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mc:AlternateContent xmlns:mc="http://schemas.openxmlformats.org/markup-compatibility/2006">
    <mc:Choice Requires="x15">
      <x15ac:absPath xmlns:x15ac="http://schemas.microsoft.com/office/spreadsheetml/2010/11/ac" url="D:\Dokumenty\Práce 2022\Frys\Bytovky H-BLOK Hanušovice\Dotazy uchazečů\"/>
    </mc:Choice>
  </mc:AlternateContent>
  <xr:revisionPtr revIDLastSave="0" documentId="13_ncr:1_{8A6DA40E-FAFD-4B47-9A62-4E06793B404F}" xr6:coauthVersionLast="47" xr6:coauthVersionMax="47" xr10:uidLastSave="{00000000-0000-0000-0000-000000000000}"/>
  <bookViews>
    <workbookView xWindow="28680" yWindow="-120" windowWidth="29040" windowHeight="15840" activeTab="2" xr2:uid="{00000000-000D-0000-FFFF-FFFF00000000}"/>
  </bookViews>
  <sheets>
    <sheet name="Krycí List" sheetId="1" r:id="rId1"/>
    <sheet name="Rekapitulace" sheetId="3" r:id="rId2"/>
    <sheet name="Zakázka" sheetId="4" r:id="rId3"/>
  </sheets>
  <definedNames>
    <definedName name="__290850C4_052B_4FF6_A0B3_6D189B03D21D_FIGURE__">#REF!</definedName>
    <definedName name="__290850C4_052B_4FF6_A0B3_6D189B03D21D_ITEM__">Zakázka!$A$10:$T$14</definedName>
    <definedName name="__290850C4_052B_4FF6_A0B3_6D189B03D21D_ITEM_GROUP1__">Zakázka!$A$6:$T$12832</definedName>
    <definedName name="__290850C4_052B_4FF6_A0B3_6D189B03D21D_ITEM_GROUP1_RECAP__">Rekapitulace!$A$6:$G$9</definedName>
    <definedName name="__290850C4_052B_4FF6_A0B3_6D189B03D21D_ITEM_GROUP2__">Zakázka!$A$7:$T$4929</definedName>
    <definedName name="__290850C4_052B_4FF6_A0B3_6D189B03D21D_ITEM_GROUP2_RECAP__">Rekapitulace!$A$7:$G$9</definedName>
    <definedName name="__290850C4_052B_4FF6_A0B3_6D189B03D21D_ITEM_GROUP3__X">Zakázka!$A$8:$T$4929</definedName>
    <definedName name="__290850C4_052B_4FF6_A0B3_6D189B03D21D_ITEM_GROUP3_RECAP__">Rekapitulace!$A$8:$G$9</definedName>
    <definedName name="__290850C4_052B_4FF6_A0B3_6D189B03D21D_ITEM_GROUP4__X">Zakázka!$A$9:$T$141</definedName>
    <definedName name="__290850C4_052B_4FF6_A0B3_6D189B03D21D_ITEM_GROUP4_RECAP__">Rekapitulace!$A$9:$G$9</definedName>
    <definedName name="__290850C4_052B_4FF6_A0B3_6D189B03D21D_QBILL__">Zakázka!$F$13:$H$13</definedName>
    <definedName name="__290850C4_052B_4FF6_A0B3_6D189B03D21D_QBILLFIG__">#REF!</definedName>
    <definedName name="__290850C4_052B_4FF6_A0B3_6D189B03D21D_QINDEX__">Zakázka!#REF!</definedName>
    <definedName name="GROUP_ID">Zakázka!$B$6:$B$12833</definedName>
    <definedName name="ITEM_COUNTS">Zakázka!$T$6:$T$12833</definedName>
    <definedName name="ITEM_FULLDESCR2">Zakázka!$X$11</definedName>
    <definedName name="ITEM_PRICES">Zakázka!$J$6:$J$12833</definedName>
    <definedName name="_xlnm.Print_Titles" localSheetId="1">Rekapitulace!$4:$5</definedName>
    <definedName name="_xlnm.Print_Titles" localSheetId="2">Zakázka!$4:$5</definedName>
    <definedName name="_xlnm.Print_Area" localSheetId="0">'Krycí List'!$C$2:$F$41</definedName>
    <definedName name="_xlnm.Print_Area" localSheetId="1">Rekapitulace!$B$1:$G$308</definedName>
    <definedName name="_xlnm.Print_Area" localSheetId="2">Zakázka!$C$1:$T$12833</definedName>
    <definedName name="VAT_RATES">Zakázka!$O$6:$O$12833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12829" i="4" l="1"/>
  <c r="N12828" i="4"/>
  <c r="L12828" i="4"/>
  <c r="J12828" i="4"/>
  <c r="X12823" i="4"/>
  <c r="Q12822" i="4"/>
  <c r="P12822" i="4"/>
  <c r="N12822" i="4"/>
  <c r="L12822" i="4"/>
  <c r="J12822" i="4"/>
  <c r="T12821" i="4"/>
  <c r="N12821" i="4"/>
  <c r="L12821" i="4"/>
  <c r="J12821" i="4"/>
  <c r="X12818" i="4"/>
  <c r="N12817" i="4"/>
  <c r="L12817" i="4"/>
  <c r="J12817" i="4"/>
  <c r="X12813" i="4"/>
  <c r="N12812" i="4"/>
  <c r="L12812" i="4"/>
  <c r="J12812" i="4"/>
  <c r="X12808" i="4"/>
  <c r="Q12807" i="4"/>
  <c r="P12807" i="4"/>
  <c r="N12807" i="4"/>
  <c r="L12807" i="4"/>
  <c r="J12807" i="4"/>
  <c r="X12805" i="4"/>
  <c r="P12804" i="4"/>
  <c r="N12804" i="4"/>
  <c r="L12804" i="4"/>
  <c r="J12804" i="4"/>
  <c r="X12802" i="4"/>
  <c r="N12801" i="4"/>
  <c r="L12801" i="4"/>
  <c r="J12801" i="4"/>
  <c r="X12794" i="4"/>
  <c r="N12793" i="4"/>
  <c r="L12793" i="4"/>
  <c r="J12793" i="4"/>
  <c r="X12786" i="4"/>
  <c r="Q12785" i="4"/>
  <c r="P12785" i="4"/>
  <c r="N12785" i="4"/>
  <c r="L12785" i="4"/>
  <c r="J12785" i="4"/>
  <c r="X12778" i="4"/>
  <c r="P12777" i="4"/>
  <c r="N12777" i="4"/>
  <c r="L12777" i="4"/>
  <c r="J12777" i="4"/>
  <c r="Q12777" i="4" s="1"/>
  <c r="X12770" i="4"/>
  <c r="N12769" i="4"/>
  <c r="L12769" i="4"/>
  <c r="J12769" i="4"/>
  <c r="X12762" i="4"/>
  <c r="N12761" i="4"/>
  <c r="L12761" i="4"/>
  <c r="J12761" i="4"/>
  <c r="X12754" i="4"/>
  <c r="Q12753" i="4"/>
  <c r="P12753" i="4"/>
  <c r="N12753" i="4"/>
  <c r="L12753" i="4"/>
  <c r="J12753" i="4"/>
  <c r="X12741" i="4"/>
  <c r="P12740" i="4"/>
  <c r="N12740" i="4"/>
  <c r="L12740" i="4"/>
  <c r="J12740" i="4"/>
  <c r="Q12740" i="4" s="1"/>
  <c r="X12733" i="4"/>
  <c r="N12732" i="4"/>
  <c r="L12732" i="4"/>
  <c r="J12732" i="4"/>
  <c r="T12731" i="4"/>
  <c r="X12724" i="4"/>
  <c r="Q12723" i="4"/>
  <c r="P12723" i="4"/>
  <c r="N12723" i="4"/>
  <c r="L12723" i="4"/>
  <c r="J12723" i="4"/>
  <c r="X12717" i="4"/>
  <c r="P12716" i="4"/>
  <c r="N12716" i="4"/>
  <c r="N12694" i="4" s="1"/>
  <c r="L12716" i="4"/>
  <c r="J12716" i="4"/>
  <c r="Q12716" i="4" s="1"/>
  <c r="X12710" i="4"/>
  <c r="N12709" i="4"/>
  <c r="L12709" i="4"/>
  <c r="L12694" i="4" s="1"/>
  <c r="J12709" i="4"/>
  <c r="X12703" i="4"/>
  <c r="N12702" i="4"/>
  <c r="L12702" i="4"/>
  <c r="J12702" i="4"/>
  <c r="X12696" i="4"/>
  <c r="Q12695" i="4"/>
  <c r="P12695" i="4"/>
  <c r="N12695" i="4"/>
  <c r="L12695" i="4"/>
  <c r="J12695" i="4"/>
  <c r="T12694" i="4"/>
  <c r="X12682" i="4"/>
  <c r="N12681" i="4"/>
  <c r="L12681" i="4"/>
  <c r="J12681" i="4"/>
  <c r="X12670" i="4"/>
  <c r="N12669" i="4"/>
  <c r="L12669" i="4"/>
  <c r="L12668" i="4" s="1"/>
  <c r="J12669" i="4"/>
  <c r="P12669" i="4" s="1"/>
  <c r="T12668" i="4"/>
  <c r="N12668" i="4"/>
  <c r="X12662" i="4"/>
  <c r="P12661" i="4"/>
  <c r="N12661" i="4"/>
  <c r="N12620" i="4" s="1"/>
  <c r="L12661" i="4"/>
  <c r="J12661" i="4"/>
  <c r="X12646" i="4"/>
  <c r="N12645" i="4"/>
  <c r="L12645" i="4"/>
  <c r="L12620" i="4" s="1"/>
  <c r="J12645" i="4"/>
  <c r="X12634" i="4"/>
  <c r="N12633" i="4"/>
  <c r="L12633" i="4"/>
  <c r="J12633" i="4"/>
  <c r="P12633" i="4" s="1"/>
  <c r="Q12633" i="4" s="1"/>
  <c r="X12622" i="4"/>
  <c r="Q12621" i="4"/>
  <c r="P12621" i="4"/>
  <c r="N12621" i="4"/>
  <c r="L12621" i="4"/>
  <c r="J12621" i="4"/>
  <c r="T12620" i="4"/>
  <c r="X12617" i="4"/>
  <c r="N12616" i="4"/>
  <c r="L12616" i="4"/>
  <c r="J12616" i="4"/>
  <c r="X12614" i="4"/>
  <c r="N12613" i="4"/>
  <c r="L12613" i="4"/>
  <c r="J12613" i="4"/>
  <c r="P12613" i="4" s="1"/>
  <c r="Q12613" i="4" s="1"/>
  <c r="X12611" i="4"/>
  <c r="Q12610" i="4"/>
  <c r="P12610" i="4"/>
  <c r="N12610" i="4"/>
  <c r="L12610" i="4"/>
  <c r="J12610" i="4"/>
  <c r="X12599" i="4"/>
  <c r="P12598" i="4"/>
  <c r="N12598" i="4"/>
  <c r="N12597" i="4" s="1"/>
  <c r="L12598" i="4"/>
  <c r="J12598" i="4"/>
  <c r="Q12598" i="4" s="1"/>
  <c r="T12597" i="4"/>
  <c r="L12597" i="4"/>
  <c r="J12597" i="4"/>
  <c r="X12594" i="4"/>
  <c r="N12593" i="4"/>
  <c r="L12593" i="4"/>
  <c r="J12593" i="4"/>
  <c r="P12593" i="4" s="1"/>
  <c r="Q12593" i="4" s="1"/>
  <c r="X12589" i="4"/>
  <c r="Q12588" i="4"/>
  <c r="P12588" i="4"/>
  <c r="N12588" i="4"/>
  <c r="L12588" i="4"/>
  <c r="J12588" i="4"/>
  <c r="X12586" i="4"/>
  <c r="P12585" i="4"/>
  <c r="N12585" i="4"/>
  <c r="L12585" i="4"/>
  <c r="J12585" i="4"/>
  <c r="Q12585" i="4" s="1"/>
  <c r="X12579" i="4"/>
  <c r="N12578" i="4"/>
  <c r="L12578" i="4"/>
  <c r="J12578" i="4"/>
  <c r="X12572" i="4"/>
  <c r="Q12571" i="4"/>
  <c r="P12571" i="4"/>
  <c r="N12571" i="4"/>
  <c r="L12571" i="4"/>
  <c r="J12571" i="4"/>
  <c r="X12569" i="4"/>
  <c r="Q12568" i="4"/>
  <c r="P12568" i="4"/>
  <c r="N12568" i="4"/>
  <c r="L12568" i="4"/>
  <c r="J12568" i="4"/>
  <c r="X12557" i="4"/>
  <c r="P12556" i="4"/>
  <c r="N12556" i="4"/>
  <c r="L12556" i="4"/>
  <c r="J12556" i="4"/>
  <c r="Q12556" i="4" s="1"/>
  <c r="X12554" i="4"/>
  <c r="N12553" i="4"/>
  <c r="L12553" i="4"/>
  <c r="J12553" i="4"/>
  <c r="X12542" i="4"/>
  <c r="Q12541" i="4"/>
  <c r="P12541" i="4"/>
  <c r="N12541" i="4"/>
  <c r="L12541" i="4"/>
  <c r="J12541" i="4"/>
  <c r="T12540" i="4"/>
  <c r="T12539" i="4" s="1"/>
  <c r="X12536" i="4"/>
  <c r="N12535" i="4"/>
  <c r="L12535" i="4"/>
  <c r="J12535" i="4"/>
  <c r="X12530" i="4"/>
  <c r="Q12529" i="4"/>
  <c r="P12529" i="4"/>
  <c r="N12529" i="4"/>
  <c r="L12529" i="4"/>
  <c r="J12529" i="4"/>
  <c r="T12528" i="4"/>
  <c r="N12528" i="4"/>
  <c r="X12525" i="4"/>
  <c r="P12524" i="4"/>
  <c r="N12524" i="4"/>
  <c r="L12524" i="4"/>
  <c r="J12524" i="4"/>
  <c r="Q12524" i="4" s="1"/>
  <c r="X12517" i="4"/>
  <c r="N12516" i="4"/>
  <c r="L12516" i="4"/>
  <c r="J12516" i="4"/>
  <c r="X12509" i="4"/>
  <c r="Q12508" i="4"/>
  <c r="P12508" i="4"/>
  <c r="N12508" i="4"/>
  <c r="L12508" i="4"/>
  <c r="J12508" i="4"/>
  <c r="X12501" i="4"/>
  <c r="Q12500" i="4"/>
  <c r="P12500" i="4"/>
  <c r="N12500" i="4"/>
  <c r="L12500" i="4"/>
  <c r="J12500" i="4"/>
  <c r="X12493" i="4"/>
  <c r="P12492" i="4"/>
  <c r="N12492" i="4"/>
  <c r="N12477" i="4" s="1"/>
  <c r="L12492" i="4"/>
  <c r="J12492" i="4"/>
  <c r="X12487" i="4"/>
  <c r="N12486" i="4"/>
  <c r="L12486" i="4"/>
  <c r="J12486" i="4"/>
  <c r="X12479" i="4"/>
  <c r="P12478" i="4"/>
  <c r="Q12478" i="4" s="1"/>
  <c r="N12478" i="4"/>
  <c r="L12478" i="4"/>
  <c r="J12478" i="4"/>
  <c r="T12477" i="4"/>
  <c r="X12469" i="4"/>
  <c r="P12468" i="4"/>
  <c r="N12468" i="4"/>
  <c r="N12459" i="4" s="1"/>
  <c r="L12468" i="4"/>
  <c r="J12468" i="4"/>
  <c r="X12461" i="4"/>
  <c r="N12460" i="4"/>
  <c r="L12460" i="4"/>
  <c r="L12459" i="4" s="1"/>
  <c r="J12460" i="4"/>
  <c r="T12459" i="4"/>
  <c r="X12456" i="4"/>
  <c r="Q12455" i="4"/>
  <c r="P12455" i="4"/>
  <c r="N12455" i="4"/>
  <c r="L12455" i="4"/>
  <c r="J12455" i="4"/>
  <c r="X12450" i="4"/>
  <c r="P12449" i="4"/>
  <c r="N12449" i="4"/>
  <c r="N12420" i="4" s="1"/>
  <c r="L12449" i="4"/>
  <c r="J12449" i="4"/>
  <c r="X12438" i="4"/>
  <c r="N12437" i="4"/>
  <c r="L12437" i="4"/>
  <c r="L12420" i="4" s="1"/>
  <c r="J12437" i="4"/>
  <c r="X12430" i="4"/>
  <c r="P12429" i="4"/>
  <c r="Q12429" i="4" s="1"/>
  <c r="N12429" i="4"/>
  <c r="L12429" i="4"/>
  <c r="J12429" i="4"/>
  <c r="X12422" i="4"/>
  <c r="Q12421" i="4"/>
  <c r="P12421" i="4"/>
  <c r="N12421" i="4"/>
  <c r="L12421" i="4"/>
  <c r="J12421" i="4"/>
  <c r="J12420" i="4" s="1"/>
  <c r="T12420" i="4"/>
  <c r="X12417" i="4"/>
  <c r="N12416" i="4"/>
  <c r="L12416" i="4"/>
  <c r="J12416" i="4"/>
  <c r="X12414" i="4"/>
  <c r="P12413" i="4"/>
  <c r="Q12413" i="4" s="1"/>
  <c r="N12413" i="4"/>
  <c r="L12413" i="4"/>
  <c r="J12413" i="4"/>
  <c r="X12411" i="4"/>
  <c r="Q12410" i="4"/>
  <c r="P12410" i="4"/>
  <c r="N12410" i="4"/>
  <c r="L12410" i="4"/>
  <c r="J12410" i="4"/>
  <c r="X12405" i="4"/>
  <c r="P12404" i="4"/>
  <c r="N12404" i="4"/>
  <c r="N12397" i="4" s="1"/>
  <c r="L12404" i="4"/>
  <c r="J12404" i="4"/>
  <c r="Q12404" i="4" s="1"/>
  <c r="X12399" i="4"/>
  <c r="N12398" i="4"/>
  <c r="L12398" i="4"/>
  <c r="L12397" i="4" s="1"/>
  <c r="J12398" i="4"/>
  <c r="T12397" i="4"/>
  <c r="X12394" i="4"/>
  <c r="Q12393" i="4"/>
  <c r="P12393" i="4"/>
  <c r="N12393" i="4"/>
  <c r="L12393" i="4"/>
  <c r="J12393" i="4"/>
  <c r="X12386" i="4"/>
  <c r="P12385" i="4"/>
  <c r="P12384" i="4" s="1"/>
  <c r="N12385" i="4"/>
  <c r="N12384" i="4" s="1"/>
  <c r="L12385" i="4"/>
  <c r="J12385" i="4"/>
  <c r="Q12385" i="4" s="1"/>
  <c r="Q12384" i="4" s="1"/>
  <c r="T12384" i="4"/>
  <c r="L12384" i="4"/>
  <c r="J12384" i="4"/>
  <c r="X12381" i="4"/>
  <c r="P12380" i="4"/>
  <c r="N12380" i="4"/>
  <c r="L12380" i="4"/>
  <c r="J12380" i="4"/>
  <c r="Q12380" i="4" s="1"/>
  <c r="X12376" i="4"/>
  <c r="Q12375" i="4"/>
  <c r="P12375" i="4"/>
  <c r="N12375" i="4"/>
  <c r="L12375" i="4"/>
  <c r="J12375" i="4"/>
  <c r="X12373" i="4"/>
  <c r="P12372" i="4"/>
  <c r="N12372" i="4"/>
  <c r="L12372" i="4"/>
  <c r="J12372" i="4"/>
  <c r="X12366" i="4"/>
  <c r="N12365" i="4"/>
  <c r="L12365" i="4"/>
  <c r="J12365" i="4"/>
  <c r="X12359" i="4"/>
  <c r="P12358" i="4"/>
  <c r="N12358" i="4"/>
  <c r="L12358" i="4"/>
  <c r="J12358" i="4"/>
  <c r="Q12358" i="4" s="1"/>
  <c r="X12356" i="4"/>
  <c r="Q12355" i="4"/>
  <c r="P12355" i="4"/>
  <c r="N12355" i="4"/>
  <c r="L12355" i="4"/>
  <c r="J12355" i="4"/>
  <c r="X12348" i="4"/>
  <c r="P12347" i="4"/>
  <c r="N12347" i="4"/>
  <c r="L12347" i="4"/>
  <c r="J12347" i="4"/>
  <c r="X12345" i="4"/>
  <c r="N12344" i="4"/>
  <c r="L12344" i="4"/>
  <c r="J12344" i="4"/>
  <c r="X12337" i="4"/>
  <c r="P12336" i="4"/>
  <c r="N12336" i="4"/>
  <c r="L12336" i="4"/>
  <c r="J12336" i="4"/>
  <c r="Q12336" i="4" s="1"/>
  <c r="T12335" i="4"/>
  <c r="T12334" i="4" s="1"/>
  <c r="X12331" i="4"/>
  <c r="N12330" i="4"/>
  <c r="L12330" i="4"/>
  <c r="J12330" i="4"/>
  <c r="X12321" i="4"/>
  <c r="P12320" i="4"/>
  <c r="N12320" i="4"/>
  <c r="L12320" i="4"/>
  <c r="J12320" i="4"/>
  <c r="Q12320" i="4" s="1"/>
  <c r="X12313" i="4"/>
  <c r="Q12312" i="4"/>
  <c r="P12312" i="4"/>
  <c r="N12312" i="4"/>
  <c r="L12312" i="4"/>
  <c r="J12312" i="4"/>
  <c r="X12305" i="4"/>
  <c r="P12304" i="4"/>
  <c r="N12304" i="4"/>
  <c r="L12304" i="4"/>
  <c r="J12304" i="4"/>
  <c r="Q12304" i="4" s="1"/>
  <c r="X12295" i="4"/>
  <c r="N12294" i="4"/>
  <c r="L12294" i="4"/>
  <c r="J12294" i="4"/>
  <c r="X12285" i="4"/>
  <c r="P12284" i="4"/>
  <c r="N12284" i="4"/>
  <c r="L12284" i="4"/>
  <c r="J12284" i="4"/>
  <c r="Q12284" i="4" s="1"/>
  <c r="X12275" i="4"/>
  <c r="Q12274" i="4"/>
  <c r="P12274" i="4"/>
  <c r="N12274" i="4"/>
  <c r="L12274" i="4"/>
  <c r="J12274" i="4"/>
  <c r="X12266" i="4"/>
  <c r="P12265" i="4"/>
  <c r="N12265" i="4"/>
  <c r="L12265" i="4"/>
  <c r="J12265" i="4"/>
  <c r="X12255" i="4"/>
  <c r="N12254" i="4"/>
  <c r="L12254" i="4"/>
  <c r="J12254" i="4"/>
  <c r="X12235" i="4"/>
  <c r="P12234" i="4"/>
  <c r="N12234" i="4"/>
  <c r="L12234" i="4"/>
  <c r="J12234" i="4"/>
  <c r="Q12234" i="4" s="1"/>
  <c r="T12233" i="4"/>
  <c r="X12223" i="4"/>
  <c r="P12222" i="4"/>
  <c r="N12222" i="4"/>
  <c r="L12222" i="4"/>
  <c r="J12222" i="4"/>
  <c r="X12213" i="4"/>
  <c r="N12212" i="4"/>
  <c r="L12212" i="4"/>
  <c r="J12212" i="4"/>
  <c r="X12196" i="4"/>
  <c r="P12195" i="4"/>
  <c r="N12195" i="4"/>
  <c r="L12195" i="4"/>
  <c r="J12195" i="4"/>
  <c r="Q12195" i="4" s="1"/>
  <c r="X12173" i="4"/>
  <c r="Q12172" i="4"/>
  <c r="P12172" i="4"/>
  <c r="N12172" i="4"/>
  <c r="L12172" i="4"/>
  <c r="J12172" i="4"/>
  <c r="X12170" i="4"/>
  <c r="P12169" i="4"/>
  <c r="N12169" i="4"/>
  <c r="N12158" i="4" s="1"/>
  <c r="L12169" i="4"/>
  <c r="J12169" i="4"/>
  <c r="Q12169" i="4" s="1"/>
  <c r="X12160" i="4"/>
  <c r="N12159" i="4"/>
  <c r="L12159" i="4"/>
  <c r="L12158" i="4" s="1"/>
  <c r="J12159" i="4"/>
  <c r="T12158" i="4"/>
  <c r="X12148" i="4"/>
  <c r="Q12147" i="4"/>
  <c r="P12147" i="4"/>
  <c r="N12147" i="4"/>
  <c r="L12147" i="4"/>
  <c r="J12147" i="4"/>
  <c r="X12140" i="4"/>
  <c r="P12139" i="4"/>
  <c r="N12139" i="4"/>
  <c r="L12139" i="4"/>
  <c r="J12139" i="4"/>
  <c r="Q12139" i="4" s="1"/>
  <c r="X12130" i="4"/>
  <c r="N12129" i="4"/>
  <c r="L12129" i="4"/>
  <c r="J12129" i="4"/>
  <c r="X12120" i="4"/>
  <c r="P12119" i="4"/>
  <c r="N12119" i="4"/>
  <c r="L12119" i="4"/>
  <c r="J12119" i="4"/>
  <c r="Q12119" i="4" s="1"/>
  <c r="X12112" i="4"/>
  <c r="Q12111" i="4"/>
  <c r="P12111" i="4"/>
  <c r="N12111" i="4"/>
  <c r="L12111" i="4"/>
  <c r="J12111" i="4"/>
  <c r="X12087" i="4"/>
  <c r="P12086" i="4"/>
  <c r="N12086" i="4"/>
  <c r="L12086" i="4"/>
  <c r="J12086" i="4"/>
  <c r="T12085" i="4"/>
  <c r="L12085" i="4"/>
  <c r="J12085" i="4"/>
  <c r="X12066" i="4"/>
  <c r="P12065" i="4"/>
  <c r="N12065" i="4"/>
  <c r="L12065" i="4"/>
  <c r="J12065" i="4"/>
  <c r="Q12065" i="4" s="1"/>
  <c r="X12047" i="4"/>
  <c r="Q12046" i="4"/>
  <c r="Q12045" i="4" s="1"/>
  <c r="P12046" i="4"/>
  <c r="N12046" i="4"/>
  <c r="L12046" i="4"/>
  <c r="L12045" i="4" s="1"/>
  <c r="J12046" i="4"/>
  <c r="J12045" i="4" s="1"/>
  <c r="T12045" i="4"/>
  <c r="P12045" i="4"/>
  <c r="N12045" i="4"/>
  <c r="X12042" i="4"/>
  <c r="N12041" i="4"/>
  <c r="L12041" i="4"/>
  <c r="J12041" i="4"/>
  <c r="X12036" i="4"/>
  <c r="P12035" i="4"/>
  <c r="N12035" i="4"/>
  <c r="L12035" i="4"/>
  <c r="J12035" i="4"/>
  <c r="Q12035" i="4" s="1"/>
  <c r="X12003" i="4"/>
  <c r="Q12002" i="4"/>
  <c r="P12002" i="4"/>
  <c r="N12002" i="4"/>
  <c r="L12002" i="4"/>
  <c r="J12002" i="4"/>
  <c r="X11974" i="4"/>
  <c r="P11973" i="4"/>
  <c r="N11973" i="4"/>
  <c r="N11956" i="4" s="1"/>
  <c r="L11973" i="4"/>
  <c r="J11973" i="4"/>
  <c r="Q11973" i="4" s="1"/>
  <c r="X11958" i="4"/>
  <c r="N11957" i="4"/>
  <c r="L11957" i="4"/>
  <c r="J11957" i="4"/>
  <c r="T11956" i="4"/>
  <c r="X11953" i="4"/>
  <c r="Q11952" i="4"/>
  <c r="P11952" i="4"/>
  <c r="N11952" i="4"/>
  <c r="L11952" i="4"/>
  <c r="J11952" i="4"/>
  <c r="X11950" i="4"/>
  <c r="P11949" i="4"/>
  <c r="N11949" i="4"/>
  <c r="L11949" i="4"/>
  <c r="J11949" i="4"/>
  <c r="Q11949" i="4" s="1"/>
  <c r="X11947" i="4"/>
  <c r="N11946" i="4"/>
  <c r="L11946" i="4"/>
  <c r="L11933" i="4" s="1"/>
  <c r="J11946" i="4"/>
  <c r="X11941" i="4"/>
  <c r="P11940" i="4"/>
  <c r="N11940" i="4"/>
  <c r="L11940" i="4"/>
  <c r="J11940" i="4"/>
  <c r="Q11940" i="4" s="1"/>
  <c r="X11935" i="4"/>
  <c r="Q11934" i="4"/>
  <c r="P11934" i="4"/>
  <c r="N11934" i="4"/>
  <c r="L11934" i="4"/>
  <c r="J11934" i="4"/>
  <c r="J11933" i="4" s="1"/>
  <c r="T11933" i="4"/>
  <c r="N11933" i="4"/>
  <c r="X11930" i="4"/>
  <c r="N11929" i="4"/>
  <c r="L11929" i="4"/>
  <c r="L11914" i="4" s="1"/>
  <c r="J11929" i="4"/>
  <c r="X11916" i="4"/>
  <c r="P11915" i="4"/>
  <c r="N11915" i="4"/>
  <c r="N11914" i="4" s="1"/>
  <c r="L11915" i="4"/>
  <c r="J11915" i="4"/>
  <c r="Q11915" i="4" s="1"/>
  <c r="T11914" i="4"/>
  <c r="X11911" i="4"/>
  <c r="P11910" i="4"/>
  <c r="N11910" i="4"/>
  <c r="L11910" i="4"/>
  <c r="J11910" i="4"/>
  <c r="X11908" i="4"/>
  <c r="N11907" i="4"/>
  <c r="L11907" i="4"/>
  <c r="L11851" i="4" s="1"/>
  <c r="J11907" i="4"/>
  <c r="X11903" i="4"/>
  <c r="P11902" i="4"/>
  <c r="N11902" i="4"/>
  <c r="L11902" i="4"/>
  <c r="J11902" i="4"/>
  <c r="Q11902" i="4" s="1"/>
  <c r="X11895" i="4"/>
  <c r="Q11894" i="4"/>
  <c r="P11894" i="4"/>
  <c r="N11894" i="4"/>
  <c r="L11894" i="4"/>
  <c r="J11894" i="4"/>
  <c r="X11887" i="4"/>
  <c r="P11886" i="4"/>
  <c r="N11886" i="4"/>
  <c r="L11886" i="4"/>
  <c r="J11886" i="4"/>
  <c r="X11884" i="4"/>
  <c r="N11883" i="4"/>
  <c r="L11883" i="4"/>
  <c r="J11883" i="4"/>
  <c r="X11870" i="4"/>
  <c r="P11869" i="4"/>
  <c r="N11869" i="4"/>
  <c r="L11869" i="4"/>
  <c r="J11869" i="4"/>
  <c r="Q11869" i="4" s="1"/>
  <c r="X11867" i="4"/>
  <c r="Q11866" i="4"/>
  <c r="P11866" i="4"/>
  <c r="N11866" i="4"/>
  <c r="L11866" i="4"/>
  <c r="J11866" i="4"/>
  <c r="X11853" i="4"/>
  <c r="P11852" i="4"/>
  <c r="N11852" i="4"/>
  <c r="N11851" i="4" s="1"/>
  <c r="L11852" i="4"/>
  <c r="J11852" i="4"/>
  <c r="T11851" i="4"/>
  <c r="T11850" i="4" s="1"/>
  <c r="T11849" i="4" s="1"/>
  <c r="J11851" i="4"/>
  <c r="X11846" i="4"/>
  <c r="P11845" i="4"/>
  <c r="N11845" i="4"/>
  <c r="N11841" i="4" s="1"/>
  <c r="L11845" i="4"/>
  <c r="J11845" i="4"/>
  <c r="Q11845" i="4" s="1"/>
  <c r="X11843" i="4"/>
  <c r="N11842" i="4"/>
  <c r="L11842" i="4"/>
  <c r="L11841" i="4" s="1"/>
  <c r="J11842" i="4"/>
  <c r="T11841" i="4"/>
  <c r="X11838" i="4"/>
  <c r="Q11837" i="4"/>
  <c r="P11837" i="4"/>
  <c r="N11837" i="4"/>
  <c r="L11837" i="4"/>
  <c r="J11837" i="4"/>
  <c r="X11835" i="4"/>
  <c r="P11834" i="4"/>
  <c r="N11834" i="4"/>
  <c r="N11830" i="4" s="1"/>
  <c r="L11834" i="4"/>
  <c r="J11834" i="4"/>
  <c r="Q11834" i="4" s="1"/>
  <c r="X11832" i="4"/>
  <c r="N11831" i="4"/>
  <c r="L11831" i="4"/>
  <c r="L11830" i="4" s="1"/>
  <c r="J11831" i="4"/>
  <c r="T11830" i="4"/>
  <c r="X11827" i="4"/>
  <c r="Q11826" i="4"/>
  <c r="Q11825" i="4" s="1"/>
  <c r="P11826" i="4"/>
  <c r="N11826" i="4"/>
  <c r="L11826" i="4"/>
  <c r="L11825" i="4" s="1"/>
  <c r="J11826" i="4"/>
  <c r="J11825" i="4" s="1"/>
  <c r="T11825" i="4"/>
  <c r="P11825" i="4"/>
  <c r="N11825" i="4"/>
  <c r="X11822" i="4"/>
  <c r="N11821" i="4"/>
  <c r="L11821" i="4"/>
  <c r="J11821" i="4"/>
  <c r="X11819" i="4"/>
  <c r="P11818" i="4"/>
  <c r="N11818" i="4"/>
  <c r="L11818" i="4"/>
  <c r="J11818" i="4"/>
  <c r="Q11818" i="4" s="1"/>
  <c r="X11816" i="4"/>
  <c r="Q11815" i="4"/>
  <c r="P11815" i="4"/>
  <c r="N11815" i="4"/>
  <c r="L11815" i="4"/>
  <c r="J11815" i="4"/>
  <c r="X11813" i="4"/>
  <c r="P11812" i="4"/>
  <c r="N11812" i="4"/>
  <c r="L11812" i="4"/>
  <c r="J11812" i="4"/>
  <c r="X11810" i="4"/>
  <c r="N11809" i="4"/>
  <c r="L11809" i="4"/>
  <c r="J11809" i="4"/>
  <c r="X11807" i="4"/>
  <c r="P11806" i="4"/>
  <c r="N11806" i="4"/>
  <c r="L11806" i="4"/>
  <c r="J11806" i="4"/>
  <c r="Q11806" i="4" s="1"/>
  <c r="X11804" i="4"/>
  <c r="Q11803" i="4"/>
  <c r="P11803" i="4"/>
  <c r="N11803" i="4"/>
  <c r="L11803" i="4"/>
  <c r="J11803" i="4"/>
  <c r="J11802" i="4" s="1"/>
  <c r="T11802" i="4"/>
  <c r="N11802" i="4"/>
  <c r="X11799" i="4"/>
  <c r="N11798" i="4"/>
  <c r="L11798" i="4"/>
  <c r="L11791" i="4" s="1"/>
  <c r="J11798" i="4"/>
  <c r="X11796" i="4"/>
  <c r="P11795" i="4"/>
  <c r="N11795" i="4"/>
  <c r="L11795" i="4"/>
  <c r="J11795" i="4"/>
  <c r="Q11795" i="4" s="1"/>
  <c r="X11793" i="4"/>
  <c r="Q11792" i="4"/>
  <c r="P11792" i="4"/>
  <c r="N11792" i="4"/>
  <c r="L11792" i="4"/>
  <c r="J11792" i="4"/>
  <c r="J11791" i="4" s="1"/>
  <c r="T11791" i="4"/>
  <c r="N11791" i="4"/>
  <c r="X11788" i="4"/>
  <c r="N11787" i="4"/>
  <c r="L11787" i="4"/>
  <c r="J11787" i="4"/>
  <c r="X11785" i="4"/>
  <c r="P11784" i="4"/>
  <c r="N11784" i="4"/>
  <c r="L11784" i="4"/>
  <c r="J11784" i="4"/>
  <c r="Q11784" i="4" s="1"/>
  <c r="X11782" i="4"/>
  <c r="Q11781" i="4"/>
  <c r="P11781" i="4"/>
  <c r="N11781" i="4"/>
  <c r="L11781" i="4"/>
  <c r="J11781" i="4"/>
  <c r="X11779" i="4"/>
  <c r="P11778" i="4"/>
  <c r="N11778" i="4"/>
  <c r="L11778" i="4"/>
  <c r="J11778" i="4"/>
  <c r="X11776" i="4"/>
  <c r="N11775" i="4"/>
  <c r="L11775" i="4"/>
  <c r="J11775" i="4"/>
  <c r="X11773" i="4"/>
  <c r="P11772" i="4"/>
  <c r="N11772" i="4"/>
  <c r="L11772" i="4"/>
  <c r="J11772" i="4"/>
  <c r="Q11772" i="4" s="1"/>
  <c r="X11770" i="4"/>
  <c r="P11769" i="4"/>
  <c r="Q11769" i="4" s="1"/>
  <c r="N11769" i="4"/>
  <c r="L11769" i="4"/>
  <c r="J11769" i="4"/>
  <c r="X11767" i="4"/>
  <c r="P11766" i="4"/>
  <c r="N11766" i="4"/>
  <c r="L11766" i="4"/>
  <c r="J11766" i="4"/>
  <c r="X11764" i="4"/>
  <c r="N11763" i="4"/>
  <c r="L11763" i="4"/>
  <c r="J11763" i="4"/>
  <c r="X11761" i="4"/>
  <c r="P11760" i="4"/>
  <c r="N11760" i="4"/>
  <c r="L11760" i="4"/>
  <c r="J11760" i="4"/>
  <c r="Q11760" i="4" s="1"/>
  <c r="X11758" i="4"/>
  <c r="Q11757" i="4"/>
  <c r="P11757" i="4"/>
  <c r="N11757" i="4"/>
  <c r="L11757" i="4"/>
  <c r="J11757" i="4"/>
  <c r="X11755" i="4"/>
  <c r="P11754" i="4"/>
  <c r="N11754" i="4"/>
  <c r="L11754" i="4"/>
  <c r="L11741" i="4" s="1"/>
  <c r="J11754" i="4"/>
  <c r="X11752" i="4"/>
  <c r="N11751" i="4"/>
  <c r="L11751" i="4"/>
  <c r="J11751" i="4"/>
  <c r="X11749" i="4"/>
  <c r="P11748" i="4"/>
  <c r="N11748" i="4"/>
  <c r="L11748" i="4"/>
  <c r="J11748" i="4"/>
  <c r="Q11748" i="4" s="1"/>
  <c r="X11746" i="4"/>
  <c r="P11745" i="4"/>
  <c r="Q11745" i="4" s="1"/>
  <c r="N11745" i="4"/>
  <c r="L11745" i="4"/>
  <c r="J11745" i="4"/>
  <c r="X11743" i="4"/>
  <c r="P11742" i="4"/>
  <c r="N11742" i="4"/>
  <c r="N11741" i="4" s="1"/>
  <c r="L11742" i="4"/>
  <c r="J11742" i="4"/>
  <c r="T11741" i="4"/>
  <c r="J11741" i="4"/>
  <c r="X11738" i="4"/>
  <c r="P11737" i="4"/>
  <c r="N11737" i="4"/>
  <c r="L11737" i="4"/>
  <c r="J11737" i="4"/>
  <c r="Q11737" i="4" s="1"/>
  <c r="X11735" i="4"/>
  <c r="P11734" i="4"/>
  <c r="Q11734" i="4" s="1"/>
  <c r="N11734" i="4"/>
  <c r="L11734" i="4"/>
  <c r="J11734" i="4"/>
  <c r="X11732" i="4"/>
  <c r="P11731" i="4"/>
  <c r="N11731" i="4"/>
  <c r="L11731" i="4"/>
  <c r="J11731" i="4"/>
  <c r="Q11731" i="4" s="1"/>
  <c r="X11729" i="4"/>
  <c r="N11728" i="4"/>
  <c r="L11728" i="4"/>
  <c r="J11728" i="4"/>
  <c r="X11726" i="4"/>
  <c r="P11725" i="4"/>
  <c r="N11725" i="4"/>
  <c r="L11725" i="4"/>
  <c r="J11725" i="4"/>
  <c r="Q11725" i="4" s="1"/>
  <c r="X11723" i="4"/>
  <c r="Q11722" i="4"/>
  <c r="P11722" i="4"/>
  <c r="N11722" i="4"/>
  <c r="L11722" i="4"/>
  <c r="J11722" i="4"/>
  <c r="X11720" i="4"/>
  <c r="P11719" i="4"/>
  <c r="N11719" i="4"/>
  <c r="L11719" i="4"/>
  <c r="J11719" i="4"/>
  <c r="X11717" i="4"/>
  <c r="N11716" i="4"/>
  <c r="L11716" i="4"/>
  <c r="J11716" i="4"/>
  <c r="X11714" i="4"/>
  <c r="P11713" i="4"/>
  <c r="N11713" i="4"/>
  <c r="L11713" i="4"/>
  <c r="J11713" i="4"/>
  <c r="Q11713" i="4" s="1"/>
  <c r="X11711" i="4"/>
  <c r="P11710" i="4"/>
  <c r="Q11710" i="4" s="1"/>
  <c r="N11710" i="4"/>
  <c r="L11710" i="4"/>
  <c r="J11710" i="4"/>
  <c r="X11708" i="4"/>
  <c r="P11707" i="4"/>
  <c r="N11707" i="4"/>
  <c r="L11707" i="4"/>
  <c r="J11707" i="4"/>
  <c r="Q11707" i="4" s="1"/>
  <c r="X11705" i="4"/>
  <c r="N11704" i="4"/>
  <c r="L11704" i="4"/>
  <c r="J11704" i="4"/>
  <c r="X11702" i="4"/>
  <c r="P11701" i="4"/>
  <c r="N11701" i="4"/>
  <c r="L11701" i="4"/>
  <c r="J11701" i="4"/>
  <c r="Q11701" i="4" s="1"/>
  <c r="X11699" i="4"/>
  <c r="Q11698" i="4"/>
  <c r="P11698" i="4"/>
  <c r="N11698" i="4"/>
  <c r="L11698" i="4"/>
  <c r="J11698" i="4"/>
  <c r="X11696" i="4"/>
  <c r="P11695" i="4"/>
  <c r="N11695" i="4"/>
  <c r="L11695" i="4"/>
  <c r="J11695" i="4"/>
  <c r="X11693" i="4"/>
  <c r="N11692" i="4"/>
  <c r="L11692" i="4"/>
  <c r="J11692" i="4"/>
  <c r="X11690" i="4"/>
  <c r="P11689" i="4"/>
  <c r="N11689" i="4"/>
  <c r="L11689" i="4"/>
  <c r="J11689" i="4"/>
  <c r="Q11689" i="4" s="1"/>
  <c r="X11687" i="4"/>
  <c r="P11686" i="4"/>
  <c r="Q11686" i="4" s="1"/>
  <c r="N11686" i="4"/>
  <c r="L11686" i="4"/>
  <c r="J11686" i="4"/>
  <c r="X11684" i="4"/>
  <c r="P11683" i="4"/>
  <c r="N11683" i="4"/>
  <c r="L11683" i="4"/>
  <c r="J11683" i="4"/>
  <c r="Q11683" i="4" s="1"/>
  <c r="X11681" i="4"/>
  <c r="P11680" i="4"/>
  <c r="N11680" i="4"/>
  <c r="L11680" i="4"/>
  <c r="J11680" i="4"/>
  <c r="X11678" i="4"/>
  <c r="P11677" i="4"/>
  <c r="N11677" i="4"/>
  <c r="L11677" i="4"/>
  <c r="J11677" i="4"/>
  <c r="Q11677" i="4" s="1"/>
  <c r="X11675" i="4"/>
  <c r="P11674" i="4"/>
  <c r="Q11674" i="4" s="1"/>
  <c r="N11674" i="4"/>
  <c r="L11674" i="4"/>
  <c r="J11674" i="4"/>
  <c r="X11672" i="4"/>
  <c r="P11671" i="4"/>
  <c r="N11671" i="4"/>
  <c r="L11671" i="4"/>
  <c r="J11671" i="4"/>
  <c r="X11669" i="4"/>
  <c r="N11668" i="4"/>
  <c r="L11668" i="4"/>
  <c r="J11668" i="4"/>
  <c r="X11666" i="4"/>
  <c r="P11665" i="4"/>
  <c r="N11665" i="4"/>
  <c r="L11665" i="4"/>
  <c r="J11665" i="4"/>
  <c r="Q11665" i="4" s="1"/>
  <c r="X11663" i="4"/>
  <c r="P11662" i="4"/>
  <c r="Q11662" i="4" s="1"/>
  <c r="N11662" i="4"/>
  <c r="L11662" i="4"/>
  <c r="J11662" i="4"/>
  <c r="X11660" i="4"/>
  <c r="P11659" i="4"/>
  <c r="N11659" i="4"/>
  <c r="L11659" i="4"/>
  <c r="J11659" i="4"/>
  <c r="Q11659" i="4" s="1"/>
  <c r="X11657" i="4"/>
  <c r="N11656" i="4"/>
  <c r="L11656" i="4"/>
  <c r="J11656" i="4"/>
  <c r="X11654" i="4"/>
  <c r="P11653" i="4"/>
  <c r="N11653" i="4"/>
  <c r="L11653" i="4"/>
  <c r="J11653" i="4"/>
  <c r="X11651" i="4"/>
  <c r="Q11650" i="4"/>
  <c r="P11650" i="4"/>
  <c r="N11650" i="4"/>
  <c r="L11650" i="4"/>
  <c r="J11650" i="4"/>
  <c r="X11648" i="4"/>
  <c r="P11647" i="4"/>
  <c r="N11647" i="4"/>
  <c r="L11647" i="4"/>
  <c r="J11647" i="4"/>
  <c r="Q11647" i="4" s="1"/>
  <c r="X11645" i="4"/>
  <c r="P11644" i="4"/>
  <c r="N11644" i="4"/>
  <c r="L11644" i="4"/>
  <c r="J11644" i="4"/>
  <c r="X11642" i="4"/>
  <c r="P11641" i="4"/>
  <c r="N11641" i="4"/>
  <c r="L11641" i="4"/>
  <c r="J11641" i="4"/>
  <c r="X11639" i="4"/>
  <c r="Q11638" i="4"/>
  <c r="P11638" i="4"/>
  <c r="N11638" i="4"/>
  <c r="L11638" i="4"/>
  <c r="J11638" i="4"/>
  <c r="X11636" i="4"/>
  <c r="P11635" i="4"/>
  <c r="N11635" i="4"/>
  <c r="L11635" i="4"/>
  <c r="J11635" i="4"/>
  <c r="X11633" i="4"/>
  <c r="P11632" i="4"/>
  <c r="N11632" i="4"/>
  <c r="L11632" i="4"/>
  <c r="L11631" i="4" s="1"/>
  <c r="J11632" i="4"/>
  <c r="T11631" i="4"/>
  <c r="X11628" i="4"/>
  <c r="Q11627" i="4"/>
  <c r="P11627" i="4"/>
  <c r="N11627" i="4"/>
  <c r="L11627" i="4"/>
  <c r="J11627" i="4"/>
  <c r="X11625" i="4"/>
  <c r="P11624" i="4"/>
  <c r="N11624" i="4"/>
  <c r="L11624" i="4"/>
  <c r="J11624" i="4"/>
  <c r="Q11624" i="4" s="1"/>
  <c r="X11622" i="4"/>
  <c r="P11621" i="4"/>
  <c r="N11621" i="4"/>
  <c r="L11621" i="4"/>
  <c r="J11621" i="4"/>
  <c r="X11619" i="4"/>
  <c r="P11618" i="4"/>
  <c r="N11618" i="4"/>
  <c r="L11618" i="4"/>
  <c r="J11618" i="4"/>
  <c r="X11616" i="4"/>
  <c r="Q11615" i="4"/>
  <c r="P11615" i="4"/>
  <c r="N11615" i="4"/>
  <c r="L11615" i="4"/>
  <c r="J11615" i="4"/>
  <c r="X11613" i="4"/>
  <c r="P11612" i="4"/>
  <c r="N11612" i="4"/>
  <c r="N11566" i="4" s="1"/>
  <c r="L11612" i="4"/>
  <c r="J11612" i="4"/>
  <c r="X11610" i="4"/>
  <c r="P11609" i="4"/>
  <c r="N11609" i="4"/>
  <c r="L11609" i="4"/>
  <c r="J11609" i="4"/>
  <c r="X11607" i="4"/>
  <c r="P11606" i="4"/>
  <c r="N11606" i="4"/>
  <c r="L11606" i="4"/>
  <c r="J11606" i="4"/>
  <c r="X11604" i="4"/>
  <c r="Q11603" i="4"/>
  <c r="P11603" i="4"/>
  <c r="N11603" i="4"/>
  <c r="L11603" i="4"/>
  <c r="J11603" i="4"/>
  <c r="X11601" i="4"/>
  <c r="P11600" i="4"/>
  <c r="N11600" i="4"/>
  <c r="L11600" i="4"/>
  <c r="J11600" i="4"/>
  <c r="X11598" i="4"/>
  <c r="P11597" i="4"/>
  <c r="N11597" i="4"/>
  <c r="L11597" i="4"/>
  <c r="J11597" i="4"/>
  <c r="X11595" i="4"/>
  <c r="P11594" i="4"/>
  <c r="N11594" i="4"/>
  <c r="L11594" i="4"/>
  <c r="J11594" i="4"/>
  <c r="Q11594" i="4" s="1"/>
  <c r="X11592" i="4"/>
  <c r="P11591" i="4"/>
  <c r="Q11591" i="4" s="1"/>
  <c r="N11591" i="4"/>
  <c r="L11591" i="4"/>
  <c r="J11591" i="4"/>
  <c r="X11589" i="4"/>
  <c r="P11588" i="4"/>
  <c r="N11588" i="4"/>
  <c r="L11588" i="4"/>
  <c r="J11588" i="4"/>
  <c r="X11586" i="4"/>
  <c r="N11585" i="4"/>
  <c r="L11585" i="4"/>
  <c r="J11585" i="4"/>
  <c r="X11583" i="4"/>
  <c r="P11582" i="4"/>
  <c r="N11582" i="4"/>
  <c r="L11582" i="4"/>
  <c r="J11582" i="4"/>
  <c r="Q11582" i="4" s="1"/>
  <c r="X11580" i="4"/>
  <c r="P11579" i="4"/>
  <c r="Q11579" i="4" s="1"/>
  <c r="N11579" i="4"/>
  <c r="L11579" i="4"/>
  <c r="J11579" i="4"/>
  <c r="X11577" i="4"/>
  <c r="P11576" i="4"/>
  <c r="N11576" i="4"/>
  <c r="L11576" i="4"/>
  <c r="J11576" i="4"/>
  <c r="Q11576" i="4" s="1"/>
  <c r="X11574" i="4"/>
  <c r="N11573" i="4"/>
  <c r="L11573" i="4"/>
  <c r="J11573" i="4"/>
  <c r="X11571" i="4"/>
  <c r="P11570" i="4"/>
  <c r="N11570" i="4"/>
  <c r="L11570" i="4"/>
  <c r="J11570" i="4"/>
  <c r="X11568" i="4"/>
  <c r="P11567" i="4"/>
  <c r="N11567" i="4"/>
  <c r="L11567" i="4"/>
  <c r="J11567" i="4"/>
  <c r="T11566" i="4"/>
  <c r="X11563" i="4"/>
  <c r="P11562" i="4"/>
  <c r="N11562" i="4"/>
  <c r="L11562" i="4"/>
  <c r="J11562" i="4"/>
  <c r="X11560" i="4"/>
  <c r="P11559" i="4"/>
  <c r="N11559" i="4"/>
  <c r="L11559" i="4"/>
  <c r="J11559" i="4"/>
  <c r="X11557" i="4"/>
  <c r="Q11556" i="4"/>
  <c r="P11556" i="4"/>
  <c r="N11556" i="4"/>
  <c r="L11556" i="4"/>
  <c r="J11556" i="4"/>
  <c r="X11554" i="4"/>
  <c r="P11553" i="4"/>
  <c r="N11553" i="4"/>
  <c r="L11553" i="4"/>
  <c r="J11553" i="4"/>
  <c r="X11551" i="4"/>
  <c r="P11550" i="4"/>
  <c r="N11550" i="4"/>
  <c r="L11550" i="4"/>
  <c r="J11550" i="4"/>
  <c r="X11548" i="4"/>
  <c r="P11547" i="4"/>
  <c r="P11546" i="4" s="1"/>
  <c r="N11547" i="4"/>
  <c r="L11547" i="4"/>
  <c r="J11547" i="4"/>
  <c r="T11546" i="4"/>
  <c r="L11546" i="4"/>
  <c r="J11546" i="4"/>
  <c r="X11543" i="4"/>
  <c r="P11542" i="4"/>
  <c r="N11542" i="4"/>
  <c r="L11542" i="4"/>
  <c r="J11542" i="4"/>
  <c r="Q11542" i="4" s="1"/>
  <c r="X11540" i="4"/>
  <c r="P11539" i="4"/>
  <c r="Q11539" i="4" s="1"/>
  <c r="N11539" i="4"/>
  <c r="L11539" i="4"/>
  <c r="J11539" i="4"/>
  <c r="X11537" i="4"/>
  <c r="P11536" i="4"/>
  <c r="N11536" i="4"/>
  <c r="L11536" i="4"/>
  <c r="L11529" i="4" s="1"/>
  <c r="J11536" i="4"/>
  <c r="Q11536" i="4" s="1"/>
  <c r="X11534" i="4"/>
  <c r="P11533" i="4"/>
  <c r="Q11533" i="4" s="1"/>
  <c r="N11533" i="4"/>
  <c r="L11533" i="4"/>
  <c r="J11533" i="4"/>
  <c r="X11531" i="4"/>
  <c r="P11530" i="4"/>
  <c r="N11530" i="4"/>
  <c r="L11530" i="4"/>
  <c r="J11530" i="4"/>
  <c r="T11529" i="4"/>
  <c r="J11529" i="4"/>
  <c r="X11526" i="4"/>
  <c r="P11525" i="4"/>
  <c r="N11525" i="4"/>
  <c r="L11525" i="4"/>
  <c r="J11525" i="4"/>
  <c r="Q11525" i="4" s="1"/>
  <c r="X11523" i="4"/>
  <c r="P11522" i="4"/>
  <c r="Q11522" i="4" s="1"/>
  <c r="N11522" i="4"/>
  <c r="L11522" i="4"/>
  <c r="J11522" i="4"/>
  <c r="X11520" i="4"/>
  <c r="P11519" i="4"/>
  <c r="N11519" i="4"/>
  <c r="L11519" i="4"/>
  <c r="L11512" i="4" s="1"/>
  <c r="J11519" i="4"/>
  <c r="Q11519" i="4" s="1"/>
  <c r="X11517" i="4"/>
  <c r="P11516" i="4"/>
  <c r="Q11516" i="4" s="1"/>
  <c r="N11516" i="4"/>
  <c r="L11516" i="4"/>
  <c r="J11516" i="4"/>
  <c r="X11514" i="4"/>
  <c r="P11513" i="4"/>
  <c r="P11512" i="4" s="1"/>
  <c r="N11513" i="4"/>
  <c r="L11513" i="4"/>
  <c r="J11513" i="4"/>
  <c r="T11512" i="4"/>
  <c r="T11511" i="4" s="1"/>
  <c r="J11512" i="4"/>
  <c r="X11508" i="4"/>
  <c r="P11507" i="4"/>
  <c r="N11507" i="4"/>
  <c r="L11507" i="4"/>
  <c r="J11507" i="4"/>
  <c r="Q11507" i="4" s="1"/>
  <c r="X11505" i="4"/>
  <c r="P11504" i="4"/>
  <c r="N11504" i="4"/>
  <c r="L11504" i="4"/>
  <c r="J11504" i="4"/>
  <c r="Q11504" i="4" s="1"/>
  <c r="X11502" i="4"/>
  <c r="N11501" i="4"/>
  <c r="L11501" i="4"/>
  <c r="J11501" i="4"/>
  <c r="X11499" i="4"/>
  <c r="P11498" i="4"/>
  <c r="N11498" i="4"/>
  <c r="N11497" i="4" s="1"/>
  <c r="L11498" i="4"/>
  <c r="J11498" i="4"/>
  <c r="T11497" i="4"/>
  <c r="L11497" i="4"/>
  <c r="J11497" i="4"/>
  <c r="X11494" i="4"/>
  <c r="P11493" i="4"/>
  <c r="N11493" i="4"/>
  <c r="L11493" i="4"/>
  <c r="J11493" i="4"/>
  <c r="Q11493" i="4" s="1"/>
  <c r="X11491" i="4"/>
  <c r="P11490" i="4"/>
  <c r="N11490" i="4"/>
  <c r="L11490" i="4"/>
  <c r="J11490" i="4"/>
  <c r="X11488" i="4"/>
  <c r="P11487" i="4"/>
  <c r="N11487" i="4"/>
  <c r="L11487" i="4"/>
  <c r="J11487" i="4"/>
  <c r="Q11487" i="4" s="1"/>
  <c r="X11485" i="4"/>
  <c r="N11484" i="4"/>
  <c r="L11484" i="4"/>
  <c r="J11484" i="4"/>
  <c r="X11482" i="4"/>
  <c r="P11481" i="4"/>
  <c r="N11481" i="4"/>
  <c r="L11481" i="4"/>
  <c r="J11481" i="4"/>
  <c r="X11479" i="4"/>
  <c r="N11478" i="4"/>
  <c r="L11478" i="4"/>
  <c r="J11478" i="4"/>
  <c r="X11476" i="4"/>
  <c r="P11475" i="4"/>
  <c r="N11475" i="4"/>
  <c r="L11475" i="4"/>
  <c r="J11475" i="4"/>
  <c r="Q11475" i="4" s="1"/>
  <c r="X11473" i="4"/>
  <c r="P11472" i="4"/>
  <c r="Q11472" i="4" s="1"/>
  <c r="N11472" i="4"/>
  <c r="L11472" i="4"/>
  <c r="J11472" i="4"/>
  <c r="X11470" i="4"/>
  <c r="P11469" i="4"/>
  <c r="N11469" i="4"/>
  <c r="L11469" i="4"/>
  <c r="J11469" i="4"/>
  <c r="Q11469" i="4" s="1"/>
  <c r="X11467" i="4"/>
  <c r="P11466" i="4"/>
  <c r="Q11466" i="4" s="1"/>
  <c r="N11466" i="4"/>
  <c r="L11466" i="4"/>
  <c r="J11466" i="4"/>
  <c r="X11464" i="4"/>
  <c r="N11463" i="4"/>
  <c r="L11463" i="4"/>
  <c r="J11463" i="4"/>
  <c r="P11463" i="4" s="1"/>
  <c r="Q11463" i="4" s="1"/>
  <c r="X11461" i="4"/>
  <c r="P11460" i="4"/>
  <c r="N11460" i="4"/>
  <c r="L11460" i="4"/>
  <c r="J11460" i="4"/>
  <c r="X11458" i="4"/>
  <c r="N11457" i="4"/>
  <c r="L11457" i="4"/>
  <c r="J11457" i="4"/>
  <c r="X11455" i="4"/>
  <c r="P11454" i="4"/>
  <c r="Q11454" i="4" s="1"/>
  <c r="N11454" i="4"/>
  <c r="L11454" i="4"/>
  <c r="J11454" i="4"/>
  <c r="X11452" i="4"/>
  <c r="Q11451" i="4"/>
  <c r="N11451" i="4"/>
  <c r="L11451" i="4"/>
  <c r="L11450" i="4" s="1"/>
  <c r="J11451" i="4"/>
  <c r="P11451" i="4" s="1"/>
  <c r="T11450" i="4"/>
  <c r="N11450" i="4"/>
  <c r="X11447" i="4"/>
  <c r="N11446" i="4"/>
  <c r="L11446" i="4"/>
  <c r="J11446" i="4"/>
  <c r="X11444" i="4"/>
  <c r="P11443" i="4"/>
  <c r="Q11443" i="4" s="1"/>
  <c r="N11443" i="4"/>
  <c r="L11443" i="4"/>
  <c r="J11443" i="4"/>
  <c r="X11441" i="4"/>
  <c r="Q11440" i="4"/>
  <c r="N11440" i="4"/>
  <c r="L11440" i="4"/>
  <c r="J11440" i="4"/>
  <c r="P11440" i="4" s="1"/>
  <c r="T11439" i="4"/>
  <c r="T11438" i="4" s="1"/>
  <c r="N11439" i="4"/>
  <c r="X11435" i="4"/>
  <c r="P11434" i="4"/>
  <c r="Q11434" i="4" s="1"/>
  <c r="N11434" i="4"/>
  <c r="L11434" i="4"/>
  <c r="J11434" i="4"/>
  <c r="X11432" i="4"/>
  <c r="Q11431" i="4"/>
  <c r="N11431" i="4"/>
  <c r="L11431" i="4"/>
  <c r="J11431" i="4"/>
  <c r="P11431" i="4" s="1"/>
  <c r="X11429" i="4"/>
  <c r="P11428" i="4"/>
  <c r="N11428" i="4"/>
  <c r="L11428" i="4"/>
  <c r="J11428" i="4"/>
  <c r="Q11428" i="4" s="1"/>
  <c r="X11426" i="4"/>
  <c r="N11425" i="4"/>
  <c r="N11424" i="4" s="1"/>
  <c r="L11425" i="4"/>
  <c r="L11424" i="4" s="1"/>
  <c r="J11425" i="4"/>
  <c r="T11424" i="4"/>
  <c r="X11421" i="4"/>
  <c r="N11420" i="4"/>
  <c r="L11420" i="4"/>
  <c r="J11420" i="4"/>
  <c r="P11420" i="4" s="1"/>
  <c r="Q11420" i="4" s="1"/>
  <c r="X11418" i="4"/>
  <c r="P11417" i="4"/>
  <c r="N11417" i="4"/>
  <c r="L11417" i="4"/>
  <c r="J11417" i="4"/>
  <c r="X11415" i="4"/>
  <c r="N11414" i="4"/>
  <c r="L11414" i="4"/>
  <c r="J11414" i="4"/>
  <c r="X11412" i="4"/>
  <c r="P11411" i="4"/>
  <c r="Q11411" i="4" s="1"/>
  <c r="N11411" i="4"/>
  <c r="L11411" i="4"/>
  <c r="J11411" i="4"/>
  <c r="X11409" i="4"/>
  <c r="Q11408" i="4"/>
  <c r="P11408" i="4"/>
  <c r="N11408" i="4"/>
  <c r="L11408" i="4"/>
  <c r="J11408" i="4"/>
  <c r="X11406" i="4"/>
  <c r="P11405" i="4"/>
  <c r="N11405" i="4"/>
  <c r="L11405" i="4"/>
  <c r="J11405" i="4"/>
  <c r="X11403" i="4"/>
  <c r="N11402" i="4"/>
  <c r="L11402" i="4"/>
  <c r="J11402" i="4"/>
  <c r="X11400" i="4"/>
  <c r="P11399" i="4"/>
  <c r="Q11399" i="4" s="1"/>
  <c r="N11399" i="4"/>
  <c r="L11399" i="4"/>
  <c r="J11399" i="4"/>
  <c r="X11397" i="4"/>
  <c r="Q11396" i="4"/>
  <c r="P11396" i="4"/>
  <c r="N11396" i="4"/>
  <c r="L11396" i="4"/>
  <c r="J11396" i="4"/>
  <c r="X11394" i="4"/>
  <c r="P11393" i="4"/>
  <c r="N11393" i="4"/>
  <c r="L11393" i="4"/>
  <c r="J11393" i="4"/>
  <c r="X11391" i="4"/>
  <c r="N11390" i="4"/>
  <c r="L11390" i="4"/>
  <c r="J11390" i="4"/>
  <c r="X11388" i="4"/>
  <c r="P11387" i="4"/>
  <c r="N11387" i="4"/>
  <c r="L11387" i="4"/>
  <c r="J11387" i="4"/>
  <c r="J11386" i="4" s="1"/>
  <c r="T11386" i="4"/>
  <c r="X11383" i="4"/>
  <c r="P11382" i="4"/>
  <c r="N11382" i="4"/>
  <c r="L11382" i="4"/>
  <c r="J11382" i="4"/>
  <c r="X11380" i="4"/>
  <c r="N11379" i="4"/>
  <c r="L11379" i="4"/>
  <c r="J11379" i="4"/>
  <c r="X11377" i="4"/>
  <c r="P11376" i="4"/>
  <c r="Q11376" i="4" s="1"/>
  <c r="N11376" i="4"/>
  <c r="L11376" i="4"/>
  <c r="J11376" i="4"/>
  <c r="X11374" i="4"/>
  <c r="Q11373" i="4"/>
  <c r="P11373" i="4"/>
  <c r="N11373" i="4"/>
  <c r="L11373" i="4"/>
  <c r="J11373" i="4"/>
  <c r="X11371" i="4"/>
  <c r="P11370" i="4"/>
  <c r="N11370" i="4"/>
  <c r="L11370" i="4"/>
  <c r="J11370" i="4"/>
  <c r="X11368" i="4"/>
  <c r="N11367" i="4"/>
  <c r="L11367" i="4"/>
  <c r="J11367" i="4"/>
  <c r="X11365" i="4"/>
  <c r="P11364" i="4"/>
  <c r="Q11364" i="4" s="1"/>
  <c r="N11364" i="4"/>
  <c r="L11364" i="4"/>
  <c r="J11364" i="4"/>
  <c r="X11362" i="4"/>
  <c r="Q11361" i="4"/>
  <c r="P11361" i="4"/>
  <c r="N11361" i="4"/>
  <c r="L11361" i="4"/>
  <c r="J11361" i="4"/>
  <c r="X11359" i="4"/>
  <c r="P11358" i="4"/>
  <c r="N11358" i="4"/>
  <c r="L11358" i="4"/>
  <c r="J11358" i="4"/>
  <c r="X11356" i="4"/>
  <c r="N11355" i="4"/>
  <c r="N11354" i="4" s="1"/>
  <c r="L11355" i="4"/>
  <c r="L11354" i="4" s="1"/>
  <c r="J11355" i="4"/>
  <c r="T11354" i="4"/>
  <c r="X11351" i="4"/>
  <c r="Q11350" i="4"/>
  <c r="P11350" i="4"/>
  <c r="N11350" i="4"/>
  <c r="L11350" i="4"/>
  <c r="J11350" i="4"/>
  <c r="X11348" i="4"/>
  <c r="P11347" i="4"/>
  <c r="N11347" i="4"/>
  <c r="L11347" i="4"/>
  <c r="J11347" i="4"/>
  <c r="X11345" i="4"/>
  <c r="N11344" i="4"/>
  <c r="L11344" i="4"/>
  <c r="J11344" i="4"/>
  <c r="X11342" i="4"/>
  <c r="P11341" i="4"/>
  <c r="Q11341" i="4" s="1"/>
  <c r="N11341" i="4"/>
  <c r="L11341" i="4"/>
  <c r="J11341" i="4"/>
  <c r="X11339" i="4"/>
  <c r="Q11338" i="4"/>
  <c r="P11338" i="4"/>
  <c r="N11338" i="4"/>
  <c r="L11338" i="4"/>
  <c r="J11338" i="4"/>
  <c r="X11336" i="4"/>
  <c r="P11335" i="4"/>
  <c r="N11335" i="4"/>
  <c r="L11335" i="4"/>
  <c r="J11335" i="4"/>
  <c r="X11333" i="4"/>
  <c r="N11332" i="4"/>
  <c r="L11332" i="4"/>
  <c r="J11332" i="4"/>
  <c r="X11330" i="4"/>
  <c r="P11329" i="4"/>
  <c r="Q11329" i="4" s="1"/>
  <c r="N11329" i="4"/>
  <c r="L11329" i="4"/>
  <c r="J11329" i="4"/>
  <c r="X11327" i="4"/>
  <c r="Q11326" i="4"/>
  <c r="P11326" i="4"/>
  <c r="N11326" i="4"/>
  <c r="L11326" i="4"/>
  <c r="J11326" i="4"/>
  <c r="X11324" i="4"/>
  <c r="P11323" i="4"/>
  <c r="N11323" i="4"/>
  <c r="L11323" i="4"/>
  <c r="J11323" i="4"/>
  <c r="T11322" i="4"/>
  <c r="L11322" i="4"/>
  <c r="J11322" i="4"/>
  <c r="X11319" i="4"/>
  <c r="P11318" i="4"/>
  <c r="Q11318" i="4" s="1"/>
  <c r="N11318" i="4"/>
  <c r="L11318" i="4"/>
  <c r="J11318" i="4"/>
  <c r="X11316" i="4"/>
  <c r="Q11315" i="4"/>
  <c r="P11315" i="4"/>
  <c r="N11315" i="4"/>
  <c r="L11315" i="4"/>
  <c r="J11315" i="4"/>
  <c r="X11313" i="4"/>
  <c r="P11312" i="4"/>
  <c r="N11312" i="4"/>
  <c r="L11312" i="4"/>
  <c r="J11312" i="4"/>
  <c r="Q11312" i="4" s="1"/>
  <c r="X11310" i="4"/>
  <c r="N11309" i="4"/>
  <c r="L11309" i="4"/>
  <c r="J11309" i="4"/>
  <c r="X11307" i="4"/>
  <c r="P11306" i="4"/>
  <c r="Q11306" i="4" s="1"/>
  <c r="N11306" i="4"/>
  <c r="L11306" i="4"/>
  <c r="J11306" i="4"/>
  <c r="X11304" i="4"/>
  <c r="Q11303" i="4"/>
  <c r="P11303" i="4"/>
  <c r="N11303" i="4"/>
  <c r="L11303" i="4"/>
  <c r="J11303" i="4"/>
  <c r="X11301" i="4"/>
  <c r="P11300" i="4"/>
  <c r="N11300" i="4"/>
  <c r="L11300" i="4"/>
  <c r="J11300" i="4"/>
  <c r="Q11300" i="4" s="1"/>
  <c r="X11298" i="4"/>
  <c r="N11297" i="4"/>
  <c r="L11297" i="4"/>
  <c r="J11297" i="4"/>
  <c r="X11295" i="4"/>
  <c r="P11294" i="4"/>
  <c r="Q11294" i="4" s="1"/>
  <c r="N11294" i="4"/>
  <c r="L11294" i="4"/>
  <c r="J11294" i="4"/>
  <c r="X11292" i="4"/>
  <c r="Q11291" i="4"/>
  <c r="P11291" i="4"/>
  <c r="N11291" i="4"/>
  <c r="L11291" i="4"/>
  <c r="J11291" i="4"/>
  <c r="X11289" i="4"/>
  <c r="P11288" i="4"/>
  <c r="N11288" i="4"/>
  <c r="L11288" i="4"/>
  <c r="J11288" i="4"/>
  <c r="Q11288" i="4" s="1"/>
  <c r="X11286" i="4"/>
  <c r="N11285" i="4"/>
  <c r="N11284" i="4" s="1"/>
  <c r="L11285" i="4"/>
  <c r="J11285" i="4"/>
  <c r="T11284" i="4"/>
  <c r="X11281" i="4"/>
  <c r="Q11280" i="4"/>
  <c r="P11280" i="4"/>
  <c r="N11280" i="4"/>
  <c r="L11280" i="4"/>
  <c r="J11280" i="4"/>
  <c r="X11278" i="4"/>
  <c r="P11277" i="4"/>
  <c r="N11277" i="4"/>
  <c r="L11277" i="4"/>
  <c r="J11277" i="4"/>
  <c r="Q11277" i="4" s="1"/>
  <c r="X11275" i="4"/>
  <c r="N11274" i="4"/>
  <c r="N11273" i="4" s="1"/>
  <c r="L11274" i="4"/>
  <c r="L11273" i="4" s="1"/>
  <c r="J11274" i="4"/>
  <c r="T11273" i="4"/>
  <c r="X11270" i="4"/>
  <c r="Q11269" i="4"/>
  <c r="P11269" i="4"/>
  <c r="N11269" i="4"/>
  <c r="L11269" i="4"/>
  <c r="J11269" i="4"/>
  <c r="X11267" i="4"/>
  <c r="P11266" i="4"/>
  <c r="N11266" i="4"/>
  <c r="L11266" i="4"/>
  <c r="J11266" i="4"/>
  <c r="Q11266" i="4" s="1"/>
  <c r="X11264" i="4"/>
  <c r="N11263" i="4"/>
  <c r="L11263" i="4"/>
  <c r="J11263" i="4"/>
  <c r="X11261" i="4"/>
  <c r="P11260" i="4"/>
  <c r="Q11260" i="4" s="1"/>
  <c r="N11260" i="4"/>
  <c r="L11260" i="4"/>
  <c r="J11260" i="4"/>
  <c r="X11258" i="4"/>
  <c r="Q11257" i="4"/>
  <c r="P11257" i="4"/>
  <c r="N11257" i="4"/>
  <c r="L11257" i="4"/>
  <c r="J11257" i="4"/>
  <c r="X11255" i="4"/>
  <c r="P11254" i="4"/>
  <c r="N11254" i="4"/>
  <c r="L11254" i="4"/>
  <c r="J11254" i="4"/>
  <c r="Q11254" i="4" s="1"/>
  <c r="X11252" i="4"/>
  <c r="N11251" i="4"/>
  <c r="L11251" i="4"/>
  <c r="L11250" i="4" s="1"/>
  <c r="J11251" i="4"/>
  <c r="T11250" i="4"/>
  <c r="X11247" i="4"/>
  <c r="Q11246" i="4"/>
  <c r="P11246" i="4"/>
  <c r="N11246" i="4"/>
  <c r="L11246" i="4"/>
  <c r="J11246" i="4"/>
  <c r="X11244" i="4"/>
  <c r="P11243" i="4"/>
  <c r="P11242" i="4" s="1"/>
  <c r="N11243" i="4"/>
  <c r="N11242" i="4" s="1"/>
  <c r="L11243" i="4"/>
  <c r="J11243" i="4"/>
  <c r="Q11243" i="4" s="1"/>
  <c r="Q11242" i="4" s="1"/>
  <c r="T11242" i="4"/>
  <c r="L11242" i="4"/>
  <c r="J11242" i="4"/>
  <c r="X11234" i="4"/>
  <c r="P11233" i="4"/>
  <c r="N11233" i="4"/>
  <c r="L11233" i="4"/>
  <c r="J11233" i="4"/>
  <c r="Q11233" i="4" s="1"/>
  <c r="X11231" i="4"/>
  <c r="N11230" i="4"/>
  <c r="L11230" i="4"/>
  <c r="J11230" i="4"/>
  <c r="X11225" i="4"/>
  <c r="P11224" i="4"/>
  <c r="Q11224" i="4" s="1"/>
  <c r="N11224" i="4"/>
  <c r="L11224" i="4"/>
  <c r="J11224" i="4"/>
  <c r="X11222" i="4"/>
  <c r="Q11221" i="4"/>
  <c r="P11221" i="4"/>
  <c r="N11221" i="4"/>
  <c r="L11221" i="4"/>
  <c r="J11221" i="4"/>
  <c r="X11219" i="4"/>
  <c r="P11218" i="4"/>
  <c r="N11218" i="4"/>
  <c r="L11218" i="4"/>
  <c r="J11218" i="4"/>
  <c r="X11216" i="4"/>
  <c r="N11215" i="4"/>
  <c r="L11215" i="4"/>
  <c r="J11215" i="4"/>
  <c r="X11213" i="4"/>
  <c r="P11212" i="4"/>
  <c r="Q11212" i="4" s="1"/>
  <c r="N11212" i="4"/>
  <c r="L11212" i="4"/>
  <c r="J11212" i="4"/>
  <c r="X11207" i="4"/>
  <c r="Q11206" i="4"/>
  <c r="P11206" i="4"/>
  <c r="N11206" i="4"/>
  <c r="L11206" i="4"/>
  <c r="J11206" i="4"/>
  <c r="X11204" i="4"/>
  <c r="P11203" i="4"/>
  <c r="N11203" i="4"/>
  <c r="L11203" i="4"/>
  <c r="J11203" i="4"/>
  <c r="Q11203" i="4" s="1"/>
  <c r="X11201" i="4"/>
  <c r="N11200" i="4"/>
  <c r="L11200" i="4"/>
  <c r="J11200" i="4"/>
  <c r="X11198" i="4"/>
  <c r="P11197" i="4"/>
  <c r="Q11197" i="4" s="1"/>
  <c r="N11197" i="4"/>
  <c r="L11197" i="4"/>
  <c r="J11197" i="4"/>
  <c r="X11195" i="4"/>
  <c r="Q11194" i="4"/>
  <c r="P11194" i="4"/>
  <c r="N11194" i="4"/>
  <c r="L11194" i="4"/>
  <c r="J11194" i="4"/>
  <c r="X11192" i="4"/>
  <c r="P11191" i="4"/>
  <c r="N11191" i="4"/>
  <c r="L11191" i="4"/>
  <c r="J11191" i="4"/>
  <c r="X11186" i="4"/>
  <c r="N11185" i="4"/>
  <c r="L11185" i="4"/>
  <c r="J11185" i="4"/>
  <c r="X11183" i="4"/>
  <c r="P11182" i="4"/>
  <c r="Q11182" i="4" s="1"/>
  <c r="N11182" i="4"/>
  <c r="L11182" i="4"/>
  <c r="J11182" i="4"/>
  <c r="X11180" i="4"/>
  <c r="Q11179" i="4"/>
  <c r="P11179" i="4"/>
  <c r="N11179" i="4"/>
  <c r="L11179" i="4"/>
  <c r="J11179" i="4"/>
  <c r="X11177" i="4"/>
  <c r="P11176" i="4"/>
  <c r="N11176" i="4"/>
  <c r="L11176" i="4"/>
  <c r="J11176" i="4"/>
  <c r="Q11176" i="4" s="1"/>
  <c r="X11174" i="4"/>
  <c r="N11173" i="4"/>
  <c r="L11173" i="4"/>
  <c r="J11173" i="4"/>
  <c r="X11171" i="4"/>
  <c r="P11170" i="4"/>
  <c r="Q11170" i="4" s="1"/>
  <c r="N11170" i="4"/>
  <c r="L11170" i="4"/>
  <c r="J11170" i="4"/>
  <c r="X11168" i="4"/>
  <c r="Q11167" i="4"/>
  <c r="P11167" i="4"/>
  <c r="N11167" i="4"/>
  <c r="L11167" i="4"/>
  <c r="J11167" i="4"/>
  <c r="X11165" i="4"/>
  <c r="P11164" i="4"/>
  <c r="N11164" i="4"/>
  <c r="L11164" i="4"/>
  <c r="J11164" i="4"/>
  <c r="X11159" i="4"/>
  <c r="N11158" i="4"/>
  <c r="L11158" i="4"/>
  <c r="J11158" i="4"/>
  <c r="X11153" i="4"/>
  <c r="P11152" i="4"/>
  <c r="Q11152" i="4" s="1"/>
  <c r="N11152" i="4"/>
  <c r="L11152" i="4"/>
  <c r="J11152" i="4"/>
  <c r="X11150" i="4"/>
  <c r="Q11149" i="4"/>
  <c r="P11149" i="4"/>
  <c r="N11149" i="4"/>
  <c r="L11149" i="4"/>
  <c r="J11149" i="4"/>
  <c r="X11144" i="4"/>
  <c r="P11143" i="4"/>
  <c r="N11143" i="4"/>
  <c r="L11143" i="4"/>
  <c r="J11143" i="4"/>
  <c r="Q11143" i="4" s="1"/>
  <c r="X11138" i="4"/>
  <c r="N11137" i="4"/>
  <c r="L11137" i="4"/>
  <c r="J11137" i="4"/>
  <c r="X11132" i="4"/>
  <c r="P11131" i="4"/>
  <c r="Q11131" i="4" s="1"/>
  <c r="N11131" i="4"/>
  <c r="L11131" i="4"/>
  <c r="J11131" i="4"/>
  <c r="X11126" i="4"/>
  <c r="Q11125" i="4"/>
  <c r="P11125" i="4"/>
  <c r="N11125" i="4"/>
  <c r="L11125" i="4"/>
  <c r="J11125" i="4"/>
  <c r="X11120" i="4"/>
  <c r="P11119" i="4"/>
  <c r="N11119" i="4"/>
  <c r="L11119" i="4"/>
  <c r="J11119" i="4"/>
  <c r="X11114" i="4"/>
  <c r="N11113" i="4"/>
  <c r="L11113" i="4"/>
  <c r="J11113" i="4"/>
  <c r="X11108" i="4"/>
  <c r="P11107" i="4"/>
  <c r="Q11107" i="4" s="1"/>
  <c r="N11107" i="4"/>
  <c r="L11107" i="4"/>
  <c r="J11107" i="4"/>
  <c r="X11102" i="4"/>
  <c r="Q11101" i="4"/>
  <c r="P11101" i="4"/>
  <c r="N11101" i="4"/>
  <c r="L11101" i="4"/>
  <c r="J11101" i="4"/>
  <c r="X11096" i="4"/>
  <c r="P11095" i="4"/>
  <c r="N11095" i="4"/>
  <c r="L11095" i="4"/>
  <c r="J11095" i="4"/>
  <c r="Q11095" i="4" s="1"/>
  <c r="X11090" i="4"/>
  <c r="N11089" i="4"/>
  <c r="L11089" i="4"/>
  <c r="J11089" i="4"/>
  <c r="X11084" i="4"/>
  <c r="P11083" i="4"/>
  <c r="Q11083" i="4" s="1"/>
  <c r="N11083" i="4"/>
  <c r="L11083" i="4"/>
  <c r="J11083" i="4"/>
  <c r="X11081" i="4"/>
  <c r="Q11080" i="4"/>
  <c r="P11080" i="4"/>
  <c r="N11080" i="4"/>
  <c r="L11080" i="4"/>
  <c r="J11080" i="4"/>
  <c r="X11078" i="4"/>
  <c r="P11077" i="4"/>
  <c r="N11077" i="4"/>
  <c r="L11077" i="4"/>
  <c r="J11077" i="4"/>
  <c r="X11075" i="4"/>
  <c r="N11074" i="4"/>
  <c r="L11074" i="4"/>
  <c r="J11074" i="4"/>
  <c r="X11072" i="4"/>
  <c r="P11071" i="4"/>
  <c r="Q11071" i="4" s="1"/>
  <c r="N11071" i="4"/>
  <c r="L11071" i="4"/>
  <c r="J11071" i="4"/>
  <c r="X11069" i="4"/>
  <c r="Q11068" i="4"/>
  <c r="P11068" i="4"/>
  <c r="N11068" i="4"/>
  <c r="L11068" i="4"/>
  <c r="J11068" i="4"/>
  <c r="X11063" i="4"/>
  <c r="P11062" i="4"/>
  <c r="N11062" i="4"/>
  <c r="L11062" i="4"/>
  <c r="J11062" i="4"/>
  <c r="Q11062" i="4" s="1"/>
  <c r="X11060" i="4"/>
  <c r="N11059" i="4"/>
  <c r="L11059" i="4"/>
  <c r="J11059" i="4"/>
  <c r="X11057" i="4"/>
  <c r="P11056" i="4"/>
  <c r="Q11056" i="4" s="1"/>
  <c r="N11056" i="4"/>
  <c r="L11056" i="4"/>
  <c r="J11056" i="4"/>
  <c r="X11054" i="4"/>
  <c r="Q11053" i="4"/>
  <c r="P11053" i="4"/>
  <c r="N11053" i="4"/>
  <c r="L11053" i="4"/>
  <c r="J11053" i="4"/>
  <c r="X11051" i="4"/>
  <c r="P11050" i="4"/>
  <c r="N11050" i="4"/>
  <c r="N11037" i="4" s="1"/>
  <c r="L11050" i="4"/>
  <c r="J11050" i="4"/>
  <c r="X11048" i="4"/>
  <c r="N11047" i="4"/>
  <c r="L11047" i="4"/>
  <c r="J11047" i="4"/>
  <c r="X11045" i="4"/>
  <c r="P11044" i="4"/>
  <c r="Q11044" i="4" s="1"/>
  <c r="N11044" i="4"/>
  <c r="L11044" i="4"/>
  <c r="J11044" i="4"/>
  <c r="X11039" i="4"/>
  <c r="Q11038" i="4"/>
  <c r="P11038" i="4"/>
  <c r="N11038" i="4"/>
  <c r="L11038" i="4"/>
  <c r="L11037" i="4" s="1"/>
  <c r="J11038" i="4"/>
  <c r="T11037" i="4"/>
  <c r="X11031" i="4"/>
  <c r="P11030" i="4"/>
  <c r="N11030" i="4"/>
  <c r="L11030" i="4"/>
  <c r="J11030" i="4"/>
  <c r="X11025" i="4"/>
  <c r="P11024" i="4"/>
  <c r="Q11024" i="4" s="1"/>
  <c r="N11024" i="4"/>
  <c r="L11024" i="4"/>
  <c r="J11024" i="4"/>
  <c r="X11019" i="4"/>
  <c r="Q11018" i="4"/>
  <c r="P11018" i="4"/>
  <c r="N11018" i="4"/>
  <c r="L11018" i="4"/>
  <c r="J11018" i="4"/>
  <c r="X11016" i="4"/>
  <c r="P11015" i="4"/>
  <c r="N11015" i="4"/>
  <c r="L11015" i="4"/>
  <c r="J11015" i="4"/>
  <c r="X11013" i="4"/>
  <c r="N11012" i="4"/>
  <c r="L11012" i="4"/>
  <c r="J11012" i="4"/>
  <c r="X11010" i="4"/>
  <c r="P11009" i="4"/>
  <c r="Q11009" i="4" s="1"/>
  <c r="N11009" i="4"/>
  <c r="L11009" i="4"/>
  <c r="J11009" i="4"/>
  <c r="X11007" i="4"/>
  <c r="Q11006" i="4"/>
  <c r="P11006" i="4"/>
  <c r="N11006" i="4"/>
  <c r="L11006" i="4"/>
  <c r="J11006" i="4"/>
  <c r="X11004" i="4"/>
  <c r="P11003" i="4"/>
  <c r="N11003" i="4"/>
  <c r="L11003" i="4"/>
  <c r="J11003" i="4"/>
  <c r="Q11003" i="4" s="1"/>
  <c r="X10998" i="4"/>
  <c r="P10997" i="4"/>
  <c r="N10997" i="4"/>
  <c r="L10997" i="4"/>
  <c r="J10997" i="4"/>
  <c r="X10995" i="4"/>
  <c r="P10994" i="4"/>
  <c r="Q10994" i="4" s="1"/>
  <c r="N10994" i="4"/>
  <c r="L10994" i="4"/>
  <c r="J10994" i="4"/>
  <c r="X10992" i="4"/>
  <c r="Q10991" i="4"/>
  <c r="P10991" i="4"/>
  <c r="N10991" i="4"/>
  <c r="L10991" i="4"/>
  <c r="J10991" i="4"/>
  <c r="X10989" i="4"/>
  <c r="P10988" i="4"/>
  <c r="N10988" i="4"/>
  <c r="L10988" i="4"/>
  <c r="J10988" i="4"/>
  <c r="X10983" i="4"/>
  <c r="N10982" i="4"/>
  <c r="L10982" i="4"/>
  <c r="J10982" i="4"/>
  <c r="X10977" i="4"/>
  <c r="P10976" i="4"/>
  <c r="Q10976" i="4" s="1"/>
  <c r="N10976" i="4"/>
  <c r="L10976" i="4"/>
  <c r="J10976" i="4"/>
  <c r="X10971" i="4"/>
  <c r="Q10970" i="4"/>
  <c r="P10970" i="4"/>
  <c r="N10970" i="4"/>
  <c r="L10970" i="4"/>
  <c r="L10963" i="4" s="1"/>
  <c r="J10970" i="4"/>
  <c r="X10965" i="4"/>
  <c r="P10964" i="4"/>
  <c r="N10964" i="4"/>
  <c r="L10964" i="4"/>
  <c r="J10964" i="4"/>
  <c r="Q10964" i="4" s="1"/>
  <c r="T10963" i="4"/>
  <c r="X10957" i="4"/>
  <c r="P10956" i="4"/>
  <c r="N10956" i="4"/>
  <c r="L10956" i="4"/>
  <c r="J10956" i="4"/>
  <c r="X10954" i="4"/>
  <c r="Q10953" i="4"/>
  <c r="P10953" i="4"/>
  <c r="N10953" i="4"/>
  <c r="L10953" i="4"/>
  <c r="J10953" i="4"/>
  <c r="X10951" i="4"/>
  <c r="P10950" i="4"/>
  <c r="N10950" i="4"/>
  <c r="L10950" i="4"/>
  <c r="J10950" i="4"/>
  <c r="Q10950" i="4" s="1"/>
  <c r="X10948" i="4"/>
  <c r="P10947" i="4"/>
  <c r="N10947" i="4"/>
  <c r="L10947" i="4"/>
  <c r="J10947" i="4"/>
  <c r="X10945" i="4"/>
  <c r="P10944" i="4"/>
  <c r="N10944" i="4"/>
  <c r="L10944" i="4"/>
  <c r="J10944" i="4"/>
  <c r="Q10944" i="4" s="1"/>
  <c r="X10939" i="4"/>
  <c r="Q10938" i="4"/>
  <c r="P10938" i="4"/>
  <c r="N10938" i="4"/>
  <c r="L10938" i="4"/>
  <c r="J10938" i="4"/>
  <c r="X10933" i="4"/>
  <c r="P10932" i="4"/>
  <c r="N10932" i="4"/>
  <c r="N10880" i="4" s="1"/>
  <c r="L10932" i="4"/>
  <c r="J10932" i="4"/>
  <c r="X10927" i="4"/>
  <c r="N10926" i="4"/>
  <c r="L10926" i="4"/>
  <c r="J10926" i="4"/>
  <c r="X10924" i="4"/>
  <c r="P10923" i="4"/>
  <c r="N10923" i="4"/>
  <c r="L10923" i="4"/>
  <c r="J10923" i="4"/>
  <c r="X10918" i="4"/>
  <c r="Q10917" i="4"/>
  <c r="P10917" i="4"/>
  <c r="N10917" i="4"/>
  <c r="L10917" i="4"/>
  <c r="J10917" i="4"/>
  <c r="X10915" i="4"/>
  <c r="P10914" i="4"/>
  <c r="N10914" i="4"/>
  <c r="L10914" i="4"/>
  <c r="J10914" i="4"/>
  <c r="Q10914" i="4" s="1"/>
  <c r="X10912" i="4"/>
  <c r="P10911" i="4"/>
  <c r="N10911" i="4"/>
  <c r="L10911" i="4"/>
  <c r="J10911" i="4"/>
  <c r="X10909" i="4"/>
  <c r="P10908" i="4"/>
  <c r="N10908" i="4"/>
  <c r="L10908" i="4"/>
  <c r="J10908" i="4"/>
  <c r="Q10908" i="4" s="1"/>
  <c r="X10906" i="4"/>
  <c r="Q10905" i="4"/>
  <c r="P10905" i="4"/>
  <c r="N10905" i="4"/>
  <c r="L10905" i="4"/>
  <c r="J10905" i="4"/>
  <c r="X10900" i="4"/>
  <c r="P10899" i="4"/>
  <c r="N10899" i="4"/>
  <c r="L10899" i="4"/>
  <c r="J10899" i="4"/>
  <c r="X10894" i="4"/>
  <c r="N10893" i="4"/>
  <c r="L10893" i="4"/>
  <c r="J10893" i="4"/>
  <c r="X10888" i="4"/>
  <c r="P10887" i="4"/>
  <c r="Q10887" i="4" s="1"/>
  <c r="N10887" i="4"/>
  <c r="L10887" i="4"/>
  <c r="J10887" i="4"/>
  <c r="X10882" i="4"/>
  <c r="Q10881" i="4"/>
  <c r="P10881" i="4"/>
  <c r="N10881" i="4"/>
  <c r="L10881" i="4"/>
  <c r="J10881" i="4"/>
  <c r="T10880" i="4"/>
  <c r="X10874" i="4"/>
  <c r="P10873" i="4"/>
  <c r="N10873" i="4"/>
  <c r="L10873" i="4"/>
  <c r="J10873" i="4"/>
  <c r="X10868" i="4"/>
  <c r="P10867" i="4"/>
  <c r="Q10867" i="4" s="1"/>
  <c r="N10867" i="4"/>
  <c r="L10867" i="4"/>
  <c r="J10867" i="4"/>
  <c r="X10865" i="4"/>
  <c r="Q10864" i="4"/>
  <c r="P10864" i="4"/>
  <c r="N10864" i="4"/>
  <c r="L10864" i="4"/>
  <c r="J10864" i="4"/>
  <c r="X10862" i="4"/>
  <c r="P10861" i="4"/>
  <c r="N10861" i="4"/>
  <c r="L10861" i="4"/>
  <c r="J10861" i="4"/>
  <c r="X10859" i="4"/>
  <c r="N10858" i="4"/>
  <c r="L10858" i="4"/>
  <c r="J10858" i="4"/>
  <c r="X10853" i="4"/>
  <c r="P10852" i="4"/>
  <c r="Q10852" i="4" s="1"/>
  <c r="N10852" i="4"/>
  <c r="L10852" i="4"/>
  <c r="J10852" i="4"/>
  <c r="X10850" i="4"/>
  <c r="Q10849" i="4"/>
  <c r="P10849" i="4"/>
  <c r="N10849" i="4"/>
  <c r="L10849" i="4"/>
  <c r="J10849" i="4"/>
  <c r="X10847" i="4"/>
  <c r="P10846" i="4"/>
  <c r="N10846" i="4"/>
  <c r="L10846" i="4"/>
  <c r="J10846" i="4"/>
  <c r="Q10846" i="4" s="1"/>
  <c r="X10844" i="4"/>
  <c r="P10843" i="4"/>
  <c r="N10843" i="4"/>
  <c r="L10843" i="4"/>
  <c r="J10843" i="4"/>
  <c r="X10841" i="4"/>
  <c r="P10840" i="4"/>
  <c r="Q10840" i="4" s="1"/>
  <c r="N10840" i="4"/>
  <c r="L10840" i="4"/>
  <c r="J10840" i="4"/>
  <c r="X10835" i="4"/>
  <c r="Q10834" i="4"/>
  <c r="P10834" i="4"/>
  <c r="N10834" i="4"/>
  <c r="L10834" i="4"/>
  <c r="J10834" i="4"/>
  <c r="X10832" i="4"/>
  <c r="P10831" i="4"/>
  <c r="N10831" i="4"/>
  <c r="L10831" i="4"/>
  <c r="L10824" i="4" s="1"/>
  <c r="J10831" i="4"/>
  <c r="X10826" i="4"/>
  <c r="P10825" i="4"/>
  <c r="N10825" i="4"/>
  <c r="N10824" i="4" s="1"/>
  <c r="L10825" i="4"/>
  <c r="J10825" i="4"/>
  <c r="T10824" i="4"/>
  <c r="X10818" i="4"/>
  <c r="P10817" i="4"/>
  <c r="Q10817" i="4" s="1"/>
  <c r="N10817" i="4"/>
  <c r="L10817" i="4"/>
  <c r="J10817" i="4"/>
  <c r="X10815" i="4"/>
  <c r="P10814" i="4"/>
  <c r="N10814" i="4"/>
  <c r="L10814" i="4"/>
  <c r="J10814" i="4"/>
  <c r="Q10814" i="4" s="1"/>
  <c r="X10812" i="4"/>
  <c r="P10811" i="4"/>
  <c r="N10811" i="4"/>
  <c r="L10811" i="4"/>
  <c r="J10811" i="4"/>
  <c r="T10810" i="4"/>
  <c r="L10810" i="4"/>
  <c r="X10804" i="4"/>
  <c r="Q10803" i="4"/>
  <c r="P10803" i="4"/>
  <c r="N10803" i="4"/>
  <c r="L10803" i="4"/>
  <c r="J10803" i="4"/>
  <c r="X10798" i="4"/>
  <c r="P10797" i="4"/>
  <c r="N10797" i="4"/>
  <c r="L10797" i="4"/>
  <c r="J10797" i="4"/>
  <c r="X10792" i="4"/>
  <c r="N10791" i="4"/>
  <c r="L10791" i="4"/>
  <c r="J10791" i="4"/>
  <c r="X10786" i="4"/>
  <c r="N10785" i="4"/>
  <c r="L10785" i="4"/>
  <c r="J10785" i="4"/>
  <c r="P10785" i="4" s="1"/>
  <c r="T10784" i="4"/>
  <c r="T10783" i="4" s="1"/>
  <c r="N10784" i="4"/>
  <c r="X10780" i="4"/>
  <c r="N10779" i="4"/>
  <c r="L10779" i="4"/>
  <c r="J10779" i="4"/>
  <c r="X10777" i="4"/>
  <c r="N10776" i="4"/>
  <c r="L10776" i="4"/>
  <c r="J10776" i="4"/>
  <c r="P10776" i="4" s="1"/>
  <c r="Q10776" i="4" s="1"/>
  <c r="X10774" i="4"/>
  <c r="N10773" i="4"/>
  <c r="L10773" i="4"/>
  <c r="J10773" i="4"/>
  <c r="P10773" i="4" s="1"/>
  <c r="Q10773" i="4" s="1"/>
  <c r="X10771" i="4"/>
  <c r="P10770" i="4"/>
  <c r="N10770" i="4"/>
  <c r="N10769" i="4" s="1"/>
  <c r="L10770" i="4"/>
  <c r="J10770" i="4"/>
  <c r="T10769" i="4"/>
  <c r="L10769" i="4"/>
  <c r="J10769" i="4"/>
  <c r="X10763" i="4"/>
  <c r="N10762" i="4"/>
  <c r="L10762" i="4"/>
  <c r="J10762" i="4"/>
  <c r="P10762" i="4" s="1"/>
  <c r="Q10762" i="4" s="1"/>
  <c r="X10757" i="4"/>
  <c r="N10756" i="4"/>
  <c r="L10756" i="4"/>
  <c r="J10756" i="4"/>
  <c r="P10756" i="4" s="1"/>
  <c r="Q10756" i="4" s="1"/>
  <c r="X10751" i="4"/>
  <c r="P10750" i="4"/>
  <c r="N10750" i="4"/>
  <c r="L10750" i="4"/>
  <c r="J10750" i="4"/>
  <c r="X10748" i="4"/>
  <c r="N10747" i="4"/>
  <c r="L10747" i="4"/>
  <c r="J10747" i="4"/>
  <c r="X10742" i="4"/>
  <c r="N10741" i="4"/>
  <c r="L10741" i="4"/>
  <c r="J10741" i="4"/>
  <c r="P10741" i="4" s="1"/>
  <c r="Q10741" i="4" s="1"/>
  <c r="X10736" i="4"/>
  <c r="Q10735" i="4"/>
  <c r="N10735" i="4"/>
  <c r="L10735" i="4"/>
  <c r="J10735" i="4"/>
  <c r="P10735" i="4" s="1"/>
  <c r="X10730" i="4"/>
  <c r="P10729" i="4"/>
  <c r="N10729" i="4"/>
  <c r="L10729" i="4"/>
  <c r="J10729" i="4"/>
  <c r="Q10729" i="4" s="1"/>
  <c r="X10724" i="4"/>
  <c r="N10723" i="4"/>
  <c r="L10723" i="4"/>
  <c r="J10723" i="4"/>
  <c r="T10722" i="4"/>
  <c r="X10716" i="4"/>
  <c r="Q10715" i="4"/>
  <c r="Q10714" i="4" s="1"/>
  <c r="N10715" i="4"/>
  <c r="L10715" i="4"/>
  <c r="J10715" i="4"/>
  <c r="P10715" i="4" s="1"/>
  <c r="P10714" i="4" s="1"/>
  <c r="T10714" i="4"/>
  <c r="N10714" i="4"/>
  <c r="L10714" i="4"/>
  <c r="J10714" i="4"/>
  <c r="X10711" i="4"/>
  <c r="N10710" i="4"/>
  <c r="L10710" i="4"/>
  <c r="J10710" i="4"/>
  <c r="X10705" i="4"/>
  <c r="N10704" i="4"/>
  <c r="L10704" i="4"/>
  <c r="J10704" i="4"/>
  <c r="P10704" i="4" s="1"/>
  <c r="Q10704" i="4" s="1"/>
  <c r="X10699" i="4"/>
  <c r="Q10698" i="4"/>
  <c r="N10698" i="4"/>
  <c r="L10698" i="4"/>
  <c r="J10698" i="4"/>
  <c r="P10698" i="4" s="1"/>
  <c r="X10693" i="4"/>
  <c r="P10692" i="4"/>
  <c r="N10692" i="4"/>
  <c r="L10692" i="4"/>
  <c r="J10692" i="4"/>
  <c r="Q10692" i="4" s="1"/>
  <c r="X10687" i="4"/>
  <c r="N10686" i="4"/>
  <c r="L10686" i="4"/>
  <c r="J10686" i="4"/>
  <c r="X10684" i="4"/>
  <c r="N10683" i="4"/>
  <c r="L10683" i="4"/>
  <c r="J10683" i="4"/>
  <c r="P10683" i="4" s="1"/>
  <c r="Q10683" i="4" s="1"/>
  <c r="X10678" i="4"/>
  <c r="Q10677" i="4"/>
  <c r="N10677" i="4"/>
  <c r="L10677" i="4"/>
  <c r="J10677" i="4"/>
  <c r="P10677" i="4" s="1"/>
  <c r="X10672" i="4"/>
  <c r="P10671" i="4"/>
  <c r="N10671" i="4"/>
  <c r="L10671" i="4"/>
  <c r="J10671" i="4"/>
  <c r="X10666" i="4"/>
  <c r="N10665" i="4"/>
  <c r="L10665" i="4"/>
  <c r="J10665" i="4"/>
  <c r="X10660" i="4"/>
  <c r="N10659" i="4"/>
  <c r="L10659" i="4"/>
  <c r="J10659" i="4"/>
  <c r="P10659" i="4" s="1"/>
  <c r="Q10659" i="4" s="1"/>
  <c r="X10654" i="4"/>
  <c r="N10653" i="4"/>
  <c r="L10653" i="4"/>
  <c r="J10653" i="4"/>
  <c r="P10653" i="4" s="1"/>
  <c r="Q10653" i="4" s="1"/>
  <c r="X10651" i="4"/>
  <c r="P10650" i="4"/>
  <c r="N10650" i="4"/>
  <c r="L10650" i="4"/>
  <c r="J10650" i="4"/>
  <c r="X10645" i="4"/>
  <c r="N10644" i="4"/>
  <c r="L10644" i="4"/>
  <c r="L10643" i="4" s="1"/>
  <c r="J10644" i="4"/>
  <c r="T10643" i="4"/>
  <c r="X10637" i="4"/>
  <c r="N10636" i="4"/>
  <c r="L10636" i="4"/>
  <c r="J10636" i="4"/>
  <c r="P10636" i="4" s="1"/>
  <c r="Q10636" i="4" s="1"/>
  <c r="X10631" i="4"/>
  <c r="P10630" i="4"/>
  <c r="N10630" i="4"/>
  <c r="L10630" i="4"/>
  <c r="J10630" i="4"/>
  <c r="X10625" i="4"/>
  <c r="N10624" i="4"/>
  <c r="L10624" i="4"/>
  <c r="J10624" i="4"/>
  <c r="X10619" i="4"/>
  <c r="N10618" i="4"/>
  <c r="L10618" i="4"/>
  <c r="J10618" i="4"/>
  <c r="P10618" i="4" s="1"/>
  <c r="Q10618" i="4" s="1"/>
  <c r="X10613" i="4"/>
  <c r="N10612" i="4"/>
  <c r="L10612" i="4"/>
  <c r="J10612" i="4"/>
  <c r="P10612" i="4" s="1"/>
  <c r="Q10612" i="4" s="1"/>
  <c r="X10607" i="4"/>
  <c r="P10606" i="4"/>
  <c r="N10606" i="4"/>
  <c r="L10606" i="4"/>
  <c r="J10606" i="4"/>
  <c r="X10601" i="4"/>
  <c r="N10600" i="4"/>
  <c r="L10600" i="4"/>
  <c r="J10600" i="4"/>
  <c r="X10595" i="4"/>
  <c r="N10594" i="4"/>
  <c r="L10594" i="4"/>
  <c r="J10594" i="4"/>
  <c r="P10594" i="4" s="1"/>
  <c r="Q10594" i="4" s="1"/>
  <c r="X10589" i="4"/>
  <c r="Q10588" i="4"/>
  <c r="N10588" i="4"/>
  <c r="L10588" i="4"/>
  <c r="J10588" i="4"/>
  <c r="P10588" i="4" s="1"/>
  <c r="T10587" i="4"/>
  <c r="T10586" i="4" s="1"/>
  <c r="N10587" i="4"/>
  <c r="X10581" i="4"/>
  <c r="N10580" i="4"/>
  <c r="L10580" i="4"/>
  <c r="J10580" i="4"/>
  <c r="P10580" i="4" s="1"/>
  <c r="Q10580" i="4" s="1"/>
  <c r="X10576" i="4"/>
  <c r="N10575" i="4"/>
  <c r="L10575" i="4"/>
  <c r="J10575" i="4"/>
  <c r="P10575" i="4" s="1"/>
  <c r="Q10575" i="4" s="1"/>
  <c r="X10571" i="4"/>
  <c r="P10570" i="4"/>
  <c r="N10570" i="4"/>
  <c r="L10570" i="4"/>
  <c r="J10570" i="4"/>
  <c r="X10566" i="4"/>
  <c r="N10565" i="4"/>
  <c r="L10565" i="4"/>
  <c r="J10565" i="4"/>
  <c r="X10561" i="4"/>
  <c r="N10560" i="4"/>
  <c r="L10560" i="4"/>
  <c r="J10560" i="4"/>
  <c r="P10560" i="4" s="1"/>
  <c r="Q10560" i="4" s="1"/>
  <c r="X10556" i="4"/>
  <c r="Q10555" i="4"/>
  <c r="N10555" i="4"/>
  <c r="L10555" i="4"/>
  <c r="J10555" i="4"/>
  <c r="P10555" i="4" s="1"/>
  <c r="X10551" i="4"/>
  <c r="P10550" i="4"/>
  <c r="N10550" i="4"/>
  <c r="L10550" i="4"/>
  <c r="J10550" i="4"/>
  <c r="Q10550" i="4" s="1"/>
  <c r="X10546" i="4"/>
  <c r="N10545" i="4"/>
  <c r="L10545" i="4"/>
  <c r="J10545" i="4"/>
  <c r="X10541" i="4"/>
  <c r="N10540" i="4"/>
  <c r="L10540" i="4"/>
  <c r="J10540" i="4"/>
  <c r="P10540" i="4" s="1"/>
  <c r="Q10540" i="4" s="1"/>
  <c r="X10536" i="4"/>
  <c r="Q10535" i="4"/>
  <c r="N10535" i="4"/>
  <c r="L10535" i="4"/>
  <c r="J10535" i="4"/>
  <c r="P10535" i="4" s="1"/>
  <c r="X10531" i="4"/>
  <c r="P10530" i="4"/>
  <c r="N10530" i="4"/>
  <c r="L10530" i="4"/>
  <c r="J10530" i="4"/>
  <c r="X10526" i="4"/>
  <c r="N10525" i="4"/>
  <c r="L10525" i="4"/>
  <c r="J10525" i="4"/>
  <c r="X10521" i="4"/>
  <c r="N10520" i="4"/>
  <c r="L10520" i="4"/>
  <c r="J10520" i="4"/>
  <c r="P10520" i="4" s="1"/>
  <c r="Q10520" i="4" s="1"/>
  <c r="X10516" i="4"/>
  <c r="N10515" i="4"/>
  <c r="L10515" i="4"/>
  <c r="J10515" i="4"/>
  <c r="P10515" i="4" s="1"/>
  <c r="Q10515" i="4" s="1"/>
  <c r="X10511" i="4"/>
  <c r="P10510" i="4"/>
  <c r="N10510" i="4"/>
  <c r="L10510" i="4"/>
  <c r="J10510" i="4"/>
  <c r="X10506" i="4"/>
  <c r="N10505" i="4"/>
  <c r="L10505" i="4"/>
  <c r="J10505" i="4"/>
  <c r="X10501" i="4"/>
  <c r="N10500" i="4"/>
  <c r="L10500" i="4"/>
  <c r="J10500" i="4"/>
  <c r="P10500" i="4" s="1"/>
  <c r="Q10500" i="4" s="1"/>
  <c r="X10496" i="4"/>
  <c r="Q10495" i="4"/>
  <c r="P10495" i="4"/>
  <c r="N10495" i="4"/>
  <c r="L10495" i="4"/>
  <c r="J10495" i="4"/>
  <c r="X10491" i="4"/>
  <c r="P10490" i="4"/>
  <c r="N10490" i="4"/>
  <c r="L10490" i="4"/>
  <c r="J10490" i="4"/>
  <c r="Q10490" i="4" s="1"/>
  <c r="X10486" i="4"/>
  <c r="N10485" i="4"/>
  <c r="L10485" i="4"/>
  <c r="J10485" i="4"/>
  <c r="X10481" i="4"/>
  <c r="N10480" i="4"/>
  <c r="L10480" i="4"/>
  <c r="J10480" i="4"/>
  <c r="P10480" i="4" s="1"/>
  <c r="Q10480" i="4" s="1"/>
  <c r="X10476" i="4"/>
  <c r="Q10475" i="4"/>
  <c r="P10475" i="4"/>
  <c r="N10475" i="4"/>
  <c r="L10475" i="4"/>
  <c r="J10475" i="4"/>
  <c r="X10471" i="4"/>
  <c r="P10470" i="4"/>
  <c r="N10470" i="4"/>
  <c r="L10470" i="4"/>
  <c r="J10470" i="4"/>
  <c r="X10466" i="4"/>
  <c r="N10465" i="4"/>
  <c r="L10465" i="4"/>
  <c r="J10465" i="4"/>
  <c r="X10461" i="4"/>
  <c r="N10460" i="4"/>
  <c r="L10460" i="4"/>
  <c r="J10460" i="4"/>
  <c r="P10460" i="4" s="1"/>
  <c r="Q10460" i="4" s="1"/>
  <c r="X10456" i="4"/>
  <c r="Q10455" i="4"/>
  <c r="P10455" i="4"/>
  <c r="N10455" i="4"/>
  <c r="L10455" i="4"/>
  <c r="J10455" i="4"/>
  <c r="X10451" i="4"/>
  <c r="P10450" i="4"/>
  <c r="N10450" i="4"/>
  <c r="L10450" i="4"/>
  <c r="J10450" i="4"/>
  <c r="X10446" i="4"/>
  <c r="N10445" i="4"/>
  <c r="L10445" i="4"/>
  <c r="L10444" i="4" s="1"/>
  <c r="J10445" i="4"/>
  <c r="T10444" i="4"/>
  <c r="X10438" i="4"/>
  <c r="Q10437" i="4"/>
  <c r="P10437" i="4"/>
  <c r="N10437" i="4"/>
  <c r="L10437" i="4"/>
  <c r="J10437" i="4"/>
  <c r="X10432" i="4"/>
  <c r="P10431" i="4"/>
  <c r="N10431" i="4"/>
  <c r="L10431" i="4"/>
  <c r="J10431" i="4"/>
  <c r="X10426" i="4"/>
  <c r="N10425" i="4"/>
  <c r="L10425" i="4"/>
  <c r="J10425" i="4"/>
  <c r="X10420" i="4"/>
  <c r="N10419" i="4"/>
  <c r="L10419" i="4"/>
  <c r="J10419" i="4"/>
  <c r="P10419" i="4" s="1"/>
  <c r="Q10419" i="4" s="1"/>
  <c r="X10415" i="4"/>
  <c r="Q10414" i="4"/>
  <c r="P10414" i="4"/>
  <c r="N10414" i="4"/>
  <c r="L10414" i="4"/>
  <c r="J10414" i="4"/>
  <c r="X10410" i="4"/>
  <c r="P10409" i="4"/>
  <c r="N10409" i="4"/>
  <c r="L10409" i="4"/>
  <c r="J10409" i="4"/>
  <c r="Q10409" i="4" s="1"/>
  <c r="X10405" i="4"/>
  <c r="N10404" i="4"/>
  <c r="L10404" i="4"/>
  <c r="J10404" i="4"/>
  <c r="X10400" i="4"/>
  <c r="N10399" i="4"/>
  <c r="L10399" i="4"/>
  <c r="J10399" i="4"/>
  <c r="P10399" i="4" s="1"/>
  <c r="Q10399" i="4" s="1"/>
  <c r="X10394" i="4"/>
  <c r="Q10393" i="4"/>
  <c r="P10393" i="4"/>
  <c r="N10393" i="4"/>
  <c r="L10393" i="4"/>
  <c r="J10393" i="4"/>
  <c r="X10388" i="4"/>
  <c r="P10387" i="4"/>
  <c r="N10387" i="4"/>
  <c r="L10387" i="4"/>
  <c r="J10387" i="4"/>
  <c r="X10382" i="4"/>
  <c r="N10381" i="4"/>
  <c r="L10381" i="4"/>
  <c r="J10381" i="4"/>
  <c r="X10376" i="4"/>
  <c r="Q10375" i="4"/>
  <c r="P10375" i="4"/>
  <c r="N10375" i="4"/>
  <c r="L10375" i="4"/>
  <c r="J10375" i="4"/>
  <c r="X10371" i="4"/>
  <c r="Q10370" i="4"/>
  <c r="P10370" i="4"/>
  <c r="N10370" i="4"/>
  <c r="L10370" i="4"/>
  <c r="J10370" i="4"/>
  <c r="X10365" i="4"/>
  <c r="P10364" i="4"/>
  <c r="N10364" i="4"/>
  <c r="L10364" i="4"/>
  <c r="J10364" i="4"/>
  <c r="Q10364" i="4" s="1"/>
  <c r="T10363" i="4"/>
  <c r="T10362" i="4" s="1"/>
  <c r="T10361" i="4" s="1"/>
  <c r="X10358" i="4"/>
  <c r="P10357" i="4"/>
  <c r="N10357" i="4"/>
  <c r="N10353" i="4" s="1"/>
  <c r="L10357" i="4"/>
  <c r="J10357" i="4"/>
  <c r="X10355" i="4"/>
  <c r="N10354" i="4"/>
  <c r="L10354" i="4"/>
  <c r="L10353" i="4" s="1"/>
  <c r="J10354" i="4"/>
  <c r="T10353" i="4"/>
  <c r="X10350" i="4"/>
  <c r="Q10349" i="4"/>
  <c r="P10349" i="4"/>
  <c r="N10349" i="4"/>
  <c r="L10349" i="4"/>
  <c r="J10349" i="4"/>
  <c r="X10347" i="4"/>
  <c r="P10346" i="4"/>
  <c r="P10345" i="4" s="1"/>
  <c r="N10346" i="4"/>
  <c r="N10345" i="4" s="1"/>
  <c r="L10346" i="4"/>
  <c r="J10346" i="4"/>
  <c r="T10345" i="4"/>
  <c r="L10345" i="4"/>
  <c r="J10345" i="4"/>
  <c r="X10342" i="4"/>
  <c r="Q10341" i="4"/>
  <c r="P10341" i="4"/>
  <c r="N10341" i="4"/>
  <c r="L10341" i="4"/>
  <c r="J10341" i="4"/>
  <c r="X10339" i="4"/>
  <c r="Q10338" i="4"/>
  <c r="Q10337" i="4" s="1"/>
  <c r="P10338" i="4"/>
  <c r="N10338" i="4"/>
  <c r="L10338" i="4"/>
  <c r="L10337" i="4" s="1"/>
  <c r="J10338" i="4"/>
  <c r="T10337" i="4"/>
  <c r="P10337" i="4"/>
  <c r="N10337" i="4"/>
  <c r="J10337" i="4"/>
  <c r="X10334" i="4"/>
  <c r="N10333" i="4"/>
  <c r="L10333" i="4"/>
  <c r="J10333" i="4"/>
  <c r="X10331" i="4"/>
  <c r="Q10330" i="4"/>
  <c r="P10330" i="4"/>
  <c r="N10330" i="4"/>
  <c r="L10330" i="4"/>
  <c r="J10330" i="4"/>
  <c r="T10329" i="4"/>
  <c r="N10329" i="4"/>
  <c r="X10326" i="4"/>
  <c r="P10325" i="4"/>
  <c r="N10325" i="4"/>
  <c r="N10321" i="4" s="1"/>
  <c r="L10325" i="4"/>
  <c r="J10325" i="4"/>
  <c r="Q10325" i="4" s="1"/>
  <c r="X10323" i="4"/>
  <c r="N10322" i="4"/>
  <c r="L10322" i="4"/>
  <c r="L10321" i="4" s="1"/>
  <c r="J10322" i="4"/>
  <c r="T10321" i="4"/>
  <c r="X10318" i="4"/>
  <c r="Q10317" i="4"/>
  <c r="P10317" i="4"/>
  <c r="N10317" i="4"/>
  <c r="L10317" i="4"/>
  <c r="J10317" i="4"/>
  <c r="X10315" i="4"/>
  <c r="P10314" i="4"/>
  <c r="P10313" i="4" s="1"/>
  <c r="N10314" i="4"/>
  <c r="N10313" i="4" s="1"/>
  <c r="L10314" i="4"/>
  <c r="J10314" i="4"/>
  <c r="Q10314" i="4" s="1"/>
  <c r="Q10313" i="4" s="1"/>
  <c r="T10313" i="4"/>
  <c r="L10313" i="4"/>
  <c r="J10313" i="4"/>
  <c r="X10310" i="4"/>
  <c r="Q10309" i="4"/>
  <c r="P10309" i="4"/>
  <c r="N10309" i="4"/>
  <c r="L10309" i="4"/>
  <c r="L10305" i="4" s="1"/>
  <c r="J10309" i="4"/>
  <c r="X10307" i="4"/>
  <c r="Q10306" i="4"/>
  <c r="Q10305" i="4" s="1"/>
  <c r="P10306" i="4"/>
  <c r="N10306" i="4"/>
  <c r="L10306" i="4"/>
  <c r="J10306" i="4"/>
  <c r="T10305" i="4"/>
  <c r="P10305" i="4"/>
  <c r="N10305" i="4"/>
  <c r="J10305" i="4"/>
  <c r="X10302" i="4"/>
  <c r="N10301" i="4"/>
  <c r="L10301" i="4"/>
  <c r="J10301" i="4"/>
  <c r="X10299" i="4"/>
  <c r="Q10298" i="4"/>
  <c r="P10298" i="4"/>
  <c r="N10298" i="4"/>
  <c r="L10298" i="4"/>
  <c r="L10297" i="4" s="1"/>
  <c r="J10298" i="4"/>
  <c r="T10297" i="4"/>
  <c r="N10297" i="4"/>
  <c r="X10294" i="4"/>
  <c r="P10293" i="4"/>
  <c r="N10293" i="4"/>
  <c r="N10289" i="4" s="1"/>
  <c r="L10293" i="4"/>
  <c r="J10293" i="4"/>
  <c r="X10291" i="4"/>
  <c r="N10290" i="4"/>
  <c r="L10290" i="4"/>
  <c r="L10289" i="4" s="1"/>
  <c r="J10290" i="4"/>
  <c r="T10289" i="4"/>
  <c r="X10286" i="4"/>
  <c r="Q10285" i="4"/>
  <c r="P10285" i="4"/>
  <c r="N10285" i="4"/>
  <c r="L10285" i="4"/>
  <c r="J10285" i="4"/>
  <c r="X10283" i="4"/>
  <c r="P10282" i="4"/>
  <c r="P10281" i="4" s="1"/>
  <c r="N10282" i="4"/>
  <c r="N10281" i="4" s="1"/>
  <c r="L10282" i="4"/>
  <c r="J10282" i="4"/>
  <c r="T10281" i="4"/>
  <c r="L10281" i="4"/>
  <c r="J10281" i="4"/>
  <c r="X10278" i="4"/>
  <c r="Q10277" i="4"/>
  <c r="P10277" i="4"/>
  <c r="N10277" i="4"/>
  <c r="L10277" i="4"/>
  <c r="J10277" i="4"/>
  <c r="X10275" i="4"/>
  <c r="Q10274" i="4"/>
  <c r="P10274" i="4"/>
  <c r="N10274" i="4"/>
  <c r="L10274" i="4"/>
  <c r="J10274" i="4"/>
  <c r="X10272" i="4"/>
  <c r="P10271" i="4"/>
  <c r="P10270" i="4" s="1"/>
  <c r="N10271" i="4"/>
  <c r="N10270" i="4" s="1"/>
  <c r="L10271" i="4"/>
  <c r="J10271" i="4"/>
  <c r="Q10271" i="4" s="1"/>
  <c r="Q10270" i="4" s="1"/>
  <c r="T10270" i="4"/>
  <c r="L10270" i="4"/>
  <c r="J10270" i="4"/>
  <c r="X10267" i="4"/>
  <c r="Q10266" i="4"/>
  <c r="P10266" i="4"/>
  <c r="N10266" i="4"/>
  <c r="L10266" i="4"/>
  <c r="L10262" i="4" s="1"/>
  <c r="J10266" i="4"/>
  <c r="X10264" i="4"/>
  <c r="Q10263" i="4"/>
  <c r="Q10262" i="4" s="1"/>
  <c r="P10263" i="4"/>
  <c r="N10263" i="4"/>
  <c r="L10263" i="4"/>
  <c r="J10263" i="4"/>
  <c r="T10262" i="4"/>
  <c r="P10262" i="4"/>
  <c r="N10262" i="4"/>
  <c r="J10262" i="4"/>
  <c r="X10259" i="4"/>
  <c r="N10258" i="4"/>
  <c r="L10258" i="4"/>
  <c r="L10248" i="4" s="1"/>
  <c r="J10258" i="4"/>
  <c r="X10256" i="4"/>
  <c r="Q10255" i="4"/>
  <c r="P10255" i="4"/>
  <c r="N10255" i="4"/>
  <c r="L10255" i="4"/>
  <c r="J10255" i="4"/>
  <c r="X10253" i="4"/>
  <c r="Q10252" i="4"/>
  <c r="P10252" i="4"/>
  <c r="N10252" i="4"/>
  <c r="L10252" i="4"/>
  <c r="J10252" i="4"/>
  <c r="X10250" i="4"/>
  <c r="P10249" i="4"/>
  <c r="N10249" i="4"/>
  <c r="N10248" i="4" s="1"/>
  <c r="L10249" i="4"/>
  <c r="J10249" i="4"/>
  <c r="Q10249" i="4" s="1"/>
  <c r="T10248" i="4"/>
  <c r="X10245" i="4"/>
  <c r="Q10244" i="4"/>
  <c r="P10244" i="4"/>
  <c r="N10244" i="4"/>
  <c r="L10244" i="4"/>
  <c r="L10240" i="4" s="1"/>
  <c r="J10244" i="4"/>
  <c r="X10242" i="4"/>
  <c r="Q10241" i="4"/>
  <c r="Q10240" i="4" s="1"/>
  <c r="P10241" i="4"/>
  <c r="N10241" i="4"/>
  <c r="L10241" i="4"/>
  <c r="J10241" i="4"/>
  <c r="T10240" i="4"/>
  <c r="T10226" i="4" s="1"/>
  <c r="P10240" i="4"/>
  <c r="N10240" i="4"/>
  <c r="J10240" i="4"/>
  <c r="X10237" i="4"/>
  <c r="N10236" i="4"/>
  <c r="L10236" i="4"/>
  <c r="L10235" i="4" s="1"/>
  <c r="J10236" i="4"/>
  <c r="T10235" i="4"/>
  <c r="N10235" i="4"/>
  <c r="X10232" i="4"/>
  <c r="Q10231" i="4"/>
  <c r="P10231" i="4"/>
  <c r="N10231" i="4"/>
  <c r="L10231" i="4"/>
  <c r="J10231" i="4"/>
  <c r="X10229" i="4"/>
  <c r="P10228" i="4"/>
  <c r="P10227" i="4" s="1"/>
  <c r="N10228" i="4"/>
  <c r="N10227" i="4" s="1"/>
  <c r="L10228" i="4"/>
  <c r="J10228" i="4"/>
  <c r="T10227" i="4"/>
  <c r="L10227" i="4"/>
  <c r="J10227" i="4"/>
  <c r="X10223" i="4"/>
  <c r="Q10222" i="4"/>
  <c r="Q10221" i="4" s="1"/>
  <c r="P10222" i="4"/>
  <c r="N10222" i="4"/>
  <c r="L10222" i="4"/>
  <c r="J10222" i="4"/>
  <c r="T10221" i="4"/>
  <c r="P10221" i="4"/>
  <c r="N10221" i="4"/>
  <c r="L10221" i="4"/>
  <c r="J10221" i="4"/>
  <c r="X10218" i="4"/>
  <c r="N10217" i="4"/>
  <c r="L10217" i="4"/>
  <c r="L10216" i="4" s="1"/>
  <c r="J10217" i="4"/>
  <c r="T10216" i="4"/>
  <c r="N10216" i="4"/>
  <c r="X10213" i="4"/>
  <c r="Q10212" i="4"/>
  <c r="P10212" i="4"/>
  <c r="N10212" i="4"/>
  <c r="L10212" i="4"/>
  <c r="J10212" i="4"/>
  <c r="X10210" i="4"/>
  <c r="P10209" i="4"/>
  <c r="N10209" i="4"/>
  <c r="L10209" i="4"/>
  <c r="J10209" i="4"/>
  <c r="X10207" i="4"/>
  <c r="N10206" i="4"/>
  <c r="L10206" i="4"/>
  <c r="J10206" i="4"/>
  <c r="X10204" i="4"/>
  <c r="Q10203" i="4"/>
  <c r="P10203" i="4"/>
  <c r="N10203" i="4"/>
  <c r="L10203" i="4"/>
  <c r="J10203" i="4"/>
  <c r="X10201" i="4"/>
  <c r="Q10200" i="4"/>
  <c r="P10200" i="4"/>
  <c r="N10200" i="4"/>
  <c r="L10200" i="4"/>
  <c r="J10200" i="4"/>
  <c r="X10198" i="4"/>
  <c r="P10197" i="4"/>
  <c r="N10197" i="4"/>
  <c r="L10197" i="4"/>
  <c r="J10197" i="4"/>
  <c r="Q10197" i="4" s="1"/>
  <c r="X10195" i="4"/>
  <c r="N10194" i="4"/>
  <c r="L10194" i="4"/>
  <c r="L10193" i="4" s="1"/>
  <c r="J10194" i="4"/>
  <c r="T10193" i="4"/>
  <c r="X10190" i="4"/>
  <c r="Q10189" i="4"/>
  <c r="P10189" i="4"/>
  <c r="N10189" i="4"/>
  <c r="L10189" i="4"/>
  <c r="J10189" i="4"/>
  <c r="X10187" i="4"/>
  <c r="P10186" i="4"/>
  <c r="P10185" i="4" s="1"/>
  <c r="N10186" i="4"/>
  <c r="N10185" i="4" s="1"/>
  <c r="L10186" i="4"/>
  <c r="J10186" i="4"/>
  <c r="Q10186" i="4" s="1"/>
  <c r="Q10185" i="4" s="1"/>
  <c r="T10185" i="4"/>
  <c r="L10185" i="4"/>
  <c r="J10185" i="4"/>
  <c r="T10184" i="4"/>
  <c r="X10181" i="4"/>
  <c r="Q10180" i="4"/>
  <c r="P10180" i="4"/>
  <c r="N10180" i="4"/>
  <c r="L10180" i="4"/>
  <c r="J10180" i="4"/>
  <c r="X10178" i="4"/>
  <c r="P10177" i="4"/>
  <c r="P10176" i="4" s="1"/>
  <c r="N10177" i="4"/>
  <c r="N10176" i="4" s="1"/>
  <c r="L10177" i="4"/>
  <c r="J10177" i="4"/>
  <c r="Q10177" i="4" s="1"/>
  <c r="Q10176" i="4" s="1"/>
  <c r="T10176" i="4"/>
  <c r="L10176" i="4"/>
  <c r="J10176" i="4"/>
  <c r="X10173" i="4"/>
  <c r="Q10172" i="4"/>
  <c r="P10172" i="4"/>
  <c r="N10172" i="4"/>
  <c r="L10172" i="4"/>
  <c r="L10168" i="4" s="1"/>
  <c r="L10167" i="4" s="1"/>
  <c r="J10172" i="4"/>
  <c r="X10170" i="4"/>
  <c r="Q10169" i="4"/>
  <c r="Q10168" i="4" s="1"/>
  <c r="P10169" i="4"/>
  <c r="N10169" i="4"/>
  <c r="L10169" i="4"/>
  <c r="J10169" i="4"/>
  <c r="T10168" i="4"/>
  <c r="T10167" i="4" s="1"/>
  <c r="P10168" i="4"/>
  <c r="P10167" i="4" s="1"/>
  <c r="N10168" i="4"/>
  <c r="N10167" i="4" s="1"/>
  <c r="J10168" i="4"/>
  <c r="J10167" i="4" s="1"/>
  <c r="X10164" i="4"/>
  <c r="Q10163" i="4"/>
  <c r="P10163" i="4"/>
  <c r="N10163" i="4"/>
  <c r="L10163" i="4"/>
  <c r="J10163" i="4"/>
  <c r="X10161" i="4"/>
  <c r="Q10160" i="4"/>
  <c r="P10160" i="4"/>
  <c r="N10160" i="4"/>
  <c r="L10160" i="4"/>
  <c r="J10160" i="4"/>
  <c r="X10158" i="4"/>
  <c r="P10157" i="4"/>
  <c r="N10157" i="4"/>
  <c r="N10153" i="4" s="1"/>
  <c r="L10157" i="4"/>
  <c r="J10157" i="4"/>
  <c r="X10155" i="4"/>
  <c r="N10154" i="4"/>
  <c r="L10154" i="4"/>
  <c r="L10153" i="4" s="1"/>
  <c r="J10154" i="4"/>
  <c r="T10153" i="4"/>
  <c r="X10150" i="4"/>
  <c r="Q10149" i="4"/>
  <c r="P10149" i="4"/>
  <c r="N10149" i="4"/>
  <c r="L10149" i="4"/>
  <c r="J10149" i="4"/>
  <c r="X10147" i="4"/>
  <c r="P10146" i="4"/>
  <c r="N10146" i="4"/>
  <c r="L10146" i="4"/>
  <c r="J10146" i="4"/>
  <c r="X10144" i="4"/>
  <c r="N10143" i="4"/>
  <c r="L10143" i="4"/>
  <c r="J10143" i="4"/>
  <c r="X10141" i="4"/>
  <c r="Q10140" i="4"/>
  <c r="P10140" i="4"/>
  <c r="N10140" i="4"/>
  <c r="L10140" i="4"/>
  <c r="J10140" i="4"/>
  <c r="X10138" i="4"/>
  <c r="Q10137" i="4"/>
  <c r="P10137" i="4"/>
  <c r="N10137" i="4"/>
  <c r="L10137" i="4"/>
  <c r="J10137" i="4"/>
  <c r="T10136" i="4"/>
  <c r="N10136" i="4"/>
  <c r="X10133" i="4"/>
  <c r="N10132" i="4"/>
  <c r="L10132" i="4"/>
  <c r="J10132" i="4"/>
  <c r="X10130" i="4"/>
  <c r="Q10129" i="4"/>
  <c r="P10129" i="4"/>
  <c r="N10129" i="4"/>
  <c r="L10129" i="4"/>
  <c r="J10129" i="4"/>
  <c r="X10127" i="4"/>
  <c r="Q10126" i="4"/>
  <c r="P10126" i="4"/>
  <c r="N10126" i="4"/>
  <c r="L10126" i="4"/>
  <c r="J10126" i="4"/>
  <c r="X10124" i="4"/>
  <c r="N10123" i="4"/>
  <c r="L10123" i="4"/>
  <c r="J10123" i="4"/>
  <c r="X10121" i="4"/>
  <c r="P10120" i="4"/>
  <c r="N10120" i="4"/>
  <c r="L10120" i="4"/>
  <c r="J10120" i="4"/>
  <c r="X10118" i="4"/>
  <c r="Q10117" i="4"/>
  <c r="P10117" i="4"/>
  <c r="N10117" i="4"/>
  <c r="L10117" i="4"/>
  <c r="J10117" i="4"/>
  <c r="X10115" i="4"/>
  <c r="Q10114" i="4"/>
  <c r="P10114" i="4"/>
  <c r="N10114" i="4"/>
  <c r="L10114" i="4"/>
  <c r="J10114" i="4"/>
  <c r="X10112" i="4"/>
  <c r="P10111" i="4"/>
  <c r="N10111" i="4"/>
  <c r="L10111" i="4"/>
  <c r="J10111" i="4"/>
  <c r="X10109" i="4"/>
  <c r="P10108" i="4"/>
  <c r="N10108" i="4"/>
  <c r="L10108" i="4"/>
  <c r="J10108" i="4"/>
  <c r="X10106" i="4"/>
  <c r="Q10105" i="4"/>
  <c r="P10105" i="4"/>
  <c r="N10105" i="4"/>
  <c r="L10105" i="4"/>
  <c r="J10105" i="4"/>
  <c r="X10103" i="4"/>
  <c r="P10102" i="4"/>
  <c r="Q10102" i="4" s="1"/>
  <c r="N10102" i="4"/>
  <c r="L10102" i="4"/>
  <c r="J10102" i="4"/>
  <c r="X10100" i="4"/>
  <c r="P10099" i="4"/>
  <c r="N10099" i="4"/>
  <c r="L10099" i="4"/>
  <c r="J10099" i="4"/>
  <c r="X10097" i="4"/>
  <c r="N10096" i="4"/>
  <c r="L10096" i="4"/>
  <c r="L10095" i="4" s="1"/>
  <c r="J10096" i="4"/>
  <c r="T10095" i="4"/>
  <c r="X10092" i="4"/>
  <c r="P10091" i="4"/>
  <c r="Q10091" i="4" s="1"/>
  <c r="N10091" i="4"/>
  <c r="L10091" i="4"/>
  <c r="J10091" i="4"/>
  <c r="X10089" i="4"/>
  <c r="N10088" i="4"/>
  <c r="L10088" i="4"/>
  <c r="J10088" i="4"/>
  <c r="X10086" i="4"/>
  <c r="P10085" i="4"/>
  <c r="N10085" i="4"/>
  <c r="L10085" i="4"/>
  <c r="J10085" i="4"/>
  <c r="X10083" i="4"/>
  <c r="P10082" i="4"/>
  <c r="Q10082" i="4" s="1"/>
  <c r="N10082" i="4"/>
  <c r="L10082" i="4"/>
  <c r="J10082" i="4"/>
  <c r="X10080" i="4"/>
  <c r="P10079" i="4"/>
  <c r="Q10079" i="4" s="1"/>
  <c r="N10079" i="4"/>
  <c r="L10079" i="4"/>
  <c r="J10079" i="4"/>
  <c r="X10077" i="4"/>
  <c r="P10076" i="4"/>
  <c r="N10076" i="4"/>
  <c r="L10076" i="4"/>
  <c r="J10076" i="4"/>
  <c r="X10074" i="4"/>
  <c r="P10073" i="4"/>
  <c r="N10073" i="4"/>
  <c r="L10073" i="4"/>
  <c r="J10073" i="4"/>
  <c r="X10071" i="4"/>
  <c r="P10070" i="4"/>
  <c r="Q10070" i="4" s="1"/>
  <c r="N10070" i="4"/>
  <c r="L10070" i="4"/>
  <c r="J10070" i="4"/>
  <c r="X10068" i="4"/>
  <c r="P10067" i="4"/>
  <c r="Q10067" i="4" s="1"/>
  <c r="N10067" i="4"/>
  <c r="L10067" i="4"/>
  <c r="J10067" i="4"/>
  <c r="X10065" i="4"/>
  <c r="P10064" i="4"/>
  <c r="N10064" i="4"/>
  <c r="L10064" i="4"/>
  <c r="J10064" i="4"/>
  <c r="X10062" i="4"/>
  <c r="N10061" i="4"/>
  <c r="L10061" i="4"/>
  <c r="J10061" i="4"/>
  <c r="X10059" i="4"/>
  <c r="P10058" i="4"/>
  <c r="Q10058" i="4" s="1"/>
  <c r="N10058" i="4"/>
  <c r="L10058" i="4"/>
  <c r="J10058" i="4"/>
  <c r="X10056" i="4"/>
  <c r="P10055" i="4"/>
  <c r="Q10055" i="4" s="1"/>
  <c r="N10055" i="4"/>
  <c r="L10055" i="4"/>
  <c r="J10055" i="4"/>
  <c r="X10053" i="4"/>
  <c r="N10052" i="4"/>
  <c r="L10052" i="4"/>
  <c r="J10052" i="4"/>
  <c r="X10050" i="4"/>
  <c r="P10049" i="4"/>
  <c r="N10049" i="4"/>
  <c r="L10049" i="4"/>
  <c r="J10049" i="4"/>
  <c r="X10047" i="4"/>
  <c r="Q10046" i="4"/>
  <c r="P10046" i="4"/>
  <c r="N10046" i="4"/>
  <c r="L10046" i="4"/>
  <c r="J10046" i="4"/>
  <c r="X10044" i="4"/>
  <c r="P10043" i="4"/>
  <c r="Q10043" i="4" s="1"/>
  <c r="N10043" i="4"/>
  <c r="N10030" i="4" s="1"/>
  <c r="L10043" i="4"/>
  <c r="J10043" i="4"/>
  <c r="X10041" i="4"/>
  <c r="N10040" i="4"/>
  <c r="L10040" i="4"/>
  <c r="J10040" i="4"/>
  <c r="X10038" i="4"/>
  <c r="P10037" i="4"/>
  <c r="N10037" i="4"/>
  <c r="L10037" i="4"/>
  <c r="J10037" i="4"/>
  <c r="X10035" i="4"/>
  <c r="P10034" i="4"/>
  <c r="N10034" i="4"/>
  <c r="L10034" i="4"/>
  <c r="J10034" i="4"/>
  <c r="X10032" i="4"/>
  <c r="P10031" i="4"/>
  <c r="Q10031" i="4" s="1"/>
  <c r="N10031" i="4"/>
  <c r="L10031" i="4"/>
  <c r="J10031" i="4"/>
  <c r="T10030" i="4"/>
  <c r="X10027" i="4"/>
  <c r="P10026" i="4"/>
  <c r="N10026" i="4"/>
  <c r="L10026" i="4"/>
  <c r="J10026" i="4"/>
  <c r="X10024" i="4"/>
  <c r="P10023" i="4"/>
  <c r="Q10023" i="4" s="1"/>
  <c r="N10023" i="4"/>
  <c r="L10023" i="4"/>
  <c r="J10023" i="4"/>
  <c r="X10021" i="4"/>
  <c r="P10020" i="4"/>
  <c r="Q10020" i="4" s="1"/>
  <c r="N10020" i="4"/>
  <c r="L10020" i="4"/>
  <c r="J10020" i="4"/>
  <c r="X10018" i="4"/>
  <c r="N10017" i="4"/>
  <c r="L10017" i="4"/>
  <c r="J10017" i="4"/>
  <c r="X10015" i="4"/>
  <c r="N10014" i="4"/>
  <c r="L10014" i="4"/>
  <c r="J10014" i="4"/>
  <c r="X10012" i="4"/>
  <c r="P10011" i="4"/>
  <c r="Q10011" i="4" s="1"/>
  <c r="N10011" i="4"/>
  <c r="L10011" i="4"/>
  <c r="J10011" i="4"/>
  <c r="X10009" i="4"/>
  <c r="Q10008" i="4"/>
  <c r="P10008" i="4"/>
  <c r="N10008" i="4"/>
  <c r="L10008" i="4"/>
  <c r="J10008" i="4"/>
  <c r="X10006" i="4"/>
  <c r="P10005" i="4"/>
  <c r="Q10005" i="4" s="1"/>
  <c r="N10005" i="4"/>
  <c r="L10005" i="4"/>
  <c r="J10005" i="4"/>
  <c r="X10003" i="4"/>
  <c r="N10002" i="4"/>
  <c r="L10002" i="4"/>
  <c r="J10002" i="4"/>
  <c r="X10000" i="4"/>
  <c r="P9999" i="4"/>
  <c r="N9999" i="4"/>
  <c r="L9999" i="4"/>
  <c r="J9999" i="4"/>
  <c r="X9997" i="4"/>
  <c r="P9996" i="4"/>
  <c r="Q9996" i="4" s="1"/>
  <c r="N9996" i="4"/>
  <c r="L9996" i="4"/>
  <c r="J9996" i="4"/>
  <c r="X9994" i="4"/>
  <c r="P9993" i="4"/>
  <c r="Q9993" i="4" s="1"/>
  <c r="N9993" i="4"/>
  <c r="L9993" i="4"/>
  <c r="J9993" i="4"/>
  <c r="X9991" i="4"/>
  <c r="N9990" i="4"/>
  <c r="L9990" i="4"/>
  <c r="J9990" i="4"/>
  <c r="X9988" i="4"/>
  <c r="P9987" i="4"/>
  <c r="N9987" i="4"/>
  <c r="L9987" i="4"/>
  <c r="J9987" i="4"/>
  <c r="X9985" i="4"/>
  <c r="Q9984" i="4"/>
  <c r="P9984" i="4"/>
  <c r="N9984" i="4"/>
  <c r="L9984" i="4"/>
  <c r="J9984" i="4"/>
  <c r="X9982" i="4"/>
  <c r="P9981" i="4"/>
  <c r="Q9981" i="4" s="1"/>
  <c r="N9981" i="4"/>
  <c r="L9981" i="4"/>
  <c r="J9981" i="4"/>
  <c r="X9979" i="4"/>
  <c r="N9978" i="4"/>
  <c r="L9978" i="4"/>
  <c r="J9978" i="4"/>
  <c r="X9976" i="4"/>
  <c r="P9975" i="4"/>
  <c r="N9975" i="4"/>
  <c r="L9975" i="4"/>
  <c r="J9975" i="4"/>
  <c r="Q9975" i="4" s="1"/>
  <c r="X9973" i="4"/>
  <c r="P9972" i="4"/>
  <c r="Q9972" i="4" s="1"/>
  <c r="N9972" i="4"/>
  <c r="L9972" i="4"/>
  <c r="J9972" i="4"/>
  <c r="X9970" i="4"/>
  <c r="P9969" i="4"/>
  <c r="Q9969" i="4" s="1"/>
  <c r="N9969" i="4"/>
  <c r="L9969" i="4"/>
  <c r="J9969" i="4"/>
  <c r="X9967" i="4"/>
  <c r="N9966" i="4"/>
  <c r="L9966" i="4"/>
  <c r="J9966" i="4"/>
  <c r="X9964" i="4"/>
  <c r="P9963" i="4"/>
  <c r="N9963" i="4"/>
  <c r="L9963" i="4"/>
  <c r="J9963" i="4"/>
  <c r="Q9963" i="4" s="1"/>
  <c r="X9961" i="4"/>
  <c r="Q9960" i="4"/>
  <c r="P9960" i="4"/>
  <c r="N9960" i="4"/>
  <c r="L9960" i="4"/>
  <c r="J9960" i="4"/>
  <c r="X9958" i="4"/>
  <c r="P9957" i="4"/>
  <c r="Q9957" i="4" s="1"/>
  <c r="N9957" i="4"/>
  <c r="L9957" i="4"/>
  <c r="J9957" i="4"/>
  <c r="X9955" i="4"/>
  <c r="N9954" i="4"/>
  <c r="L9954" i="4"/>
  <c r="J9954" i="4"/>
  <c r="X9952" i="4"/>
  <c r="P9951" i="4"/>
  <c r="N9951" i="4"/>
  <c r="L9951" i="4"/>
  <c r="J9951" i="4"/>
  <c r="Q9951" i="4" s="1"/>
  <c r="X9949" i="4"/>
  <c r="P9948" i="4"/>
  <c r="Q9948" i="4" s="1"/>
  <c r="N9948" i="4"/>
  <c r="L9948" i="4"/>
  <c r="J9948" i="4"/>
  <c r="X9946" i="4"/>
  <c r="P9945" i="4"/>
  <c r="Q9945" i="4" s="1"/>
  <c r="N9945" i="4"/>
  <c r="L9945" i="4"/>
  <c r="J9945" i="4"/>
  <c r="X9943" i="4"/>
  <c r="N9942" i="4"/>
  <c r="L9942" i="4"/>
  <c r="J9942" i="4"/>
  <c r="X9940" i="4"/>
  <c r="P9939" i="4"/>
  <c r="N9939" i="4"/>
  <c r="L9939" i="4"/>
  <c r="J9939" i="4"/>
  <c r="Q9939" i="4" s="1"/>
  <c r="X9937" i="4"/>
  <c r="Q9936" i="4"/>
  <c r="P9936" i="4"/>
  <c r="N9936" i="4"/>
  <c r="L9936" i="4"/>
  <c r="J9936" i="4"/>
  <c r="X9934" i="4"/>
  <c r="P9933" i="4"/>
  <c r="Q9933" i="4" s="1"/>
  <c r="N9933" i="4"/>
  <c r="L9933" i="4"/>
  <c r="J9933" i="4"/>
  <c r="X9931" i="4"/>
  <c r="N9930" i="4"/>
  <c r="L9930" i="4"/>
  <c r="J9930" i="4"/>
  <c r="X9928" i="4"/>
  <c r="P9927" i="4"/>
  <c r="N9927" i="4"/>
  <c r="L9927" i="4"/>
  <c r="J9927" i="4"/>
  <c r="Q9927" i="4" s="1"/>
  <c r="T9926" i="4"/>
  <c r="X9923" i="4"/>
  <c r="P9922" i="4"/>
  <c r="Q9922" i="4" s="1"/>
  <c r="N9922" i="4"/>
  <c r="L9922" i="4"/>
  <c r="J9922" i="4"/>
  <c r="X9920" i="4"/>
  <c r="N9919" i="4"/>
  <c r="L9919" i="4"/>
  <c r="L9912" i="4" s="1"/>
  <c r="J9919" i="4"/>
  <c r="X9917" i="4"/>
  <c r="P9916" i="4"/>
  <c r="N9916" i="4"/>
  <c r="L9916" i="4"/>
  <c r="J9916" i="4"/>
  <c r="Q9916" i="4" s="1"/>
  <c r="X9914" i="4"/>
  <c r="Q9913" i="4"/>
  <c r="P9913" i="4"/>
  <c r="N9913" i="4"/>
  <c r="L9913" i="4"/>
  <c r="J9913" i="4"/>
  <c r="T9912" i="4"/>
  <c r="N9912" i="4"/>
  <c r="X9909" i="4"/>
  <c r="N9908" i="4"/>
  <c r="L9908" i="4"/>
  <c r="J9908" i="4"/>
  <c r="X9906" i="4"/>
  <c r="P9905" i="4"/>
  <c r="N9905" i="4"/>
  <c r="L9905" i="4"/>
  <c r="J9905" i="4"/>
  <c r="X9903" i="4"/>
  <c r="P9902" i="4"/>
  <c r="Q9902" i="4" s="1"/>
  <c r="N9902" i="4"/>
  <c r="L9902" i="4"/>
  <c r="J9902" i="4"/>
  <c r="X9900" i="4"/>
  <c r="P9899" i="4"/>
  <c r="Q9899" i="4" s="1"/>
  <c r="N9899" i="4"/>
  <c r="L9899" i="4"/>
  <c r="J9899" i="4"/>
  <c r="X9897" i="4"/>
  <c r="N9896" i="4"/>
  <c r="L9896" i="4"/>
  <c r="J9896" i="4"/>
  <c r="X9894" i="4"/>
  <c r="P9893" i="4"/>
  <c r="N9893" i="4"/>
  <c r="L9893" i="4"/>
  <c r="J9893" i="4"/>
  <c r="Q9893" i="4" s="1"/>
  <c r="X9891" i="4"/>
  <c r="P9890" i="4"/>
  <c r="Q9890" i="4" s="1"/>
  <c r="N9890" i="4"/>
  <c r="L9890" i="4"/>
  <c r="J9890" i="4"/>
  <c r="X9888" i="4"/>
  <c r="P9887" i="4"/>
  <c r="Q9887" i="4" s="1"/>
  <c r="N9887" i="4"/>
  <c r="L9887" i="4"/>
  <c r="J9887" i="4"/>
  <c r="X9885" i="4"/>
  <c r="N9884" i="4"/>
  <c r="L9884" i="4"/>
  <c r="J9884" i="4"/>
  <c r="X9882" i="4"/>
  <c r="P9881" i="4"/>
  <c r="N9881" i="4"/>
  <c r="L9881" i="4"/>
  <c r="J9881" i="4"/>
  <c r="X9879" i="4"/>
  <c r="P9878" i="4"/>
  <c r="Q9878" i="4" s="1"/>
  <c r="N9878" i="4"/>
  <c r="L9878" i="4"/>
  <c r="J9878" i="4"/>
  <c r="X9876" i="4"/>
  <c r="P9875" i="4"/>
  <c r="Q9875" i="4" s="1"/>
  <c r="N9875" i="4"/>
  <c r="L9875" i="4"/>
  <c r="J9875" i="4"/>
  <c r="X9873" i="4"/>
  <c r="N9872" i="4"/>
  <c r="L9872" i="4"/>
  <c r="J9872" i="4"/>
  <c r="X9870" i="4"/>
  <c r="P9869" i="4"/>
  <c r="N9869" i="4"/>
  <c r="L9869" i="4"/>
  <c r="J9869" i="4"/>
  <c r="Q9869" i="4" s="1"/>
  <c r="X9867" i="4"/>
  <c r="Q9866" i="4"/>
  <c r="P9866" i="4"/>
  <c r="N9866" i="4"/>
  <c r="L9866" i="4"/>
  <c r="J9866" i="4"/>
  <c r="X9864" i="4"/>
  <c r="P9863" i="4"/>
  <c r="Q9863" i="4" s="1"/>
  <c r="N9863" i="4"/>
  <c r="L9863" i="4"/>
  <c r="J9863" i="4"/>
  <c r="X9861" i="4"/>
  <c r="N9860" i="4"/>
  <c r="L9860" i="4"/>
  <c r="J9860" i="4"/>
  <c r="X9858" i="4"/>
  <c r="P9857" i="4"/>
  <c r="N9857" i="4"/>
  <c r="L9857" i="4"/>
  <c r="J9857" i="4"/>
  <c r="X9855" i="4"/>
  <c r="P9854" i="4"/>
  <c r="Q9854" i="4" s="1"/>
  <c r="N9854" i="4"/>
  <c r="L9854" i="4"/>
  <c r="J9854" i="4"/>
  <c r="X9852" i="4"/>
  <c r="P9851" i="4"/>
  <c r="Q9851" i="4" s="1"/>
  <c r="N9851" i="4"/>
  <c r="L9851" i="4"/>
  <c r="J9851" i="4"/>
  <c r="X9849" i="4"/>
  <c r="N9848" i="4"/>
  <c r="L9848" i="4"/>
  <c r="J9848" i="4"/>
  <c r="X9846" i="4"/>
  <c r="P9845" i="4"/>
  <c r="N9845" i="4"/>
  <c r="L9845" i="4"/>
  <c r="J9845" i="4"/>
  <c r="Q9845" i="4" s="1"/>
  <c r="X9843" i="4"/>
  <c r="Q9842" i="4"/>
  <c r="P9842" i="4"/>
  <c r="N9842" i="4"/>
  <c r="L9842" i="4"/>
  <c r="J9842" i="4"/>
  <c r="X9840" i="4"/>
  <c r="P9839" i="4"/>
  <c r="Q9839" i="4" s="1"/>
  <c r="N9839" i="4"/>
  <c r="L9839" i="4"/>
  <c r="L9826" i="4" s="1"/>
  <c r="J9839" i="4"/>
  <c r="X9837" i="4"/>
  <c r="N9836" i="4"/>
  <c r="L9836" i="4"/>
  <c r="J9836" i="4"/>
  <c r="X9834" i="4"/>
  <c r="P9833" i="4"/>
  <c r="N9833" i="4"/>
  <c r="L9833" i="4"/>
  <c r="J9833" i="4"/>
  <c r="X9831" i="4"/>
  <c r="P9830" i="4"/>
  <c r="Q9830" i="4" s="1"/>
  <c r="N9830" i="4"/>
  <c r="L9830" i="4"/>
  <c r="J9830" i="4"/>
  <c r="X9828" i="4"/>
  <c r="P9827" i="4"/>
  <c r="N9827" i="4"/>
  <c r="N9826" i="4" s="1"/>
  <c r="L9827" i="4"/>
  <c r="J9827" i="4"/>
  <c r="T9826" i="4"/>
  <c r="T9682" i="4" s="1"/>
  <c r="J9826" i="4"/>
  <c r="X9823" i="4"/>
  <c r="P9822" i="4"/>
  <c r="N9822" i="4"/>
  <c r="L9822" i="4"/>
  <c r="J9822" i="4"/>
  <c r="X9820" i="4"/>
  <c r="P9819" i="4"/>
  <c r="Q9819" i="4" s="1"/>
  <c r="N9819" i="4"/>
  <c r="L9819" i="4"/>
  <c r="J9819" i="4"/>
  <c r="X9817" i="4"/>
  <c r="P9816" i="4"/>
  <c r="Q9816" i="4" s="1"/>
  <c r="N9816" i="4"/>
  <c r="L9816" i="4"/>
  <c r="J9816" i="4"/>
  <c r="X9814" i="4"/>
  <c r="N9813" i="4"/>
  <c r="L9813" i="4"/>
  <c r="L9812" i="4" s="1"/>
  <c r="J9813" i="4"/>
  <c r="T9812" i="4"/>
  <c r="X9809" i="4"/>
  <c r="P9808" i="4"/>
  <c r="Q9808" i="4" s="1"/>
  <c r="N9808" i="4"/>
  <c r="L9808" i="4"/>
  <c r="J9808" i="4"/>
  <c r="X9806" i="4"/>
  <c r="P9805" i="4"/>
  <c r="Q9805" i="4" s="1"/>
  <c r="N9805" i="4"/>
  <c r="L9805" i="4"/>
  <c r="J9805" i="4"/>
  <c r="X9803" i="4"/>
  <c r="N9802" i="4"/>
  <c r="L9802" i="4"/>
  <c r="J9802" i="4"/>
  <c r="X9800" i="4"/>
  <c r="P9799" i="4"/>
  <c r="N9799" i="4"/>
  <c r="L9799" i="4"/>
  <c r="J9799" i="4"/>
  <c r="X9797" i="4"/>
  <c r="P9796" i="4"/>
  <c r="Q9796" i="4" s="1"/>
  <c r="N9796" i="4"/>
  <c r="L9796" i="4"/>
  <c r="J9796" i="4"/>
  <c r="T9795" i="4"/>
  <c r="N9795" i="4"/>
  <c r="X9792" i="4"/>
  <c r="N9791" i="4"/>
  <c r="L9791" i="4"/>
  <c r="J9791" i="4"/>
  <c r="X9789" i="4"/>
  <c r="P9788" i="4"/>
  <c r="N9788" i="4"/>
  <c r="L9788" i="4"/>
  <c r="J9788" i="4"/>
  <c r="X9786" i="4"/>
  <c r="P9785" i="4"/>
  <c r="Q9785" i="4" s="1"/>
  <c r="N9785" i="4"/>
  <c r="L9785" i="4"/>
  <c r="J9785" i="4"/>
  <c r="X9783" i="4"/>
  <c r="P9782" i="4"/>
  <c r="Q9782" i="4" s="1"/>
  <c r="N9782" i="4"/>
  <c r="N9772" i="4" s="1"/>
  <c r="L9782" i="4"/>
  <c r="J9782" i="4"/>
  <c r="X9780" i="4"/>
  <c r="N9779" i="4"/>
  <c r="L9779" i="4"/>
  <c r="J9779" i="4"/>
  <c r="X9777" i="4"/>
  <c r="P9776" i="4"/>
  <c r="N9776" i="4"/>
  <c r="L9776" i="4"/>
  <c r="J9776" i="4"/>
  <c r="X9774" i="4"/>
  <c r="Q9773" i="4"/>
  <c r="P9773" i="4"/>
  <c r="N9773" i="4"/>
  <c r="L9773" i="4"/>
  <c r="L9772" i="4" s="1"/>
  <c r="J9773" i="4"/>
  <c r="T9772" i="4"/>
  <c r="X9769" i="4"/>
  <c r="N9768" i="4"/>
  <c r="L9768" i="4"/>
  <c r="J9768" i="4"/>
  <c r="X9766" i="4"/>
  <c r="P9765" i="4"/>
  <c r="N9765" i="4"/>
  <c r="L9765" i="4"/>
  <c r="J9765" i="4"/>
  <c r="X9763" i="4"/>
  <c r="Q9762" i="4"/>
  <c r="P9762" i="4"/>
  <c r="N9762" i="4"/>
  <c r="L9762" i="4"/>
  <c r="J9762" i="4"/>
  <c r="X9760" i="4"/>
  <c r="P9759" i="4"/>
  <c r="Q9759" i="4" s="1"/>
  <c r="N9759" i="4"/>
  <c r="L9759" i="4"/>
  <c r="J9759" i="4"/>
  <c r="X9757" i="4"/>
  <c r="N9756" i="4"/>
  <c r="L9756" i="4"/>
  <c r="J9756" i="4"/>
  <c r="X9754" i="4"/>
  <c r="P9753" i="4"/>
  <c r="N9753" i="4"/>
  <c r="L9753" i="4"/>
  <c r="J9753" i="4"/>
  <c r="Q9753" i="4" s="1"/>
  <c r="X9751" i="4"/>
  <c r="P9750" i="4"/>
  <c r="Q9750" i="4" s="1"/>
  <c r="N9750" i="4"/>
  <c r="L9750" i="4"/>
  <c r="J9750" i="4"/>
  <c r="X9748" i="4"/>
  <c r="P9747" i="4"/>
  <c r="Q9747" i="4" s="1"/>
  <c r="N9747" i="4"/>
  <c r="L9747" i="4"/>
  <c r="J9747" i="4"/>
  <c r="X9745" i="4"/>
  <c r="N9744" i="4"/>
  <c r="L9744" i="4"/>
  <c r="J9744" i="4"/>
  <c r="X9742" i="4"/>
  <c r="P9741" i="4"/>
  <c r="N9741" i="4"/>
  <c r="L9741" i="4"/>
  <c r="J9741" i="4"/>
  <c r="X9739" i="4"/>
  <c r="Q9738" i="4"/>
  <c r="P9738" i="4"/>
  <c r="N9738" i="4"/>
  <c r="L9738" i="4"/>
  <c r="J9738" i="4"/>
  <c r="X9736" i="4"/>
  <c r="P9735" i="4"/>
  <c r="Q9735" i="4" s="1"/>
  <c r="N9735" i="4"/>
  <c r="L9735" i="4"/>
  <c r="J9735" i="4"/>
  <c r="X9733" i="4"/>
  <c r="N9732" i="4"/>
  <c r="L9732" i="4"/>
  <c r="J9732" i="4"/>
  <c r="X9730" i="4"/>
  <c r="P9729" i="4"/>
  <c r="N9729" i="4"/>
  <c r="L9729" i="4"/>
  <c r="J9729" i="4"/>
  <c r="Q9729" i="4" s="1"/>
  <c r="X9727" i="4"/>
  <c r="P9726" i="4"/>
  <c r="Q9726" i="4" s="1"/>
  <c r="N9726" i="4"/>
  <c r="L9726" i="4"/>
  <c r="J9726" i="4"/>
  <c r="X9724" i="4"/>
  <c r="P9723" i="4"/>
  <c r="Q9723" i="4" s="1"/>
  <c r="N9723" i="4"/>
  <c r="L9723" i="4"/>
  <c r="J9723" i="4"/>
  <c r="X9721" i="4"/>
  <c r="N9720" i="4"/>
  <c r="L9720" i="4"/>
  <c r="J9720" i="4"/>
  <c r="X9718" i="4"/>
  <c r="P9717" i="4"/>
  <c r="N9717" i="4"/>
  <c r="L9717" i="4"/>
  <c r="J9717" i="4"/>
  <c r="X9715" i="4"/>
  <c r="Q9714" i="4"/>
  <c r="P9714" i="4"/>
  <c r="N9714" i="4"/>
  <c r="L9714" i="4"/>
  <c r="J9714" i="4"/>
  <c r="X9712" i="4"/>
  <c r="P9711" i="4"/>
  <c r="Q9711" i="4" s="1"/>
  <c r="N9711" i="4"/>
  <c r="L9711" i="4"/>
  <c r="J9711" i="4"/>
  <c r="X9709" i="4"/>
  <c r="N9708" i="4"/>
  <c r="L9708" i="4"/>
  <c r="J9708" i="4"/>
  <c r="X9706" i="4"/>
  <c r="P9705" i="4"/>
  <c r="N9705" i="4"/>
  <c r="L9705" i="4"/>
  <c r="J9705" i="4"/>
  <c r="Q9705" i="4" s="1"/>
  <c r="X9703" i="4"/>
  <c r="P9702" i="4"/>
  <c r="Q9702" i="4" s="1"/>
  <c r="N9702" i="4"/>
  <c r="L9702" i="4"/>
  <c r="J9702" i="4"/>
  <c r="X9700" i="4"/>
  <c r="P9699" i="4"/>
  <c r="Q9699" i="4" s="1"/>
  <c r="N9699" i="4"/>
  <c r="L9699" i="4"/>
  <c r="J9699" i="4"/>
  <c r="X9697" i="4"/>
  <c r="N9696" i="4"/>
  <c r="L9696" i="4"/>
  <c r="J9696" i="4"/>
  <c r="X9694" i="4"/>
  <c r="P9693" i="4"/>
  <c r="N9693" i="4"/>
  <c r="L9693" i="4"/>
  <c r="J9693" i="4"/>
  <c r="X9691" i="4"/>
  <c r="Q9690" i="4"/>
  <c r="P9690" i="4"/>
  <c r="N9690" i="4"/>
  <c r="L9690" i="4"/>
  <c r="J9690" i="4"/>
  <c r="X9688" i="4"/>
  <c r="P9687" i="4"/>
  <c r="Q9687" i="4" s="1"/>
  <c r="N9687" i="4"/>
  <c r="L9687" i="4"/>
  <c r="J9687" i="4"/>
  <c r="X9685" i="4"/>
  <c r="N9684" i="4"/>
  <c r="N9683" i="4" s="1"/>
  <c r="L9684" i="4"/>
  <c r="J9684" i="4"/>
  <c r="T9683" i="4"/>
  <c r="X9679" i="4"/>
  <c r="P9678" i="4"/>
  <c r="Q9678" i="4" s="1"/>
  <c r="N9678" i="4"/>
  <c r="L9678" i="4"/>
  <c r="J9678" i="4"/>
  <c r="X9676" i="4"/>
  <c r="N9675" i="4"/>
  <c r="N9671" i="4" s="1"/>
  <c r="L9675" i="4"/>
  <c r="J9675" i="4"/>
  <c r="X9673" i="4"/>
  <c r="P9672" i="4"/>
  <c r="N9672" i="4"/>
  <c r="L9672" i="4"/>
  <c r="J9672" i="4"/>
  <c r="Q9672" i="4" s="1"/>
  <c r="T9671" i="4"/>
  <c r="L9671" i="4"/>
  <c r="X9668" i="4"/>
  <c r="P9667" i="4"/>
  <c r="N9667" i="4"/>
  <c r="N9666" i="4" s="1"/>
  <c r="L9667" i="4"/>
  <c r="L9666" i="4" s="1"/>
  <c r="J9667" i="4"/>
  <c r="T9666" i="4"/>
  <c r="J9666" i="4"/>
  <c r="X9663" i="4"/>
  <c r="P9662" i="4"/>
  <c r="N9662" i="4"/>
  <c r="L9662" i="4"/>
  <c r="J9662" i="4"/>
  <c r="Q9662" i="4" s="1"/>
  <c r="Q9661" i="4" s="1"/>
  <c r="T9661" i="4"/>
  <c r="P9661" i="4"/>
  <c r="N9661" i="4"/>
  <c r="L9661" i="4"/>
  <c r="X9658" i="4"/>
  <c r="P9657" i="4"/>
  <c r="Q9657" i="4" s="1"/>
  <c r="N9657" i="4"/>
  <c r="L9657" i="4"/>
  <c r="J9657" i="4"/>
  <c r="X9655" i="4"/>
  <c r="N9654" i="4"/>
  <c r="L9654" i="4"/>
  <c r="J9654" i="4"/>
  <c r="T9653" i="4"/>
  <c r="X9650" i="4"/>
  <c r="P9649" i="4"/>
  <c r="Q9649" i="4" s="1"/>
  <c r="N9649" i="4"/>
  <c r="L9649" i="4"/>
  <c r="J9649" i="4"/>
  <c r="X9647" i="4"/>
  <c r="P9646" i="4"/>
  <c r="Q9646" i="4" s="1"/>
  <c r="N9646" i="4"/>
  <c r="L9646" i="4"/>
  <c r="J9646" i="4"/>
  <c r="X9644" i="4"/>
  <c r="N9643" i="4"/>
  <c r="L9643" i="4"/>
  <c r="J9643" i="4"/>
  <c r="X9641" i="4"/>
  <c r="P9640" i="4"/>
  <c r="N9640" i="4"/>
  <c r="L9640" i="4"/>
  <c r="J9640" i="4"/>
  <c r="X9638" i="4"/>
  <c r="Q9637" i="4"/>
  <c r="P9637" i="4"/>
  <c r="N9637" i="4"/>
  <c r="L9637" i="4"/>
  <c r="J9637" i="4"/>
  <c r="X9635" i="4"/>
  <c r="P9634" i="4"/>
  <c r="Q9634" i="4" s="1"/>
  <c r="N9634" i="4"/>
  <c r="L9634" i="4"/>
  <c r="J9634" i="4"/>
  <c r="X9632" i="4"/>
  <c r="N9631" i="4"/>
  <c r="L9631" i="4"/>
  <c r="J9631" i="4"/>
  <c r="X9629" i="4"/>
  <c r="P9628" i="4"/>
  <c r="N9628" i="4"/>
  <c r="L9628" i="4"/>
  <c r="J9628" i="4"/>
  <c r="Q9628" i="4" s="1"/>
  <c r="X9626" i="4"/>
  <c r="P9625" i="4"/>
  <c r="Q9625" i="4" s="1"/>
  <c r="N9625" i="4"/>
  <c r="L9625" i="4"/>
  <c r="J9625" i="4"/>
  <c r="T9624" i="4"/>
  <c r="N9624" i="4"/>
  <c r="X9621" i="4"/>
  <c r="N9620" i="4"/>
  <c r="L9620" i="4"/>
  <c r="J9620" i="4"/>
  <c r="X9618" i="4"/>
  <c r="P9617" i="4"/>
  <c r="N9617" i="4"/>
  <c r="L9617" i="4"/>
  <c r="J9617" i="4"/>
  <c r="X9615" i="4"/>
  <c r="P9614" i="4"/>
  <c r="Q9614" i="4" s="1"/>
  <c r="N9614" i="4"/>
  <c r="L9614" i="4"/>
  <c r="J9614" i="4"/>
  <c r="X9612" i="4"/>
  <c r="P9611" i="4"/>
  <c r="Q9611" i="4" s="1"/>
  <c r="N9611" i="4"/>
  <c r="L9611" i="4"/>
  <c r="J9611" i="4"/>
  <c r="X9609" i="4"/>
  <c r="N9608" i="4"/>
  <c r="N9604" i="4" s="1"/>
  <c r="L9608" i="4"/>
  <c r="J9608" i="4"/>
  <c r="X9606" i="4"/>
  <c r="P9605" i="4"/>
  <c r="N9605" i="4"/>
  <c r="L9605" i="4"/>
  <c r="J9605" i="4"/>
  <c r="Q9605" i="4" s="1"/>
  <c r="T9604" i="4"/>
  <c r="L9604" i="4"/>
  <c r="X9601" i="4"/>
  <c r="P9600" i="4"/>
  <c r="Q9600" i="4" s="1"/>
  <c r="N9600" i="4"/>
  <c r="L9600" i="4"/>
  <c r="J9600" i="4"/>
  <c r="X9598" i="4"/>
  <c r="N9597" i="4"/>
  <c r="L9597" i="4"/>
  <c r="J9597" i="4"/>
  <c r="X9595" i="4"/>
  <c r="P9594" i="4"/>
  <c r="N9594" i="4"/>
  <c r="L9594" i="4"/>
  <c r="J9594" i="4"/>
  <c r="Q9594" i="4" s="1"/>
  <c r="X9592" i="4"/>
  <c r="Q9591" i="4"/>
  <c r="P9591" i="4"/>
  <c r="N9591" i="4"/>
  <c r="L9591" i="4"/>
  <c r="J9591" i="4"/>
  <c r="X9589" i="4"/>
  <c r="P9588" i="4"/>
  <c r="N9588" i="4"/>
  <c r="L9588" i="4"/>
  <c r="L9587" i="4" s="1"/>
  <c r="J9588" i="4"/>
  <c r="T9587" i="4"/>
  <c r="J9587" i="4"/>
  <c r="X9584" i="4"/>
  <c r="P9583" i="4"/>
  <c r="N9583" i="4"/>
  <c r="L9583" i="4"/>
  <c r="J9583" i="4"/>
  <c r="X9581" i="4"/>
  <c r="Q9580" i="4"/>
  <c r="P9580" i="4"/>
  <c r="N9580" i="4"/>
  <c r="L9580" i="4"/>
  <c r="J9580" i="4"/>
  <c r="X9578" i="4"/>
  <c r="P9577" i="4"/>
  <c r="Q9577" i="4" s="1"/>
  <c r="N9577" i="4"/>
  <c r="L9577" i="4"/>
  <c r="J9577" i="4"/>
  <c r="X9575" i="4"/>
  <c r="N9574" i="4"/>
  <c r="N9573" i="4" s="1"/>
  <c r="L9574" i="4"/>
  <c r="J9574" i="4"/>
  <c r="T9573" i="4"/>
  <c r="X9570" i="4"/>
  <c r="P9569" i="4"/>
  <c r="Q9569" i="4" s="1"/>
  <c r="N9569" i="4"/>
  <c r="L9569" i="4"/>
  <c r="J9569" i="4"/>
  <c r="X9567" i="4"/>
  <c r="P9566" i="4"/>
  <c r="Q9566" i="4" s="1"/>
  <c r="N9566" i="4"/>
  <c r="N9556" i="4" s="1"/>
  <c r="L9566" i="4"/>
  <c r="J9566" i="4"/>
  <c r="X9564" i="4"/>
  <c r="N9563" i="4"/>
  <c r="L9563" i="4"/>
  <c r="J9563" i="4"/>
  <c r="X9561" i="4"/>
  <c r="P9560" i="4"/>
  <c r="N9560" i="4"/>
  <c r="L9560" i="4"/>
  <c r="J9560" i="4"/>
  <c r="X9558" i="4"/>
  <c r="Q9557" i="4"/>
  <c r="P9557" i="4"/>
  <c r="N9557" i="4"/>
  <c r="L9557" i="4"/>
  <c r="L9556" i="4" s="1"/>
  <c r="J9557" i="4"/>
  <c r="T9556" i="4"/>
  <c r="X9553" i="4"/>
  <c r="N9552" i="4"/>
  <c r="L9552" i="4"/>
  <c r="J9552" i="4"/>
  <c r="X9550" i="4"/>
  <c r="P9549" i="4"/>
  <c r="N9549" i="4"/>
  <c r="L9549" i="4"/>
  <c r="J9549" i="4"/>
  <c r="X9547" i="4"/>
  <c r="Q9546" i="4"/>
  <c r="P9546" i="4"/>
  <c r="N9546" i="4"/>
  <c r="L9546" i="4"/>
  <c r="J9546" i="4"/>
  <c r="X9544" i="4"/>
  <c r="P9543" i="4"/>
  <c r="Q9543" i="4" s="1"/>
  <c r="N9543" i="4"/>
  <c r="L9543" i="4"/>
  <c r="J9543" i="4"/>
  <c r="X9541" i="4"/>
  <c r="N9540" i="4"/>
  <c r="L9540" i="4"/>
  <c r="J9540" i="4"/>
  <c r="X9538" i="4"/>
  <c r="P9537" i="4"/>
  <c r="N9537" i="4"/>
  <c r="L9537" i="4"/>
  <c r="J9537" i="4"/>
  <c r="Q9537" i="4" s="1"/>
  <c r="X9535" i="4"/>
  <c r="P9534" i="4"/>
  <c r="Q9534" i="4" s="1"/>
  <c r="N9534" i="4"/>
  <c r="L9534" i="4"/>
  <c r="J9534" i="4"/>
  <c r="X9532" i="4"/>
  <c r="P9531" i="4"/>
  <c r="Q9531" i="4" s="1"/>
  <c r="N9531" i="4"/>
  <c r="L9531" i="4"/>
  <c r="J9531" i="4"/>
  <c r="X9529" i="4"/>
  <c r="N9528" i="4"/>
  <c r="L9528" i="4"/>
  <c r="J9528" i="4"/>
  <c r="X9526" i="4"/>
  <c r="P9525" i="4"/>
  <c r="N9525" i="4"/>
  <c r="L9525" i="4"/>
  <c r="J9525" i="4"/>
  <c r="X9523" i="4"/>
  <c r="Q9522" i="4"/>
  <c r="P9522" i="4"/>
  <c r="N9522" i="4"/>
  <c r="L9522" i="4"/>
  <c r="J9522" i="4"/>
  <c r="X9520" i="4"/>
  <c r="P9519" i="4"/>
  <c r="Q9519" i="4" s="1"/>
  <c r="N9519" i="4"/>
  <c r="L9519" i="4"/>
  <c r="J9519" i="4"/>
  <c r="X9517" i="4"/>
  <c r="N9516" i="4"/>
  <c r="L9516" i="4"/>
  <c r="J9516" i="4"/>
  <c r="X9514" i="4"/>
  <c r="P9513" i="4"/>
  <c r="N9513" i="4"/>
  <c r="L9513" i="4"/>
  <c r="J9513" i="4"/>
  <c r="Q9513" i="4" s="1"/>
  <c r="X9511" i="4"/>
  <c r="P9510" i="4"/>
  <c r="Q9510" i="4" s="1"/>
  <c r="N9510" i="4"/>
  <c r="L9510" i="4"/>
  <c r="J9510" i="4"/>
  <c r="X9508" i="4"/>
  <c r="P9507" i="4"/>
  <c r="Q9507" i="4" s="1"/>
  <c r="N9507" i="4"/>
  <c r="L9507" i="4"/>
  <c r="J9507" i="4"/>
  <c r="X9505" i="4"/>
  <c r="N9504" i="4"/>
  <c r="L9504" i="4"/>
  <c r="J9504" i="4"/>
  <c r="X9502" i="4"/>
  <c r="P9501" i="4"/>
  <c r="N9501" i="4"/>
  <c r="L9501" i="4"/>
  <c r="J9501" i="4"/>
  <c r="X9499" i="4"/>
  <c r="Q9498" i="4"/>
  <c r="P9498" i="4"/>
  <c r="N9498" i="4"/>
  <c r="L9498" i="4"/>
  <c r="J9498" i="4"/>
  <c r="X9496" i="4"/>
  <c r="P9495" i="4"/>
  <c r="Q9495" i="4" s="1"/>
  <c r="N9495" i="4"/>
  <c r="L9495" i="4"/>
  <c r="J9495" i="4"/>
  <c r="X9493" i="4"/>
  <c r="N9492" i="4"/>
  <c r="L9492" i="4"/>
  <c r="J9492" i="4"/>
  <c r="X9490" i="4"/>
  <c r="P9489" i="4"/>
  <c r="N9489" i="4"/>
  <c r="L9489" i="4"/>
  <c r="J9489" i="4"/>
  <c r="Q9489" i="4" s="1"/>
  <c r="X9487" i="4"/>
  <c r="P9486" i="4"/>
  <c r="Q9486" i="4" s="1"/>
  <c r="N9486" i="4"/>
  <c r="L9486" i="4"/>
  <c r="J9486" i="4"/>
  <c r="T9485" i="4"/>
  <c r="N9485" i="4"/>
  <c r="X9482" i="4"/>
  <c r="N9481" i="4"/>
  <c r="L9481" i="4"/>
  <c r="J9481" i="4"/>
  <c r="X9479" i="4"/>
  <c r="P9478" i="4"/>
  <c r="N9478" i="4"/>
  <c r="L9478" i="4"/>
  <c r="J9478" i="4"/>
  <c r="Q9478" i="4" s="1"/>
  <c r="X9476" i="4"/>
  <c r="P9475" i="4"/>
  <c r="Q9475" i="4" s="1"/>
  <c r="N9475" i="4"/>
  <c r="L9475" i="4"/>
  <c r="J9475" i="4"/>
  <c r="X9473" i="4"/>
  <c r="P9472" i="4"/>
  <c r="Q9472" i="4" s="1"/>
  <c r="N9472" i="4"/>
  <c r="L9472" i="4"/>
  <c r="J9472" i="4"/>
  <c r="X9470" i="4"/>
  <c r="N9469" i="4"/>
  <c r="L9469" i="4"/>
  <c r="J9469" i="4"/>
  <c r="X9467" i="4"/>
  <c r="P9466" i="4"/>
  <c r="N9466" i="4"/>
  <c r="L9466" i="4"/>
  <c r="J9466" i="4"/>
  <c r="Q9466" i="4" s="1"/>
  <c r="X9464" i="4"/>
  <c r="Q9463" i="4"/>
  <c r="P9463" i="4"/>
  <c r="N9463" i="4"/>
  <c r="L9463" i="4"/>
  <c r="J9463" i="4"/>
  <c r="X9461" i="4"/>
  <c r="P9460" i="4"/>
  <c r="Q9460" i="4" s="1"/>
  <c r="N9460" i="4"/>
  <c r="L9460" i="4"/>
  <c r="J9460" i="4"/>
  <c r="X9458" i="4"/>
  <c r="N9457" i="4"/>
  <c r="L9457" i="4"/>
  <c r="J9457" i="4"/>
  <c r="X9455" i="4"/>
  <c r="P9454" i="4"/>
  <c r="N9454" i="4"/>
  <c r="L9454" i="4"/>
  <c r="J9454" i="4"/>
  <c r="Q9454" i="4" s="1"/>
  <c r="X9452" i="4"/>
  <c r="P9451" i="4"/>
  <c r="Q9451" i="4" s="1"/>
  <c r="N9451" i="4"/>
  <c r="L9451" i="4"/>
  <c r="J9451" i="4"/>
  <c r="X9449" i="4"/>
  <c r="Q9448" i="4"/>
  <c r="P9448" i="4"/>
  <c r="N9448" i="4"/>
  <c r="L9448" i="4"/>
  <c r="L9429" i="4" s="1"/>
  <c r="J9448" i="4"/>
  <c r="X9446" i="4"/>
  <c r="N9445" i="4"/>
  <c r="L9445" i="4"/>
  <c r="J9445" i="4"/>
  <c r="X9443" i="4"/>
  <c r="N9442" i="4"/>
  <c r="L9442" i="4"/>
  <c r="J9442" i="4"/>
  <c r="X9440" i="4"/>
  <c r="P9439" i="4"/>
  <c r="Q9439" i="4" s="1"/>
  <c r="N9439" i="4"/>
  <c r="L9439" i="4"/>
  <c r="J9439" i="4"/>
  <c r="X9437" i="4"/>
  <c r="Q9436" i="4"/>
  <c r="P9436" i="4"/>
  <c r="N9436" i="4"/>
  <c r="L9436" i="4"/>
  <c r="J9436" i="4"/>
  <c r="X9434" i="4"/>
  <c r="N9433" i="4"/>
  <c r="N9429" i="4" s="1"/>
  <c r="L9433" i="4"/>
  <c r="J9433" i="4"/>
  <c r="X9431" i="4"/>
  <c r="N9430" i="4"/>
  <c r="L9430" i="4"/>
  <c r="J9430" i="4"/>
  <c r="T9429" i="4"/>
  <c r="T9354" i="4" s="1"/>
  <c r="X9426" i="4"/>
  <c r="Q9425" i="4"/>
  <c r="P9425" i="4"/>
  <c r="N9425" i="4"/>
  <c r="L9425" i="4"/>
  <c r="J9425" i="4"/>
  <c r="X9423" i="4"/>
  <c r="N9422" i="4"/>
  <c r="L9422" i="4"/>
  <c r="J9422" i="4"/>
  <c r="X9420" i="4"/>
  <c r="N9419" i="4"/>
  <c r="L9419" i="4"/>
  <c r="J9419" i="4"/>
  <c r="X9417" i="4"/>
  <c r="P9416" i="4"/>
  <c r="Q9416" i="4" s="1"/>
  <c r="N9416" i="4"/>
  <c r="L9416" i="4"/>
  <c r="J9416" i="4"/>
  <c r="X9414" i="4"/>
  <c r="P9413" i="4"/>
  <c r="Q9413" i="4" s="1"/>
  <c r="N9413" i="4"/>
  <c r="L9413" i="4"/>
  <c r="J9413" i="4"/>
  <c r="X9411" i="4"/>
  <c r="N9410" i="4"/>
  <c r="L9410" i="4"/>
  <c r="J9410" i="4"/>
  <c r="X9408" i="4"/>
  <c r="N9407" i="4"/>
  <c r="L9407" i="4"/>
  <c r="J9407" i="4"/>
  <c r="X9405" i="4"/>
  <c r="P9404" i="4"/>
  <c r="Q9404" i="4" s="1"/>
  <c r="N9404" i="4"/>
  <c r="L9404" i="4"/>
  <c r="J9404" i="4"/>
  <c r="X9402" i="4"/>
  <c r="P9401" i="4"/>
  <c r="Q9401" i="4" s="1"/>
  <c r="N9401" i="4"/>
  <c r="L9401" i="4"/>
  <c r="J9401" i="4"/>
  <c r="X9399" i="4"/>
  <c r="N9398" i="4"/>
  <c r="L9398" i="4"/>
  <c r="J9398" i="4"/>
  <c r="X9396" i="4"/>
  <c r="P9395" i="4"/>
  <c r="N9395" i="4"/>
  <c r="L9395" i="4"/>
  <c r="J9395" i="4"/>
  <c r="X9393" i="4"/>
  <c r="P9392" i="4"/>
  <c r="Q9392" i="4" s="1"/>
  <c r="N9392" i="4"/>
  <c r="L9392" i="4"/>
  <c r="J9392" i="4"/>
  <c r="X9390" i="4"/>
  <c r="P9389" i="4"/>
  <c r="Q9389" i="4" s="1"/>
  <c r="N9389" i="4"/>
  <c r="L9389" i="4"/>
  <c r="J9389" i="4"/>
  <c r="X9387" i="4"/>
  <c r="N9386" i="4"/>
  <c r="L9386" i="4"/>
  <c r="J9386" i="4"/>
  <c r="X9384" i="4"/>
  <c r="N9383" i="4"/>
  <c r="L9383" i="4"/>
  <c r="J9383" i="4"/>
  <c r="X9381" i="4"/>
  <c r="Q9380" i="4"/>
  <c r="P9380" i="4"/>
  <c r="N9380" i="4"/>
  <c r="L9380" i="4"/>
  <c r="J9380" i="4"/>
  <c r="X9378" i="4"/>
  <c r="P9377" i="4"/>
  <c r="Q9377" i="4" s="1"/>
  <c r="N9377" i="4"/>
  <c r="L9377" i="4"/>
  <c r="J9377" i="4"/>
  <c r="X9375" i="4"/>
  <c r="N9374" i="4"/>
  <c r="L9374" i="4"/>
  <c r="J9374" i="4"/>
  <c r="X9372" i="4"/>
  <c r="P9371" i="4"/>
  <c r="N9371" i="4"/>
  <c r="L9371" i="4"/>
  <c r="J9371" i="4"/>
  <c r="X9369" i="4"/>
  <c r="Q9368" i="4"/>
  <c r="P9368" i="4"/>
  <c r="N9368" i="4"/>
  <c r="L9368" i="4"/>
  <c r="J9368" i="4"/>
  <c r="X9366" i="4"/>
  <c r="P9365" i="4"/>
  <c r="Q9365" i="4" s="1"/>
  <c r="N9365" i="4"/>
  <c r="L9365" i="4"/>
  <c r="J9365" i="4"/>
  <c r="X9363" i="4"/>
  <c r="N9362" i="4"/>
  <c r="L9362" i="4"/>
  <c r="J9362" i="4"/>
  <c r="X9360" i="4"/>
  <c r="N9359" i="4"/>
  <c r="L9359" i="4"/>
  <c r="J9359" i="4"/>
  <c r="X9357" i="4"/>
  <c r="Q9356" i="4"/>
  <c r="P9356" i="4"/>
  <c r="N9356" i="4"/>
  <c r="L9356" i="4"/>
  <c r="J9356" i="4"/>
  <c r="T9355" i="4"/>
  <c r="N9355" i="4"/>
  <c r="X9351" i="4"/>
  <c r="N9350" i="4"/>
  <c r="L9350" i="4"/>
  <c r="J9350" i="4"/>
  <c r="X9348" i="4"/>
  <c r="P9347" i="4"/>
  <c r="Q9347" i="4" s="1"/>
  <c r="N9347" i="4"/>
  <c r="L9347" i="4"/>
  <c r="J9347" i="4"/>
  <c r="X9345" i="4"/>
  <c r="P9344" i="4"/>
  <c r="Q9344" i="4" s="1"/>
  <c r="N9344" i="4"/>
  <c r="L9344" i="4"/>
  <c r="J9344" i="4"/>
  <c r="X9342" i="4"/>
  <c r="P9341" i="4"/>
  <c r="N9341" i="4"/>
  <c r="L9341" i="4"/>
  <c r="J9341" i="4"/>
  <c r="T9340" i="4"/>
  <c r="L9340" i="4"/>
  <c r="X9337" i="4"/>
  <c r="P9336" i="4"/>
  <c r="Q9336" i="4" s="1"/>
  <c r="N9336" i="4"/>
  <c r="L9336" i="4"/>
  <c r="J9336" i="4"/>
  <c r="X9334" i="4"/>
  <c r="P9333" i="4"/>
  <c r="Q9333" i="4" s="1"/>
  <c r="N9333" i="4"/>
  <c r="L9333" i="4"/>
  <c r="J9333" i="4"/>
  <c r="X9331" i="4"/>
  <c r="N9330" i="4"/>
  <c r="N9323" i="4" s="1"/>
  <c r="L9330" i="4"/>
  <c r="J9330" i="4"/>
  <c r="X9328" i="4"/>
  <c r="N9327" i="4"/>
  <c r="L9327" i="4"/>
  <c r="J9327" i="4"/>
  <c r="X9325" i="4"/>
  <c r="P9324" i="4"/>
  <c r="Q9324" i="4" s="1"/>
  <c r="N9324" i="4"/>
  <c r="L9324" i="4"/>
  <c r="J9324" i="4"/>
  <c r="J9323" i="4" s="1"/>
  <c r="T9323" i="4"/>
  <c r="L9323" i="4"/>
  <c r="X9320" i="4"/>
  <c r="N9319" i="4"/>
  <c r="L9319" i="4"/>
  <c r="J9319" i="4"/>
  <c r="X9317" i="4"/>
  <c r="N9316" i="4"/>
  <c r="L9316" i="4"/>
  <c r="J9316" i="4"/>
  <c r="X9314" i="4"/>
  <c r="P9313" i="4"/>
  <c r="Q9313" i="4" s="1"/>
  <c r="N9313" i="4"/>
  <c r="L9313" i="4"/>
  <c r="J9313" i="4"/>
  <c r="X9311" i="4"/>
  <c r="P9310" i="4"/>
  <c r="Q9310" i="4" s="1"/>
  <c r="N9310" i="4"/>
  <c r="L9310" i="4"/>
  <c r="J9310" i="4"/>
  <c r="X9308" i="4"/>
  <c r="P9307" i="4"/>
  <c r="N9307" i="4"/>
  <c r="L9307" i="4"/>
  <c r="J9307" i="4"/>
  <c r="X9305" i="4"/>
  <c r="N9304" i="4"/>
  <c r="L9304" i="4"/>
  <c r="J9304" i="4"/>
  <c r="X9302" i="4"/>
  <c r="P9301" i="4"/>
  <c r="Q9301" i="4" s="1"/>
  <c r="N9301" i="4"/>
  <c r="L9301" i="4"/>
  <c r="J9301" i="4"/>
  <c r="X9299" i="4"/>
  <c r="Q9298" i="4"/>
  <c r="P9298" i="4"/>
  <c r="N9298" i="4"/>
  <c r="L9298" i="4"/>
  <c r="J9298" i="4"/>
  <c r="X9296" i="4"/>
  <c r="P9295" i="4"/>
  <c r="N9295" i="4"/>
  <c r="L9295" i="4"/>
  <c r="J9295" i="4"/>
  <c r="X9293" i="4"/>
  <c r="P9292" i="4"/>
  <c r="N9292" i="4"/>
  <c r="L9292" i="4"/>
  <c r="J9292" i="4"/>
  <c r="X9290" i="4"/>
  <c r="Q9289" i="4"/>
  <c r="P9289" i="4"/>
  <c r="N9289" i="4"/>
  <c r="L9289" i="4"/>
  <c r="J9289" i="4"/>
  <c r="X9287" i="4"/>
  <c r="Q9286" i="4"/>
  <c r="P9286" i="4"/>
  <c r="N9286" i="4"/>
  <c r="L9286" i="4"/>
  <c r="J9286" i="4"/>
  <c r="X9284" i="4"/>
  <c r="P9283" i="4"/>
  <c r="N9283" i="4"/>
  <c r="L9283" i="4"/>
  <c r="J9283" i="4"/>
  <c r="T9282" i="4"/>
  <c r="J9282" i="4"/>
  <c r="X9279" i="4"/>
  <c r="Q9278" i="4"/>
  <c r="P9278" i="4"/>
  <c r="N9278" i="4"/>
  <c r="L9278" i="4"/>
  <c r="J9278" i="4"/>
  <c r="X9276" i="4"/>
  <c r="Q9275" i="4"/>
  <c r="P9275" i="4"/>
  <c r="N9275" i="4"/>
  <c r="L9275" i="4"/>
  <c r="J9275" i="4"/>
  <c r="X9273" i="4"/>
  <c r="N9272" i="4"/>
  <c r="L9272" i="4"/>
  <c r="J9272" i="4"/>
  <c r="X9270" i="4"/>
  <c r="P9269" i="4"/>
  <c r="N9269" i="4"/>
  <c r="L9269" i="4"/>
  <c r="J9269" i="4"/>
  <c r="X9267" i="4"/>
  <c r="Q9266" i="4"/>
  <c r="P9266" i="4"/>
  <c r="N9266" i="4"/>
  <c r="L9266" i="4"/>
  <c r="J9266" i="4"/>
  <c r="X9264" i="4"/>
  <c r="P9263" i="4"/>
  <c r="Q9263" i="4" s="1"/>
  <c r="N9263" i="4"/>
  <c r="L9263" i="4"/>
  <c r="J9263" i="4"/>
  <c r="X9261" i="4"/>
  <c r="N9260" i="4"/>
  <c r="N9217" i="4" s="1"/>
  <c r="L9260" i="4"/>
  <c r="J9260" i="4"/>
  <c r="X9258" i="4"/>
  <c r="P9257" i="4"/>
  <c r="N9257" i="4"/>
  <c r="L9257" i="4"/>
  <c r="J9257" i="4"/>
  <c r="X9255" i="4"/>
  <c r="P9254" i="4"/>
  <c r="Q9254" i="4" s="1"/>
  <c r="N9254" i="4"/>
  <c r="L9254" i="4"/>
  <c r="J9254" i="4"/>
  <c r="X9252" i="4"/>
  <c r="P9251" i="4"/>
  <c r="Q9251" i="4" s="1"/>
  <c r="N9251" i="4"/>
  <c r="L9251" i="4"/>
  <c r="J9251" i="4"/>
  <c r="X9249" i="4"/>
  <c r="N9248" i="4"/>
  <c r="L9248" i="4"/>
  <c r="J9248" i="4"/>
  <c r="X9246" i="4"/>
  <c r="N9245" i="4"/>
  <c r="L9245" i="4"/>
  <c r="J9245" i="4"/>
  <c r="X9243" i="4"/>
  <c r="P9242" i="4"/>
  <c r="Q9242" i="4" s="1"/>
  <c r="N9242" i="4"/>
  <c r="L9242" i="4"/>
  <c r="J9242" i="4"/>
  <c r="X9240" i="4"/>
  <c r="Q9239" i="4"/>
  <c r="P9239" i="4"/>
  <c r="N9239" i="4"/>
  <c r="L9239" i="4"/>
  <c r="J9239" i="4"/>
  <c r="X9237" i="4"/>
  <c r="P9236" i="4"/>
  <c r="N9236" i="4"/>
  <c r="L9236" i="4"/>
  <c r="J9236" i="4"/>
  <c r="X9234" i="4"/>
  <c r="N9233" i="4"/>
  <c r="L9233" i="4"/>
  <c r="J9233" i="4"/>
  <c r="X9231" i="4"/>
  <c r="Q9230" i="4"/>
  <c r="P9230" i="4"/>
  <c r="N9230" i="4"/>
  <c r="L9230" i="4"/>
  <c r="J9230" i="4"/>
  <c r="X9228" i="4"/>
  <c r="Q9227" i="4"/>
  <c r="P9227" i="4"/>
  <c r="N9227" i="4"/>
  <c r="L9227" i="4"/>
  <c r="J9227" i="4"/>
  <c r="X9225" i="4"/>
  <c r="N9224" i="4"/>
  <c r="L9224" i="4"/>
  <c r="J9224" i="4"/>
  <c r="X9222" i="4"/>
  <c r="P9221" i="4"/>
  <c r="N9221" i="4"/>
  <c r="L9221" i="4"/>
  <c r="J9221" i="4"/>
  <c r="X9219" i="4"/>
  <c r="Q9218" i="4"/>
  <c r="P9218" i="4"/>
  <c r="N9218" i="4"/>
  <c r="L9218" i="4"/>
  <c r="J9218" i="4"/>
  <c r="T9217" i="4"/>
  <c r="X9214" i="4"/>
  <c r="P9213" i="4"/>
  <c r="N9213" i="4"/>
  <c r="L9213" i="4"/>
  <c r="J9213" i="4"/>
  <c r="X9211" i="4"/>
  <c r="Q9210" i="4"/>
  <c r="P9210" i="4"/>
  <c r="N9210" i="4"/>
  <c r="L9210" i="4"/>
  <c r="J9210" i="4"/>
  <c r="X9208" i="4"/>
  <c r="N9207" i="4"/>
  <c r="L9207" i="4"/>
  <c r="J9207" i="4"/>
  <c r="X9205" i="4"/>
  <c r="P9204" i="4"/>
  <c r="N9204" i="4"/>
  <c r="L9204" i="4"/>
  <c r="J9204" i="4"/>
  <c r="X9202" i="4"/>
  <c r="P9201" i="4"/>
  <c r="Q9201" i="4" s="1"/>
  <c r="N9201" i="4"/>
  <c r="L9201" i="4"/>
  <c r="J9201" i="4"/>
  <c r="X9199" i="4"/>
  <c r="Q9198" i="4"/>
  <c r="P9198" i="4"/>
  <c r="N9198" i="4"/>
  <c r="L9198" i="4"/>
  <c r="J9198" i="4"/>
  <c r="X9196" i="4"/>
  <c r="N9195" i="4"/>
  <c r="L9195" i="4"/>
  <c r="J9195" i="4"/>
  <c r="X9193" i="4"/>
  <c r="N9192" i="4"/>
  <c r="L9192" i="4"/>
  <c r="J9192" i="4"/>
  <c r="X9190" i="4"/>
  <c r="Q9189" i="4"/>
  <c r="P9189" i="4"/>
  <c r="N9189" i="4"/>
  <c r="L9189" i="4"/>
  <c r="J9189" i="4"/>
  <c r="X9187" i="4"/>
  <c r="Q9186" i="4"/>
  <c r="P9186" i="4"/>
  <c r="N9186" i="4"/>
  <c r="L9186" i="4"/>
  <c r="J9186" i="4"/>
  <c r="X9184" i="4"/>
  <c r="N9183" i="4"/>
  <c r="L9183" i="4"/>
  <c r="J9183" i="4"/>
  <c r="X9181" i="4"/>
  <c r="P9180" i="4"/>
  <c r="N9180" i="4"/>
  <c r="L9180" i="4"/>
  <c r="J9180" i="4"/>
  <c r="X9178" i="4"/>
  <c r="P9177" i="4"/>
  <c r="Q9177" i="4" s="1"/>
  <c r="N9177" i="4"/>
  <c r="L9177" i="4"/>
  <c r="J9177" i="4"/>
  <c r="X9175" i="4"/>
  <c r="Q9174" i="4"/>
  <c r="P9174" i="4"/>
  <c r="N9174" i="4"/>
  <c r="L9174" i="4"/>
  <c r="J9174" i="4"/>
  <c r="X9172" i="4"/>
  <c r="N9171" i="4"/>
  <c r="L9171" i="4"/>
  <c r="J9171" i="4"/>
  <c r="X9169" i="4"/>
  <c r="N9168" i="4"/>
  <c r="L9168" i="4"/>
  <c r="J9168" i="4"/>
  <c r="X9166" i="4"/>
  <c r="Q9165" i="4"/>
  <c r="P9165" i="4"/>
  <c r="N9165" i="4"/>
  <c r="L9165" i="4"/>
  <c r="J9165" i="4"/>
  <c r="X9163" i="4"/>
  <c r="P9162" i="4"/>
  <c r="Q9162" i="4" s="1"/>
  <c r="N9162" i="4"/>
  <c r="L9162" i="4"/>
  <c r="J9162" i="4"/>
  <c r="X9160" i="4"/>
  <c r="N9159" i="4"/>
  <c r="L9159" i="4"/>
  <c r="J9159" i="4"/>
  <c r="X9157" i="4"/>
  <c r="N9156" i="4"/>
  <c r="L9156" i="4"/>
  <c r="J9156" i="4"/>
  <c r="X9154" i="4"/>
  <c r="Q9153" i="4"/>
  <c r="P9153" i="4"/>
  <c r="N9153" i="4"/>
  <c r="L9153" i="4"/>
  <c r="J9153" i="4"/>
  <c r="X9151" i="4"/>
  <c r="P9150" i="4"/>
  <c r="Q9150" i="4" s="1"/>
  <c r="N9150" i="4"/>
  <c r="L9150" i="4"/>
  <c r="J9150" i="4"/>
  <c r="X9148" i="4"/>
  <c r="N9147" i="4"/>
  <c r="L9147" i="4"/>
  <c r="J9147" i="4"/>
  <c r="X9145" i="4"/>
  <c r="P9144" i="4"/>
  <c r="N9144" i="4"/>
  <c r="L9144" i="4"/>
  <c r="J9144" i="4"/>
  <c r="X9142" i="4"/>
  <c r="P9141" i="4"/>
  <c r="Q9141" i="4" s="1"/>
  <c r="N9141" i="4"/>
  <c r="L9141" i="4"/>
  <c r="J9141" i="4"/>
  <c r="X9139" i="4"/>
  <c r="Q9138" i="4"/>
  <c r="P9138" i="4"/>
  <c r="N9138" i="4"/>
  <c r="L9138" i="4"/>
  <c r="J9138" i="4"/>
  <c r="X9136" i="4"/>
  <c r="N9135" i="4"/>
  <c r="L9135" i="4"/>
  <c r="J9135" i="4"/>
  <c r="X9133" i="4"/>
  <c r="N9132" i="4"/>
  <c r="L9132" i="4"/>
  <c r="J9132" i="4"/>
  <c r="X9130" i="4"/>
  <c r="Q9129" i="4"/>
  <c r="P9129" i="4"/>
  <c r="N9129" i="4"/>
  <c r="L9129" i="4"/>
  <c r="J9129" i="4"/>
  <c r="X9127" i="4"/>
  <c r="Q9126" i="4"/>
  <c r="P9126" i="4"/>
  <c r="N9126" i="4"/>
  <c r="L9126" i="4"/>
  <c r="J9126" i="4"/>
  <c r="X9124" i="4"/>
  <c r="N9123" i="4"/>
  <c r="L9123" i="4"/>
  <c r="J9123" i="4"/>
  <c r="X9121" i="4"/>
  <c r="P9120" i="4"/>
  <c r="N9120" i="4"/>
  <c r="L9120" i="4"/>
  <c r="J9120" i="4"/>
  <c r="X9118" i="4"/>
  <c r="P9117" i="4"/>
  <c r="Q9117" i="4" s="1"/>
  <c r="N9117" i="4"/>
  <c r="L9117" i="4"/>
  <c r="J9117" i="4"/>
  <c r="X9115" i="4"/>
  <c r="P9114" i="4"/>
  <c r="Q9114" i="4" s="1"/>
  <c r="N9114" i="4"/>
  <c r="L9114" i="4"/>
  <c r="J9114" i="4"/>
  <c r="X9112" i="4"/>
  <c r="N9111" i="4"/>
  <c r="L9111" i="4"/>
  <c r="J9111" i="4"/>
  <c r="X9109" i="4"/>
  <c r="P9108" i="4"/>
  <c r="N9108" i="4"/>
  <c r="L9108" i="4"/>
  <c r="J9108" i="4"/>
  <c r="X9106" i="4"/>
  <c r="P9105" i="4"/>
  <c r="N9105" i="4"/>
  <c r="L9105" i="4"/>
  <c r="J9105" i="4"/>
  <c r="T9104" i="4"/>
  <c r="X9101" i="4"/>
  <c r="N9100" i="4"/>
  <c r="L9100" i="4"/>
  <c r="J9100" i="4"/>
  <c r="X9098" i="4"/>
  <c r="N9097" i="4"/>
  <c r="L9097" i="4"/>
  <c r="J9097" i="4"/>
  <c r="X9095" i="4"/>
  <c r="P9094" i="4"/>
  <c r="Q9094" i="4" s="1"/>
  <c r="N9094" i="4"/>
  <c r="L9094" i="4"/>
  <c r="J9094" i="4"/>
  <c r="X9092" i="4"/>
  <c r="P9091" i="4"/>
  <c r="N9091" i="4"/>
  <c r="L9091" i="4"/>
  <c r="J9091" i="4"/>
  <c r="T9090" i="4"/>
  <c r="X9087" i="4"/>
  <c r="P9086" i="4"/>
  <c r="N9086" i="4"/>
  <c r="L9086" i="4"/>
  <c r="J9086" i="4"/>
  <c r="X9084" i="4"/>
  <c r="P9083" i="4"/>
  <c r="Q9083" i="4" s="1"/>
  <c r="N9083" i="4"/>
  <c r="L9083" i="4"/>
  <c r="J9083" i="4"/>
  <c r="X9081" i="4"/>
  <c r="Q9080" i="4"/>
  <c r="P9080" i="4"/>
  <c r="N9080" i="4"/>
  <c r="L9080" i="4"/>
  <c r="J9080" i="4"/>
  <c r="X9078" i="4"/>
  <c r="N9077" i="4"/>
  <c r="L9077" i="4"/>
  <c r="J9077" i="4"/>
  <c r="X9075" i="4"/>
  <c r="N9074" i="4"/>
  <c r="L9074" i="4"/>
  <c r="J9074" i="4"/>
  <c r="X9072" i="4"/>
  <c r="Q9071" i="4"/>
  <c r="P9071" i="4"/>
  <c r="N9071" i="4"/>
  <c r="L9071" i="4"/>
  <c r="J9071" i="4"/>
  <c r="X9069" i="4"/>
  <c r="P9068" i="4"/>
  <c r="Q9068" i="4" s="1"/>
  <c r="N9068" i="4"/>
  <c r="L9068" i="4"/>
  <c r="J9068" i="4"/>
  <c r="X9066" i="4"/>
  <c r="N9065" i="4"/>
  <c r="L9065" i="4"/>
  <c r="J9065" i="4"/>
  <c r="X9063" i="4"/>
  <c r="P9062" i="4"/>
  <c r="N9062" i="4"/>
  <c r="L9062" i="4"/>
  <c r="J9062" i="4"/>
  <c r="X9060" i="4"/>
  <c r="Q9059" i="4"/>
  <c r="P9059" i="4"/>
  <c r="N9059" i="4"/>
  <c r="L9059" i="4"/>
  <c r="J9059" i="4"/>
  <c r="X9057" i="4"/>
  <c r="P9056" i="4"/>
  <c r="Q9056" i="4" s="1"/>
  <c r="N9056" i="4"/>
  <c r="L9056" i="4"/>
  <c r="J9056" i="4"/>
  <c r="X9054" i="4"/>
  <c r="N9053" i="4"/>
  <c r="L9053" i="4"/>
  <c r="J9053" i="4"/>
  <c r="X9051" i="4"/>
  <c r="N9050" i="4"/>
  <c r="L9050" i="4"/>
  <c r="J9050" i="4"/>
  <c r="X9048" i="4"/>
  <c r="P9047" i="4"/>
  <c r="Q9047" i="4" s="1"/>
  <c r="N9047" i="4"/>
  <c r="L9047" i="4"/>
  <c r="J9047" i="4"/>
  <c r="X9045" i="4"/>
  <c r="Q9044" i="4"/>
  <c r="P9044" i="4"/>
  <c r="N9044" i="4"/>
  <c r="L9044" i="4"/>
  <c r="J9044" i="4"/>
  <c r="X9042" i="4"/>
  <c r="N9041" i="4"/>
  <c r="L9041" i="4"/>
  <c r="J9041" i="4"/>
  <c r="X9039" i="4"/>
  <c r="N9038" i="4"/>
  <c r="L9038" i="4"/>
  <c r="J9038" i="4"/>
  <c r="X9036" i="4"/>
  <c r="P9035" i="4"/>
  <c r="Q9035" i="4" s="1"/>
  <c r="N9035" i="4"/>
  <c r="L9035" i="4"/>
  <c r="J9035" i="4"/>
  <c r="X9033" i="4"/>
  <c r="Q9032" i="4"/>
  <c r="P9032" i="4"/>
  <c r="N9032" i="4"/>
  <c r="L9032" i="4"/>
  <c r="J9032" i="4"/>
  <c r="X9030" i="4"/>
  <c r="N9029" i="4"/>
  <c r="L9029" i="4"/>
  <c r="J9029" i="4"/>
  <c r="X9027" i="4"/>
  <c r="P9026" i="4"/>
  <c r="N9026" i="4"/>
  <c r="L9026" i="4"/>
  <c r="J9026" i="4"/>
  <c r="X9024" i="4"/>
  <c r="P9023" i="4"/>
  <c r="Q9023" i="4" s="1"/>
  <c r="N9023" i="4"/>
  <c r="L9023" i="4"/>
  <c r="J9023" i="4"/>
  <c r="X9021" i="4"/>
  <c r="P9020" i="4"/>
  <c r="Q9020" i="4" s="1"/>
  <c r="N9020" i="4"/>
  <c r="L9020" i="4"/>
  <c r="J9020" i="4"/>
  <c r="X9018" i="4"/>
  <c r="N9017" i="4"/>
  <c r="L9017" i="4"/>
  <c r="J9017" i="4"/>
  <c r="X9015" i="4"/>
  <c r="N9014" i="4"/>
  <c r="L9014" i="4"/>
  <c r="J9014" i="4"/>
  <c r="X9012" i="4"/>
  <c r="Q9011" i="4"/>
  <c r="P9011" i="4"/>
  <c r="N9011" i="4"/>
  <c r="L9011" i="4"/>
  <c r="J9011" i="4"/>
  <c r="X9009" i="4"/>
  <c r="Q9008" i="4"/>
  <c r="P9008" i="4"/>
  <c r="N9008" i="4"/>
  <c r="L9008" i="4"/>
  <c r="J9008" i="4"/>
  <c r="X9006" i="4"/>
  <c r="N9005" i="4"/>
  <c r="L9005" i="4"/>
  <c r="L9004" i="4" s="1"/>
  <c r="J9005" i="4"/>
  <c r="T9004" i="4"/>
  <c r="X9001" i="4"/>
  <c r="P9000" i="4"/>
  <c r="Q9000" i="4" s="1"/>
  <c r="N9000" i="4"/>
  <c r="L9000" i="4"/>
  <c r="J9000" i="4"/>
  <c r="X8998" i="4"/>
  <c r="P8997" i="4"/>
  <c r="Q8997" i="4" s="1"/>
  <c r="N8997" i="4"/>
  <c r="L8997" i="4"/>
  <c r="J8997" i="4"/>
  <c r="X8995" i="4"/>
  <c r="P8994" i="4"/>
  <c r="N8994" i="4"/>
  <c r="L8994" i="4"/>
  <c r="J8994" i="4"/>
  <c r="X8992" i="4"/>
  <c r="P8991" i="4"/>
  <c r="N8991" i="4"/>
  <c r="N8990" i="4" s="1"/>
  <c r="L8991" i="4"/>
  <c r="L8990" i="4" s="1"/>
  <c r="J8991" i="4"/>
  <c r="T8990" i="4"/>
  <c r="X8987" i="4"/>
  <c r="P8986" i="4"/>
  <c r="Q8986" i="4" s="1"/>
  <c r="N8986" i="4"/>
  <c r="L8986" i="4"/>
  <c r="J8986" i="4"/>
  <c r="X8984" i="4"/>
  <c r="N8983" i="4"/>
  <c r="L8983" i="4"/>
  <c r="J8983" i="4"/>
  <c r="X8981" i="4"/>
  <c r="N8980" i="4"/>
  <c r="L8980" i="4"/>
  <c r="J8980" i="4"/>
  <c r="X8978" i="4"/>
  <c r="P8977" i="4"/>
  <c r="Q8977" i="4" s="1"/>
  <c r="N8977" i="4"/>
  <c r="L8977" i="4"/>
  <c r="J8977" i="4"/>
  <c r="X8975" i="4"/>
  <c r="P8974" i="4"/>
  <c r="N8974" i="4"/>
  <c r="L8974" i="4"/>
  <c r="J8974" i="4"/>
  <c r="T8973" i="4"/>
  <c r="J8973" i="4"/>
  <c r="X8970" i="4"/>
  <c r="P8969" i="4"/>
  <c r="N8969" i="4"/>
  <c r="L8969" i="4"/>
  <c r="J8969" i="4"/>
  <c r="X8967" i="4"/>
  <c r="P8966" i="4"/>
  <c r="Q8966" i="4" s="1"/>
  <c r="N8966" i="4"/>
  <c r="L8966" i="4"/>
  <c r="J8966" i="4"/>
  <c r="X8964" i="4"/>
  <c r="P8963" i="4"/>
  <c r="Q8963" i="4" s="1"/>
  <c r="N8963" i="4"/>
  <c r="L8963" i="4"/>
  <c r="J8963" i="4"/>
  <c r="X8961" i="4"/>
  <c r="P8960" i="4"/>
  <c r="N8960" i="4"/>
  <c r="L8960" i="4"/>
  <c r="J8960" i="4"/>
  <c r="X8958" i="4"/>
  <c r="P8957" i="4"/>
  <c r="P8956" i="4" s="1"/>
  <c r="N8957" i="4"/>
  <c r="N8956" i="4" s="1"/>
  <c r="L8957" i="4"/>
  <c r="J8957" i="4"/>
  <c r="T8956" i="4"/>
  <c r="X8953" i="4"/>
  <c r="P8952" i="4"/>
  <c r="Q8952" i="4" s="1"/>
  <c r="N8952" i="4"/>
  <c r="L8952" i="4"/>
  <c r="J8952" i="4"/>
  <c r="X8950" i="4"/>
  <c r="N8949" i="4"/>
  <c r="L8949" i="4"/>
  <c r="J8949" i="4"/>
  <c r="X8947" i="4"/>
  <c r="N8946" i="4"/>
  <c r="L8946" i="4"/>
  <c r="J8946" i="4"/>
  <c r="X8944" i="4"/>
  <c r="P8943" i="4"/>
  <c r="Q8943" i="4" s="1"/>
  <c r="N8943" i="4"/>
  <c r="L8943" i="4"/>
  <c r="J8943" i="4"/>
  <c r="X8941" i="4"/>
  <c r="P8940" i="4"/>
  <c r="Q8940" i="4" s="1"/>
  <c r="N8940" i="4"/>
  <c r="L8940" i="4"/>
  <c r="J8940" i="4"/>
  <c r="X8938" i="4"/>
  <c r="N8937" i="4"/>
  <c r="L8937" i="4"/>
  <c r="J8937" i="4"/>
  <c r="X8935" i="4"/>
  <c r="P8934" i="4"/>
  <c r="N8934" i="4"/>
  <c r="L8934" i="4"/>
  <c r="J8934" i="4"/>
  <c r="T8933" i="4"/>
  <c r="L8933" i="4"/>
  <c r="X8930" i="4"/>
  <c r="Q8929" i="4"/>
  <c r="P8929" i="4"/>
  <c r="N8929" i="4"/>
  <c r="L8929" i="4"/>
  <c r="J8929" i="4"/>
  <c r="X8927" i="4"/>
  <c r="P8926" i="4"/>
  <c r="N8926" i="4"/>
  <c r="L8926" i="4"/>
  <c r="J8926" i="4"/>
  <c r="X8924" i="4"/>
  <c r="N8923" i="4"/>
  <c r="L8923" i="4"/>
  <c r="J8923" i="4"/>
  <c r="X8921" i="4"/>
  <c r="Q8920" i="4"/>
  <c r="P8920" i="4"/>
  <c r="N8920" i="4"/>
  <c r="L8920" i="4"/>
  <c r="J8920" i="4"/>
  <c r="X8918" i="4"/>
  <c r="Q8917" i="4"/>
  <c r="P8917" i="4"/>
  <c r="N8917" i="4"/>
  <c r="L8917" i="4"/>
  <c r="J8917" i="4"/>
  <c r="X8915" i="4"/>
  <c r="N8914" i="4"/>
  <c r="L8914" i="4"/>
  <c r="J8914" i="4"/>
  <c r="X8912" i="4"/>
  <c r="N8911" i="4"/>
  <c r="L8911" i="4"/>
  <c r="J8911" i="4"/>
  <c r="X8909" i="4"/>
  <c r="P8908" i="4"/>
  <c r="Q8908" i="4" s="1"/>
  <c r="N8908" i="4"/>
  <c r="L8908" i="4"/>
  <c r="J8908" i="4"/>
  <c r="X8906" i="4"/>
  <c r="P8905" i="4"/>
  <c r="Q8905" i="4" s="1"/>
  <c r="N8905" i="4"/>
  <c r="L8905" i="4"/>
  <c r="J8905" i="4"/>
  <c r="X8903" i="4"/>
  <c r="N8902" i="4"/>
  <c r="L8902" i="4"/>
  <c r="J8902" i="4"/>
  <c r="X8900" i="4"/>
  <c r="P8899" i="4"/>
  <c r="N8899" i="4"/>
  <c r="L8899" i="4"/>
  <c r="J8899" i="4"/>
  <c r="X8897" i="4"/>
  <c r="P8896" i="4"/>
  <c r="Q8896" i="4" s="1"/>
  <c r="N8896" i="4"/>
  <c r="L8896" i="4"/>
  <c r="J8896" i="4"/>
  <c r="X8894" i="4"/>
  <c r="P8893" i="4"/>
  <c r="Q8893" i="4" s="1"/>
  <c r="N8893" i="4"/>
  <c r="L8893" i="4"/>
  <c r="J8893" i="4"/>
  <c r="X8891" i="4"/>
  <c r="N8890" i="4"/>
  <c r="L8890" i="4"/>
  <c r="J8890" i="4"/>
  <c r="P8890" i="4" s="1"/>
  <c r="Q8890" i="4" s="1"/>
  <c r="X8888" i="4"/>
  <c r="P8887" i="4"/>
  <c r="N8887" i="4"/>
  <c r="N8844" i="4" s="1"/>
  <c r="L8887" i="4"/>
  <c r="J8887" i="4"/>
  <c r="X8885" i="4"/>
  <c r="N8884" i="4"/>
  <c r="L8884" i="4"/>
  <c r="J8884" i="4"/>
  <c r="X8882" i="4"/>
  <c r="Q8881" i="4"/>
  <c r="P8881" i="4"/>
  <c r="N8881" i="4"/>
  <c r="L8881" i="4"/>
  <c r="J8881" i="4"/>
  <c r="X8879" i="4"/>
  <c r="P8878" i="4"/>
  <c r="Q8878" i="4" s="1"/>
  <c r="N8878" i="4"/>
  <c r="L8878" i="4"/>
  <c r="J8878" i="4"/>
  <c r="X8876" i="4"/>
  <c r="N8875" i="4"/>
  <c r="L8875" i="4"/>
  <c r="J8875" i="4"/>
  <c r="X8873" i="4"/>
  <c r="N8872" i="4"/>
  <c r="L8872" i="4"/>
  <c r="J8872" i="4"/>
  <c r="X8870" i="4"/>
  <c r="Q8869" i="4"/>
  <c r="P8869" i="4"/>
  <c r="N8869" i="4"/>
  <c r="L8869" i="4"/>
  <c r="J8869" i="4"/>
  <c r="X8867" i="4"/>
  <c r="Q8866" i="4"/>
  <c r="P8866" i="4"/>
  <c r="N8866" i="4"/>
  <c r="L8866" i="4"/>
  <c r="J8866" i="4"/>
  <c r="X8864" i="4"/>
  <c r="N8863" i="4"/>
  <c r="L8863" i="4"/>
  <c r="J8863" i="4"/>
  <c r="X8861" i="4"/>
  <c r="N8860" i="4"/>
  <c r="L8860" i="4"/>
  <c r="J8860" i="4"/>
  <c r="X8858" i="4"/>
  <c r="P8857" i="4"/>
  <c r="Q8857" i="4" s="1"/>
  <c r="N8857" i="4"/>
  <c r="L8857" i="4"/>
  <c r="J8857" i="4"/>
  <c r="X8855" i="4"/>
  <c r="P8854" i="4"/>
  <c r="Q8854" i="4" s="1"/>
  <c r="N8854" i="4"/>
  <c r="L8854" i="4"/>
  <c r="J8854" i="4"/>
  <c r="X8852" i="4"/>
  <c r="N8851" i="4"/>
  <c r="L8851" i="4"/>
  <c r="J8851" i="4"/>
  <c r="X8849" i="4"/>
  <c r="Q8848" i="4"/>
  <c r="N8848" i="4"/>
  <c r="L8848" i="4"/>
  <c r="J8848" i="4"/>
  <c r="P8848" i="4" s="1"/>
  <c r="X8846" i="4"/>
  <c r="Q8845" i="4"/>
  <c r="P8845" i="4"/>
  <c r="N8845" i="4"/>
  <c r="L8845" i="4"/>
  <c r="J8845" i="4"/>
  <c r="T8844" i="4"/>
  <c r="X8840" i="4"/>
  <c r="P8839" i="4"/>
  <c r="Q8839" i="4" s="1"/>
  <c r="N8839" i="4"/>
  <c r="L8839" i="4"/>
  <c r="J8839" i="4"/>
  <c r="X8837" i="4"/>
  <c r="Q8836" i="4"/>
  <c r="P8836" i="4"/>
  <c r="N8836" i="4"/>
  <c r="L8836" i="4"/>
  <c r="J8836" i="4"/>
  <c r="X8834" i="4"/>
  <c r="N8833" i="4"/>
  <c r="N8832" i="4" s="1"/>
  <c r="L8833" i="4"/>
  <c r="L8832" i="4" s="1"/>
  <c r="J8833" i="4"/>
  <c r="T8832" i="4"/>
  <c r="X8829" i="4"/>
  <c r="P8828" i="4"/>
  <c r="N8828" i="4"/>
  <c r="L8828" i="4"/>
  <c r="J8828" i="4"/>
  <c r="J8827" i="4" s="1"/>
  <c r="T8827" i="4"/>
  <c r="N8827" i="4"/>
  <c r="L8827" i="4"/>
  <c r="X8824" i="4"/>
  <c r="N8823" i="4"/>
  <c r="N8822" i="4" s="1"/>
  <c r="L8823" i="4"/>
  <c r="L8822" i="4" s="1"/>
  <c r="J8823" i="4"/>
  <c r="T8822" i="4"/>
  <c r="J8822" i="4"/>
  <c r="X8819" i="4"/>
  <c r="P8818" i="4"/>
  <c r="Q8818" i="4" s="1"/>
  <c r="N8818" i="4"/>
  <c r="L8818" i="4"/>
  <c r="J8818" i="4"/>
  <c r="X8816" i="4"/>
  <c r="Q8815" i="4"/>
  <c r="P8815" i="4"/>
  <c r="N8815" i="4"/>
  <c r="N8814" i="4" s="1"/>
  <c r="L8815" i="4"/>
  <c r="L8814" i="4" s="1"/>
  <c r="J8815" i="4"/>
  <c r="T8814" i="4"/>
  <c r="J8814" i="4"/>
  <c r="X8811" i="4"/>
  <c r="N8810" i="4"/>
  <c r="L8810" i="4"/>
  <c r="J8810" i="4"/>
  <c r="X8808" i="4"/>
  <c r="P8807" i="4"/>
  <c r="Q8807" i="4" s="1"/>
  <c r="N8807" i="4"/>
  <c r="L8807" i="4"/>
  <c r="J8807" i="4"/>
  <c r="X8805" i="4"/>
  <c r="Q8804" i="4"/>
  <c r="P8804" i="4"/>
  <c r="N8804" i="4"/>
  <c r="L8804" i="4"/>
  <c r="J8804" i="4"/>
  <c r="X8802" i="4"/>
  <c r="P8801" i="4"/>
  <c r="N8801" i="4"/>
  <c r="L8801" i="4"/>
  <c r="J8801" i="4"/>
  <c r="X8799" i="4"/>
  <c r="N8798" i="4"/>
  <c r="L8798" i="4"/>
  <c r="J8798" i="4"/>
  <c r="X8796" i="4"/>
  <c r="P8795" i="4"/>
  <c r="Q8795" i="4" s="1"/>
  <c r="N8795" i="4"/>
  <c r="L8795" i="4"/>
  <c r="J8795" i="4"/>
  <c r="X8793" i="4"/>
  <c r="P8792" i="4"/>
  <c r="Q8792" i="4" s="1"/>
  <c r="N8792" i="4"/>
  <c r="L8792" i="4"/>
  <c r="J8792" i="4"/>
  <c r="X8790" i="4"/>
  <c r="N8789" i="4"/>
  <c r="L8789" i="4"/>
  <c r="J8789" i="4"/>
  <c r="X8787" i="4"/>
  <c r="N8786" i="4"/>
  <c r="N8785" i="4" s="1"/>
  <c r="L8786" i="4"/>
  <c r="J8786" i="4"/>
  <c r="T8785" i="4"/>
  <c r="X8782" i="4"/>
  <c r="Q8781" i="4"/>
  <c r="P8781" i="4"/>
  <c r="N8781" i="4"/>
  <c r="L8781" i="4"/>
  <c r="J8781" i="4"/>
  <c r="X8779" i="4"/>
  <c r="N8778" i="4"/>
  <c r="L8778" i="4"/>
  <c r="J8778" i="4"/>
  <c r="X8776" i="4"/>
  <c r="N8775" i="4"/>
  <c r="L8775" i="4"/>
  <c r="J8775" i="4"/>
  <c r="X8773" i="4"/>
  <c r="P8772" i="4"/>
  <c r="Q8772" i="4" s="1"/>
  <c r="N8772" i="4"/>
  <c r="L8772" i="4"/>
  <c r="J8772" i="4"/>
  <c r="X8770" i="4"/>
  <c r="Q8769" i="4"/>
  <c r="P8769" i="4"/>
  <c r="N8769" i="4"/>
  <c r="L8769" i="4"/>
  <c r="L8765" i="4" s="1"/>
  <c r="J8769" i="4"/>
  <c r="X8767" i="4"/>
  <c r="N8766" i="4"/>
  <c r="L8766" i="4"/>
  <c r="J8766" i="4"/>
  <c r="T8765" i="4"/>
  <c r="X8762" i="4"/>
  <c r="P8761" i="4"/>
  <c r="Q8761" i="4" s="1"/>
  <c r="N8761" i="4"/>
  <c r="L8761" i="4"/>
  <c r="J8761" i="4"/>
  <c r="X8759" i="4"/>
  <c r="P8758" i="4"/>
  <c r="Q8758" i="4" s="1"/>
  <c r="N8758" i="4"/>
  <c r="L8758" i="4"/>
  <c r="J8758" i="4"/>
  <c r="X8756" i="4"/>
  <c r="N8755" i="4"/>
  <c r="N8748" i="4" s="1"/>
  <c r="L8755" i="4"/>
  <c r="J8755" i="4"/>
  <c r="X8753" i="4"/>
  <c r="N8752" i="4"/>
  <c r="L8752" i="4"/>
  <c r="J8752" i="4"/>
  <c r="X8750" i="4"/>
  <c r="Q8749" i="4"/>
  <c r="P8749" i="4"/>
  <c r="N8749" i="4"/>
  <c r="L8749" i="4"/>
  <c r="J8749" i="4"/>
  <c r="T8748" i="4"/>
  <c r="L8748" i="4"/>
  <c r="X8745" i="4"/>
  <c r="N8744" i="4"/>
  <c r="L8744" i="4"/>
  <c r="J8744" i="4"/>
  <c r="X8742" i="4"/>
  <c r="N8741" i="4"/>
  <c r="L8741" i="4"/>
  <c r="J8741" i="4"/>
  <c r="X8739" i="4"/>
  <c r="P8738" i="4"/>
  <c r="Q8738" i="4" s="1"/>
  <c r="N8738" i="4"/>
  <c r="L8738" i="4"/>
  <c r="J8738" i="4"/>
  <c r="X8736" i="4"/>
  <c r="Q8735" i="4"/>
  <c r="P8735" i="4"/>
  <c r="N8735" i="4"/>
  <c r="L8735" i="4"/>
  <c r="J8735" i="4"/>
  <c r="T8734" i="4"/>
  <c r="N8734" i="4"/>
  <c r="L8734" i="4"/>
  <c r="X8731" i="4"/>
  <c r="N8730" i="4"/>
  <c r="L8730" i="4"/>
  <c r="J8730" i="4"/>
  <c r="X8728" i="4"/>
  <c r="P8727" i="4"/>
  <c r="Q8727" i="4" s="1"/>
  <c r="N8727" i="4"/>
  <c r="L8727" i="4"/>
  <c r="J8727" i="4"/>
  <c r="X8725" i="4"/>
  <c r="Q8724" i="4"/>
  <c r="P8724" i="4"/>
  <c r="N8724" i="4"/>
  <c r="L8724" i="4"/>
  <c r="J8724" i="4"/>
  <c r="X8722" i="4"/>
  <c r="N8721" i="4"/>
  <c r="L8721" i="4"/>
  <c r="J8721" i="4"/>
  <c r="X8719" i="4"/>
  <c r="N8718" i="4"/>
  <c r="N8717" i="4" s="1"/>
  <c r="L8718" i="4"/>
  <c r="J8718" i="4"/>
  <c r="T8717" i="4"/>
  <c r="X8714" i="4"/>
  <c r="Q8713" i="4"/>
  <c r="P8713" i="4"/>
  <c r="N8713" i="4"/>
  <c r="L8713" i="4"/>
  <c r="J8713" i="4"/>
  <c r="X8711" i="4"/>
  <c r="N8710" i="4"/>
  <c r="L8710" i="4"/>
  <c r="J8710" i="4"/>
  <c r="X8708" i="4"/>
  <c r="N8707" i="4"/>
  <c r="L8707" i="4"/>
  <c r="J8707" i="4"/>
  <c r="X8705" i="4"/>
  <c r="P8704" i="4"/>
  <c r="Q8704" i="4" s="1"/>
  <c r="N8704" i="4"/>
  <c r="L8704" i="4"/>
  <c r="J8704" i="4"/>
  <c r="X8702" i="4"/>
  <c r="P8701" i="4"/>
  <c r="Q8701" i="4" s="1"/>
  <c r="N8701" i="4"/>
  <c r="L8701" i="4"/>
  <c r="J8701" i="4"/>
  <c r="X8699" i="4"/>
  <c r="N8698" i="4"/>
  <c r="L8698" i="4"/>
  <c r="J8698" i="4"/>
  <c r="X8696" i="4"/>
  <c r="N8695" i="4"/>
  <c r="L8695" i="4"/>
  <c r="J8695" i="4"/>
  <c r="X8693" i="4"/>
  <c r="Q8692" i="4"/>
  <c r="P8692" i="4"/>
  <c r="N8692" i="4"/>
  <c r="L8692" i="4"/>
  <c r="J8692" i="4"/>
  <c r="X8690" i="4"/>
  <c r="P8689" i="4"/>
  <c r="Q8689" i="4" s="1"/>
  <c r="N8689" i="4"/>
  <c r="L8689" i="4"/>
  <c r="J8689" i="4"/>
  <c r="X8687" i="4"/>
  <c r="P8686" i="4"/>
  <c r="N8686" i="4"/>
  <c r="L8686" i="4"/>
  <c r="J8686" i="4"/>
  <c r="X8684" i="4"/>
  <c r="N8683" i="4"/>
  <c r="L8683" i="4"/>
  <c r="J8683" i="4"/>
  <c r="X8681" i="4"/>
  <c r="Q8680" i="4"/>
  <c r="P8680" i="4"/>
  <c r="N8680" i="4"/>
  <c r="L8680" i="4"/>
  <c r="J8680" i="4"/>
  <c r="X8678" i="4"/>
  <c r="P8677" i="4"/>
  <c r="Q8677" i="4" s="1"/>
  <c r="N8677" i="4"/>
  <c r="L8677" i="4"/>
  <c r="J8677" i="4"/>
  <c r="X8675" i="4"/>
  <c r="N8674" i="4"/>
  <c r="L8674" i="4"/>
  <c r="J8674" i="4"/>
  <c r="X8672" i="4"/>
  <c r="N8671" i="4"/>
  <c r="L8671" i="4"/>
  <c r="J8671" i="4"/>
  <c r="X8669" i="4"/>
  <c r="P8668" i="4"/>
  <c r="Q8668" i="4" s="1"/>
  <c r="N8668" i="4"/>
  <c r="L8668" i="4"/>
  <c r="J8668" i="4"/>
  <c r="X8666" i="4"/>
  <c r="Q8665" i="4"/>
  <c r="P8665" i="4"/>
  <c r="N8665" i="4"/>
  <c r="L8665" i="4"/>
  <c r="J8665" i="4"/>
  <c r="X8663" i="4"/>
  <c r="N8662" i="4"/>
  <c r="L8662" i="4"/>
  <c r="J8662" i="4"/>
  <c r="X8660" i="4"/>
  <c r="N8659" i="4"/>
  <c r="L8659" i="4"/>
  <c r="J8659" i="4"/>
  <c r="X8657" i="4"/>
  <c r="P8656" i="4"/>
  <c r="Q8656" i="4" s="1"/>
  <c r="N8656" i="4"/>
  <c r="L8656" i="4"/>
  <c r="J8656" i="4"/>
  <c r="X8654" i="4"/>
  <c r="Q8653" i="4"/>
  <c r="P8653" i="4"/>
  <c r="N8653" i="4"/>
  <c r="L8653" i="4"/>
  <c r="J8653" i="4"/>
  <c r="X8651" i="4"/>
  <c r="P8650" i="4"/>
  <c r="N8650" i="4"/>
  <c r="L8650" i="4"/>
  <c r="J8650" i="4"/>
  <c r="X8648" i="4"/>
  <c r="N8647" i="4"/>
  <c r="L8647" i="4"/>
  <c r="J8647" i="4"/>
  <c r="X8645" i="4"/>
  <c r="P8644" i="4"/>
  <c r="Q8644" i="4" s="1"/>
  <c r="N8644" i="4"/>
  <c r="L8644" i="4"/>
  <c r="J8644" i="4"/>
  <c r="X8642" i="4"/>
  <c r="Q8641" i="4"/>
  <c r="P8641" i="4"/>
  <c r="N8641" i="4"/>
  <c r="L8641" i="4"/>
  <c r="J8641" i="4"/>
  <c r="X8639" i="4"/>
  <c r="N8638" i="4"/>
  <c r="L8638" i="4"/>
  <c r="J8638" i="4"/>
  <c r="X8636" i="4"/>
  <c r="N8635" i="4"/>
  <c r="L8635" i="4"/>
  <c r="J8635" i="4"/>
  <c r="X8633" i="4"/>
  <c r="P8632" i="4"/>
  <c r="Q8632" i="4" s="1"/>
  <c r="N8632" i="4"/>
  <c r="L8632" i="4"/>
  <c r="J8632" i="4"/>
  <c r="X8630" i="4"/>
  <c r="P8629" i="4"/>
  <c r="Q8629" i="4" s="1"/>
  <c r="N8629" i="4"/>
  <c r="L8629" i="4"/>
  <c r="J8629" i="4"/>
  <c r="T8628" i="4"/>
  <c r="X8625" i="4"/>
  <c r="N8624" i="4"/>
  <c r="L8624" i="4"/>
  <c r="J8624" i="4"/>
  <c r="X8622" i="4"/>
  <c r="P8621" i="4"/>
  <c r="Q8621" i="4" s="1"/>
  <c r="N8621" i="4"/>
  <c r="L8621" i="4"/>
  <c r="J8621" i="4"/>
  <c r="X8619" i="4"/>
  <c r="Q8618" i="4"/>
  <c r="P8618" i="4"/>
  <c r="N8618" i="4"/>
  <c r="L8618" i="4"/>
  <c r="J8618" i="4"/>
  <c r="X8616" i="4"/>
  <c r="P8615" i="4"/>
  <c r="N8615" i="4"/>
  <c r="L8615" i="4"/>
  <c r="J8615" i="4"/>
  <c r="X8613" i="4"/>
  <c r="N8612" i="4"/>
  <c r="L8612" i="4"/>
  <c r="J8612" i="4"/>
  <c r="X8610" i="4"/>
  <c r="P8609" i="4"/>
  <c r="Q8609" i="4" s="1"/>
  <c r="N8609" i="4"/>
  <c r="L8609" i="4"/>
  <c r="J8609" i="4"/>
  <c r="X8607" i="4"/>
  <c r="P8606" i="4"/>
  <c r="Q8606" i="4" s="1"/>
  <c r="N8606" i="4"/>
  <c r="L8606" i="4"/>
  <c r="J8606" i="4"/>
  <c r="X8604" i="4"/>
  <c r="N8603" i="4"/>
  <c r="L8603" i="4"/>
  <c r="J8603" i="4"/>
  <c r="X8601" i="4"/>
  <c r="N8600" i="4"/>
  <c r="N8572" i="4" s="1"/>
  <c r="L8600" i="4"/>
  <c r="J8600" i="4"/>
  <c r="X8598" i="4"/>
  <c r="N8597" i="4"/>
  <c r="L8597" i="4"/>
  <c r="J8597" i="4"/>
  <c r="X8595" i="4"/>
  <c r="P8594" i="4"/>
  <c r="Q8594" i="4" s="1"/>
  <c r="N8594" i="4"/>
  <c r="L8594" i="4"/>
  <c r="J8594" i="4"/>
  <c r="X8592" i="4"/>
  <c r="Q8591" i="4"/>
  <c r="N8591" i="4"/>
  <c r="L8591" i="4"/>
  <c r="J8591" i="4"/>
  <c r="P8591" i="4" s="1"/>
  <c r="X8589" i="4"/>
  <c r="N8588" i="4"/>
  <c r="L8588" i="4"/>
  <c r="J8588" i="4"/>
  <c r="X8586" i="4"/>
  <c r="N8585" i="4"/>
  <c r="L8585" i="4"/>
  <c r="J8585" i="4"/>
  <c r="X8583" i="4"/>
  <c r="Q8582" i="4"/>
  <c r="P8582" i="4"/>
  <c r="N8582" i="4"/>
  <c r="L8582" i="4"/>
  <c r="J8582" i="4"/>
  <c r="X8580" i="4"/>
  <c r="P8579" i="4"/>
  <c r="Q8579" i="4" s="1"/>
  <c r="N8579" i="4"/>
  <c r="L8579" i="4"/>
  <c r="J8579" i="4"/>
  <c r="X8577" i="4"/>
  <c r="N8576" i="4"/>
  <c r="L8576" i="4"/>
  <c r="L8572" i="4" s="1"/>
  <c r="J8576" i="4"/>
  <c r="X8574" i="4"/>
  <c r="Q8573" i="4"/>
  <c r="P8573" i="4"/>
  <c r="N8573" i="4"/>
  <c r="L8573" i="4"/>
  <c r="J8573" i="4"/>
  <c r="T8572" i="4"/>
  <c r="X8569" i="4"/>
  <c r="N8568" i="4"/>
  <c r="L8568" i="4"/>
  <c r="J8568" i="4"/>
  <c r="X8566" i="4"/>
  <c r="N8565" i="4"/>
  <c r="L8565" i="4"/>
  <c r="J8565" i="4"/>
  <c r="X8563" i="4"/>
  <c r="P8562" i="4"/>
  <c r="Q8562" i="4" s="1"/>
  <c r="N8562" i="4"/>
  <c r="L8562" i="4"/>
  <c r="J8562" i="4"/>
  <c r="X8560" i="4"/>
  <c r="Q8559" i="4"/>
  <c r="P8559" i="4"/>
  <c r="N8559" i="4"/>
  <c r="L8559" i="4"/>
  <c r="J8559" i="4"/>
  <c r="X8557" i="4"/>
  <c r="N8556" i="4"/>
  <c r="L8556" i="4"/>
  <c r="J8556" i="4"/>
  <c r="X8554" i="4"/>
  <c r="N8553" i="4"/>
  <c r="L8553" i="4"/>
  <c r="J8553" i="4"/>
  <c r="X8551" i="4"/>
  <c r="Q8550" i="4"/>
  <c r="N8550" i="4"/>
  <c r="L8550" i="4"/>
  <c r="J8550" i="4"/>
  <c r="P8550" i="4" s="1"/>
  <c r="X8548" i="4"/>
  <c r="P8547" i="4"/>
  <c r="Q8547" i="4" s="1"/>
  <c r="N8547" i="4"/>
  <c r="L8547" i="4"/>
  <c r="J8547" i="4"/>
  <c r="X8545" i="4"/>
  <c r="N8544" i="4"/>
  <c r="L8544" i="4"/>
  <c r="J8544" i="4"/>
  <c r="X8542" i="4"/>
  <c r="N8541" i="4"/>
  <c r="L8541" i="4"/>
  <c r="J8541" i="4"/>
  <c r="X8539" i="4"/>
  <c r="N8538" i="4"/>
  <c r="L8538" i="4"/>
  <c r="J8538" i="4"/>
  <c r="X8536" i="4"/>
  <c r="Q8535" i="4"/>
  <c r="P8535" i="4"/>
  <c r="N8535" i="4"/>
  <c r="L8535" i="4"/>
  <c r="J8535" i="4"/>
  <c r="X8533" i="4"/>
  <c r="Q8532" i="4"/>
  <c r="P8532" i="4"/>
  <c r="N8532" i="4"/>
  <c r="L8532" i="4"/>
  <c r="J8532" i="4"/>
  <c r="X8530" i="4"/>
  <c r="N8529" i="4"/>
  <c r="L8529" i="4"/>
  <c r="J8529" i="4"/>
  <c r="J8492" i="4" s="1"/>
  <c r="X8527" i="4"/>
  <c r="N8526" i="4"/>
  <c r="L8526" i="4"/>
  <c r="J8526" i="4"/>
  <c r="P8526" i="4" s="1"/>
  <c r="Q8526" i="4" s="1"/>
  <c r="X8524" i="4"/>
  <c r="Q8523" i="4"/>
  <c r="P8523" i="4"/>
  <c r="N8523" i="4"/>
  <c r="L8523" i="4"/>
  <c r="J8523" i="4"/>
  <c r="X8521" i="4"/>
  <c r="Q8520" i="4"/>
  <c r="N8520" i="4"/>
  <c r="L8520" i="4"/>
  <c r="J8520" i="4"/>
  <c r="P8520" i="4" s="1"/>
  <c r="X8518" i="4"/>
  <c r="N8517" i="4"/>
  <c r="L8517" i="4"/>
  <c r="J8517" i="4"/>
  <c r="X8515" i="4"/>
  <c r="P8514" i="4"/>
  <c r="Q8514" i="4" s="1"/>
  <c r="N8514" i="4"/>
  <c r="L8514" i="4"/>
  <c r="J8514" i="4"/>
  <c r="X8512" i="4"/>
  <c r="Q8511" i="4"/>
  <c r="P8511" i="4"/>
  <c r="N8511" i="4"/>
  <c r="L8511" i="4"/>
  <c r="J8511" i="4"/>
  <c r="X8509" i="4"/>
  <c r="N8508" i="4"/>
  <c r="L8508" i="4"/>
  <c r="J8508" i="4"/>
  <c r="X8506" i="4"/>
  <c r="N8505" i="4"/>
  <c r="L8505" i="4"/>
  <c r="J8505" i="4"/>
  <c r="X8503" i="4"/>
  <c r="N8502" i="4"/>
  <c r="L8502" i="4"/>
  <c r="J8502" i="4"/>
  <c r="P8502" i="4" s="1"/>
  <c r="X8500" i="4"/>
  <c r="P8499" i="4"/>
  <c r="Q8499" i="4" s="1"/>
  <c r="N8499" i="4"/>
  <c r="L8499" i="4"/>
  <c r="J8499" i="4"/>
  <c r="X8497" i="4"/>
  <c r="P8496" i="4"/>
  <c r="N8496" i="4"/>
  <c r="L8496" i="4"/>
  <c r="J8496" i="4"/>
  <c r="Q8496" i="4" s="1"/>
  <c r="X8494" i="4"/>
  <c r="N8493" i="4"/>
  <c r="L8493" i="4"/>
  <c r="J8493" i="4"/>
  <c r="T8492" i="4"/>
  <c r="X8488" i="4"/>
  <c r="N8487" i="4"/>
  <c r="L8487" i="4"/>
  <c r="L8477" i="4" s="1"/>
  <c r="J8487" i="4"/>
  <c r="X8485" i="4"/>
  <c r="N8484" i="4"/>
  <c r="N8477" i="4" s="1"/>
  <c r="L8484" i="4"/>
  <c r="J8484" i="4"/>
  <c r="X8482" i="4"/>
  <c r="P8481" i="4"/>
  <c r="N8481" i="4"/>
  <c r="L8481" i="4"/>
  <c r="J8481" i="4"/>
  <c r="X8479" i="4"/>
  <c r="P8478" i="4"/>
  <c r="N8478" i="4"/>
  <c r="L8478" i="4"/>
  <c r="J8478" i="4"/>
  <c r="T8477" i="4"/>
  <c r="X8474" i="4"/>
  <c r="N8473" i="4"/>
  <c r="L8473" i="4"/>
  <c r="J8473" i="4"/>
  <c r="X8471" i="4"/>
  <c r="P8470" i="4"/>
  <c r="N8470" i="4"/>
  <c r="L8470" i="4"/>
  <c r="J8470" i="4"/>
  <c r="X8468" i="4"/>
  <c r="Q8467" i="4"/>
  <c r="P8467" i="4"/>
  <c r="N8467" i="4"/>
  <c r="L8467" i="4"/>
  <c r="J8467" i="4"/>
  <c r="X8465" i="4"/>
  <c r="Q8464" i="4"/>
  <c r="P8464" i="4"/>
  <c r="N8464" i="4"/>
  <c r="L8464" i="4"/>
  <c r="J8464" i="4"/>
  <c r="X8462" i="4"/>
  <c r="N8461" i="4"/>
  <c r="L8461" i="4"/>
  <c r="J8461" i="4"/>
  <c r="T8460" i="4"/>
  <c r="X8457" i="4"/>
  <c r="P8456" i="4"/>
  <c r="Q8456" i="4" s="1"/>
  <c r="N8456" i="4"/>
  <c r="L8456" i="4"/>
  <c r="L8419" i="4" s="1"/>
  <c r="J8456" i="4"/>
  <c r="X8454" i="4"/>
  <c r="N8453" i="4"/>
  <c r="L8453" i="4"/>
  <c r="J8453" i="4"/>
  <c r="X8451" i="4"/>
  <c r="N8450" i="4"/>
  <c r="L8450" i="4"/>
  <c r="J8450" i="4"/>
  <c r="X8448" i="4"/>
  <c r="N8447" i="4"/>
  <c r="L8447" i="4"/>
  <c r="J8447" i="4"/>
  <c r="X8445" i="4"/>
  <c r="P8444" i="4"/>
  <c r="Q8444" i="4" s="1"/>
  <c r="N8444" i="4"/>
  <c r="L8444" i="4"/>
  <c r="J8444" i="4"/>
  <c r="X8442" i="4"/>
  <c r="Q8441" i="4"/>
  <c r="N8441" i="4"/>
  <c r="L8441" i="4"/>
  <c r="J8441" i="4"/>
  <c r="P8441" i="4" s="1"/>
  <c r="X8439" i="4"/>
  <c r="N8438" i="4"/>
  <c r="L8438" i="4"/>
  <c r="J8438" i="4"/>
  <c r="X8436" i="4"/>
  <c r="P8435" i="4"/>
  <c r="N8435" i="4"/>
  <c r="L8435" i="4"/>
  <c r="J8435" i="4"/>
  <c r="X8433" i="4"/>
  <c r="N8432" i="4"/>
  <c r="L8432" i="4"/>
  <c r="J8432" i="4"/>
  <c r="P8432" i="4" s="1"/>
  <c r="Q8432" i="4" s="1"/>
  <c r="X8430" i="4"/>
  <c r="P8429" i="4"/>
  <c r="Q8429" i="4" s="1"/>
  <c r="N8429" i="4"/>
  <c r="L8429" i="4"/>
  <c r="J8429" i="4"/>
  <c r="X8427" i="4"/>
  <c r="N8426" i="4"/>
  <c r="L8426" i="4"/>
  <c r="J8426" i="4"/>
  <c r="X8424" i="4"/>
  <c r="N8423" i="4"/>
  <c r="L8423" i="4"/>
  <c r="J8423" i="4"/>
  <c r="X8421" i="4"/>
  <c r="Q8420" i="4"/>
  <c r="P8420" i="4"/>
  <c r="N8420" i="4"/>
  <c r="L8420" i="4"/>
  <c r="J8420" i="4"/>
  <c r="T8419" i="4"/>
  <c r="N8419" i="4"/>
  <c r="X8416" i="4"/>
  <c r="Q8415" i="4"/>
  <c r="N8415" i="4"/>
  <c r="L8415" i="4"/>
  <c r="J8415" i="4"/>
  <c r="P8415" i="4" s="1"/>
  <c r="X8413" i="4"/>
  <c r="Q8412" i="4"/>
  <c r="P8412" i="4"/>
  <c r="N8412" i="4"/>
  <c r="L8412" i="4"/>
  <c r="J8412" i="4"/>
  <c r="X8410" i="4"/>
  <c r="P8409" i="4"/>
  <c r="Q8409" i="4" s="1"/>
  <c r="N8409" i="4"/>
  <c r="L8409" i="4"/>
  <c r="J8409" i="4"/>
  <c r="X8407" i="4"/>
  <c r="N8406" i="4"/>
  <c r="L8406" i="4"/>
  <c r="J8406" i="4"/>
  <c r="X8404" i="4"/>
  <c r="N8403" i="4"/>
  <c r="L8403" i="4"/>
  <c r="J8403" i="4"/>
  <c r="X8401" i="4"/>
  <c r="N8400" i="4"/>
  <c r="L8400" i="4"/>
  <c r="J8400" i="4"/>
  <c r="X8398" i="4"/>
  <c r="Q8397" i="4"/>
  <c r="P8397" i="4"/>
  <c r="N8397" i="4"/>
  <c r="L8397" i="4"/>
  <c r="J8397" i="4"/>
  <c r="X8395" i="4"/>
  <c r="Q8394" i="4"/>
  <c r="N8394" i="4"/>
  <c r="L8394" i="4"/>
  <c r="J8394" i="4"/>
  <c r="P8394" i="4" s="1"/>
  <c r="X8392" i="4"/>
  <c r="N8391" i="4"/>
  <c r="L8391" i="4"/>
  <c r="J8391" i="4"/>
  <c r="P8391" i="4" s="1"/>
  <c r="Q8391" i="4" s="1"/>
  <c r="X8389" i="4"/>
  <c r="P8388" i="4"/>
  <c r="Q8388" i="4" s="1"/>
  <c r="N8388" i="4"/>
  <c r="L8388" i="4"/>
  <c r="J8388" i="4"/>
  <c r="X8386" i="4"/>
  <c r="P8385" i="4"/>
  <c r="N8385" i="4"/>
  <c r="L8385" i="4"/>
  <c r="J8385" i="4"/>
  <c r="X8383" i="4"/>
  <c r="N8382" i="4"/>
  <c r="L8382" i="4"/>
  <c r="J8382" i="4"/>
  <c r="X8380" i="4"/>
  <c r="N8379" i="4"/>
  <c r="L8379" i="4"/>
  <c r="J8379" i="4"/>
  <c r="P8379" i="4" s="1"/>
  <c r="X8377" i="4"/>
  <c r="P8376" i="4"/>
  <c r="Q8376" i="4" s="1"/>
  <c r="N8376" i="4"/>
  <c r="N8354" i="4" s="1"/>
  <c r="L8376" i="4"/>
  <c r="J8376" i="4"/>
  <c r="X8374" i="4"/>
  <c r="N8373" i="4"/>
  <c r="L8373" i="4"/>
  <c r="J8373" i="4"/>
  <c r="X8371" i="4"/>
  <c r="N8370" i="4"/>
  <c r="L8370" i="4"/>
  <c r="J8370" i="4"/>
  <c r="X8368" i="4"/>
  <c r="Q8367" i="4"/>
  <c r="N8367" i="4"/>
  <c r="L8367" i="4"/>
  <c r="J8367" i="4"/>
  <c r="P8367" i="4" s="1"/>
  <c r="X8365" i="4"/>
  <c r="P8364" i="4"/>
  <c r="N8364" i="4"/>
  <c r="L8364" i="4"/>
  <c r="J8364" i="4"/>
  <c r="X8362" i="4"/>
  <c r="P8361" i="4"/>
  <c r="N8361" i="4"/>
  <c r="L8361" i="4"/>
  <c r="J8361" i="4"/>
  <c r="X8359" i="4"/>
  <c r="N8358" i="4"/>
  <c r="L8358" i="4"/>
  <c r="L8354" i="4" s="1"/>
  <c r="J8358" i="4"/>
  <c r="P8358" i="4" s="1"/>
  <c r="Q8358" i="4" s="1"/>
  <c r="X8356" i="4"/>
  <c r="P8355" i="4"/>
  <c r="Q8355" i="4" s="1"/>
  <c r="N8355" i="4"/>
  <c r="L8355" i="4"/>
  <c r="J8355" i="4"/>
  <c r="T8354" i="4"/>
  <c r="X8351" i="4"/>
  <c r="N8350" i="4"/>
  <c r="L8350" i="4"/>
  <c r="J8350" i="4"/>
  <c r="X8348" i="4"/>
  <c r="N8347" i="4"/>
  <c r="L8347" i="4"/>
  <c r="J8347" i="4"/>
  <c r="P8347" i="4" s="1"/>
  <c r="Q8347" i="4" s="1"/>
  <c r="X8345" i="4"/>
  <c r="P8344" i="4"/>
  <c r="Q8344" i="4" s="1"/>
  <c r="N8344" i="4"/>
  <c r="L8344" i="4"/>
  <c r="J8344" i="4"/>
  <c r="X8342" i="4"/>
  <c r="N8341" i="4"/>
  <c r="L8341" i="4"/>
  <c r="J8341" i="4"/>
  <c r="X8339" i="4"/>
  <c r="N8338" i="4"/>
  <c r="L8338" i="4"/>
  <c r="J8338" i="4"/>
  <c r="X8336" i="4"/>
  <c r="Q8335" i="4"/>
  <c r="N8335" i="4"/>
  <c r="L8335" i="4"/>
  <c r="J8335" i="4"/>
  <c r="P8335" i="4" s="1"/>
  <c r="X8333" i="4"/>
  <c r="Q8332" i="4"/>
  <c r="P8332" i="4"/>
  <c r="N8332" i="4"/>
  <c r="L8332" i="4"/>
  <c r="J8332" i="4"/>
  <c r="X8330" i="4"/>
  <c r="N8329" i="4"/>
  <c r="L8329" i="4"/>
  <c r="J8329" i="4"/>
  <c r="X8327" i="4"/>
  <c r="P8326" i="4"/>
  <c r="N8326" i="4"/>
  <c r="L8326" i="4"/>
  <c r="J8326" i="4"/>
  <c r="X8324" i="4"/>
  <c r="Q8323" i="4"/>
  <c r="P8323" i="4"/>
  <c r="N8323" i="4"/>
  <c r="L8323" i="4"/>
  <c r="J8323" i="4"/>
  <c r="X8321" i="4"/>
  <c r="P8320" i="4"/>
  <c r="Q8320" i="4" s="1"/>
  <c r="N8320" i="4"/>
  <c r="L8320" i="4"/>
  <c r="J8320" i="4"/>
  <c r="X8318" i="4"/>
  <c r="P8317" i="4"/>
  <c r="N8317" i="4"/>
  <c r="L8317" i="4"/>
  <c r="J8317" i="4"/>
  <c r="X8315" i="4"/>
  <c r="N8314" i="4"/>
  <c r="L8314" i="4"/>
  <c r="J8314" i="4"/>
  <c r="X8312" i="4"/>
  <c r="Q8311" i="4"/>
  <c r="P8311" i="4"/>
  <c r="N8311" i="4"/>
  <c r="L8311" i="4"/>
  <c r="J8311" i="4"/>
  <c r="X8309" i="4"/>
  <c r="Q8308" i="4"/>
  <c r="P8308" i="4"/>
  <c r="N8308" i="4"/>
  <c r="L8308" i="4"/>
  <c r="J8308" i="4"/>
  <c r="X8306" i="4"/>
  <c r="N8305" i="4"/>
  <c r="L8305" i="4"/>
  <c r="J8305" i="4"/>
  <c r="X8303" i="4"/>
  <c r="P8302" i="4"/>
  <c r="N8302" i="4"/>
  <c r="L8302" i="4"/>
  <c r="J8302" i="4"/>
  <c r="X8300" i="4"/>
  <c r="Q8299" i="4"/>
  <c r="P8299" i="4"/>
  <c r="N8299" i="4"/>
  <c r="L8299" i="4"/>
  <c r="J8299" i="4"/>
  <c r="X8297" i="4"/>
  <c r="P8296" i="4"/>
  <c r="Q8296" i="4" s="1"/>
  <c r="N8296" i="4"/>
  <c r="L8296" i="4"/>
  <c r="J8296" i="4"/>
  <c r="X8294" i="4"/>
  <c r="N8293" i="4"/>
  <c r="L8293" i="4"/>
  <c r="J8293" i="4"/>
  <c r="X8291" i="4"/>
  <c r="P8290" i="4"/>
  <c r="N8290" i="4"/>
  <c r="L8290" i="4"/>
  <c r="J8290" i="4"/>
  <c r="X8288" i="4"/>
  <c r="Q8287" i="4"/>
  <c r="P8287" i="4"/>
  <c r="N8287" i="4"/>
  <c r="L8287" i="4"/>
  <c r="J8287" i="4"/>
  <c r="X8285" i="4"/>
  <c r="Q8284" i="4"/>
  <c r="P8284" i="4"/>
  <c r="N8284" i="4"/>
  <c r="L8284" i="4"/>
  <c r="J8284" i="4"/>
  <c r="X8282" i="4"/>
  <c r="N8281" i="4"/>
  <c r="L8281" i="4"/>
  <c r="J8281" i="4"/>
  <c r="X8279" i="4"/>
  <c r="P8278" i="4"/>
  <c r="N8278" i="4"/>
  <c r="L8278" i="4"/>
  <c r="J8278" i="4"/>
  <c r="X8276" i="4"/>
  <c r="Q8275" i="4"/>
  <c r="P8275" i="4"/>
  <c r="N8275" i="4"/>
  <c r="L8275" i="4"/>
  <c r="J8275" i="4"/>
  <c r="X8273" i="4"/>
  <c r="P8272" i="4"/>
  <c r="Q8272" i="4" s="1"/>
  <c r="N8272" i="4"/>
  <c r="L8272" i="4"/>
  <c r="J8272" i="4"/>
  <c r="X8270" i="4"/>
  <c r="P8269" i="4"/>
  <c r="N8269" i="4"/>
  <c r="L8269" i="4"/>
  <c r="J8269" i="4"/>
  <c r="X8267" i="4"/>
  <c r="N8266" i="4"/>
  <c r="L8266" i="4"/>
  <c r="J8266" i="4"/>
  <c r="X8264" i="4"/>
  <c r="Q8263" i="4"/>
  <c r="P8263" i="4"/>
  <c r="N8263" i="4"/>
  <c r="L8263" i="4"/>
  <c r="J8263" i="4"/>
  <c r="X8261" i="4"/>
  <c r="P8260" i="4"/>
  <c r="Q8260" i="4" s="1"/>
  <c r="N8260" i="4"/>
  <c r="L8260" i="4"/>
  <c r="J8260" i="4"/>
  <c r="X8258" i="4"/>
  <c r="N8257" i="4"/>
  <c r="L8257" i="4"/>
  <c r="J8257" i="4"/>
  <c r="X8255" i="4"/>
  <c r="P8254" i="4"/>
  <c r="N8254" i="4"/>
  <c r="L8254" i="4"/>
  <c r="J8254" i="4"/>
  <c r="X8252" i="4"/>
  <c r="Q8251" i="4"/>
  <c r="P8251" i="4"/>
  <c r="N8251" i="4"/>
  <c r="L8251" i="4"/>
  <c r="J8251" i="4"/>
  <c r="X8249" i="4"/>
  <c r="P8248" i="4"/>
  <c r="Q8248" i="4" s="1"/>
  <c r="N8248" i="4"/>
  <c r="L8248" i="4"/>
  <c r="J8248" i="4"/>
  <c r="X8246" i="4"/>
  <c r="N8245" i="4"/>
  <c r="L8245" i="4"/>
  <c r="J8245" i="4"/>
  <c r="T8244" i="4"/>
  <c r="X8241" i="4"/>
  <c r="Q8240" i="4"/>
  <c r="P8240" i="4"/>
  <c r="N8240" i="4"/>
  <c r="L8240" i="4"/>
  <c r="J8240" i="4"/>
  <c r="X8238" i="4"/>
  <c r="Q8237" i="4"/>
  <c r="P8237" i="4"/>
  <c r="N8237" i="4"/>
  <c r="L8237" i="4"/>
  <c r="J8237" i="4"/>
  <c r="X8235" i="4"/>
  <c r="P8234" i="4"/>
  <c r="N8234" i="4"/>
  <c r="L8234" i="4"/>
  <c r="J8234" i="4"/>
  <c r="X8232" i="4"/>
  <c r="N8231" i="4"/>
  <c r="L8231" i="4"/>
  <c r="L8230" i="4" s="1"/>
  <c r="J8231" i="4"/>
  <c r="T8230" i="4"/>
  <c r="X8227" i="4"/>
  <c r="P8226" i="4"/>
  <c r="Q8226" i="4" s="1"/>
  <c r="N8226" i="4"/>
  <c r="L8226" i="4"/>
  <c r="J8226" i="4"/>
  <c r="X8224" i="4"/>
  <c r="N8223" i="4"/>
  <c r="L8223" i="4"/>
  <c r="J8223" i="4"/>
  <c r="X8221" i="4"/>
  <c r="P8220" i="4"/>
  <c r="N8220" i="4"/>
  <c r="L8220" i="4"/>
  <c r="J8220" i="4"/>
  <c r="X8218" i="4"/>
  <c r="Q8217" i="4"/>
  <c r="P8217" i="4"/>
  <c r="N8217" i="4"/>
  <c r="L8217" i="4"/>
  <c r="J8217" i="4"/>
  <c r="X8215" i="4"/>
  <c r="Q8214" i="4"/>
  <c r="P8214" i="4"/>
  <c r="N8214" i="4"/>
  <c r="L8214" i="4"/>
  <c r="J8214" i="4"/>
  <c r="X8212" i="4"/>
  <c r="N8211" i="4"/>
  <c r="L8211" i="4"/>
  <c r="J8211" i="4"/>
  <c r="X8209" i="4"/>
  <c r="P8208" i="4"/>
  <c r="N8208" i="4"/>
  <c r="L8208" i="4"/>
  <c r="J8208" i="4"/>
  <c r="X8206" i="4"/>
  <c r="Q8205" i="4"/>
  <c r="P8205" i="4"/>
  <c r="N8205" i="4"/>
  <c r="L8205" i="4"/>
  <c r="J8205" i="4"/>
  <c r="X8203" i="4"/>
  <c r="P8202" i="4"/>
  <c r="Q8202" i="4" s="1"/>
  <c r="N8202" i="4"/>
  <c r="L8202" i="4"/>
  <c r="J8202" i="4"/>
  <c r="X8200" i="4"/>
  <c r="P8199" i="4"/>
  <c r="N8199" i="4"/>
  <c r="L8199" i="4"/>
  <c r="J8199" i="4"/>
  <c r="X8197" i="4"/>
  <c r="N8196" i="4"/>
  <c r="L8196" i="4"/>
  <c r="J8196" i="4"/>
  <c r="X8194" i="4"/>
  <c r="Q8193" i="4"/>
  <c r="P8193" i="4"/>
  <c r="N8193" i="4"/>
  <c r="L8193" i="4"/>
  <c r="J8193" i="4"/>
  <c r="X8191" i="4"/>
  <c r="Q8190" i="4"/>
  <c r="P8190" i="4"/>
  <c r="N8190" i="4"/>
  <c r="L8190" i="4"/>
  <c r="J8190" i="4"/>
  <c r="X8188" i="4"/>
  <c r="N8187" i="4"/>
  <c r="L8187" i="4"/>
  <c r="J8187" i="4"/>
  <c r="X8185" i="4"/>
  <c r="P8184" i="4"/>
  <c r="N8184" i="4"/>
  <c r="L8184" i="4"/>
  <c r="J8184" i="4"/>
  <c r="X8182" i="4"/>
  <c r="Q8181" i="4"/>
  <c r="P8181" i="4"/>
  <c r="N8181" i="4"/>
  <c r="L8181" i="4"/>
  <c r="J8181" i="4"/>
  <c r="X8179" i="4"/>
  <c r="P8178" i="4"/>
  <c r="Q8178" i="4" s="1"/>
  <c r="N8178" i="4"/>
  <c r="L8178" i="4"/>
  <c r="J8178" i="4"/>
  <c r="X8176" i="4"/>
  <c r="N8175" i="4"/>
  <c r="L8175" i="4"/>
  <c r="J8175" i="4"/>
  <c r="X8173" i="4"/>
  <c r="P8172" i="4"/>
  <c r="N8172" i="4"/>
  <c r="L8172" i="4"/>
  <c r="J8172" i="4"/>
  <c r="X8170" i="4"/>
  <c r="Q8169" i="4"/>
  <c r="P8169" i="4"/>
  <c r="N8169" i="4"/>
  <c r="L8169" i="4"/>
  <c r="J8169" i="4"/>
  <c r="X8167" i="4"/>
  <c r="P8166" i="4"/>
  <c r="Q8166" i="4" s="1"/>
  <c r="N8166" i="4"/>
  <c r="L8166" i="4"/>
  <c r="J8166" i="4"/>
  <c r="X8164" i="4"/>
  <c r="N8163" i="4"/>
  <c r="L8163" i="4"/>
  <c r="J8163" i="4"/>
  <c r="X8161" i="4"/>
  <c r="P8160" i="4"/>
  <c r="N8160" i="4"/>
  <c r="L8160" i="4"/>
  <c r="J8160" i="4"/>
  <c r="X8158" i="4"/>
  <c r="Q8157" i="4"/>
  <c r="P8157" i="4"/>
  <c r="N8157" i="4"/>
  <c r="L8157" i="4"/>
  <c r="J8157" i="4"/>
  <c r="X8155" i="4"/>
  <c r="P8154" i="4"/>
  <c r="Q8154" i="4" s="1"/>
  <c r="N8154" i="4"/>
  <c r="L8154" i="4"/>
  <c r="J8154" i="4"/>
  <c r="X8152" i="4"/>
  <c r="P8151" i="4"/>
  <c r="N8151" i="4"/>
  <c r="N8144" i="4" s="1"/>
  <c r="L8151" i="4"/>
  <c r="J8151" i="4"/>
  <c r="X8149" i="4"/>
  <c r="N8148" i="4"/>
  <c r="L8148" i="4"/>
  <c r="J8148" i="4"/>
  <c r="X8146" i="4"/>
  <c r="Q8145" i="4"/>
  <c r="P8145" i="4"/>
  <c r="N8145" i="4"/>
  <c r="L8145" i="4"/>
  <c r="J8145" i="4"/>
  <c r="T8144" i="4"/>
  <c r="X8141" i="4"/>
  <c r="N8140" i="4"/>
  <c r="L8140" i="4"/>
  <c r="J8140" i="4"/>
  <c r="X8138" i="4"/>
  <c r="P8137" i="4"/>
  <c r="N8137" i="4"/>
  <c r="L8137" i="4"/>
  <c r="J8137" i="4"/>
  <c r="X8135" i="4"/>
  <c r="Q8134" i="4"/>
  <c r="P8134" i="4"/>
  <c r="N8134" i="4"/>
  <c r="L8134" i="4"/>
  <c r="L8130" i="4" s="1"/>
  <c r="J8134" i="4"/>
  <c r="X8132" i="4"/>
  <c r="P8131" i="4"/>
  <c r="N8131" i="4"/>
  <c r="L8131" i="4"/>
  <c r="J8131" i="4"/>
  <c r="T8130" i="4"/>
  <c r="N8130" i="4"/>
  <c r="X8127" i="4"/>
  <c r="P8126" i="4"/>
  <c r="N8126" i="4"/>
  <c r="L8126" i="4"/>
  <c r="J8126" i="4"/>
  <c r="X8124" i="4"/>
  <c r="Q8123" i="4"/>
  <c r="P8123" i="4"/>
  <c r="N8123" i="4"/>
  <c r="L8123" i="4"/>
  <c r="J8123" i="4"/>
  <c r="X8121" i="4"/>
  <c r="P8120" i="4"/>
  <c r="Q8120" i="4" s="1"/>
  <c r="N8120" i="4"/>
  <c r="L8120" i="4"/>
  <c r="J8120" i="4"/>
  <c r="X8118" i="4"/>
  <c r="P8117" i="4"/>
  <c r="N8117" i="4"/>
  <c r="N8113" i="4" s="1"/>
  <c r="L8117" i="4"/>
  <c r="J8117" i="4"/>
  <c r="X8115" i="4"/>
  <c r="N8114" i="4"/>
  <c r="L8114" i="4"/>
  <c r="J8114" i="4"/>
  <c r="T8113" i="4"/>
  <c r="L8113" i="4"/>
  <c r="X8110" i="4"/>
  <c r="Q8109" i="4"/>
  <c r="P8109" i="4"/>
  <c r="N8109" i="4"/>
  <c r="L8109" i="4"/>
  <c r="J8109" i="4"/>
  <c r="X8107" i="4"/>
  <c r="P8106" i="4"/>
  <c r="N8106" i="4"/>
  <c r="L8106" i="4"/>
  <c r="J8106" i="4"/>
  <c r="X8104" i="4"/>
  <c r="P8103" i="4"/>
  <c r="P8096" i="4" s="1"/>
  <c r="N8103" i="4"/>
  <c r="L8103" i="4"/>
  <c r="J8103" i="4"/>
  <c r="X8101" i="4"/>
  <c r="Q8100" i="4"/>
  <c r="P8100" i="4"/>
  <c r="N8100" i="4"/>
  <c r="L8100" i="4"/>
  <c r="L8096" i="4" s="1"/>
  <c r="J8100" i="4"/>
  <c r="X8098" i="4"/>
  <c r="Q8097" i="4"/>
  <c r="P8097" i="4"/>
  <c r="N8097" i="4"/>
  <c r="N8096" i="4" s="1"/>
  <c r="L8097" i="4"/>
  <c r="J8097" i="4"/>
  <c r="T8096" i="4"/>
  <c r="X8093" i="4"/>
  <c r="N8092" i="4"/>
  <c r="L8092" i="4"/>
  <c r="J8092" i="4"/>
  <c r="X8090" i="4"/>
  <c r="Q8089" i="4"/>
  <c r="P8089" i="4"/>
  <c r="N8089" i="4"/>
  <c r="L8089" i="4"/>
  <c r="J8089" i="4"/>
  <c r="X8087" i="4"/>
  <c r="Q8086" i="4"/>
  <c r="P8086" i="4"/>
  <c r="N8086" i="4"/>
  <c r="L8086" i="4"/>
  <c r="J8086" i="4"/>
  <c r="X8084" i="4"/>
  <c r="P8083" i="4"/>
  <c r="N8083" i="4"/>
  <c r="L8083" i="4"/>
  <c r="L8073" i="4" s="1"/>
  <c r="J8083" i="4"/>
  <c r="X8081" i="4"/>
  <c r="N8080" i="4"/>
  <c r="L8080" i="4"/>
  <c r="J8080" i="4"/>
  <c r="X8078" i="4"/>
  <c r="Q8077" i="4"/>
  <c r="P8077" i="4"/>
  <c r="N8077" i="4"/>
  <c r="L8077" i="4"/>
  <c r="J8077" i="4"/>
  <c r="X8075" i="4"/>
  <c r="P8074" i="4"/>
  <c r="N8074" i="4"/>
  <c r="L8074" i="4"/>
  <c r="J8074" i="4"/>
  <c r="T8073" i="4"/>
  <c r="J8073" i="4"/>
  <c r="X8070" i="4"/>
  <c r="N8069" i="4"/>
  <c r="L8069" i="4"/>
  <c r="J8069" i="4"/>
  <c r="X8067" i="4"/>
  <c r="Q8066" i="4"/>
  <c r="P8066" i="4"/>
  <c r="N8066" i="4"/>
  <c r="L8066" i="4"/>
  <c r="J8066" i="4"/>
  <c r="X8064" i="4"/>
  <c r="Q8063" i="4"/>
  <c r="P8063" i="4"/>
  <c r="N8063" i="4"/>
  <c r="L8063" i="4"/>
  <c r="J8063" i="4"/>
  <c r="X8061" i="4"/>
  <c r="P8060" i="4"/>
  <c r="N8060" i="4"/>
  <c r="L8060" i="4"/>
  <c r="J8060" i="4"/>
  <c r="X8058" i="4"/>
  <c r="P8057" i="4"/>
  <c r="N8057" i="4"/>
  <c r="L8057" i="4"/>
  <c r="J8057" i="4"/>
  <c r="X8055" i="4"/>
  <c r="Q8054" i="4"/>
  <c r="P8054" i="4"/>
  <c r="N8054" i="4"/>
  <c r="L8054" i="4"/>
  <c r="J8054" i="4"/>
  <c r="X8052" i="4"/>
  <c r="Q8051" i="4"/>
  <c r="P8051" i="4"/>
  <c r="N8051" i="4"/>
  <c r="L8051" i="4"/>
  <c r="J8051" i="4"/>
  <c r="X8049" i="4"/>
  <c r="P8048" i="4"/>
  <c r="N8048" i="4"/>
  <c r="L8048" i="4"/>
  <c r="J8048" i="4"/>
  <c r="X8046" i="4"/>
  <c r="N8045" i="4"/>
  <c r="L8045" i="4"/>
  <c r="J8045" i="4"/>
  <c r="X8043" i="4"/>
  <c r="Q8042" i="4"/>
  <c r="P8042" i="4"/>
  <c r="N8042" i="4"/>
  <c r="L8042" i="4"/>
  <c r="J8042" i="4"/>
  <c r="X8040" i="4"/>
  <c r="Q8039" i="4"/>
  <c r="P8039" i="4"/>
  <c r="N8039" i="4"/>
  <c r="L8039" i="4"/>
  <c r="J8039" i="4"/>
  <c r="X8037" i="4"/>
  <c r="P8036" i="4"/>
  <c r="N8036" i="4"/>
  <c r="L8036" i="4"/>
  <c r="J8036" i="4"/>
  <c r="X8034" i="4"/>
  <c r="N8033" i="4"/>
  <c r="L8033" i="4"/>
  <c r="J8033" i="4"/>
  <c r="X8031" i="4"/>
  <c r="Q8030" i="4"/>
  <c r="P8030" i="4"/>
  <c r="N8030" i="4"/>
  <c r="L8030" i="4"/>
  <c r="J8030" i="4"/>
  <c r="X8028" i="4"/>
  <c r="P8027" i="4"/>
  <c r="Q8027" i="4" s="1"/>
  <c r="N8027" i="4"/>
  <c r="L8027" i="4"/>
  <c r="J8027" i="4"/>
  <c r="X8025" i="4"/>
  <c r="N8024" i="4"/>
  <c r="L8024" i="4"/>
  <c r="J8024" i="4"/>
  <c r="X8022" i="4"/>
  <c r="N8021" i="4"/>
  <c r="L8021" i="4"/>
  <c r="J8021" i="4"/>
  <c r="X8019" i="4"/>
  <c r="Q8018" i="4"/>
  <c r="P8018" i="4"/>
  <c r="N8018" i="4"/>
  <c r="L8018" i="4"/>
  <c r="J8018" i="4"/>
  <c r="X8016" i="4"/>
  <c r="Q8015" i="4"/>
  <c r="P8015" i="4"/>
  <c r="N8015" i="4"/>
  <c r="L8015" i="4"/>
  <c r="J8015" i="4"/>
  <c r="X8013" i="4"/>
  <c r="P8012" i="4"/>
  <c r="N8012" i="4"/>
  <c r="L8012" i="4"/>
  <c r="J8012" i="4"/>
  <c r="X8010" i="4"/>
  <c r="P8009" i="4"/>
  <c r="N8009" i="4"/>
  <c r="L8009" i="4"/>
  <c r="J8009" i="4"/>
  <c r="X8007" i="4"/>
  <c r="Q8006" i="4"/>
  <c r="P8006" i="4"/>
  <c r="N8006" i="4"/>
  <c r="L8006" i="4"/>
  <c r="J8006" i="4"/>
  <c r="X8004" i="4"/>
  <c r="Q8003" i="4"/>
  <c r="P8003" i="4"/>
  <c r="N8003" i="4"/>
  <c r="L8003" i="4"/>
  <c r="J8003" i="4"/>
  <c r="X8001" i="4"/>
  <c r="P8000" i="4"/>
  <c r="N8000" i="4"/>
  <c r="L8000" i="4"/>
  <c r="J8000" i="4"/>
  <c r="X7998" i="4"/>
  <c r="N7997" i="4"/>
  <c r="L7997" i="4"/>
  <c r="J7997" i="4"/>
  <c r="X7995" i="4"/>
  <c r="Q7994" i="4"/>
  <c r="P7994" i="4"/>
  <c r="N7994" i="4"/>
  <c r="L7994" i="4"/>
  <c r="J7994" i="4"/>
  <c r="X7992" i="4"/>
  <c r="Q7991" i="4"/>
  <c r="P7991" i="4"/>
  <c r="N7991" i="4"/>
  <c r="L7991" i="4"/>
  <c r="J7991" i="4"/>
  <c r="X7989" i="4"/>
  <c r="P7988" i="4"/>
  <c r="N7988" i="4"/>
  <c r="N7984" i="4" s="1"/>
  <c r="L7988" i="4"/>
  <c r="J7988" i="4"/>
  <c r="X7986" i="4"/>
  <c r="N7985" i="4"/>
  <c r="L7985" i="4"/>
  <c r="J7985" i="4"/>
  <c r="T7984" i="4"/>
  <c r="X7980" i="4"/>
  <c r="N7979" i="4"/>
  <c r="N7972" i="4" s="1"/>
  <c r="L7979" i="4"/>
  <c r="J7979" i="4"/>
  <c r="X7977" i="4"/>
  <c r="N7976" i="4"/>
  <c r="L7976" i="4"/>
  <c r="J7976" i="4"/>
  <c r="X7974" i="4"/>
  <c r="Q7973" i="4"/>
  <c r="P7973" i="4"/>
  <c r="N7973" i="4"/>
  <c r="L7973" i="4"/>
  <c r="J7973" i="4"/>
  <c r="T7972" i="4"/>
  <c r="X7969" i="4"/>
  <c r="N7968" i="4"/>
  <c r="N7967" i="4" s="1"/>
  <c r="L7968" i="4"/>
  <c r="J7968" i="4"/>
  <c r="T7967" i="4"/>
  <c r="L7967" i="4"/>
  <c r="J7967" i="4"/>
  <c r="X7964" i="4"/>
  <c r="Q7963" i="4"/>
  <c r="P7963" i="4"/>
  <c r="N7963" i="4"/>
  <c r="L7963" i="4"/>
  <c r="L7962" i="4" s="1"/>
  <c r="J7963" i="4"/>
  <c r="T7962" i="4"/>
  <c r="Q7962" i="4"/>
  <c r="P7962" i="4"/>
  <c r="N7962" i="4"/>
  <c r="J7962" i="4"/>
  <c r="X7959" i="4"/>
  <c r="P7958" i="4"/>
  <c r="N7958" i="4"/>
  <c r="N7954" i="4" s="1"/>
  <c r="L7958" i="4"/>
  <c r="J7958" i="4"/>
  <c r="X7956" i="4"/>
  <c r="N7955" i="4"/>
  <c r="L7955" i="4"/>
  <c r="J7955" i="4"/>
  <c r="T7954" i="4"/>
  <c r="T7649" i="4" s="1"/>
  <c r="L7954" i="4"/>
  <c r="X7951" i="4"/>
  <c r="Q7950" i="4"/>
  <c r="P7950" i="4"/>
  <c r="N7950" i="4"/>
  <c r="L7950" i="4"/>
  <c r="J7950" i="4"/>
  <c r="X7948" i="4"/>
  <c r="P7947" i="4"/>
  <c r="N7947" i="4"/>
  <c r="L7947" i="4"/>
  <c r="J7947" i="4"/>
  <c r="X7945" i="4"/>
  <c r="P7944" i="4"/>
  <c r="N7944" i="4"/>
  <c r="L7944" i="4"/>
  <c r="J7944" i="4"/>
  <c r="X7942" i="4"/>
  <c r="Q7941" i="4"/>
  <c r="P7941" i="4"/>
  <c r="N7941" i="4"/>
  <c r="L7941" i="4"/>
  <c r="J7941" i="4"/>
  <c r="X7939" i="4"/>
  <c r="Q7938" i="4"/>
  <c r="P7938" i="4"/>
  <c r="N7938" i="4"/>
  <c r="L7938" i="4"/>
  <c r="J7938" i="4"/>
  <c r="X7936" i="4"/>
  <c r="P7935" i="4"/>
  <c r="N7935" i="4"/>
  <c r="L7935" i="4"/>
  <c r="J7935" i="4"/>
  <c r="X7933" i="4"/>
  <c r="N7932" i="4"/>
  <c r="L7932" i="4"/>
  <c r="J7932" i="4"/>
  <c r="X7930" i="4"/>
  <c r="Q7929" i="4"/>
  <c r="P7929" i="4"/>
  <c r="N7929" i="4"/>
  <c r="L7929" i="4"/>
  <c r="J7929" i="4"/>
  <c r="X7927" i="4"/>
  <c r="Q7926" i="4"/>
  <c r="P7926" i="4"/>
  <c r="N7926" i="4"/>
  <c r="N7925" i="4" s="1"/>
  <c r="L7926" i="4"/>
  <c r="J7926" i="4"/>
  <c r="T7925" i="4"/>
  <c r="X7922" i="4"/>
  <c r="N7921" i="4"/>
  <c r="L7921" i="4"/>
  <c r="J7921" i="4"/>
  <c r="X7919" i="4"/>
  <c r="Q7918" i="4"/>
  <c r="P7918" i="4"/>
  <c r="N7918" i="4"/>
  <c r="L7918" i="4"/>
  <c r="J7918" i="4"/>
  <c r="X7916" i="4"/>
  <c r="P7915" i="4"/>
  <c r="Q7915" i="4" s="1"/>
  <c r="N7915" i="4"/>
  <c r="L7915" i="4"/>
  <c r="J7915" i="4"/>
  <c r="X7913" i="4"/>
  <c r="N7912" i="4"/>
  <c r="L7912" i="4"/>
  <c r="J7912" i="4"/>
  <c r="X7910" i="4"/>
  <c r="N7909" i="4"/>
  <c r="L7909" i="4"/>
  <c r="L7902" i="4" s="1"/>
  <c r="J7909" i="4"/>
  <c r="X7907" i="4"/>
  <c r="Q7906" i="4"/>
  <c r="P7906" i="4"/>
  <c r="N7906" i="4"/>
  <c r="L7906" i="4"/>
  <c r="J7906" i="4"/>
  <c r="X7904" i="4"/>
  <c r="Q7903" i="4"/>
  <c r="P7903" i="4"/>
  <c r="N7903" i="4"/>
  <c r="N7902" i="4" s="1"/>
  <c r="L7903" i="4"/>
  <c r="J7903" i="4"/>
  <c r="T7902" i="4"/>
  <c r="X7899" i="4"/>
  <c r="N7898" i="4"/>
  <c r="L7898" i="4"/>
  <c r="J7898" i="4"/>
  <c r="X7896" i="4"/>
  <c r="Q7895" i="4"/>
  <c r="P7895" i="4"/>
  <c r="N7895" i="4"/>
  <c r="L7895" i="4"/>
  <c r="J7895" i="4"/>
  <c r="X7893" i="4"/>
  <c r="Q7892" i="4"/>
  <c r="P7892" i="4"/>
  <c r="N7892" i="4"/>
  <c r="L7892" i="4"/>
  <c r="J7892" i="4"/>
  <c r="X7890" i="4"/>
  <c r="P7889" i="4"/>
  <c r="N7889" i="4"/>
  <c r="L7889" i="4"/>
  <c r="L7888" i="4" s="1"/>
  <c r="J7889" i="4"/>
  <c r="T7888" i="4"/>
  <c r="X7885" i="4"/>
  <c r="Q7884" i="4"/>
  <c r="P7884" i="4"/>
  <c r="N7884" i="4"/>
  <c r="L7884" i="4"/>
  <c r="J7884" i="4"/>
  <c r="X7882" i="4"/>
  <c r="Q7881" i="4"/>
  <c r="P7881" i="4"/>
  <c r="N7881" i="4"/>
  <c r="L7881" i="4"/>
  <c r="J7881" i="4"/>
  <c r="X7879" i="4"/>
  <c r="N7878" i="4"/>
  <c r="N7874" i="4" s="1"/>
  <c r="L7878" i="4"/>
  <c r="J7878" i="4"/>
  <c r="X7876" i="4"/>
  <c r="P7875" i="4"/>
  <c r="N7875" i="4"/>
  <c r="L7875" i="4"/>
  <c r="J7875" i="4"/>
  <c r="T7874" i="4"/>
  <c r="L7874" i="4"/>
  <c r="X7871" i="4"/>
  <c r="Q7870" i="4"/>
  <c r="P7870" i="4"/>
  <c r="N7870" i="4"/>
  <c r="L7870" i="4"/>
  <c r="J7870" i="4"/>
  <c r="X7868" i="4"/>
  <c r="P7867" i="4"/>
  <c r="N7867" i="4"/>
  <c r="L7867" i="4"/>
  <c r="J7867" i="4"/>
  <c r="X7865" i="4"/>
  <c r="N7864" i="4"/>
  <c r="L7864" i="4"/>
  <c r="J7864" i="4"/>
  <c r="X7862" i="4"/>
  <c r="Q7861" i="4"/>
  <c r="P7861" i="4"/>
  <c r="N7861" i="4"/>
  <c r="L7861" i="4"/>
  <c r="J7861" i="4"/>
  <c r="X7859" i="4"/>
  <c r="Q7858" i="4"/>
  <c r="P7858" i="4"/>
  <c r="N7858" i="4"/>
  <c r="L7858" i="4"/>
  <c r="J7858" i="4"/>
  <c r="T7857" i="4"/>
  <c r="N7857" i="4"/>
  <c r="L7857" i="4"/>
  <c r="X7854" i="4"/>
  <c r="N7853" i="4"/>
  <c r="L7853" i="4"/>
  <c r="J7853" i="4"/>
  <c r="X7851" i="4"/>
  <c r="Q7850" i="4"/>
  <c r="P7850" i="4"/>
  <c r="N7850" i="4"/>
  <c r="L7850" i="4"/>
  <c r="J7850" i="4"/>
  <c r="X7848" i="4"/>
  <c r="P7847" i="4"/>
  <c r="Q7847" i="4" s="1"/>
  <c r="N7847" i="4"/>
  <c r="L7847" i="4"/>
  <c r="J7847" i="4"/>
  <c r="X7845" i="4"/>
  <c r="N7844" i="4"/>
  <c r="L7844" i="4"/>
  <c r="J7844" i="4"/>
  <c r="X7842" i="4"/>
  <c r="N7841" i="4"/>
  <c r="L7841" i="4"/>
  <c r="J7841" i="4"/>
  <c r="X7839" i="4"/>
  <c r="Q7838" i="4"/>
  <c r="P7838" i="4"/>
  <c r="N7838" i="4"/>
  <c r="L7838" i="4"/>
  <c r="J7838" i="4"/>
  <c r="X7836" i="4"/>
  <c r="Q7835" i="4"/>
  <c r="P7835" i="4"/>
  <c r="N7835" i="4"/>
  <c r="L7835" i="4"/>
  <c r="J7835" i="4"/>
  <c r="X7833" i="4"/>
  <c r="P7832" i="4"/>
  <c r="N7832" i="4"/>
  <c r="L7832" i="4"/>
  <c r="J7832" i="4"/>
  <c r="X7830" i="4"/>
  <c r="P7829" i="4"/>
  <c r="N7829" i="4"/>
  <c r="L7829" i="4"/>
  <c r="J7829" i="4"/>
  <c r="X7827" i="4"/>
  <c r="Q7826" i="4"/>
  <c r="P7826" i="4"/>
  <c r="N7826" i="4"/>
  <c r="L7826" i="4"/>
  <c r="J7826" i="4"/>
  <c r="X7824" i="4"/>
  <c r="Q7823" i="4"/>
  <c r="P7823" i="4"/>
  <c r="N7823" i="4"/>
  <c r="L7823" i="4"/>
  <c r="J7823" i="4"/>
  <c r="X7821" i="4"/>
  <c r="P7820" i="4"/>
  <c r="N7820" i="4"/>
  <c r="L7820" i="4"/>
  <c r="J7820" i="4"/>
  <c r="X7818" i="4"/>
  <c r="N7817" i="4"/>
  <c r="L7817" i="4"/>
  <c r="J7817" i="4"/>
  <c r="X7815" i="4"/>
  <c r="Q7814" i="4"/>
  <c r="P7814" i="4"/>
  <c r="N7814" i="4"/>
  <c r="L7814" i="4"/>
  <c r="J7814" i="4"/>
  <c r="X7812" i="4"/>
  <c r="Q7811" i="4"/>
  <c r="P7811" i="4"/>
  <c r="N7811" i="4"/>
  <c r="L7811" i="4"/>
  <c r="J7811" i="4"/>
  <c r="X7809" i="4"/>
  <c r="P7808" i="4"/>
  <c r="N7808" i="4"/>
  <c r="L7808" i="4"/>
  <c r="L7792" i="4" s="1"/>
  <c r="J7808" i="4"/>
  <c r="X7806" i="4"/>
  <c r="N7805" i="4"/>
  <c r="L7805" i="4"/>
  <c r="J7805" i="4"/>
  <c r="X7803" i="4"/>
  <c r="Q7802" i="4"/>
  <c r="P7802" i="4"/>
  <c r="N7802" i="4"/>
  <c r="L7802" i="4"/>
  <c r="J7802" i="4"/>
  <c r="X7800" i="4"/>
  <c r="P7799" i="4"/>
  <c r="Q7799" i="4" s="1"/>
  <c r="N7799" i="4"/>
  <c r="L7799" i="4"/>
  <c r="J7799" i="4"/>
  <c r="X7797" i="4"/>
  <c r="N7796" i="4"/>
  <c r="L7796" i="4"/>
  <c r="J7796" i="4"/>
  <c r="X7794" i="4"/>
  <c r="N7793" i="4"/>
  <c r="L7793" i="4"/>
  <c r="J7793" i="4"/>
  <c r="T7792" i="4"/>
  <c r="X7789" i="4"/>
  <c r="P7788" i="4"/>
  <c r="Q7788" i="4" s="1"/>
  <c r="N7788" i="4"/>
  <c r="L7788" i="4"/>
  <c r="J7788" i="4"/>
  <c r="X7786" i="4"/>
  <c r="N7785" i="4"/>
  <c r="L7785" i="4"/>
  <c r="J7785" i="4"/>
  <c r="X7783" i="4"/>
  <c r="N7782" i="4"/>
  <c r="L7782" i="4"/>
  <c r="J7782" i="4"/>
  <c r="X7780" i="4"/>
  <c r="Q7779" i="4"/>
  <c r="P7779" i="4"/>
  <c r="N7779" i="4"/>
  <c r="L7779" i="4"/>
  <c r="J7779" i="4"/>
  <c r="X7777" i="4"/>
  <c r="Q7776" i="4"/>
  <c r="P7776" i="4"/>
  <c r="N7776" i="4"/>
  <c r="L7776" i="4"/>
  <c r="J7776" i="4"/>
  <c r="X7774" i="4"/>
  <c r="N7773" i="4"/>
  <c r="L7773" i="4"/>
  <c r="J7773" i="4"/>
  <c r="X7771" i="4"/>
  <c r="P7770" i="4"/>
  <c r="N7770" i="4"/>
  <c r="L7770" i="4"/>
  <c r="J7770" i="4"/>
  <c r="X7768" i="4"/>
  <c r="Q7767" i="4"/>
  <c r="P7767" i="4"/>
  <c r="N7767" i="4"/>
  <c r="L7767" i="4"/>
  <c r="J7767" i="4"/>
  <c r="X7765" i="4"/>
  <c r="P7764" i="4"/>
  <c r="Q7764" i="4" s="1"/>
  <c r="N7764" i="4"/>
  <c r="L7764" i="4"/>
  <c r="J7764" i="4"/>
  <c r="X7762" i="4"/>
  <c r="N7761" i="4"/>
  <c r="L7761" i="4"/>
  <c r="J7761" i="4"/>
  <c r="X7759" i="4"/>
  <c r="P7758" i="4"/>
  <c r="N7758" i="4"/>
  <c r="L7758" i="4"/>
  <c r="J7758" i="4"/>
  <c r="X7756" i="4"/>
  <c r="Q7755" i="4"/>
  <c r="P7755" i="4"/>
  <c r="N7755" i="4"/>
  <c r="L7755" i="4"/>
  <c r="J7755" i="4"/>
  <c r="X7753" i="4"/>
  <c r="P7752" i="4"/>
  <c r="Q7752" i="4" s="1"/>
  <c r="N7752" i="4"/>
  <c r="L7752" i="4"/>
  <c r="J7752" i="4"/>
  <c r="X7750" i="4"/>
  <c r="N7749" i="4"/>
  <c r="L7749" i="4"/>
  <c r="J7749" i="4"/>
  <c r="X7747" i="4"/>
  <c r="P7746" i="4"/>
  <c r="N7746" i="4"/>
  <c r="L7746" i="4"/>
  <c r="J7746" i="4"/>
  <c r="X7744" i="4"/>
  <c r="Q7743" i="4"/>
  <c r="P7743" i="4"/>
  <c r="N7743" i="4"/>
  <c r="L7743" i="4"/>
  <c r="J7743" i="4"/>
  <c r="X7741" i="4"/>
  <c r="P7740" i="4"/>
  <c r="Q7740" i="4" s="1"/>
  <c r="N7740" i="4"/>
  <c r="L7740" i="4"/>
  <c r="J7740" i="4"/>
  <c r="X7738" i="4"/>
  <c r="N7737" i="4"/>
  <c r="L7737" i="4"/>
  <c r="J7737" i="4"/>
  <c r="T7736" i="4"/>
  <c r="X7733" i="4"/>
  <c r="Q7732" i="4"/>
  <c r="P7732" i="4"/>
  <c r="N7732" i="4"/>
  <c r="L7732" i="4"/>
  <c r="J7732" i="4"/>
  <c r="X7730" i="4"/>
  <c r="P7729" i="4"/>
  <c r="Q7729" i="4" s="1"/>
  <c r="N7729" i="4"/>
  <c r="L7729" i="4"/>
  <c r="J7729" i="4"/>
  <c r="X7727" i="4"/>
  <c r="N7726" i="4"/>
  <c r="L7726" i="4"/>
  <c r="J7726" i="4"/>
  <c r="X7724" i="4"/>
  <c r="N7723" i="4"/>
  <c r="L7723" i="4"/>
  <c r="J7723" i="4"/>
  <c r="X7721" i="4"/>
  <c r="Q7720" i="4"/>
  <c r="P7720" i="4"/>
  <c r="N7720" i="4"/>
  <c r="L7720" i="4"/>
  <c r="J7720" i="4"/>
  <c r="X7718" i="4"/>
  <c r="Q7717" i="4"/>
  <c r="P7717" i="4"/>
  <c r="N7717" i="4"/>
  <c r="L7717" i="4"/>
  <c r="J7717" i="4"/>
  <c r="X7715" i="4"/>
  <c r="P7714" i="4"/>
  <c r="N7714" i="4"/>
  <c r="L7714" i="4"/>
  <c r="J7714" i="4"/>
  <c r="X7712" i="4"/>
  <c r="P7711" i="4"/>
  <c r="N7711" i="4"/>
  <c r="L7711" i="4"/>
  <c r="J7711" i="4"/>
  <c r="X7709" i="4"/>
  <c r="Q7708" i="4"/>
  <c r="P7708" i="4"/>
  <c r="N7708" i="4"/>
  <c r="L7708" i="4"/>
  <c r="J7708" i="4"/>
  <c r="X7706" i="4"/>
  <c r="Q7705" i="4"/>
  <c r="P7705" i="4"/>
  <c r="N7705" i="4"/>
  <c r="L7705" i="4"/>
  <c r="J7705" i="4"/>
  <c r="X7703" i="4"/>
  <c r="P7702" i="4"/>
  <c r="N7702" i="4"/>
  <c r="L7702" i="4"/>
  <c r="J7702" i="4"/>
  <c r="X7700" i="4"/>
  <c r="N7699" i="4"/>
  <c r="L7699" i="4"/>
  <c r="J7699" i="4"/>
  <c r="X7697" i="4"/>
  <c r="Q7696" i="4"/>
  <c r="P7696" i="4"/>
  <c r="N7696" i="4"/>
  <c r="L7696" i="4"/>
  <c r="J7696" i="4"/>
  <c r="X7694" i="4"/>
  <c r="Q7693" i="4"/>
  <c r="P7693" i="4"/>
  <c r="N7693" i="4"/>
  <c r="L7693" i="4"/>
  <c r="J7693" i="4"/>
  <c r="X7691" i="4"/>
  <c r="P7690" i="4"/>
  <c r="N7690" i="4"/>
  <c r="L7690" i="4"/>
  <c r="J7690" i="4"/>
  <c r="X7688" i="4"/>
  <c r="N7687" i="4"/>
  <c r="L7687" i="4"/>
  <c r="J7687" i="4"/>
  <c r="X7685" i="4"/>
  <c r="Q7684" i="4"/>
  <c r="P7684" i="4"/>
  <c r="N7684" i="4"/>
  <c r="L7684" i="4"/>
  <c r="J7684" i="4"/>
  <c r="X7682" i="4"/>
  <c r="P7681" i="4"/>
  <c r="Q7681" i="4" s="1"/>
  <c r="N7681" i="4"/>
  <c r="L7681" i="4"/>
  <c r="J7681" i="4"/>
  <c r="X7679" i="4"/>
  <c r="N7678" i="4"/>
  <c r="L7678" i="4"/>
  <c r="J7678" i="4"/>
  <c r="X7676" i="4"/>
  <c r="N7675" i="4"/>
  <c r="L7675" i="4"/>
  <c r="J7675" i="4"/>
  <c r="X7673" i="4"/>
  <c r="Q7672" i="4"/>
  <c r="P7672" i="4"/>
  <c r="N7672" i="4"/>
  <c r="L7672" i="4"/>
  <c r="J7672" i="4"/>
  <c r="X7670" i="4"/>
  <c r="Q7669" i="4"/>
  <c r="P7669" i="4"/>
  <c r="N7669" i="4"/>
  <c r="L7669" i="4"/>
  <c r="J7669" i="4"/>
  <c r="X7667" i="4"/>
  <c r="P7666" i="4"/>
  <c r="N7666" i="4"/>
  <c r="L7666" i="4"/>
  <c r="J7666" i="4"/>
  <c r="X7664" i="4"/>
  <c r="P7663" i="4"/>
  <c r="N7663" i="4"/>
  <c r="L7663" i="4"/>
  <c r="J7663" i="4"/>
  <c r="X7661" i="4"/>
  <c r="Q7660" i="4"/>
  <c r="P7660" i="4"/>
  <c r="N7660" i="4"/>
  <c r="L7660" i="4"/>
  <c r="J7660" i="4"/>
  <c r="X7658" i="4"/>
  <c r="Q7657" i="4"/>
  <c r="P7657" i="4"/>
  <c r="N7657" i="4"/>
  <c r="L7657" i="4"/>
  <c r="J7657" i="4"/>
  <c r="X7655" i="4"/>
  <c r="P7654" i="4"/>
  <c r="N7654" i="4"/>
  <c r="L7654" i="4"/>
  <c r="J7654" i="4"/>
  <c r="X7652" i="4"/>
  <c r="N7651" i="4"/>
  <c r="L7651" i="4"/>
  <c r="J7651" i="4"/>
  <c r="T7650" i="4"/>
  <c r="X7646" i="4"/>
  <c r="N7645" i="4"/>
  <c r="N7635" i="4" s="1"/>
  <c r="L7645" i="4"/>
  <c r="J7645" i="4"/>
  <c r="X7643" i="4"/>
  <c r="P7642" i="4"/>
  <c r="N7642" i="4"/>
  <c r="L7642" i="4"/>
  <c r="J7642" i="4"/>
  <c r="X7640" i="4"/>
  <c r="Q7639" i="4"/>
  <c r="P7639" i="4"/>
  <c r="N7639" i="4"/>
  <c r="L7639" i="4"/>
  <c r="L7635" i="4" s="1"/>
  <c r="J7639" i="4"/>
  <c r="X7637" i="4"/>
  <c r="P7636" i="4"/>
  <c r="Q7636" i="4" s="1"/>
  <c r="N7636" i="4"/>
  <c r="L7636" i="4"/>
  <c r="J7636" i="4"/>
  <c r="T7635" i="4"/>
  <c r="J7635" i="4"/>
  <c r="X7632" i="4"/>
  <c r="N7631" i="4"/>
  <c r="L7631" i="4"/>
  <c r="J7631" i="4"/>
  <c r="X7629" i="4"/>
  <c r="Q7628" i="4"/>
  <c r="P7628" i="4"/>
  <c r="N7628" i="4"/>
  <c r="L7628" i="4"/>
  <c r="J7628" i="4"/>
  <c r="X7626" i="4"/>
  <c r="Q7625" i="4"/>
  <c r="P7625" i="4"/>
  <c r="N7625" i="4"/>
  <c r="L7625" i="4"/>
  <c r="J7625" i="4"/>
  <c r="X7623" i="4"/>
  <c r="N7622" i="4"/>
  <c r="N7618" i="4" s="1"/>
  <c r="L7622" i="4"/>
  <c r="L7618" i="4" s="1"/>
  <c r="J7622" i="4"/>
  <c r="X7620" i="4"/>
  <c r="P7619" i="4"/>
  <c r="N7619" i="4"/>
  <c r="L7619" i="4"/>
  <c r="J7619" i="4"/>
  <c r="T7618" i="4"/>
  <c r="X7615" i="4"/>
  <c r="Q7614" i="4"/>
  <c r="P7614" i="4"/>
  <c r="N7614" i="4"/>
  <c r="L7614" i="4"/>
  <c r="J7614" i="4"/>
  <c r="X7612" i="4"/>
  <c r="P7611" i="4"/>
  <c r="N7611" i="4"/>
  <c r="L7611" i="4"/>
  <c r="J7611" i="4"/>
  <c r="X7609" i="4"/>
  <c r="N7608" i="4"/>
  <c r="L7608" i="4"/>
  <c r="J7608" i="4"/>
  <c r="X7606" i="4"/>
  <c r="Q7605" i="4"/>
  <c r="P7605" i="4"/>
  <c r="N7605" i="4"/>
  <c r="L7605" i="4"/>
  <c r="J7605" i="4"/>
  <c r="X7603" i="4"/>
  <c r="Q7602" i="4"/>
  <c r="P7602" i="4"/>
  <c r="N7602" i="4"/>
  <c r="L7602" i="4"/>
  <c r="J7602" i="4"/>
  <c r="X7600" i="4"/>
  <c r="P7599" i="4"/>
  <c r="N7599" i="4"/>
  <c r="L7599" i="4"/>
  <c r="J7599" i="4"/>
  <c r="X7597" i="4"/>
  <c r="N7596" i="4"/>
  <c r="L7596" i="4"/>
  <c r="J7596" i="4"/>
  <c r="X7594" i="4"/>
  <c r="Q7593" i="4"/>
  <c r="P7593" i="4"/>
  <c r="N7593" i="4"/>
  <c r="L7593" i="4"/>
  <c r="J7593" i="4"/>
  <c r="X7591" i="4"/>
  <c r="P7590" i="4"/>
  <c r="Q7590" i="4" s="1"/>
  <c r="N7590" i="4"/>
  <c r="L7590" i="4"/>
  <c r="J7590" i="4"/>
  <c r="X7588" i="4"/>
  <c r="N7587" i="4"/>
  <c r="L7587" i="4"/>
  <c r="J7587" i="4"/>
  <c r="X7585" i="4"/>
  <c r="N7584" i="4"/>
  <c r="L7584" i="4"/>
  <c r="J7584" i="4"/>
  <c r="J7577" i="4" s="1"/>
  <c r="X7582" i="4"/>
  <c r="Q7581" i="4"/>
  <c r="P7581" i="4"/>
  <c r="N7581" i="4"/>
  <c r="L7581" i="4"/>
  <c r="J7581" i="4"/>
  <c r="X7579" i="4"/>
  <c r="Q7578" i="4"/>
  <c r="P7578" i="4"/>
  <c r="N7578" i="4"/>
  <c r="L7578" i="4"/>
  <c r="J7578" i="4"/>
  <c r="T7577" i="4"/>
  <c r="X7574" i="4"/>
  <c r="P7573" i="4"/>
  <c r="N7573" i="4"/>
  <c r="L7573" i="4"/>
  <c r="J7573" i="4"/>
  <c r="X7571" i="4"/>
  <c r="Q7570" i="4"/>
  <c r="P7570" i="4"/>
  <c r="N7570" i="4"/>
  <c r="L7570" i="4"/>
  <c r="J7570" i="4"/>
  <c r="X7568" i="4"/>
  <c r="Q7567" i="4"/>
  <c r="P7567" i="4"/>
  <c r="N7567" i="4"/>
  <c r="L7567" i="4"/>
  <c r="J7567" i="4"/>
  <c r="X7565" i="4"/>
  <c r="P7564" i="4"/>
  <c r="N7564" i="4"/>
  <c r="L7564" i="4"/>
  <c r="J7564" i="4"/>
  <c r="X7562" i="4"/>
  <c r="N7561" i="4"/>
  <c r="L7561" i="4"/>
  <c r="J7561" i="4"/>
  <c r="X7559" i="4"/>
  <c r="Q7558" i="4"/>
  <c r="P7558" i="4"/>
  <c r="N7558" i="4"/>
  <c r="L7558" i="4"/>
  <c r="J7558" i="4"/>
  <c r="X7556" i="4"/>
  <c r="Q7555" i="4"/>
  <c r="P7555" i="4"/>
  <c r="N7555" i="4"/>
  <c r="L7555" i="4"/>
  <c r="J7555" i="4"/>
  <c r="X7553" i="4"/>
  <c r="P7552" i="4"/>
  <c r="N7552" i="4"/>
  <c r="L7552" i="4"/>
  <c r="J7552" i="4"/>
  <c r="X7550" i="4"/>
  <c r="N7549" i="4"/>
  <c r="L7549" i="4"/>
  <c r="J7549" i="4"/>
  <c r="X7547" i="4"/>
  <c r="Q7546" i="4"/>
  <c r="P7546" i="4"/>
  <c r="N7546" i="4"/>
  <c r="L7546" i="4"/>
  <c r="J7546" i="4"/>
  <c r="X7544" i="4"/>
  <c r="P7543" i="4"/>
  <c r="Q7543" i="4" s="1"/>
  <c r="N7543" i="4"/>
  <c r="L7543" i="4"/>
  <c r="J7543" i="4"/>
  <c r="X7541" i="4"/>
  <c r="N7540" i="4"/>
  <c r="L7540" i="4"/>
  <c r="J7540" i="4"/>
  <c r="X7538" i="4"/>
  <c r="N7537" i="4"/>
  <c r="L7537" i="4"/>
  <c r="J7537" i="4"/>
  <c r="X7535" i="4"/>
  <c r="Q7534" i="4"/>
  <c r="P7534" i="4"/>
  <c r="N7534" i="4"/>
  <c r="L7534" i="4"/>
  <c r="J7534" i="4"/>
  <c r="X7532" i="4"/>
  <c r="Q7531" i="4"/>
  <c r="P7531" i="4"/>
  <c r="N7531" i="4"/>
  <c r="L7531" i="4"/>
  <c r="J7531" i="4"/>
  <c r="X7529" i="4"/>
  <c r="P7528" i="4"/>
  <c r="N7528" i="4"/>
  <c r="L7528" i="4"/>
  <c r="J7528" i="4"/>
  <c r="X7526" i="4"/>
  <c r="P7525" i="4"/>
  <c r="N7525" i="4"/>
  <c r="L7525" i="4"/>
  <c r="J7525" i="4"/>
  <c r="X7523" i="4"/>
  <c r="Q7522" i="4"/>
  <c r="P7522" i="4"/>
  <c r="N7522" i="4"/>
  <c r="L7522" i="4"/>
  <c r="J7522" i="4"/>
  <c r="X7520" i="4"/>
  <c r="Q7519" i="4"/>
  <c r="P7519" i="4"/>
  <c r="N7519" i="4"/>
  <c r="L7519" i="4"/>
  <c r="J7519" i="4"/>
  <c r="X7517" i="4"/>
  <c r="P7516" i="4"/>
  <c r="N7516" i="4"/>
  <c r="L7516" i="4"/>
  <c r="J7516" i="4"/>
  <c r="X7514" i="4"/>
  <c r="N7513" i="4"/>
  <c r="L7513" i="4"/>
  <c r="J7513" i="4"/>
  <c r="T7512" i="4"/>
  <c r="X7509" i="4"/>
  <c r="P7508" i="4"/>
  <c r="Q7508" i="4" s="1"/>
  <c r="N7508" i="4"/>
  <c r="L7508" i="4"/>
  <c r="J7508" i="4"/>
  <c r="X7506" i="4"/>
  <c r="N7505" i="4"/>
  <c r="L7505" i="4"/>
  <c r="J7505" i="4"/>
  <c r="X7503" i="4"/>
  <c r="P7502" i="4"/>
  <c r="N7502" i="4"/>
  <c r="L7502" i="4"/>
  <c r="J7502" i="4"/>
  <c r="X7500" i="4"/>
  <c r="Q7499" i="4"/>
  <c r="P7499" i="4"/>
  <c r="N7499" i="4"/>
  <c r="L7499" i="4"/>
  <c r="J7499" i="4"/>
  <c r="X7497" i="4"/>
  <c r="P7496" i="4"/>
  <c r="Q7496" i="4" s="1"/>
  <c r="N7496" i="4"/>
  <c r="L7496" i="4"/>
  <c r="J7496" i="4"/>
  <c r="X7494" i="4"/>
  <c r="N7493" i="4"/>
  <c r="L7493" i="4"/>
  <c r="J7493" i="4"/>
  <c r="X7491" i="4"/>
  <c r="P7490" i="4"/>
  <c r="N7490" i="4"/>
  <c r="L7490" i="4"/>
  <c r="J7490" i="4"/>
  <c r="X7488" i="4"/>
  <c r="P7487" i="4"/>
  <c r="Q7487" i="4" s="1"/>
  <c r="N7487" i="4"/>
  <c r="L7487" i="4"/>
  <c r="J7487" i="4"/>
  <c r="X7485" i="4"/>
  <c r="P7484" i="4"/>
  <c r="Q7484" i="4" s="1"/>
  <c r="N7484" i="4"/>
  <c r="L7484" i="4"/>
  <c r="J7484" i="4"/>
  <c r="X7482" i="4"/>
  <c r="P7481" i="4"/>
  <c r="N7481" i="4"/>
  <c r="L7481" i="4"/>
  <c r="J7481" i="4"/>
  <c r="X7479" i="4"/>
  <c r="N7478" i="4"/>
  <c r="L7478" i="4"/>
  <c r="J7478" i="4"/>
  <c r="X7476" i="4"/>
  <c r="P7475" i="4"/>
  <c r="Q7475" i="4" s="1"/>
  <c r="N7475" i="4"/>
  <c r="L7475" i="4"/>
  <c r="J7475" i="4"/>
  <c r="X7473" i="4"/>
  <c r="Q7472" i="4"/>
  <c r="P7472" i="4"/>
  <c r="N7472" i="4"/>
  <c r="L7472" i="4"/>
  <c r="J7472" i="4"/>
  <c r="X7470" i="4"/>
  <c r="N7469" i="4"/>
  <c r="L7469" i="4"/>
  <c r="J7469" i="4"/>
  <c r="X7467" i="4"/>
  <c r="P7466" i="4"/>
  <c r="N7466" i="4"/>
  <c r="L7466" i="4"/>
  <c r="J7466" i="4"/>
  <c r="X7464" i="4"/>
  <c r="Q7463" i="4"/>
  <c r="P7463" i="4"/>
  <c r="N7463" i="4"/>
  <c r="L7463" i="4"/>
  <c r="J7463" i="4"/>
  <c r="X7461" i="4"/>
  <c r="P7460" i="4"/>
  <c r="Q7460" i="4" s="1"/>
  <c r="N7460" i="4"/>
  <c r="L7460" i="4"/>
  <c r="J7460" i="4"/>
  <c r="X7458" i="4"/>
  <c r="N7457" i="4"/>
  <c r="L7457" i="4"/>
  <c r="J7457" i="4"/>
  <c r="X7455" i="4"/>
  <c r="P7454" i="4"/>
  <c r="N7454" i="4"/>
  <c r="L7454" i="4"/>
  <c r="J7454" i="4"/>
  <c r="X7452" i="4"/>
  <c r="P7451" i="4"/>
  <c r="Q7451" i="4" s="1"/>
  <c r="N7451" i="4"/>
  <c r="L7451" i="4"/>
  <c r="J7451" i="4"/>
  <c r="X7449" i="4"/>
  <c r="P7448" i="4"/>
  <c r="Q7448" i="4" s="1"/>
  <c r="N7448" i="4"/>
  <c r="L7448" i="4"/>
  <c r="J7448" i="4"/>
  <c r="X7446" i="4"/>
  <c r="N7445" i="4"/>
  <c r="L7445" i="4"/>
  <c r="J7445" i="4"/>
  <c r="X7443" i="4"/>
  <c r="P7442" i="4"/>
  <c r="N7442" i="4"/>
  <c r="L7442" i="4"/>
  <c r="J7442" i="4"/>
  <c r="X7440" i="4"/>
  <c r="P7439" i="4"/>
  <c r="Q7439" i="4" s="1"/>
  <c r="N7439" i="4"/>
  <c r="L7439" i="4"/>
  <c r="J7439" i="4"/>
  <c r="X7437" i="4"/>
  <c r="P7436" i="4"/>
  <c r="Q7436" i="4" s="1"/>
  <c r="N7436" i="4"/>
  <c r="L7436" i="4"/>
  <c r="J7436" i="4"/>
  <c r="X7434" i="4"/>
  <c r="P7433" i="4"/>
  <c r="N7433" i="4"/>
  <c r="L7433" i="4"/>
  <c r="J7433" i="4"/>
  <c r="X7431" i="4"/>
  <c r="N7430" i="4"/>
  <c r="L7430" i="4"/>
  <c r="J7430" i="4"/>
  <c r="X7428" i="4"/>
  <c r="P7427" i="4"/>
  <c r="Q7427" i="4" s="1"/>
  <c r="N7427" i="4"/>
  <c r="L7427" i="4"/>
  <c r="J7427" i="4"/>
  <c r="X7425" i="4"/>
  <c r="P7424" i="4"/>
  <c r="Q7424" i="4" s="1"/>
  <c r="N7424" i="4"/>
  <c r="L7424" i="4"/>
  <c r="J7424" i="4"/>
  <c r="X7422" i="4"/>
  <c r="N7421" i="4"/>
  <c r="L7421" i="4"/>
  <c r="J7421" i="4"/>
  <c r="X7419" i="4"/>
  <c r="P7418" i="4"/>
  <c r="N7418" i="4"/>
  <c r="L7418" i="4"/>
  <c r="J7418" i="4"/>
  <c r="X7416" i="4"/>
  <c r="P7415" i="4"/>
  <c r="Q7415" i="4" s="1"/>
  <c r="N7415" i="4"/>
  <c r="L7415" i="4"/>
  <c r="J7415" i="4"/>
  <c r="X7413" i="4"/>
  <c r="P7412" i="4"/>
  <c r="Q7412" i="4" s="1"/>
  <c r="N7412" i="4"/>
  <c r="L7412" i="4"/>
  <c r="J7412" i="4"/>
  <c r="X7410" i="4"/>
  <c r="N7409" i="4"/>
  <c r="L7409" i="4"/>
  <c r="J7409" i="4"/>
  <c r="T7408" i="4"/>
  <c r="X7405" i="4"/>
  <c r="Q7404" i="4"/>
  <c r="P7404" i="4"/>
  <c r="N7404" i="4"/>
  <c r="L7404" i="4"/>
  <c r="J7404" i="4"/>
  <c r="X7402" i="4"/>
  <c r="Q7401" i="4"/>
  <c r="P7401" i="4"/>
  <c r="N7401" i="4"/>
  <c r="L7401" i="4"/>
  <c r="J7401" i="4"/>
  <c r="X7399" i="4"/>
  <c r="P7398" i="4"/>
  <c r="N7398" i="4"/>
  <c r="L7398" i="4"/>
  <c r="J7398" i="4"/>
  <c r="X7396" i="4"/>
  <c r="N7395" i="4"/>
  <c r="L7395" i="4"/>
  <c r="L7394" i="4" s="1"/>
  <c r="J7395" i="4"/>
  <c r="T7394" i="4"/>
  <c r="X7391" i="4"/>
  <c r="P7390" i="4"/>
  <c r="Q7390" i="4" s="1"/>
  <c r="N7390" i="4"/>
  <c r="L7390" i="4"/>
  <c r="J7390" i="4"/>
  <c r="X7388" i="4"/>
  <c r="N7387" i="4"/>
  <c r="L7387" i="4"/>
  <c r="J7387" i="4"/>
  <c r="X7385" i="4"/>
  <c r="N7384" i="4"/>
  <c r="L7384" i="4"/>
  <c r="J7384" i="4"/>
  <c r="X7382" i="4"/>
  <c r="P7381" i="4"/>
  <c r="Q7381" i="4" s="1"/>
  <c r="N7381" i="4"/>
  <c r="L7381" i="4"/>
  <c r="J7381" i="4"/>
  <c r="X7379" i="4"/>
  <c r="Q7378" i="4"/>
  <c r="P7378" i="4"/>
  <c r="N7378" i="4"/>
  <c r="L7378" i="4"/>
  <c r="J7378" i="4"/>
  <c r="X7376" i="4"/>
  <c r="P7375" i="4"/>
  <c r="N7375" i="4"/>
  <c r="L7375" i="4"/>
  <c r="J7375" i="4"/>
  <c r="X7373" i="4"/>
  <c r="N7372" i="4"/>
  <c r="L7372" i="4"/>
  <c r="J7372" i="4"/>
  <c r="X7370" i="4"/>
  <c r="Q7369" i="4"/>
  <c r="P7369" i="4"/>
  <c r="N7369" i="4"/>
  <c r="L7369" i="4"/>
  <c r="J7369" i="4"/>
  <c r="X7367" i="4"/>
  <c r="Q7366" i="4"/>
  <c r="P7366" i="4"/>
  <c r="N7366" i="4"/>
  <c r="L7366" i="4"/>
  <c r="J7366" i="4"/>
  <c r="X7364" i="4"/>
  <c r="P7363" i="4"/>
  <c r="N7363" i="4"/>
  <c r="L7363" i="4"/>
  <c r="J7363" i="4"/>
  <c r="X7361" i="4"/>
  <c r="N7360" i="4"/>
  <c r="L7360" i="4"/>
  <c r="J7360" i="4"/>
  <c r="X7358" i="4"/>
  <c r="Q7357" i="4"/>
  <c r="P7357" i="4"/>
  <c r="N7357" i="4"/>
  <c r="L7357" i="4"/>
  <c r="J7357" i="4"/>
  <c r="X7355" i="4"/>
  <c r="Q7354" i="4"/>
  <c r="P7354" i="4"/>
  <c r="N7354" i="4"/>
  <c r="L7354" i="4"/>
  <c r="J7354" i="4"/>
  <c r="X7352" i="4"/>
  <c r="P7351" i="4"/>
  <c r="N7351" i="4"/>
  <c r="L7351" i="4"/>
  <c r="J7351" i="4"/>
  <c r="X7349" i="4"/>
  <c r="P7348" i="4"/>
  <c r="N7348" i="4"/>
  <c r="L7348" i="4"/>
  <c r="J7348" i="4"/>
  <c r="X7346" i="4"/>
  <c r="Q7345" i="4"/>
  <c r="P7345" i="4"/>
  <c r="N7345" i="4"/>
  <c r="L7345" i="4"/>
  <c r="J7345" i="4"/>
  <c r="X7343" i="4"/>
  <c r="P7342" i="4"/>
  <c r="Q7342" i="4" s="1"/>
  <c r="N7342" i="4"/>
  <c r="L7342" i="4"/>
  <c r="J7342" i="4"/>
  <c r="X7340" i="4"/>
  <c r="N7339" i="4"/>
  <c r="L7339" i="4"/>
  <c r="J7339" i="4"/>
  <c r="X7337" i="4"/>
  <c r="N7336" i="4"/>
  <c r="L7336" i="4"/>
  <c r="J7336" i="4"/>
  <c r="X7334" i="4"/>
  <c r="P7333" i="4"/>
  <c r="Q7333" i="4" s="1"/>
  <c r="N7333" i="4"/>
  <c r="L7333" i="4"/>
  <c r="J7333" i="4"/>
  <c r="X7331" i="4"/>
  <c r="Q7330" i="4"/>
  <c r="P7330" i="4"/>
  <c r="N7330" i="4"/>
  <c r="L7330" i="4"/>
  <c r="J7330" i="4"/>
  <c r="X7328" i="4"/>
  <c r="P7327" i="4"/>
  <c r="N7327" i="4"/>
  <c r="L7327" i="4"/>
  <c r="J7327" i="4"/>
  <c r="X7325" i="4"/>
  <c r="P7324" i="4"/>
  <c r="N7324" i="4"/>
  <c r="L7324" i="4"/>
  <c r="J7324" i="4"/>
  <c r="X7322" i="4"/>
  <c r="Q7321" i="4"/>
  <c r="P7321" i="4"/>
  <c r="N7321" i="4"/>
  <c r="L7321" i="4"/>
  <c r="J7321" i="4"/>
  <c r="X7319" i="4"/>
  <c r="Q7318" i="4"/>
  <c r="P7318" i="4"/>
  <c r="N7318" i="4"/>
  <c r="L7318" i="4"/>
  <c r="J7318" i="4"/>
  <c r="X7316" i="4"/>
  <c r="P7315" i="4"/>
  <c r="N7315" i="4"/>
  <c r="L7315" i="4"/>
  <c r="J7315" i="4"/>
  <c r="X7313" i="4"/>
  <c r="N7312" i="4"/>
  <c r="L7312" i="4"/>
  <c r="J7312" i="4"/>
  <c r="X7310" i="4"/>
  <c r="Q7309" i="4"/>
  <c r="P7309" i="4"/>
  <c r="N7309" i="4"/>
  <c r="L7309" i="4"/>
  <c r="J7309" i="4"/>
  <c r="T7308" i="4"/>
  <c r="N7308" i="4"/>
  <c r="X7305" i="4"/>
  <c r="N7304" i="4"/>
  <c r="L7304" i="4"/>
  <c r="J7304" i="4"/>
  <c r="X7302" i="4"/>
  <c r="P7301" i="4"/>
  <c r="N7301" i="4"/>
  <c r="L7301" i="4"/>
  <c r="J7301" i="4"/>
  <c r="X7299" i="4"/>
  <c r="Q7298" i="4"/>
  <c r="P7298" i="4"/>
  <c r="N7298" i="4"/>
  <c r="L7298" i="4"/>
  <c r="J7298" i="4"/>
  <c r="X7296" i="4"/>
  <c r="P7295" i="4"/>
  <c r="Q7295" i="4" s="1"/>
  <c r="N7295" i="4"/>
  <c r="N7294" i="4" s="1"/>
  <c r="L7295" i="4"/>
  <c r="J7295" i="4"/>
  <c r="T7294" i="4"/>
  <c r="X7291" i="4"/>
  <c r="P7290" i="4"/>
  <c r="N7290" i="4"/>
  <c r="L7290" i="4"/>
  <c r="J7290" i="4"/>
  <c r="X7288" i="4"/>
  <c r="P7287" i="4"/>
  <c r="Q7287" i="4" s="1"/>
  <c r="N7287" i="4"/>
  <c r="L7287" i="4"/>
  <c r="J7287" i="4"/>
  <c r="X7285" i="4"/>
  <c r="P7284" i="4"/>
  <c r="Q7284" i="4" s="1"/>
  <c r="N7284" i="4"/>
  <c r="L7284" i="4"/>
  <c r="J7284" i="4"/>
  <c r="X7282" i="4"/>
  <c r="N7281" i="4"/>
  <c r="N7277" i="4" s="1"/>
  <c r="L7281" i="4"/>
  <c r="J7281" i="4"/>
  <c r="X7279" i="4"/>
  <c r="P7278" i="4"/>
  <c r="N7278" i="4"/>
  <c r="L7278" i="4"/>
  <c r="J7278" i="4"/>
  <c r="T7277" i="4"/>
  <c r="X7274" i="4"/>
  <c r="Q7273" i="4"/>
  <c r="P7273" i="4"/>
  <c r="N7273" i="4"/>
  <c r="L7273" i="4"/>
  <c r="J7273" i="4"/>
  <c r="X7271" i="4"/>
  <c r="N7270" i="4"/>
  <c r="L7270" i="4"/>
  <c r="J7270" i="4"/>
  <c r="X7268" i="4"/>
  <c r="P7267" i="4"/>
  <c r="N7267" i="4"/>
  <c r="L7267" i="4"/>
  <c r="J7267" i="4"/>
  <c r="X7265" i="4"/>
  <c r="P7264" i="4"/>
  <c r="N7264" i="4"/>
  <c r="L7264" i="4"/>
  <c r="J7264" i="4"/>
  <c r="X7262" i="4"/>
  <c r="P7261" i="4"/>
  <c r="Q7261" i="4" s="1"/>
  <c r="N7261" i="4"/>
  <c r="N7260" i="4" s="1"/>
  <c r="L7261" i="4"/>
  <c r="L7260" i="4" s="1"/>
  <c r="J7261" i="4"/>
  <c r="T7260" i="4"/>
  <c r="X7257" i="4"/>
  <c r="P7256" i="4"/>
  <c r="N7256" i="4"/>
  <c r="L7256" i="4"/>
  <c r="J7256" i="4"/>
  <c r="X7254" i="4"/>
  <c r="P7253" i="4"/>
  <c r="Q7253" i="4" s="1"/>
  <c r="N7253" i="4"/>
  <c r="L7253" i="4"/>
  <c r="J7253" i="4"/>
  <c r="X7251" i="4"/>
  <c r="P7250" i="4"/>
  <c r="Q7250" i="4" s="1"/>
  <c r="N7250" i="4"/>
  <c r="L7250" i="4"/>
  <c r="J7250" i="4"/>
  <c r="X7248" i="4"/>
  <c r="N7247" i="4"/>
  <c r="N7237" i="4" s="1"/>
  <c r="L7247" i="4"/>
  <c r="J7247" i="4"/>
  <c r="X7245" i="4"/>
  <c r="P7244" i="4"/>
  <c r="N7244" i="4"/>
  <c r="L7244" i="4"/>
  <c r="J7244" i="4"/>
  <c r="X7242" i="4"/>
  <c r="P7241" i="4"/>
  <c r="Q7241" i="4" s="1"/>
  <c r="N7241" i="4"/>
  <c r="L7241" i="4"/>
  <c r="J7241" i="4"/>
  <c r="X7239" i="4"/>
  <c r="P7238" i="4"/>
  <c r="N7238" i="4"/>
  <c r="L7238" i="4"/>
  <c r="J7238" i="4"/>
  <c r="T7237" i="4"/>
  <c r="J7237" i="4"/>
  <c r="X7234" i="4"/>
  <c r="N7233" i="4"/>
  <c r="L7233" i="4"/>
  <c r="J7233" i="4"/>
  <c r="X7231" i="4"/>
  <c r="P7230" i="4"/>
  <c r="Q7230" i="4" s="1"/>
  <c r="N7230" i="4"/>
  <c r="L7230" i="4"/>
  <c r="J7230" i="4"/>
  <c r="X7228" i="4"/>
  <c r="Q7227" i="4"/>
  <c r="P7227" i="4"/>
  <c r="N7227" i="4"/>
  <c r="L7227" i="4"/>
  <c r="J7227" i="4"/>
  <c r="X7225" i="4"/>
  <c r="N7224" i="4"/>
  <c r="L7224" i="4"/>
  <c r="J7224" i="4"/>
  <c r="X7222" i="4"/>
  <c r="P7221" i="4"/>
  <c r="N7221" i="4"/>
  <c r="L7221" i="4"/>
  <c r="J7221" i="4"/>
  <c r="X7219" i="4"/>
  <c r="Q7218" i="4"/>
  <c r="P7218" i="4"/>
  <c r="N7218" i="4"/>
  <c r="L7218" i="4"/>
  <c r="J7218" i="4"/>
  <c r="X7216" i="4"/>
  <c r="P7215" i="4"/>
  <c r="Q7215" i="4" s="1"/>
  <c r="N7215" i="4"/>
  <c r="L7215" i="4"/>
  <c r="J7215" i="4"/>
  <c r="X7213" i="4"/>
  <c r="P7212" i="4"/>
  <c r="N7212" i="4"/>
  <c r="L7212" i="4"/>
  <c r="J7212" i="4"/>
  <c r="X7210" i="4"/>
  <c r="P7209" i="4"/>
  <c r="N7209" i="4"/>
  <c r="L7209" i="4"/>
  <c r="J7209" i="4"/>
  <c r="X7207" i="4"/>
  <c r="P7206" i="4"/>
  <c r="Q7206" i="4" s="1"/>
  <c r="N7206" i="4"/>
  <c r="L7206" i="4"/>
  <c r="J7206" i="4"/>
  <c r="X7204" i="4"/>
  <c r="P7203" i="4"/>
  <c r="Q7203" i="4" s="1"/>
  <c r="N7203" i="4"/>
  <c r="L7203" i="4"/>
  <c r="J7203" i="4"/>
  <c r="X7201" i="4"/>
  <c r="N7200" i="4"/>
  <c r="L7200" i="4"/>
  <c r="J7200" i="4"/>
  <c r="X7198" i="4"/>
  <c r="P7197" i="4"/>
  <c r="N7197" i="4"/>
  <c r="L7197" i="4"/>
  <c r="J7197" i="4"/>
  <c r="X7195" i="4"/>
  <c r="P7194" i="4"/>
  <c r="Q7194" i="4" s="1"/>
  <c r="N7194" i="4"/>
  <c r="L7194" i="4"/>
  <c r="J7194" i="4"/>
  <c r="X7192" i="4"/>
  <c r="P7191" i="4"/>
  <c r="Q7191" i="4" s="1"/>
  <c r="N7191" i="4"/>
  <c r="L7191" i="4"/>
  <c r="J7191" i="4"/>
  <c r="X7189" i="4"/>
  <c r="N7188" i="4"/>
  <c r="L7188" i="4"/>
  <c r="J7188" i="4"/>
  <c r="X7186" i="4"/>
  <c r="N7185" i="4"/>
  <c r="L7185" i="4"/>
  <c r="J7185" i="4"/>
  <c r="X7183" i="4"/>
  <c r="P7182" i="4"/>
  <c r="Q7182" i="4" s="1"/>
  <c r="N7182" i="4"/>
  <c r="L7182" i="4"/>
  <c r="J7182" i="4"/>
  <c r="X7180" i="4"/>
  <c r="Q7179" i="4"/>
  <c r="P7179" i="4"/>
  <c r="N7179" i="4"/>
  <c r="L7179" i="4"/>
  <c r="J7179" i="4"/>
  <c r="X7177" i="4"/>
  <c r="N7176" i="4"/>
  <c r="L7176" i="4"/>
  <c r="J7176" i="4"/>
  <c r="X7174" i="4"/>
  <c r="P7173" i="4"/>
  <c r="N7173" i="4"/>
  <c r="L7173" i="4"/>
  <c r="J7173" i="4"/>
  <c r="X7171" i="4"/>
  <c r="Q7170" i="4"/>
  <c r="P7170" i="4"/>
  <c r="N7170" i="4"/>
  <c r="L7170" i="4"/>
  <c r="J7170" i="4"/>
  <c r="X7168" i="4"/>
  <c r="P7167" i="4"/>
  <c r="Q7167" i="4" s="1"/>
  <c r="N7167" i="4"/>
  <c r="L7167" i="4"/>
  <c r="J7167" i="4"/>
  <c r="X7165" i="4"/>
  <c r="N7164" i="4"/>
  <c r="L7164" i="4"/>
  <c r="J7164" i="4"/>
  <c r="X7162" i="4"/>
  <c r="P7161" i="4"/>
  <c r="N7161" i="4"/>
  <c r="L7161" i="4"/>
  <c r="J7161" i="4"/>
  <c r="X7159" i="4"/>
  <c r="P7158" i="4"/>
  <c r="Q7158" i="4" s="1"/>
  <c r="N7158" i="4"/>
  <c r="L7158" i="4"/>
  <c r="J7158" i="4"/>
  <c r="X7156" i="4"/>
  <c r="P7155" i="4"/>
  <c r="Q7155" i="4" s="1"/>
  <c r="N7155" i="4"/>
  <c r="L7155" i="4"/>
  <c r="J7155" i="4"/>
  <c r="X7153" i="4"/>
  <c r="N7152" i="4"/>
  <c r="L7152" i="4"/>
  <c r="J7152" i="4"/>
  <c r="X7150" i="4"/>
  <c r="P7149" i="4"/>
  <c r="N7149" i="4"/>
  <c r="L7149" i="4"/>
  <c r="J7149" i="4"/>
  <c r="T7148" i="4"/>
  <c r="X7144" i="4"/>
  <c r="N7143" i="4"/>
  <c r="L7143" i="4"/>
  <c r="J7143" i="4"/>
  <c r="X7141" i="4"/>
  <c r="N7140" i="4"/>
  <c r="L7140" i="4"/>
  <c r="J7140" i="4"/>
  <c r="X7138" i="4"/>
  <c r="P7137" i="4"/>
  <c r="N7137" i="4"/>
  <c r="N7136" i="4" s="1"/>
  <c r="L7137" i="4"/>
  <c r="J7137" i="4"/>
  <c r="T7136" i="4"/>
  <c r="L7136" i="4"/>
  <c r="J7136" i="4"/>
  <c r="X7133" i="4"/>
  <c r="P7132" i="4"/>
  <c r="N7132" i="4"/>
  <c r="N7131" i="4" s="1"/>
  <c r="L7132" i="4"/>
  <c r="J7132" i="4"/>
  <c r="T7131" i="4"/>
  <c r="P7131" i="4"/>
  <c r="L7131" i="4"/>
  <c r="J7131" i="4"/>
  <c r="X7128" i="4"/>
  <c r="P7127" i="4"/>
  <c r="N7127" i="4"/>
  <c r="N7126" i="4" s="1"/>
  <c r="L7127" i="4"/>
  <c r="L7126" i="4" s="1"/>
  <c r="J7127" i="4"/>
  <c r="Q7127" i="4" s="1"/>
  <c r="Q7126" i="4" s="1"/>
  <c r="T7126" i="4"/>
  <c r="P7126" i="4"/>
  <c r="J7126" i="4"/>
  <c r="X7123" i="4"/>
  <c r="P7122" i="4"/>
  <c r="Q7122" i="4" s="1"/>
  <c r="N7122" i="4"/>
  <c r="L7122" i="4"/>
  <c r="L7118" i="4" s="1"/>
  <c r="J7122" i="4"/>
  <c r="X7120" i="4"/>
  <c r="Q7119" i="4"/>
  <c r="Q7118" i="4" s="1"/>
  <c r="P7119" i="4"/>
  <c r="P7118" i="4" s="1"/>
  <c r="N7119" i="4"/>
  <c r="L7119" i="4"/>
  <c r="J7119" i="4"/>
  <c r="J7118" i="4" s="1"/>
  <c r="T7118" i="4"/>
  <c r="N7118" i="4"/>
  <c r="X7115" i="4"/>
  <c r="N7114" i="4"/>
  <c r="L7114" i="4"/>
  <c r="J7114" i="4"/>
  <c r="X7112" i="4"/>
  <c r="P7111" i="4"/>
  <c r="N7111" i="4"/>
  <c r="L7111" i="4"/>
  <c r="J7111" i="4"/>
  <c r="X7109" i="4"/>
  <c r="P7108" i="4"/>
  <c r="Q7108" i="4" s="1"/>
  <c r="N7108" i="4"/>
  <c r="L7108" i="4"/>
  <c r="J7108" i="4"/>
  <c r="X7106" i="4"/>
  <c r="P7105" i="4"/>
  <c r="N7105" i="4"/>
  <c r="L7105" i="4"/>
  <c r="J7105" i="4"/>
  <c r="Q7105" i="4" s="1"/>
  <c r="X7103" i="4"/>
  <c r="P7102" i="4"/>
  <c r="N7102" i="4"/>
  <c r="L7102" i="4"/>
  <c r="J7102" i="4"/>
  <c r="X7100" i="4"/>
  <c r="P7099" i="4"/>
  <c r="N7099" i="4"/>
  <c r="L7099" i="4"/>
  <c r="J7099" i="4"/>
  <c r="Q7099" i="4" s="1"/>
  <c r="X7097" i="4"/>
  <c r="Q7096" i="4"/>
  <c r="P7096" i="4"/>
  <c r="N7096" i="4"/>
  <c r="L7096" i="4"/>
  <c r="J7096" i="4"/>
  <c r="X7094" i="4"/>
  <c r="P7093" i="4"/>
  <c r="N7093" i="4"/>
  <c r="N7089" i="4" s="1"/>
  <c r="L7093" i="4"/>
  <c r="J7093" i="4"/>
  <c r="Q7093" i="4" s="1"/>
  <c r="X7091" i="4"/>
  <c r="N7090" i="4"/>
  <c r="L7090" i="4"/>
  <c r="J7090" i="4"/>
  <c r="T7089" i="4"/>
  <c r="X7086" i="4"/>
  <c r="P7085" i="4"/>
  <c r="Q7085" i="4" s="1"/>
  <c r="N7085" i="4"/>
  <c r="L7085" i="4"/>
  <c r="J7085" i="4"/>
  <c r="X7083" i="4"/>
  <c r="P7082" i="4"/>
  <c r="N7082" i="4"/>
  <c r="L7082" i="4"/>
  <c r="J7082" i="4"/>
  <c r="Q7082" i="4" s="1"/>
  <c r="X7080" i="4"/>
  <c r="P7079" i="4"/>
  <c r="N7079" i="4"/>
  <c r="L7079" i="4"/>
  <c r="J7079" i="4"/>
  <c r="X7077" i="4"/>
  <c r="P7076" i="4"/>
  <c r="N7076" i="4"/>
  <c r="L7076" i="4"/>
  <c r="J7076" i="4"/>
  <c r="Q7076" i="4" s="1"/>
  <c r="X7074" i="4"/>
  <c r="Q7073" i="4"/>
  <c r="P7073" i="4"/>
  <c r="N7073" i="4"/>
  <c r="L7073" i="4"/>
  <c r="J7073" i="4"/>
  <c r="X7071" i="4"/>
  <c r="P7070" i="4"/>
  <c r="N7070" i="4"/>
  <c r="N7069" i="4" s="1"/>
  <c r="L7070" i="4"/>
  <c r="J7070" i="4"/>
  <c r="Q7070" i="4" s="1"/>
  <c r="T7069" i="4"/>
  <c r="J7069" i="4"/>
  <c r="X7066" i="4"/>
  <c r="P7065" i="4"/>
  <c r="N7065" i="4"/>
  <c r="L7065" i="4"/>
  <c r="J7065" i="4"/>
  <c r="X7063" i="4"/>
  <c r="P7062" i="4"/>
  <c r="Q7062" i="4" s="1"/>
  <c r="N7062" i="4"/>
  <c r="L7062" i="4"/>
  <c r="J7062" i="4"/>
  <c r="X7060" i="4"/>
  <c r="P7059" i="4"/>
  <c r="N7059" i="4"/>
  <c r="L7059" i="4"/>
  <c r="J7059" i="4"/>
  <c r="Q7059" i="4" s="1"/>
  <c r="X7057" i="4"/>
  <c r="P7056" i="4"/>
  <c r="N7056" i="4"/>
  <c r="L7056" i="4"/>
  <c r="J7056" i="4"/>
  <c r="X7054" i="4"/>
  <c r="P7053" i="4"/>
  <c r="N7053" i="4"/>
  <c r="N7052" i="4" s="1"/>
  <c r="L7053" i="4"/>
  <c r="J7053" i="4"/>
  <c r="Q7053" i="4" s="1"/>
  <c r="T7052" i="4"/>
  <c r="X7049" i="4"/>
  <c r="P7048" i="4"/>
  <c r="N7048" i="4"/>
  <c r="N7038" i="4" s="1"/>
  <c r="L7048" i="4"/>
  <c r="J7048" i="4"/>
  <c r="Q7048" i="4" s="1"/>
  <c r="X7046" i="4"/>
  <c r="N7045" i="4"/>
  <c r="L7045" i="4"/>
  <c r="J7045" i="4"/>
  <c r="X7043" i="4"/>
  <c r="P7042" i="4"/>
  <c r="N7042" i="4"/>
  <c r="L7042" i="4"/>
  <c r="J7042" i="4"/>
  <c r="X7040" i="4"/>
  <c r="P7039" i="4"/>
  <c r="N7039" i="4"/>
  <c r="L7039" i="4"/>
  <c r="L7038" i="4" s="1"/>
  <c r="J7039" i="4"/>
  <c r="J7038" i="4" s="1"/>
  <c r="T7038" i="4"/>
  <c r="X7035" i="4"/>
  <c r="N7034" i="4"/>
  <c r="L7034" i="4"/>
  <c r="J7034" i="4"/>
  <c r="X7032" i="4"/>
  <c r="P7031" i="4"/>
  <c r="N7031" i="4"/>
  <c r="L7031" i="4"/>
  <c r="J7031" i="4"/>
  <c r="Q7031" i="4" s="1"/>
  <c r="X7029" i="4"/>
  <c r="P7028" i="4"/>
  <c r="Q7028" i="4" s="1"/>
  <c r="N7028" i="4"/>
  <c r="L7028" i="4"/>
  <c r="J7028" i="4"/>
  <c r="X7026" i="4"/>
  <c r="P7025" i="4"/>
  <c r="N7025" i="4"/>
  <c r="N7021" i="4" s="1"/>
  <c r="L7025" i="4"/>
  <c r="J7025" i="4"/>
  <c r="Q7025" i="4" s="1"/>
  <c r="X7023" i="4"/>
  <c r="N7022" i="4"/>
  <c r="L7022" i="4"/>
  <c r="J7022" i="4"/>
  <c r="T7021" i="4"/>
  <c r="L7021" i="4"/>
  <c r="X7018" i="4"/>
  <c r="Q7017" i="4"/>
  <c r="P7017" i="4"/>
  <c r="N7017" i="4"/>
  <c r="L7017" i="4"/>
  <c r="J7017" i="4"/>
  <c r="X7015" i="4"/>
  <c r="P7014" i="4"/>
  <c r="N7014" i="4"/>
  <c r="L7014" i="4"/>
  <c r="J7014" i="4"/>
  <c r="Q7014" i="4" s="1"/>
  <c r="X7012" i="4"/>
  <c r="N7011" i="4"/>
  <c r="L7011" i="4"/>
  <c r="J7011" i="4"/>
  <c r="X7009" i="4"/>
  <c r="P7008" i="4"/>
  <c r="N7008" i="4"/>
  <c r="L7008" i="4"/>
  <c r="J7008" i="4"/>
  <c r="Q7008" i="4" s="1"/>
  <c r="X7006" i="4"/>
  <c r="Q7005" i="4"/>
  <c r="P7005" i="4"/>
  <c r="N7005" i="4"/>
  <c r="L7005" i="4"/>
  <c r="J7005" i="4"/>
  <c r="X7003" i="4"/>
  <c r="P7002" i="4"/>
  <c r="N7002" i="4"/>
  <c r="L7002" i="4"/>
  <c r="J7002" i="4"/>
  <c r="Q7002" i="4" s="1"/>
  <c r="X7000" i="4"/>
  <c r="N6999" i="4"/>
  <c r="L6999" i="4"/>
  <c r="J6999" i="4"/>
  <c r="X6997" i="4"/>
  <c r="P6996" i="4"/>
  <c r="N6996" i="4"/>
  <c r="L6996" i="4"/>
  <c r="J6996" i="4"/>
  <c r="X6994" i="4"/>
  <c r="N6993" i="4"/>
  <c r="L6993" i="4"/>
  <c r="J6993" i="4"/>
  <c r="X6991" i="4"/>
  <c r="P6990" i="4"/>
  <c r="N6990" i="4"/>
  <c r="L6990" i="4"/>
  <c r="J6990" i="4"/>
  <c r="Q6990" i="4" s="1"/>
  <c r="X6988" i="4"/>
  <c r="Q6987" i="4"/>
  <c r="P6987" i="4"/>
  <c r="N6987" i="4"/>
  <c r="L6987" i="4"/>
  <c r="J6987" i="4"/>
  <c r="X6985" i="4"/>
  <c r="P6984" i="4"/>
  <c r="N6984" i="4"/>
  <c r="L6984" i="4"/>
  <c r="J6984" i="4"/>
  <c r="Q6984" i="4" s="1"/>
  <c r="X6982" i="4"/>
  <c r="N6981" i="4"/>
  <c r="L6981" i="4"/>
  <c r="J6981" i="4"/>
  <c r="X6979" i="4"/>
  <c r="P6978" i="4"/>
  <c r="N6978" i="4"/>
  <c r="L6978" i="4"/>
  <c r="J6978" i="4"/>
  <c r="X6976" i="4"/>
  <c r="P6975" i="4"/>
  <c r="N6975" i="4"/>
  <c r="L6975" i="4"/>
  <c r="J6975" i="4"/>
  <c r="Q6975" i="4" s="1"/>
  <c r="X6973" i="4"/>
  <c r="P6972" i="4"/>
  <c r="N6972" i="4"/>
  <c r="L6972" i="4"/>
  <c r="J6972" i="4"/>
  <c r="Q6972" i="4" s="1"/>
  <c r="X6970" i="4"/>
  <c r="Q6969" i="4"/>
  <c r="P6969" i="4"/>
  <c r="N6969" i="4"/>
  <c r="L6969" i="4"/>
  <c r="J6969" i="4"/>
  <c r="X6967" i="4"/>
  <c r="P6966" i="4"/>
  <c r="N6966" i="4"/>
  <c r="L6966" i="4"/>
  <c r="J6966" i="4"/>
  <c r="X6964" i="4"/>
  <c r="N6963" i="4"/>
  <c r="L6963" i="4"/>
  <c r="J6963" i="4"/>
  <c r="X6961" i="4"/>
  <c r="P6960" i="4"/>
  <c r="N6960" i="4"/>
  <c r="L6960" i="4"/>
  <c r="J6960" i="4"/>
  <c r="X6958" i="4"/>
  <c r="Q6957" i="4"/>
  <c r="P6957" i="4"/>
  <c r="N6957" i="4"/>
  <c r="L6957" i="4"/>
  <c r="J6957" i="4"/>
  <c r="X6955" i="4"/>
  <c r="P6954" i="4"/>
  <c r="N6954" i="4"/>
  <c r="L6954" i="4"/>
  <c r="J6954" i="4"/>
  <c r="Q6954" i="4" s="1"/>
  <c r="X6952" i="4"/>
  <c r="N6951" i="4"/>
  <c r="L6951" i="4"/>
  <c r="J6951" i="4"/>
  <c r="P6951" i="4" s="1"/>
  <c r="Q6951" i="4" s="1"/>
  <c r="X6949" i="4"/>
  <c r="P6948" i="4"/>
  <c r="N6948" i="4"/>
  <c r="L6948" i="4"/>
  <c r="J6948" i="4"/>
  <c r="X6946" i="4"/>
  <c r="N6945" i="4"/>
  <c r="L6945" i="4"/>
  <c r="J6945" i="4"/>
  <c r="X6943" i="4"/>
  <c r="P6942" i="4"/>
  <c r="N6942" i="4"/>
  <c r="L6942" i="4"/>
  <c r="J6942" i="4"/>
  <c r="Q6942" i="4" s="1"/>
  <c r="X6940" i="4"/>
  <c r="Q6939" i="4"/>
  <c r="P6939" i="4"/>
  <c r="N6939" i="4"/>
  <c r="L6939" i="4"/>
  <c r="J6939" i="4"/>
  <c r="X6937" i="4"/>
  <c r="P6936" i="4"/>
  <c r="N6936" i="4"/>
  <c r="N6932" i="4" s="1"/>
  <c r="L6936" i="4"/>
  <c r="J6936" i="4"/>
  <c r="Q6936" i="4" s="1"/>
  <c r="X6934" i="4"/>
  <c r="N6933" i="4"/>
  <c r="L6933" i="4"/>
  <c r="J6933" i="4"/>
  <c r="T6932" i="4"/>
  <c r="X6929" i="4"/>
  <c r="N6928" i="4"/>
  <c r="L6928" i="4"/>
  <c r="J6928" i="4"/>
  <c r="X6926" i="4"/>
  <c r="P6925" i="4"/>
  <c r="N6925" i="4"/>
  <c r="L6925" i="4"/>
  <c r="J6925" i="4"/>
  <c r="Q6925" i="4" s="1"/>
  <c r="X6923" i="4"/>
  <c r="P6922" i="4"/>
  <c r="Q6922" i="4" s="1"/>
  <c r="N6922" i="4"/>
  <c r="L6922" i="4"/>
  <c r="J6922" i="4"/>
  <c r="X6920" i="4"/>
  <c r="P6919" i="4"/>
  <c r="N6919" i="4"/>
  <c r="L6919" i="4"/>
  <c r="J6919" i="4"/>
  <c r="Q6919" i="4" s="1"/>
  <c r="X6917" i="4"/>
  <c r="N6916" i="4"/>
  <c r="L6916" i="4"/>
  <c r="J6916" i="4"/>
  <c r="X6914" i="4"/>
  <c r="P6913" i="4"/>
  <c r="N6913" i="4"/>
  <c r="L6913" i="4"/>
  <c r="J6913" i="4"/>
  <c r="X6911" i="4"/>
  <c r="P6910" i="4"/>
  <c r="N6910" i="4"/>
  <c r="L6910" i="4"/>
  <c r="J6910" i="4"/>
  <c r="Q6910" i="4" s="1"/>
  <c r="X6908" i="4"/>
  <c r="P6907" i="4"/>
  <c r="N6907" i="4"/>
  <c r="L6907" i="4"/>
  <c r="J6907" i="4"/>
  <c r="Q6907" i="4" s="1"/>
  <c r="X6905" i="4"/>
  <c r="Q6904" i="4"/>
  <c r="P6904" i="4"/>
  <c r="N6904" i="4"/>
  <c r="L6904" i="4"/>
  <c r="J6904" i="4"/>
  <c r="X6902" i="4"/>
  <c r="P6901" i="4"/>
  <c r="N6901" i="4"/>
  <c r="L6901" i="4"/>
  <c r="J6901" i="4"/>
  <c r="X6899" i="4"/>
  <c r="N6898" i="4"/>
  <c r="L6898" i="4"/>
  <c r="J6898" i="4"/>
  <c r="X6896" i="4"/>
  <c r="P6895" i="4"/>
  <c r="N6895" i="4"/>
  <c r="L6895" i="4"/>
  <c r="J6895" i="4"/>
  <c r="X6893" i="4"/>
  <c r="Q6892" i="4"/>
  <c r="P6892" i="4"/>
  <c r="N6892" i="4"/>
  <c r="L6892" i="4"/>
  <c r="J6892" i="4"/>
  <c r="X6890" i="4"/>
  <c r="P6889" i="4"/>
  <c r="N6889" i="4"/>
  <c r="L6889" i="4"/>
  <c r="J6889" i="4"/>
  <c r="Q6889" i="4" s="1"/>
  <c r="X6887" i="4"/>
  <c r="N6886" i="4"/>
  <c r="L6886" i="4"/>
  <c r="J6886" i="4"/>
  <c r="P6886" i="4" s="1"/>
  <c r="Q6886" i="4" s="1"/>
  <c r="X6884" i="4"/>
  <c r="P6883" i="4"/>
  <c r="N6883" i="4"/>
  <c r="L6883" i="4"/>
  <c r="J6883" i="4"/>
  <c r="X6881" i="4"/>
  <c r="N6880" i="4"/>
  <c r="L6880" i="4"/>
  <c r="J6880" i="4"/>
  <c r="X6878" i="4"/>
  <c r="P6877" i="4"/>
  <c r="N6877" i="4"/>
  <c r="L6877" i="4"/>
  <c r="J6877" i="4"/>
  <c r="Q6877" i="4" s="1"/>
  <c r="T6876" i="4"/>
  <c r="T6795" i="4" s="1"/>
  <c r="X6873" i="4"/>
  <c r="P6872" i="4"/>
  <c r="N6872" i="4"/>
  <c r="L6872" i="4"/>
  <c r="J6872" i="4"/>
  <c r="Q6872" i="4" s="1"/>
  <c r="X6870" i="4"/>
  <c r="N6869" i="4"/>
  <c r="L6869" i="4"/>
  <c r="J6869" i="4"/>
  <c r="P6869" i="4" s="1"/>
  <c r="Q6869" i="4" s="1"/>
  <c r="X6867" i="4"/>
  <c r="P6866" i="4"/>
  <c r="N6866" i="4"/>
  <c r="L6866" i="4"/>
  <c r="J6866" i="4"/>
  <c r="X6864" i="4"/>
  <c r="N6863" i="4"/>
  <c r="L6863" i="4"/>
  <c r="J6863" i="4"/>
  <c r="X6861" i="4"/>
  <c r="P6860" i="4"/>
  <c r="N6860" i="4"/>
  <c r="L6860" i="4"/>
  <c r="J6860" i="4"/>
  <c r="Q6860" i="4" s="1"/>
  <c r="X6858" i="4"/>
  <c r="Q6857" i="4"/>
  <c r="P6857" i="4"/>
  <c r="N6857" i="4"/>
  <c r="L6857" i="4"/>
  <c r="J6857" i="4"/>
  <c r="X6855" i="4"/>
  <c r="P6854" i="4"/>
  <c r="N6854" i="4"/>
  <c r="L6854" i="4"/>
  <c r="J6854" i="4"/>
  <c r="Q6854" i="4" s="1"/>
  <c r="X6852" i="4"/>
  <c r="N6851" i="4"/>
  <c r="L6851" i="4"/>
  <c r="J6851" i="4"/>
  <c r="X6849" i="4"/>
  <c r="P6848" i="4"/>
  <c r="N6848" i="4"/>
  <c r="L6848" i="4"/>
  <c r="J6848" i="4"/>
  <c r="X6846" i="4"/>
  <c r="P6845" i="4"/>
  <c r="N6845" i="4"/>
  <c r="L6845" i="4"/>
  <c r="J6845" i="4"/>
  <c r="X6843" i="4"/>
  <c r="P6842" i="4"/>
  <c r="N6842" i="4"/>
  <c r="L6842" i="4"/>
  <c r="J6842" i="4"/>
  <c r="Q6842" i="4" s="1"/>
  <c r="X6840" i="4"/>
  <c r="Q6839" i="4"/>
  <c r="P6839" i="4"/>
  <c r="N6839" i="4"/>
  <c r="L6839" i="4"/>
  <c r="J6839" i="4"/>
  <c r="X6837" i="4"/>
  <c r="P6836" i="4"/>
  <c r="N6836" i="4"/>
  <c r="L6836" i="4"/>
  <c r="J6836" i="4"/>
  <c r="X6834" i="4"/>
  <c r="N6833" i="4"/>
  <c r="L6833" i="4"/>
  <c r="J6833" i="4"/>
  <c r="X6831" i="4"/>
  <c r="P6830" i="4"/>
  <c r="N6830" i="4"/>
  <c r="L6830" i="4"/>
  <c r="J6830" i="4"/>
  <c r="X6828" i="4"/>
  <c r="P6827" i="4"/>
  <c r="Q6827" i="4" s="1"/>
  <c r="N6827" i="4"/>
  <c r="L6827" i="4"/>
  <c r="J6827" i="4"/>
  <c r="X6825" i="4"/>
  <c r="P6824" i="4"/>
  <c r="N6824" i="4"/>
  <c r="L6824" i="4"/>
  <c r="J6824" i="4"/>
  <c r="Q6824" i="4" s="1"/>
  <c r="X6822" i="4"/>
  <c r="N6821" i="4"/>
  <c r="L6821" i="4"/>
  <c r="J6821" i="4"/>
  <c r="P6821" i="4" s="1"/>
  <c r="Q6821" i="4" s="1"/>
  <c r="X6819" i="4"/>
  <c r="P6818" i="4"/>
  <c r="N6818" i="4"/>
  <c r="L6818" i="4"/>
  <c r="J6818" i="4"/>
  <c r="X6816" i="4"/>
  <c r="N6815" i="4"/>
  <c r="L6815" i="4"/>
  <c r="J6815" i="4"/>
  <c r="X6813" i="4"/>
  <c r="P6812" i="4"/>
  <c r="N6812" i="4"/>
  <c r="L6812" i="4"/>
  <c r="J6812" i="4"/>
  <c r="Q6812" i="4" s="1"/>
  <c r="X6810" i="4"/>
  <c r="Q6809" i="4"/>
  <c r="P6809" i="4"/>
  <c r="N6809" i="4"/>
  <c r="L6809" i="4"/>
  <c r="J6809" i="4"/>
  <c r="X6807" i="4"/>
  <c r="P6806" i="4"/>
  <c r="N6806" i="4"/>
  <c r="L6806" i="4"/>
  <c r="J6806" i="4"/>
  <c r="Q6806" i="4" s="1"/>
  <c r="X6804" i="4"/>
  <c r="N6803" i="4"/>
  <c r="L6803" i="4"/>
  <c r="J6803" i="4"/>
  <c r="X6801" i="4"/>
  <c r="P6800" i="4"/>
  <c r="N6800" i="4"/>
  <c r="L6800" i="4"/>
  <c r="J6800" i="4"/>
  <c r="X6798" i="4"/>
  <c r="P6797" i="4"/>
  <c r="N6797" i="4"/>
  <c r="L6797" i="4"/>
  <c r="L6796" i="4" s="1"/>
  <c r="J6797" i="4"/>
  <c r="Q6797" i="4" s="1"/>
  <c r="T6796" i="4"/>
  <c r="X6792" i="4"/>
  <c r="P6791" i="4"/>
  <c r="N6791" i="4"/>
  <c r="L6791" i="4"/>
  <c r="J6791" i="4"/>
  <c r="Q6791" i="4" s="1"/>
  <c r="X6789" i="4"/>
  <c r="Q6788" i="4"/>
  <c r="P6788" i="4"/>
  <c r="N6788" i="4"/>
  <c r="L6788" i="4"/>
  <c r="J6788" i="4"/>
  <c r="X6786" i="4"/>
  <c r="P6785" i="4"/>
  <c r="N6785" i="4"/>
  <c r="N6781" i="4" s="1"/>
  <c r="L6785" i="4"/>
  <c r="J6785" i="4"/>
  <c r="X6783" i="4"/>
  <c r="N6782" i="4"/>
  <c r="L6782" i="4"/>
  <c r="L6781" i="4" s="1"/>
  <c r="J6782" i="4"/>
  <c r="T6781" i="4"/>
  <c r="X6778" i="4"/>
  <c r="Q6777" i="4"/>
  <c r="P6777" i="4"/>
  <c r="N6777" i="4"/>
  <c r="L6777" i="4"/>
  <c r="J6777" i="4"/>
  <c r="X6775" i="4"/>
  <c r="P6774" i="4"/>
  <c r="N6774" i="4"/>
  <c r="L6774" i="4"/>
  <c r="J6774" i="4"/>
  <c r="Q6774" i="4" s="1"/>
  <c r="X6772" i="4"/>
  <c r="Q6771" i="4"/>
  <c r="P6771" i="4"/>
  <c r="N6771" i="4"/>
  <c r="L6771" i="4"/>
  <c r="J6771" i="4"/>
  <c r="X6769" i="4"/>
  <c r="P6768" i="4"/>
  <c r="N6768" i="4"/>
  <c r="N6764" i="4" s="1"/>
  <c r="L6768" i="4"/>
  <c r="J6768" i="4"/>
  <c r="X6766" i="4"/>
  <c r="N6765" i="4"/>
  <c r="L6765" i="4"/>
  <c r="L6764" i="4" s="1"/>
  <c r="J6765" i="4"/>
  <c r="T6764" i="4"/>
  <c r="X6761" i="4"/>
  <c r="P6760" i="4"/>
  <c r="Q6760" i="4" s="1"/>
  <c r="N6760" i="4"/>
  <c r="L6760" i="4"/>
  <c r="J6760" i="4"/>
  <c r="X6758" i="4"/>
  <c r="P6757" i="4"/>
  <c r="N6757" i="4"/>
  <c r="L6757" i="4"/>
  <c r="J6757" i="4"/>
  <c r="Q6757" i="4" s="1"/>
  <c r="X6755" i="4"/>
  <c r="Q6754" i="4"/>
  <c r="P6754" i="4"/>
  <c r="N6754" i="4"/>
  <c r="L6754" i="4"/>
  <c r="J6754" i="4"/>
  <c r="X6752" i="4"/>
  <c r="P6751" i="4"/>
  <c r="N6751" i="4"/>
  <c r="N6723" i="4" s="1"/>
  <c r="L6751" i="4"/>
  <c r="J6751" i="4"/>
  <c r="X6749" i="4"/>
  <c r="N6748" i="4"/>
  <c r="L6748" i="4"/>
  <c r="J6748" i="4"/>
  <c r="X6746" i="4"/>
  <c r="P6745" i="4"/>
  <c r="N6745" i="4"/>
  <c r="L6745" i="4"/>
  <c r="J6745" i="4"/>
  <c r="X6743" i="4"/>
  <c r="P6742" i="4"/>
  <c r="Q6742" i="4" s="1"/>
  <c r="N6742" i="4"/>
  <c r="L6742" i="4"/>
  <c r="J6742" i="4"/>
  <c r="X6740" i="4"/>
  <c r="P6739" i="4"/>
  <c r="N6739" i="4"/>
  <c r="L6739" i="4"/>
  <c r="L6723" i="4" s="1"/>
  <c r="J6739" i="4"/>
  <c r="Q6739" i="4" s="1"/>
  <c r="X6737" i="4"/>
  <c r="N6736" i="4"/>
  <c r="L6736" i="4"/>
  <c r="J6736" i="4"/>
  <c r="X6734" i="4"/>
  <c r="P6733" i="4"/>
  <c r="N6733" i="4"/>
  <c r="L6733" i="4"/>
  <c r="J6733" i="4"/>
  <c r="X6731" i="4"/>
  <c r="P6730" i="4"/>
  <c r="N6730" i="4"/>
  <c r="L6730" i="4"/>
  <c r="J6730" i="4"/>
  <c r="X6728" i="4"/>
  <c r="P6727" i="4"/>
  <c r="N6727" i="4"/>
  <c r="L6727" i="4"/>
  <c r="J6727" i="4"/>
  <c r="Q6727" i="4" s="1"/>
  <c r="X6725" i="4"/>
  <c r="Q6724" i="4"/>
  <c r="P6724" i="4"/>
  <c r="N6724" i="4"/>
  <c r="L6724" i="4"/>
  <c r="J6724" i="4"/>
  <c r="T6723" i="4"/>
  <c r="X6720" i="4"/>
  <c r="N6719" i="4"/>
  <c r="L6719" i="4"/>
  <c r="J6719" i="4"/>
  <c r="X6717" i="4"/>
  <c r="P6716" i="4"/>
  <c r="N6716" i="4"/>
  <c r="L6716" i="4"/>
  <c r="J6716" i="4"/>
  <c r="X6714" i="4"/>
  <c r="P6713" i="4"/>
  <c r="N6713" i="4"/>
  <c r="L6713" i="4"/>
  <c r="J6713" i="4"/>
  <c r="X6711" i="4"/>
  <c r="P6710" i="4"/>
  <c r="N6710" i="4"/>
  <c r="L6710" i="4"/>
  <c r="J6710" i="4"/>
  <c r="Q6710" i="4" s="1"/>
  <c r="X6708" i="4"/>
  <c r="Q6707" i="4"/>
  <c r="P6707" i="4"/>
  <c r="N6707" i="4"/>
  <c r="L6707" i="4"/>
  <c r="J6707" i="4"/>
  <c r="X6705" i="4"/>
  <c r="P6704" i="4"/>
  <c r="N6704" i="4"/>
  <c r="N6658" i="4" s="1"/>
  <c r="L6704" i="4"/>
  <c r="J6704" i="4"/>
  <c r="X6702" i="4"/>
  <c r="N6701" i="4"/>
  <c r="L6701" i="4"/>
  <c r="J6701" i="4"/>
  <c r="X6699" i="4"/>
  <c r="P6698" i="4"/>
  <c r="N6698" i="4"/>
  <c r="L6698" i="4"/>
  <c r="J6698" i="4"/>
  <c r="X6696" i="4"/>
  <c r="P6695" i="4"/>
  <c r="Q6695" i="4" s="1"/>
  <c r="N6695" i="4"/>
  <c r="L6695" i="4"/>
  <c r="J6695" i="4"/>
  <c r="X6693" i="4"/>
  <c r="P6692" i="4"/>
  <c r="N6692" i="4"/>
  <c r="L6692" i="4"/>
  <c r="J6692" i="4"/>
  <c r="Q6692" i="4" s="1"/>
  <c r="X6690" i="4"/>
  <c r="N6689" i="4"/>
  <c r="L6689" i="4"/>
  <c r="J6689" i="4"/>
  <c r="P6689" i="4" s="1"/>
  <c r="Q6689" i="4" s="1"/>
  <c r="X6687" i="4"/>
  <c r="P6686" i="4"/>
  <c r="N6686" i="4"/>
  <c r="L6686" i="4"/>
  <c r="J6686" i="4"/>
  <c r="X6684" i="4"/>
  <c r="N6683" i="4"/>
  <c r="L6683" i="4"/>
  <c r="J6683" i="4"/>
  <c r="X6681" i="4"/>
  <c r="P6680" i="4"/>
  <c r="N6680" i="4"/>
  <c r="L6680" i="4"/>
  <c r="J6680" i="4"/>
  <c r="X6678" i="4"/>
  <c r="P6677" i="4"/>
  <c r="Q6677" i="4" s="1"/>
  <c r="N6677" i="4"/>
  <c r="L6677" i="4"/>
  <c r="J6677" i="4"/>
  <c r="X6675" i="4"/>
  <c r="P6674" i="4"/>
  <c r="N6674" i="4"/>
  <c r="L6674" i="4"/>
  <c r="J6674" i="4"/>
  <c r="Q6674" i="4" s="1"/>
  <c r="X6672" i="4"/>
  <c r="N6671" i="4"/>
  <c r="L6671" i="4"/>
  <c r="J6671" i="4"/>
  <c r="X6669" i="4"/>
  <c r="P6668" i="4"/>
  <c r="N6668" i="4"/>
  <c r="L6668" i="4"/>
  <c r="J6668" i="4"/>
  <c r="X6666" i="4"/>
  <c r="P6665" i="4"/>
  <c r="N6665" i="4"/>
  <c r="L6665" i="4"/>
  <c r="J6665" i="4"/>
  <c r="Q6665" i="4" s="1"/>
  <c r="X6663" i="4"/>
  <c r="P6662" i="4"/>
  <c r="N6662" i="4"/>
  <c r="L6662" i="4"/>
  <c r="J6662" i="4"/>
  <c r="Q6662" i="4" s="1"/>
  <c r="X6660" i="4"/>
  <c r="Q6659" i="4"/>
  <c r="P6659" i="4"/>
  <c r="N6659" i="4"/>
  <c r="L6659" i="4"/>
  <c r="J6659" i="4"/>
  <c r="T6658" i="4"/>
  <c r="L6658" i="4"/>
  <c r="X6655" i="4"/>
  <c r="N6654" i="4"/>
  <c r="L6654" i="4"/>
  <c r="J6654" i="4"/>
  <c r="X6652" i="4"/>
  <c r="P6651" i="4"/>
  <c r="N6651" i="4"/>
  <c r="L6651" i="4"/>
  <c r="J6651" i="4"/>
  <c r="X6649" i="4"/>
  <c r="P6648" i="4"/>
  <c r="N6648" i="4"/>
  <c r="L6648" i="4"/>
  <c r="J6648" i="4"/>
  <c r="X6646" i="4"/>
  <c r="P6645" i="4"/>
  <c r="N6645" i="4"/>
  <c r="L6645" i="4"/>
  <c r="J6645" i="4"/>
  <c r="Q6645" i="4" s="1"/>
  <c r="X6643" i="4"/>
  <c r="Q6642" i="4"/>
  <c r="P6642" i="4"/>
  <c r="N6642" i="4"/>
  <c r="L6642" i="4"/>
  <c r="J6642" i="4"/>
  <c r="X6640" i="4"/>
  <c r="P6639" i="4"/>
  <c r="N6639" i="4"/>
  <c r="L6639" i="4"/>
  <c r="J6639" i="4"/>
  <c r="X6637" i="4"/>
  <c r="N6636" i="4"/>
  <c r="L6636" i="4"/>
  <c r="J6636" i="4"/>
  <c r="X6634" i="4"/>
  <c r="P6633" i="4"/>
  <c r="N6633" i="4"/>
  <c r="L6633" i="4"/>
  <c r="J6633" i="4"/>
  <c r="X6631" i="4"/>
  <c r="Q6630" i="4"/>
  <c r="P6630" i="4"/>
  <c r="N6630" i="4"/>
  <c r="L6630" i="4"/>
  <c r="J6630" i="4"/>
  <c r="X6628" i="4"/>
  <c r="P6627" i="4"/>
  <c r="N6627" i="4"/>
  <c r="L6627" i="4"/>
  <c r="J6627" i="4"/>
  <c r="Q6627" i="4" s="1"/>
  <c r="X6625" i="4"/>
  <c r="N6624" i="4"/>
  <c r="L6624" i="4"/>
  <c r="J6624" i="4"/>
  <c r="P6624" i="4" s="1"/>
  <c r="Q6624" i="4" s="1"/>
  <c r="X6622" i="4"/>
  <c r="P6621" i="4"/>
  <c r="N6621" i="4"/>
  <c r="L6621" i="4"/>
  <c r="J6621" i="4"/>
  <c r="X6619" i="4"/>
  <c r="N6618" i="4"/>
  <c r="L6618" i="4"/>
  <c r="J6618" i="4"/>
  <c r="X6616" i="4"/>
  <c r="P6615" i="4"/>
  <c r="N6615" i="4"/>
  <c r="L6615" i="4"/>
  <c r="J6615" i="4"/>
  <c r="X6613" i="4"/>
  <c r="P6612" i="4"/>
  <c r="Q6612" i="4" s="1"/>
  <c r="N6612" i="4"/>
  <c r="L6612" i="4"/>
  <c r="J6612" i="4"/>
  <c r="X6610" i="4"/>
  <c r="P6609" i="4"/>
  <c r="N6609" i="4"/>
  <c r="L6609" i="4"/>
  <c r="J6609" i="4"/>
  <c r="Q6609" i="4" s="1"/>
  <c r="X6607" i="4"/>
  <c r="N6606" i="4"/>
  <c r="L6606" i="4"/>
  <c r="J6606" i="4"/>
  <c r="X6604" i="4"/>
  <c r="P6603" i="4"/>
  <c r="N6603" i="4"/>
  <c r="L6603" i="4"/>
  <c r="J6603" i="4"/>
  <c r="X6601" i="4"/>
  <c r="P6600" i="4"/>
  <c r="N6600" i="4"/>
  <c r="L6600" i="4"/>
  <c r="J6600" i="4"/>
  <c r="X6598" i="4"/>
  <c r="P6597" i="4"/>
  <c r="N6597" i="4"/>
  <c r="L6597" i="4"/>
  <c r="J6597" i="4"/>
  <c r="Q6597" i="4" s="1"/>
  <c r="X6595" i="4"/>
  <c r="Q6594" i="4"/>
  <c r="P6594" i="4"/>
  <c r="N6594" i="4"/>
  <c r="L6594" i="4"/>
  <c r="J6594" i="4"/>
  <c r="X6592" i="4"/>
  <c r="P6591" i="4"/>
  <c r="N6591" i="4"/>
  <c r="L6591" i="4"/>
  <c r="J6591" i="4"/>
  <c r="X6589" i="4"/>
  <c r="N6588" i="4"/>
  <c r="L6588" i="4"/>
  <c r="J6588" i="4"/>
  <c r="X6586" i="4"/>
  <c r="P6585" i="4"/>
  <c r="N6585" i="4"/>
  <c r="L6585" i="4"/>
  <c r="J6585" i="4"/>
  <c r="X6583" i="4"/>
  <c r="Q6582" i="4"/>
  <c r="P6582" i="4"/>
  <c r="N6582" i="4"/>
  <c r="L6582" i="4"/>
  <c r="J6582" i="4"/>
  <c r="X6580" i="4"/>
  <c r="P6579" i="4"/>
  <c r="N6579" i="4"/>
  <c r="L6579" i="4"/>
  <c r="L6545" i="4" s="1"/>
  <c r="J6579" i="4"/>
  <c r="Q6579" i="4" s="1"/>
  <c r="X6577" i="4"/>
  <c r="N6576" i="4"/>
  <c r="L6576" i="4"/>
  <c r="J6576" i="4"/>
  <c r="P6576" i="4" s="1"/>
  <c r="Q6576" i="4" s="1"/>
  <c r="X6574" i="4"/>
  <c r="P6573" i="4"/>
  <c r="N6573" i="4"/>
  <c r="N6545" i="4" s="1"/>
  <c r="L6573" i="4"/>
  <c r="J6573" i="4"/>
  <c r="X6571" i="4"/>
  <c r="N6570" i="4"/>
  <c r="L6570" i="4"/>
  <c r="J6570" i="4"/>
  <c r="X6568" i="4"/>
  <c r="P6567" i="4"/>
  <c r="N6567" i="4"/>
  <c r="L6567" i="4"/>
  <c r="J6567" i="4"/>
  <c r="Q6567" i="4" s="1"/>
  <c r="X6565" i="4"/>
  <c r="P6564" i="4"/>
  <c r="Q6564" i="4" s="1"/>
  <c r="N6564" i="4"/>
  <c r="L6564" i="4"/>
  <c r="J6564" i="4"/>
  <c r="X6562" i="4"/>
  <c r="P6561" i="4"/>
  <c r="N6561" i="4"/>
  <c r="L6561" i="4"/>
  <c r="J6561" i="4"/>
  <c r="Q6561" i="4" s="1"/>
  <c r="X6559" i="4"/>
  <c r="N6558" i="4"/>
  <c r="L6558" i="4"/>
  <c r="J6558" i="4"/>
  <c r="X6556" i="4"/>
  <c r="P6555" i="4"/>
  <c r="N6555" i="4"/>
  <c r="L6555" i="4"/>
  <c r="J6555" i="4"/>
  <c r="X6553" i="4"/>
  <c r="P6552" i="4"/>
  <c r="N6552" i="4"/>
  <c r="L6552" i="4"/>
  <c r="J6552" i="4"/>
  <c r="X6550" i="4"/>
  <c r="P6549" i="4"/>
  <c r="N6549" i="4"/>
  <c r="L6549" i="4"/>
  <c r="J6549" i="4"/>
  <c r="Q6549" i="4" s="1"/>
  <c r="X6547" i="4"/>
  <c r="Q6546" i="4"/>
  <c r="P6546" i="4"/>
  <c r="N6546" i="4"/>
  <c r="L6546" i="4"/>
  <c r="J6546" i="4"/>
  <c r="T6545" i="4"/>
  <c r="X6542" i="4"/>
  <c r="N6541" i="4"/>
  <c r="L6541" i="4"/>
  <c r="J6541" i="4"/>
  <c r="X6539" i="4"/>
  <c r="P6538" i="4"/>
  <c r="N6538" i="4"/>
  <c r="L6538" i="4"/>
  <c r="J6538" i="4"/>
  <c r="X6536" i="4"/>
  <c r="P6535" i="4"/>
  <c r="N6535" i="4"/>
  <c r="L6535" i="4"/>
  <c r="J6535" i="4"/>
  <c r="X6533" i="4"/>
  <c r="P6532" i="4"/>
  <c r="N6532" i="4"/>
  <c r="L6532" i="4"/>
  <c r="J6532" i="4"/>
  <c r="Q6532" i="4" s="1"/>
  <c r="T6531" i="4"/>
  <c r="X6528" i="4"/>
  <c r="P6527" i="4"/>
  <c r="N6527" i="4"/>
  <c r="L6527" i="4"/>
  <c r="J6527" i="4"/>
  <c r="Q6527" i="4" s="1"/>
  <c r="X6525" i="4"/>
  <c r="N6524" i="4"/>
  <c r="L6524" i="4"/>
  <c r="J6524" i="4"/>
  <c r="X6522" i="4"/>
  <c r="P6521" i="4"/>
  <c r="N6521" i="4"/>
  <c r="L6521" i="4"/>
  <c r="J6521" i="4"/>
  <c r="X6519" i="4"/>
  <c r="P6518" i="4"/>
  <c r="N6518" i="4"/>
  <c r="L6518" i="4"/>
  <c r="J6518" i="4"/>
  <c r="X6516" i="4"/>
  <c r="P6515" i="4"/>
  <c r="N6515" i="4"/>
  <c r="L6515" i="4"/>
  <c r="J6515" i="4"/>
  <c r="Q6515" i="4" s="1"/>
  <c r="X6513" i="4"/>
  <c r="Q6512" i="4"/>
  <c r="P6512" i="4"/>
  <c r="N6512" i="4"/>
  <c r="L6512" i="4"/>
  <c r="J6512" i="4"/>
  <c r="X6510" i="4"/>
  <c r="P6509" i="4"/>
  <c r="N6509" i="4"/>
  <c r="L6509" i="4"/>
  <c r="J6509" i="4"/>
  <c r="X6507" i="4"/>
  <c r="N6506" i="4"/>
  <c r="L6506" i="4"/>
  <c r="J6506" i="4"/>
  <c r="X6504" i="4"/>
  <c r="P6503" i="4"/>
  <c r="N6503" i="4"/>
  <c r="L6503" i="4"/>
  <c r="J6503" i="4"/>
  <c r="X6501" i="4"/>
  <c r="P6500" i="4"/>
  <c r="Q6500" i="4" s="1"/>
  <c r="N6500" i="4"/>
  <c r="L6500" i="4"/>
  <c r="J6500" i="4"/>
  <c r="X6498" i="4"/>
  <c r="P6497" i="4"/>
  <c r="N6497" i="4"/>
  <c r="L6497" i="4"/>
  <c r="J6497" i="4"/>
  <c r="Q6497" i="4" s="1"/>
  <c r="X6495" i="4"/>
  <c r="N6494" i="4"/>
  <c r="L6494" i="4"/>
  <c r="J6494" i="4"/>
  <c r="P6494" i="4" s="1"/>
  <c r="Q6494" i="4" s="1"/>
  <c r="X6492" i="4"/>
  <c r="P6491" i="4"/>
  <c r="N6491" i="4"/>
  <c r="L6491" i="4"/>
  <c r="J6491" i="4"/>
  <c r="X6489" i="4"/>
  <c r="N6488" i="4"/>
  <c r="L6488" i="4"/>
  <c r="J6488" i="4"/>
  <c r="X6486" i="4"/>
  <c r="P6485" i="4"/>
  <c r="N6485" i="4"/>
  <c r="L6485" i="4"/>
  <c r="J6485" i="4"/>
  <c r="Q6485" i="4" s="1"/>
  <c r="X6483" i="4"/>
  <c r="Q6482" i="4"/>
  <c r="P6482" i="4"/>
  <c r="N6482" i="4"/>
  <c r="L6482" i="4"/>
  <c r="J6482" i="4"/>
  <c r="X6480" i="4"/>
  <c r="P6479" i="4"/>
  <c r="N6479" i="4"/>
  <c r="L6479" i="4"/>
  <c r="J6479" i="4"/>
  <c r="Q6479" i="4" s="1"/>
  <c r="X6477" i="4"/>
  <c r="N6476" i="4"/>
  <c r="L6476" i="4"/>
  <c r="J6476" i="4"/>
  <c r="X6474" i="4"/>
  <c r="P6473" i="4"/>
  <c r="N6473" i="4"/>
  <c r="L6473" i="4"/>
  <c r="J6473" i="4"/>
  <c r="X6471" i="4"/>
  <c r="P6470" i="4"/>
  <c r="N6470" i="4"/>
  <c r="L6470" i="4"/>
  <c r="J6470" i="4"/>
  <c r="X6468" i="4"/>
  <c r="P6467" i="4"/>
  <c r="N6467" i="4"/>
  <c r="L6467" i="4"/>
  <c r="J6467" i="4"/>
  <c r="Q6467" i="4" s="1"/>
  <c r="X6465" i="4"/>
  <c r="Q6464" i="4"/>
  <c r="P6464" i="4"/>
  <c r="N6464" i="4"/>
  <c r="L6464" i="4"/>
  <c r="J6464" i="4"/>
  <c r="X6462" i="4"/>
  <c r="P6461" i="4"/>
  <c r="N6461" i="4"/>
  <c r="L6461" i="4"/>
  <c r="J6461" i="4"/>
  <c r="X6459" i="4"/>
  <c r="N6458" i="4"/>
  <c r="L6458" i="4"/>
  <c r="J6458" i="4"/>
  <c r="X6456" i="4"/>
  <c r="P6455" i="4"/>
  <c r="N6455" i="4"/>
  <c r="L6455" i="4"/>
  <c r="J6455" i="4"/>
  <c r="X6453" i="4"/>
  <c r="P6452" i="4"/>
  <c r="Q6452" i="4" s="1"/>
  <c r="N6452" i="4"/>
  <c r="L6452" i="4"/>
  <c r="J6452" i="4"/>
  <c r="X6450" i="4"/>
  <c r="N6449" i="4"/>
  <c r="L6449" i="4"/>
  <c r="J6449" i="4"/>
  <c r="X6447" i="4"/>
  <c r="N6446" i="4"/>
  <c r="L6446" i="4"/>
  <c r="J6446" i="4"/>
  <c r="P6446" i="4" s="1"/>
  <c r="Q6446" i="4" s="1"/>
  <c r="T6445" i="4"/>
  <c r="X6442" i="4"/>
  <c r="P6441" i="4"/>
  <c r="N6441" i="4"/>
  <c r="N6431" i="4" s="1"/>
  <c r="L6441" i="4"/>
  <c r="L6431" i="4" s="1"/>
  <c r="J6441" i="4"/>
  <c r="Q6441" i="4" s="1"/>
  <c r="X6439" i="4"/>
  <c r="N6438" i="4"/>
  <c r="L6438" i="4"/>
  <c r="J6438" i="4"/>
  <c r="X6436" i="4"/>
  <c r="P6435" i="4"/>
  <c r="Q6435" i="4" s="1"/>
  <c r="N6435" i="4"/>
  <c r="L6435" i="4"/>
  <c r="J6435" i="4"/>
  <c r="X6433" i="4"/>
  <c r="Q6432" i="4"/>
  <c r="P6432" i="4"/>
  <c r="N6432" i="4"/>
  <c r="L6432" i="4"/>
  <c r="J6432" i="4"/>
  <c r="T6431" i="4"/>
  <c r="X6428" i="4"/>
  <c r="N6427" i="4"/>
  <c r="L6427" i="4"/>
  <c r="J6427" i="4"/>
  <c r="X6425" i="4"/>
  <c r="P6424" i="4"/>
  <c r="Q6424" i="4" s="1"/>
  <c r="N6424" i="4"/>
  <c r="L6424" i="4"/>
  <c r="J6424" i="4"/>
  <c r="X6422" i="4"/>
  <c r="Q6421" i="4"/>
  <c r="P6421" i="4"/>
  <c r="N6421" i="4"/>
  <c r="L6421" i="4"/>
  <c r="J6421" i="4"/>
  <c r="X6419" i="4"/>
  <c r="P6418" i="4"/>
  <c r="N6418" i="4"/>
  <c r="L6418" i="4"/>
  <c r="J6418" i="4"/>
  <c r="Q6418" i="4" s="1"/>
  <c r="X6416" i="4"/>
  <c r="N6415" i="4"/>
  <c r="N6414" i="4" s="1"/>
  <c r="L6415" i="4"/>
  <c r="J6415" i="4"/>
  <c r="T6414" i="4"/>
  <c r="X6411" i="4"/>
  <c r="Q6410" i="4"/>
  <c r="P6410" i="4"/>
  <c r="N6410" i="4"/>
  <c r="L6410" i="4"/>
  <c r="J6410" i="4"/>
  <c r="X6408" i="4"/>
  <c r="P6407" i="4"/>
  <c r="N6407" i="4"/>
  <c r="L6407" i="4"/>
  <c r="L6397" i="4" s="1"/>
  <c r="J6407" i="4"/>
  <c r="Q6407" i="4" s="1"/>
  <c r="X6405" i="4"/>
  <c r="N6404" i="4"/>
  <c r="L6404" i="4"/>
  <c r="J6404" i="4"/>
  <c r="X6402" i="4"/>
  <c r="P6401" i="4"/>
  <c r="Q6401" i="4" s="1"/>
  <c r="N6401" i="4"/>
  <c r="L6401" i="4"/>
  <c r="J6401" i="4"/>
  <c r="X6399" i="4"/>
  <c r="Q6398" i="4"/>
  <c r="P6398" i="4"/>
  <c r="N6398" i="4"/>
  <c r="L6398" i="4"/>
  <c r="J6398" i="4"/>
  <c r="T6397" i="4"/>
  <c r="N6397" i="4"/>
  <c r="X6394" i="4"/>
  <c r="N6393" i="4"/>
  <c r="L6393" i="4"/>
  <c r="J6393" i="4"/>
  <c r="X6391" i="4"/>
  <c r="P6390" i="4"/>
  <c r="Q6390" i="4" s="1"/>
  <c r="N6390" i="4"/>
  <c r="L6390" i="4"/>
  <c r="J6390" i="4"/>
  <c r="X6388" i="4"/>
  <c r="P6387" i="4"/>
  <c r="Q6387" i="4" s="1"/>
  <c r="N6387" i="4"/>
  <c r="L6387" i="4"/>
  <c r="J6387" i="4"/>
  <c r="X6385" i="4"/>
  <c r="P6384" i="4"/>
  <c r="N6384" i="4"/>
  <c r="L6384" i="4"/>
  <c r="J6384" i="4"/>
  <c r="Q6384" i="4" s="1"/>
  <c r="X6382" i="4"/>
  <c r="N6381" i="4"/>
  <c r="L6381" i="4"/>
  <c r="J6381" i="4"/>
  <c r="X6379" i="4"/>
  <c r="P6378" i="4"/>
  <c r="Q6378" i="4" s="1"/>
  <c r="N6378" i="4"/>
  <c r="L6378" i="4"/>
  <c r="J6378" i="4"/>
  <c r="X6376" i="4"/>
  <c r="P6375" i="4"/>
  <c r="Q6375" i="4" s="1"/>
  <c r="N6375" i="4"/>
  <c r="L6375" i="4"/>
  <c r="J6375" i="4"/>
  <c r="T6374" i="4"/>
  <c r="N6374" i="4"/>
  <c r="L6374" i="4"/>
  <c r="X6371" i="4"/>
  <c r="N6370" i="4"/>
  <c r="L6370" i="4"/>
  <c r="J6370" i="4"/>
  <c r="X6368" i="4"/>
  <c r="P6367" i="4"/>
  <c r="Q6367" i="4" s="1"/>
  <c r="N6367" i="4"/>
  <c r="L6367" i="4"/>
  <c r="J6367" i="4"/>
  <c r="X6365" i="4"/>
  <c r="P6364" i="4"/>
  <c r="Q6364" i="4" s="1"/>
  <c r="N6364" i="4"/>
  <c r="L6364" i="4"/>
  <c r="J6364" i="4"/>
  <c r="X6362" i="4"/>
  <c r="P6361" i="4"/>
  <c r="N6361" i="4"/>
  <c r="L6361" i="4"/>
  <c r="J6361" i="4"/>
  <c r="X6359" i="4"/>
  <c r="N6358" i="4"/>
  <c r="L6358" i="4"/>
  <c r="J6358" i="4"/>
  <c r="X6356" i="4"/>
  <c r="P6355" i="4"/>
  <c r="Q6355" i="4" s="1"/>
  <c r="N6355" i="4"/>
  <c r="L6355" i="4"/>
  <c r="J6355" i="4"/>
  <c r="X6353" i="4"/>
  <c r="Q6352" i="4"/>
  <c r="P6352" i="4"/>
  <c r="N6352" i="4"/>
  <c r="L6352" i="4"/>
  <c r="J6352" i="4"/>
  <c r="X6350" i="4"/>
  <c r="P6349" i="4"/>
  <c r="N6349" i="4"/>
  <c r="L6349" i="4"/>
  <c r="J6349" i="4"/>
  <c r="X6347" i="4"/>
  <c r="N6346" i="4"/>
  <c r="L6346" i="4"/>
  <c r="J6346" i="4"/>
  <c r="X6344" i="4"/>
  <c r="P6343" i="4"/>
  <c r="Q6343" i="4" s="1"/>
  <c r="N6343" i="4"/>
  <c r="L6343" i="4"/>
  <c r="J6343" i="4"/>
  <c r="X6341" i="4"/>
  <c r="P6340" i="4"/>
  <c r="Q6340" i="4" s="1"/>
  <c r="N6340" i="4"/>
  <c r="L6340" i="4"/>
  <c r="J6340" i="4"/>
  <c r="X6338" i="4"/>
  <c r="P6337" i="4"/>
  <c r="N6337" i="4"/>
  <c r="L6337" i="4"/>
  <c r="J6337" i="4"/>
  <c r="X6335" i="4"/>
  <c r="N6334" i="4"/>
  <c r="L6334" i="4"/>
  <c r="J6334" i="4"/>
  <c r="X6332" i="4"/>
  <c r="P6331" i="4"/>
  <c r="Q6331" i="4" s="1"/>
  <c r="N6331" i="4"/>
  <c r="L6331" i="4"/>
  <c r="J6331" i="4"/>
  <c r="X6329" i="4"/>
  <c r="Q6328" i="4"/>
  <c r="P6328" i="4"/>
  <c r="N6328" i="4"/>
  <c r="L6328" i="4"/>
  <c r="J6328" i="4"/>
  <c r="X6326" i="4"/>
  <c r="P6325" i="4"/>
  <c r="N6325" i="4"/>
  <c r="L6325" i="4"/>
  <c r="J6325" i="4"/>
  <c r="X6323" i="4"/>
  <c r="N6322" i="4"/>
  <c r="L6322" i="4"/>
  <c r="J6322" i="4"/>
  <c r="X6320" i="4"/>
  <c r="P6319" i="4"/>
  <c r="Q6319" i="4" s="1"/>
  <c r="N6319" i="4"/>
  <c r="L6319" i="4"/>
  <c r="J6319" i="4"/>
  <c r="X6317" i="4"/>
  <c r="P6316" i="4"/>
  <c r="Q6316" i="4" s="1"/>
  <c r="N6316" i="4"/>
  <c r="L6316" i="4"/>
  <c r="J6316" i="4"/>
  <c r="X6314" i="4"/>
  <c r="P6313" i="4"/>
  <c r="N6313" i="4"/>
  <c r="L6313" i="4"/>
  <c r="J6313" i="4"/>
  <c r="X6311" i="4"/>
  <c r="N6310" i="4"/>
  <c r="L6310" i="4"/>
  <c r="J6310" i="4"/>
  <c r="X6308" i="4"/>
  <c r="P6307" i="4"/>
  <c r="Q6307" i="4" s="1"/>
  <c r="N6307" i="4"/>
  <c r="L6307" i="4"/>
  <c r="J6307" i="4"/>
  <c r="X6305" i="4"/>
  <c r="Q6304" i="4"/>
  <c r="P6304" i="4"/>
  <c r="N6304" i="4"/>
  <c r="L6304" i="4"/>
  <c r="J6304" i="4"/>
  <c r="X6302" i="4"/>
  <c r="P6301" i="4"/>
  <c r="N6301" i="4"/>
  <c r="L6301" i="4"/>
  <c r="J6301" i="4"/>
  <c r="X6299" i="4"/>
  <c r="N6298" i="4"/>
  <c r="L6298" i="4"/>
  <c r="J6298" i="4"/>
  <c r="X6296" i="4"/>
  <c r="P6295" i="4"/>
  <c r="Q6295" i="4" s="1"/>
  <c r="N6295" i="4"/>
  <c r="L6295" i="4"/>
  <c r="J6295" i="4"/>
  <c r="X6293" i="4"/>
  <c r="P6292" i="4"/>
  <c r="Q6292" i="4" s="1"/>
  <c r="N6292" i="4"/>
  <c r="L6292" i="4"/>
  <c r="J6292" i="4"/>
  <c r="X6290" i="4"/>
  <c r="P6289" i="4"/>
  <c r="N6289" i="4"/>
  <c r="L6289" i="4"/>
  <c r="J6289" i="4"/>
  <c r="X6287" i="4"/>
  <c r="N6286" i="4"/>
  <c r="N6285" i="4" s="1"/>
  <c r="L6286" i="4"/>
  <c r="L6285" i="4" s="1"/>
  <c r="J6286" i="4"/>
  <c r="T6285" i="4"/>
  <c r="X6281" i="4"/>
  <c r="P6280" i="4"/>
  <c r="N6280" i="4"/>
  <c r="N6273" i="4" s="1"/>
  <c r="L6280" i="4"/>
  <c r="J6280" i="4"/>
  <c r="X6278" i="4"/>
  <c r="N6277" i="4"/>
  <c r="L6277" i="4"/>
  <c r="J6277" i="4"/>
  <c r="X6275" i="4"/>
  <c r="P6274" i="4"/>
  <c r="Q6274" i="4" s="1"/>
  <c r="N6274" i="4"/>
  <c r="L6274" i="4"/>
  <c r="J6274" i="4"/>
  <c r="T6273" i="4"/>
  <c r="X6270" i="4"/>
  <c r="P6269" i="4"/>
  <c r="P6268" i="4" s="1"/>
  <c r="N6269" i="4"/>
  <c r="N6268" i="4" s="1"/>
  <c r="L6269" i="4"/>
  <c r="L6268" i="4" s="1"/>
  <c r="J6269" i="4"/>
  <c r="T6268" i="4"/>
  <c r="J6268" i="4"/>
  <c r="X6265" i="4"/>
  <c r="P6264" i="4"/>
  <c r="Q6264" i="4" s="1"/>
  <c r="Q6263" i="4" s="1"/>
  <c r="N6264" i="4"/>
  <c r="L6264" i="4"/>
  <c r="J6264" i="4"/>
  <c r="J6263" i="4" s="1"/>
  <c r="T6263" i="4"/>
  <c r="P6263" i="4"/>
  <c r="N6263" i="4"/>
  <c r="L6263" i="4"/>
  <c r="X6260" i="4"/>
  <c r="P6259" i="4"/>
  <c r="N6259" i="4"/>
  <c r="L6259" i="4"/>
  <c r="J6259" i="4"/>
  <c r="X6257" i="4"/>
  <c r="N6256" i="4"/>
  <c r="N6255" i="4" s="1"/>
  <c r="L6256" i="4"/>
  <c r="L6255" i="4" s="1"/>
  <c r="J6256" i="4"/>
  <c r="T6255" i="4"/>
  <c r="X6252" i="4"/>
  <c r="P6251" i="4"/>
  <c r="Q6251" i="4" s="1"/>
  <c r="N6251" i="4"/>
  <c r="L6251" i="4"/>
  <c r="J6251" i="4"/>
  <c r="X6249" i="4"/>
  <c r="P6248" i="4"/>
  <c r="N6248" i="4"/>
  <c r="L6248" i="4"/>
  <c r="J6248" i="4"/>
  <c r="X6246" i="4"/>
  <c r="N6245" i="4"/>
  <c r="L6245" i="4"/>
  <c r="J6245" i="4"/>
  <c r="X6243" i="4"/>
  <c r="P6242" i="4"/>
  <c r="Q6242" i="4" s="1"/>
  <c r="N6242" i="4"/>
  <c r="L6242" i="4"/>
  <c r="J6242" i="4"/>
  <c r="X6240" i="4"/>
  <c r="Q6239" i="4"/>
  <c r="P6239" i="4"/>
  <c r="N6239" i="4"/>
  <c r="L6239" i="4"/>
  <c r="J6239" i="4"/>
  <c r="X6237" i="4"/>
  <c r="P6236" i="4"/>
  <c r="N6236" i="4"/>
  <c r="N6226" i="4" s="1"/>
  <c r="L6236" i="4"/>
  <c r="L6226" i="4" s="1"/>
  <c r="J6236" i="4"/>
  <c r="X6234" i="4"/>
  <c r="N6233" i="4"/>
  <c r="L6233" i="4"/>
  <c r="J6233" i="4"/>
  <c r="X6231" i="4"/>
  <c r="P6230" i="4"/>
  <c r="Q6230" i="4" s="1"/>
  <c r="N6230" i="4"/>
  <c r="L6230" i="4"/>
  <c r="J6230" i="4"/>
  <c r="X6228" i="4"/>
  <c r="P6227" i="4"/>
  <c r="Q6227" i="4" s="1"/>
  <c r="N6227" i="4"/>
  <c r="L6227" i="4"/>
  <c r="J6227" i="4"/>
  <c r="T6226" i="4"/>
  <c r="X6223" i="4"/>
  <c r="N6222" i="4"/>
  <c r="L6222" i="4"/>
  <c r="J6222" i="4"/>
  <c r="X6220" i="4"/>
  <c r="P6219" i="4"/>
  <c r="Q6219" i="4" s="1"/>
  <c r="N6219" i="4"/>
  <c r="L6219" i="4"/>
  <c r="J6219" i="4"/>
  <c r="X6217" i="4"/>
  <c r="P6216" i="4"/>
  <c r="Q6216" i="4" s="1"/>
  <c r="N6216" i="4"/>
  <c r="L6216" i="4"/>
  <c r="J6216" i="4"/>
  <c r="X6214" i="4"/>
  <c r="P6213" i="4"/>
  <c r="N6213" i="4"/>
  <c r="N6206" i="4" s="1"/>
  <c r="L6213" i="4"/>
  <c r="J6213" i="4"/>
  <c r="Q6213" i="4" s="1"/>
  <c r="X6211" i="4"/>
  <c r="N6210" i="4"/>
  <c r="L6210" i="4"/>
  <c r="J6210" i="4"/>
  <c r="X6208" i="4"/>
  <c r="P6207" i="4"/>
  <c r="Q6207" i="4" s="1"/>
  <c r="N6207" i="4"/>
  <c r="L6207" i="4"/>
  <c r="J6207" i="4"/>
  <c r="T6206" i="4"/>
  <c r="X6203" i="4"/>
  <c r="P6202" i="4"/>
  <c r="N6202" i="4"/>
  <c r="L6202" i="4"/>
  <c r="L6189" i="4" s="1"/>
  <c r="J6202" i="4"/>
  <c r="X6200" i="4"/>
  <c r="N6199" i="4"/>
  <c r="L6199" i="4"/>
  <c r="J6199" i="4"/>
  <c r="X6197" i="4"/>
  <c r="P6196" i="4"/>
  <c r="Q6196" i="4" s="1"/>
  <c r="N6196" i="4"/>
  <c r="L6196" i="4"/>
  <c r="J6196" i="4"/>
  <c r="X6194" i="4"/>
  <c r="P6193" i="4"/>
  <c r="Q6193" i="4" s="1"/>
  <c r="N6193" i="4"/>
  <c r="L6193" i="4"/>
  <c r="J6193" i="4"/>
  <c r="X6191" i="4"/>
  <c r="P6190" i="4"/>
  <c r="N6190" i="4"/>
  <c r="L6190" i="4"/>
  <c r="J6190" i="4"/>
  <c r="T6189" i="4"/>
  <c r="J6189" i="4"/>
  <c r="X6186" i="4"/>
  <c r="P6185" i="4"/>
  <c r="Q6185" i="4" s="1"/>
  <c r="N6185" i="4"/>
  <c r="L6185" i="4"/>
  <c r="J6185" i="4"/>
  <c r="X6183" i="4"/>
  <c r="P6182" i="4"/>
  <c r="Q6182" i="4" s="1"/>
  <c r="N6182" i="4"/>
  <c r="L6182" i="4"/>
  <c r="J6182" i="4"/>
  <c r="X6180" i="4"/>
  <c r="P6179" i="4"/>
  <c r="N6179" i="4"/>
  <c r="L6179" i="4"/>
  <c r="J6179" i="4"/>
  <c r="Q6179" i="4" s="1"/>
  <c r="X6177" i="4"/>
  <c r="N6176" i="4"/>
  <c r="L6176" i="4"/>
  <c r="J6176" i="4"/>
  <c r="T6175" i="4"/>
  <c r="T5956" i="4" s="1"/>
  <c r="X6172" i="4"/>
  <c r="P6171" i="4"/>
  <c r="Q6171" i="4" s="1"/>
  <c r="N6171" i="4"/>
  <c r="L6171" i="4"/>
  <c r="J6171" i="4"/>
  <c r="X6169" i="4"/>
  <c r="P6168" i="4"/>
  <c r="N6168" i="4"/>
  <c r="N6158" i="4" s="1"/>
  <c r="L6168" i="4"/>
  <c r="L6158" i="4" s="1"/>
  <c r="J6168" i="4"/>
  <c r="Q6168" i="4" s="1"/>
  <c r="X6166" i="4"/>
  <c r="N6165" i="4"/>
  <c r="L6165" i="4"/>
  <c r="J6165" i="4"/>
  <c r="X6163" i="4"/>
  <c r="P6162" i="4"/>
  <c r="Q6162" i="4" s="1"/>
  <c r="N6162" i="4"/>
  <c r="L6162" i="4"/>
  <c r="J6162" i="4"/>
  <c r="X6160" i="4"/>
  <c r="Q6159" i="4"/>
  <c r="P6159" i="4"/>
  <c r="N6159" i="4"/>
  <c r="L6159" i="4"/>
  <c r="J6159" i="4"/>
  <c r="T6158" i="4"/>
  <c r="X6155" i="4"/>
  <c r="N6154" i="4"/>
  <c r="L6154" i="4"/>
  <c r="J6154" i="4"/>
  <c r="X6152" i="4"/>
  <c r="P6151" i="4"/>
  <c r="Q6151" i="4" s="1"/>
  <c r="N6151" i="4"/>
  <c r="L6151" i="4"/>
  <c r="J6151" i="4"/>
  <c r="X6149" i="4"/>
  <c r="Q6148" i="4"/>
  <c r="P6148" i="4"/>
  <c r="N6148" i="4"/>
  <c r="L6148" i="4"/>
  <c r="J6148" i="4"/>
  <c r="X6146" i="4"/>
  <c r="P6145" i="4"/>
  <c r="N6145" i="4"/>
  <c r="L6145" i="4"/>
  <c r="J6145" i="4"/>
  <c r="Q6145" i="4" s="1"/>
  <c r="X6143" i="4"/>
  <c r="N6142" i="4"/>
  <c r="L6142" i="4"/>
  <c r="J6142" i="4"/>
  <c r="X6140" i="4"/>
  <c r="P6139" i="4"/>
  <c r="Q6139" i="4" s="1"/>
  <c r="N6139" i="4"/>
  <c r="L6139" i="4"/>
  <c r="J6139" i="4"/>
  <c r="X6137" i="4"/>
  <c r="Q6136" i="4"/>
  <c r="P6136" i="4"/>
  <c r="N6136" i="4"/>
  <c r="L6136" i="4"/>
  <c r="J6136" i="4"/>
  <c r="X6134" i="4"/>
  <c r="P6133" i="4"/>
  <c r="N6133" i="4"/>
  <c r="L6133" i="4"/>
  <c r="J6133" i="4"/>
  <c r="X6131" i="4"/>
  <c r="N6130" i="4"/>
  <c r="L6130" i="4"/>
  <c r="J6130" i="4"/>
  <c r="X6128" i="4"/>
  <c r="P6127" i="4"/>
  <c r="Q6127" i="4" s="1"/>
  <c r="N6127" i="4"/>
  <c r="L6127" i="4"/>
  <c r="J6127" i="4"/>
  <c r="X6125" i="4"/>
  <c r="Q6124" i="4"/>
  <c r="P6124" i="4"/>
  <c r="N6124" i="4"/>
  <c r="L6124" i="4"/>
  <c r="J6124" i="4"/>
  <c r="X6122" i="4"/>
  <c r="P6121" i="4"/>
  <c r="N6121" i="4"/>
  <c r="L6121" i="4"/>
  <c r="J6121" i="4"/>
  <c r="Q6121" i="4" s="1"/>
  <c r="X6119" i="4"/>
  <c r="N6118" i="4"/>
  <c r="L6118" i="4"/>
  <c r="J6118" i="4"/>
  <c r="X6116" i="4"/>
  <c r="P6115" i="4"/>
  <c r="Q6115" i="4" s="1"/>
  <c r="N6115" i="4"/>
  <c r="L6115" i="4"/>
  <c r="J6115" i="4"/>
  <c r="X6113" i="4"/>
  <c r="Q6112" i="4"/>
  <c r="P6112" i="4"/>
  <c r="N6112" i="4"/>
  <c r="L6112" i="4"/>
  <c r="J6112" i="4"/>
  <c r="X6110" i="4"/>
  <c r="P6109" i="4"/>
  <c r="N6109" i="4"/>
  <c r="L6109" i="4"/>
  <c r="J6109" i="4"/>
  <c r="X6107" i="4"/>
  <c r="N6106" i="4"/>
  <c r="L6106" i="4"/>
  <c r="J6106" i="4"/>
  <c r="X6104" i="4"/>
  <c r="P6103" i="4"/>
  <c r="Q6103" i="4" s="1"/>
  <c r="N6103" i="4"/>
  <c r="L6103" i="4"/>
  <c r="J6103" i="4"/>
  <c r="X6101" i="4"/>
  <c r="Q6100" i="4"/>
  <c r="P6100" i="4"/>
  <c r="N6100" i="4"/>
  <c r="L6100" i="4"/>
  <c r="J6100" i="4"/>
  <c r="X6098" i="4"/>
  <c r="P6097" i="4"/>
  <c r="N6097" i="4"/>
  <c r="L6097" i="4"/>
  <c r="L6087" i="4" s="1"/>
  <c r="J6097" i="4"/>
  <c r="Q6097" i="4" s="1"/>
  <c r="X6095" i="4"/>
  <c r="N6094" i="4"/>
  <c r="L6094" i="4"/>
  <c r="J6094" i="4"/>
  <c r="X6092" i="4"/>
  <c r="P6091" i="4"/>
  <c r="Q6091" i="4" s="1"/>
  <c r="N6091" i="4"/>
  <c r="L6091" i="4"/>
  <c r="J6091" i="4"/>
  <c r="X6089" i="4"/>
  <c r="Q6088" i="4"/>
  <c r="P6088" i="4"/>
  <c r="N6088" i="4"/>
  <c r="L6088" i="4"/>
  <c r="J6088" i="4"/>
  <c r="T6087" i="4"/>
  <c r="N6087" i="4"/>
  <c r="X6084" i="4"/>
  <c r="N6083" i="4"/>
  <c r="L6083" i="4"/>
  <c r="J6083" i="4"/>
  <c r="X6081" i="4"/>
  <c r="P6080" i="4"/>
  <c r="Q6080" i="4" s="1"/>
  <c r="N6080" i="4"/>
  <c r="L6080" i="4"/>
  <c r="J6080" i="4"/>
  <c r="X6078" i="4"/>
  <c r="P6077" i="4"/>
  <c r="Q6077" i="4" s="1"/>
  <c r="N6077" i="4"/>
  <c r="L6077" i="4"/>
  <c r="J6077" i="4"/>
  <c r="X6075" i="4"/>
  <c r="P6074" i="4"/>
  <c r="N6074" i="4"/>
  <c r="L6074" i="4"/>
  <c r="J6074" i="4"/>
  <c r="Q6074" i="4" s="1"/>
  <c r="X6072" i="4"/>
  <c r="N6071" i="4"/>
  <c r="L6071" i="4"/>
  <c r="J6071" i="4"/>
  <c r="X6069" i="4"/>
  <c r="P6068" i="4"/>
  <c r="Q6068" i="4" s="1"/>
  <c r="N6068" i="4"/>
  <c r="L6068" i="4"/>
  <c r="J6068" i="4"/>
  <c r="X6066" i="4"/>
  <c r="P6065" i="4"/>
  <c r="Q6065" i="4" s="1"/>
  <c r="N6065" i="4"/>
  <c r="L6065" i="4"/>
  <c r="J6065" i="4"/>
  <c r="X6063" i="4"/>
  <c r="P6062" i="4"/>
  <c r="N6062" i="4"/>
  <c r="L6062" i="4"/>
  <c r="J6062" i="4"/>
  <c r="X6060" i="4"/>
  <c r="N6059" i="4"/>
  <c r="L6059" i="4"/>
  <c r="J6059" i="4"/>
  <c r="X6057" i="4"/>
  <c r="P6056" i="4"/>
  <c r="Q6056" i="4" s="1"/>
  <c r="N6056" i="4"/>
  <c r="L6056" i="4"/>
  <c r="J6056" i="4"/>
  <c r="X6054" i="4"/>
  <c r="P6053" i="4"/>
  <c r="Q6053" i="4" s="1"/>
  <c r="N6053" i="4"/>
  <c r="L6053" i="4"/>
  <c r="J6053" i="4"/>
  <c r="X6051" i="4"/>
  <c r="P6050" i="4"/>
  <c r="N6050" i="4"/>
  <c r="L6050" i="4"/>
  <c r="J6050" i="4"/>
  <c r="Q6050" i="4" s="1"/>
  <c r="X6048" i="4"/>
  <c r="N6047" i="4"/>
  <c r="L6047" i="4"/>
  <c r="J6047" i="4"/>
  <c r="X6045" i="4"/>
  <c r="P6044" i="4"/>
  <c r="Q6044" i="4" s="1"/>
  <c r="N6044" i="4"/>
  <c r="L6044" i="4"/>
  <c r="J6044" i="4"/>
  <c r="X6042" i="4"/>
  <c r="P6041" i="4"/>
  <c r="Q6041" i="4" s="1"/>
  <c r="N6041" i="4"/>
  <c r="L6041" i="4"/>
  <c r="J6041" i="4"/>
  <c r="X6039" i="4"/>
  <c r="P6038" i="4"/>
  <c r="N6038" i="4"/>
  <c r="N6031" i="4" s="1"/>
  <c r="L6038" i="4"/>
  <c r="J6038" i="4"/>
  <c r="X6036" i="4"/>
  <c r="N6035" i="4"/>
  <c r="L6035" i="4"/>
  <c r="J6035" i="4"/>
  <c r="X6033" i="4"/>
  <c r="P6032" i="4"/>
  <c r="Q6032" i="4" s="1"/>
  <c r="N6032" i="4"/>
  <c r="L6032" i="4"/>
  <c r="J6032" i="4"/>
  <c r="T6031" i="4"/>
  <c r="X6028" i="4"/>
  <c r="P6027" i="4"/>
  <c r="N6027" i="4"/>
  <c r="L6027" i="4"/>
  <c r="J6027" i="4"/>
  <c r="X6025" i="4"/>
  <c r="N6024" i="4"/>
  <c r="L6024" i="4"/>
  <c r="J6024" i="4"/>
  <c r="X6022" i="4"/>
  <c r="P6021" i="4"/>
  <c r="Q6021" i="4" s="1"/>
  <c r="N6021" i="4"/>
  <c r="L6021" i="4"/>
  <c r="J6021" i="4"/>
  <c r="X6019" i="4"/>
  <c r="Q6018" i="4"/>
  <c r="P6018" i="4"/>
  <c r="N6018" i="4"/>
  <c r="L6018" i="4"/>
  <c r="J6018" i="4"/>
  <c r="X6016" i="4"/>
  <c r="P6015" i="4"/>
  <c r="N6015" i="4"/>
  <c r="L6015" i="4"/>
  <c r="J6015" i="4"/>
  <c r="Q6015" i="4" s="1"/>
  <c r="X6013" i="4"/>
  <c r="N6012" i="4"/>
  <c r="L6012" i="4"/>
  <c r="J6012" i="4"/>
  <c r="X6010" i="4"/>
  <c r="P6009" i="4"/>
  <c r="Q6009" i="4" s="1"/>
  <c r="N6009" i="4"/>
  <c r="L6009" i="4"/>
  <c r="J6009" i="4"/>
  <c r="X6007" i="4"/>
  <c r="Q6006" i="4"/>
  <c r="P6006" i="4"/>
  <c r="N6006" i="4"/>
  <c r="L6006" i="4"/>
  <c r="J6006" i="4"/>
  <c r="X6004" i="4"/>
  <c r="P6003" i="4"/>
  <c r="N6003" i="4"/>
  <c r="L6003" i="4"/>
  <c r="J6003" i="4"/>
  <c r="X6001" i="4"/>
  <c r="N6000" i="4"/>
  <c r="L6000" i="4"/>
  <c r="J6000" i="4"/>
  <c r="X5998" i="4"/>
  <c r="P5997" i="4"/>
  <c r="Q5997" i="4" s="1"/>
  <c r="N5997" i="4"/>
  <c r="L5997" i="4"/>
  <c r="J5997" i="4"/>
  <c r="X5995" i="4"/>
  <c r="Q5994" i="4"/>
  <c r="P5994" i="4"/>
  <c r="N5994" i="4"/>
  <c r="L5994" i="4"/>
  <c r="J5994" i="4"/>
  <c r="X5992" i="4"/>
  <c r="P5991" i="4"/>
  <c r="N5991" i="4"/>
  <c r="L5991" i="4"/>
  <c r="J5991" i="4"/>
  <c r="Q5991" i="4" s="1"/>
  <c r="X5989" i="4"/>
  <c r="N5988" i="4"/>
  <c r="L5988" i="4"/>
  <c r="J5988" i="4"/>
  <c r="X5986" i="4"/>
  <c r="P5985" i="4"/>
  <c r="Q5985" i="4" s="1"/>
  <c r="N5985" i="4"/>
  <c r="L5985" i="4"/>
  <c r="J5985" i="4"/>
  <c r="X5983" i="4"/>
  <c r="Q5982" i="4"/>
  <c r="P5982" i="4"/>
  <c r="N5982" i="4"/>
  <c r="L5982" i="4"/>
  <c r="J5982" i="4"/>
  <c r="X5980" i="4"/>
  <c r="P5979" i="4"/>
  <c r="N5979" i="4"/>
  <c r="L5979" i="4"/>
  <c r="J5979" i="4"/>
  <c r="X5977" i="4"/>
  <c r="N5976" i="4"/>
  <c r="L5976" i="4"/>
  <c r="J5976" i="4"/>
  <c r="X5974" i="4"/>
  <c r="P5973" i="4"/>
  <c r="Q5973" i="4" s="1"/>
  <c r="N5973" i="4"/>
  <c r="L5973" i="4"/>
  <c r="J5973" i="4"/>
  <c r="X5971" i="4"/>
  <c r="Q5970" i="4"/>
  <c r="P5970" i="4"/>
  <c r="N5970" i="4"/>
  <c r="L5970" i="4"/>
  <c r="J5970" i="4"/>
  <c r="X5968" i="4"/>
  <c r="P5967" i="4"/>
  <c r="N5967" i="4"/>
  <c r="L5967" i="4"/>
  <c r="L5957" i="4" s="1"/>
  <c r="J5967" i="4"/>
  <c r="Q5967" i="4" s="1"/>
  <c r="X5965" i="4"/>
  <c r="N5964" i="4"/>
  <c r="L5964" i="4"/>
  <c r="J5964" i="4"/>
  <c r="X5962" i="4"/>
  <c r="P5961" i="4"/>
  <c r="Q5961" i="4" s="1"/>
  <c r="N5961" i="4"/>
  <c r="L5961" i="4"/>
  <c r="J5961" i="4"/>
  <c r="X5959" i="4"/>
  <c r="Q5958" i="4"/>
  <c r="P5958" i="4"/>
  <c r="N5958" i="4"/>
  <c r="L5958" i="4"/>
  <c r="J5958" i="4"/>
  <c r="T5957" i="4"/>
  <c r="N5957" i="4"/>
  <c r="X5953" i="4"/>
  <c r="P5952" i="4"/>
  <c r="Q5952" i="4" s="1"/>
  <c r="N5952" i="4"/>
  <c r="L5952" i="4"/>
  <c r="J5952" i="4"/>
  <c r="X5950" i="4"/>
  <c r="P5949" i="4"/>
  <c r="Q5949" i="4" s="1"/>
  <c r="N5949" i="4"/>
  <c r="L5949" i="4"/>
  <c r="J5949" i="4"/>
  <c r="X5947" i="4"/>
  <c r="P5946" i="4"/>
  <c r="N5946" i="4"/>
  <c r="L5946" i="4"/>
  <c r="J5946" i="4"/>
  <c r="X5944" i="4"/>
  <c r="N5943" i="4"/>
  <c r="N5942" i="4" s="1"/>
  <c r="L5943" i="4"/>
  <c r="J5943" i="4"/>
  <c r="T5942" i="4"/>
  <c r="X5939" i="4"/>
  <c r="P5938" i="4"/>
  <c r="Q5938" i="4" s="1"/>
  <c r="N5938" i="4"/>
  <c r="L5938" i="4"/>
  <c r="L5925" i="4" s="1"/>
  <c r="J5938" i="4"/>
  <c r="X5936" i="4"/>
  <c r="P5935" i="4"/>
  <c r="N5935" i="4"/>
  <c r="L5935" i="4"/>
  <c r="J5935" i="4"/>
  <c r="Q5935" i="4" s="1"/>
  <c r="X5933" i="4"/>
  <c r="N5932" i="4"/>
  <c r="L5932" i="4"/>
  <c r="J5932" i="4"/>
  <c r="X5930" i="4"/>
  <c r="P5929" i="4"/>
  <c r="Q5929" i="4" s="1"/>
  <c r="N5929" i="4"/>
  <c r="L5929" i="4"/>
  <c r="J5929" i="4"/>
  <c r="X5927" i="4"/>
  <c r="P5926" i="4"/>
  <c r="Q5926" i="4" s="1"/>
  <c r="N5926" i="4"/>
  <c r="L5926" i="4"/>
  <c r="J5926" i="4"/>
  <c r="T5925" i="4"/>
  <c r="N5925" i="4"/>
  <c r="X5922" i="4"/>
  <c r="N5921" i="4"/>
  <c r="L5921" i="4"/>
  <c r="J5921" i="4"/>
  <c r="X5919" i="4"/>
  <c r="P5918" i="4"/>
  <c r="Q5918" i="4" s="1"/>
  <c r="N5918" i="4"/>
  <c r="L5918" i="4"/>
  <c r="J5918" i="4"/>
  <c r="X5916" i="4"/>
  <c r="P5915" i="4"/>
  <c r="Q5915" i="4" s="1"/>
  <c r="N5915" i="4"/>
  <c r="L5915" i="4"/>
  <c r="J5915" i="4"/>
  <c r="X5913" i="4"/>
  <c r="P5912" i="4"/>
  <c r="N5912" i="4"/>
  <c r="L5912" i="4"/>
  <c r="J5912" i="4"/>
  <c r="X5910" i="4"/>
  <c r="N5909" i="4"/>
  <c r="L5909" i="4"/>
  <c r="J5909" i="4"/>
  <c r="X5907" i="4"/>
  <c r="P5906" i="4"/>
  <c r="Q5906" i="4" s="1"/>
  <c r="N5906" i="4"/>
  <c r="L5906" i="4"/>
  <c r="J5906" i="4"/>
  <c r="X5904" i="4"/>
  <c r="Q5903" i="4"/>
  <c r="P5903" i="4"/>
  <c r="N5903" i="4"/>
  <c r="L5903" i="4"/>
  <c r="J5903" i="4"/>
  <c r="X5901" i="4"/>
  <c r="P5900" i="4"/>
  <c r="N5900" i="4"/>
  <c r="L5900" i="4"/>
  <c r="J5900" i="4"/>
  <c r="X5898" i="4"/>
  <c r="N5897" i="4"/>
  <c r="L5897" i="4"/>
  <c r="J5897" i="4"/>
  <c r="X5895" i="4"/>
  <c r="P5894" i="4"/>
  <c r="Q5894" i="4" s="1"/>
  <c r="N5894" i="4"/>
  <c r="L5894" i="4"/>
  <c r="J5894" i="4"/>
  <c r="X5892" i="4"/>
  <c r="P5891" i="4"/>
  <c r="Q5891" i="4" s="1"/>
  <c r="N5891" i="4"/>
  <c r="L5891" i="4"/>
  <c r="J5891" i="4"/>
  <c r="X5889" i="4"/>
  <c r="P5888" i="4"/>
  <c r="N5888" i="4"/>
  <c r="L5888" i="4"/>
  <c r="J5888" i="4"/>
  <c r="X5886" i="4"/>
  <c r="N5885" i="4"/>
  <c r="N5884" i="4" s="1"/>
  <c r="L5885" i="4"/>
  <c r="J5885" i="4"/>
  <c r="T5884" i="4"/>
  <c r="X5881" i="4"/>
  <c r="P5880" i="4"/>
  <c r="Q5880" i="4" s="1"/>
  <c r="N5880" i="4"/>
  <c r="L5880" i="4"/>
  <c r="J5880" i="4"/>
  <c r="X5878" i="4"/>
  <c r="P5877" i="4"/>
  <c r="N5877" i="4"/>
  <c r="L5877" i="4"/>
  <c r="J5877" i="4"/>
  <c r="Q5877" i="4" s="1"/>
  <c r="X5875" i="4"/>
  <c r="N5874" i="4"/>
  <c r="L5874" i="4"/>
  <c r="J5874" i="4"/>
  <c r="X5872" i="4"/>
  <c r="P5871" i="4"/>
  <c r="Q5871" i="4" s="1"/>
  <c r="N5871" i="4"/>
  <c r="L5871" i="4"/>
  <c r="J5871" i="4"/>
  <c r="X5869" i="4"/>
  <c r="P5868" i="4"/>
  <c r="Q5868" i="4" s="1"/>
  <c r="N5868" i="4"/>
  <c r="L5868" i="4"/>
  <c r="J5868" i="4"/>
  <c r="X5866" i="4"/>
  <c r="P5865" i="4"/>
  <c r="N5865" i="4"/>
  <c r="L5865" i="4"/>
  <c r="J5865" i="4"/>
  <c r="X5863" i="4"/>
  <c r="N5862" i="4"/>
  <c r="L5862" i="4"/>
  <c r="J5862" i="4"/>
  <c r="X5860" i="4"/>
  <c r="P5859" i="4"/>
  <c r="Q5859" i="4" s="1"/>
  <c r="N5859" i="4"/>
  <c r="L5859" i="4"/>
  <c r="J5859" i="4"/>
  <c r="X5857" i="4"/>
  <c r="P5856" i="4"/>
  <c r="Q5856" i="4" s="1"/>
  <c r="N5856" i="4"/>
  <c r="L5856" i="4"/>
  <c r="J5856" i="4"/>
  <c r="X5854" i="4"/>
  <c r="P5853" i="4"/>
  <c r="N5853" i="4"/>
  <c r="L5853" i="4"/>
  <c r="J5853" i="4"/>
  <c r="Q5853" i="4" s="1"/>
  <c r="X5851" i="4"/>
  <c r="N5850" i="4"/>
  <c r="L5850" i="4"/>
  <c r="J5850" i="4"/>
  <c r="X5848" i="4"/>
  <c r="P5847" i="4"/>
  <c r="Q5847" i="4" s="1"/>
  <c r="N5847" i="4"/>
  <c r="L5847" i="4"/>
  <c r="J5847" i="4"/>
  <c r="X5845" i="4"/>
  <c r="P5844" i="4"/>
  <c r="Q5844" i="4" s="1"/>
  <c r="N5844" i="4"/>
  <c r="L5844" i="4"/>
  <c r="J5844" i="4"/>
  <c r="X5842" i="4"/>
  <c r="P5841" i="4"/>
  <c r="N5841" i="4"/>
  <c r="L5841" i="4"/>
  <c r="J5841" i="4"/>
  <c r="X5839" i="4"/>
  <c r="N5838" i="4"/>
  <c r="L5838" i="4"/>
  <c r="J5838" i="4"/>
  <c r="X5836" i="4"/>
  <c r="P5835" i="4"/>
  <c r="Q5835" i="4" s="1"/>
  <c r="N5835" i="4"/>
  <c r="L5835" i="4"/>
  <c r="J5835" i="4"/>
  <c r="X5833" i="4"/>
  <c r="P5832" i="4"/>
  <c r="Q5832" i="4" s="1"/>
  <c r="N5832" i="4"/>
  <c r="L5832" i="4"/>
  <c r="J5832" i="4"/>
  <c r="X5830" i="4"/>
  <c r="P5829" i="4"/>
  <c r="N5829" i="4"/>
  <c r="L5829" i="4"/>
  <c r="J5829" i="4"/>
  <c r="Q5829" i="4" s="1"/>
  <c r="X5827" i="4"/>
  <c r="N5826" i="4"/>
  <c r="L5826" i="4"/>
  <c r="J5826" i="4"/>
  <c r="X5824" i="4"/>
  <c r="P5823" i="4"/>
  <c r="Q5823" i="4" s="1"/>
  <c r="N5823" i="4"/>
  <c r="L5823" i="4"/>
  <c r="J5823" i="4"/>
  <c r="X5821" i="4"/>
  <c r="P5820" i="4"/>
  <c r="Q5820" i="4" s="1"/>
  <c r="N5820" i="4"/>
  <c r="L5820" i="4"/>
  <c r="J5820" i="4"/>
  <c r="T5819" i="4"/>
  <c r="N5819" i="4"/>
  <c r="X5816" i="4"/>
  <c r="N5815" i="4"/>
  <c r="L5815" i="4"/>
  <c r="J5815" i="4"/>
  <c r="X5813" i="4"/>
  <c r="P5812" i="4"/>
  <c r="Q5812" i="4" s="1"/>
  <c r="N5812" i="4"/>
  <c r="L5812" i="4"/>
  <c r="J5812" i="4"/>
  <c r="X5810" i="4"/>
  <c r="P5809" i="4"/>
  <c r="Q5809" i="4" s="1"/>
  <c r="N5809" i="4"/>
  <c r="L5809" i="4"/>
  <c r="J5809" i="4"/>
  <c r="X5807" i="4"/>
  <c r="P5806" i="4"/>
  <c r="N5806" i="4"/>
  <c r="L5806" i="4"/>
  <c r="J5806" i="4"/>
  <c r="X5804" i="4"/>
  <c r="N5803" i="4"/>
  <c r="L5803" i="4"/>
  <c r="J5803" i="4"/>
  <c r="X5801" i="4"/>
  <c r="P5800" i="4"/>
  <c r="Q5800" i="4" s="1"/>
  <c r="N5800" i="4"/>
  <c r="L5800" i="4"/>
  <c r="J5800" i="4"/>
  <c r="X5798" i="4"/>
  <c r="Q5797" i="4"/>
  <c r="P5797" i="4"/>
  <c r="N5797" i="4"/>
  <c r="L5797" i="4"/>
  <c r="J5797" i="4"/>
  <c r="X5795" i="4"/>
  <c r="P5794" i="4"/>
  <c r="N5794" i="4"/>
  <c r="L5794" i="4"/>
  <c r="J5794" i="4"/>
  <c r="X5792" i="4"/>
  <c r="N5791" i="4"/>
  <c r="L5791" i="4"/>
  <c r="J5791" i="4"/>
  <c r="X5789" i="4"/>
  <c r="P5788" i="4"/>
  <c r="Q5788" i="4" s="1"/>
  <c r="N5788" i="4"/>
  <c r="L5788" i="4"/>
  <c r="J5788" i="4"/>
  <c r="X5786" i="4"/>
  <c r="P5785" i="4"/>
  <c r="Q5785" i="4" s="1"/>
  <c r="N5785" i="4"/>
  <c r="L5785" i="4"/>
  <c r="J5785" i="4"/>
  <c r="X5783" i="4"/>
  <c r="P5782" i="4"/>
  <c r="N5782" i="4"/>
  <c r="L5782" i="4"/>
  <c r="J5782" i="4"/>
  <c r="X5780" i="4"/>
  <c r="N5779" i="4"/>
  <c r="L5779" i="4"/>
  <c r="J5779" i="4"/>
  <c r="X5777" i="4"/>
  <c r="P5776" i="4"/>
  <c r="Q5776" i="4" s="1"/>
  <c r="N5776" i="4"/>
  <c r="L5776" i="4"/>
  <c r="J5776" i="4"/>
  <c r="X5774" i="4"/>
  <c r="Q5773" i="4"/>
  <c r="P5773" i="4"/>
  <c r="N5773" i="4"/>
  <c r="L5773" i="4"/>
  <c r="J5773" i="4"/>
  <c r="X5771" i="4"/>
  <c r="P5770" i="4"/>
  <c r="N5770" i="4"/>
  <c r="L5770" i="4"/>
  <c r="J5770" i="4"/>
  <c r="X5768" i="4"/>
  <c r="N5767" i="4"/>
  <c r="L5767" i="4"/>
  <c r="J5767" i="4"/>
  <c r="X5765" i="4"/>
  <c r="P5764" i="4"/>
  <c r="Q5764" i="4" s="1"/>
  <c r="N5764" i="4"/>
  <c r="L5764" i="4"/>
  <c r="J5764" i="4"/>
  <c r="X5762" i="4"/>
  <c r="P5761" i="4"/>
  <c r="Q5761" i="4" s="1"/>
  <c r="N5761" i="4"/>
  <c r="L5761" i="4"/>
  <c r="J5761" i="4"/>
  <c r="X5759" i="4"/>
  <c r="P5758" i="4"/>
  <c r="N5758" i="4"/>
  <c r="L5758" i="4"/>
  <c r="J5758" i="4"/>
  <c r="X5756" i="4"/>
  <c r="N5755" i="4"/>
  <c r="L5755" i="4"/>
  <c r="J5755" i="4"/>
  <c r="X5753" i="4"/>
  <c r="P5752" i="4"/>
  <c r="Q5752" i="4" s="1"/>
  <c r="N5752" i="4"/>
  <c r="L5752" i="4"/>
  <c r="J5752" i="4"/>
  <c r="X5750" i="4"/>
  <c r="Q5749" i="4"/>
  <c r="P5749" i="4"/>
  <c r="N5749" i="4"/>
  <c r="L5749" i="4"/>
  <c r="J5749" i="4"/>
  <c r="X5747" i="4"/>
  <c r="P5746" i="4"/>
  <c r="N5746" i="4"/>
  <c r="L5746" i="4"/>
  <c r="J5746" i="4"/>
  <c r="X5744" i="4"/>
  <c r="N5743" i="4"/>
  <c r="L5743" i="4"/>
  <c r="J5743" i="4"/>
  <c r="X5741" i="4"/>
  <c r="Q5740" i="4"/>
  <c r="P5740" i="4"/>
  <c r="N5740" i="4"/>
  <c r="L5740" i="4"/>
  <c r="J5740" i="4"/>
  <c r="X5738" i="4"/>
  <c r="P5737" i="4"/>
  <c r="Q5737" i="4" s="1"/>
  <c r="N5737" i="4"/>
  <c r="L5737" i="4"/>
  <c r="J5737" i="4"/>
  <c r="X5735" i="4"/>
  <c r="N5734" i="4"/>
  <c r="L5734" i="4"/>
  <c r="J5734" i="4"/>
  <c r="X5732" i="4"/>
  <c r="N5731" i="4"/>
  <c r="L5731" i="4"/>
  <c r="J5731" i="4"/>
  <c r="X5729" i="4"/>
  <c r="P5728" i="4"/>
  <c r="Q5728" i="4" s="1"/>
  <c r="N5728" i="4"/>
  <c r="L5728" i="4"/>
  <c r="J5728" i="4"/>
  <c r="X5726" i="4"/>
  <c r="Q5725" i="4"/>
  <c r="P5725" i="4"/>
  <c r="N5725" i="4"/>
  <c r="L5725" i="4"/>
  <c r="J5725" i="4"/>
  <c r="X5723" i="4"/>
  <c r="P5722" i="4"/>
  <c r="N5722" i="4"/>
  <c r="L5722" i="4"/>
  <c r="J5722" i="4"/>
  <c r="X5720" i="4"/>
  <c r="N5719" i="4"/>
  <c r="L5719" i="4"/>
  <c r="J5719" i="4"/>
  <c r="X5717" i="4"/>
  <c r="P5716" i="4"/>
  <c r="Q5716" i="4" s="1"/>
  <c r="N5716" i="4"/>
  <c r="L5716" i="4"/>
  <c r="J5716" i="4"/>
  <c r="X5714" i="4"/>
  <c r="Q5713" i="4"/>
  <c r="P5713" i="4"/>
  <c r="N5713" i="4"/>
  <c r="L5713" i="4"/>
  <c r="J5713" i="4"/>
  <c r="X5711" i="4"/>
  <c r="N5710" i="4"/>
  <c r="L5710" i="4"/>
  <c r="L5709" i="4" s="1"/>
  <c r="J5710" i="4"/>
  <c r="T5709" i="4"/>
  <c r="X5706" i="4"/>
  <c r="P5705" i="4"/>
  <c r="Q5705" i="4" s="1"/>
  <c r="N5705" i="4"/>
  <c r="L5705" i="4"/>
  <c r="J5705" i="4"/>
  <c r="X5703" i="4"/>
  <c r="Q5702" i="4"/>
  <c r="P5702" i="4"/>
  <c r="N5702" i="4"/>
  <c r="L5702" i="4"/>
  <c r="J5702" i="4"/>
  <c r="X5700" i="4"/>
  <c r="P5699" i="4"/>
  <c r="N5699" i="4"/>
  <c r="L5699" i="4"/>
  <c r="J5699" i="4"/>
  <c r="X5697" i="4"/>
  <c r="N5696" i="4"/>
  <c r="N5695" i="4" s="1"/>
  <c r="L5696" i="4"/>
  <c r="L5695" i="4" s="1"/>
  <c r="J5696" i="4"/>
  <c r="T5695" i="4"/>
  <c r="X5692" i="4"/>
  <c r="P5691" i="4"/>
  <c r="Q5691" i="4" s="1"/>
  <c r="N5691" i="4"/>
  <c r="L5691" i="4"/>
  <c r="J5691" i="4"/>
  <c r="X5689" i="4"/>
  <c r="N5688" i="4"/>
  <c r="L5688" i="4"/>
  <c r="J5688" i="4"/>
  <c r="X5686" i="4"/>
  <c r="N5685" i="4"/>
  <c r="L5685" i="4"/>
  <c r="J5685" i="4"/>
  <c r="X5683" i="4"/>
  <c r="P5682" i="4"/>
  <c r="Q5682" i="4" s="1"/>
  <c r="N5682" i="4"/>
  <c r="L5682" i="4"/>
  <c r="J5682" i="4"/>
  <c r="X5680" i="4"/>
  <c r="Q5679" i="4"/>
  <c r="P5679" i="4"/>
  <c r="N5679" i="4"/>
  <c r="L5679" i="4"/>
  <c r="J5679" i="4"/>
  <c r="X5677" i="4"/>
  <c r="P5676" i="4"/>
  <c r="N5676" i="4"/>
  <c r="L5676" i="4"/>
  <c r="J5676" i="4"/>
  <c r="X5674" i="4"/>
  <c r="N5673" i="4"/>
  <c r="L5673" i="4"/>
  <c r="J5673" i="4"/>
  <c r="X5671" i="4"/>
  <c r="P5670" i="4"/>
  <c r="Q5670" i="4" s="1"/>
  <c r="N5670" i="4"/>
  <c r="L5670" i="4"/>
  <c r="J5670" i="4"/>
  <c r="X5668" i="4"/>
  <c r="P5667" i="4"/>
  <c r="Q5667" i="4" s="1"/>
  <c r="N5667" i="4"/>
  <c r="L5667" i="4"/>
  <c r="J5667" i="4"/>
  <c r="X5665" i="4"/>
  <c r="N5664" i="4"/>
  <c r="L5664" i="4"/>
  <c r="J5664" i="4"/>
  <c r="X5662" i="4"/>
  <c r="N5661" i="4"/>
  <c r="L5661" i="4"/>
  <c r="J5661" i="4"/>
  <c r="X5659" i="4"/>
  <c r="Q5658" i="4"/>
  <c r="P5658" i="4"/>
  <c r="N5658" i="4"/>
  <c r="L5658" i="4"/>
  <c r="J5658" i="4"/>
  <c r="X5656" i="4"/>
  <c r="P5655" i="4"/>
  <c r="Q5655" i="4" s="1"/>
  <c r="N5655" i="4"/>
  <c r="L5655" i="4"/>
  <c r="J5655" i="4"/>
  <c r="X5653" i="4"/>
  <c r="P5652" i="4"/>
  <c r="N5652" i="4"/>
  <c r="L5652" i="4"/>
  <c r="J5652" i="4"/>
  <c r="X5650" i="4"/>
  <c r="N5649" i="4"/>
  <c r="L5649" i="4"/>
  <c r="J5649" i="4"/>
  <c r="X5647" i="4"/>
  <c r="Q5646" i="4"/>
  <c r="P5646" i="4"/>
  <c r="N5646" i="4"/>
  <c r="L5646" i="4"/>
  <c r="J5646" i="4"/>
  <c r="X5644" i="4"/>
  <c r="P5643" i="4"/>
  <c r="Q5643" i="4" s="1"/>
  <c r="N5643" i="4"/>
  <c r="L5643" i="4"/>
  <c r="J5643" i="4"/>
  <c r="X5641" i="4"/>
  <c r="P5640" i="4"/>
  <c r="Q5640" i="4" s="1"/>
  <c r="N5640" i="4"/>
  <c r="L5640" i="4"/>
  <c r="J5640" i="4"/>
  <c r="X5638" i="4"/>
  <c r="N5637" i="4"/>
  <c r="L5637" i="4"/>
  <c r="J5637" i="4"/>
  <c r="X5635" i="4"/>
  <c r="P5634" i="4"/>
  <c r="Q5634" i="4" s="1"/>
  <c r="N5634" i="4"/>
  <c r="L5634" i="4"/>
  <c r="J5634" i="4"/>
  <c r="X5632" i="4"/>
  <c r="P5631" i="4"/>
  <c r="Q5631" i="4" s="1"/>
  <c r="N5631" i="4"/>
  <c r="L5631" i="4"/>
  <c r="J5631" i="4"/>
  <c r="X5629" i="4"/>
  <c r="P5628" i="4"/>
  <c r="N5628" i="4"/>
  <c r="L5628" i="4"/>
  <c r="J5628" i="4"/>
  <c r="X5626" i="4"/>
  <c r="N5625" i="4"/>
  <c r="L5625" i="4"/>
  <c r="J5625" i="4"/>
  <c r="X5623" i="4"/>
  <c r="Q5622" i="4"/>
  <c r="P5622" i="4"/>
  <c r="N5622" i="4"/>
  <c r="L5622" i="4"/>
  <c r="J5622" i="4"/>
  <c r="X5620" i="4"/>
  <c r="P5619" i="4"/>
  <c r="Q5619" i="4" s="1"/>
  <c r="N5619" i="4"/>
  <c r="L5619" i="4"/>
  <c r="J5619" i="4"/>
  <c r="X5617" i="4"/>
  <c r="N5616" i="4"/>
  <c r="L5616" i="4"/>
  <c r="J5616" i="4"/>
  <c r="X5614" i="4"/>
  <c r="N5613" i="4"/>
  <c r="N5609" i="4" s="1"/>
  <c r="L5613" i="4"/>
  <c r="J5613" i="4"/>
  <c r="X5611" i="4"/>
  <c r="P5610" i="4"/>
  <c r="N5610" i="4"/>
  <c r="L5610" i="4"/>
  <c r="J5610" i="4"/>
  <c r="Q5610" i="4" s="1"/>
  <c r="T5609" i="4"/>
  <c r="L5609" i="4"/>
  <c r="X5606" i="4"/>
  <c r="Q5605" i="4"/>
  <c r="P5605" i="4"/>
  <c r="N5605" i="4"/>
  <c r="L5605" i="4"/>
  <c r="J5605" i="4"/>
  <c r="X5603" i="4"/>
  <c r="N5602" i="4"/>
  <c r="L5602" i="4"/>
  <c r="L5595" i="4" s="1"/>
  <c r="J5602" i="4"/>
  <c r="X5600" i="4"/>
  <c r="N5599" i="4"/>
  <c r="L5599" i="4"/>
  <c r="J5599" i="4"/>
  <c r="X5597" i="4"/>
  <c r="Q5596" i="4"/>
  <c r="P5596" i="4"/>
  <c r="N5596" i="4"/>
  <c r="L5596" i="4"/>
  <c r="J5596" i="4"/>
  <c r="T5595" i="4"/>
  <c r="N5595" i="4"/>
  <c r="X5592" i="4"/>
  <c r="N5591" i="4"/>
  <c r="L5591" i="4"/>
  <c r="J5591" i="4"/>
  <c r="X5589" i="4"/>
  <c r="Q5588" i="4"/>
  <c r="P5588" i="4"/>
  <c r="N5588" i="4"/>
  <c r="L5588" i="4"/>
  <c r="J5588" i="4"/>
  <c r="X5586" i="4"/>
  <c r="Q5585" i="4"/>
  <c r="P5585" i="4"/>
  <c r="N5585" i="4"/>
  <c r="L5585" i="4"/>
  <c r="J5585" i="4"/>
  <c r="X5583" i="4"/>
  <c r="N5582" i="4"/>
  <c r="L5582" i="4"/>
  <c r="J5582" i="4"/>
  <c r="X5580" i="4"/>
  <c r="N5579" i="4"/>
  <c r="L5579" i="4"/>
  <c r="J5579" i="4"/>
  <c r="T5578" i="4"/>
  <c r="J5578" i="4"/>
  <c r="X5575" i="4"/>
  <c r="Q5574" i="4"/>
  <c r="P5574" i="4"/>
  <c r="N5574" i="4"/>
  <c r="L5574" i="4"/>
  <c r="J5574" i="4"/>
  <c r="X5572" i="4"/>
  <c r="Q5571" i="4"/>
  <c r="P5571" i="4"/>
  <c r="N5571" i="4"/>
  <c r="L5571" i="4"/>
  <c r="J5571" i="4"/>
  <c r="X5569" i="4"/>
  <c r="N5568" i="4"/>
  <c r="L5568" i="4"/>
  <c r="L5561" i="4" s="1"/>
  <c r="J5568" i="4"/>
  <c r="X5566" i="4"/>
  <c r="N5565" i="4"/>
  <c r="L5565" i="4"/>
  <c r="J5565" i="4"/>
  <c r="X5563" i="4"/>
  <c r="Q5562" i="4"/>
  <c r="P5562" i="4"/>
  <c r="N5562" i="4"/>
  <c r="L5562" i="4"/>
  <c r="J5562" i="4"/>
  <c r="T5561" i="4"/>
  <c r="N5561" i="4"/>
  <c r="X5558" i="4"/>
  <c r="N5557" i="4"/>
  <c r="L5557" i="4"/>
  <c r="J5557" i="4"/>
  <c r="X5555" i="4"/>
  <c r="Q5554" i="4"/>
  <c r="P5554" i="4"/>
  <c r="N5554" i="4"/>
  <c r="L5554" i="4"/>
  <c r="J5554" i="4"/>
  <c r="X5552" i="4"/>
  <c r="Q5551" i="4"/>
  <c r="P5551" i="4"/>
  <c r="N5551" i="4"/>
  <c r="L5551" i="4"/>
  <c r="J5551" i="4"/>
  <c r="X5549" i="4"/>
  <c r="N5548" i="4"/>
  <c r="L5548" i="4"/>
  <c r="J5548" i="4"/>
  <c r="X5546" i="4"/>
  <c r="N5545" i="4"/>
  <c r="L5545" i="4"/>
  <c r="J5545" i="4"/>
  <c r="X5543" i="4"/>
  <c r="Q5542" i="4"/>
  <c r="P5542" i="4"/>
  <c r="N5542" i="4"/>
  <c r="L5542" i="4"/>
  <c r="J5542" i="4"/>
  <c r="X5540" i="4"/>
  <c r="P5539" i="4"/>
  <c r="N5539" i="4"/>
  <c r="L5539" i="4"/>
  <c r="L5538" i="4" s="1"/>
  <c r="J5539" i="4"/>
  <c r="T5538" i="4"/>
  <c r="X5535" i="4"/>
  <c r="N5534" i="4"/>
  <c r="L5534" i="4"/>
  <c r="J5534" i="4"/>
  <c r="X5532" i="4"/>
  <c r="N5531" i="4"/>
  <c r="L5531" i="4"/>
  <c r="J5531" i="4"/>
  <c r="X5529" i="4"/>
  <c r="Q5528" i="4"/>
  <c r="P5528" i="4"/>
  <c r="N5528" i="4"/>
  <c r="L5528" i="4"/>
  <c r="J5528" i="4"/>
  <c r="X5526" i="4"/>
  <c r="Q5525" i="4"/>
  <c r="P5525" i="4"/>
  <c r="N5525" i="4"/>
  <c r="L5525" i="4"/>
  <c r="J5525" i="4"/>
  <c r="X5523" i="4"/>
  <c r="N5522" i="4"/>
  <c r="L5522" i="4"/>
  <c r="J5522" i="4"/>
  <c r="X5520" i="4"/>
  <c r="N5519" i="4"/>
  <c r="L5519" i="4"/>
  <c r="J5519" i="4"/>
  <c r="X5517" i="4"/>
  <c r="Q5516" i="4"/>
  <c r="P5516" i="4"/>
  <c r="N5516" i="4"/>
  <c r="L5516" i="4"/>
  <c r="J5516" i="4"/>
  <c r="X5514" i="4"/>
  <c r="Q5513" i="4"/>
  <c r="P5513" i="4"/>
  <c r="N5513" i="4"/>
  <c r="L5513" i="4"/>
  <c r="J5513" i="4"/>
  <c r="X5511" i="4"/>
  <c r="N5510" i="4"/>
  <c r="L5510" i="4"/>
  <c r="J5510" i="4"/>
  <c r="X5508" i="4"/>
  <c r="P5507" i="4"/>
  <c r="Q5507" i="4" s="1"/>
  <c r="N5507" i="4"/>
  <c r="L5507" i="4"/>
  <c r="J5507" i="4"/>
  <c r="X5505" i="4"/>
  <c r="P5504" i="4"/>
  <c r="Q5504" i="4" s="1"/>
  <c r="N5504" i="4"/>
  <c r="L5504" i="4"/>
  <c r="J5504" i="4"/>
  <c r="X5502" i="4"/>
  <c r="P5501" i="4"/>
  <c r="N5501" i="4"/>
  <c r="L5501" i="4"/>
  <c r="J5501" i="4"/>
  <c r="X5499" i="4"/>
  <c r="N5498" i="4"/>
  <c r="L5498" i="4"/>
  <c r="J5498" i="4"/>
  <c r="X5496" i="4"/>
  <c r="Q5495" i="4"/>
  <c r="P5495" i="4"/>
  <c r="N5495" i="4"/>
  <c r="L5495" i="4"/>
  <c r="J5495" i="4"/>
  <c r="X5493" i="4"/>
  <c r="Q5492" i="4"/>
  <c r="P5492" i="4"/>
  <c r="N5492" i="4"/>
  <c r="L5492" i="4"/>
  <c r="J5492" i="4"/>
  <c r="X5490" i="4"/>
  <c r="N5489" i="4"/>
  <c r="L5489" i="4"/>
  <c r="J5489" i="4"/>
  <c r="X5487" i="4"/>
  <c r="P5486" i="4"/>
  <c r="N5486" i="4"/>
  <c r="L5486" i="4"/>
  <c r="J5486" i="4"/>
  <c r="X5484" i="4"/>
  <c r="Q5483" i="4"/>
  <c r="P5483" i="4"/>
  <c r="N5483" i="4"/>
  <c r="L5483" i="4"/>
  <c r="J5483" i="4"/>
  <c r="X5481" i="4"/>
  <c r="P5480" i="4"/>
  <c r="Q5480" i="4" s="1"/>
  <c r="N5480" i="4"/>
  <c r="L5480" i="4"/>
  <c r="J5480" i="4"/>
  <c r="X5478" i="4"/>
  <c r="N5477" i="4"/>
  <c r="L5477" i="4"/>
  <c r="J5477" i="4"/>
  <c r="X5475" i="4"/>
  <c r="P5474" i="4"/>
  <c r="N5474" i="4"/>
  <c r="L5474" i="4"/>
  <c r="J5474" i="4"/>
  <c r="X5472" i="4"/>
  <c r="P5471" i="4"/>
  <c r="Q5471" i="4" s="1"/>
  <c r="N5471" i="4"/>
  <c r="L5471" i="4"/>
  <c r="J5471" i="4"/>
  <c r="X5469" i="4"/>
  <c r="P5468" i="4"/>
  <c r="Q5468" i="4" s="1"/>
  <c r="N5468" i="4"/>
  <c r="L5468" i="4"/>
  <c r="J5468" i="4"/>
  <c r="X5466" i="4"/>
  <c r="N5465" i="4"/>
  <c r="L5465" i="4"/>
  <c r="J5465" i="4"/>
  <c r="X5463" i="4"/>
  <c r="P5462" i="4"/>
  <c r="N5462" i="4"/>
  <c r="L5462" i="4"/>
  <c r="J5462" i="4"/>
  <c r="X5460" i="4"/>
  <c r="P5459" i="4"/>
  <c r="N5459" i="4"/>
  <c r="L5459" i="4"/>
  <c r="J5459" i="4"/>
  <c r="X5457" i="4"/>
  <c r="P5456" i="4"/>
  <c r="Q5456" i="4" s="1"/>
  <c r="N5456" i="4"/>
  <c r="L5456" i="4"/>
  <c r="J5456" i="4"/>
  <c r="X5454" i="4"/>
  <c r="P5453" i="4"/>
  <c r="Q5453" i="4" s="1"/>
  <c r="N5453" i="4"/>
  <c r="L5453" i="4"/>
  <c r="J5453" i="4"/>
  <c r="X5451" i="4"/>
  <c r="P5450" i="4"/>
  <c r="N5450" i="4"/>
  <c r="N5449" i="4" s="1"/>
  <c r="L5450" i="4"/>
  <c r="J5450" i="4"/>
  <c r="T5449" i="4"/>
  <c r="T5448" i="4"/>
  <c r="X5445" i="4"/>
  <c r="Q5444" i="4"/>
  <c r="P5444" i="4"/>
  <c r="N5444" i="4"/>
  <c r="N5437" i="4" s="1"/>
  <c r="L5444" i="4"/>
  <c r="J5444" i="4"/>
  <c r="X5442" i="4"/>
  <c r="N5441" i="4"/>
  <c r="L5441" i="4"/>
  <c r="L5437" i="4" s="1"/>
  <c r="J5441" i="4"/>
  <c r="X5439" i="4"/>
  <c r="P5438" i="4"/>
  <c r="Q5438" i="4" s="1"/>
  <c r="N5438" i="4"/>
  <c r="L5438" i="4"/>
  <c r="J5438" i="4"/>
  <c r="T5437" i="4"/>
  <c r="X5434" i="4"/>
  <c r="N5433" i="4"/>
  <c r="N5432" i="4" s="1"/>
  <c r="L5433" i="4"/>
  <c r="L5432" i="4" s="1"/>
  <c r="J5433" i="4"/>
  <c r="T5432" i="4"/>
  <c r="X5429" i="4"/>
  <c r="P5428" i="4"/>
  <c r="N5428" i="4"/>
  <c r="L5428" i="4"/>
  <c r="J5428" i="4"/>
  <c r="J5427" i="4" s="1"/>
  <c r="T5427" i="4"/>
  <c r="N5427" i="4"/>
  <c r="L5427" i="4"/>
  <c r="X5424" i="4"/>
  <c r="N5423" i="4"/>
  <c r="L5423" i="4"/>
  <c r="J5423" i="4"/>
  <c r="X5421" i="4"/>
  <c r="P5420" i="4"/>
  <c r="N5420" i="4"/>
  <c r="L5420" i="4"/>
  <c r="J5420" i="4"/>
  <c r="T5419" i="4"/>
  <c r="N5419" i="4"/>
  <c r="L5419" i="4"/>
  <c r="X5416" i="4"/>
  <c r="N5415" i="4"/>
  <c r="L5415" i="4"/>
  <c r="J5415" i="4"/>
  <c r="X5413" i="4"/>
  <c r="P5412" i="4"/>
  <c r="Q5412" i="4" s="1"/>
  <c r="N5412" i="4"/>
  <c r="L5412" i="4"/>
  <c r="J5412" i="4"/>
  <c r="X5410" i="4"/>
  <c r="P5409" i="4"/>
  <c r="Q5409" i="4" s="1"/>
  <c r="N5409" i="4"/>
  <c r="L5409" i="4"/>
  <c r="J5409" i="4"/>
  <c r="X5407" i="4"/>
  <c r="P5406" i="4"/>
  <c r="N5406" i="4"/>
  <c r="L5406" i="4"/>
  <c r="J5406" i="4"/>
  <c r="Q5406" i="4" s="1"/>
  <c r="X5404" i="4"/>
  <c r="N5403" i="4"/>
  <c r="L5403" i="4"/>
  <c r="J5403" i="4"/>
  <c r="X5401" i="4"/>
  <c r="P5400" i="4"/>
  <c r="Q5400" i="4" s="1"/>
  <c r="N5400" i="4"/>
  <c r="L5400" i="4"/>
  <c r="J5400" i="4"/>
  <c r="X5398" i="4"/>
  <c r="P5397" i="4"/>
  <c r="Q5397" i="4" s="1"/>
  <c r="N5397" i="4"/>
  <c r="L5397" i="4"/>
  <c r="J5397" i="4"/>
  <c r="X5395" i="4"/>
  <c r="P5394" i="4"/>
  <c r="N5394" i="4"/>
  <c r="L5394" i="4"/>
  <c r="J5394" i="4"/>
  <c r="X5392" i="4"/>
  <c r="N5391" i="4"/>
  <c r="L5391" i="4"/>
  <c r="J5391" i="4"/>
  <c r="T5390" i="4"/>
  <c r="X5387" i="4"/>
  <c r="P5386" i="4"/>
  <c r="Q5386" i="4" s="1"/>
  <c r="N5386" i="4"/>
  <c r="L5386" i="4"/>
  <c r="J5386" i="4"/>
  <c r="X5384" i="4"/>
  <c r="P5383" i="4"/>
  <c r="N5383" i="4"/>
  <c r="L5383" i="4"/>
  <c r="J5383" i="4"/>
  <c r="X5381" i="4"/>
  <c r="N5380" i="4"/>
  <c r="L5380" i="4"/>
  <c r="J5380" i="4"/>
  <c r="X5378" i="4"/>
  <c r="P5377" i="4"/>
  <c r="Q5377" i="4" s="1"/>
  <c r="N5377" i="4"/>
  <c r="L5377" i="4"/>
  <c r="J5377" i="4"/>
  <c r="X5375" i="4"/>
  <c r="P5374" i="4"/>
  <c r="Q5374" i="4" s="1"/>
  <c r="N5374" i="4"/>
  <c r="L5374" i="4"/>
  <c r="J5374" i="4"/>
  <c r="X5372" i="4"/>
  <c r="P5371" i="4"/>
  <c r="N5371" i="4"/>
  <c r="L5371" i="4"/>
  <c r="J5371" i="4"/>
  <c r="Q5371" i="4" s="1"/>
  <c r="X5369" i="4"/>
  <c r="N5368" i="4"/>
  <c r="N5367" i="4" s="1"/>
  <c r="L5368" i="4"/>
  <c r="L5367" i="4" s="1"/>
  <c r="J5368" i="4"/>
  <c r="T5367" i="4"/>
  <c r="X5364" i="4"/>
  <c r="P5363" i="4"/>
  <c r="Q5363" i="4" s="1"/>
  <c r="N5363" i="4"/>
  <c r="L5363" i="4"/>
  <c r="J5363" i="4"/>
  <c r="X5361" i="4"/>
  <c r="P5360" i="4"/>
  <c r="N5360" i="4"/>
  <c r="N5353" i="4" s="1"/>
  <c r="L5360" i="4"/>
  <c r="J5360" i="4"/>
  <c r="Q5360" i="4" s="1"/>
  <c r="X5358" i="4"/>
  <c r="N5357" i="4"/>
  <c r="L5357" i="4"/>
  <c r="L5353" i="4" s="1"/>
  <c r="J5357" i="4"/>
  <c r="X5355" i="4"/>
  <c r="P5354" i="4"/>
  <c r="Q5354" i="4" s="1"/>
  <c r="N5354" i="4"/>
  <c r="L5354" i="4"/>
  <c r="J5354" i="4"/>
  <c r="J5353" i="4" s="1"/>
  <c r="T5353" i="4"/>
  <c r="X5350" i="4"/>
  <c r="P5349" i="4"/>
  <c r="N5349" i="4"/>
  <c r="L5349" i="4"/>
  <c r="L5339" i="4" s="1"/>
  <c r="J5349" i="4"/>
  <c r="Q5349" i="4" s="1"/>
  <c r="X5347" i="4"/>
  <c r="N5346" i="4"/>
  <c r="L5346" i="4"/>
  <c r="J5346" i="4"/>
  <c r="X5344" i="4"/>
  <c r="P5343" i="4"/>
  <c r="Q5343" i="4" s="1"/>
  <c r="N5343" i="4"/>
  <c r="L5343" i="4"/>
  <c r="J5343" i="4"/>
  <c r="X5341" i="4"/>
  <c r="Q5340" i="4"/>
  <c r="P5340" i="4"/>
  <c r="N5340" i="4"/>
  <c r="L5340" i="4"/>
  <c r="J5340" i="4"/>
  <c r="T5339" i="4"/>
  <c r="N5339" i="4"/>
  <c r="X5336" i="4"/>
  <c r="N5335" i="4"/>
  <c r="L5335" i="4"/>
  <c r="J5335" i="4"/>
  <c r="X5333" i="4"/>
  <c r="P5332" i="4"/>
  <c r="Q5332" i="4" s="1"/>
  <c r="N5332" i="4"/>
  <c r="L5332" i="4"/>
  <c r="J5332" i="4"/>
  <c r="X5330" i="4"/>
  <c r="P5329" i="4"/>
  <c r="Q5329" i="4" s="1"/>
  <c r="N5329" i="4"/>
  <c r="L5329" i="4"/>
  <c r="J5329" i="4"/>
  <c r="X5327" i="4"/>
  <c r="P5326" i="4"/>
  <c r="N5326" i="4"/>
  <c r="L5326" i="4"/>
  <c r="J5326" i="4"/>
  <c r="Q5326" i="4" s="1"/>
  <c r="X5324" i="4"/>
  <c r="N5323" i="4"/>
  <c r="N5322" i="4" s="1"/>
  <c r="L5323" i="4"/>
  <c r="L5322" i="4" s="1"/>
  <c r="J5323" i="4"/>
  <c r="T5322" i="4"/>
  <c r="X5319" i="4"/>
  <c r="P5318" i="4"/>
  <c r="Q5318" i="4" s="1"/>
  <c r="N5318" i="4"/>
  <c r="L5318" i="4"/>
  <c r="J5318" i="4"/>
  <c r="X5316" i="4"/>
  <c r="P5315" i="4"/>
  <c r="N5315" i="4"/>
  <c r="L5315" i="4"/>
  <c r="J5315" i="4"/>
  <c r="Q5315" i="4" s="1"/>
  <c r="X5313" i="4"/>
  <c r="N5312" i="4"/>
  <c r="L5312" i="4"/>
  <c r="J5312" i="4"/>
  <c r="X5310" i="4"/>
  <c r="P5309" i="4"/>
  <c r="Q5309" i="4" s="1"/>
  <c r="N5309" i="4"/>
  <c r="L5309" i="4"/>
  <c r="J5309" i="4"/>
  <c r="X5307" i="4"/>
  <c r="P5306" i="4"/>
  <c r="Q5306" i="4" s="1"/>
  <c r="N5306" i="4"/>
  <c r="L5306" i="4"/>
  <c r="J5306" i="4"/>
  <c r="X5304" i="4"/>
  <c r="P5303" i="4"/>
  <c r="N5303" i="4"/>
  <c r="L5303" i="4"/>
  <c r="J5303" i="4"/>
  <c r="X5301" i="4"/>
  <c r="N5300" i="4"/>
  <c r="L5300" i="4"/>
  <c r="J5300" i="4"/>
  <c r="X5298" i="4"/>
  <c r="P5297" i="4"/>
  <c r="Q5297" i="4" s="1"/>
  <c r="N5297" i="4"/>
  <c r="L5297" i="4"/>
  <c r="J5297" i="4"/>
  <c r="X5295" i="4"/>
  <c r="P5294" i="4"/>
  <c r="Q5294" i="4" s="1"/>
  <c r="N5294" i="4"/>
  <c r="L5294" i="4"/>
  <c r="J5294" i="4"/>
  <c r="X5292" i="4"/>
  <c r="P5291" i="4"/>
  <c r="N5291" i="4"/>
  <c r="L5291" i="4"/>
  <c r="J5291" i="4"/>
  <c r="Q5291" i="4" s="1"/>
  <c r="X5289" i="4"/>
  <c r="N5288" i="4"/>
  <c r="L5288" i="4"/>
  <c r="J5288" i="4"/>
  <c r="X5286" i="4"/>
  <c r="P5285" i="4"/>
  <c r="Q5285" i="4" s="1"/>
  <c r="N5285" i="4"/>
  <c r="L5285" i="4"/>
  <c r="J5285" i="4"/>
  <c r="X5283" i="4"/>
  <c r="P5282" i="4"/>
  <c r="Q5282" i="4" s="1"/>
  <c r="N5282" i="4"/>
  <c r="L5282" i="4"/>
  <c r="J5282" i="4"/>
  <c r="X5280" i="4"/>
  <c r="P5279" i="4"/>
  <c r="N5279" i="4"/>
  <c r="L5279" i="4"/>
  <c r="J5279" i="4"/>
  <c r="X5277" i="4"/>
  <c r="N5276" i="4"/>
  <c r="L5276" i="4"/>
  <c r="J5276" i="4"/>
  <c r="X5274" i="4"/>
  <c r="P5273" i="4"/>
  <c r="Q5273" i="4" s="1"/>
  <c r="N5273" i="4"/>
  <c r="L5273" i="4"/>
  <c r="J5273" i="4"/>
  <c r="X5271" i="4"/>
  <c r="P5270" i="4"/>
  <c r="Q5270" i="4" s="1"/>
  <c r="N5270" i="4"/>
  <c r="L5270" i="4"/>
  <c r="J5270" i="4"/>
  <c r="X5268" i="4"/>
  <c r="P5267" i="4"/>
  <c r="N5267" i="4"/>
  <c r="L5267" i="4"/>
  <c r="J5267" i="4"/>
  <c r="Q5267" i="4" s="1"/>
  <c r="X5265" i="4"/>
  <c r="N5264" i="4"/>
  <c r="L5264" i="4"/>
  <c r="J5264" i="4"/>
  <c r="X5262" i="4"/>
  <c r="P5261" i="4"/>
  <c r="Q5261" i="4" s="1"/>
  <c r="N5261" i="4"/>
  <c r="L5261" i="4"/>
  <c r="J5261" i="4"/>
  <c r="X5259" i="4"/>
  <c r="P5258" i="4"/>
  <c r="Q5258" i="4" s="1"/>
  <c r="N5258" i="4"/>
  <c r="L5258" i="4"/>
  <c r="J5258" i="4"/>
  <c r="T5257" i="4"/>
  <c r="N5257" i="4"/>
  <c r="L5257" i="4"/>
  <c r="X5254" i="4"/>
  <c r="N5253" i="4"/>
  <c r="L5253" i="4"/>
  <c r="J5253" i="4"/>
  <c r="X5251" i="4"/>
  <c r="P5250" i="4"/>
  <c r="Q5250" i="4" s="1"/>
  <c r="N5250" i="4"/>
  <c r="L5250" i="4"/>
  <c r="J5250" i="4"/>
  <c r="X5248" i="4"/>
  <c r="Q5247" i="4"/>
  <c r="P5247" i="4"/>
  <c r="N5247" i="4"/>
  <c r="L5247" i="4"/>
  <c r="J5247" i="4"/>
  <c r="X5245" i="4"/>
  <c r="P5244" i="4"/>
  <c r="N5244" i="4"/>
  <c r="L5244" i="4"/>
  <c r="J5244" i="4"/>
  <c r="X5242" i="4"/>
  <c r="N5241" i="4"/>
  <c r="L5241" i="4"/>
  <c r="J5241" i="4"/>
  <c r="X5239" i="4"/>
  <c r="P5238" i="4"/>
  <c r="Q5238" i="4" s="1"/>
  <c r="N5238" i="4"/>
  <c r="L5238" i="4"/>
  <c r="J5238" i="4"/>
  <c r="X5236" i="4"/>
  <c r="Q5235" i="4"/>
  <c r="P5235" i="4"/>
  <c r="N5235" i="4"/>
  <c r="L5235" i="4"/>
  <c r="J5235" i="4"/>
  <c r="X5233" i="4"/>
  <c r="P5232" i="4"/>
  <c r="N5232" i="4"/>
  <c r="L5232" i="4"/>
  <c r="J5232" i="4"/>
  <c r="X5230" i="4"/>
  <c r="N5229" i="4"/>
  <c r="L5229" i="4"/>
  <c r="J5229" i="4"/>
  <c r="X5227" i="4"/>
  <c r="P5226" i="4"/>
  <c r="Q5226" i="4" s="1"/>
  <c r="N5226" i="4"/>
  <c r="L5226" i="4"/>
  <c r="J5226" i="4"/>
  <c r="X5224" i="4"/>
  <c r="Q5223" i="4"/>
  <c r="P5223" i="4"/>
  <c r="N5223" i="4"/>
  <c r="L5223" i="4"/>
  <c r="J5223" i="4"/>
  <c r="X5221" i="4"/>
  <c r="P5220" i="4"/>
  <c r="N5220" i="4"/>
  <c r="L5220" i="4"/>
  <c r="J5220" i="4"/>
  <c r="X5218" i="4"/>
  <c r="N5217" i="4"/>
  <c r="L5217" i="4"/>
  <c r="J5217" i="4"/>
  <c r="X5215" i="4"/>
  <c r="P5214" i="4"/>
  <c r="Q5214" i="4" s="1"/>
  <c r="N5214" i="4"/>
  <c r="L5214" i="4"/>
  <c r="J5214" i="4"/>
  <c r="X5212" i="4"/>
  <c r="Q5211" i="4"/>
  <c r="P5211" i="4"/>
  <c r="N5211" i="4"/>
  <c r="L5211" i="4"/>
  <c r="J5211" i="4"/>
  <c r="X5209" i="4"/>
  <c r="P5208" i="4"/>
  <c r="N5208" i="4"/>
  <c r="N5201" i="4" s="1"/>
  <c r="L5208" i="4"/>
  <c r="J5208" i="4"/>
  <c r="X5206" i="4"/>
  <c r="N5205" i="4"/>
  <c r="L5205" i="4"/>
  <c r="J5205" i="4"/>
  <c r="X5203" i="4"/>
  <c r="P5202" i="4"/>
  <c r="Q5202" i="4" s="1"/>
  <c r="N5202" i="4"/>
  <c r="L5202" i="4"/>
  <c r="J5202" i="4"/>
  <c r="J5201" i="4" s="1"/>
  <c r="T5201" i="4"/>
  <c r="X5198" i="4"/>
  <c r="P5197" i="4"/>
  <c r="N5197" i="4"/>
  <c r="L5197" i="4"/>
  <c r="J5197" i="4"/>
  <c r="X5195" i="4"/>
  <c r="N5194" i="4"/>
  <c r="L5194" i="4"/>
  <c r="J5194" i="4"/>
  <c r="X5192" i="4"/>
  <c r="P5191" i="4"/>
  <c r="Q5191" i="4" s="1"/>
  <c r="N5191" i="4"/>
  <c r="L5191" i="4"/>
  <c r="J5191" i="4"/>
  <c r="X5189" i="4"/>
  <c r="P5188" i="4"/>
  <c r="Q5188" i="4" s="1"/>
  <c r="N5188" i="4"/>
  <c r="L5188" i="4"/>
  <c r="J5188" i="4"/>
  <c r="X5186" i="4"/>
  <c r="P5185" i="4"/>
  <c r="N5185" i="4"/>
  <c r="L5185" i="4"/>
  <c r="J5185" i="4"/>
  <c r="Q5185" i="4" s="1"/>
  <c r="X5183" i="4"/>
  <c r="N5182" i="4"/>
  <c r="L5182" i="4"/>
  <c r="J5182" i="4"/>
  <c r="X5180" i="4"/>
  <c r="P5179" i="4"/>
  <c r="Q5179" i="4" s="1"/>
  <c r="N5179" i="4"/>
  <c r="L5179" i="4"/>
  <c r="J5179" i="4"/>
  <c r="X5177" i="4"/>
  <c r="P5176" i="4"/>
  <c r="Q5176" i="4" s="1"/>
  <c r="N5176" i="4"/>
  <c r="L5176" i="4"/>
  <c r="J5176" i="4"/>
  <c r="X5174" i="4"/>
  <c r="P5173" i="4"/>
  <c r="N5173" i="4"/>
  <c r="L5173" i="4"/>
  <c r="J5173" i="4"/>
  <c r="X5171" i="4"/>
  <c r="N5170" i="4"/>
  <c r="L5170" i="4"/>
  <c r="J5170" i="4"/>
  <c r="X5168" i="4"/>
  <c r="P5167" i="4"/>
  <c r="Q5167" i="4" s="1"/>
  <c r="N5167" i="4"/>
  <c r="L5167" i="4"/>
  <c r="J5167" i="4"/>
  <c r="X5165" i="4"/>
  <c r="P5164" i="4"/>
  <c r="Q5164" i="4" s="1"/>
  <c r="N5164" i="4"/>
  <c r="L5164" i="4"/>
  <c r="J5164" i="4"/>
  <c r="X5162" i="4"/>
  <c r="P5161" i="4"/>
  <c r="N5161" i="4"/>
  <c r="L5161" i="4"/>
  <c r="J5161" i="4"/>
  <c r="Q5161" i="4" s="1"/>
  <c r="X5159" i="4"/>
  <c r="N5158" i="4"/>
  <c r="L5158" i="4"/>
  <c r="J5158" i="4"/>
  <c r="X5156" i="4"/>
  <c r="P5155" i="4"/>
  <c r="Q5155" i="4" s="1"/>
  <c r="N5155" i="4"/>
  <c r="L5155" i="4"/>
  <c r="J5155" i="4"/>
  <c r="X5153" i="4"/>
  <c r="P5152" i="4"/>
  <c r="Q5152" i="4" s="1"/>
  <c r="N5152" i="4"/>
  <c r="L5152" i="4"/>
  <c r="J5152" i="4"/>
  <c r="X5150" i="4"/>
  <c r="P5149" i="4"/>
  <c r="N5149" i="4"/>
  <c r="L5149" i="4"/>
  <c r="J5149" i="4"/>
  <c r="X5147" i="4"/>
  <c r="N5146" i="4"/>
  <c r="L5146" i="4"/>
  <c r="J5146" i="4"/>
  <c r="X5144" i="4"/>
  <c r="P5143" i="4"/>
  <c r="Q5143" i="4" s="1"/>
  <c r="N5143" i="4"/>
  <c r="L5143" i="4"/>
  <c r="J5143" i="4"/>
  <c r="X5141" i="4"/>
  <c r="P5140" i="4"/>
  <c r="Q5140" i="4" s="1"/>
  <c r="N5140" i="4"/>
  <c r="L5140" i="4"/>
  <c r="J5140" i="4"/>
  <c r="X5138" i="4"/>
  <c r="P5137" i="4"/>
  <c r="N5137" i="4"/>
  <c r="L5137" i="4"/>
  <c r="J5137" i="4"/>
  <c r="Q5137" i="4" s="1"/>
  <c r="X5135" i="4"/>
  <c r="N5134" i="4"/>
  <c r="L5134" i="4"/>
  <c r="J5134" i="4"/>
  <c r="X5132" i="4"/>
  <c r="P5131" i="4"/>
  <c r="Q5131" i="4" s="1"/>
  <c r="N5131" i="4"/>
  <c r="L5131" i="4"/>
  <c r="J5131" i="4"/>
  <c r="X5129" i="4"/>
  <c r="P5128" i="4"/>
  <c r="Q5128" i="4" s="1"/>
  <c r="N5128" i="4"/>
  <c r="L5128" i="4"/>
  <c r="J5128" i="4"/>
  <c r="X5126" i="4"/>
  <c r="P5125" i="4"/>
  <c r="N5125" i="4"/>
  <c r="N5115" i="4" s="1"/>
  <c r="L5125" i="4"/>
  <c r="L5115" i="4" s="1"/>
  <c r="J5125" i="4"/>
  <c r="X5123" i="4"/>
  <c r="N5122" i="4"/>
  <c r="L5122" i="4"/>
  <c r="J5122" i="4"/>
  <c r="X5120" i="4"/>
  <c r="P5119" i="4"/>
  <c r="Q5119" i="4" s="1"/>
  <c r="N5119" i="4"/>
  <c r="L5119" i="4"/>
  <c r="J5119" i="4"/>
  <c r="X5117" i="4"/>
  <c r="P5116" i="4"/>
  <c r="N5116" i="4"/>
  <c r="L5116" i="4"/>
  <c r="J5116" i="4"/>
  <c r="T5115" i="4"/>
  <c r="X5111" i="4"/>
  <c r="P5110" i="4"/>
  <c r="Q5110" i="4" s="1"/>
  <c r="N5110" i="4"/>
  <c r="L5110" i="4"/>
  <c r="J5110" i="4"/>
  <c r="X5108" i="4"/>
  <c r="Q5107" i="4"/>
  <c r="P5107" i="4"/>
  <c r="N5107" i="4"/>
  <c r="L5107" i="4"/>
  <c r="J5107" i="4"/>
  <c r="X5105" i="4"/>
  <c r="P5104" i="4"/>
  <c r="N5104" i="4"/>
  <c r="L5104" i="4"/>
  <c r="J5104" i="4"/>
  <c r="Q5104" i="4" s="1"/>
  <c r="X5102" i="4"/>
  <c r="N5101" i="4"/>
  <c r="N5100" i="4" s="1"/>
  <c r="L5101" i="4"/>
  <c r="J5101" i="4"/>
  <c r="T5100" i="4"/>
  <c r="X5097" i="4"/>
  <c r="Q5096" i="4"/>
  <c r="P5096" i="4"/>
  <c r="N5096" i="4"/>
  <c r="L5096" i="4"/>
  <c r="J5096" i="4"/>
  <c r="X5094" i="4"/>
  <c r="P5093" i="4"/>
  <c r="N5093" i="4"/>
  <c r="L5093" i="4"/>
  <c r="J5093" i="4"/>
  <c r="Q5093" i="4" s="1"/>
  <c r="X5091" i="4"/>
  <c r="N5090" i="4"/>
  <c r="L5090" i="4"/>
  <c r="J5090" i="4"/>
  <c r="X5088" i="4"/>
  <c r="P5087" i="4"/>
  <c r="Q5087" i="4" s="1"/>
  <c r="N5087" i="4"/>
  <c r="L5087" i="4"/>
  <c r="J5087" i="4"/>
  <c r="X5085" i="4"/>
  <c r="Q5084" i="4"/>
  <c r="P5084" i="4"/>
  <c r="N5084" i="4"/>
  <c r="L5084" i="4"/>
  <c r="J5084" i="4"/>
  <c r="X5082" i="4"/>
  <c r="P5081" i="4"/>
  <c r="N5081" i="4"/>
  <c r="L5081" i="4"/>
  <c r="J5081" i="4"/>
  <c r="X5079" i="4"/>
  <c r="N5078" i="4"/>
  <c r="L5078" i="4"/>
  <c r="J5078" i="4"/>
  <c r="X5076" i="4"/>
  <c r="P5075" i="4"/>
  <c r="Q5075" i="4" s="1"/>
  <c r="N5075" i="4"/>
  <c r="L5075" i="4"/>
  <c r="J5075" i="4"/>
  <c r="X5073" i="4"/>
  <c r="Q5072" i="4"/>
  <c r="P5072" i="4"/>
  <c r="N5072" i="4"/>
  <c r="L5072" i="4"/>
  <c r="J5072" i="4"/>
  <c r="X5070" i="4"/>
  <c r="P5069" i="4"/>
  <c r="N5069" i="4"/>
  <c r="L5069" i="4"/>
  <c r="J5069" i="4"/>
  <c r="Q5069" i="4" s="1"/>
  <c r="X5067" i="4"/>
  <c r="N5066" i="4"/>
  <c r="N5065" i="4" s="1"/>
  <c r="L5066" i="4"/>
  <c r="J5066" i="4"/>
  <c r="T5065" i="4"/>
  <c r="X5062" i="4"/>
  <c r="Q5061" i="4"/>
  <c r="P5061" i="4"/>
  <c r="N5061" i="4"/>
  <c r="L5061" i="4"/>
  <c r="J5061" i="4"/>
  <c r="X5059" i="4"/>
  <c r="P5058" i="4"/>
  <c r="N5058" i="4"/>
  <c r="L5058" i="4"/>
  <c r="J5058" i="4"/>
  <c r="Q5058" i="4" s="1"/>
  <c r="X5056" i="4"/>
  <c r="N5055" i="4"/>
  <c r="L5055" i="4"/>
  <c r="J5055" i="4"/>
  <c r="X5053" i="4"/>
  <c r="P5052" i="4"/>
  <c r="Q5052" i="4" s="1"/>
  <c r="N5052" i="4"/>
  <c r="L5052" i="4"/>
  <c r="J5052" i="4"/>
  <c r="X5050" i="4"/>
  <c r="Q5049" i="4"/>
  <c r="P5049" i="4"/>
  <c r="N5049" i="4"/>
  <c r="L5049" i="4"/>
  <c r="J5049" i="4"/>
  <c r="X5047" i="4"/>
  <c r="P5046" i="4"/>
  <c r="N5046" i="4"/>
  <c r="L5046" i="4"/>
  <c r="J5046" i="4"/>
  <c r="X5044" i="4"/>
  <c r="N5043" i="4"/>
  <c r="L5043" i="4"/>
  <c r="J5043" i="4"/>
  <c r="X5041" i="4"/>
  <c r="P5040" i="4"/>
  <c r="Q5040" i="4" s="1"/>
  <c r="N5040" i="4"/>
  <c r="L5040" i="4"/>
  <c r="J5040" i="4"/>
  <c r="X5038" i="4"/>
  <c r="Q5037" i="4"/>
  <c r="P5037" i="4"/>
  <c r="N5037" i="4"/>
  <c r="L5037" i="4"/>
  <c r="J5037" i="4"/>
  <c r="X5035" i="4"/>
  <c r="P5034" i="4"/>
  <c r="N5034" i="4"/>
  <c r="L5034" i="4"/>
  <c r="J5034" i="4"/>
  <c r="Q5034" i="4" s="1"/>
  <c r="X5032" i="4"/>
  <c r="N5031" i="4"/>
  <c r="L5031" i="4"/>
  <c r="J5031" i="4"/>
  <c r="X5029" i="4"/>
  <c r="P5028" i="4"/>
  <c r="Q5028" i="4" s="1"/>
  <c r="N5028" i="4"/>
  <c r="L5028" i="4"/>
  <c r="J5028" i="4"/>
  <c r="X5026" i="4"/>
  <c r="Q5025" i="4"/>
  <c r="P5025" i="4"/>
  <c r="N5025" i="4"/>
  <c r="L5025" i="4"/>
  <c r="J5025" i="4"/>
  <c r="X5023" i="4"/>
  <c r="P5022" i="4"/>
  <c r="N5022" i="4"/>
  <c r="L5022" i="4"/>
  <c r="J5022" i="4"/>
  <c r="X5020" i="4"/>
  <c r="N5019" i="4"/>
  <c r="L5019" i="4"/>
  <c r="J5019" i="4"/>
  <c r="X5017" i="4"/>
  <c r="P5016" i="4"/>
  <c r="Q5016" i="4" s="1"/>
  <c r="N5016" i="4"/>
  <c r="L5016" i="4"/>
  <c r="J5016" i="4"/>
  <c r="X5014" i="4"/>
  <c r="Q5013" i="4"/>
  <c r="P5013" i="4"/>
  <c r="N5013" i="4"/>
  <c r="L5013" i="4"/>
  <c r="J5013" i="4"/>
  <c r="X5011" i="4"/>
  <c r="P5010" i="4"/>
  <c r="N5010" i="4"/>
  <c r="L5010" i="4"/>
  <c r="L5000" i="4" s="1"/>
  <c r="J5010" i="4"/>
  <c r="Q5010" i="4" s="1"/>
  <c r="X5008" i="4"/>
  <c r="N5007" i="4"/>
  <c r="L5007" i="4"/>
  <c r="J5007" i="4"/>
  <c r="X5005" i="4"/>
  <c r="P5004" i="4"/>
  <c r="Q5004" i="4" s="1"/>
  <c r="N5004" i="4"/>
  <c r="L5004" i="4"/>
  <c r="J5004" i="4"/>
  <c r="X5002" i="4"/>
  <c r="Q5001" i="4"/>
  <c r="P5001" i="4"/>
  <c r="N5001" i="4"/>
  <c r="L5001" i="4"/>
  <c r="J5001" i="4"/>
  <c r="T5000" i="4"/>
  <c r="N5000" i="4"/>
  <c r="X4997" i="4"/>
  <c r="N4996" i="4"/>
  <c r="L4996" i="4"/>
  <c r="J4996" i="4"/>
  <c r="X4994" i="4"/>
  <c r="P4993" i="4"/>
  <c r="Q4993" i="4" s="1"/>
  <c r="N4993" i="4"/>
  <c r="L4993" i="4"/>
  <c r="J4993" i="4"/>
  <c r="X4991" i="4"/>
  <c r="P4990" i="4"/>
  <c r="Q4990" i="4" s="1"/>
  <c r="N4990" i="4"/>
  <c r="L4990" i="4"/>
  <c r="J4990" i="4"/>
  <c r="X4988" i="4"/>
  <c r="P4987" i="4"/>
  <c r="N4987" i="4"/>
  <c r="L4987" i="4"/>
  <c r="J4987" i="4"/>
  <c r="Q4987" i="4" s="1"/>
  <c r="X4985" i="4"/>
  <c r="N4984" i="4"/>
  <c r="L4984" i="4"/>
  <c r="J4984" i="4"/>
  <c r="X4982" i="4"/>
  <c r="P4981" i="4"/>
  <c r="Q4981" i="4" s="1"/>
  <c r="N4981" i="4"/>
  <c r="L4981" i="4"/>
  <c r="J4981" i="4"/>
  <c r="X4979" i="4"/>
  <c r="P4978" i="4"/>
  <c r="Q4978" i="4" s="1"/>
  <c r="N4978" i="4"/>
  <c r="L4978" i="4"/>
  <c r="J4978" i="4"/>
  <c r="X4976" i="4"/>
  <c r="P4975" i="4"/>
  <c r="N4975" i="4"/>
  <c r="L4975" i="4"/>
  <c r="J4975" i="4"/>
  <c r="X4973" i="4"/>
  <c r="N4972" i="4"/>
  <c r="L4972" i="4"/>
  <c r="J4972" i="4"/>
  <c r="X4970" i="4"/>
  <c r="P4969" i="4"/>
  <c r="Q4969" i="4" s="1"/>
  <c r="N4969" i="4"/>
  <c r="L4969" i="4"/>
  <c r="J4969" i="4"/>
  <c r="X4967" i="4"/>
  <c r="P4966" i="4"/>
  <c r="Q4966" i="4" s="1"/>
  <c r="N4966" i="4"/>
  <c r="L4966" i="4"/>
  <c r="J4966" i="4"/>
  <c r="X4964" i="4"/>
  <c r="P4963" i="4"/>
  <c r="N4963" i="4"/>
  <c r="L4963" i="4"/>
  <c r="J4963" i="4"/>
  <c r="Q4963" i="4" s="1"/>
  <c r="X4961" i="4"/>
  <c r="N4960" i="4"/>
  <c r="L4960" i="4"/>
  <c r="J4960" i="4"/>
  <c r="X4958" i="4"/>
  <c r="P4957" i="4"/>
  <c r="Q4957" i="4" s="1"/>
  <c r="N4957" i="4"/>
  <c r="L4957" i="4"/>
  <c r="J4957" i="4"/>
  <c r="X4955" i="4"/>
  <c r="P4954" i="4"/>
  <c r="Q4954" i="4" s="1"/>
  <c r="N4954" i="4"/>
  <c r="L4954" i="4"/>
  <c r="J4954" i="4"/>
  <c r="X4952" i="4"/>
  <c r="P4951" i="4"/>
  <c r="N4951" i="4"/>
  <c r="L4951" i="4"/>
  <c r="J4951" i="4"/>
  <c r="X4949" i="4"/>
  <c r="N4948" i="4"/>
  <c r="L4948" i="4"/>
  <c r="J4948" i="4"/>
  <c r="X4946" i="4"/>
  <c r="P4945" i="4"/>
  <c r="Q4945" i="4" s="1"/>
  <c r="N4945" i="4"/>
  <c r="L4945" i="4"/>
  <c r="J4945" i="4"/>
  <c r="X4943" i="4"/>
  <c r="P4942" i="4"/>
  <c r="Q4942" i="4" s="1"/>
  <c r="N4942" i="4"/>
  <c r="L4942" i="4"/>
  <c r="J4942" i="4"/>
  <c r="X4940" i="4"/>
  <c r="P4939" i="4"/>
  <c r="N4939" i="4"/>
  <c r="L4939" i="4"/>
  <c r="J4939" i="4"/>
  <c r="Q4939" i="4" s="1"/>
  <c r="X4937" i="4"/>
  <c r="N4936" i="4"/>
  <c r="L4936" i="4"/>
  <c r="L4932" i="4" s="1"/>
  <c r="J4936" i="4"/>
  <c r="X4934" i="4"/>
  <c r="P4933" i="4"/>
  <c r="Q4933" i="4" s="1"/>
  <c r="N4933" i="4"/>
  <c r="L4933" i="4"/>
  <c r="J4933" i="4"/>
  <c r="T4932" i="4"/>
  <c r="T4931" i="4" s="1"/>
  <c r="X4927" i="4"/>
  <c r="P4926" i="4"/>
  <c r="Q4926" i="4" s="1"/>
  <c r="N4926" i="4"/>
  <c r="L4926" i="4"/>
  <c r="J4926" i="4"/>
  <c r="X4924" i="4"/>
  <c r="Q4923" i="4"/>
  <c r="Q4922" i="4" s="1"/>
  <c r="P4923" i="4"/>
  <c r="P4922" i="4" s="1"/>
  <c r="N4923" i="4"/>
  <c r="L4923" i="4"/>
  <c r="J4923" i="4"/>
  <c r="T4922" i="4"/>
  <c r="N4922" i="4"/>
  <c r="L4922" i="4"/>
  <c r="J4922" i="4"/>
  <c r="X4919" i="4"/>
  <c r="N4918" i="4"/>
  <c r="L4918" i="4"/>
  <c r="J4918" i="4"/>
  <c r="X4916" i="4"/>
  <c r="P4915" i="4"/>
  <c r="Q4915" i="4" s="1"/>
  <c r="N4915" i="4"/>
  <c r="L4915" i="4"/>
  <c r="J4915" i="4"/>
  <c r="X4913" i="4"/>
  <c r="Q4912" i="4"/>
  <c r="P4912" i="4"/>
  <c r="N4912" i="4"/>
  <c r="L4912" i="4"/>
  <c r="J4912" i="4"/>
  <c r="X4910" i="4"/>
  <c r="P4909" i="4"/>
  <c r="N4909" i="4"/>
  <c r="L4909" i="4"/>
  <c r="J4909" i="4"/>
  <c r="X4907" i="4"/>
  <c r="N4906" i="4"/>
  <c r="L4906" i="4"/>
  <c r="J4906" i="4"/>
  <c r="X4895" i="4"/>
  <c r="P4894" i="4"/>
  <c r="Q4894" i="4" s="1"/>
  <c r="N4894" i="4"/>
  <c r="L4894" i="4"/>
  <c r="J4894" i="4"/>
  <c r="X4884" i="4"/>
  <c r="Q4883" i="4"/>
  <c r="P4883" i="4"/>
  <c r="N4883" i="4"/>
  <c r="L4883" i="4"/>
  <c r="J4883" i="4"/>
  <c r="X4878" i="4"/>
  <c r="P4877" i="4"/>
  <c r="N4877" i="4"/>
  <c r="L4877" i="4"/>
  <c r="J4877" i="4"/>
  <c r="Q4877" i="4" s="1"/>
  <c r="X4872" i="4"/>
  <c r="N4871" i="4"/>
  <c r="L4871" i="4"/>
  <c r="J4871" i="4"/>
  <c r="X4866" i="4"/>
  <c r="P4865" i="4"/>
  <c r="Q4865" i="4" s="1"/>
  <c r="N4865" i="4"/>
  <c r="L4865" i="4"/>
  <c r="J4865" i="4"/>
  <c r="X4860" i="4"/>
  <c r="Q4859" i="4"/>
  <c r="P4859" i="4"/>
  <c r="N4859" i="4"/>
  <c r="L4859" i="4"/>
  <c r="J4859" i="4"/>
  <c r="X4852" i="4"/>
  <c r="P4851" i="4"/>
  <c r="N4851" i="4"/>
  <c r="N4828" i="4" s="1"/>
  <c r="L4851" i="4"/>
  <c r="J4851" i="4"/>
  <c r="X4841" i="4"/>
  <c r="N4840" i="4"/>
  <c r="L4840" i="4"/>
  <c r="L4828" i="4" s="1"/>
  <c r="J4840" i="4"/>
  <c r="X4830" i="4"/>
  <c r="P4829" i="4"/>
  <c r="Q4829" i="4" s="1"/>
  <c r="N4829" i="4"/>
  <c r="L4829" i="4"/>
  <c r="J4829" i="4"/>
  <c r="T4828" i="4"/>
  <c r="X4825" i="4"/>
  <c r="P4824" i="4"/>
  <c r="N4824" i="4"/>
  <c r="L4824" i="4"/>
  <c r="J4824" i="4"/>
  <c r="X4822" i="4"/>
  <c r="N4821" i="4"/>
  <c r="L4821" i="4"/>
  <c r="J4821" i="4"/>
  <c r="X4819" i="4"/>
  <c r="P4818" i="4"/>
  <c r="Q4818" i="4" s="1"/>
  <c r="N4818" i="4"/>
  <c r="L4818" i="4"/>
  <c r="J4818" i="4"/>
  <c r="X4816" i="4"/>
  <c r="Q4815" i="4"/>
  <c r="P4815" i="4"/>
  <c r="N4815" i="4"/>
  <c r="L4815" i="4"/>
  <c r="J4815" i="4"/>
  <c r="X4813" i="4"/>
  <c r="P4812" i="4"/>
  <c r="N4812" i="4"/>
  <c r="N4805" i="4" s="1"/>
  <c r="L4812" i="4"/>
  <c r="J4812" i="4"/>
  <c r="Q4812" i="4" s="1"/>
  <c r="X4810" i="4"/>
  <c r="N4809" i="4"/>
  <c r="L4809" i="4"/>
  <c r="J4809" i="4"/>
  <c r="X4807" i="4"/>
  <c r="P4806" i="4"/>
  <c r="Q4806" i="4" s="1"/>
  <c r="N4806" i="4"/>
  <c r="L4806" i="4"/>
  <c r="J4806" i="4"/>
  <c r="T4805" i="4"/>
  <c r="X4795" i="4"/>
  <c r="P4794" i="4"/>
  <c r="N4794" i="4"/>
  <c r="N4790" i="4" s="1"/>
  <c r="L4794" i="4"/>
  <c r="J4794" i="4"/>
  <c r="X4792" i="4"/>
  <c r="N4791" i="4"/>
  <c r="L4791" i="4"/>
  <c r="J4791" i="4"/>
  <c r="T4790" i="4"/>
  <c r="X4777" i="4"/>
  <c r="Q4776" i="4"/>
  <c r="P4776" i="4"/>
  <c r="N4776" i="4"/>
  <c r="L4776" i="4"/>
  <c r="J4776" i="4"/>
  <c r="X4774" i="4"/>
  <c r="P4773" i="4"/>
  <c r="N4773" i="4"/>
  <c r="L4773" i="4"/>
  <c r="J4773" i="4"/>
  <c r="X4771" i="4"/>
  <c r="N4770" i="4"/>
  <c r="L4770" i="4"/>
  <c r="J4770" i="4"/>
  <c r="X4768" i="4"/>
  <c r="P4767" i="4"/>
  <c r="Q4767" i="4" s="1"/>
  <c r="N4767" i="4"/>
  <c r="L4767" i="4"/>
  <c r="J4767" i="4"/>
  <c r="X4757" i="4"/>
  <c r="Q4756" i="4"/>
  <c r="P4756" i="4"/>
  <c r="N4756" i="4"/>
  <c r="L4756" i="4"/>
  <c r="L4743" i="4" s="1"/>
  <c r="J4756" i="4"/>
  <c r="X4754" i="4"/>
  <c r="P4753" i="4"/>
  <c r="N4753" i="4"/>
  <c r="L4753" i="4"/>
  <c r="J4753" i="4"/>
  <c r="X4751" i="4"/>
  <c r="N4750" i="4"/>
  <c r="L4750" i="4"/>
  <c r="J4750" i="4"/>
  <c r="X4748" i="4"/>
  <c r="P4747" i="4"/>
  <c r="Q4747" i="4" s="1"/>
  <c r="N4747" i="4"/>
  <c r="L4747" i="4"/>
  <c r="J4747" i="4"/>
  <c r="X4745" i="4"/>
  <c r="Q4744" i="4"/>
  <c r="P4744" i="4"/>
  <c r="N4744" i="4"/>
  <c r="L4744" i="4"/>
  <c r="J4744" i="4"/>
  <c r="T4743" i="4"/>
  <c r="N4743" i="4"/>
  <c r="X4740" i="4"/>
  <c r="N4739" i="4"/>
  <c r="L4739" i="4"/>
  <c r="J4739" i="4"/>
  <c r="X4716" i="4"/>
  <c r="P4715" i="4"/>
  <c r="Q4715" i="4" s="1"/>
  <c r="N4715" i="4"/>
  <c r="L4715" i="4"/>
  <c r="J4715" i="4"/>
  <c r="X4684" i="4"/>
  <c r="P4683" i="4"/>
  <c r="Q4683" i="4" s="1"/>
  <c r="N4683" i="4"/>
  <c r="L4683" i="4"/>
  <c r="J4683" i="4"/>
  <c r="X4679" i="4"/>
  <c r="P4678" i="4"/>
  <c r="N4678" i="4"/>
  <c r="L4678" i="4"/>
  <c r="J4678" i="4"/>
  <c r="X4674" i="4"/>
  <c r="N4673" i="4"/>
  <c r="L4673" i="4"/>
  <c r="J4673" i="4"/>
  <c r="X4638" i="4"/>
  <c r="P4637" i="4"/>
  <c r="Q4637" i="4" s="1"/>
  <c r="N4637" i="4"/>
  <c r="L4637" i="4"/>
  <c r="J4637" i="4"/>
  <c r="X4589" i="4"/>
  <c r="Q4588" i="4"/>
  <c r="P4588" i="4"/>
  <c r="N4588" i="4"/>
  <c r="L4588" i="4"/>
  <c r="J4588" i="4"/>
  <c r="X4584" i="4"/>
  <c r="P4583" i="4"/>
  <c r="N4583" i="4"/>
  <c r="N4517" i="4" s="1"/>
  <c r="L4583" i="4"/>
  <c r="J4583" i="4"/>
  <c r="Q4583" i="4" s="1"/>
  <c r="X4554" i="4"/>
  <c r="N4553" i="4"/>
  <c r="L4553" i="4"/>
  <c r="J4553" i="4"/>
  <c r="X4524" i="4"/>
  <c r="P4523" i="4"/>
  <c r="N4523" i="4"/>
  <c r="L4523" i="4"/>
  <c r="J4523" i="4"/>
  <c r="X4519" i="4"/>
  <c r="P4518" i="4"/>
  <c r="Q4518" i="4" s="1"/>
  <c r="N4518" i="4"/>
  <c r="L4518" i="4"/>
  <c r="L4517" i="4" s="1"/>
  <c r="J4518" i="4"/>
  <c r="T4517" i="4"/>
  <c r="X4514" i="4"/>
  <c r="N4513" i="4"/>
  <c r="L4513" i="4"/>
  <c r="J4513" i="4"/>
  <c r="X4509" i="4"/>
  <c r="P4508" i="4"/>
  <c r="Q4508" i="4" s="1"/>
  <c r="N4508" i="4"/>
  <c r="L4508" i="4"/>
  <c r="J4508" i="4"/>
  <c r="X4504" i="4"/>
  <c r="Q4503" i="4"/>
  <c r="P4503" i="4"/>
  <c r="N4503" i="4"/>
  <c r="L4503" i="4"/>
  <c r="J4503" i="4"/>
  <c r="X4490" i="4"/>
  <c r="P4489" i="4"/>
  <c r="N4489" i="4"/>
  <c r="L4489" i="4"/>
  <c r="J4489" i="4"/>
  <c r="Q4489" i="4" s="1"/>
  <c r="X4476" i="4"/>
  <c r="N4475" i="4"/>
  <c r="N4474" i="4" s="1"/>
  <c r="L4475" i="4"/>
  <c r="J4475" i="4"/>
  <c r="T4474" i="4"/>
  <c r="X4471" i="4"/>
  <c r="Q4470" i="4"/>
  <c r="P4470" i="4"/>
  <c r="N4470" i="4"/>
  <c r="L4470" i="4"/>
  <c r="J4470" i="4"/>
  <c r="X4466" i="4"/>
  <c r="P4465" i="4"/>
  <c r="N4465" i="4"/>
  <c r="N4379" i="4" s="1"/>
  <c r="L4465" i="4"/>
  <c r="J4465" i="4"/>
  <c r="Q4465" i="4" s="1"/>
  <c r="X4463" i="4"/>
  <c r="N4462" i="4"/>
  <c r="L4462" i="4"/>
  <c r="J4462" i="4"/>
  <c r="X4458" i="4"/>
  <c r="P4457" i="4"/>
  <c r="Q4457" i="4" s="1"/>
  <c r="N4457" i="4"/>
  <c r="L4457" i="4"/>
  <c r="J4457" i="4"/>
  <c r="X4409" i="4"/>
  <c r="P4408" i="4"/>
  <c r="Q4408" i="4" s="1"/>
  <c r="N4408" i="4"/>
  <c r="L4408" i="4"/>
  <c r="L4379" i="4" s="1"/>
  <c r="J4408" i="4"/>
  <c r="X4404" i="4"/>
  <c r="P4403" i="4"/>
  <c r="N4403" i="4"/>
  <c r="L4403" i="4"/>
  <c r="J4403" i="4"/>
  <c r="X4387" i="4"/>
  <c r="N4386" i="4"/>
  <c r="L4386" i="4"/>
  <c r="J4386" i="4"/>
  <c r="X4384" i="4"/>
  <c r="P4383" i="4"/>
  <c r="Q4383" i="4" s="1"/>
  <c r="N4383" i="4"/>
  <c r="L4383" i="4"/>
  <c r="J4383" i="4"/>
  <c r="X4381" i="4"/>
  <c r="Q4380" i="4"/>
  <c r="P4380" i="4"/>
  <c r="N4380" i="4"/>
  <c r="L4380" i="4"/>
  <c r="J4380" i="4"/>
  <c r="T4379" i="4"/>
  <c r="X4376" i="4"/>
  <c r="N4375" i="4"/>
  <c r="L4375" i="4"/>
  <c r="J4375" i="4"/>
  <c r="X4370" i="4"/>
  <c r="P4369" i="4"/>
  <c r="Q4369" i="4" s="1"/>
  <c r="N4369" i="4"/>
  <c r="L4369" i="4"/>
  <c r="J4369" i="4"/>
  <c r="X4367" i="4"/>
  <c r="Q4366" i="4"/>
  <c r="P4366" i="4"/>
  <c r="N4366" i="4"/>
  <c r="L4366" i="4"/>
  <c r="J4366" i="4"/>
  <c r="X4361" i="4"/>
  <c r="P4360" i="4"/>
  <c r="N4360" i="4"/>
  <c r="L4360" i="4"/>
  <c r="J4360" i="4"/>
  <c r="X4352" i="4"/>
  <c r="N4351" i="4"/>
  <c r="L4351" i="4"/>
  <c r="J4351" i="4"/>
  <c r="X4336" i="4"/>
  <c r="P4335" i="4"/>
  <c r="Q4335" i="4" s="1"/>
  <c r="N4335" i="4"/>
  <c r="L4335" i="4"/>
  <c r="J4335" i="4"/>
  <c r="X4325" i="4"/>
  <c r="Q4324" i="4"/>
  <c r="P4324" i="4"/>
  <c r="N4324" i="4"/>
  <c r="L4324" i="4"/>
  <c r="J4324" i="4"/>
  <c r="X4320" i="4"/>
  <c r="P4319" i="4"/>
  <c r="N4319" i="4"/>
  <c r="L4319" i="4"/>
  <c r="J4319" i="4"/>
  <c r="Q4319" i="4" s="1"/>
  <c r="X4304" i="4"/>
  <c r="N4303" i="4"/>
  <c r="L4303" i="4"/>
  <c r="J4303" i="4"/>
  <c r="X4301" i="4"/>
  <c r="P4300" i="4"/>
  <c r="Q4300" i="4" s="1"/>
  <c r="N4300" i="4"/>
  <c r="L4300" i="4"/>
  <c r="J4300" i="4"/>
  <c r="X4295" i="4"/>
  <c r="Q4294" i="4"/>
  <c r="P4294" i="4"/>
  <c r="N4294" i="4"/>
  <c r="L4294" i="4"/>
  <c r="J4294" i="4"/>
  <c r="X4289" i="4"/>
  <c r="P4288" i="4"/>
  <c r="N4288" i="4"/>
  <c r="L4288" i="4"/>
  <c r="J4288" i="4"/>
  <c r="X4284" i="4"/>
  <c r="N4283" i="4"/>
  <c r="L4283" i="4"/>
  <c r="J4283" i="4"/>
  <c r="X4277" i="4"/>
  <c r="P4276" i="4"/>
  <c r="Q4276" i="4" s="1"/>
  <c r="N4276" i="4"/>
  <c r="L4276" i="4"/>
  <c r="J4276" i="4"/>
  <c r="X4271" i="4"/>
  <c r="Q4270" i="4"/>
  <c r="P4270" i="4"/>
  <c r="N4270" i="4"/>
  <c r="L4270" i="4"/>
  <c r="J4270" i="4"/>
  <c r="X4268" i="4"/>
  <c r="P4267" i="4"/>
  <c r="N4267" i="4"/>
  <c r="L4267" i="4"/>
  <c r="J4267" i="4"/>
  <c r="Q4267" i="4" s="1"/>
  <c r="X4262" i="4"/>
  <c r="N4261" i="4"/>
  <c r="L4261" i="4"/>
  <c r="J4261" i="4"/>
  <c r="X4256" i="4"/>
  <c r="P4255" i="4"/>
  <c r="Q4255" i="4" s="1"/>
  <c r="N4255" i="4"/>
  <c r="L4255" i="4"/>
  <c r="J4255" i="4"/>
  <c r="X4247" i="4"/>
  <c r="Q4246" i="4"/>
  <c r="P4246" i="4"/>
  <c r="N4246" i="4"/>
  <c r="L4246" i="4"/>
  <c r="J4246" i="4"/>
  <c r="X4224" i="4"/>
  <c r="P4223" i="4"/>
  <c r="N4223" i="4"/>
  <c r="L4223" i="4"/>
  <c r="J4223" i="4"/>
  <c r="X4182" i="4"/>
  <c r="N4181" i="4"/>
  <c r="L4181" i="4"/>
  <c r="J4181" i="4"/>
  <c r="X4169" i="4"/>
  <c r="P4168" i="4"/>
  <c r="Q4168" i="4" s="1"/>
  <c r="N4168" i="4"/>
  <c r="L4168" i="4"/>
  <c r="J4168" i="4"/>
  <c r="X4162" i="4"/>
  <c r="Q4161" i="4"/>
  <c r="P4161" i="4"/>
  <c r="N4161" i="4"/>
  <c r="L4161" i="4"/>
  <c r="J4161" i="4"/>
  <c r="X4139" i="4"/>
  <c r="P4138" i="4"/>
  <c r="N4138" i="4"/>
  <c r="L4138" i="4"/>
  <c r="J4138" i="4"/>
  <c r="Q4138" i="4" s="1"/>
  <c r="X4114" i="4"/>
  <c r="N4113" i="4"/>
  <c r="L4113" i="4"/>
  <c r="J4113" i="4"/>
  <c r="X4111" i="4"/>
  <c r="P4110" i="4"/>
  <c r="Q4110" i="4" s="1"/>
  <c r="N4110" i="4"/>
  <c r="L4110" i="4"/>
  <c r="J4110" i="4"/>
  <c r="X4106" i="4"/>
  <c r="Q4105" i="4"/>
  <c r="P4105" i="4"/>
  <c r="N4105" i="4"/>
  <c r="L4105" i="4"/>
  <c r="J4105" i="4"/>
  <c r="X4066" i="4"/>
  <c r="P4065" i="4"/>
  <c r="N4065" i="4"/>
  <c r="L4065" i="4"/>
  <c r="J4065" i="4"/>
  <c r="X4051" i="4"/>
  <c r="N4050" i="4"/>
  <c r="L4050" i="4"/>
  <c r="J4050" i="4"/>
  <c r="X4041" i="4"/>
  <c r="P4040" i="4"/>
  <c r="Q4040" i="4" s="1"/>
  <c r="N4040" i="4"/>
  <c r="L4040" i="4"/>
  <c r="J4040" i="4"/>
  <c r="X4038" i="4"/>
  <c r="Q4037" i="4"/>
  <c r="P4037" i="4"/>
  <c r="N4037" i="4"/>
  <c r="L4037" i="4"/>
  <c r="J4037" i="4"/>
  <c r="X4033" i="4"/>
  <c r="P4032" i="4"/>
  <c r="N4032" i="4"/>
  <c r="L4032" i="4"/>
  <c r="L4031" i="4" s="1"/>
  <c r="J4032" i="4"/>
  <c r="Q4032" i="4" s="1"/>
  <c r="T4031" i="4"/>
  <c r="X4028" i="4"/>
  <c r="P4027" i="4"/>
  <c r="Q4027" i="4" s="1"/>
  <c r="N4027" i="4"/>
  <c r="L4027" i="4"/>
  <c r="J4027" i="4"/>
  <c r="X4021" i="4"/>
  <c r="Q4020" i="4"/>
  <c r="P4020" i="4"/>
  <c r="N4020" i="4"/>
  <c r="L4020" i="4"/>
  <c r="J4020" i="4"/>
  <c r="X4018" i="4"/>
  <c r="P4017" i="4"/>
  <c r="N4017" i="4"/>
  <c r="L4017" i="4"/>
  <c r="J4017" i="4"/>
  <c r="X4012" i="4"/>
  <c r="N4011" i="4"/>
  <c r="L4011" i="4"/>
  <c r="J4011" i="4"/>
  <c r="X4006" i="4"/>
  <c r="P4005" i="4"/>
  <c r="Q4005" i="4" s="1"/>
  <c r="N4005" i="4"/>
  <c r="L4005" i="4"/>
  <c r="J4005" i="4"/>
  <c r="X3999" i="4"/>
  <c r="P3998" i="4"/>
  <c r="Q3998" i="4" s="1"/>
  <c r="N3998" i="4"/>
  <c r="L3998" i="4"/>
  <c r="J3998" i="4"/>
  <c r="X3996" i="4"/>
  <c r="P3995" i="4"/>
  <c r="N3995" i="4"/>
  <c r="L3995" i="4"/>
  <c r="J3995" i="4"/>
  <c r="Q3995" i="4" s="1"/>
  <c r="X3993" i="4"/>
  <c r="N3992" i="4"/>
  <c r="L3992" i="4"/>
  <c r="J3992" i="4"/>
  <c r="X3985" i="4"/>
  <c r="P3984" i="4"/>
  <c r="Q3984" i="4" s="1"/>
  <c r="N3984" i="4"/>
  <c r="L3984" i="4"/>
  <c r="J3984" i="4"/>
  <c r="X3982" i="4"/>
  <c r="Q3981" i="4"/>
  <c r="P3981" i="4"/>
  <c r="N3981" i="4"/>
  <c r="L3981" i="4"/>
  <c r="J3981" i="4"/>
  <c r="X3976" i="4"/>
  <c r="P3975" i="4"/>
  <c r="N3975" i="4"/>
  <c r="L3975" i="4"/>
  <c r="J3975" i="4"/>
  <c r="X3973" i="4"/>
  <c r="N3972" i="4"/>
  <c r="L3972" i="4"/>
  <c r="J3972" i="4"/>
  <c r="X3970" i="4"/>
  <c r="P3969" i="4"/>
  <c r="Q3969" i="4" s="1"/>
  <c r="N3969" i="4"/>
  <c r="L3969" i="4"/>
  <c r="J3969" i="4"/>
  <c r="X3967" i="4"/>
  <c r="P3966" i="4"/>
  <c r="Q3966" i="4" s="1"/>
  <c r="N3966" i="4"/>
  <c r="L3966" i="4"/>
  <c r="J3966" i="4"/>
  <c r="X3964" i="4"/>
  <c r="P3963" i="4"/>
  <c r="N3963" i="4"/>
  <c r="L3963" i="4"/>
  <c r="J3963" i="4"/>
  <c r="Q3963" i="4" s="1"/>
  <c r="X3961" i="4"/>
  <c r="N3960" i="4"/>
  <c r="L3960" i="4"/>
  <c r="J3960" i="4"/>
  <c r="X3958" i="4"/>
  <c r="P3957" i="4"/>
  <c r="Q3957" i="4" s="1"/>
  <c r="N3957" i="4"/>
  <c r="L3957" i="4"/>
  <c r="J3957" i="4"/>
  <c r="X3955" i="4"/>
  <c r="Q3954" i="4"/>
  <c r="P3954" i="4"/>
  <c r="N3954" i="4"/>
  <c r="L3954" i="4"/>
  <c r="J3954" i="4"/>
  <c r="X3952" i="4"/>
  <c r="P3951" i="4"/>
  <c r="N3951" i="4"/>
  <c r="L3951" i="4"/>
  <c r="J3951" i="4"/>
  <c r="X3939" i="4"/>
  <c r="N3938" i="4"/>
  <c r="L3938" i="4"/>
  <c r="J3938" i="4"/>
  <c r="X3932" i="4"/>
  <c r="P3931" i="4"/>
  <c r="Q3931" i="4" s="1"/>
  <c r="N3931" i="4"/>
  <c r="L3931" i="4"/>
  <c r="J3931" i="4"/>
  <c r="X3929" i="4"/>
  <c r="P3928" i="4"/>
  <c r="Q3928" i="4" s="1"/>
  <c r="N3928" i="4"/>
  <c r="L3928" i="4"/>
  <c r="J3928" i="4"/>
  <c r="X3924" i="4"/>
  <c r="P3923" i="4"/>
  <c r="N3923" i="4"/>
  <c r="L3923" i="4"/>
  <c r="J3923" i="4"/>
  <c r="Q3923" i="4" s="1"/>
  <c r="X3919" i="4"/>
  <c r="N3918" i="4"/>
  <c r="L3918" i="4"/>
  <c r="J3918" i="4"/>
  <c r="X3911" i="4"/>
  <c r="P3910" i="4"/>
  <c r="Q3910" i="4" s="1"/>
  <c r="N3910" i="4"/>
  <c r="L3910" i="4"/>
  <c r="J3910" i="4"/>
  <c r="X3903" i="4"/>
  <c r="Q3902" i="4"/>
  <c r="P3902" i="4"/>
  <c r="N3902" i="4"/>
  <c r="L3902" i="4"/>
  <c r="J3902" i="4"/>
  <c r="X3895" i="4"/>
  <c r="P3894" i="4"/>
  <c r="N3894" i="4"/>
  <c r="L3894" i="4"/>
  <c r="L3893" i="4" s="1"/>
  <c r="D37" i="3" s="1"/>
  <c r="J3894" i="4"/>
  <c r="T3893" i="4"/>
  <c r="X3890" i="4"/>
  <c r="P3889" i="4"/>
  <c r="Q3889" i="4" s="1"/>
  <c r="N3889" i="4"/>
  <c r="L3889" i="4"/>
  <c r="J3889" i="4"/>
  <c r="X3887" i="4"/>
  <c r="Q3886" i="4"/>
  <c r="P3886" i="4"/>
  <c r="N3886" i="4"/>
  <c r="L3886" i="4"/>
  <c r="J3886" i="4"/>
  <c r="X3881" i="4"/>
  <c r="P3880" i="4"/>
  <c r="N3880" i="4"/>
  <c r="L3880" i="4"/>
  <c r="J3880" i="4"/>
  <c r="X3872" i="4"/>
  <c r="P3871" i="4"/>
  <c r="N3871" i="4"/>
  <c r="L3871" i="4"/>
  <c r="J3871" i="4"/>
  <c r="X3856" i="4"/>
  <c r="Q3855" i="4"/>
  <c r="P3855" i="4"/>
  <c r="N3855" i="4"/>
  <c r="L3855" i="4"/>
  <c r="J3855" i="4"/>
  <c r="X3847" i="4"/>
  <c r="Q3846" i="4"/>
  <c r="P3846" i="4"/>
  <c r="N3846" i="4"/>
  <c r="L3846" i="4"/>
  <c r="J3846" i="4"/>
  <c r="X3827" i="4"/>
  <c r="P3826" i="4"/>
  <c r="N3826" i="4"/>
  <c r="L3826" i="4"/>
  <c r="J3826" i="4"/>
  <c r="X3820" i="4"/>
  <c r="N3819" i="4"/>
  <c r="L3819" i="4"/>
  <c r="J3819" i="4"/>
  <c r="X3813" i="4"/>
  <c r="Q3812" i="4"/>
  <c r="P3812" i="4"/>
  <c r="N3812" i="4"/>
  <c r="L3812" i="4"/>
  <c r="J3812" i="4"/>
  <c r="X3805" i="4"/>
  <c r="Q3804" i="4"/>
  <c r="P3804" i="4"/>
  <c r="N3804" i="4"/>
  <c r="L3804" i="4"/>
  <c r="J3804" i="4"/>
  <c r="X3799" i="4"/>
  <c r="P3798" i="4"/>
  <c r="N3798" i="4"/>
  <c r="L3798" i="4"/>
  <c r="J3798" i="4"/>
  <c r="X3793" i="4"/>
  <c r="N3792" i="4"/>
  <c r="L3792" i="4"/>
  <c r="J3792" i="4"/>
  <c r="X3785" i="4"/>
  <c r="Q3784" i="4"/>
  <c r="P3784" i="4"/>
  <c r="N3784" i="4"/>
  <c r="L3784" i="4"/>
  <c r="J3784" i="4"/>
  <c r="X3777" i="4"/>
  <c r="Q3776" i="4"/>
  <c r="P3776" i="4"/>
  <c r="N3776" i="4"/>
  <c r="L3776" i="4"/>
  <c r="J3776" i="4"/>
  <c r="X3774" i="4"/>
  <c r="N3773" i="4"/>
  <c r="L3773" i="4"/>
  <c r="L3727" i="4" s="1"/>
  <c r="J3773" i="4"/>
  <c r="X3771" i="4"/>
  <c r="P3770" i="4"/>
  <c r="N3770" i="4"/>
  <c r="L3770" i="4"/>
  <c r="J3770" i="4"/>
  <c r="X3768" i="4"/>
  <c r="Q3767" i="4"/>
  <c r="P3767" i="4"/>
  <c r="N3767" i="4"/>
  <c r="L3767" i="4"/>
  <c r="J3767" i="4"/>
  <c r="X3765" i="4"/>
  <c r="Q3764" i="4"/>
  <c r="P3764" i="4"/>
  <c r="N3764" i="4"/>
  <c r="L3764" i="4"/>
  <c r="J3764" i="4"/>
  <c r="X3762" i="4"/>
  <c r="P3761" i="4"/>
  <c r="N3761" i="4"/>
  <c r="L3761" i="4"/>
  <c r="J3761" i="4"/>
  <c r="X3759" i="4"/>
  <c r="P3758" i="4"/>
  <c r="N3758" i="4"/>
  <c r="L3758" i="4"/>
  <c r="J3758" i="4"/>
  <c r="X3756" i="4"/>
  <c r="Q3755" i="4"/>
  <c r="P3755" i="4"/>
  <c r="N3755" i="4"/>
  <c r="L3755" i="4"/>
  <c r="J3755" i="4"/>
  <c r="X3753" i="4"/>
  <c r="Q3752" i="4"/>
  <c r="P3752" i="4"/>
  <c r="N3752" i="4"/>
  <c r="L3752" i="4"/>
  <c r="J3752" i="4"/>
  <c r="X3750" i="4"/>
  <c r="P3749" i="4"/>
  <c r="N3749" i="4"/>
  <c r="L3749" i="4"/>
  <c r="J3749" i="4"/>
  <c r="X3747" i="4"/>
  <c r="N3746" i="4"/>
  <c r="L3746" i="4"/>
  <c r="J3746" i="4"/>
  <c r="X3744" i="4"/>
  <c r="Q3743" i="4"/>
  <c r="P3743" i="4"/>
  <c r="N3743" i="4"/>
  <c r="L3743" i="4"/>
  <c r="J3743" i="4"/>
  <c r="X3741" i="4"/>
  <c r="Q3740" i="4"/>
  <c r="P3740" i="4"/>
  <c r="N3740" i="4"/>
  <c r="L3740" i="4"/>
  <c r="J3740" i="4"/>
  <c r="X3738" i="4"/>
  <c r="P3737" i="4"/>
  <c r="N3737" i="4"/>
  <c r="L3737" i="4"/>
  <c r="J3737" i="4"/>
  <c r="X3735" i="4"/>
  <c r="N3734" i="4"/>
  <c r="L3734" i="4"/>
  <c r="J3734" i="4"/>
  <c r="X3732" i="4"/>
  <c r="Q3731" i="4"/>
  <c r="P3731" i="4"/>
  <c r="N3731" i="4"/>
  <c r="L3731" i="4"/>
  <c r="J3731" i="4"/>
  <c r="X3729" i="4"/>
  <c r="Q3728" i="4"/>
  <c r="P3728" i="4"/>
  <c r="N3728" i="4"/>
  <c r="N3727" i="4" s="1"/>
  <c r="L3728" i="4"/>
  <c r="J3728" i="4"/>
  <c r="T3727" i="4"/>
  <c r="X3724" i="4"/>
  <c r="P3723" i="4"/>
  <c r="N3723" i="4"/>
  <c r="L3723" i="4"/>
  <c r="J3723" i="4"/>
  <c r="X3714" i="4"/>
  <c r="Q3713" i="4"/>
  <c r="P3713" i="4"/>
  <c r="N3713" i="4"/>
  <c r="L3713" i="4"/>
  <c r="J3713" i="4"/>
  <c r="X3711" i="4"/>
  <c r="Q3710" i="4"/>
  <c r="P3710" i="4"/>
  <c r="N3710" i="4"/>
  <c r="L3710" i="4"/>
  <c r="J3710" i="4"/>
  <c r="X3708" i="4"/>
  <c r="P3707" i="4"/>
  <c r="N3707" i="4"/>
  <c r="L3707" i="4"/>
  <c r="J3707" i="4"/>
  <c r="X3705" i="4"/>
  <c r="P3704" i="4"/>
  <c r="N3704" i="4"/>
  <c r="L3704" i="4"/>
  <c r="J3704" i="4"/>
  <c r="X3696" i="4"/>
  <c r="Q3695" i="4"/>
  <c r="P3695" i="4"/>
  <c r="N3695" i="4"/>
  <c r="L3695" i="4"/>
  <c r="J3695" i="4"/>
  <c r="X3690" i="4"/>
  <c r="Q3689" i="4"/>
  <c r="P3689" i="4"/>
  <c r="N3689" i="4"/>
  <c r="L3689" i="4"/>
  <c r="J3689" i="4"/>
  <c r="X3683" i="4"/>
  <c r="P3682" i="4"/>
  <c r="N3682" i="4"/>
  <c r="L3682" i="4"/>
  <c r="J3682" i="4"/>
  <c r="X3677" i="4"/>
  <c r="N3676" i="4"/>
  <c r="L3676" i="4"/>
  <c r="J3676" i="4"/>
  <c r="X3669" i="4"/>
  <c r="Q3668" i="4"/>
  <c r="P3668" i="4"/>
  <c r="N3668" i="4"/>
  <c r="L3668" i="4"/>
  <c r="J3668" i="4"/>
  <c r="X3661" i="4"/>
  <c r="Q3660" i="4"/>
  <c r="P3660" i="4"/>
  <c r="N3660" i="4"/>
  <c r="L3660" i="4"/>
  <c r="J3660" i="4"/>
  <c r="X3655" i="4"/>
  <c r="P3654" i="4"/>
  <c r="N3654" i="4"/>
  <c r="L3654" i="4"/>
  <c r="J3654" i="4"/>
  <c r="X3650" i="4"/>
  <c r="N3649" i="4"/>
  <c r="L3649" i="4"/>
  <c r="J3649" i="4"/>
  <c r="X3645" i="4"/>
  <c r="Q3644" i="4"/>
  <c r="P3644" i="4"/>
  <c r="N3644" i="4"/>
  <c r="L3644" i="4"/>
  <c r="J3644" i="4"/>
  <c r="X3640" i="4"/>
  <c r="Q3639" i="4"/>
  <c r="P3639" i="4"/>
  <c r="N3639" i="4"/>
  <c r="L3639" i="4"/>
  <c r="J3639" i="4"/>
  <c r="X3635" i="4"/>
  <c r="N3634" i="4"/>
  <c r="L3634" i="4"/>
  <c r="L3628" i="4" s="1"/>
  <c r="J3634" i="4"/>
  <c r="X3630" i="4"/>
  <c r="P3629" i="4"/>
  <c r="N3629" i="4"/>
  <c r="L3629" i="4"/>
  <c r="J3629" i="4"/>
  <c r="T3628" i="4"/>
  <c r="X3625" i="4"/>
  <c r="N3624" i="4"/>
  <c r="L3624" i="4"/>
  <c r="J3624" i="4"/>
  <c r="X3619" i="4"/>
  <c r="Q3618" i="4"/>
  <c r="P3618" i="4"/>
  <c r="N3618" i="4"/>
  <c r="L3618" i="4"/>
  <c r="J3618" i="4"/>
  <c r="X3609" i="4"/>
  <c r="P3608" i="4"/>
  <c r="Q3608" i="4" s="1"/>
  <c r="N3608" i="4"/>
  <c r="L3608" i="4"/>
  <c r="J3608" i="4"/>
  <c r="X3606" i="4"/>
  <c r="P3605" i="4"/>
  <c r="N3605" i="4"/>
  <c r="L3605" i="4"/>
  <c r="J3605" i="4"/>
  <c r="Q3605" i="4" s="1"/>
  <c r="X3603" i="4"/>
  <c r="N3602" i="4"/>
  <c r="L3602" i="4"/>
  <c r="J3602" i="4"/>
  <c r="X3597" i="4"/>
  <c r="Q3596" i="4"/>
  <c r="P3596" i="4"/>
  <c r="N3596" i="4"/>
  <c r="L3596" i="4"/>
  <c r="J3596" i="4"/>
  <c r="X3594" i="4"/>
  <c r="P3593" i="4"/>
  <c r="Q3593" i="4" s="1"/>
  <c r="N3593" i="4"/>
  <c r="L3593" i="4"/>
  <c r="J3593" i="4"/>
  <c r="X3591" i="4"/>
  <c r="P3590" i="4"/>
  <c r="N3590" i="4"/>
  <c r="L3590" i="4"/>
  <c r="J3590" i="4"/>
  <c r="X3584" i="4"/>
  <c r="N3583" i="4"/>
  <c r="L3583" i="4"/>
  <c r="J3583" i="4"/>
  <c r="X3581" i="4"/>
  <c r="Q3580" i="4"/>
  <c r="P3580" i="4"/>
  <c r="N3580" i="4"/>
  <c r="L3580" i="4"/>
  <c r="J3580" i="4"/>
  <c r="X3578" i="4"/>
  <c r="P3577" i="4"/>
  <c r="Q3577" i="4" s="1"/>
  <c r="N3577" i="4"/>
  <c r="L3577" i="4"/>
  <c r="J3577" i="4"/>
  <c r="X3571" i="4"/>
  <c r="P3570" i="4"/>
  <c r="N3570" i="4"/>
  <c r="L3570" i="4"/>
  <c r="J3570" i="4"/>
  <c r="Q3570" i="4" s="1"/>
  <c r="X3568" i="4"/>
  <c r="N3567" i="4"/>
  <c r="L3567" i="4"/>
  <c r="J3567" i="4"/>
  <c r="X3561" i="4"/>
  <c r="Q3560" i="4"/>
  <c r="P3560" i="4"/>
  <c r="N3560" i="4"/>
  <c r="L3560" i="4"/>
  <c r="J3560" i="4"/>
  <c r="X3555" i="4"/>
  <c r="P3554" i="4"/>
  <c r="Q3554" i="4" s="1"/>
  <c r="N3554" i="4"/>
  <c r="L3554" i="4"/>
  <c r="J3554" i="4"/>
  <c r="X3548" i="4"/>
  <c r="P3547" i="4"/>
  <c r="N3547" i="4"/>
  <c r="L3547" i="4"/>
  <c r="J3547" i="4"/>
  <c r="X3545" i="4"/>
  <c r="N3544" i="4"/>
  <c r="L3544" i="4"/>
  <c r="J3544" i="4"/>
  <c r="X3542" i="4"/>
  <c r="Q3541" i="4"/>
  <c r="P3541" i="4"/>
  <c r="N3541" i="4"/>
  <c r="L3541" i="4"/>
  <c r="J3541" i="4"/>
  <c r="X3539" i="4"/>
  <c r="P3538" i="4"/>
  <c r="Q3538" i="4" s="1"/>
  <c r="N3538" i="4"/>
  <c r="L3538" i="4"/>
  <c r="J3538" i="4"/>
  <c r="X3536" i="4"/>
  <c r="P3535" i="4"/>
  <c r="N3535" i="4"/>
  <c r="N3525" i="4" s="1"/>
  <c r="L3535" i="4"/>
  <c r="J3535" i="4"/>
  <c r="Q3535" i="4" s="1"/>
  <c r="X3533" i="4"/>
  <c r="N3532" i="4"/>
  <c r="L3532" i="4"/>
  <c r="L3525" i="4" s="1"/>
  <c r="J3532" i="4"/>
  <c r="X3527" i="4"/>
  <c r="Q3526" i="4"/>
  <c r="P3526" i="4"/>
  <c r="N3526" i="4"/>
  <c r="L3526" i="4"/>
  <c r="J3526" i="4"/>
  <c r="T3525" i="4"/>
  <c r="X3522" i="4"/>
  <c r="P3521" i="4"/>
  <c r="N3521" i="4"/>
  <c r="L3521" i="4"/>
  <c r="J3521" i="4"/>
  <c r="Q3521" i="4" s="1"/>
  <c r="X3509" i="4"/>
  <c r="N3508" i="4"/>
  <c r="L3508" i="4"/>
  <c r="J3508" i="4"/>
  <c r="X3497" i="4"/>
  <c r="Q3496" i="4"/>
  <c r="P3496" i="4"/>
  <c r="N3496" i="4"/>
  <c r="L3496" i="4"/>
  <c r="J3496" i="4"/>
  <c r="X3492" i="4"/>
  <c r="P3491" i="4"/>
  <c r="Q3491" i="4" s="1"/>
  <c r="N3491" i="4"/>
  <c r="L3491" i="4"/>
  <c r="J3491" i="4"/>
  <c r="X3477" i="4"/>
  <c r="P3476" i="4"/>
  <c r="N3476" i="4"/>
  <c r="L3476" i="4"/>
  <c r="J3476" i="4"/>
  <c r="X3472" i="4"/>
  <c r="N3471" i="4"/>
  <c r="L3471" i="4"/>
  <c r="J3471" i="4"/>
  <c r="X3467" i="4"/>
  <c r="Q3466" i="4"/>
  <c r="P3466" i="4"/>
  <c r="N3466" i="4"/>
  <c r="L3466" i="4"/>
  <c r="J3466" i="4"/>
  <c r="X3462" i="4"/>
  <c r="P3461" i="4"/>
  <c r="Q3461" i="4" s="1"/>
  <c r="N3461" i="4"/>
  <c r="L3461" i="4"/>
  <c r="J3461" i="4"/>
  <c r="X3455" i="4"/>
  <c r="P3454" i="4"/>
  <c r="N3454" i="4"/>
  <c r="N3453" i="4" s="1"/>
  <c r="L3454" i="4"/>
  <c r="J3454" i="4"/>
  <c r="Q3454" i="4" s="1"/>
  <c r="T3453" i="4"/>
  <c r="L3453" i="4"/>
  <c r="J3453" i="4"/>
  <c r="X3450" i="4"/>
  <c r="Q3449" i="4"/>
  <c r="P3449" i="4"/>
  <c r="N3449" i="4"/>
  <c r="L3449" i="4"/>
  <c r="J3449" i="4"/>
  <c r="X3447" i="4"/>
  <c r="P3446" i="4"/>
  <c r="Q3446" i="4" s="1"/>
  <c r="N3446" i="4"/>
  <c r="L3446" i="4"/>
  <c r="J3446" i="4"/>
  <c r="X3442" i="4"/>
  <c r="P3441" i="4"/>
  <c r="N3441" i="4"/>
  <c r="L3441" i="4"/>
  <c r="J3441" i="4"/>
  <c r="X3437" i="4"/>
  <c r="N3436" i="4"/>
  <c r="L3436" i="4"/>
  <c r="J3436" i="4"/>
  <c r="X3432" i="4"/>
  <c r="Q3431" i="4"/>
  <c r="P3431" i="4"/>
  <c r="N3431" i="4"/>
  <c r="L3431" i="4"/>
  <c r="J3431" i="4"/>
  <c r="X3426" i="4"/>
  <c r="P3425" i="4"/>
  <c r="Q3425" i="4" s="1"/>
  <c r="N3425" i="4"/>
  <c r="L3425" i="4"/>
  <c r="J3425" i="4"/>
  <c r="X3421" i="4"/>
  <c r="P3420" i="4"/>
  <c r="N3420" i="4"/>
  <c r="L3420" i="4"/>
  <c r="J3420" i="4"/>
  <c r="Q3420" i="4" s="1"/>
  <c r="X3416" i="4"/>
  <c r="N3415" i="4"/>
  <c r="L3415" i="4"/>
  <c r="J3415" i="4"/>
  <c r="X3411" i="4"/>
  <c r="Q3410" i="4"/>
  <c r="P3410" i="4"/>
  <c r="N3410" i="4"/>
  <c r="L3410" i="4"/>
  <c r="J3410" i="4"/>
  <c r="X3405" i="4"/>
  <c r="P3404" i="4"/>
  <c r="Q3404" i="4" s="1"/>
  <c r="N3404" i="4"/>
  <c r="L3404" i="4"/>
  <c r="J3404" i="4"/>
  <c r="X3397" i="4"/>
  <c r="P3396" i="4"/>
  <c r="N3396" i="4"/>
  <c r="N3387" i="4" s="1"/>
  <c r="L3396" i="4"/>
  <c r="J3396" i="4"/>
  <c r="X3389" i="4"/>
  <c r="N3388" i="4"/>
  <c r="L3388" i="4"/>
  <c r="J3388" i="4"/>
  <c r="T3387" i="4"/>
  <c r="X3384" i="4"/>
  <c r="P3383" i="4"/>
  <c r="Q3383" i="4" s="1"/>
  <c r="N3383" i="4"/>
  <c r="L3383" i="4"/>
  <c r="J3383" i="4"/>
  <c r="X3378" i="4"/>
  <c r="P3377" i="4"/>
  <c r="N3377" i="4"/>
  <c r="L3377" i="4"/>
  <c r="J3377" i="4"/>
  <c r="Q3377" i="4" s="1"/>
  <c r="X3370" i="4"/>
  <c r="N3369" i="4"/>
  <c r="L3369" i="4"/>
  <c r="J3369" i="4"/>
  <c r="X3364" i="4"/>
  <c r="P3363" i="4"/>
  <c r="Q3363" i="4" s="1"/>
  <c r="N3363" i="4"/>
  <c r="L3363" i="4"/>
  <c r="J3363" i="4"/>
  <c r="X3361" i="4"/>
  <c r="P3360" i="4"/>
  <c r="Q3360" i="4" s="1"/>
  <c r="N3360" i="4"/>
  <c r="L3360" i="4"/>
  <c r="J3360" i="4"/>
  <c r="X3354" i="4"/>
  <c r="P3353" i="4"/>
  <c r="N3353" i="4"/>
  <c r="L3353" i="4"/>
  <c r="J3353" i="4"/>
  <c r="X3347" i="4"/>
  <c r="N3346" i="4"/>
  <c r="L3346" i="4"/>
  <c r="J3346" i="4"/>
  <c r="X3341" i="4"/>
  <c r="P3340" i="4"/>
  <c r="Q3340" i="4" s="1"/>
  <c r="N3340" i="4"/>
  <c r="L3340" i="4"/>
  <c r="J3340" i="4"/>
  <c r="X3335" i="4"/>
  <c r="P3334" i="4"/>
  <c r="Q3334" i="4" s="1"/>
  <c r="N3334" i="4"/>
  <c r="L3334" i="4"/>
  <c r="J3334" i="4"/>
  <c r="X3329" i="4"/>
  <c r="P3328" i="4"/>
  <c r="N3328" i="4"/>
  <c r="L3328" i="4"/>
  <c r="J3328" i="4"/>
  <c r="Q3328" i="4" s="1"/>
  <c r="X3323" i="4"/>
  <c r="N3322" i="4"/>
  <c r="L3322" i="4"/>
  <c r="J3322" i="4"/>
  <c r="X3316" i="4"/>
  <c r="P3315" i="4"/>
  <c r="Q3315" i="4" s="1"/>
  <c r="N3315" i="4"/>
  <c r="L3315" i="4"/>
  <c r="J3315" i="4"/>
  <c r="X3310" i="4"/>
  <c r="P3309" i="4"/>
  <c r="Q3309" i="4" s="1"/>
  <c r="N3309" i="4"/>
  <c r="L3309" i="4"/>
  <c r="J3309" i="4"/>
  <c r="X3303" i="4"/>
  <c r="P3302" i="4"/>
  <c r="N3302" i="4"/>
  <c r="L3302" i="4"/>
  <c r="L3276" i="4" s="1"/>
  <c r="J3302" i="4"/>
  <c r="X3300" i="4"/>
  <c r="N3299" i="4"/>
  <c r="L3299" i="4"/>
  <c r="J3299" i="4"/>
  <c r="X3293" i="4"/>
  <c r="P3292" i="4"/>
  <c r="Q3292" i="4" s="1"/>
  <c r="N3292" i="4"/>
  <c r="L3292" i="4"/>
  <c r="J3292" i="4"/>
  <c r="X3285" i="4"/>
  <c r="P3284" i="4"/>
  <c r="Q3284" i="4" s="1"/>
  <c r="N3284" i="4"/>
  <c r="L3284" i="4"/>
  <c r="J3284" i="4"/>
  <c r="X3278" i="4"/>
  <c r="P3277" i="4"/>
  <c r="N3277" i="4"/>
  <c r="N3276" i="4" s="1"/>
  <c r="L3277" i="4"/>
  <c r="J3277" i="4"/>
  <c r="Q3277" i="4" s="1"/>
  <c r="T3276" i="4"/>
  <c r="J3276" i="4"/>
  <c r="X3273" i="4"/>
  <c r="P3272" i="4"/>
  <c r="Q3272" i="4" s="1"/>
  <c r="N3272" i="4"/>
  <c r="L3272" i="4"/>
  <c r="J3272" i="4"/>
  <c r="X3270" i="4"/>
  <c r="P3269" i="4"/>
  <c r="Q3269" i="4" s="1"/>
  <c r="N3269" i="4"/>
  <c r="L3269" i="4"/>
  <c r="J3269" i="4"/>
  <c r="X3265" i="4"/>
  <c r="P3264" i="4"/>
  <c r="N3264" i="4"/>
  <c r="L3264" i="4"/>
  <c r="J3264" i="4"/>
  <c r="Q3264" i="4" s="1"/>
  <c r="X3262" i="4"/>
  <c r="N3261" i="4"/>
  <c r="L3261" i="4"/>
  <c r="J3261" i="4"/>
  <c r="X3257" i="4"/>
  <c r="P3256" i="4"/>
  <c r="Q3256" i="4" s="1"/>
  <c r="N3256" i="4"/>
  <c r="L3256" i="4"/>
  <c r="J3256" i="4"/>
  <c r="X3254" i="4"/>
  <c r="P3253" i="4"/>
  <c r="Q3253" i="4" s="1"/>
  <c r="N3253" i="4"/>
  <c r="L3253" i="4"/>
  <c r="J3253" i="4"/>
  <c r="X3249" i="4"/>
  <c r="P3248" i="4"/>
  <c r="N3248" i="4"/>
  <c r="L3248" i="4"/>
  <c r="J3248" i="4"/>
  <c r="X3246" i="4"/>
  <c r="N3245" i="4"/>
  <c r="L3245" i="4"/>
  <c r="J3245" i="4"/>
  <c r="X3241" i="4"/>
  <c r="P3240" i="4"/>
  <c r="Q3240" i="4" s="1"/>
  <c r="N3240" i="4"/>
  <c r="L3240" i="4"/>
  <c r="J3240" i="4"/>
  <c r="X3235" i="4"/>
  <c r="P3234" i="4"/>
  <c r="Q3234" i="4" s="1"/>
  <c r="N3234" i="4"/>
  <c r="L3234" i="4"/>
  <c r="J3234" i="4"/>
  <c r="X3228" i="4"/>
  <c r="P3227" i="4"/>
  <c r="N3227" i="4"/>
  <c r="L3227" i="4"/>
  <c r="J3227" i="4"/>
  <c r="Q3227" i="4" s="1"/>
  <c r="X3218" i="4"/>
  <c r="N3217" i="4"/>
  <c r="L3217" i="4"/>
  <c r="J3217" i="4"/>
  <c r="X3209" i="4"/>
  <c r="P3208" i="4"/>
  <c r="Q3208" i="4" s="1"/>
  <c r="N3208" i="4"/>
  <c r="L3208" i="4"/>
  <c r="J3208" i="4"/>
  <c r="X3185" i="4"/>
  <c r="P3184" i="4"/>
  <c r="Q3184" i="4" s="1"/>
  <c r="N3184" i="4"/>
  <c r="L3184" i="4"/>
  <c r="J3184" i="4"/>
  <c r="X3182" i="4"/>
  <c r="P3181" i="4"/>
  <c r="N3181" i="4"/>
  <c r="N3153" i="4" s="1"/>
  <c r="L3181" i="4"/>
  <c r="J3181" i="4"/>
  <c r="Q3181" i="4" s="1"/>
  <c r="X3179" i="4"/>
  <c r="N3178" i="4"/>
  <c r="L3178" i="4"/>
  <c r="J3178" i="4"/>
  <c r="X3155" i="4"/>
  <c r="P3154" i="4"/>
  <c r="Q3154" i="4" s="1"/>
  <c r="N3154" i="4"/>
  <c r="L3154" i="4"/>
  <c r="J3154" i="4"/>
  <c r="T3153" i="4"/>
  <c r="X3150" i="4"/>
  <c r="P3149" i="4"/>
  <c r="N3149" i="4"/>
  <c r="L3149" i="4"/>
  <c r="J3149" i="4"/>
  <c r="Q3149" i="4" s="1"/>
  <c r="X3147" i="4"/>
  <c r="N3146" i="4"/>
  <c r="L3146" i="4"/>
  <c r="J3146" i="4"/>
  <c r="X3140" i="4"/>
  <c r="P3139" i="4"/>
  <c r="Q3139" i="4" s="1"/>
  <c r="N3139" i="4"/>
  <c r="L3139" i="4"/>
  <c r="J3139" i="4"/>
  <c r="X3133" i="4"/>
  <c r="P3132" i="4"/>
  <c r="Q3132" i="4" s="1"/>
  <c r="N3132" i="4"/>
  <c r="L3132" i="4"/>
  <c r="J3132" i="4"/>
  <c r="X3130" i="4"/>
  <c r="P3129" i="4"/>
  <c r="N3129" i="4"/>
  <c r="L3129" i="4"/>
  <c r="J3129" i="4"/>
  <c r="Q3129" i="4" s="1"/>
  <c r="X3127" i="4"/>
  <c r="N3126" i="4"/>
  <c r="L3126" i="4"/>
  <c r="J3126" i="4"/>
  <c r="X3121" i="4"/>
  <c r="P3120" i="4"/>
  <c r="Q3120" i="4" s="1"/>
  <c r="N3120" i="4"/>
  <c r="L3120" i="4"/>
  <c r="J3120" i="4"/>
  <c r="X3116" i="4"/>
  <c r="P3115" i="4"/>
  <c r="Q3115" i="4" s="1"/>
  <c r="N3115" i="4"/>
  <c r="L3115" i="4"/>
  <c r="J3115" i="4"/>
  <c r="X3110" i="4"/>
  <c r="P3109" i="4"/>
  <c r="N3109" i="4"/>
  <c r="N3097" i="4" s="1"/>
  <c r="L3109" i="4"/>
  <c r="J3109" i="4"/>
  <c r="Q3109" i="4" s="1"/>
  <c r="X3105" i="4"/>
  <c r="N3104" i="4"/>
  <c r="L3104" i="4"/>
  <c r="L3097" i="4" s="1"/>
  <c r="J3104" i="4"/>
  <c r="X3099" i="4"/>
  <c r="P3098" i="4"/>
  <c r="Q3098" i="4" s="1"/>
  <c r="N3098" i="4"/>
  <c r="L3098" i="4"/>
  <c r="J3098" i="4"/>
  <c r="T3097" i="4"/>
  <c r="X3094" i="4"/>
  <c r="P3093" i="4"/>
  <c r="N3093" i="4"/>
  <c r="L3093" i="4"/>
  <c r="J3093" i="4"/>
  <c r="Q3093" i="4" s="1"/>
  <c r="X3088" i="4"/>
  <c r="N3087" i="4"/>
  <c r="L3087" i="4"/>
  <c r="J3087" i="4"/>
  <c r="X3083" i="4"/>
  <c r="P3082" i="4"/>
  <c r="Q3082" i="4" s="1"/>
  <c r="N3082" i="4"/>
  <c r="L3082" i="4"/>
  <c r="J3082" i="4"/>
  <c r="X3077" i="4"/>
  <c r="P3076" i="4"/>
  <c r="Q3076" i="4" s="1"/>
  <c r="N3076" i="4"/>
  <c r="L3076" i="4"/>
  <c r="J3076" i="4"/>
  <c r="X3069" i="4"/>
  <c r="P3068" i="4"/>
  <c r="N3068" i="4"/>
  <c r="L3068" i="4"/>
  <c r="J3068" i="4"/>
  <c r="Q3068" i="4" s="1"/>
  <c r="X3062" i="4"/>
  <c r="N3061" i="4"/>
  <c r="L3061" i="4"/>
  <c r="J3061" i="4"/>
  <c r="X3056" i="4"/>
  <c r="P3055" i="4"/>
  <c r="Q3055" i="4" s="1"/>
  <c r="N3055" i="4"/>
  <c r="L3055" i="4"/>
  <c r="J3055" i="4"/>
  <c r="X3050" i="4"/>
  <c r="P3049" i="4"/>
  <c r="Q3049" i="4" s="1"/>
  <c r="N3049" i="4"/>
  <c r="L3049" i="4"/>
  <c r="J3049" i="4"/>
  <c r="X3047" i="4"/>
  <c r="P3046" i="4"/>
  <c r="N3046" i="4"/>
  <c r="L3046" i="4"/>
  <c r="J3046" i="4"/>
  <c r="X3041" i="4"/>
  <c r="N3040" i="4"/>
  <c r="L3040" i="4"/>
  <c r="J3040" i="4"/>
  <c r="X3034" i="4"/>
  <c r="P3033" i="4"/>
  <c r="Q3033" i="4" s="1"/>
  <c r="N3033" i="4"/>
  <c r="L3033" i="4"/>
  <c r="J3033" i="4"/>
  <c r="X3027" i="4"/>
  <c r="P3026" i="4"/>
  <c r="Q3026" i="4" s="1"/>
  <c r="N3026" i="4"/>
  <c r="L3026" i="4"/>
  <c r="J3026" i="4"/>
  <c r="X3021" i="4"/>
  <c r="P3020" i="4"/>
  <c r="N3020" i="4"/>
  <c r="L3020" i="4"/>
  <c r="J3020" i="4"/>
  <c r="Q3020" i="4" s="1"/>
  <c r="X3018" i="4"/>
  <c r="N3017" i="4"/>
  <c r="L3017" i="4"/>
  <c r="J3017" i="4"/>
  <c r="X3007" i="4"/>
  <c r="P3006" i="4"/>
  <c r="Q3006" i="4" s="1"/>
  <c r="N3006" i="4"/>
  <c r="L3006" i="4"/>
  <c r="J3006" i="4"/>
  <c r="X2996" i="4"/>
  <c r="P2995" i="4"/>
  <c r="Q2995" i="4" s="1"/>
  <c r="N2995" i="4"/>
  <c r="L2995" i="4"/>
  <c r="J2995" i="4"/>
  <c r="X2991" i="4"/>
  <c r="P2990" i="4"/>
  <c r="N2990" i="4"/>
  <c r="L2990" i="4"/>
  <c r="J2990" i="4"/>
  <c r="X2986" i="4"/>
  <c r="N2985" i="4"/>
  <c r="L2985" i="4"/>
  <c r="J2985" i="4"/>
  <c r="X2983" i="4"/>
  <c r="P2982" i="4"/>
  <c r="Q2982" i="4" s="1"/>
  <c r="N2982" i="4"/>
  <c r="L2982" i="4"/>
  <c r="J2982" i="4"/>
  <c r="X2980" i="4"/>
  <c r="P2979" i="4"/>
  <c r="Q2979" i="4" s="1"/>
  <c r="N2979" i="4"/>
  <c r="L2979" i="4"/>
  <c r="J2979" i="4"/>
  <c r="X2975" i="4"/>
  <c r="P2974" i="4"/>
  <c r="N2974" i="4"/>
  <c r="L2974" i="4"/>
  <c r="J2974" i="4"/>
  <c r="Q2974" i="4" s="1"/>
  <c r="X2965" i="4"/>
  <c r="N2964" i="4"/>
  <c r="L2964" i="4"/>
  <c r="J2964" i="4"/>
  <c r="X2962" i="4"/>
  <c r="P2961" i="4"/>
  <c r="Q2961" i="4" s="1"/>
  <c r="N2961" i="4"/>
  <c r="L2961" i="4"/>
  <c r="J2961" i="4"/>
  <c r="X2956" i="4"/>
  <c r="P2955" i="4"/>
  <c r="Q2955" i="4" s="1"/>
  <c r="N2955" i="4"/>
  <c r="L2955" i="4"/>
  <c r="J2955" i="4"/>
  <c r="X2950" i="4"/>
  <c r="P2949" i="4"/>
  <c r="N2949" i="4"/>
  <c r="L2949" i="4"/>
  <c r="J2949" i="4"/>
  <c r="Q2949" i="4" s="1"/>
  <c r="X2944" i="4"/>
  <c r="N2943" i="4"/>
  <c r="L2943" i="4"/>
  <c r="J2943" i="4"/>
  <c r="X2937" i="4"/>
  <c r="P2936" i="4"/>
  <c r="Q2936" i="4" s="1"/>
  <c r="N2936" i="4"/>
  <c r="L2936" i="4"/>
  <c r="J2936" i="4"/>
  <c r="X2930" i="4"/>
  <c r="P2929" i="4"/>
  <c r="Q2929" i="4" s="1"/>
  <c r="N2929" i="4"/>
  <c r="L2929" i="4"/>
  <c r="J2929" i="4"/>
  <c r="X2924" i="4"/>
  <c r="P2923" i="4"/>
  <c r="N2923" i="4"/>
  <c r="L2923" i="4"/>
  <c r="J2923" i="4"/>
  <c r="X2914" i="4"/>
  <c r="N2913" i="4"/>
  <c r="L2913" i="4"/>
  <c r="J2913" i="4"/>
  <c r="X2904" i="4"/>
  <c r="P2903" i="4"/>
  <c r="Q2903" i="4" s="1"/>
  <c r="N2903" i="4"/>
  <c r="L2903" i="4"/>
  <c r="J2903" i="4"/>
  <c r="X2898" i="4"/>
  <c r="P2897" i="4"/>
  <c r="Q2897" i="4" s="1"/>
  <c r="N2897" i="4"/>
  <c r="L2897" i="4"/>
  <c r="J2897" i="4"/>
  <c r="X2886" i="4"/>
  <c r="P2885" i="4"/>
  <c r="N2885" i="4"/>
  <c r="L2885" i="4"/>
  <c r="J2885" i="4"/>
  <c r="Q2885" i="4" s="1"/>
  <c r="X2881" i="4"/>
  <c r="N2880" i="4"/>
  <c r="L2880" i="4"/>
  <c r="J2880" i="4"/>
  <c r="X2871" i="4"/>
  <c r="P2870" i="4"/>
  <c r="Q2870" i="4" s="1"/>
  <c r="N2870" i="4"/>
  <c r="L2870" i="4"/>
  <c r="J2870" i="4"/>
  <c r="X2856" i="4"/>
  <c r="P2855" i="4"/>
  <c r="Q2855" i="4" s="1"/>
  <c r="N2855" i="4"/>
  <c r="L2855" i="4"/>
  <c r="J2855" i="4"/>
  <c r="X2842" i="4"/>
  <c r="P2841" i="4"/>
  <c r="N2841" i="4"/>
  <c r="L2841" i="4"/>
  <c r="J2841" i="4"/>
  <c r="Q2841" i="4" s="1"/>
  <c r="X2836" i="4"/>
  <c r="N2835" i="4"/>
  <c r="L2835" i="4"/>
  <c r="J2835" i="4"/>
  <c r="X2829" i="4"/>
  <c r="P2828" i="4"/>
  <c r="Q2828" i="4" s="1"/>
  <c r="N2828" i="4"/>
  <c r="L2828" i="4"/>
  <c r="J2828" i="4"/>
  <c r="X2823" i="4"/>
  <c r="P2822" i="4"/>
  <c r="Q2822" i="4" s="1"/>
  <c r="N2822" i="4"/>
  <c r="L2822" i="4"/>
  <c r="J2822" i="4"/>
  <c r="X2816" i="4"/>
  <c r="P2815" i="4"/>
  <c r="N2815" i="4"/>
  <c r="L2815" i="4"/>
  <c r="J2815" i="4"/>
  <c r="X2809" i="4"/>
  <c r="N2808" i="4"/>
  <c r="L2808" i="4"/>
  <c r="J2808" i="4"/>
  <c r="X2801" i="4"/>
  <c r="P2800" i="4"/>
  <c r="Q2800" i="4" s="1"/>
  <c r="N2800" i="4"/>
  <c r="L2800" i="4"/>
  <c r="J2800" i="4"/>
  <c r="X2794" i="4"/>
  <c r="P2793" i="4"/>
  <c r="Q2793" i="4" s="1"/>
  <c r="N2793" i="4"/>
  <c r="L2793" i="4"/>
  <c r="J2793" i="4"/>
  <c r="X2786" i="4"/>
  <c r="P2785" i="4"/>
  <c r="N2785" i="4"/>
  <c r="N2784" i="4" s="1"/>
  <c r="L2785" i="4"/>
  <c r="J2785" i="4"/>
  <c r="Q2785" i="4" s="1"/>
  <c r="T2784" i="4"/>
  <c r="L2784" i="4"/>
  <c r="J2784" i="4"/>
  <c r="X2781" i="4"/>
  <c r="P2780" i="4"/>
  <c r="Q2780" i="4" s="1"/>
  <c r="N2780" i="4"/>
  <c r="L2780" i="4"/>
  <c r="J2780" i="4"/>
  <c r="X2747" i="4"/>
  <c r="P2746" i="4"/>
  <c r="N2746" i="4"/>
  <c r="L2746" i="4"/>
  <c r="J2746" i="4"/>
  <c r="T2745" i="4"/>
  <c r="N2745" i="4"/>
  <c r="L2745" i="4"/>
  <c r="J2745" i="4"/>
  <c r="X2742" i="4"/>
  <c r="N2741" i="4"/>
  <c r="L2741" i="4"/>
  <c r="J2741" i="4"/>
  <c r="X2735" i="4"/>
  <c r="P2734" i="4"/>
  <c r="Q2734" i="4" s="1"/>
  <c r="N2734" i="4"/>
  <c r="L2734" i="4"/>
  <c r="J2734" i="4"/>
  <c r="X2732" i="4"/>
  <c r="P2731" i="4"/>
  <c r="Q2731" i="4" s="1"/>
  <c r="N2731" i="4"/>
  <c r="L2731" i="4"/>
  <c r="J2731" i="4"/>
  <c r="X2727" i="4"/>
  <c r="P2726" i="4"/>
  <c r="N2726" i="4"/>
  <c r="L2726" i="4"/>
  <c r="J2726" i="4"/>
  <c r="X2721" i="4"/>
  <c r="N2720" i="4"/>
  <c r="L2720" i="4"/>
  <c r="J2720" i="4"/>
  <c r="X2716" i="4"/>
  <c r="P2715" i="4"/>
  <c r="Q2715" i="4" s="1"/>
  <c r="N2715" i="4"/>
  <c r="L2715" i="4"/>
  <c r="J2715" i="4"/>
  <c r="X2709" i="4"/>
  <c r="P2708" i="4"/>
  <c r="Q2708" i="4" s="1"/>
  <c r="N2708" i="4"/>
  <c r="L2708" i="4"/>
  <c r="J2708" i="4"/>
  <c r="X2704" i="4"/>
  <c r="P2703" i="4"/>
  <c r="N2703" i="4"/>
  <c r="L2703" i="4"/>
  <c r="J2703" i="4"/>
  <c r="Q2703" i="4" s="1"/>
  <c r="X2696" i="4"/>
  <c r="N2695" i="4"/>
  <c r="L2695" i="4"/>
  <c r="J2695" i="4"/>
  <c r="X2689" i="4"/>
  <c r="P2688" i="4"/>
  <c r="Q2688" i="4" s="1"/>
  <c r="N2688" i="4"/>
  <c r="L2688" i="4"/>
  <c r="J2688" i="4"/>
  <c r="X2684" i="4"/>
  <c r="P2683" i="4"/>
  <c r="Q2683" i="4" s="1"/>
  <c r="N2683" i="4"/>
  <c r="L2683" i="4"/>
  <c r="J2683" i="4"/>
  <c r="X2663" i="4"/>
  <c r="P2662" i="4"/>
  <c r="N2662" i="4"/>
  <c r="L2662" i="4"/>
  <c r="J2662" i="4"/>
  <c r="X2651" i="4"/>
  <c r="N2650" i="4"/>
  <c r="L2650" i="4"/>
  <c r="J2650" i="4"/>
  <c r="X2633" i="4"/>
  <c r="P2632" i="4"/>
  <c r="Q2632" i="4" s="1"/>
  <c r="N2632" i="4"/>
  <c r="L2632" i="4"/>
  <c r="J2632" i="4"/>
  <c r="X2628" i="4"/>
  <c r="P2627" i="4"/>
  <c r="Q2627" i="4" s="1"/>
  <c r="N2627" i="4"/>
  <c r="L2627" i="4"/>
  <c r="J2627" i="4"/>
  <c r="X2609" i="4"/>
  <c r="P2608" i="4"/>
  <c r="N2608" i="4"/>
  <c r="N2604" i="4" s="1"/>
  <c r="L2608" i="4"/>
  <c r="J2608" i="4"/>
  <c r="Q2608" i="4" s="1"/>
  <c r="X2606" i="4"/>
  <c r="N2605" i="4"/>
  <c r="L2605" i="4"/>
  <c r="J2605" i="4"/>
  <c r="T2604" i="4"/>
  <c r="X2601" i="4"/>
  <c r="P2600" i="4"/>
  <c r="Q2600" i="4" s="1"/>
  <c r="N2600" i="4"/>
  <c r="L2600" i="4"/>
  <c r="J2600" i="4"/>
  <c r="X2598" i="4"/>
  <c r="P2597" i="4"/>
  <c r="N2597" i="4"/>
  <c r="L2597" i="4"/>
  <c r="J2597" i="4"/>
  <c r="X2595" i="4"/>
  <c r="N2594" i="4"/>
  <c r="L2594" i="4"/>
  <c r="J2594" i="4"/>
  <c r="X2592" i="4"/>
  <c r="P2591" i="4"/>
  <c r="Q2591" i="4" s="1"/>
  <c r="N2591" i="4"/>
  <c r="L2591" i="4"/>
  <c r="J2591" i="4"/>
  <c r="X2586" i="4"/>
  <c r="P2585" i="4"/>
  <c r="Q2585" i="4" s="1"/>
  <c r="N2585" i="4"/>
  <c r="L2585" i="4"/>
  <c r="J2585" i="4"/>
  <c r="X2583" i="4"/>
  <c r="P2582" i="4"/>
  <c r="N2582" i="4"/>
  <c r="L2582" i="4"/>
  <c r="J2582" i="4"/>
  <c r="Q2582" i="4" s="1"/>
  <c r="X2577" i="4"/>
  <c r="N2576" i="4"/>
  <c r="L2576" i="4"/>
  <c r="J2576" i="4"/>
  <c r="X2574" i="4"/>
  <c r="P2573" i="4"/>
  <c r="Q2573" i="4" s="1"/>
  <c r="N2573" i="4"/>
  <c r="L2573" i="4"/>
  <c r="J2573" i="4"/>
  <c r="X2571" i="4"/>
  <c r="P2570" i="4"/>
  <c r="Q2570" i="4" s="1"/>
  <c r="N2570" i="4"/>
  <c r="L2570" i="4"/>
  <c r="J2570" i="4"/>
  <c r="X2566" i="4"/>
  <c r="P2565" i="4"/>
  <c r="N2565" i="4"/>
  <c r="L2565" i="4"/>
  <c r="J2565" i="4"/>
  <c r="X2560" i="4"/>
  <c r="N2559" i="4"/>
  <c r="L2559" i="4"/>
  <c r="J2559" i="4"/>
  <c r="X2555" i="4"/>
  <c r="P2554" i="4"/>
  <c r="Q2554" i="4" s="1"/>
  <c r="N2554" i="4"/>
  <c r="L2554" i="4"/>
  <c r="J2554" i="4"/>
  <c r="X2548" i="4"/>
  <c r="P2547" i="4"/>
  <c r="Q2547" i="4" s="1"/>
  <c r="N2547" i="4"/>
  <c r="L2547" i="4"/>
  <c r="J2547" i="4"/>
  <c r="X2542" i="4"/>
  <c r="P2541" i="4"/>
  <c r="N2541" i="4"/>
  <c r="L2541" i="4"/>
  <c r="J2541" i="4"/>
  <c r="Q2541" i="4" s="1"/>
  <c r="X2537" i="4"/>
  <c r="N2536" i="4"/>
  <c r="L2536" i="4"/>
  <c r="J2536" i="4"/>
  <c r="X2531" i="4"/>
  <c r="P2530" i="4"/>
  <c r="Q2530" i="4" s="1"/>
  <c r="N2530" i="4"/>
  <c r="L2530" i="4"/>
  <c r="J2530" i="4"/>
  <c r="X2525" i="4"/>
  <c r="P2524" i="4"/>
  <c r="Q2524" i="4" s="1"/>
  <c r="N2524" i="4"/>
  <c r="L2524" i="4"/>
  <c r="J2524" i="4"/>
  <c r="X2519" i="4"/>
  <c r="P2518" i="4"/>
  <c r="N2518" i="4"/>
  <c r="L2518" i="4"/>
  <c r="J2518" i="4"/>
  <c r="Q2518" i="4" s="1"/>
  <c r="X2513" i="4"/>
  <c r="N2512" i="4"/>
  <c r="L2512" i="4"/>
  <c r="J2512" i="4"/>
  <c r="X2507" i="4"/>
  <c r="P2506" i="4"/>
  <c r="Q2506" i="4" s="1"/>
  <c r="N2506" i="4"/>
  <c r="L2506" i="4"/>
  <c r="J2506" i="4"/>
  <c r="X2501" i="4"/>
  <c r="P2500" i="4"/>
  <c r="Q2500" i="4" s="1"/>
  <c r="N2500" i="4"/>
  <c r="L2500" i="4"/>
  <c r="J2500" i="4"/>
  <c r="X2495" i="4"/>
  <c r="P2494" i="4"/>
  <c r="N2494" i="4"/>
  <c r="L2494" i="4"/>
  <c r="J2494" i="4"/>
  <c r="Q2494" i="4" s="1"/>
  <c r="X2489" i="4"/>
  <c r="N2488" i="4"/>
  <c r="L2488" i="4"/>
  <c r="J2488" i="4"/>
  <c r="X2484" i="4"/>
  <c r="P2483" i="4"/>
  <c r="Q2483" i="4" s="1"/>
  <c r="N2483" i="4"/>
  <c r="L2483" i="4"/>
  <c r="J2483" i="4"/>
  <c r="X2481" i="4"/>
  <c r="P2480" i="4"/>
  <c r="Q2480" i="4" s="1"/>
  <c r="N2480" i="4"/>
  <c r="L2480" i="4"/>
  <c r="J2480" i="4"/>
  <c r="X2476" i="4"/>
  <c r="P2475" i="4"/>
  <c r="N2475" i="4"/>
  <c r="L2475" i="4"/>
  <c r="J2475" i="4"/>
  <c r="Q2475" i="4" s="1"/>
  <c r="X2470" i="4"/>
  <c r="N2469" i="4"/>
  <c r="L2469" i="4"/>
  <c r="L2403" i="4" s="1"/>
  <c r="J2469" i="4"/>
  <c r="X2464" i="4"/>
  <c r="P2463" i="4"/>
  <c r="Q2463" i="4" s="1"/>
  <c r="N2463" i="4"/>
  <c r="L2463" i="4"/>
  <c r="J2463" i="4"/>
  <c r="X2459" i="4"/>
  <c r="P2458" i="4"/>
  <c r="Q2458" i="4" s="1"/>
  <c r="N2458" i="4"/>
  <c r="L2458" i="4"/>
  <c r="J2458" i="4"/>
  <c r="X2453" i="4"/>
  <c r="P2452" i="4"/>
  <c r="N2452" i="4"/>
  <c r="L2452" i="4"/>
  <c r="J2452" i="4"/>
  <c r="Q2452" i="4" s="1"/>
  <c r="X2447" i="4"/>
  <c r="N2446" i="4"/>
  <c r="L2446" i="4"/>
  <c r="J2446" i="4"/>
  <c r="X2439" i="4"/>
  <c r="P2438" i="4"/>
  <c r="Q2438" i="4" s="1"/>
  <c r="N2438" i="4"/>
  <c r="L2438" i="4"/>
  <c r="J2438" i="4"/>
  <c r="X2431" i="4"/>
  <c r="P2430" i="4"/>
  <c r="Q2430" i="4" s="1"/>
  <c r="N2430" i="4"/>
  <c r="L2430" i="4"/>
  <c r="J2430" i="4"/>
  <c r="X2422" i="4"/>
  <c r="P2421" i="4"/>
  <c r="N2421" i="4"/>
  <c r="L2421" i="4"/>
  <c r="J2421" i="4"/>
  <c r="X2416" i="4"/>
  <c r="N2415" i="4"/>
  <c r="L2415" i="4"/>
  <c r="J2415" i="4"/>
  <c r="J2403" i="4" s="1"/>
  <c r="X2411" i="4"/>
  <c r="P2410" i="4"/>
  <c r="Q2410" i="4" s="1"/>
  <c r="N2410" i="4"/>
  <c r="L2410" i="4"/>
  <c r="J2410" i="4"/>
  <c r="X2405" i="4"/>
  <c r="P2404" i="4"/>
  <c r="Q2404" i="4" s="1"/>
  <c r="N2404" i="4"/>
  <c r="L2404" i="4"/>
  <c r="J2404" i="4"/>
  <c r="T2403" i="4"/>
  <c r="N2403" i="4"/>
  <c r="X2400" i="4"/>
  <c r="N2399" i="4"/>
  <c r="L2399" i="4"/>
  <c r="L2291" i="4" s="1"/>
  <c r="J2399" i="4"/>
  <c r="X2389" i="4"/>
  <c r="P2388" i="4"/>
  <c r="Q2388" i="4" s="1"/>
  <c r="N2388" i="4"/>
  <c r="L2388" i="4"/>
  <c r="J2388" i="4"/>
  <c r="X2362" i="4"/>
  <c r="P2361" i="4"/>
  <c r="Q2361" i="4" s="1"/>
  <c r="N2361" i="4"/>
  <c r="L2361" i="4"/>
  <c r="J2361" i="4"/>
  <c r="X2346" i="4"/>
  <c r="P2345" i="4"/>
  <c r="N2345" i="4"/>
  <c r="L2345" i="4"/>
  <c r="J2345" i="4"/>
  <c r="Q2345" i="4" s="1"/>
  <c r="X2330" i="4"/>
  <c r="N2329" i="4"/>
  <c r="L2329" i="4"/>
  <c r="J2329" i="4"/>
  <c r="X2325" i="4"/>
  <c r="P2324" i="4"/>
  <c r="Q2324" i="4" s="1"/>
  <c r="N2324" i="4"/>
  <c r="L2324" i="4"/>
  <c r="J2324" i="4"/>
  <c r="X2309" i="4"/>
  <c r="P2308" i="4"/>
  <c r="Q2308" i="4" s="1"/>
  <c r="N2308" i="4"/>
  <c r="L2308" i="4"/>
  <c r="J2308" i="4"/>
  <c r="X2293" i="4"/>
  <c r="P2292" i="4"/>
  <c r="N2292" i="4"/>
  <c r="N2291" i="4" s="1"/>
  <c r="L2292" i="4"/>
  <c r="J2292" i="4"/>
  <c r="T2291" i="4"/>
  <c r="J2291" i="4"/>
  <c r="X2288" i="4"/>
  <c r="P2287" i="4"/>
  <c r="Q2287" i="4" s="1"/>
  <c r="Q2286" i="4" s="1"/>
  <c r="N2287" i="4"/>
  <c r="L2287" i="4"/>
  <c r="J2287" i="4"/>
  <c r="T2286" i="4"/>
  <c r="P2286" i="4"/>
  <c r="N2286" i="4"/>
  <c r="L2286" i="4"/>
  <c r="J2286" i="4"/>
  <c r="X2283" i="4"/>
  <c r="P2282" i="4"/>
  <c r="N2282" i="4"/>
  <c r="L2282" i="4"/>
  <c r="J2282" i="4"/>
  <c r="Q2282" i="4" s="1"/>
  <c r="X2280" i="4"/>
  <c r="N2279" i="4"/>
  <c r="L2279" i="4"/>
  <c r="J2279" i="4"/>
  <c r="X2275" i="4"/>
  <c r="P2274" i="4"/>
  <c r="Q2274" i="4" s="1"/>
  <c r="N2274" i="4"/>
  <c r="L2274" i="4"/>
  <c r="J2274" i="4"/>
  <c r="X2267" i="4"/>
  <c r="P2266" i="4"/>
  <c r="Q2266" i="4" s="1"/>
  <c r="N2266" i="4"/>
  <c r="L2266" i="4"/>
  <c r="J2266" i="4"/>
  <c r="X2264" i="4"/>
  <c r="P2263" i="4"/>
  <c r="N2263" i="4"/>
  <c r="L2263" i="4"/>
  <c r="L2240" i="4" s="1"/>
  <c r="J2263" i="4"/>
  <c r="Q2263" i="4" s="1"/>
  <c r="X2259" i="4"/>
  <c r="N2258" i="4"/>
  <c r="L2258" i="4"/>
  <c r="J2258" i="4"/>
  <c r="J2240" i="4" s="1"/>
  <c r="X2251" i="4"/>
  <c r="P2250" i="4"/>
  <c r="Q2250" i="4" s="1"/>
  <c r="N2250" i="4"/>
  <c r="L2250" i="4"/>
  <c r="J2250" i="4"/>
  <c r="X2242" i="4"/>
  <c r="P2241" i="4"/>
  <c r="Q2241" i="4" s="1"/>
  <c r="N2241" i="4"/>
  <c r="L2241" i="4"/>
  <c r="J2241" i="4"/>
  <c r="T2240" i="4"/>
  <c r="N2240" i="4"/>
  <c r="X2237" i="4"/>
  <c r="N2236" i="4"/>
  <c r="L2236" i="4"/>
  <c r="J2236" i="4"/>
  <c r="X2228" i="4"/>
  <c r="P2227" i="4"/>
  <c r="Q2227" i="4" s="1"/>
  <c r="N2227" i="4"/>
  <c r="L2227" i="4"/>
  <c r="J2227" i="4"/>
  <c r="X2225" i="4"/>
  <c r="P2224" i="4"/>
  <c r="Q2224" i="4" s="1"/>
  <c r="N2224" i="4"/>
  <c r="L2224" i="4"/>
  <c r="J2224" i="4"/>
  <c r="X2214" i="4"/>
  <c r="P2213" i="4"/>
  <c r="N2213" i="4"/>
  <c r="L2213" i="4"/>
  <c r="J2213" i="4"/>
  <c r="Q2213" i="4" s="1"/>
  <c r="X2211" i="4"/>
  <c r="N2210" i="4"/>
  <c r="L2210" i="4"/>
  <c r="L2131" i="4" s="1"/>
  <c r="J2210" i="4"/>
  <c r="X2206" i="4"/>
  <c r="P2205" i="4"/>
  <c r="Q2205" i="4" s="1"/>
  <c r="N2205" i="4"/>
  <c r="L2205" i="4"/>
  <c r="J2205" i="4"/>
  <c r="X2201" i="4"/>
  <c r="P2200" i="4"/>
  <c r="Q2200" i="4" s="1"/>
  <c r="N2200" i="4"/>
  <c r="L2200" i="4"/>
  <c r="J2200" i="4"/>
  <c r="X2184" i="4"/>
  <c r="P2183" i="4"/>
  <c r="N2183" i="4"/>
  <c r="L2183" i="4"/>
  <c r="J2183" i="4"/>
  <c r="Q2183" i="4" s="1"/>
  <c r="X2181" i="4"/>
  <c r="N2180" i="4"/>
  <c r="L2180" i="4"/>
  <c r="J2180" i="4"/>
  <c r="X2172" i="4"/>
  <c r="P2171" i="4"/>
  <c r="Q2171" i="4" s="1"/>
  <c r="N2171" i="4"/>
  <c r="L2171" i="4"/>
  <c r="J2171" i="4"/>
  <c r="X2165" i="4"/>
  <c r="P2164" i="4"/>
  <c r="Q2164" i="4" s="1"/>
  <c r="N2164" i="4"/>
  <c r="L2164" i="4"/>
  <c r="J2164" i="4"/>
  <c r="X2159" i="4"/>
  <c r="P2158" i="4"/>
  <c r="N2158" i="4"/>
  <c r="L2158" i="4"/>
  <c r="J2158" i="4"/>
  <c r="X2151" i="4"/>
  <c r="N2150" i="4"/>
  <c r="L2150" i="4"/>
  <c r="J2150" i="4"/>
  <c r="J2131" i="4" s="1"/>
  <c r="X2146" i="4"/>
  <c r="P2145" i="4"/>
  <c r="Q2145" i="4" s="1"/>
  <c r="N2145" i="4"/>
  <c r="L2145" i="4"/>
  <c r="J2145" i="4"/>
  <c r="X2133" i="4"/>
  <c r="P2132" i="4"/>
  <c r="Q2132" i="4" s="1"/>
  <c r="N2132" i="4"/>
  <c r="L2132" i="4"/>
  <c r="J2132" i="4"/>
  <c r="T2131" i="4"/>
  <c r="N2131" i="4"/>
  <c r="X2128" i="4"/>
  <c r="N2127" i="4"/>
  <c r="L2127" i="4"/>
  <c r="L2120" i="4" s="1"/>
  <c r="J2127" i="4"/>
  <c r="J2120" i="4" s="1"/>
  <c r="X2125" i="4"/>
  <c r="P2124" i="4"/>
  <c r="Q2124" i="4" s="1"/>
  <c r="N2124" i="4"/>
  <c r="L2124" i="4"/>
  <c r="J2124" i="4"/>
  <c r="X2122" i="4"/>
  <c r="P2121" i="4"/>
  <c r="N2121" i="4"/>
  <c r="L2121" i="4"/>
  <c r="J2121" i="4"/>
  <c r="T2120" i="4"/>
  <c r="N2120" i="4"/>
  <c r="X2117" i="4"/>
  <c r="N2116" i="4"/>
  <c r="L2116" i="4"/>
  <c r="J2116" i="4"/>
  <c r="X2111" i="4"/>
  <c r="P2110" i="4"/>
  <c r="Q2110" i="4" s="1"/>
  <c r="N2110" i="4"/>
  <c r="L2110" i="4"/>
  <c r="J2110" i="4"/>
  <c r="X2105" i="4"/>
  <c r="Q2104" i="4"/>
  <c r="P2104" i="4"/>
  <c r="N2104" i="4"/>
  <c r="L2104" i="4"/>
  <c r="J2104" i="4"/>
  <c r="X2093" i="4"/>
  <c r="P2092" i="4"/>
  <c r="N2092" i="4"/>
  <c r="L2092" i="4"/>
  <c r="J2092" i="4"/>
  <c r="X2090" i="4"/>
  <c r="N2089" i="4"/>
  <c r="L2089" i="4"/>
  <c r="J2089" i="4"/>
  <c r="X2087" i="4"/>
  <c r="P2086" i="4"/>
  <c r="Q2086" i="4" s="1"/>
  <c r="N2086" i="4"/>
  <c r="L2086" i="4"/>
  <c r="J2086" i="4"/>
  <c r="X2073" i="4"/>
  <c r="Q2072" i="4"/>
  <c r="P2072" i="4"/>
  <c r="N2072" i="4"/>
  <c r="L2072" i="4"/>
  <c r="J2072" i="4"/>
  <c r="X2064" i="4"/>
  <c r="P2063" i="4"/>
  <c r="N2063" i="4"/>
  <c r="N1886" i="4" s="1"/>
  <c r="L2063" i="4"/>
  <c r="L1886" i="4" s="1"/>
  <c r="J2063" i="4"/>
  <c r="Q2063" i="4" s="1"/>
  <c r="X2032" i="4"/>
  <c r="N2031" i="4"/>
  <c r="L2031" i="4"/>
  <c r="J2031" i="4"/>
  <c r="X1930" i="4"/>
  <c r="P1929" i="4"/>
  <c r="Q1929" i="4" s="1"/>
  <c r="N1929" i="4"/>
  <c r="L1929" i="4"/>
  <c r="J1929" i="4"/>
  <c r="X1888" i="4"/>
  <c r="Q1887" i="4"/>
  <c r="P1887" i="4"/>
  <c r="N1887" i="4"/>
  <c r="L1887" i="4"/>
  <c r="J1887" i="4"/>
  <c r="T1886" i="4"/>
  <c r="X1855" i="4"/>
  <c r="N1854" i="4"/>
  <c r="L1854" i="4"/>
  <c r="J1854" i="4"/>
  <c r="X1852" i="4"/>
  <c r="P1851" i="4"/>
  <c r="Q1851" i="4" s="1"/>
  <c r="N1851" i="4"/>
  <c r="L1851" i="4"/>
  <c r="J1851" i="4"/>
  <c r="X1849" i="4"/>
  <c r="Q1848" i="4"/>
  <c r="P1848" i="4"/>
  <c r="N1848" i="4"/>
  <c r="L1848" i="4"/>
  <c r="J1848" i="4"/>
  <c r="X1846" i="4"/>
  <c r="P1845" i="4"/>
  <c r="N1845" i="4"/>
  <c r="L1845" i="4"/>
  <c r="J1845" i="4"/>
  <c r="Q1845" i="4" s="1"/>
  <c r="X1843" i="4"/>
  <c r="N1842" i="4"/>
  <c r="L1842" i="4"/>
  <c r="J1842" i="4"/>
  <c r="X1835" i="4"/>
  <c r="P1834" i="4"/>
  <c r="Q1834" i="4" s="1"/>
  <c r="N1834" i="4"/>
  <c r="L1834" i="4"/>
  <c r="J1834" i="4"/>
  <c r="X1828" i="4"/>
  <c r="P1827" i="4"/>
  <c r="Q1827" i="4" s="1"/>
  <c r="N1827" i="4"/>
  <c r="L1827" i="4"/>
  <c r="J1827" i="4"/>
  <c r="X1825" i="4"/>
  <c r="P1824" i="4"/>
  <c r="N1824" i="4"/>
  <c r="L1824" i="4"/>
  <c r="J1824" i="4"/>
  <c r="X1816" i="4"/>
  <c r="N1815" i="4"/>
  <c r="L1815" i="4"/>
  <c r="J1815" i="4"/>
  <c r="X1813" i="4"/>
  <c r="P1812" i="4"/>
  <c r="Q1812" i="4" s="1"/>
  <c r="N1812" i="4"/>
  <c r="L1812" i="4"/>
  <c r="J1812" i="4"/>
  <c r="X1810" i="4"/>
  <c r="Q1809" i="4"/>
  <c r="P1809" i="4"/>
  <c r="N1809" i="4"/>
  <c r="L1809" i="4"/>
  <c r="J1809" i="4"/>
  <c r="X1799" i="4"/>
  <c r="P1798" i="4"/>
  <c r="N1798" i="4"/>
  <c r="L1798" i="4"/>
  <c r="J1798" i="4"/>
  <c r="Q1798" i="4" s="1"/>
  <c r="X1793" i="4"/>
  <c r="N1792" i="4"/>
  <c r="L1792" i="4"/>
  <c r="J1792" i="4"/>
  <c r="X1782" i="4"/>
  <c r="P1781" i="4"/>
  <c r="Q1781" i="4" s="1"/>
  <c r="N1781" i="4"/>
  <c r="L1781" i="4"/>
  <c r="J1781" i="4"/>
  <c r="X1777" i="4"/>
  <c r="P1776" i="4"/>
  <c r="Q1776" i="4" s="1"/>
  <c r="N1776" i="4"/>
  <c r="L1776" i="4"/>
  <c r="J1776" i="4"/>
  <c r="X1766" i="4"/>
  <c r="P1765" i="4"/>
  <c r="N1765" i="4"/>
  <c r="L1765" i="4"/>
  <c r="J1765" i="4"/>
  <c r="X1761" i="4"/>
  <c r="N1760" i="4"/>
  <c r="L1760" i="4"/>
  <c r="J1760" i="4"/>
  <c r="X1756" i="4"/>
  <c r="P1755" i="4"/>
  <c r="Q1755" i="4" s="1"/>
  <c r="N1755" i="4"/>
  <c r="L1755" i="4"/>
  <c r="J1755" i="4"/>
  <c r="X1746" i="4"/>
  <c r="Q1745" i="4"/>
  <c r="P1745" i="4"/>
  <c r="N1745" i="4"/>
  <c r="L1745" i="4"/>
  <c r="J1745" i="4"/>
  <c r="X1741" i="4"/>
  <c r="P1740" i="4"/>
  <c r="N1740" i="4"/>
  <c r="L1740" i="4"/>
  <c r="J1740" i="4"/>
  <c r="Q1740" i="4" s="1"/>
  <c r="X1734" i="4"/>
  <c r="N1733" i="4"/>
  <c r="L1733" i="4"/>
  <c r="J1733" i="4"/>
  <c r="X1731" i="4"/>
  <c r="P1730" i="4"/>
  <c r="Q1730" i="4" s="1"/>
  <c r="N1730" i="4"/>
  <c r="L1730" i="4"/>
  <c r="J1730" i="4"/>
  <c r="X1728" i="4"/>
  <c r="P1727" i="4"/>
  <c r="Q1727" i="4" s="1"/>
  <c r="N1727" i="4"/>
  <c r="L1727" i="4"/>
  <c r="J1727" i="4"/>
  <c r="X1721" i="4"/>
  <c r="P1720" i="4"/>
  <c r="N1720" i="4"/>
  <c r="L1720" i="4"/>
  <c r="J1720" i="4"/>
  <c r="X1703" i="4"/>
  <c r="N1702" i="4"/>
  <c r="L1702" i="4"/>
  <c r="J1702" i="4"/>
  <c r="X1698" i="4"/>
  <c r="P1697" i="4"/>
  <c r="Q1697" i="4" s="1"/>
  <c r="N1697" i="4"/>
  <c r="L1697" i="4"/>
  <c r="J1697" i="4"/>
  <c r="X1691" i="4"/>
  <c r="Q1690" i="4"/>
  <c r="P1690" i="4"/>
  <c r="N1690" i="4"/>
  <c r="L1690" i="4"/>
  <c r="J1690" i="4"/>
  <c r="X1686" i="4"/>
  <c r="P1685" i="4"/>
  <c r="N1685" i="4"/>
  <c r="L1685" i="4"/>
  <c r="J1685" i="4"/>
  <c r="Q1685" i="4" s="1"/>
  <c r="T1684" i="4"/>
  <c r="L1684" i="4"/>
  <c r="X1681" i="4"/>
  <c r="P1680" i="4"/>
  <c r="Q1680" i="4" s="1"/>
  <c r="N1680" i="4"/>
  <c r="L1680" i="4"/>
  <c r="J1680" i="4"/>
  <c r="X1676" i="4"/>
  <c r="Q1675" i="4"/>
  <c r="P1675" i="4"/>
  <c r="N1675" i="4"/>
  <c r="L1675" i="4"/>
  <c r="J1675" i="4"/>
  <c r="X1665" i="4"/>
  <c r="P1664" i="4"/>
  <c r="N1664" i="4"/>
  <c r="L1664" i="4"/>
  <c r="J1664" i="4"/>
  <c r="X1662" i="4"/>
  <c r="N1661" i="4"/>
  <c r="L1661" i="4"/>
  <c r="J1661" i="4"/>
  <c r="X1657" i="4"/>
  <c r="P1656" i="4"/>
  <c r="Q1656" i="4" s="1"/>
  <c r="N1656" i="4"/>
  <c r="L1656" i="4"/>
  <c r="J1656" i="4"/>
  <c r="X1648" i="4"/>
  <c r="P1647" i="4"/>
  <c r="Q1647" i="4" s="1"/>
  <c r="N1647" i="4"/>
  <c r="L1647" i="4"/>
  <c r="J1647" i="4"/>
  <c r="X1643" i="4"/>
  <c r="P1642" i="4"/>
  <c r="N1642" i="4"/>
  <c r="L1642" i="4"/>
  <c r="J1642" i="4"/>
  <c r="Q1642" i="4" s="1"/>
  <c r="X1615" i="4"/>
  <c r="N1614" i="4"/>
  <c r="L1614" i="4"/>
  <c r="J1614" i="4"/>
  <c r="X1610" i="4"/>
  <c r="P1609" i="4"/>
  <c r="Q1609" i="4" s="1"/>
  <c r="N1609" i="4"/>
  <c r="L1609" i="4"/>
  <c r="J1609" i="4"/>
  <c r="X1603" i="4"/>
  <c r="Q1602" i="4"/>
  <c r="P1602" i="4"/>
  <c r="N1602" i="4"/>
  <c r="L1602" i="4"/>
  <c r="J1602" i="4"/>
  <c r="X1593" i="4"/>
  <c r="P1592" i="4"/>
  <c r="N1592" i="4"/>
  <c r="L1592" i="4"/>
  <c r="J1592" i="4"/>
  <c r="X1590" i="4"/>
  <c r="N1589" i="4"/>
  <c r="L1589" i="4"/>
  <c r="J1589" i="4"/>
  <c r="J1464" i="4" s="1"/>
  <c r="X1564" i="4"/>
  <c r="P1563" i="4"/>
  <c r="Q1563" i="4" s="1"/>
  <c r="N1563" i="4"/>
  <c r="L1563" i="4"/>
  <c r="J1563" i="4"/>
  <c r="X1561" i="4"/>
  <c r="Q1560" i="4"/>
  <c r="P1560" i="4"/>
  <c r="N1560" i="4"/>
  <c r="L1560" i="4"/>
  <c r="J1560" i="4"/>
  <c r="X1488" i="4"/>
  <c r="P1487" i="4"/>
  <c r="N1487" i="4"/>
  <c r="L1487" i="4"/>
  <c r="J1487" i="4"/>
  <c r="Q1487" i="4" s="1"/>
  <c r="X1485" i="4"/>
  <c r="P1484" i="4"/>
  <c r="N1484" i="4"/>
  <c r="L1484" i="4"/>
  <c r="J1484" i="4"/>
  <c r="X1477" i="4"/>
  <c r="P1476" i="4"/>
  <c r="Q1476" i="4" s="1"/>
  <c r="N1476" i="4"/>
  <c r="L1476" i="4"/>
  <c r="J1476" i="4"/>
  <c r="X1469" i="4"/>
  <c r="Q1468" i="4"/>
  <c r="P1468" i="4"/>
  <c r="N1468" i="4"/>
  <c r="L1468" i="4"/>
  <c r="J1468" i="4"/>
  <c r="X1466" i="4"/>
  <c r="P1465" i="4"/>
  <c r="N1465" i="4"/>
  <c r="L1465" i="4"/>
  <c r="J1465" i="4"/>
  <c r="T1464" i="4"/>
  <c r="X1448" i="4"/>
  <c r="P1447" i="4"/>
  <c r="Q1447" i="4" s="1"/>
  <c r="N1447" i="4"/>
  <c r="L1447" i="4"/>
  <c r="J1447" i="4"/>
  <c r="X1445" i="4"/>
  <c r="Q1444" i="4"/>
  <c r="P1444" i="4"/>
  <c r="N1444" i="4"/>
  <c r="L1444" i="4"/>
  <c r="J1444" i="4"/>
  <c r="X1434" i="4"/>
  <c r="P1433" i="4"/>
  <c r="N1433" i="4"/>
  <c r="L1433" i="4"/>
  <c r="J1433" i="4"/>
  <c r="Q1433" i="4" s="1"/>
  <c r="X1431" i="4"/>
  <c r="P1430" i="4"/>
  <c r="N1430" i="4"/>
  <c r="L1430" i="4"/>
  <c r="J1430" i="4"/>
  <c r="X1420" i="4"/>
  <c r="P1419" i="4"/>
  <c r="Q1419" i="4" s="1"/>
  <c r="N1419" i="4"/>
  <c r="L1419" i="4"/>
  <c r="J1419" i="4"/>
  <c r="X1409" i="4"/>
  <c r="Q1408" i="4"/>
  <c r="P1408" i="4"/>
  <c r="N1408" i="4"/>
  <c r="L1408" i="4"/>
  <c r="J1408" i="4"/>
  <c r="X1402" i="4"/>
  <c r="P1401" i="4"/>
  <c r="N1401" i="4"/>
  <c r="L1401" i="4"/>
  <c r="J1401" i="4"/>
  <c r="X1399" i="4"/>
  <c r="P1398" i="4"/>
  <c r="P1388" i="4" s="1"/>
  <c r="N1398" i="4"/>
  <c r="L1398" i="4"/>
  <c r="J1398" i="4"/>
  <c r="X1390" i="4"/>
  <c r="P1389" i="4"/>
  <c r="Q1389" i="4" s="1"/>
  <c r="N1389" i="4"/>
  <c r="L1389" i="4"/>
  <c r="J1389" i="4"/>
  <c r="T1388" i="4"/>
  <c r="X1383" i="4"/>
  <c r="P1382" i="4"/>
  <c r="N1382" i="4"/>
  <c r="L1382" i="4"/>
  <c r="L1340" i="4" s="1"/>
  <c r="J1382" i="4"/>
  <c r="Q1382" i="4" s="1"/>
  <c r="X1377" i="4"/>
  <c r="P1376" i="4"/>
  <c r="N1376" i="4"/>
  <c r="L1376" i="4"/>
  <c r="J1376" i="4"/>
  <c r="X1374" i="4"/>
  <c r="P1373" i="4"/>
  <c r="Q1373" i="4" s="1"/>
  <c r="N1373" i="4"/>
  <c r="L1373" i="4"/>
  <c r="J1373" i="4"/>
  <c r="X1371" i="4"/>
  <c r="Q1370" i="4"/>
  <c r="P1370" i="4"/>
  <c r="N1370" i="4"/>
  <c r="L1370" i="4"/>
  <c r="J1370" i="4"/>
  <c r="X1368" i="4"/>
  <c r="P1367" i="4"/>
  <c r="N1367" i="4"/>
  <c r="L1367" i="4"/>
  <c r="J1367" i="4"/>
  <c r="X1358" i="4"/>
  <c r="N1357" i="4"/>
  <c r="L1357" i="4"/>
  <c r="J1357" i="4"/>
  <c r="X1353" i="4"/>
  <c r="P1352" i="4"/>
  <c r="Q1352" i="4" s="1"/>
  <c r="N1352" i="4"/>
  <c r="L1352" i="4"/>
  <c r="J1352" i="4"/>
  <c r="X1342" i="4"/>
  <c r="P1341" i="4"/>
  <c r="N1341" i="4"/>
  <c r="L1341" i="4"/>
  <c r="J1341" i="4"/>
  <c r="T1340" i="4"/>
  <c r="N1340" i="4"/>
  <c r="X1334" i="4"/>
  <c r="P1333" i="4"/>
  <c r="N1333" i="4"/>
  <c r="L1333" i="4"/>
  <c r="J1333" i="4"/>
  <c r="X1328" i="4"/>
  <c r="P1327" i="4"/>
  <c r="Q1327" i="4" s="1"/>
  <c r="N1327" i="4"/>
  <c r="L1327" i="4"/>
  <c r="J1327" i="4"/>
  <c r="X1322" i="4"/>
  <c r="Q1321" i="4"/>
  <c r="P1321" i="4"/>
  <c r="N1321" i="4"/>
  <c r="L1321" i="4"/>
  <c r="J1321" i="4"/>
  <c r="X1312" i="4"/>
  <c r="P1311" i="4"/>
  <c r="N1311" i="4"/>
  <c r="L1311" i="4"/>
  <c r="J1311" i="4"/>
  <c r="X1302" i="4"/>
  <c r="P1301" i="4"/>
  <c r="N1301" i="4"/>
  <c r="L1301" i="4"/>
  <c r="J1301" i="4"/>
  <c r="X1294" i="4"/>
  <c r="P1293" i="4"/>
  <c r="Q1293" i="4" s="1"/>
  <c r="N1293" i="4"/>
  <c r="L1293" i="4"/>
  <c r="J1293" i="4"/>
  <c r="X1286" i="4"/>
  <c r="Q1285" i="4"/>
  <c r="P1285" i="4"/>
  <c r="N1285" i="4"/>
  <c r="L1285" i="4"/>
  <c r="J1285" i="4"/>
  <c r="X1276" i="4"/>
  <c r="P1275" i="4"/>
  <c r="N1275" i="4"/>
  <c r="L1275" i="4"/>
  <c r="J1275" i="4"/>
  <c r="X1266" i="4"/>
  <c r="N1265" i="4"/>
  <c r="L1265" i="4"/>
  <c r="J1265" i="4"/>
  <c r="X1258" i="4"/>
  <c r="P1257" i="4"/>
  <c r="Q1257" i="4" s="1"/>
  <c r="N1257" i="4"/>
  <c r="L1257" i="4"/>
  <c r="J1257" i="4"/>
  <c r="X1252" i="4"/>
  <c r="Q1251" i="4"/>
  <c r="P1251" i="4"/>
  <c r="N1251" i="4"/>
  <c r="L1251" i="4"/>
  <c r="J1251" i="4"/>
  <c r="X1246" i="4"/>
  <c r="P1245" i="4"/>
  <c r="N1245" i="4"/>
  <c r="L1245" i="4"/>
  <c r="J1245" i="4"/>
  <c r="Q1245" i="4" s="1"/>
  <c r="X1238" i="4"/>
  <c r="P1237" i="4"/>
  <c r="N1237" i="4"/>
  <c r="L1237" i="4"/>
  <c r="J1237" i="4"/>
  <c r="X1232" i="4"/>
  <c r="P1231" i="4"/>
  <c r="Q1231" i="4" s="1"/>
  <c r="N1231" i="4"/>
  <c r="L1231" i="4"/>
  <c r="J1231" i="4"/>
  <c r="X1226" i="4"/>
  <c r="Q1225" i="4"/>
  <c r="P1225" i="4"/>
  <c r="N1225" i="4"/>
  <c r="L1225" i="4"/>
  <c r="J1225" i="4"/>
  <c r="X1220" i="4"/>
  <c r="P1219" i="4"/>
  <c r="N1219" i="4"/>
  <c r="L1219" i="4"/>
  <c r="J1219" i="4"/>
  <c r="X1214" i="4"/>
  <c r="N1213" i="4"/>
  <c r="L1213" i="4"/>
  <c r="L1212" i="4" s="1"/>
  <c r="J1213" i="4"/>
  <c r="T1212" i="4"/>
  <c r="X1209" i="4"/>
  <c r="P1208" i="4"/>
  <c r="Q1208" i="4" s="1"/>
  <c r="N1208" i="4"/>
  <c r="L1208" i="4"/>
  <c r="J1208" i="4"/>
  <c r="X1198" i="4"/>
  <c r="P1197" i="4"/>
  <c r="N1197" i="4"/>
  <c r="L1197" i="4"/>
  <c r="J1197" i="4"/>
  <c r="Q1197" i="4" s="1"/>
  <c r="X1186" i="4"/>
  <c r="P1185" i="4"/>
  <c r="N1185" i="4"/>
  <c r="L1185" i="4"/>
  <c r="J1185" i="4"/>
  <c r="X1175" i="4"/>
  <c r="P1174" i="4"/>
  <c r="Q1174" i="4" s="1"/>
  <c r="N1174" i="4"/>
  <c r="L1174" i="4"/>
  <c r="J1174" i="4"/>
  <c r="X1164" i="4"/>
  <c r="P1163" i="4"/>
  <c r="Q1163" i="4" s="1"/>
  <c r="N1163" i="4"/>
  <c r="L1163" i="4"/>
  <c r="J1163" i="4"/>
  <c r="X1140" i="4"/>
  <c r="P1139" i="4"/>
  <c r="N1139" i="4"/>
  <c r="L1139" i="4"/>
  <c r="J1139" i="4"/>
  <c r="X1115" i="4"/>
  <c r="N1114" i="4"/>
  <c r="L1114" i="4"/>
  <c r="J1114" i="4"/>
  <c r="X1091" i="4"/>
  <c r="P1090" i="4"/>
  <c r="Q1090" i="4" s="1"/>
  <c r="N1090" i="4"/>
  <c r="L1090" i="4"/>
  <c r="J1090" i="4"/>
  <c r="X1063" i="4"/>
  <c r="Q1062" i="4"/>
  <c r="P1062" i="4"/>
  <c r="N1062" i="4"/>
  <c r="L1062" i="4"/>
  <c r="J1062" i="4"/>
  <c r="X1056" i="4"/>
  <c r="P1055" i="4"/>
  <c r="N1055" i="4"/>
  <c r="L1055" i="4"/>
  <c r="J1055" i="4"/>
  <c r="Q1055" i="4" s="1"/>
  <c r="X1053" i="4"/>
  <c r="P1052" i="4"/>
  <c r="N1052" i="4"/>
  <c r="L1052" i="4"/>
  <c r="J1052" i="4"/>
  <c r="X1050" i="4"/>
  <c r="P1049" i="4"/>
  <c r="Q1049" i="4" s="1"/>
  <c r="N1049" i="4"/>
  <c r="L1049" i="4"/>
  <c r="J1049" i="4"/>
  <c r="X1044" i="4"/>
  <c r="Q1043" i="4"/>
  <c r="P1043" i="4"/>
  <c r="N1043" i="4"/>
  <c r="L1043" i="4"/>
  <c r="J1043" i="4"/>
  <c r="X1038" i="4"/>
  <c r="P1037" i="4"/>
  <c r="N1037" i="4"/>
  <c r="L1037" i="4"/>
  <c r="J1037" i="4"/>
  <c r="X1031" i="4"/>
  <c r="P1030" i="4"/>
  <c r="N1030" i="4"/>
  <c r="L1030" i="4"/>
  <c r="J1030" i="4"/>
  <c r="X1024" i="4"/>
  <c r="P1023" i="4"/>
  <c r="Q1023" i="4" s="1"/>
  <c r="N1023" i="4"/>
  <c r="L1023" i="4"/>
  <c r="J1023" i="4"/>
  <c r="X1018" i="4"/>
  <c r="Q1017" i="4"/>
  <c r="P1017" i="4"/>
  <c r="N1017" i="4"/>
  <c r="L1017" i="4"/>
  <c r="J1017" i="4"/>
  <c r="X1011" i="4"/>
  <c r="P1010" i="4"/>
  <c r="N1010" i="4"/>
  <c r="L1010" i="4"/>
  <c r="J1010" i="4"/>
  <c r="X1004" i="4"/>
  <c r="N1003" i="4"/>
  <c r="L1003" i="4"/>
  <c r="J1003" i="4"/>
  <c r="X997" i="4"/>
  <c r="P996" i="4"/>
  <c r="Q996" i="4" s="1"/>
  <c r="N996" i="4"/>
  <c r="L996" i="4"/>
  <c r="J996" i="4"/>
  <c r="X994" i="4"/>
  <c r="Q993" i="4"/>
  <c r="P993" i="4"/>
  <c r="N993" i="4"/>
  <c r="L993" i="4"/>
  <c r="J993" i="4"/>
  <c r="X991" i="4"/>
  <c r="P990" i="4"/>
  <c r="N990" i="4"/>
  <c r="L990" i="4"/>
  <c r="J990" i="4"/>
  <c r="Q990" i="4" s="1"/>
  <c r="X988" i="4"/>
  <c r="P987" i="4"/>
  <c r="N987" i="4"/>
  <c r="L987" i="4"/>
  <c r="J987" i="4"/>
  <c r="X964" i="4"/>
  <c r="P963" i="4"/>
  <c r="Q963" i="4" s="1"/>
  <c r="N963" i="4"/>
  <c r="L963" i="4"/>
  <c r="J963" i="4"/>
  <c r="X931" i="4"/>
  <c r="Q930" i="4"/>
  <c r="P930" i="4"/>
  <c r="N930" i="4"/>
  <c r="L930" i="4"/>
  <c r="J930" i="4"/>
  <c r="X928" i="4"/>
  <c r="P927" i="4"/>
  <c r="N927" i="4"/>
  <c r="L927" i="4"/>
  <c r="J927" i="4"/>
  <c r="X895" i="4"/>
  <c r="N894" i="4"/>
  <c r="L894" i="4"/>
  <c r="J894" i="4"/>
  <c r="X862" i="4"/>
  <c r="P861" i="4"/>
  <c r="Q861" i="4" s="1"/>
  <c r="N861" i="4"/>
  <c r="L861" i="4"/>
  <c r="J861" i="4"/>
  <c r="T860" i="4"/>
  <c r="X844" i="4"/>
  <c r="P843" i="4"/>
  <c r="N843" i="4"/>
  <c r="L843" i="4"/>
  <c r="J843" i="4"/>
  <c r="Q843" i="4" s="1"/>
  <c r="X834" i="4"/>
  <c r="P833" i="4"/>
  <c r="N833" i="4"/>
  <c r="L833" i="4"/>
  <c r="J833" i="4"/>
  <c r="X826" i="4"/>
  <c r="P825" i="4"/>
  <c r="Q825" i="4" s="1"/>
  <c r="N825" i="4"/>
  <c r="L825" i="4"/>
  <c r="J825" i="4"/>
  <c r="X823" i="4"/>
  <c r="P822" i="4"/>
  <c r="Q822" i="4" s="1"/>
  <c r="N822" i="4"/>
  <c r="L822" i="4"/>
  <c r="J822" i="4"/>
  <c r="X820" i="4"/>
  <c r="P819" i="4"/>
  <c r="N819" i="4"/>
  <c r="L819" i="4"/>
  <c r="J819" i="4"/>
  <c r="X813" i="4"/>
  <c r="N812" i="4"/>
  <c r="L812" i="4"/>
  <c r="J812" i="4"/>
  <c r="X806" i="4"/>
  <c r="P805" i="4"/>
  <c r="Q805" i="4" s="1"/>
  <c r="N805" i="4"/>
  <c r="L805" i="4"/>
  <c r="J805" i="4"/>
  <c r="X795" i="4"/>
  <c r="Q794" i="4"/>
  <c r="P794" i="4"/>
  <c r="N794" i="4"/>
  <c r="L794" i="4"/>
  <c r="J794" i="4"/>
  <c r="X784" i="4"/>
  <c r="P783" i="4"/>
  <c r="N783" i="4"/>
  <c r="L783" i="4"/>
  <c r="J783" i="4"/>
  <c r="Q783" i="4" s="1"/>
  <c r="X781" i="4"/>
  <c r="P780" i="4"/>
  <c r="N780" i="4"/>
  <c r="L780" i="4"/>
  <c r="J780" i="4"/>
  <c r="X773" i="4"/>
  <c r="P772" i="4"/>
  <c r="Q772" i="4" s="1"/>
  <c r="N772" i="4"/>
  <c r="L772" i="4"/>
  <c r="J772" i="4"/>
  <c r="X767" i="4"/>
  <c r="Q766" i="4"/>
  <c r="P766" i="4"/>
  <c r="N766" i="4"/>
  <c r="L766" i="4"/>
  <c r="J766" i="4"/>
  <c r="X760" i="4"/>
  <c r="P759" i="4"/>
  <c r="N759" i="4"/>
  <c r="L759" i="4"/>
  <c r="J759" i="4"/>
  <c r="X751" i="4"/>
  <c r="P750" i="4"/>
  <c r="N750" i="4"/>
  <c r="L750" i="4"/>
  <c r="J750" i="4"/>
  <c r="X742" i="4"/>
  <c r="P741" i="4"/>
  <c r="Q741" i="4" s="1"/>
  <c r="N741" i="4"/>
  <c r="L741" i="4"/>
  <c r="J741" i="4"/>
  <c r="X732" i="4"/>
  <c r="Q731" i="4"/>
  <c r="P731" i="4"/>
  <c r="N731" i="4"/>
  <c r="L731" i="4"/>
  <c r="J731" i="4"/>
  <c r="X723" i="4"/>
  <c r="P722" i="4"/>
  <c r="N722" i="4"/>
  <c r="L722" i="4"/>
  <c r="J722" i="4"/>
  <c r="X714" i="4"/>
  <c r="N713" i="4"/>
  <c r="L713" i="4"/>
  <c r="J713" i="4"/>
  <c r="X705" i="4"/>
  <c r="P704" i="4"/>
  <c r="Q704" i="4" s="1"/>
  <c r="N704" i="4"/>
  <c r="L704" i="4"/>
  <c r="J704" i="4"/>
  <c r="X696" i="4"/>
  <c r="Q695" i="4"/>
  <c r="P695" i="4"/>
  <c r="N695" i="4"/>
  <c r="L695" i="4"/>
  <c r="J695" i="4"/>
  <c r="X687" i="4"/>
  <c r="P686" i="4"/>
  <c r="N686" i="4"/>
  <c r="L686" i="4"/>
  <c r="J686" i="4"/>
  <c r="Q686" i="4" s="1"/>
  <c r="X659" i="4"/>
  <c r="P658" i="4"/>
  <c r="N658" i="4"/>
  <c r="L658" i="4"/>
  <c r="J658" i="4"/>
  <c r="X647" i="4"/>
  <c r="P646" i="4"/>
  <c r="Q646" i="4" s="1"/>
  <c r="N646" i="4"/>
  <c r="L646" i="4"/>
  <c r="J646" i="4"/>
  <c r="X619" i="4"/>
  <c r="Q618" i="4"/>
  <c r="P618" i="4"/>
  <c r="N618" i="4"/>
  <c r="L618" i="4"/>
  <c r="J618" i="4"/>
  <c r="X589" i="4"/>
  <c r="P588" i="4"/>
  <c r="N588" i="4"/>
  <c r="L588" i="4"/>
  <c r="J588" i="4"/>
  <c r="X546" i="4"/>
  <c r="N545" i="4"/>
  <c r="L545" i="4"/>
  <c r="J545" i="4"/>
  <c r="X519" i="4"/>
  <c r="P518" i="4"/>
  <c r="Q518" i="4" s="1"/>
  <c r="N518" i="4"/>
  <c r="L518" i="4"/>
  <c r="J518" i="4"/>
  <c r="X491" i="4"/>
  <c r="P490" i="4"/>
  <c r="Q490" i="4" s="1"/>
  <c r="N490" i="4"/>
  <c r="L490" i="4"/>
  <c r="J490" i="4"/>
  <c r="X467" i="4"/>
  <c r="P466" i="4"/>
  <c r="N466" i="4"/>
  <c r="L466" i="4"/>
  <c r="J466" i="4"/>
  <c r="Q466" i="4" s="1"/>
  <c r="X452" i="4"/>
  <c r="N451" i="4"/>
  <c r="L451" i="4"/>
  <c r="J451" i="4"/>
  <c r="X440" i="4"/>
  <c r="P439" i="4"/>
  <c r="Q439" i="4" s="1"/>
  <c r="N439" i="4"/>
  <c r="L439" i="4"/>
  <c r="J439" i="4"/>
  <c r="X420" i="4"/>
  <c r="P419" i="4"/>
  <c r="Q419" i="4" s="1"/>
  <c r="N419" i="4"/>
  <c r="L419" i="4"/>
  <c r="J419" i="4"/>
  <c r="X398" i="4"/>
  <c r="P397" i="4"/>
  <c r="N397" i="4"/>
  <c r="L397" i="4"/>
  <c r="J397" i="4"/>
  <c r="Q397" i="4" s="1"/>
  <c r="X387" i="4"/>
  <c r="N386" i="4"/>
  <c r="L386" i="4"/>
  <c r="J386" i="4"/>
  <c r="P386" i="4" s="1"/>
  <c r="X379" i="4"/>
  <c r="P378" i="4"/>
  <c r="Q378" i="4" s="1"/>
  <c r="N378" i="4"/>
  <c r="L378" i="4"/>
  <c r="J378" i="4"/>
  <c r="T377" i="4"/>
  <c r="T8" i="4" s="1"/>
  <c r="T7" i="4" s="1"/>
  <c r="X372" i="4"/>
  <c r="P371" i="4"/>
  <c r="N371" i="4"/>
  <c r="L371" i="4"/>
  <c r="J371" i="4"/>
  <c r="Q371" i="4" s="1"/>
  <c r="X367" i="4"/>
  <c r="P366" i="4"/>
  <c r="N366" i="4"/>
  <c r="L366" i="4"/>
  <c r="J366" i="4"/>
  <c r="X364" i="4"/>
  <c r="P363" i="4"/>
  <c r="Q363" i="4" s="1"/>
  <c r="N363" i="4"/>
  <c r="L363" i="4"/>
  <c r="L354" i="4" s="1"/>
  <c r="J363" i="4"/>
  <c r="X361" i="4"/>
  <c r="Q360" i="4"/>
  <c r="P360" i="4"/>
  <c r="N360" i="4"/>
  <c r="L360" i="4"/>
  <c r="J360" i="4"/>
  <c r="X356" i="4"/>
  <c r="P355" i="4"/>
  <c r="N355" i="4"/>
  <c r="L355" i="4"/>
  <c r="J355" i="4"/>
  <c r="T354" i="4"/>
  <c r="P354" i="4"/>
  <c r="J354" i="4"/>
  <c r="X348" i="4"/>
  <c r="P347" i="4"/>
  <c r="Q347" i="4" s="1"/>
  <c r="N347" i="4"/>
  <c r="L347" i="4"/>
  <c r="J347" i="4"/>
  <c r="X342" i="4"/>
  <c r="P341" i="4"/>
  <c r="Q341" i="4" s="1"/>
  <c r="N341" i="4"/>
  <c r="L341" i="4"/>
  <c r="J341" i="4"/>
  <c r="X339" i="4"/>
  <c r="P338" i="4"/>
  <c r="N338" i="4"/>
  <c r="L338" i="4"/>
  <c r="J338" i="4"/>
  <c r="Q338" i="4" s="1"/>
  <c r="X333" i="4"/>
  <c r="N332" i="4"/>
  <c r="L332" i="4"/>
  <c r="J332" i="4"/>
  <c r="X327" i="4"/>
  <c r="P326" i="4"/>
  <c r="Q326" i="4" s="1"/>
  <c r="N326" i="4"/>
  <c r="L326" i="4"/>
  <c r="J326" i="4"/>
  <c r="X321" i="4"/>
  <c r="P320" i="4"/>
  <c r="Q320" i="4" s="1"/>
  <c r="N320" i="4"/>
  <c r="L320" i="4"/>
  <c r="J320" i="4"/>
  <c r="X314" i="4"/>
  <c r="P313" i="4"/>
  <c r="N313" i="4"/>
  <c r="L313" i="4"/>
  <c r="J313" i="4"/>
  <c r="Q313" i="4" s="1"/>
  <c r="X311" i="4"/>
  <c r="N310" i="4"/>
  <c r="L310" i="4"/>
  <c r="J310" i="4"/>
  <c r="P310" i="4" s="1"/>
  <c r="X300" i="4"/>
  <c r="P299" i="4"/>
  <c r="Q299" i="4" s="1"/>
  <c r="N299" i="4"/>
  <c r="L299" i="4"/>
  <c r="J299" i="4"/>
  <c r="X289" i="4"/>
  <c r="P288" i="4"/>
  <c r="Q288" i="4" s="1"/>
  <c r="N288" i="4"/>
  <c r="L288" i="4"/>
  <c r="J288" i="4"/>
  <c r="X282" i="4"/>
  <c r="P281" i="4"/>
  <c r="N281" i="4"/>
  <c r="L281" i="4"/>
  <c r="J281" i="4"/>
  <c r="Q281" i="4" s="1"/>
  <c r="X274" i="4"/>
  <c r="N273" i="4"/>
  <c r="L273" i="4"/>
  <c r="J273" i="4"/>
  <c r="X264" i="4"/>
  <c r="P263" i="4"/>
  <c r="Q263" i="4" s="1"/>
  <c r="N263" i="4"/>
  <c r="L263" i="4"/>
  <c r="J263" i="4"/>
  <c r="X261" i="4"/>
  <c r="Q260" i="4"/>
  <c r="P260" i="4"/>
  <c r="N260" i="4"/>
  <c r="L260" i="4"/>
  <c r="J260" i="4"/>
  <c r="X252" i="4"/>
  <c r="P251" i="4"/>
  <c r="N251" i="4"/>
  <c r="L251" i="4"/>
  <c r="J251" i="4"/>
  <c r="Q251" i="4" s="1"/>
  <c r="X243" i="4"/>
  <c r="P242" i="4"/>
  <c r="N242" i="4"/>
  <c r="L242" i="4"/>
  <c r="J242" i="4"/>
  <c r="X226" i="4"/>
  <c r="P225" i="4"/>
  <c r="Q225" i="4" s="1"/>
  <c r="N225" i="4"/>
  <c r="L225" i="4"/>
  <c r="J225" i="4"/>
  <c r="X209" i="4"/>
  <c r="Q208" i="4"/>
  <c r="P208" i="4"/>
  <c r="N208" i="4"/>
  <c r="L208" i="4"/>
  <c r="J208" i="4"/>
  <c r="X206" i="4"/>
  <c r="P205" i="4"/>
  <c r="N205" i="4"/>
  <c r="L205" i="4"/>
  <c r="J205" i="4"/>
  <c r="X189" i="4"/>
  <c r="P188" i="4"/>
  <c r="N188" i="4"/>
  <c r="L188" i="4"/>
  <c r="J188" i="4"/>
  <c r="X163" i="4"/>
  <c r="P162" i="4"/>
  <c r="Q162" i="4" s="1"/>
  <c r="N162" i="4"/>
  <c r="L162" i="4"/>
  <c r="J162" i="4"/>
  <c r="X151" i="4"/>
  <c r="Q150" i="4"/>
  <c r="P150" i="4"/>
  <c r="N150" i="4"/>
  <c r="L150" i="4"/>
  <c r="J150" i="4"/>
  <c r="X144" i="4"/>
  <c r="P143" i="4"/>
  <c r="N143" i="4"/>
  <c r="L143" i="4"/>
  <c r="L142" i="4" s="1"/>
  <c r="J143" i="4"/>
  <c r="T142" i="4"/>
  <c r="J142" i="4"/>
  <c r="X134" i="4"/>
  <c r="P133" i="4"/>
  <c r="Q133" i="4" s="1"/>
  <c r="N133" i="4"/>
  <c r="L133" i="4"/>
  <c r="J133" i="4"/>
  <c r="X113" i="4"/>
  <c r="P112" i="4"/>
  <c r="Q112" i="4" s="1"/>
  <c r="N112" i="4"/>
  <c r="L112" i="4"/>
  <c r="J112" i="4"/>
  <c r="X108" i="4"/>
  <c r="P107" i="4"/>
  <c r="N107" i="4"/>
  <c r="L107" i="4"/>
  <c r="J107" i="4"/>
  <c r="Q107" i="4" s="1"/>
  <c r="X98" i="4"/>
  <c r="N97" i="4"/>
  <c r="L97" i="4"/>
  <c r="J97" i="4"/>
  <c r="P97" i="4" s="1"/>
  <c r="X93" i="4"/>
  <c r="P92" i="4"/>
  <c r="Q92" i="4" s="1"/>
  <c r="N92" i="4"/>
  <c r="L92" i="4"/>
  <c r="J92" i="4"/>
  <c r="X88" i="4"/>
  <c r="P87" i="4"/>
  <c r="Q87" i="4" s="1"/>
  <c r="N87" i="4"/>
  <c r="L87" i="4"/>
  <c r="J87" i="4"/>
  <c r="X83" i="4"/>
  <c r="P82" i="4"/>
  <c r="N82" i="4"/>
  <c r="L82" i="4"/>
  <c r="J82" i="4"/>
  <c r="Q82" i="4" s="1"/>
  <c r="X75" i="4"/>
  <c r="N74" i="4"/>
  <c r="L74" i="4"/>
  <c r="J74" i="4"/>
  <c r="X65" i="4"/>
  <c r="P64" i="4"/>
  <c r="Q64" i="4" s="1"/>
  <c r="N64" i="4"/>
  <c r="L64" i="4"/>
  <c r="J64" i="4"/>
  <c r="X59" i="4"/>
  <c r="Q58" i="4"/>
  <c r="P58" i="4"/>
  <c r="N58" i="4"/>
  <c r="L58" i="4"/>
  <c r="J58" i="4"/>
  <c r="X50" i="4"/>
  <c r="P49" i="4"/>
  <c r="N49" i="4"/>
  <c r="L49" i="4"/>
  <c r="J49" i="4"/>
  <c r="Q49" i="4" s="1"/>
  <c r="X41" i="4"/>
  <c r="P40" i="4"/>
  <c r="N40" i="4"/>
  <c r="L40" i="4"/>
  <c r="J40" i="4"/>
  <c r="X36" i="4"/>
  <c r="P35" i="4"/>
  <c r="Q35" i="4" s="1"/>
  <c r="N35" i="4"/>
  <c r="L35" i="4"/>
  <c r="L9" i="4" s="1"/>
  <c r="J35" i="4"/>
  <c r="X16" i="4"/>
  <c r="Q15" i="4"/>
  <c r="P15" i="4"/>
  <c r="N15" i="4"/>
  <c r="L15" i="4"/>
  <c r="J15" i="4"/>
  <c r="X11" i="4"/>
  <c r="P10" i="4"/>
  <c r="N10" i="4"/>
  <c r="L10" i="4"/>
  <c r="J10" i="4"/>
  <c r="T9" i="4"/>
  <c r="J9" i="4"/>
  <c r="X4" i="4"/>
  <c r="G301" i="3"/>
  <c r="D301" i="3"/>
  <c r="C301" i="3"/>
  <c r="G300" i="3"/>
  <c r="G299" i="3"/>
  <c r="D299" i="3"/>
  <c r="G298" i="3"/>
  <c r="D298" i="3"/>
  <c r="G297" i="3"/>
  <c r="D297" i="3"/>
  <c r="G296" i="3"/>
  <c r="D296" i="3"/>
  <c r="C296" i="3"/>
  <c r="G295" i="3"/>
  <c r="G294" i="3"/>
  <c r="G293" i="3"/>
  <c r="G292" i="3"/>
  <c r="G291" i="3"/>
  <c r="D291" i="3"/>
  <c r="G290" i="3"/>
  <c r="D290" i="3"/>
  <c r="C290" i="3"/>
  <c r="G289" i="3"/>
  <c r="D289" i="3"/>
  <c r="G288" i="3"/>
  <c r="F288" i="3"/>
  <c r="E288" i="3"/>
  <c r="D288" i="3"/>
  <c r="C288" i="3"/>
  <c r="G287" i="3"/>
  <c r="G286" i="3"/>
  <c r="G285" i="3"/>
  <c r="G284" i="3"/>
  <c r="D284" i="3"/>
  <c r="G283" i="3"/>
  <c r="D283" i="3"/>
  <c r="C283" i="3"/>
  <c r="G282" i="3"/>
  <c r="F282" i="3"/>
  <c r="E282" i="3"/>
  <c r="D282" i="3"/>
  <c r="C282" i="3"/>
  <c r="G281" i="3"/>
  <c r="G280" i="3"/>
  <c r="D280" i="3"/>
  <c r="C280" i="3"/>
  <c r="G279" i="3"/>
  <c r="D279" i="3"/>
  <c r="G278" i="3"/>
  <c r="D278" i="3"/>
  <c r="C278" i="3"/>
  <c r="G277" i="3"/>
  <c r="G276" i="3"/>
  <c r="G275" i="3"/>
  <c r="D275" i="3"/>
  <c r="G274" i="3"/>
  <c r="D274" i="3"/>
  <c r="G273" i="3"/>
  <c r="F273" i="3"/>
  <c r="E273" i="3"/>
  <c r="D273" i="3"/>
  <c r="C273" i="3"/>
  <c r="G272" i="3"/>
  <c r="C272" i="3"/>
  <c r="G271" i="3"/>
  <c r="D271" i="3"/>
  <c r="C271" i="3"/>
  <c r="G270" i="3"/>
  <c r="D270" i="3"/>
  <c r="C270" i="3"/>
  <c r="G269" i="3"/>
  <c r="D269" i="3"/>
  <c r="G268" i="3"/>
  <c r="G267" i="3"/>
  <c r="E267" i="3"/>
  <c r="D267" i="3"/>
  <c r="C267" i="3"/>
  <c r="G266" i="3"/>
  <c r="D266" i="3"/>
  <c r="C266" i="3"/>
  <c r="G265" i="3"/>
  <c r="E265" i="3"/>
  <c r="D265" i="3"/>
  <c r="C265" i="3"/>
  <c r="G264" i="3"/>
  <c r="G263" i="3"/>
  <c r="D263" i="3"/>
  <c r="C263" i="3"/>
  <c r="G262" i="3"/>
  <c r="D262" i="3"/>
  <c r="G261" i="3"/>
  <c r="G260" i="3"/>
  <c r="G259" i="3"/>
  <c r="D259" i="3"/>
  <c r="G258" i="3"/>
  <c r="C258" i="3"/>
  <c r="G257" i="3"/>
  <c r="D257" i="3"/>
  <c r="G256" i="3"/>
  <c r="D256" i="3"/>
  <c r="C256" i="3"/>
  <c r="G255" i="3"/>
  <c r="G254" i="3"/>
  <c r="D254" i="3"/>
  <c r="G253" i="3"/>
  <c r="D253" i="3"/>
  <c r="G252" i="3"/>
  <c r="F252" i="3"/>
  <c r="E252" i="3"/>
  <c r="D252" i="3"/>
  <c r="C252" i="3"/>
  <c r="G249" i="3"/>
  <c r="D249" i="3"/>
  <c r="G248" i="3"/>
  <c r="D248" i="3"/>
  <c r="G247" i="3"/>
  <c r="G246" i="3"/>
  <c r="D246" i="3"/>
  <c r="G245" i="3"/>
  <c r="D245" i="3"/>
  <c r="G244" i="3"/>
  <c r="G243" i="3"/>
  <c r="G242" i="3"/>
  <c r="D242" i="3"/>
  <c r="C242" i="3"/>
  <c r="G241" i="3"/>
  <c r="G240" i="3"/>
  <c r="F240" i="3"/>
  <c r="E240" i="3"/>
  <c r="D240" i="3"/>
  <c r="C240" i="3"/>
  <c r="G239" i="3"/>
  <c r="D239" i="3"/>
  <c r="G238" i="3"/>
  <c r="G237" i="3"/>
  <c r="G236" i="3"/>
  <c r="D236" i="3"/>
  <c r="G235" i="3"/>
  <c r="G234" i="3"/>
  <c r="G233" i="3"/>
  <c r="G232" i="3"/>
  <c r="D232" i="3"/>
  <c r="G231" i="3"/>
  <c r="E231" i="3"/>
  <c r="D231" i="3"/>
  <c r="C231" i="3"/>
  <c r="G230" i="3"/>
  <c r="F230" i="3"/>
  <c r="E230" i="3"/>
  <c r="D230" i="3"/>
  <c r="C230" i="3"/>
  <c r="G229" i="3"/>
  <c r="G228" i="3"/>
  <c r="D228" i="3"/>
  <c r="G227" i="3"/>
  <c r="F227" i="3"/>
  <c r="E227" i="3"/>
  <c r="D227" i="3"/>
  <c r="C227" i="3"/>
  <c r="G226" i="3"/>
  <c r="F226" i="3"/>
  <c r="E226" i="3"/>
  <c r="D226" i="3"/>
  <c r="C226" i="3"/>
  <c r="G225" i="3"/>
  <c r="D225" i="3"/>
  <c r="G224" i="3"/>
  <c r="D224" i="3"/>
  <c r="G223" i="3"/>
  <c r="E223" i="3"/>
  <c r="D223" i="3"/>
  <c r="C223" i="3"/>
  <c r="G222" i="3"/>
  <c r="F222" i="3"/>
  <c r="E222" i="3"/>
  <c r="D222" i="3"/>
  <c r="C222" i="3"/>
  <c r="G221" i="3"/>
  <c r="F221" i="3"/>
  <c r="E221" i="3"/>
  <c r="D221" i="3"/>
  <c r="C221" i="3"/>
  <c r="G220" i="3"/>
  <c r="D220" i="3"/>
  <c r="G219" i="3"/>
  <c r="F219" i="3"/>
  <c r="E219" i="3"/>
  <c r="D219" i="3"/>
  <c r="C219" i="3"/>
  <c r="G218" i="3"/>
  <c r="D218" i="3"/>
  <c r="G217" i="3"/>
  <c r="E217" i="3"/>
  <c r="D217" i="3"/>
  <c r="C217" i="3"/>
  <c r="G216" i="3"/>
  <c r="G215" i="3"/>
  <c r="F215" i="3"/>
  <c r="E215" i="3"/>
  <c r="D215" i="3"/>
  <c r="C215" i="3"/>
  <c r="G214" i="3"/>
  <c r="D214" i="3"/>
  <c r="G213" i="3"/>
  <c r="D213" i="3"/>
  <c r="G212" i="3"/>
  <c r="F212" i="3"/>
  <c r="E212" i="3"/>
  <c r="D212" i="3"/>
  <c r="C212" i="3"/>
  <c r="G211" i="3"/>
  <c r="G210" i="3"/>
  <c r="F210" i="3"/>
  <c r="E210" i="3"/>
  <c r="D210" i="3"/>
  <c r="C210" i="3"/>
  <c r="G209" i="3"/>
  <c r="F209" i="3"/>
  <c r="E209" i="3"/>
  <c r="D209" i="3"/>
  <c r="C209" i="3"/>
  <c r="G208" i="3"/>
  <c r="E208" i="3"/>
  <c r="D208" i="3"/>
  <c r="C208" i="3"/>
  <c r="G207" i="3"/>
  <c r="D207" i="3"/>
  <c r="G206" i="3"/>
  <c r="G205" i="3"/>
  <c r="D205" i="3"/>
  <c r="G204" i="3"/>
  <c r="G203" i="3"/>
  <c r="G202" i="3"/>
  <c r="D202" i="3"/>
  <c r="G201" i="3"/>
  <c r="D201" i="3"/>
  <c r="C201" i="3"/>
  <c r="G200" i="3"/>
  <c r="D200" i="3"/>
  <c r="G199" i="3"/>
  <c r="G198" i="3"/>
  <c r="D198" i="3"/>
  <c r="G197" i="3"/>
  <c r="G196" i="3"/>
  <c r="G195" i="3"/>
  <c r="D195" i="3"/>
  <c r="G194" i="3"/>
  <c r="D194" i="3"/>
  <c r="C194" i="3"/>
  <c r="G193" i="3"/>
  <c r="F193" i="3"/>
  <c r="E193" i="3"/>
  <c r="D193" i="3"/>
  <c r="G192" i="3"/>
  <c r="G191" i="3"/>
  <c r="G190" i="3"/>
  <c r="D190" i="3"/>
  <c r="G189" i="3"/>
  <c r="D189" i="3"/>
  <c r="C189" i="3"/>
  <c r="G188" i="3"/>
  <c r="G187" i="3"/>
  <c r="D187" i="3"/>
  <c r="G186" i="3"/>
  <c r="G185" i="3"/>
  <c r="D185" i="3"/>
  <c r="G184" i="3"/>
  <c r="G183" i="3"/>
  <c r="G182" i="3"/>
  <c r="D182" i="3"/>
  <c r="G181" i="3"/>
  <c r="D181" i="3"/>
  <c r="C181" i="3"/>
  <c r="G180" i="3"/>
  <c r="C180" i="3"/>
  <c r="G179" i="3"/>
  <c r="G178" i="3"/>
  <c r="G177" i="3"/>
  <c r="G176" i="3"/>
  <c r="D176" i="3"/>
  <c r="G175" i="3"/>
  <c r="D175" i="3"/>
  <c r="G174" i="3"/>
  <c r="C174" i="3"/>
  <c r="G173" i="3"/>
  <c r="E173" i="3"/>
  <c r="G172" i="3"/>
  <c r="D172" i="3"/>
  <c r="G171" i="3"/>
  <c r="G169" i="3"/>
  <c r="D169" i="3"/>
  <c r="G168" i="3"/>
  <c r="D168" i="3"/>
  <c r="C168" i="3"/>
  <c r="G167" i="3"/>
  <c r="D167" i="3"/>
  <c r="C167" i="3"/>
  <c r="G166" i="3"/>
  <c r="D166" i="3"/>
  <c r="C166" i="3"/>
  <c r="G165" i="3"/>
  <c r="G164" i="3"/>
  <c r="D164" i="3"/>
  <c r="G163" i="3"/>
  <c r="D163" i="3"/>
  <c r="G162" i="3"/>
  <c r="D162" i="3"/>
  <c r="G161" i="3"/>
  <c r="G160" i="3"/>
  <c r="G159" i="3"/>
  <c r="D159" i="3"/>
  <c r="G158" i="3"/>
  <c r="C158" i="3"/>
  <c r="G156" i="3"/>
  <c r="D156" i="3"/>
  <c r="G155" i="3"/>
  <c r="G154" i="3"/>
  <c r="D154" i="3"/>
  <c r="G153" i="3"/>
  <c r="D153" i="3"/>
  <c r="G152" i="3"/>
  <c r="G151" i="3"/>
  <c r="D151" i="3"/>
  <c r="G150" i="3"/>
  <c r="G149" i="3"/>
  <c r="D149" i="3"/>
  <c r="G148" i="3"/>
  <c r="D148" i="3"/>
  <c r="G147" i="3"/>
  <c r="E147" i="3"/>
  <c r="D147" i="3"/>
  <c r="G146" i="3"/>
  <c r="D146" i="3"/>
  <c r="C146" i="3"/>
  <c r="G145" i="3"/>
  <c r="G143" i="3"/>
  <c r="G142" i="3"/>
  <c r="D142" i="3"/>
  <c r="C142" i="3"/>
  <c r="G141" i="3"/>
  <c r="F141" i="3"/>
  <c r="E141" i="3"/>
  <c r="D141" i="3"/>
  <c r="C141" i="3"/>
  <c r="G140" i="3"/>
  <c r="D140" i="3"/>
  <c r="G139" i="3"/>
  <c r="G138" i="3"/>
  <c r="D138" i="3"/>
  <c r="G137" i="3"/>
  <c r="D137" i="3"/>
  <c r="G136" i="3"/>
  <c r="D136" i="3"/>
  <c r="G135" i="3"/>
  <c r="D135" i="3"/>
  <c r="G134" i="3"/>
  <c r="D134" i="3"/>
  <c r="G133" i="3"/>
  <c r="G132" i="3"/>
  <c r="G131" i="3"/>
  <c r="G130" i="3"/>
  <c r="D130" i="3"/>
  <c r="C130" i="3"/>
  <c r="G129" i="3"/>
  <c r="D129" i="3"/>
  <c r="G128" i="3"/>
  <c r="C128" i="3"/>
  <c r="G127" i="3"/>
  <c r="G126" i="3"/>
  <c r="G125" i="3"/>
  <c r="D125" i="3"/>
  <c r="G124" i="3"/>
  <c r="G123" i="3"/>
  <c r="G122" i="3"/>
  <c r="G121" i="3"/>
  <c r="D121" i="3"/>
  <c r="G120" i="3"/>
  <c r="C120" i="3"/>
  <c r="G119" i="3"/>
  <c r="G117" i="3"/>
  <c r="D117" i="3"/>
  <c r="C117" i="3"/>
  <c r="G116" i="3"/>
  <c r="E116" i="3"/>
  <c r="D116" i="3"/>
  <c r="C116" i="3"/>
  <c r="G115" i="3"/>
  <c r="F115" i="3"/>
  <c r="E115" i="3"/>
  <c r="D115" i="3"/>
  <c r="C115" i="3"/>
  <c r="G114" i="3"/>
  <c r="F114" i="3"/>
  <c r="E114" i="3"/>
  <c r="D114" i="3"/>
  <c r="C114" i="3"/>
  <c r="G113" i="3"/>
  <c r="G112" i="3"/>
  <c r="C112" i="3"/>
  <c r="G111" i="3"/>
  <c r="G110" i="3"/>
  <c r="D110" i="3"/>
  <c r="C110" i="3"/>
  <c r="G109" i="3"/>
  <c r="D109" i="3"/>
  <c r="G108" i="3"/>
  <c r="G107" i="3"/>
  <c r="G106" i="3"/>
  <c r="D106" i="3"/>
  <c r="G105" i="3"/>
  <c r="G104" i="3"/>
  <c r="D104" i="3"/>
  <c r="G103" i="3"/>
  <c r="D103" i="3"/>
  <c r="G102" i="3"/>
  <c r="D102" i="3"/>
  <c r="G101" i="3"/>
  <c r="D101" i="3"/>
  <c r="G100" i="3"/>
  <c r="D100" i="3"/>
  <c r="G99" i="3"/>
  <c r="G98" i="3"/>
  <c r="G97" i="3"/>
  <c r="D97" i="3"/>
  <c r="G96" i="3"/>
  <c r="G95" i="3"/>
  <c r="D95" i="3"/>
  <c r="G94" i="3"/>
  <c r="D94" i="3"/>
  <c r="G93" i="3"/>
  <c r="D93" i="3"/>
  <c r="G91" i="3"/>
  <c r="G90" i="3"/>
  <c r="E90" i="3"/>
  <c r="D90" i="3"/>
  <c r="C90" i="3"/>
  <c r="G89" i="3"/>
  <c r="F89" i="3"/>
  <c r="E89" i="3"/>
  <c r="D89" i="3"/>
  <c r="C89" i="3"/>
  <c r="G88" i="3"/>
  <c r="D88" i="3"/>
  <c r="G87" i="3"/>
  <c r="D87" i="3"/>
  <c r="G86" i="3"/>
  <c r="G85" i="3"/>
  <c r="D85" i="3"/>
  <c r="C85" i="3"/>
  <c r="G84" i="3"/>
  <c r="G83" i="3"/>
  <c r="D83" i="3"/>
  <c r="G82" i="3"/>
  <c r="D82" i="3"/>
  <c r="G81" i="3"/>
  <c r="G80" i="3"/>
  <c r="D80" i="3"/>
  <c r="G79" i="3"/>
  <c r="G78" i="3"/>
  <c r="G77" i="3"/>
  <c r="D77" i="3"/>
  <c r="G76" i="3"/>
  <c r="G75" i="3"/>
  <c r="G74" i="3"/>
  <c r="D74" i="3"/>
  <c r="G73" i="3"/>
  <c r="D73" i="3"/>
  <c r="G72" i="3"/>
  <c r="D72" i="3"/>
  <c r="G71" i="3"/>
  <c r="D71" i="3"/>
  <c r="G70" i="3"/>
  <c r="C70" i="3"/>
  <c r="G69" i="3"/>
  <c r="D69" i="3"/>
  <c r="G68" i="3"/>
  <c r="D68" i="3"/>
  <c r="G67" i="3"/>
  <c r="G66" i="3"/>
  <c r="G65" i="3"/>
  <c r="D65" i="3"/>
  <c r="G64" i="3"/>
  <c r="D64" i="3"/>
  <c r="G63" i="3"/>
  <c r="D63" i="3"/>
  <c r="C63" i="3"/>
  <c r="G62" i="3"/>
  <c r="D62" i="3"/>
  <c r="G61" i="3"/>
  <c r="G60" i="3"/>
  <c r="D60" i="3"/>
  <c r="G59" i="3"/>
  <c r="D59" i="3"/>
  <c r="C59" i="3"/>
  <c r="G58" i="3"/>
  <c r="D58" i="3"/>
  <c r="G57" i="3"/>
  <c r="D57" i="3"/>
  <c r="G56" i="3"/>
  <c r="D56" i="3"/>
  <c r="G55" i="3"/>
  <c r="C55" i="3"/>
  <c r="G54" i="3"/>
  <c r="D54" i="3"/>
  <c r="G52" i="3"/>
  <c r="G51" i="3"/>
  <c r="G50" i="3"/>
  <c r="D50" i="3"/>
  <c r="G49" i="3"/>
  <c r="D49" i="3"/>
  <c r="G48" i="3"/>
  <c r="G46" i="3"/>
  <c r="F46" i="3"/>
  <c r="E46" i="3"/>
  <c r="D46" i="3"/>
  <c r="C46" i="3"/>
  <c r="G45" i="3"/>
  <c r="D45" i="3"/>
  <c r="G44" i="3"/>
  <c r="G43" i="3"/>
  <c r="G42" i="3"/>
  <c r="D42" i="3"/>
  <c r="G41" i="3"/>
  <c r="D41" i="3"/>
  <c r="G40" i="3"/>
  <c r="G39" i="3"/>
  <c r="D39" i="3"/>
  <c r="G38" i="3"/>
  <c r="D38" i="3"/>
  <c r="G37" i="3"/>
  <c r="G36" i="3"/>
  <c r="D36" i="3"/>
  <c r="G35" i="3"/>
  <c r="D35" i="3"/>
  <c r="G34" i="3"/>
  <c r="D34" i="3"/>
  <c r="G33" i="3"/>
  <c r="D33" i="3"/>
  <c r="C33" i="3"/>
  <c r="G32" i="3"/>
  <c r="G31" i="3"/>
  <c r="D31" i="3"/>
  <c r="C31" i="3"/>
  <c r="G30" i="3"/>
  <c r="G29" i="3"/>
  <c r="D29" i="3"/>
  <c r="G28" i="3"/>
  <c r="D28" i="3"/>
  <c r="C28" i="3"/>
  <c r="G27" i="3"/>
  <c r="D27" i="3"/>
  <c r="C27" i="3"/>
  <c r="G26" i="3"/>
  <c r="G25" i="3"/>
  <c r="D25" i="3"/>
  <c r="C25" i="3"/>
  <c r="G24" i="3"/>
  <c r="D24" i="3"/>
  <c r="C24" i="3"/>
  <c r="G23" i="3"/>
  <c r="F23" i="3"/>
  <c r="E23" i="3"/>
  <c r="D23" i="3"/>
  <c r="C23" i="3"/>
  <c r="G22" i="3"/>
  <c r="D22" i="3"/>
  <c r="C22" i="3"/>
  <c r="G21" i="3"/>
  <c r="D21" i="3"/>
  <c r="C21" i="3"/>
  <c r="G20" i="3"/>
  <c r="D20" i="3"/>
  <c r="C20" i="3"/>
  <c r="G19" i="3"/>
  <c r="D19" i="3"/>
  <c r="G18" i="3"/>
  <c r="D18" i="3"/>
  <c r="G17" i="3"/>
  <c r="C17" i="3"/>
  <c r="G16" i="3"/>
  <c r="E16" i="3"/>
  <c r="G15" i="3"/>
  <c r="D15" i="3"/>
  <c r="G14" i="3"/>
  <c r="D14" i="3"/>
  <c r="G13" i="3"/>
  <c r="G12" i="3"/>
  <c r="G11" i="3"/>
  <c r="E11" i="3"/>
  <c r="D11" i="3"/>
  <c r="C11" i="3"/>
  <c r="G10" i="3"/>
  <c r="D10" i="3"/>
  <c r="C10" i="3"/>
  <c r="G9" i="3"/>
  <c r="D9" i="3"/>
  <c r="C9" i="3"/>
  <c r="F34" i="1"/>
  <c r="F31" i="1"/>
  <c r="J20" i="1"/>
  <c r="J10" i="1"/>
  <c r="J9" i="1"/>
  <c r="J8" i="1"/>
  <c r="J7" i="1"/>
  <c r="A7" i="1"/>
  <c r="J4" i="1"/>
  <c r="A4" i="1" a="1"/>
  <c r="A4" i="1" s="1"/>
  <c r="E30" i="1"/>
  <c r="A8" i="1" l="1"/>
  <c r="A5" i="1" a="1"/>
  <c r="A5" i="1" s="1"/>
  <c r="J1212" i="4"/>
  <c r="C14" i="3" s="1"/>
  <c r="P1213" i="4"/>
  <c r="Q1213" i="4" s="1"/>
  <c r="P4011" i="4"/>
  <c r="Q4011" i="4" s="1"/>
  <c r="L1464" i="4"/>
  <c r="D17" i="3" s="1"/>
  <c r="Q6541" i="4"/>
  <c r="P6541" i="4"/>
  <c r="G8" i="3"/>
  <c r="P545" i="4"/>
  <c r="Q545" i="4" s="1"/>
  <c r="J1340" i="4"/>
  <c r="C15" i="3" s="1"/>
  <c r="Q1357" i="4"/>
  <c r="P1357" i="4"/>
  <c r="P5194" i="4"/>
  <c r="Q5194" i="4" s="1"/>
  <c r="P5380" i="4"/>
  <c r="Q5380" i="4" s="1"/>
  <c r="P1340" i="4"/>
  <c r="E15" i="3" s="1"/>
  <c r="Q1341" i="4"/>
  <c r="Q1340" i="4" s="1"/>
  <c r="F15" i="3" s="1"/>
  <c r="Q2121" i="4"/>
  <c r="Q2746" i="4"/>
  <c r="Q2745" i="4" s="1"/>
  <c r="F27" i="3" s="1"/>
  <c r="P2745" i="4"/>
  <c r="E27" i="3" s="1"/>
  <c r="Q2964" i="4"/>
  <c r="G7" i="3"/>
  <c r="J860" i="4"/>
  <c r="C13" i="3" s="1"/>
  <c r="P894" i="4"/>
  <c r="Q2605" i="4"/>
  <c r="Q74" i="4"/>
  <c r="N142" i="4"/>
  <c r="P2089" i="4"/>
  <c r="Q2089" i="4" s="1"/>
  <c r="Q2594" i="4"/>
  <c r="L2604" i="4"/>
  <c r="D26" i="3" s="1"/>
  <c r="P3727" i="4"/>
  <c r="E36" i="3" s="1"/>
  <c r="N3893" i="4"/>
  <c r="Q3972" i="4"/>
  <c r="P3972" i="4"/>
  <c r="P4948" i="4"/>
  <c r="Q4948" i="4" s="1"/>
  <c r="P5300" i="4"/>
  <c r="Q5300" i="4" s="1"/>
  <c r="Q5441" i="4"/>
  <c r="Q5437" i="4" s="1"/>
  <c r="F65" i="3" s="1"/>
  <c r="P5441" i="4"/>
  <c r="P5437" i="4" s="1"/>
  <c r="E65" i="3" s="1"/>
  <c r="P6476" i="4"/>
  <c r="Q6476" i="4" s="1"/>
  <c r="P6506" i="4"/>
  <c r="Q6506" i="4" s="1"/>
  <c r="Q7430" i="4"/>
  <c r="P7430" i="4"/>
  <c r="Q7726" i="4"/>
  <c r="P7726" i="4"/>
  <c r="J7736" i="4"/>
  <c r="C133" i="3" s="1"/>
  <c r="P7737" i="4"/>
  <c r="Q7737" i="4" s="1"/>
  <c r="P7785" i="4"/>
  <c r="Q7785" i="4" s="1"/>
  <c r="Q7932" i="4"/>
  <c r="Q7925" i="4" s="1"/>
  <c r="F139" i="3" s="1"/>
  <c r="J7925" i="4"/>
  <c r="C139" i="3" s="1"/>
  <c r="P7932" i="4"/>
  <c r="P7925" i="4" s="1"/>
  <c r="E139" i="3" s="1"/>
  <c r="P12212" i="4"/>
  <c r="Q12212" i="4" s="1"/>
  <c r="Q12516" i="4"/>
  <c r="P12516" i="4"/>
  <c r="L377" i="4"/>
  <c r="D12" i="3" s="1"/>
  <c r="Q1702" i="4"/>
  <c r="P1702" i="4"/>
  <c r="Q1760" i="4"/>
  <c r="P1760" i="4"/>
  <c r="Q1815" i="4"/>
  <c r="P1815" i="4"/>
  <c r="P1854" i="4"/>
  <c r="Q1854" i="4" s="1"/>
  <c r="Q2236" i="4"/>
  <c r="Q3126" i="4"/>
  <c r="Q3734" i="4"/>
  <c r="P3734" i="4"/>
  <c r="J3727" i="4"/>
  <c r="C36" i="3" s="1"/>
  <c r="P3938" i="4"/>
  <c r="Q3938" i="4" s="1"/>
  <c r="Q4805" i="4"/>
  <c r="F44" i="3" s="1"/>
  <c r="Q5170" i="4"/>
  <c r="P5170" i="4"/>
  <c r="Q332" i="4"/>
  <c r="L1388" i="4"/>
  <c r="D16" i="3" s="1"/>
  <c r="Q1661" i="4"/>
  <c r="P1661" i="4"/>
  <c r="Q3299" i="4"/>
  <c r="Q3388" i="4"/>
  <c r="Q3544" i="4"/>
  <c r="Q5276" i="4"/>
  <c r="P5276" i="4"/>
  <c r="P5427" i="4"/>
  <c r="E63" i="3" s="1"/>
  <c r="Q5428" i="4"/>
  <c r="Q5427" i="4" s="1"/>
  <c r="F63" i="3" s="1"/>
  <c r="Q6222" i="4"/>
  <c r="P6222" i="4"/>
  <c r="Q10" i="4"/>
  <c r="C303" i="3"/>
  <c r="Q40" i="4"/>
  <c r="P74" i="4"/>
  <c r="P9" i="4" s="1"/>
  <c r="Q205" i="4"/>
  <c r="Q242" i="4"/>
  <c r="P273" i="4"/>
  <c r="Q355" i="4"/>
  <c r="Q354" i="4" s="1"/>
  <c r="F11" i="3" s="1"/>
  <c r="Q366" i="4"/>
  <c r="Q759" i="4"/>
  <c r="Q780" i="4"/>
  <c r="P812" i="4"/>
  <c r="Q812" i="4" s="1"/>
  <c r="L860" i="4"/>
  <c r="D13" i="3" s="1"/>
  <c r="Q1037" i="4"/>
  <c r="Q1052" i="4"/>
  <c r="P1114" i="4"/>
  <c r="Q1114" i="4" s="1"/>
  <c r="Q1311" i="4"/>
  <c r="Q1333" i="4"/>
  <c r="Q1401" i="4"/>
  <c r="Q1430" i="4"/>
  <c r="N1684" i="4"/>
  <c r="Q2180" i="4"/>
  <c r="Q3369" i="4"/>
  <c r="L3387" i="4"/>
  <c r="D32" i="3" s="1"/>
  <c r="Q3676" i="4"/>
  <c r="P3676" i="4"/>
  <c r="P3819" i="4"/>
  <c r="Q3819" i="4" s="1"/>
  <c r="P5146" i="4"/>
  <c r="Q5146" i="4" s="1"/>
  <c r="Q5548" i="4"/>
  <c r="P5548" i="4"/>
  <c r="J5538" i="4"/>
  <c r="C68" i="3" s="1"/>
  <c r="Q5557" i="4"/>
  <c r="P5557" i="4"/>
  <c r="P5673" i="4"/>
  <c r="Q5673" i="4" s="1"/>
  <c r="Q5688" i="4"/>
  <c r="P5688" i="4"/>
  <c r="N377" i="4"/>
  <c r="Q588" i="4"/>
  <c r="Q658" i="4"/>
  <c r="P713" i="4"/>
  <c r="Q713" i="4" s="1"/>
  <c r="Q927" i="4"/>
  <c r="Q987" i="4"/>
  <c r="P1003" i="4"/>
  <c r="Q1003" i="4" s="1"/>
  <c r="Q1219" i="4"/>
  <c r="Q1237" i="4"/>
  <c r="P1265" i="4"/>
  <c r="Q1265" i="4" s="1"/>
  <c r="Q1367" i="4"/>
  <c r="Q1376" i="4"/>
  <c r="Q1465" i="4"/>
  <c r="Q1484" i="4"/>
  <c r="P1589" i="4"/>
  <c r="P1684" i="4"/>
  <c r="E18" i="3" s="1"/>
  <c r="J1886" i="4"/>
  <c r="C19" i="3" s="1"/>
  <c r="P2031" i="4"/>
  <c r="Q2092" i="4"/>
  <c r="P2116" i="4"/>
  <c r="Q2116" i="4" s="1"/>
  <c r="P2131" i="4"/>
  <c r="E21" i="3" s="1"/>
  <c r="Q2158" i="4"/>
  <c r="Q2292" i="4"/>
  <c r="Q2421" i="4"/>
  <c r="Q2597" i="4"/>
  <c r="Q2726" i="4"/>
  <c r="Q2815" i="4"/>
  <c r="Q3046" i="4"/>
  <c r="Q3146" i="4"/>
  <c r="Q3178" i="4"/>
  <c r="Q3353" i="4"/>
  <c r="Q4996" i="4"/>
  <c r="P4996" i="4"/>
  <c r="P5415" i="4"/>
  <c r="Q5415" i="4" s="1"/>
  <c r="L5449" i="4"/>
  <c r="N9" i="4"/>
  <c r="Q97" i="4"/>
  <c r="Q310" i="4"/>
  <c r="P332" i="4"/>
  <c r="N354" i="4"/>
  <c r="Q386" i="4"/>
  <c r="J377" i="4"/>
  <c r="C12" i="3" s="1"/>
  <c r="P451" i="4"/>
  <c r="Q819" i="4"/>
  <c r="Q833" i="4"/>
  <c r="Q1139" i="4"/>
  <c r="Q1185" i="4"/>
  <c r="N1388" i="4"/>
  <c r="Q1720" i="4"/>
  <c r="P1733" i="4"/>
  <c r="Q1733" i="4" s="1"/>
  <c r="Q1765" i="4"/>
  <c r="Q1684" i="4" s="1"/>
  <c r="F18" i="3" s="1"/>
  <c r="Q1792" i="4"/>
  <c r="P1792" i="4"/>
  <c r="Q1824" i="4"/>
  <c r="Q1842" i="4"/>
  <c r="P1842" i="4"/>
  <c r="Q2695" i="4"/>
  <c r="Q2923" i="4"/>
  <c r="L3153" i="4"/>
  <c r="D30" i="3" s="1"/>
  <c r="Q3476" i="4"/>
  <c r="Q3508" i="4"/>
  <c r="Q4523" i="4"/>
  <c r="Q4517" i="4" s="1"/>
  <c r="F41" i="3" s="1"/>
  <c r="P4517" i="4"/>
  <c r="E41" i="3" s="1"/>
  <c r="J5115" i="4"/>
  <c r="P5122" i="4"/>
  <c r="Q5122" i="4" s="1"/>
  <c r="P5335" i="4"/>
  <c r="Q5335" i="4" s="1"/>
  <c r="Q143" i="4"/>
  <c r="Q188" i="4"/>
  <c r="Q722" i="4"/>
  <c r="Q750" i="4"/>
  <c r="N860" i="4"/>
  <c r="Q1010" i="4"/>
  <c r="Q1030" i="4"/>
  <c r="N1212" i="4"/>
  <c r="Q1275" i="4"/>
  <c r="Q1301" i="4"/>
  <c r="Q1398" i="4"/>
  <c r="J1388" i="4"/>
  <c r="C16" i="3" s="1"/>
  <c r="N1464" i="4"/>
  <c r="Q1592" i="4"/>
  <c r="P1614" i="4"/>
  <c r="Q1614" i="4" s="1"/>
  <c r="Q1664" i="4"/>
  <c r="J1684" i="4"/>
  <c r="C18" i="3" s="1"/>
  <c r="Q2565" i="4"/>
  <c r="Q2662" i="4"/>
  <c r="Q2880" i="4"/>
  <c r="Q2990" i="4"/>
  <c r="Q3248" i="4"/>
  <c r="Q3302" i="4"/>
  <c r="Q3396" i="4"/>
  <c r="Q3415" i="4"/>
  <c r="Q3441" i="4"/>
  <c r="Q3547" i="4"/>
  <c r="Q3567" i="4"/>
  <c r="Q3590" i="4"/>
  <c r="P3649" i="4"/>
  <c r="Q3649" i="4" s="1"/>
  <c r="Q3746" i="4"/>
  <c r="Q3727" i="4" s="1"/>
  <c r="F36" i="3" s="1"/>
  <c r="P3746" i="4"/>
  <c r="P3792" i="4"/>
  <c r="Q3792" i="4" s="1"/>
  <c r="J3893" i="4"/>
  <c r="C37" i="3" s="1"/>
  <c r="L4931" i="4"/>
  <c r="Q4972" i="4"/>
  <c r="P4972" i="4"/>
  <c r="Q5116" i="4"/>
  <c r="P5391" i="4"/>
  <c r="Q5391" i="4" s="1"/>
  <c r="J5390" i="4"/>
  <c r="C61" i="3" s="1"/>
  <c r="N5448" i="4"/>
  <c r="Q5599" i="4"/>
  <c r="J5595" i="4"/>
  <c r="C71" i="3" s="1"/>
  <c r="P5599" i="4"/>
  <c r="Q3773" i="4"/>
  <c r="Q4050" i="4"/>
  <c r="P4050" i="4"/>
  <c r="P4181" i="4"/>
  <c r="Q4181" i="4" s="1"/>
  <c r="P4283" i="4"/>
  <c r="Q4283" i="4" s="1"/>
  <c r="P4351" i="4"/>
  <c r="Q4351" i="4" s="1"/>
  <c r="Q4513" i="4"/>
  <c r="P4513" i="4"/>
  <c r="J4828" i="4"/>
  <c r="C45" i="3" s="1"/>
  <c r="P4840" i="4"/>
  <c r="Q4840" i="4" s="1"/>
  <c r="Q4906" i="4"/>
  <c r="P4906" i="4"/>
  <c r="Q5019" i="4"/>
  <c r="P5019" i="4"/>
  <c r="P5043" i="4"/>
  <c r="Q5043" i="4" s="1"/>
  <c r="Q5000" i="4" s="1"/>
  <c r="F50" i="3" s="1"/>
  <c r="P5078" i="4"/>
  <c r="Q5078" i="4" s="1"/>
  <c r="P5465" i="4"/>
  <c r="P5449" i="4" s="1"/>
  <c r="Q5489" i="4"/>
  <c r="P5489" i="4"/>
  <c r="P5498" i="4"/>
  <c r="Q5498" i="4" s="1"/>
  <c r="P5522" i="4"/>
  <c r="Q5522" i="4" s="1"/>
  <c r="Q5531" i="4"/>
  <c r="P5531" i="4"/>
  <c r="Q5710" i="4"/>
  <c r="J5709" i="4"/>
  <c r="C74" i="3" s="1"/>
  <c r="P5710" i="4"/>
  <c r="L5884" i="4"/>
  <c r="D76" i="3" s="1"/>
  <c r="P6106" i="4"/>
  <c r="Q6106" i="4" s="1"/>
  <c r="P6130" i="4"/>
  <c r="Q6130" i="4" s="1"/>
  <c r="Q6087" i="4" s="1"/>
  <c r="F82" i="3" s="1"/>
  <c r="Q6154" i="4"/>
  <c r="P6154" i="4"/>
  <c r="Q6719" i="4"/>
  <c r="P6719" i="4"/>
  <c r="P6851" i="4"/>
  <c r="Q6851" i="4" s="1"/>
  <c r="Q7955" i="4"/>
  <c r="Q7954" i="4" s="1"/>
  <c r="F140" i="3" s="1"/>
  <c r="J7954" i="4"/>
  <c r="C140" i="3" s="1"/>
  <c r="P7955" i="4"/>
  <c r="P7954" i="4" s="1"/>
  <c r="E140" i="3" s="1"/>
  <c r="J2604" i="4"/>
  <c r="C26" i="3" s="1"/>
  <c r="J3387" i="4"/>
  <c r="C32" i="3" s="1"/>
  <c r="Q3707" i="4"/>
  <c r="Q3761" i="4"/>
  <c r="Q3880" i="4"/>
  <c r="N4031" i="4"/>
  <c r="Q4753" i="4"/>
  <c r="Q4770" i="4"/>
  <c r="P4770" i="4"/>
  <c r="Q4791" i="4"/>
  <c r="Q4790" i="4" s="1"/>
  <c r="F43" i="3" s="1"/>
  <c r="P4791" i="4"/>
  <c r="P4790" i="4" s="1"/>
  <c r="E43" i="3" s="1"/>
  <c r="J4790" i="4"/>
  <c r="C43" i="3" s="1"/>
  <c r="P5205" i="4"/>
  <c r="Q5220" i="4"/>
  <c r="Q5229" i="4"/>
  <c r="P5229" i="4"/>
  <c r="Q5244" i="4"/>
  <c r="P5253" i="4"/>
  <c r="Q5253" i="4" s="1"/>
  <c r="L5390" i="4"/>
  <c r="D61" i="3" s="1"/>
  <c r="Q5616" i="4"/>
  <c r="P5616" i="4"/>
  <c r="P5664" i="4"/>
  <c r="Q5664" i="4" s="1"/>
  <c r="N5709" i="4"/>
  <c r="L5942" i="4"/>
  <c r="D78" i="3" s="1"/>
  <c r="Q6083" i="4"/>
  <c r="P6083" i="4"/>
  <c r="Q6393" i="4"/>
  <c r="P6393" i="4"/>
  <c r="Q6803" i="4"/>
  <c r="P6803" i="4"/>
  <c r="P7421" i="4"/>
  <c r="Q7421" i="4" s="1"/>
  <c r="J7408" i="4"/>
  <c r="C126" i="3" s="1"/>
  <c r="P2127" i="4"/>
  <c r="P2120" i="4" s="1"/>
  <c r="E20" i="3" s="1"/>
  <c r="P2150" i="4"/>
  <c r="P2180" i="4"/>
  <c r="P2210" i="4"/>
  <c r="Q2210" i="4" s="1"/>
  <c r="P2236" i="4"/>
  <c r="P2258" i="4"/>
  <c r="Q2258" i="4" s="1"/>
  <c r="Q2240" i="4" s="1"/>
  <c r="F22" i="3" s="1"/>
  <c r="P2279" i="4"/>
  <c r="Q2279" i="4" s="1"/>
  <c r="P2329" i="4"/>
  <c r="P2399" i="4"/>
  <c r="Q2399" i="4" s="1"/>
  <c r="P2415" i="4"/>
  <c r="Q2415" i="4" s="1"/>
  <c r="P2446" i="4"/>
  <c r="Q2446" i="4" s="1"/>
  <c r="P2469" i="4"/>
  <c r="Q2469" i="4" s="1"/>
  <c r="P2488" i="4"/>
  <c r="Q2488" i="4" s="1"/>
  <c r="P2512" i="4"/>
  <c r="Q2512" i="4" s="1"/>
  <c r="P2536" i="4"/>
  <c r="Q2536" i="4" s="1"/>
  <c r="P2559" i="4"/>
  <c r="Q2559" i="4" s="1"/>
  <c r="P2576" i="4"/>
  <c r="Q2576" i="4" s="1"/>
  <c r="P2594" i="4"/>
  <c r="P2605" i="4"/>
  <c r="P2650" i="4"/>
  <c r="Q2650" i="4" s="1"/>
  <c r="P2695" i="4"/>
  <c r="P2720" i="4"/>
  <c r="Q2720" i="4" s="1"/>
  <c r="P2741" i="4"/>
  <c r="Q2741" i="4" s="1"/>
  <c r="P2808" i="4"/>
  <c r="Q2808" i="4" s="1"/>
  <c r="P2835" i="4"/>
  <c r="Q2835" i="4" s="1"/>
  <c r="P2880" i="4"/>
  <c r="P2913" i="4"/>
  <c r="Q2913" i="4" s="1"/>
  <c r="P2943" i="4"/>
  <c r="Q2943" i="4" s="1"/>
  <c r="P2964" i="4"/>
  <c r="P2985" i="4"/>
  <c r="Q2985" i="4" s="1"/>
  <c r="P3017" i="4"/>
  <c r="Q3017" i="4" s="1"/>
  <c r="P3040" i="4"/>
  <c r="Q3040" i="4" s="1"/>
  <c r="P3061" i="4"/>
  <c r="Q3061" i="4" s="1"/>
  <c r="P3087" i="4"/>
  <c r="Q3087" i="4" s="1"/>
  <c r="P3104" i="4"/>
  <c r="P3126" i="4"/>
  <c r="P3146" i="4"/>
  <c r="P3178" i="4"/>
  <c r="P3217" i="4"/>
  <c r="Q3217" i="4" s="1"/>
  <c r="P3245" i="4"/>
  <c r="Q3245" i="4" s="1"/>
  <c r="P3261" i="4"/>
  <c r="Q3261" i="4" s="1"/>
  <c r="P3299" i="4"/>
  <c r="P3276" i="4" s="1"/>
  <c r="E31" i="3" s="1"/>
  <c r="P3322" i="4"/>
  <c r="Q3322" i="4" s="1"/>
  <c r="P3346" i="4"/>
  <c r="Q3346" i="4" s="1"/>
  <c r="P3369" i="4"/>
  <c r="P3388" i="4"/>
  <c r="P3415" i="4"/>
  <c r="P3436" i="4"/>
  <c r="Q3436" i="4" s="1"/>
  <c r="P3471" i="4"/>
  <c r="P3453" i="4" s="1"/>
  <c r="E33" i="3" s="1"/>
  <c r="P3508" i="4"/>
  <c r="P3532" i="4"/>
  <c r="P3544" i="4"/>
  <c r="P3567" i="4"/>
  <c r="P3583" i="4"/>
  <c r="Q3583" i="4" s="1"/>
  <c r="P3602" i="4"/>
  <c r="Q3602" i="4" s="1"/>
  <c r="P3624" i="4"/>
  <c r="Q3624" i="4" s="1"/>
  <c r="Q3629" i="4"/>
  <c r="P3634" i="4"/>
  <c r="Q3723" i="4"/>
  <c r="Q3770" i="4"/>
  <c r="P3773" i="4"/>
  <c r="Q4403" i="4"/>
  <c r="P4462" i="4"/>
  <c r="Q4462" i="4" s="1"/>
  <c r="J4517" i="4"/>
  <c r="C41" i="3" s="1"/>
  <c r="P4553" i="4"/>
  <c r="Q4553" i="4" s="1"/>
  <c r="Q4678" i="4"/>
  <c r="P4739" i="4"/>
  <c r="Q4739" i="4" s="1"/>
  <c r="L4790" i="4"/>
  <c r="D43" i="3" s="1"/>
  <c r="Q4809" i="4"/>
  <c r="J4805" i="4"/>
  <c r="C44" i="3" s="1"/>
  <c r="P4809" i="4"/>
  <c r="Q4824" i="4"/>
  <c r="N4932" i="4"/>
  <c r="N4931" i="4" s="1"/>
  <c r="L5201" i="4"/>
  <c r="D55" i="3" s="1"/>
  <c r="N5390" i="4"/>
  <c r="N5114" i="4" s="1"/>
  <c r="P5568" i="4"/>
  <c r="Q5568" i="4" s="1"/>
  <c r="Q5582" i="4"/>
  <c r="P5582" i="4"/>
  <c r="Q5591" i="4"/>
  <c r="P5591" i="4"/>
  <c r="P5696" i="4"/>
  <c r="J5695" i="4"/>
  <c r="C73" i="3" s="1"/>
  <c r="P6277" i="4"/>
  <c r="P6273" i="4" s="1"/>
  <c r="E91" i="3" s="1"/>
  <c r="N6445" i="4"/>
  <c r="P6671" i="4"/>
  <c r="Q2127" i="4"/>
  <c r="Q2150" i="4"/>
  <c r="Q2131" i="4" s="1"/>
  <c r="F21" i="3" s="1"/>
  <c r="J3097" i="4"/>
  <c r="C29" i="3" s="1"/>
  <c r="J3153" i="4"/>
  <c r="C30" i="3" s="1"/>
  <c r="J3525" i="4"/>
  <c r="C34" i="3" s="1"/>
  <c r="Q3682" i="4"/>
  <c r="Q3749" i="4"/>
  <c r="Q3826" i="4"/>
  <c r="Q4065" i="4"/>
  <c r="P4113" i="4"/>
  <c r="Q4113" i="4" s="1"/>
  <c r="Q4223" i="4"/>
  <c r="P4261" i="4"/>
  <c r="Q4288" i="4"/>
  <c r="Q4303" i="4"/>
  <c r="P4303" i="4"/>
  <c r="Q4360" i="4"/>
  <c r="Q4375" i="4"/>
  <c r="P4375" i="4"/>
  <c r="P4475" i="4"/>
  <c r="J4474" i="4"/>
  <c r="C40" i="3" s="1"/>
  <c r="L4805" i="4"/>
  <c r="D44" i="3" s="1"/>
  <c r="Q4851" i="4"/>
  <c r="P4871" i="4"/>
  <c r="Q4871" i="4" s="1"/>
  <c r="Q4909" i="4"/>
  <c r="P4918" i="4"/>
  <c r="Q4918" i="4" s="1"/>
  <c r="J5000" i="4"/>
  <c r="C50" i="3" s="1"/>
  <c r="Q5007" i="4"/>
  <c r="P5007" i="4"/>
  <c r="Q5022" i="4"/>
  <c r="Q5031" i="4"/>
  <c r="P5031" i="4"/>
  <c r="Q5046" i="4"/>
  <c r="Q5055" i="4"/>
  <c r="P5055" i="4"/>
  <c r="Q5066" i="4"/>
  <c r="P5066" i="4"/>
  <c r="J5065" i="4"/>
  <c r="C51" i="3" s="1"/>
  <c r="Q5081" i="4"/>
  <c r="P5090" i="4"/>
  <c r="Q5090" i="4" s="1"/>
  <c r="P5101" i="4"/>
  <c r="P5100" i="4" s="1"/>
  <c r="E52" i="3" s="1"/>
  <c r="J5100" i="4"/>
  <c r="C52" i="3" s="1"/>
  <c r="T5114" i="4"/>
  <c r="G53" i="3" s="1"/>
  <c r="J5339" i="4"/>
  <c r="C58" i="3" s="1"/>
  <c r="Q5346" i="4"/>
  <c r="Q5339" i="4" s="1"/>
  <c r="F58" i="3" s="1"/>
  <c r="P5346" i="4"/>
  <c r="P5339" i="4" s="1"/>
  <c r="E58" i="3" s="1"/>
  <c r="J5449" i="4"/>
  <c r="P5477" i="4"/>
  <c r="Q5477" i="4" s="1"/>
  <c r="Q5501" i="4"/>
  <c r="Q5510" i="4"/>
  <c r="P5510" i="4"/>
  <c r="Q5519" i="4"/>
  <c r="P5519" i="4"/>
  <c r="N5538" i="4"/>
  <c r="Q6031" i="4"/>
  <c r="F81" i="3" s="1"/>
  <c r="Q6059" i="4"/>
  <c r="P6059" i="4"/>
  <c r="T6284" i="4"/>
  <c r="G92" i="3" s="1"/>
  <c r="Q6618" i="4"/>
  <c r="P6618" i="4"/>
  <c r="P7034" i="4"/>
  <c r="Q7034" i="4" s="1"/>
  <c r="N3628" i="4"/>
  <c r="Q3704" i="4"/>
  <c r="Q3758" i="4"/>
  <c r="Q3871" i="4"/>
  <c r="Q3894" i="4"/>
  <c r="P3918" i="4"/>
  <c r="Q3918" i="4" s="1"/>
  <c r="Q3951" i="4"/>
  <c r="P3960" i="4"/>
  <c r="P3893" i="4" s="1"/>
  <c r="E37" i="3" s="1"/>
  <c r="Q3975" i="4"/>
  <c r="P3992" i="4"/>
  <c r="Q3992" i="4" s="1"/>
  <c r="Q4017" i="4"/>
  <c r="J4031" i="4"/>
  <c r="C38" i="3" s="1"/>
  <c r="L4474" i="4"/>
  <c r="D40" i="3" s="1"/>
  <c r="Q4936" i="4"/>
  <c r="J4932" i="4"/>
  <c r="P4936" i="4"/>
  <c r="Q4951" i="4"/>
  <c r="Q4960" i="4"/>
  <c r="P4960" i="4"/>
  <c r="Q4975" i="4"/>
  <c r="Q4984" i="4"/>
  <c r="P4984" i="4"/>
  <c r="L5065" i="4"/>
  <c r="D51" i="3" s="1"/>
  <c r="L5100" i="4"/>
  <c r="D52" i="3" s="1"/>
  <c r="Q5125" i="4"/>
  <c r="P5134" i="4"/>
  <c r="Q5134" i="4" s="1"/>
  <c r="Q5149" i="4"/>
  <c r="Q5158" i="4"/>
  <c r="P5158" i="4"/>
  <c r="P5115" i="4" s="1"/>
  <c r="Q5173" i="4"/>
  <c r="P5182" i="4"/>
  <c r="Q5182" i="4" s="1"/>
  <c r="Q5197" i="4"/>
  <c r="J5257" i="4"/>
  <c r="C56" i="3" s="1"/>
  <c r="P5264" i="4"/>
  <c r="Q5279" i="4"/>
  <c r="Q5288" i="4"/>
  <c r="P5288" i="4"/>
  <c r="Q5303" i="4"/>
  <c r="P5312" i="4"/>
  <c r="Q5312" i="4" s="1"/>
  <c r="Q5323" i="4"/>
  <c r="Q5322" i="4" s="1"/>
  <c r="F57" i="3" s="1"/>
  <c r="P5323" i="4"/>
  <c r="P5322" i="4" s="1"/>
  <c r="E57" i="3" s="1"/>
  <c r="J5322" i="4"/>
  <c r="C57" i="3" s="1"/>
  <c r="P5357" i="4"/>
  <c r="P5353" i="4" s="1"/>
  <c r="E59" i="3" s="1"/>
  <c r="P5368" i="4"/>
  <c r="P5367" i="4" s="1"/>
  <c r="E60" i="3" s="1"/>
  <c r="J5367" i="4"/>
  <c r="C60" i="3" s="1"/>
  <c r="Q5383" i="4"/>
  <c r="Q5394" i="4"/>
  <c r="Q5403" i="4"/>
  <c r="P5403" i="4"/>
  <c r="Q5433" i="4"/>
  <c r="Q5432" i="4" s="1"/>
  <c r="F64" i="3" s="1"/>
  <c r="P5433" i="4"/>
  <c r="P5432" i="4" s="1"/>
  <c r="E64" i="3" s="1"/>
  <c r="J5432" i="4"/>
  <c r="C64" i="3" s="1"/>
  <c r="P5538" i="4"/>
  <c r="E68" i="3" s="1"/>
  <c r="P5602" i="4"/>
  <c r="Q5602" i="4" s="1"/>
  <c r="Q5628" i="4"/>
  <c r="P5637" i="4"/>
  <c r="Q5637" i="4" s="1"/>
  <c r="P5862" i="4"/>
  <c r="Q5862" i="4" s="1"/>
  <c r="Q6748" i="4"/>
  <c r="P6748" i="4"/>
  <c r="J3628" i="4"/>
  <c r="C35" i="3" s="1"/>
  <c r="Q3654" i="4"/>
  <c r="Q3737" i="4"/>
  <c r="Q3798" i="4"/>
  <c r="J4743" i="4"/>
  <c r="C42" i="3" s="1"/>
  <c r="Q4750" i="4"/>
  <c r="Q4743" i="4" s="1"/>
  <c r="F42" i="3" s="1"/>
  <c r="P4750" i="4"/>
  <c r="P4743" i="4" s="1"/>
  <c r="E42" i="3" s="1"/>
  <c r="Q4773" i="4"/>
  <c r="Q4794" i="4"/>
  <c r="Q5208" i="4"/>
  <c r="Q5217" i="4"/>
  <c r="P5217" i="4"/>
  <c r="Q5232" i="4"/>
  <c r="Q5241" i="4"/>
  <c r="P5241" i="4"/>
  <c r="J5419" i="4"/>
  <c r="C62" i="3" s="1"/>
  <c r="Q5423" i="4"/>
  <c r="P5423" i="4"/>
  <c r="P5419" i="4" s="1"/>
  <c r="E62" i="3" s="1"/>
  <c r="Q5459" i="4"/>
  <c r="L5819" i="4"/>
  <c r="D75" i="3" s="1"/>
  <c r="P5976" i="4"/>
  <c r="Q5976" i="4" s="1"/>
  <c r="Q6000" i="4"/>
  <c r="P6000" i="4"/>
  <c r="Q6024" i="4"/>
  <c r="P6024" i="4"/>
  <c r="Q6035" i="4"/>
  <c r="P6035" i="4"/>
  <c r="J4379" i="4"/>
  <c r="C39" i="3" s="1"/>
  <c r="P4386" i="4"/>
  <c r="Q4386" i="4" s="1"/>
  <c r="Q4379" i="4" s="1"/>
  <c r="F39" i="3" s="1"/>
  <c r="Q4673" i="4"/>
  <c r="P4673" i="4"/>
  <c r="Q4821" i="4"/>
  <c r="P4821" i="4"/>
  <c r="Q5565" i="4"/>
  <c r="J5561" i="4"/>
  <c r="C69" i="3" s="1"/>
  <c r="P5565" i="4"/>
  <c r="Q5719" i="4"/>
  <c r="P5719" i="4"/>
  <c r="Q5734" i="4"/>
  <c r="P5734" i="4"/>
  <c r="P5838" i="4"/>
  <c r="Q5838" i="4" s="1"/>
  <c r="L5956" i="4"/>
  <c r="D79" i="3" s="1"/>
  <c r="N6284" i="4"/>
  <c r="Q6427" i="4"/>
  <c r="P6427" i="4"/>
  <c r="Q6916" i="4"/>
  <c r="P6916" i="4"/>
  <c r="J5437" i="4"/>
  <c r="C65" i="3" s="1"/>
  <c r="Q5486" i="4"/>
  <c r="Q5625" i="4"/>
  <c r="P5625" i="4"/>
  <c r="Q5652" i="4"/>
  <c r="P5743" i="4"/>
  <c r="Q5743" i="4" s="1"/>
  <c r="Q5758" i="4"/>
  <c r="P5767" i="4"/>
  <c r="Q5767" i="4" s="1"/>
  <c r="Q5782" i="4"/>
  <c r="Q5791" i="4"/>
  <c r="P5791" i="4"/>
  <c r="Q5806" i="4"/>
  <c r="Q5815" i="4"/>
  <c r="P5815" i="4"/>
  <c r="Q5888" i="4"/>
  <c r="Q5897" i="4"/>
  <c r="P5897" i="4"/>
  <c r="Q5912" i="4"/>
  <c r="Q5921" i="4"/>
  <c r="P5921" i="4"/>
  <c r="Q5946" i="4"/>
  <c r="L6031" i="4"/>
  <c r="D81" i="3" s="1"/>
  <c r="Q6190" i="4"/>
  <c r="Q6199" i="4"/>
  <c r="P6199" i="4"/>
  <c r="J6226" i="4"/>
  <c r="C87" i="3" s="1"/>
  <c r="Q6233" i="4"/>
  <c r="P6233" i="4"/>
  <c r="Q6248" i="4"/>
  <c r="Q6259" i="4"/>
  <c r="L6273" i="4"/>
  <c r="D91" i="3" s="1"/>
  <c r="Q6289" i="4"/>
  <c r="P6298" i="4"/>
  <c r="Q6298" i="4" s="1"/>
  <c r="Q6313" i="4"/>
  <c r="P6322" i="4"/>
  <c r="Q6322" i="4" s="1"/>
  <c r="Q6337" i="4"/>
  <c r="P6346" i="4"/>
  <c r="Q6346" i="4" s="1"/>
  <c r="Q6361" i="4"/>
  <c r="Q6370" i="4"/>
  <c r="P6370" i="4"/>
  <c r="P6458" i="4"/>
  <c r="Q6458" i="4" s="1"/>
  <c r="P6531" i="4"/>
  <c r="E99" i="3" s="1"/>
  <c r="P6570" i="4"/>
  <c r="Q6570" i="4" s="1"/>
  <c r="Q6648" i="4"/>
  <c r="Q6701" i="4"/>
  <c r="P6701" i="4"/>
  <c r="Q6833" i="4"/>
  <c r="P6833" i="4"/>
  <c r="P6981" i="4"/>
  <c r="Q6981" i="4" s="1"/>
  <c r="Q7052" i="4"/>
  <c r="F111" i="3" s="1"/>
  <c r="P7052" i="4"/>
  <c r="E111" i="3" s="1"/>
  <c r="L7089" i="4"/>
  <c r="D113" i="3" s="1"/>
  <c r="P7699" i="4"/>
  <c r="Q7699" i="4" s="1"/>
  <c r="L7736" i="4"/>
  <c r="D133" i="3" s="1"/>
  <c r="T7983" i="4"/>
  <c r="G144" i="3" s="1"/>
  <c r="Q5474" i="4"/>
  <c r="Q5539" i="4"/>
  <c r="Q5538" i="4" s="1"/>
  <c r="F68" i="3" s="1"/>
  <c r="Q5545" i="4"/>
  <c r="P5545" i="4"/>
  <c r="Q5579" i="4"/>
  <c r="Q5578" i="4" s="1"/>
  <c r="F70" i="3" s="1"/>
  <c r="P5579" i="4"/>
  <c r="P5578" i="4" s="1"/>
  <c r="E70" i="3" s="1"/>
  <c r="P5661" i="4"/>
  <c r="Q5661" i="4" s="1"/>
  <c r="Q5699" i="4"/>
  <c r="J6158" i="4"/>
  <c r="C83" i="3" s="1"/>
  <c r="Q6165" i="4"/>
  <c r="P6165" i="4"/>
  <c r="P6158" i="4" s="1"/>
  <c r="E83" i="3" s="1"/>
  <c r="Q6176" i="4"/>
  <c r="Q6175" i="4" s="1"/>
  <c r="F84" i="3" s="1"/>
  <c r="P6176" i="4"/>
  <c r="P6175" i="4" s="1"/>
  <c r="E84" i="3" s="1"/>
  <c r="J6175" i="4"/>
  <c r="C84" i="3" s="1"/>
  <c r="Q6210" i="4"/>
  <c r="P6210" i="4"/>
  <c r="J6431" i="4"/>
  <c r="C97" i="3" s="1"/>
  <c r="Q6438" i="4"/>
  <c r="P6438" i="4"/>
  <c r="P6431" i="4" s="1"/>
  <c r="E97" i="3" s="1"/>
  <c r="Q6449" i="4"/>
  <c r="P6449" i="4"/>
  <c r="L6531" i="4"/>
  <c r="D99" i="3" s="1"/>
  <c r="Q6600" i="4"/>
  <c r="Q6730" i="4"/>
  <c r="Q6898" i="4"/>
  <c r="P6898" i="4"/>
  <c r="J6932" i="4"/>
  <c r="C108" i="3" s="1"/>
  <c r="Q6933" i="4"/>
  <c r="P6933" i="4"/>
  <c r="P7011" i="4"/>
  <c r="Q7011" i="4" s="1"/>
  <c r="L7052" i="4"/>
  <c r="D111" i="3" s="1"/>
  <c r="Q8045" i="4"/>
  <c r="P8045" i="4"/>
  <c r="P8373" i="4"/>
  <c r="J8354" i="4"/>
  <c r="C153" i="3" s="1"/>
  <c r="Q8373" i="4"/>
  <c r="Q5420" i="4"/>
  <c r="Q5419" i="4" s="1"/>
  <c r="F62" i="3" s="1"/>
  <c r="Q5462" i="4"/>
  <c r="L5578" i="4"/>
  <c r="D70" i="3" s="1"/>
  <c r="Q5613" i="4"/>
  <c r="P5613" i="4"/>
  <c r="Q5676" i="4"/>
  <c r="Q5722" i="4"/>
  <c r="J5957" i="4"/>
  <c r="P5964" i="4"/>
  <c r="Q5979" i="4"/>
  <c r="Q5988" i="4"/>
  <c r="P5988" i="4"/>
  <c r="Q6003" i="4"/>
  <c r="Q6012" i="4"/>
  <c r="P6012" i="4"/>
  <c r="Q6027" i="4"/>
  <c r="J6031" i="4"/>
  <c r="C81" i="3" s="1"/>
  <c r="J6087" i="4"/>
  <c r="C82" i="3" s="1"/>
  <c r="Q6094" i="4"/>
  <c r="P6094" i="4"/>
  <c r="Q6109" i="4"/>
  <c r="Q6118" i="4"/>
  <c r="P6118" i="4"/>
  <c r="Q6133" i="4"/>
  <c r="Q6142" i="4"/>
  <c r="P6142" i="4"/>
  <c r="Q6158" i="4"/>
  <c r="F83" i="3" s="1"/>
  <c r="L6175" i="4"/>
  <c r="D84" i="3" s="1"/>
  <c r="N6189" i="4"/>
  <c r="L6206" i="4"/>
  <c r="D86" i="3" s="1"/>
  <c r="Q6269" i="4"/>
  <c r="Q6268" i="4" s="1"/>
  <c r="F90" i="3" s="1"/>
  <c r="J6273" i="4"/>
  <c r="C91" i="3" s="1"/>
  <c r="J6397" i="4"/>
  <c r="C95" i="3" s="1"/>
  <c r="P6404" i="4"/>
  <c r="P6397" i="4" s="1"/>
  <c r="E95" i="3" s="1"/>
  <c r="Q6415" i="4"/>
  <c r="Q6414" i="4" s="1"/>
  <c r="F96" i="3" s="1"/>
  <c r="P6415" i="4"/>
  <c r="P6414" i="4" s="1"/>
  <c r="E96" i="3" s="1"/>
  <c r="J6414" i="4"/>
  <c r="C96" i="3" s="1"/>
  <c r="Q6431" i="4"/>
  <c r="F97" i="3" s="1"/>
  <c r="L6445" i="4"/>
  <c r="D98" i="3" s="1"/>
  <c r="Q6488" i="4"/>
  <c r="P6488" i="4"/>
  <c r="Q6552" i="4"/>
  <c r="P6654" i="4"/>
  <c r="Q6654" i="4" s="1"/>
  <c r="J6764" i="4"/>
  <c r="C103" i="3" s="1"/>
  <c r="Q6765" i="4"/>
  <c r="Q6764" i="4" s="1"/>
  <c r="F103" i="3" s="1"/>
  <c r="P6765" i="4"/>
  <c r="P6764" i="4" s="1"/>
  <c r="E103" i="3" s="1"/>
  <c r="Q6863" i="4"/>
  <c r="P6863" i="4"/>
  <c r="L6932" i="4"/>
  <c r="D108" i="3" s="1"/>
  <c r="Q6963" i="4"/>
  <c r="P6963" i="4"/>
  <c r="J7888" i="4"/>
  <c r="C137" i="3" s="1"/>
  <c r="P7898" i="4"/>
  <c r="P8721" i="4"/>
  <c r="Q8721" i="4" s="1"/>
  <c r="Q5450" i="4"/>
  <c r="P5534" i="4"/>
  <c r="Q5534" i="4" s="1"/>
  <c r="N5578" i="4"/>
  <c r="P5685" i="4"/>
  <c r="Q5685" i="4" s="1"/>
  <c r="P5731" i="4"/>
  <c r="Q5731" i="4" s="1"/>
  <c r="J5819" i="4"/>
  <c r="C75" i="3" s="1"/>
  <c r="P5826" i="4"/>
  <c r="Q5841" i="4"/>
  <c r="P5850" i="4"/>
  <c r="Q5850" i="4" s="1"/>
  <c r="Q5865" i="4"/>
  <c r="P5874" i="4"/>
  <c r="Q5874" i="4" s="1"/>
  <c r="J5925" i="4"/>
  <c r="C77" i="3" s="1"/>
  <c r="P5932" i="4"/>
  <c r="Q6038" i="4"/>
  <c r="P6047" i="4"/>
  <c r="Q6047" i="4" s="1"/>
  <c r="Q6062" i="4"/>
  <c r="P6071" i="4"/>
  <c r="Q6071" i="4" s="1"/>
  <c r="N6175" i="4"/>
  <c r="N5956" i="4" s="1"/>
  <c r="P6189" i="4"/>
  <c r="E85" i="3" s="1"/>
  <c r="Q6280" i="4"/>
  <c r="J6374" i="4"/>
  <c r="C94" i="3" s="1"/>
  <c r="Q6381" i="4"/>
  <c r="Q6374" i="4" s="1"/>
  <c r="F94" i="3" s="1"/>
  <c r="P6381" i="4"/>
  <c r="P6374" i="4" s="1"/>
  <c r="E94" i="3" s="1"/>
  <c r="L6414" i="4"/>
  <c r="D96" i="3" s="1"/>
  <c r="Q6518" i="4"/>
  <c r="P6606" i="4"/>
  <c r="Q6606" i="4" s="1"/>
  <c r="Q6683" i="4"/>
  <c r="P6683" i="4"/>
  <c r="P6736" i="4"/>
  <c r="Q6815" i="4"/>
  <c r="Q6796" i="4" s="1"/>
  <c r="P6815" i="4"/>
  <c r="P6796" i="4" s="1"/>
  <c r="P6928" i="4"/>
  <c r="Q6928" i="4" s="1"/>
  <c r="P7069" i="4"/>
  <c r="E112" i="3" s="1"/>
  <c r="J7089" i="4"/>
  <c r="C113" i="3" s="1"/>
  <c r="P7090" i="4"/>
  <c r="Q7238" i="4"/>
  <c r="P7237" i="4"/>
  <c r="E120" i="3" s="1"/>
  <c r="P7270" i="4"/>
  <c r="P7260" i="4" s="1"/>
  <c r="E121" i="3" s="1"/>
  <c r="J7260" i="4"/>
  <c r="C121" i="3" s="1"/>
  <c r="P8341" i="4"/>
  <c r="Q8341" i="4" s="1"/>
  <c r="Q8597" i="4"/>
  <c r="P8597" i="4"/>
  <c r="P8710" i="4"/>
  <c r="Q8710" i="4" s="1"/>
  <c r="J5609" i="4"/>
  <c r="C72" i="3" s="1"/>
  <c r="P5649" i="4"/>
  <c r="Q5649" i="4" s="1"/>
  <c r="Q5746" i="4"/>
  <c r="P5755" i="4"/>
  <c r="Q5755" i="4" s="1"/>
  <c r="Q5770" i="4"/>
  <c r="P5779" i="4"/>
  <c r="Q5779" i="4" s="1"/>
  <c r="Q5794" i="4"/>
  <c r="P5803" i="4"/>
  <c r="Q5803" i="4" s="1"/>
  <c r="P5885" i="4"/>
  <c r="P5884" i="4" s="1"/>
  <c r="E76" i="3" s="1"/>
  <c r="J5884" i="4"/>
  <c r="C76" i="3" s="1"/>
  <c r="Q5900" i="4"/>
  <c r="Q5909" i="4"/>
  <c r="P5909" i="4"/>
  <c r="P5943" i="4"/>
  <c r="J5942" i="4"/>
  <c r="C78" i="3" s="1"/>
  <c r="Q6202" i="4"/>
  <c r="J6206" i="4"/>
  <c r="C86" i="3" s="1"/>
  <c r="Q6236" i="4"/>
  <c r="P6245" i="4"/>
  <c r="Q6245" i="4" s="1"/>
  <c r="Q6256" i="4"/>
  <c r="Q6255" i="4" s="1"/>
  <c r="F88" i="3" s="1"/>
  <c r="P6256" i="4"/>
  <c r="P6255" i="4" s="1"/>
  <c r="E88" i="3" s="1"/>
  <c r="J6255" i="4"/>
  <c r="C88" i="3" s="1"/>
  <c r="P6286" i="4"/>
  <c r="J6285" i="4"/>
  <c r="Q6301" i="4"/>
  <c r="P6310" i="4"/>
  <c r="Q6310" i="4" s="1"/>
  <c r="Q6325" i="4"/>
  <c r="Q6334" i="4"/>
  <c r="P6334" i="4"/>
  <c r="Q6349" i="4"/>
  <c r="Q6358" i="4"/>
  <c r="P6358" i="4"/>
  <c r="Q6470" i="4"/>
  <c r="P6558" i="4"/>
  <c r="P6545" i="4" s="1"/>
  <c r="E100" i="3" s="1"/>
  <c r="Q6636" i="4"/>
  <c r="P6636" i="4"/>
  <c r="Q6713" i="4"/>
  <c r="N6796" i="4"/>
  <c r="Q6845" i="4"/>
  <c r="J6876" i="4"/>
  <c r="C107" i="3" s="1"/>
  <c r="P6880" i="4"/>
  <c r="P6876" i="4" s="1"/>
  <c r="E107" i="3" s="1"/>
  <c r="Q6993" i="4"/>
  <c r="P6993" i="4"/>
  <c r="Q7264" i="4"/>
  <c r="J7308" i="4"/>
  <c r="C124" i="3" s="1"/>
  <c r="P7312" i="4"/>
  <c r="Q7312" i="4" s="1"/>
  <c r="P7372" i="4"/>
  <c r="Q7372" i="4" s="1"/>
  <c r="L7577" i="4"/>
  <c r="D128" i="3" s="1"/>
  <c r="P7608" i="4"/>
  <c r="Q7608" i="4" s="1"/>
  <c r="L7925" i="4"/>
  <c r="D139" i="3" s="1"/>
  <c r="P7979" i="4"/>
  <c r="Q7979" i="4" s="1"/>
  <c r="P8187" i="4"/>
  <c r="Q8187" i="4" s="1"/>
  <c r="Q8196" i="4"/>
  <c r="P8196" i="4"/>
  <c r="J8230" i="4"/>
  <c r="C151" i="3" s="1"/>
  <c r="P8231" i="4"/>
  <c r="P8230" i="4" s="1"/>
  <c r="E151" i="3" s="1"/>
  <c r="L8244" i="4"/>
  <c r="D152" i="3" s="1"/>
  <c r="L6284" i="4"/>
  <c r="D92" i="3" s="1"/>
  <c r="P6524" i="4"/>
  <c r="Q6524" i="4" s="1"/>
  <c r="J6531" i="4"/>
  <c r="C99" i="3" s="1"/>
  <c r="P6588" i="4"/>
  <c r="Q6588" i="4" s="1"/>
  <c r="J6781" i="4"/>
  <c r="C104" i="3" s="1"/>
  <c r="P6782" i="4"/>
  <c r="L6876" i="4"/>
  <c r="D107" i="3" s="1"/>
  <c r="P6945" i="4"/>
  <c r="Q6945" i="4" s="1"/>
  <c r="Q7561" i="4"/>
  <c r="P7561" i="4"/>
  <c r="P7796" i="4"/>
  <c r="Q7796" i="4" s="1"/>
  <c r="Q6535" i="4"/>
  <c r="Q6531" i="4" s="1"/>
  <c r="F99" i="3" s="1"/>
  <c r="Q6615" i="4"/>
  <c r="Q6680" i="4"/>
  <c r="Q6745" i="4"/>
  <c r="J7021" i="4"/>
  <c r="C109" i="3" s="1"/>
  <c r="Q7114" i="4"/>
  <c r="T7147" i="4"/>
  <c r="G118" i="3" s="1"/>
  <c r="N7148" i="4"/>
  <c r="L7308" i="4"/>
  <c r="D124" i="3" s="1"/>
  <c r="P7387" i="4"/>
  <c r="Q7387" i="4" s="1"/>
  <c r="L7408" i="4"/>
  <c r="D126" i="3" s="1"/>
  <c r="Q7481" i="4"/>
  <c r="Q7525" i="4"/>
  <c r="N7736" i="4"/>
  <c r="Q7829" i="4"/>
  <c r="Q8092" i="4"/>
  <c r="P8092" i="4"/>
  <c r="N9354" i="4"/>
  <c r="Q6455" i="4"/>
  <c r="Q6503" i="4"/>
  <c r="N6531" i="4"/>
  <c r="J6545" i="4"/>
  <c r="C100" i="3" s="1"/>
  <c r="Q6585" i="4"/>
  <c r="Q6633" i="4"/>
  <c r="J6658" i="4"/>
  <c r="C101" i="3" s="1"/>
  <c r="Q6698" i="4"/>
  <c r="J6723" i="4"/>
  <c r="C102" i="3" s="1"/>
  <c r="Q6830" i="4"/>
  <c r="Q6895" i="4"/>
  <c r="Q6960" i="4"/>
  <c r="Q7039" i="4"/>
  <c r="Q7143" i="4"/>
  <c r="P7143" i="4"/>
  <c r="Q7663" i="4"/>
  <c r="J7902" i="4"/>
  <c r="C138" i="3" s="1"/>
  <c r="Q8009" i="4"/>
  <c r="Q8117" i="4"/>
  <c r="Q8151" i="4"/>
  <c r="Q8257" i="4"/>
  <c r="J8244" i="4"/>
  <c r="C152" i="3" s="1"/>
  <c r="P8257" i="4"/>
  <c r="P8266" i="4"/>
  <c r="Q8266" i="4" s="1"/>
  <c r="P8400" i="4"/>
  <c r="Q8400" i="4" s="1"/>
  <c r="J6445" i="4"/>
  <c r="C98" i="3" s="1"/>
  <c r="Q6473" i="4"/>
  <c r="Q6521" i="4"/>
  <c r="Q6538" i="4"/>
  <c r="Q6555" i="4"/>
  <c r="Q6603" i="4"/>
  <c r="Q6651" i="4"/>
  <c r="Q6668" i="4"/>
  <c r="Q6716" i="4"/>
  <c r="Q6733" i="4"/>
  <c r="Q6800" i="4"/>
  <c r="Q6848" i="4"/>
  <c r="N6876" i="4"/>
  <c r="Q6913" i="4"/>
  <c r="Q6978" i="4"/>
  <c r="L7148" i="4"/>
  <c r="L7277" i="4"/>
  <c r="D122" i="3" s="1"/>
  <c r="P7294" i="4"/>
  <c r="E123" i="3" s="1"/>
  <c r="Q7304" i="4"/>
  <c r="P7304" i="4"/>
  <c r="J7294" i="4"/>
  <c r="C123" i="3" s="1"/>
  <c r="P7360" i="4"/>
  <c r="Q7360" i="4" s="1"/>
  <c r="Q7433" i="4"/>
  <c r="Q7540" i="4"/>
  <c r="P7540" i="4"/>
  <c r="Q7587" i="4"/>
  <c r="P7587" i="4"/>
  <c r="Q7844" i="4"/>
  <c r="P7844" i="4"/>
  <c r="Q7958" i="4"/>
  <c r="N8073" i="4"/>
  <c r="Q8199" i="4"/>
  <c r="Q8447" i="4"/>
  <c r="P8447" i="4"/>
  <c r="P8568" i="4"/>
  <c r="Q8568" i="4"/>
  <c r="L8844" i="4"/>
  <c r="P9123" i="4"/>
  <c r="P9132" i="4"/>
  <c r="Q9132" i="4" s="1"/>
  <c r="Q6491" i="4"/>
  <c r="Q6573" i="4"/>
  <c r="Q6621" i="4"/>
  <c r="Q6686" i="4"/>
  <c r="Q6751" i="4"/>
  <c r="Q6768" i="4"/>
  <c r="Q6785" i="4"/>
  <c r="Q6818" i="4"/>
  <c r="Q6866" i="4"/>
  <c r="Q6883" i="4"/>
  <c r="Q6948" i="4"/>
  <c r="Q6996" i="4"/>
  <c r="P6999" i="4"/>
  <c r="Q6999" i="4" s="1"/>
  <c r="P7022" i="4"/>
  <c r="Q7042" i="4"/>
  <c r="P7045" i="4"/>
  <c r="P7038" i="4" s="1"/>
  <c r="E110" i="3" s="1"/>
  <c r="Q7056" i="4"/>
  <c r="J7052" i="4"/>
  <c r="C111" i="3" s="1"/>
  <c r="Q7065" i="4"/>
  <c r="Q7079" i="4"/>
  <c r="Q7069" i="4" s="1"/>
  <c r="F112" i="3" s="1"/>
  <c r="Q7102" i="4"/>
  <c r="Q7111" i="4"/>
  <c r="P7114" i="4"/>
  <c r="Q7137" i="4"/>
  <c r="P7188" i="4"/>
  <c r="Q7188" i="4" s="1"/>
  <c r="P7233" i="4"/>
  <c r="Q7233" i="4" s="1"/>
  <c r="L7294" i="4"/>
  <c r="D123" i="3" s="1"/>
  <c r="Q7395" i="4"/>
  <c r="J7394" i="4"/>
  <c r="C125" i="3" s="1"/>
  <c r="P7395" i="4"/>
  <c r="P7394" i="4" s="1"/>
  <c r="E125" i="3" s="1"/>
  <c r="J7512" i="4"/>
  <c r="C127" i="3" s="1"/>
  <c r="P7513" i="4"/>
  <c r="Q7513" i="4" s="1"/>
  <c r="Q7573" i="4"/>
  <c r="P7618" i="4"/>
  <c r="E129" i="3" s="1"/>
  <c r="Q7678" i="4"/>
  <c r="P7678" i="4"/>
  <c r="Q7773" i="4"/>
  <c r="P7773" i="4"/>
  <c r="Q7782" i="4"/>
  <c r="P7782" i="4"/>
  <c r="P7817" i="4"/>
  <c r="Q7817" i="4" s="1"/>
  <c r="P7878" i="4"/>
  <c r="P7874" i="4" s="1"/>
  <c r="E136" i="3" s="1"/>
  <c r="J7972" i="4"/>
  <c r="C143" i="3" s="1"/>
  <c r="P7976" i="4"/>
  <c r="P8024" i="4"/>
  <c r="Q8024" i="4" s="1"/>
  <c r="P8073" i="4"/>
  <c r="E146" i="3" s="1"/>
  <c r="Q8074" i="4"/>
  <c r="Q8103" i="4"/>
  <c r="J8096" i="4"/>
  <c r="C147" i="3" s="1"/>
  <c r="P8305" i="4"/>
  <c r="Q8305" i="4" s="1"/>
  <c r="P8314" i="4"/>
  <c r="Q8314" i="4" s="1"/>
  <c r="P8647" i="4"/>
  <c r="Q8647" i="4" s="1"/>
  <c r="P8827" i="4"/>
  <c r="E168" i="3" s="1"/>
  <c r="Q8828" i="4"/>
  <c r="Q8827" i="4" s="1"/>
  <c r="F168" i="3" s="1"/>
  <c r="P9090" i="4"/>
  <c r="E177" i="3" s="1"/>
  <c r="Q9091" i="4"/>
  <c r="Q6461" i="4"/>
  <c r="Q6509" i="4"/>
  <c r="Q6591" i="4"/>
  <c r="Q6639" i="4"/>
  <c r="Q6704" i="4"/>
  <c r="J6796" i="4"/>
  <c r="Q6836" i="4"/>
  <c r="Q6901" i="4"/>
  <c r="Q6966" i="4"/>
  <c r="L7069" i="4"/>
  <c r="D112" i="3" s="1"/>
  <c r="P7185" i="4"/>
  <c r="Q7185" i="4" s="1"/>
  <c r="P7224" i="4"/>
  <c r="Q7224" i="4" s="1"/>
  <c r="L7237" i="4"/>
  <c r="D120" i="3" s="1"/>
  <c r="P7308" i="4"/>
  <c r="E124" i="3" s="1"/>
  <c r="Q7324" i="4"/>
  <c r="Q7478" i="4"/>
  <c r="P7478" i="4"/>
  <c r="L7512" i="4"/>
  <c r="D127" i="3" s="1"/>
  <c r="N7577" i="4"/>
  <c r="J7650" i="4"/>
  <c r="P7651" i="4"/>
  <c r="Q7711" i="4"/>
  <c r="J7857" i="4"/>
  <c r="C135" i="3" s="1"/>
  <c r="P7864" i="4"/>
  <c r="P7857" i="4" s="1"/>
  <c r="E135" i="3" s="1"/>
  <c r="Q7944" i="4"/>
  <c r="L7984" i="4"/>
  <c r="P7997" i="4"/>
  <c r="Q7997" i="4" s="1"/>
  <c r="Q8057" i="4"/>
  <c r="P8350" i="4"/>
  <c r="Q8350" i="4" s="1"/>
  <c r="P8382" i="4"/>
  <c r="Q8382" i="4" s="1"/>
  <c r="P8638" i="4"/>
  <c r="Q8638" i="4" s="1"/>
  <c r="J8628" i="4"/>
  <c r="C160" i="3" s="1"/>
  <c r="P8789" i="4"/>
  <c r="Q8789" i="4" s="1"/>
  <c r="P8914" i="4"/>
  <c r="Q8914" i="4" s="1"/>
  <c r="P8923" i="4"/>
  <c r="Q8923" i="4" s="1"/>
  <c r="Q7176" i="4"/>
  <c r="P7176" i="4"/>
  <c r="P7339" i="4"/>
  <c r="Q7339" i="4" s="1"/>
  <c r="P7469" i="4"/>
  <c r="Q7469" i="4" s="1"/>
  <c r="Q7622" i="4"/>
  <c r="P7622" i="4"/>
  <c r="P7631" i="4"/>
  <c r="Q7631" i="4" s="1"/>
  <c r="L7650" i="4"/>
  <c r="P7912" i="4"/>
  <c r="Q7912" i="4" s="1"/>
  <c r="N7983" i="4"/>
  <c r="Q8114" i="4"/>
  <c r="J8113" i="4"/>
  <c r="C148" i="3" s="1"/>
  <c r="P8114" i="4"/>
  <c r="P8113" i="4" s="1"/>
  <c r="E148" i="3" s="1"/>
  <c r="J8144" i="4"/>
  <c r="C150" i="3" s="1"/>
  <c r="P8148" i="4"/>
  <c r="Q8487" i="4"/>
  <c r="P8487" i="4"/>
  <c r="Q8529" i="4"/>
  <c r="P8529" i="4"/>
  <c r="P8538" i="4"/>
  <c r="Q8538" i="4" s="1"/>
  <c r="P8544" i="4"/>
  <c r="Q8544" i="4" s="1"/>
  <c r="P8730" i="4"/>
  <c r="Q8730" i="4" s="1"/>
  <c r="Q8778" i="4"/>
  <c r="P8778" i="4"/>
  <c r="J8765" i="4"/>
  <c r="C164" i="3" s="1"/>
  <c r="Q7164" i="4"/>
  <c r="Q7212" i="4"/>
  <c r="Q7348" i="4"/>
  <c r="Q7409" i="4"/>
  <c r="Q7457" i="4"/>
  <c r="Q7505" i="4"/>
  <c r="Q7853" i="4"/>
  <c r="Q7921" i="4"/>
  <c r="J7984" i="4"/>
  <c r="Q8033" i="4"/>
  <c r="Q8175" i="4"/>
  <c r="Q8223" i="4"/>
  <c r="Q8245" i="4"/>
  <c r="T8491" i="4"/>
  <c r="G157" i="3" s="1"/>
  <c r="P8603" i="4"/>
  <c r="Q8603" i="4" s="1"/>
  <c r="Q8860" i="4"/>
  <c r="P8860" i="4"/>
  <c r="P8875" i="4"/>
  <c r="Q8875" i="4" s="1"/>
  <c r="P8884" i="4"/>
  <c r="Q8884" i="4" s="1"/>
  <c r="J9104" i="4"/>
  <c r="C178" i="3" s="1"/>
  <c r="Q9954" i="4"/>
  <c r="P9954" i="4"/>
  <c r="P10425" i="4"/>
  <c r="Q10425" i="4" s="1"/>
  <c r="P10445" i="4"/>
  <c r="J10444" i="4"/>
  <c r="C236" i="3" s="1"/>
  <c r="Q10779" i="4"/>
  <c r="P10779" i="4"/>
  <c r="P10769" i="4" s="1"/>
  <c r="E242" i="3" s="1"/>
  <c r="Q7132" i="4"/>
  <c r="Q7131" i="4" s="1"/>
  <c r="F116" i="3" s="1"/>
  <c r="Q7173" i="4"/>
  <c r="Q7221" i="4"/>
  <c r="Q7267" i="4"/>
  <c r="Q7301" i="4"/>
  <c r="Q7294" i="4" s="1"/>
  <c r="F123" i="3" s="1"/>
  <c r="Q7327" i="4"/>
  <c r="Q7375" i="4"/>
  <c r="Q7418" i="4"/>
  <c r="Q7466" i="4"/>
  <c r="Q7528" i="4"/>
  <c r="Q7619" i="4"/>
  <c r="J7618" i="4"/>
  <c r="C129" i="3" s="1"/>
  <c r="Q7666" i="4"/>
  <c r="Q7714" i="4"/>
  <c r="Q7770" i="4"/>
  <c r="N7792" i="4"/>
  <c r="Q7832" i="4"/>
  <c r="Q7875" i="4"/>
  <c r="J7874" i="4"/>
  <c r="C136" i="3" s="1"/>
  <c r="Q7947" i="4"/>
  <c r="Q8012" i="4"/>
  <c r="Q8060" i="4"/>
  <c r="Q8106" i="4"/>
  <c r="Q8096" i="4" s="1"/>
  <c r="F147" i="3" s="1"/>
  <c r="Q8184" i="4"/>
  <c r="Q8254" i="4"/>
  <c r="Q8302" i="4"/>
  <c r="Q8364" i="4"/>
  <c r="P8423" i="4"/>
  <c r="Q8423" i="4" s="1"/>
  <c r="P8438" i="4"/>
  <c r="Q8438" i="4" s="1"/>
  <c r="Q8473" i="4"/>
  <c r="P8473" i="4"/>
  <c r="P8493" i="4"/>
  <c r="P8508" i="4"/>
  <c r="Q8508" i="4" s="1"/>
  <c r="P8517" i="4"/>
  <c r="Q8517" i="4" s="1"/>
  <c r="Q8588" i="4"/>
  <c r="P8588" i="4"/>
  <c r="Q8801" i="4"/>
  <c r="Q8810" i="4"/>
  <c r="P8810" i="4"/>
  <c r="Q8851" i="4"/>
  <c r="P8851" i="4"/>
  <c r="Q9038" i="4"/>
  <c r="P9038" i="4"/>
  <c r="L9926" i="4"/>
  <c r="D203" i="3" s="1"/>
  <c r="Q7247" i="4"/>
  <c r="N7408" i="4"/>
  <c r="Q7584" i="4"/>
  <c r="Q7645" i="4"/>
  <c r="Q7749" i="4"/>
  <c r="J7792" i="4"/>
  <c r="C134" i="3" s="1"/>
  <c r="L7972" i="4"/>
  <c r="D143" i="3" s="1"/>
  <c r="J8130" i="4"/>
  <c r="C149" i="3" s="1"/>
  <c r="L8144" i="4"/>
  <c r="D150" i="3" s="1"/>
  <c r="Q8163" i="4"/>
  <c r="Q8211" i="4"/>
  <c r="N8244" i="4"/>
  <c r="L8492" i="4"/>
  <c r="P8541" i="4"/>
  <c r="Q8541" i="4" s="1"/>
  <c r="P8556" i="4"/>
  <c r="Q8556" i="4" s="1"/>
  <c r="Q8565" i="4"/>
  <c r="P8565" i="4"/>
  <c r="L8628" i="4"/>
  <c r="D160" i="3" s="1"/>
  <c r="P8741" i="4"/>
  <c r="J8734" i="4"/>
  <c r="C162" i="3" s="1"/>
  <c r="Q8833" i="4"/>
  <c r="Q8832" i="4" s="1"/>
  <c r="F169" i="3" s="1"/>
  <c r="P8833" i="4"/>
  <c r="P8832" i="4" s="1"/>
  <c r="E169" i="3" s="1"/>
  <c r="J8832" i="4"/>
  <c r="C169" i="3" s="1"/>
  <c r="J8844" i="4"/>
  <c r="L8956" i="4"/>
  <c r="D173" i="3" s="1"/>
  <c r="Q9029" i="4"/>
  <c r="P9029" i="4"/>
  <c r="Q7161" i="4"/>
  <c r="P7164" i="4"/>
  <c r="Q7209" i="4"/>
  <c r="Q7256" i="4"/>
  <c r="Q7290" i="4"/>
  <c r="Q7315" i="4"/>
  <c r="Q7363" i="4"/>
  <c r="Q7398" i="4"/>
  <c r="P7409" i="4"/>
  <c r="Q7454" i="4"/>
  <c r="P7457" i="4"/>
  <c r="Q7502" i="4"/>
  <c r="P7505" i="4"/>
  <c r="Q7516" i="4"/>
  <c r="P7549" i="4"/>
  <c r="Q7549" i="4" s="1"/>
  <c r="Q7564" i="4"/>
  <c r="P7596" i="4"/>
  <c r="Q7596" i="4" s="1"/>
  <c r="Q7577" i="4" s="1"/>
  <c r="F128" i="3" s="1"/>
  <c r="Q7611" i="4"/>
  <c r="Q7654" i="4"/>
  <c r="P7687" i="4"/>
  <c r="Q7687" i="4" s="1"/>
  <c r="Q7702" i="4"/>
  <c r="Q7758" i="4"/>
  <c r="P7761" i="4"/>
  <c r="Q7761" i="4" s="1"/>
  <c r="P7805" i="4"/>
  <c r="Q7805" i="4" s="1"/>
  <c r="Q7820" i="4"/>
  <c r="P7853" i="4"/>
  <c r="Q7867" i="4"/>
  <c r="Q7889" i="4"/>
  <c r="P7921" i="4"/>
  <c r="Q7935" i="4"/>
  <c r="P7968" i="4"/>
  <c r="P7967" i="4" s="1"/>
  <c r="E142" i="3" s="1"/>
  <c r="P7985" i="4"/>
  <c r="Q8000" i="4"/>
  <c r="P8033" i="4"/>
  <c r="Q8048" i="4"/>
  <c r="P8080" i="4"/>
  <c r="Q8080" i="4" s="1"/>
  <c r="Q8131" i="4"/>
  <c r="Q8137" i="4"/>
  <c r="P8140" i="4"/>
  <c r="Q8172" i="4"/>
  <c r="P8175" i="4"/>
  <c r="Q8220" i="4"/>
  <c r="P8223" i="4"/>
  <c r="Q8234" i="4"/>
  <c r="P8245" i="4"/>
  <c r="Q8290" i="4"/>
  <c r="P8293" i="4"/>
  <c r="Q8293" i="4" s="1"/>
  <c r="P8370" i="4"/>
  <c r="P8406" i="4"/>
  <c r="Q8406" i="4" s="1"/>
  <c r="J8419" i="4"/>
  <c r="C154" i="3" s="1"/>
  <c r="P8453" i="4"/>
  <c r="Q8453" i="4" s="1"/>
  <c r="Q8478" i="4"/>
  <c r="Q8477" i="4" s="1"/>
  <c r="F156" i="3" s="1"/>
  <c r="N8492" i="4"/>
  <c r="Q8502" i="4"/>
  <c r="Q8615" i="4"/>
  <c r="P8624" i="4"/>
  <c r="Q8624" i="4" s="1"/>
  <c r="N8628" i="4"/>
  <c r="P8659" i="4"/>
  <c r="Q8659" i="4" s="1"/>
  <c r="Q8674" i="4"/>
  <c r="P8674" i="4"/>
  <c r="Q8683" i="4"/>
  <c r="P8683" i="4"/>
  <c r="P8698" i="4"/>
  <c r="Q8698" i="4" s="1"/>
  <c r="P8755" i="4"/>
  <c r="Q8755" i="4" s="1"/>
  <c r="L8785" i="4"/>
  <c r="D165" i="3" s="1"/>
  <c r="P8983" i="4"/>
  <c r="Q8983" i="4" s="1"/>
  <c r="P9005" i="4"/>
  <c r="J9004" i="4"/>
  <c r="C176" i="3" s="1"/>
  <c r="P9014" i="4"/>
  <c r="Q9014" i="4" s="1"/>
  <c r="Q9445" i="4"/>
  <c r="P9445" i="4"/>
  <c r="Q8269" i="4"/>
  <c r="Q8317" i="4"/>
  <c r="Q8361" i="4"/>
  <c r="Q8385" i="4"/>
  <c r="P8403" i="4"/>
  <c r="Q8403" i="4" s="1"/>
  <c r="Q8435" i="4"/>
  <c r="Q8461" i="4"/>
  <c r="P8461" i="4"/>
  <c r="P8460" i="4" s="1"/>
  <c r="E155" i="3" s="1"/>
  <c r="J8460" i="4"/>
  <c r="C155" i="3" s="1"/>
  <c r="Q8470" i="4"/>
  <c r="P9050" i="4"/>
  <c r="Q9050" i="4" s="1"/>
  <c r="P9340" i="4"/>
  <c r="E182" i="3" s="1"/>
  <c r="P9419" i="4"/>
  <c r="Q9419" i="4" s="1"/>
  <c r="P7140" i="4"/>
  <c r="P7136" i="4" s="1"/>
  <c r="E117" i="3" s="1"/>
  <c r="Q7149" i="4"/>
  <c r="J7148" i="4"/>
  <c r="P7152" i="4"/>
  <c r="Q7197" i="4"/>
  <c r="P7200" i="4"/>
  <c r="Q7200" i="4" s="1"/>
  <c r="Q7244" i="4"/>
  <c r="P7247" i="4"/>
  <c r="Q7278" i="4"/>
  <c r="J7277" i="4"/>
  <c r="C122" i="3" s="1"/>
  <c r="P7281" i="4"/>
  <c r="P7277" i="4" s="1"/>
  <c r="E122" i="3" s="1"/>
  <c r="P7336" i="4"/>
  <c r="Q7336" i="4" s="1"/>
  <c r="Q7351" i="4"/>
  <c r="P7384" i="4"/>
  <c r="Q7384" i="4" s="1"/>
  <c r="N7394" i="4"/>
  <c r="Q7442" i="4"/>
  <c r="P7445" i="4"/>
  <c r="Q7445" i="4" s="1"/>
  <c r="Q7490" i="4"/>
  <c r="P7493" i="4"/>
  <c r="Q7493" i="4" s="1"/>
  <c r="N7512" i="4"/>
  <c r="P7537" i="4"/>
  <c r="Q7537" i="4" s="1"/>
  <c r="Q7552" i="4"/>
  <c r="P7584" i="4"/>
  <c r="Q7599" i="4"/>
  <c r="Q7642" i="4"/>
  <c r="Q7635" i="4" s="1"/>
  <c r="F130" i="3" s="1"/>
  <c r="P7645" i="4"/>
  <c r="P7635" i="4" s="1"/>
  <c r="E130" i="3" s="1"/>
  <c r="N7650" i="4"/>
  <c r="N7649" i="4" s="1"/>
  <c r="P7675" i="4"/>
  <c r="Q7675" i="4" s="1"/>
  <c r="Q7690" i="4"/>
  <c r="P7723" i="4"/>
  <c r="Q7723" i="4" s="1"/>
  <c r="Q7746" i="4"/>
  <c r="P7749" i="4"/>
  <c r="P7793" i="4"/>
  <c r="Q7808" i="4"/>
  <c r="P7841" i="4"/>
  <c r="Q7841" i="4" s="1"/>
  <c r="N7888" i="4"/>
  <c r="P7909" i="4"/>
  <c r="P7902" i="4" s="1"/>
  <c r="E138" i="3" s="1"/>
  <c r="Q7988" i="4"/>
  <c r="P8021" i="4"/>
  <c r="Q8021" i="4" s="1"/>
  <c r="Q8036" i="4"/>
  <c r="P8069" i="4"/>
  <c r="Q8069" i="4" s="1"/>
  <c r="Q8083" i="4"/>
  <c r="Q8126" i="4"/>
  <c r="Q8160" i="4"/>
  <c r="P8163" i="4"/>
  <c r="Q8208" i="4"/>
  <c r="P8211" i="4"/>
  <c r="N8230" i="4"/>
  <c r="Q8278" i="4"/>
  <c r="P8281" i="4"/>
  <c r="Q8281" i="4" s="1"/>
  <c r="Q8326" i="4"/>
  <c r="P8329" i="4"/>
  <c r="Q8329" i="4" s="1"/>
  <c r="P8338" i="4"/>
  <c r="Q8338" i="4" s="1"/>
  <c r="Q8379" i="4"/>
  <c r="P8426" i="4"/>
  <c r="Q8426" i="4"/>
  <c r="L8460" i="4"/>
  <c r="D155" i="3" s="1"/>
  <c r="Q8481" i="4"/>
  <c r="J8477" i="4"/>
  <c r="C156" i="3" s="1"/>
  <c r="P8576" i="4"/>
  <c r="Q8585" i="4"/>
  <c r="P8585" i="4"/>
  <c r="P8937" i="4"/>
  <c r="L8973" i="4"/>
  <c r="D174" i="3" s="1"/>
  <c r="N9004" i="4"/>
  <c r="L9104" i="4"/>
  <c r="D178" i="3" s="1"/>
  <c r="P9159" i="4"/>
  <c r="Q9159" i="4" s="1"/>
  <c r="P9168" i="4"/>
  <c r="Q9168" i="4" s="1"/>
  <c r="Q9183" i="4"/>
  <c r="P9183" i="4"/>
  <c r="P9192" i="4"/>
  <c r="Q9192" i="4" s="1"/>
  <c r="Q9359" i="4"/>
  <c r="J9355" i="4"/>
  <c r="P9359" i="4"/>
  <c r="P9930" i="4"/>
  <c r="N8460" i="4"/>
  <c r="J8572" i="4"/>
  <c r="C159" i="3" s="1"/>
  <c r="P8612" i="4"/>
  <c r="Q8612" i="4" s="1"/>
  <c r="Q8662" i="4"/>
  <c r="P8707" i="4"/>
  <c r="Q8707" i="4" s="1"/>
  <c r="P8752" i="4"/>
  <c r="Q8798" i="4"/>
  <c r="P8798" i="4"/>
  <c r="P8814" i="4"/>
  <c r="E166" i="3" s="1"/>
  <c r="P8949" i="4"/>
  <c r="Q8949" i="4" s="1"/>
  <c r="N8973" i="4"/>
  <c r="Q8991" i="4"/>
  <c r="Q8990" i="4" s="1"/>
  <c r="F175" i="3" s="1"/>
  <c r="J8990" i="4"/>
  <c r="C175" i="3" s="1"/>
  <c r="P9041" i="4"/>
  <c r="Q9041" i="4" s="1"/>
  <c r="Q9065" i="4"/>
  <c r="P9065" i="4"/>
  <c r="Q9074" i="4"/>
  <c r="P9074" i="4"/>
  <c r="P9100" i="4"/>
  <c r="Q9100" i="4" s="1"/>
  <c r="J9090" i="4"/>
  <c r="C177" i="3" s="1"/>
  <c r="Q9319" i="4"/>
  <c r="P9319" i="4"/>
  <c r="P9330" i="4"/>
  <c r="Q9330" i="4" s="1"/>
  <c r="P9654" i="4"/>
  <c r="J9653" i="4"/>
  <c r="C192" i="3" s="1"/>
  <c r="Q8671" i="4"/>
  <c r="P8671" i="4"/>
  <c r="P8775" i="4"/>
  <c r="Q8775" i="4" s="1"/>
  <c r="Q8814" i="4"/>
  <c r="F166" i="3" s="1"/>
  <c r="T8843" i="4"/>
  <c r="Q8863" i="4"/>
  <c r="P8863" i="4"/>
  <c r="Q8872" i="4"/>
  <c r="P8872" i="4"/>
  <c r="Q8974" i="4"/>
  <c r="Q9304" i="4"/>
  <c r="P9304" i="4"/>
  <c r="P9282" i="4" s="1"/>
  <c r="E180" i="3" s="1"/>
  <c r="P9556" i="4"/>
  <c r="E187" i="3" s="1"/>
  <c r="P9772" i="4"/>
  <c r="E198" i="3" s="1"/>
  <c r="Q8450" i="4"/>
  <c r="P8450" i="4"/>
  <c r="Q8484" i="4"/>
  <c r="P8484" i="4"/>
  <c r="P8477" i="4" s="1"/>
  <c r="E156" i="3" s="1"/>
  <c r="Q8600" i="4"/>
  <c r="P8600" i="4"/>
  <c r="P8635" i="4"/>
  <c r="P8628" i="4" s="1"/>
  <c r="E160" i="3" s="1"/>
  <c r="Q8686" i="4"/>
  <c r="P8718" i="4"/>
  <c r="J8717" i="4"/>
  <c r="C161" i="3" s="1"/>
  <c r="J8748" i="4"/>
  <c r="C163" i="3" s="1"/>
  <c r="N8765" i="4"/>
  <c r="N8933" i="4"/>
  <c r="L9090" i="4"/>
  <c r="D177" i="3" s="1"/>
  <c r="N9104" i="4"/>
  <c r="Q9204" i="4"/>
  <c r="P9233" i="4"/>
  <c r="Q9233" i="4" s="1"/>
  <c r="Q9248" i="4"/>
  <c r="P9248" i="4"/>
  <c r="Q9433" i="4"/>
  <c r="P9433" i="4"/>
  <c r="P9574" i="4"/>
  <c r="P9573" i="4" s="1"/>
  <c r="E188" i="3" s="1"/>
  <c r="J9573" i="4"/>
  <c r="C188" i="3" s="1"/>
  <c r="Q8505" i="4"/>
  <c r="P8505" i="4"/>
  <c r="Q8553" i="4"/>
  <c r="P8553" i="4"/>
  <c r="Q8650" i="4"/>
  <c r="P8662" i="4"/>
  <c r="Q8695" i="4"/>
  <c r="P8695" i="4"/>
  <c r="L8717" i="4"/>
  <c r="D161" i="3" s="1"/>
  <c r="P8744" i="4"/>
  <c r="Q8744" i="4" s="1"/>
  <c r="P8766" i="4"/>
  <c r="P8765" i="4" s="1"/>
  <c r="E164" i="3" s="1"/>
  <c r="Q8786" i="4"/>
  <c r="Q8785" i="4" s="1"/>
  <c r="F165" i="3" s="1"/>
  <c r="P8786" i="4"/>
  <c r="J8785" i="4"/>
  <c r="C165" i="3" s="1"/>
  <c r="Q8823" i="4"/>
  <c r="Q8822" i="4" s="1"/>
  <c r="F167" i="3" s="1"/>
  <c r="P8823" i="4"/>
  <c r="P8822" i="4" s="1"/>
  <c r="E167" i="3" s="1"/>
  <c r="Q8902" i="4"/>
  <c r="P8902" i="4"/>
  <c r="Q8957" i="4"/>
  <c r="Q8956" i="4" s="1"/>
  <c r="F173" i="3" s="1"/>
  <c r="J8956" i="4"/>
  <c r="C173" i="3" s="1"/>
  <c r="P8990" i="4"/>
  <c r="E175" i="3" s="1"/>
  <c r="N9090" i="4"/>
  <c r="Q9108" i="4"/>
  <c r="P9195" i="4"/>
  <c r="Q9195" i="4" s="1"/>
  <c r="P9978" i="4"/>
  <c r="Q9978" i="4" s="1"/>
  <c r="Q9147" i="4"/>
  <c r="P9147" i="4"/>
  <c r="Q9410" i="4"/>
  <c r="P9410" i="4"/>
  <c r="Q9588" i="4"/>
  <c r="P9795" i="4"/>
  <c r="E199" i="3" s="1"/>
  <c r="Q10505" i="4"/>
  <c r="P10505" i="4"/>
  <c r="Q8960" i="4"/>
  <c r="Q8994" i="4"/>
  <c r="P9053" i="4"/>
  <c r="Q9053" i="4" s="1"/>
  <c r="Q9062" i="4"/>
  <c r="Q9111" i="4"/>
  <c r="P9111" i="4"/>
  <c r="Q9120" i="4"/>
  <c r="Q9207" i="4"/>
  <c r="P9207" i="4"/>
  <c r="L9282" i="4"/>
  <c r="D180" i="3" s="1"/>
  <c r="Q9292" i="4"/>
  <c r="Q9341" i="4"/>
  <c r="J9340" i="4"/>
  <c r="C182" i="3" s="1"/>
  <c r="Q9540" i="4"/>
  <c r="P9540" i="4"/>
  <c r="Q9620" i="4"/>
  <c r="P9620" i="4"/>
  <c r="L9624" i="4"/>
  <c r="D191" i="3" s="1"/>
  <c r="Q9756" i="4"/>
  <c r="P9756" i="4"/>
  <c r="L9795" i="4"/>
  <c r="D199" i="3" s="1"/>
  <c r="Q9896" i="4"/>
  <c r="P9896" i="4"/>
  <c r="N9926" i="4"/>
  <c r="L10030" i="4"/>
  <c r="D204" i="3" s="1"/>
  <c r="P10061" i="4"/>
  <c r="Q10061" i="4" s="1"/>
  <c r="P10154" i="4"/>
  <c r="P10153" i="4" s="1"/>
  <c r="E207" i="3" s="1"/>
  <c r="J10153" i="4"/>
  <c r="C207" i="3" s="1"/>
  <c r="P10206" i="4"/>
  <c r="Q10206" i="4" s="1"/>
  <c r="Q10236" i="4"/>
  <c r="Q10235" i="4" s="1"/>
  <c r="F218" i="3" s="1"/>
  <c r="P10236" i="4"/>
  <c r="P10235" i="4" s="1"/>
  <c r="J10235" i="4"/>
  <c r="Q10644" i="4"/>
  <c r="P10644" i="4"/>
  <c r="J10643" i="4"/>
  <c r="C239" i="3" s="1"/>
  <c r="Q8899" i="4"/>
  <c r="Q8934" i="4"/>
  <c r="J8933" i="4"/>
  <c r="C172" i="3" s="1"/>
  <c r="Q8969" i="4"/>
  <c r="Q9017" i="4"/>
  <c r="P9017" i="4"/>
  <c r="Q9026" i="4"/>
  <c r="Q9105" i="4"/>
  <c r="P9171" i="4"/>
  <c r="Q9171" i="4" s="1"/>
  <c r="Q9180" i="4"/>
  <c r="Q9236" i="4"/>
  <c r="Q9217" i="4" s="1"/>
  <c r="F179" i="3" s="1"/>
  <c r="Q9245" i="4"/>
  <c r="P9245" i="4"/>
  <c r="N9282" i="4"/>
  <c r="L9355" i="4"/>
  <c r="P9481" i="4"/>
  <c r="Q9481" i="4" s="1"/>
  <c r="L9485" i="4"/>
  <c r="D186" i="3" s="1"/>
  <c r="Q9516" i="4"/>
  <c r="P9516" i="4"/>
  <c r="Q9560" i="4"/>
  <c r="P9631" i="4"/>
  <c r="P9624" i="4" s="1"/>
  <c r="E191" i="3" s="1"/>
  <c r="P9732" i="4"/>
  <c r="Q9732" i="4" s="1"/>
  <c r="Q9776" i="4"/>
  <c r="Q9772" i="4" s="1"/>
  <c r="F198" i="3" s="1"/>
  <c r="P9791" i="4"/>
  <c r="Q9791" i="4" s="1"/>
  <c r="Q9872" i="4"/>
  <c r="P9872" i="4"/>
  <c r="L10363" i="4"/>
  <c r="Q8887" i="4"/>
  <c r="P8911" i="4"/>
  <c r="Q8911" i="4" s="1"/>
  <c r="Q8926" i="4"/>
  <c r="P8946" i="4"/>
  <c r="Q8946" i="4" s="1"/>
  <c r="P8980" i="4"/>
  <c r="Q9077" i="4"/>
  <c r="P9077" i="4"/>
  <c r="Q9086" i="4"/>
  <c r="P9097" i="4"/>
  <c r="Q9097" i="4" s="1"/>
  <c r="P9135" i="4"/>
  <c r="Q9135" i="4" s="1"/>
  <c r="Q9144" i="4"/>
  <c r="P9156" i="4"/>
  <c r="Q9156" i="4" s="1"/>
  <c r="L9217" i="4"/>
  <c r="D179" i="3" s="1"/>
  <c r="Q9307" i="4"/>
  <c r="P9327" i="4"/>
  <c r="P9323" i="4" s="1"/>
  <c r="E181" i="3" s="1"/>
  <c r="P9422" i="4"/>
  <c r="Q9422" i="4" s="1"/>
  <c r="Q9442" i="4"/>
  <c r="P9442" i="4"/>
  <c r="Q9457" i="4"/>
  <c r="P9457" i="4"/>
  <c r="P9492" i="4"/>
  <c r="Q9708" i="4"/>
  <c r="P9708" i="4"/>
  <c r="Q9848" i="4"/>
  <c r="P9848" i="4"/>
  <c r="Q9617" i="4"/>
  <c r="Q9684" i="4"/>
  <c r="P9684" i="4"/>
  <c r="J9683" i="4"/>
  <c r="Q9987" i="4"/>
  <c r="P10002" i="4"/>
  <c r="Q10002" i="4" s="1"/>
  <c r="Q10017" i="4"/>
  <c r="P10017" i="4"/>
  <c r="Q9224" i="4"/>
  <c r="P9374" i="4"/>
  <c r="Q9374" i="4" s="1"/>
  <c r="Q9504" i="4"/>
  <c r="P9504" i="4"/>
  <c r="P9528" i="4"/>
  <c r="Q9528" i="4" s="1"/>
  <c r="Q9552" i="4"/>
  <c r="P9552" i="4"/>
  <c r="Q9643" i="4"/>
  <c r="P9643" i="4"/>
  <c r="Q9696" i="4"/>
  <c r="P9696" i="4"/>
  <c r="P9720" i="4"/>
  <c r="Q9720" i="4" s="1"/>
  <c r="Q9744" i="4"/>
  <c r="P9744" i="4"/>
  <c r="Q9768" i="4"/>
  <c r="P9768" i="4"/>
  <c r="P10052" i="4"/>
  <c r="Q10052" i="4" s="1"/>
  <c r="Q10381" i="4"/>
  <c r="P10381" i="4"/>
  <c r="J10363" i="4"/>
  <c r="N10444" i="4"/>
  <c r="P11439" i="4"/>
  <c r="Q9316" i="4"/>
  <c r="P9398" i="4"/>
  <c r="Q9398" i="4" s="1"/>
  <c r="Q9430" i="4"/>
  <c r="Q9429" i="4" s="1"/>
  <c r="F185" i="3" s="1"/>
  <c r="J9429" i="4"/>
  <c r="C185" i="3" s="1"/>
  <c r="L9653" i="4"/>
  <c r="D192" i="3" s="1"/>
  <c r="P9666" i="4"/>
  <c r="E194" i="3" s="1"/>
  <c r="Q9667" i="4"/>
  <c r="Q9666" i="4" s="1"/>
  <c r="F194" i="3" s="1"/>
  <c r="Q9788" i="4"/>
  <c r="Q9802" i="4"/>
  <c r="P9802" i="4"/>
  <c r="Q9822" i="4"/>
  <c r="P9836" i="4"/>
  <c r="Q9860" i="4"/>
  <c r="P9860" i="4"/>
  <c r="P9884" i="4"/>
  <c r="Q9884" i="4" s="1"/>
  <c r="P9908" i="4"/>
  <c r="Q9908" i="4" s="1"/>
  <c r="Q9999" i="4"/>
  <c r="L10136" i="4"/>
  <c r="D206" i="3" s="1"/>
  <c r="Q10333" i="4"/>
  <c r="Q10329" i="4" s="1"/>
  <c r="F229" i="3" s="1"/>
  <c r="J10329" i="4"/>
  <c r="C229" i="3" s="1"/>
  <c r="P10333" i="4"/>
  <c r="P10329" i="4" s="1"/>
  <c r="E229" i="3" s="1"/>
  <c r="Q10665" i="4"/>
  <c r="P10665" i="4"/>
  <c r="J10880" i="4"/>
  <c r="C247" i="3" s="1"/>
  <c r="Q10893" i="4"/>
  <c r="P10893" i="4"/>
  <c r="P10880" i="4" s="1"/>
  <c r="E247" i="3" s="1"/>
  <c r="Q9213" i="4"/>
  <c r="Q9221" i="4"/>
  <c r="J9217" i="4"/>
  <c r="C179" i="3" s="1"/>
  <c r="P9224" i="4"/>
  <c r="Q9269" i="4"/>
  <c r="P9272" i="4"/>
  <c r="Q9272" i="4" s="1"/>
  <c r="Q9295" i="4"/>
  <c r="N9340" i="4"/>
  <c r="Q9362" i="4"/>
  <c r="P9362" i="4"/>
  <c r="Q9371" i="4"/>
  <c r="P9383" i="4"/>
  <c r="Q9383" i="4" s="1"/>
  <c r="Q9501" i="4"/>
  <c r="Q9525" i="4"/>
  <c r="Q9549" i="4"/>
  <c r="Q9563" i="4"/>
  <c r="P9563" i="4"/>
  <c r="Q9583" i="4"/>
  <c r="P9597" i="4"/>
  <c r="Q9597" i="4" s="1"/>
  <c r="Q9640" i="4"/>
  <c r="N9653" i="4"/>
  <c r="Q9693" i="4"/>
  <c r="Q9717" i="4"/>
  <c r="Q9741" i="4"/>
  <c r="Q9765" i="4"/>
  <c r="P9779" i="4"/>
  <c r="Q9779" i="4" s="1"/>
  <c r="P9813" i="4"/>
  <c r="J9812" i="4"/>
  <c r="C200" i="3" s="1"/>
  <c r="P9942" i="4"/>
  <c r="Q9942" i="4" s="1"/>
  <c r="Q9966" i="4"/>
  <c r="P9966" i="4"/>
  <c r="Q9990" i="4"/>
  <c r="P9990" i="4"/>
  <c r="P10014" i="4"/>
  <c r="Q10014" i="4" s="1"/>
  <c r="P10088" i="4"/>
  <c r="Q10088" i="4" s="1"/>
  <c r="Q10624" i="4"/>
  <c r="P10624" i="4"/>
  <c r="N10643" i="4"/>
  <c r="Q10040" i="4"/>
  <c r="Q10030" i="4" s="1"/>
  <c r="F204" i="3" s="1"/>
  <c r="P10040" i="4"/>
  <c r="J10030" i="4"/>
  <c r="C204" i="3" s="1"/>
  <c r="Q10123" i="4"/>
  <c r="P10123" i="4"/>
  <c r="Q10290" i="4"/>
  <c r="P10290" i="4"/>
  <c r="P10289" i="4" s="1"/>
  <c r="E224" i="3" s="1"/>
  <c r="J10289" i="4"/>
  <c r="C224" i="3" s="1"/>
  <c r="Q9257" i="4"/>
  <c r="P9260" i="4"/>
  <c r="Q9260" i="4" s="1"/>
  <c r="Q9283" i="4"/>
  <c r="P9316" i="4"/>
  <c r="P9350" i="4"/>
  <c r="Q9350" i="4" s="1"/>
  <c r="P9386" i="4"/>
  <c r="Q9386" i="4" s="1"/>
  <c r="Q9395" i="4"/>
  <c r="P9407" i="4"/>
  <c r="Q9407" i="4" s="1"/>
  <c r="P9430" i="4"/>
  <c r="P9429" i="4" s="1"/>
  <c r="E185" i="3" s="1"/>
  <c r="Q9469" i="4"/>
  <c r="P9469" i="4"/>
  <c r="L9573" i="4"/>
  <c r="D188" i="3" s="1"/>
  <c r="N9587" i="4"/>
  <c r="Q9608" i="4"/>
  <c r="Q9604" i="4" s="1"/>
  <c r="F190" i="3" s="1"/>
  <c r="P9608" i="4"/>
  <c r="P9604" i="4" s="1"/>
  <c r="E190" i="3" s="1"/>
  <c r="Q9675" i="4"/>
  <c r="Q9671" i="4" s="1"/>
  <c r="F195" i="3" s="1"/>
  <c r="P9675" i="4"/>
  <c r="P9671" i="4" s="1"/>
  <c r="E195" i="3" s="1"/>
  <c r="L9683" i="4"/>
  <c r="Q9799" i="4"/>
  <c r="Q9795" i="4" s="1"/>
  <c r="F199" i="3" s="1"/>
  <c r="N9812" i="4"/>
  <c r="Q9827" i="4"/>
  <c r="Q9833" i="4"/>
  <c r="Q9857" i="4"/>
  <c r="Q9881" i="4"/>
  <c r="Q9905" i="4"/>
  <c r="P9919" i="4"/>
  <c r="P9912" i="4" s="1"/>
  <c r="E202" i="3" s="1"/>
  <c r="Q10034" i="4"/>
  <c r="J10095" i="4"/>
  <c r="C205" i="3" s="1"/>
  <c r="P10096" i="4"/>
  <c r="P10095" i="4" s="1"/>
  <c r="E205" i="3" s="1"/>
  <c r="P10258" i="4"/>
  <c r="Q10258" i="4" s="1"/>
  <c r="Q10248" i="4" s="1"/>
  <c r="F220" i="3" s="1"/>
  <c r="J10248" i="4"/>
  <c r="C220" i="3" s="1"/>
  <c r="Q10049" i="4"/>
  <c r="N10095" i="4"/>
  <c r="N9682" i="4" s="1"/>
  <c r="P10132" i="4"/>
  <c r="Q10132" i="4" s="1"/>
  <c r="Q10146" i="4"/>
  <c r="N10193" i="4"/>
  <c r="N10184" i="4" s="1"/>
  <c r="P10217" i="4"/>
  <c r="J10216" i="4"/>
  <c r="C214" i="3" s="1"/>
  <c r="L10226" i="4"/>
  <c r="D216" i="3" s="1"/>
  <c r="Q10301" i="4"/>
  <c r="Q10297" i="4" s="1"/>
  <c r="F225" i="3" s="1"/>
  <c r="J10297" i="4"/>
  <c r="C225" i="3" s="1"/>
  <c r="P10301" i="4"/>
  <c r="P10297" i="4" s="1"/>
  <c r="E225" i="3" s="1"/>
  <c r="L10329" i="4"/>
  <c r="D229" i="3" s="1"/>
  <c r="P10354" i="4"/>
  <c r="J10353" i="4"/>
  <c r="C232" i="3" s="1"/>
  <c r="N10363" i="4"/>
  <c r="N10362" i="4" s="1"/>
  <c r="Q10465" i="4"/>
  <c r="P10465" i="4"/>
  <c r="P10525" i="4"/>
  <c r="Q10525" i="4" s="1"/>
  <c r="Q10570" i="4"/>
  <c r="N10586" i="4"/>
  <c r="Q10606" i="4"/>
  <c r="Q10750" i="4"/>
  <c r="Q10785" i="4"/>
  <c r="Q10076" i="4"/>
  <c r="Q10111" i="4"/>
  <c r="Q10157" i="4"/>
  <c r="P10248" i="4"/>
  <c r="E220" i="3" s="1"/>
  <c r="Q10431" i="4"/>
  <c r="Q10450" i="4"/>
  <c r="L10587" i="4"/>
  <c r="Q10650" i="4"/>
  <c r="P10686" i="4"/>
  <c r="Q10686" i="4" s="1"/>
  <c r="Q10770" i="4"/>
  <c r="Q10769" i="4" s="1"/>
  <c r="F242" i="3" s="1"/>
  <c r="L10784" i="4"/>
  <c r="P10858" i="4"/>
  <c r="Q10858" i="4" s="1"/>
  <c r="Q10982" i="4"/>
  <c r="J10963" i="4"/>
  <c r="C248" i="3" s="1"/>
  <c r="P10982" i="4"/>
  <c r="J11439" i="4"/>
  <c r="P11446" i="4"/>
  <c r="Q11446" i="4" s="1"/>
  <c r="J11450" i="4"/>
  <c r="C262" i="3" s="1"/>
  <c r="P11457" i="4"/>
  <c r="Q11457" i="4" s="1"/>
  <c r="Q11450" i="4" s="1"/>
  <c r="F262" i="3" s="1"/>
  <c r="J9604" i="4"/>
  <c r="C190" i="3" s="1"/>
  <c r="J9661" i="4"/>
  <c r="C193" i="3" s="1"/>
  <c r="J9671" i="4"/>
  <c r="C195" i="3" s="1"/>
  <c r="J9926" i="4"/>
  <c r="C203" i="3" s="1"/>
  <c r="Q10037" i="4"/>
  <c r="Q10085" i="4"/>
  <c r="Q10120" i="4"/>
  <c r="P10194" i="4"/>
  <c r="P10193" i="4" s="1"/>
  <c r="E213" i="3" s="1"/>
  <c r="J10193" i="4"/>
  <c r="Q10228" i="4"/>
  <c r="Q10227" i="4" s="1"/>
  <c r="Q10282" i="4"/>
  <c r="Q10281" i="4" s="1"/>
  <c r="F223" i="3" s="1"/>
  <c r="Q10293" i="4"/>
  <c r="P10404" i="4"/>
  <c r="Q10510" i="4"/>
  <c r="P10545" i="4"/>
  <c r="Q10545" i="4" s="1"/>
  <c r="Q10630" i="4"/>
  <c r="P10723" i="4"/>
  <c r="P10722" i="4" s="1"/>
  <c r="E241" i="3" s="1"/>
  <c r="J10722" i="4"/>
  <c r="C241" i="3" s="1"/>
  <c r="P10824" i="4"/>
  <c r="E246" i="3" s="1"/>
  <c r="Q11439" i="4"/>
  <c r="Q10064" i="4"/>
  <c r="Q10099" i="4"/>
  <c r="Q10209" i="4"/>
  <c r="Q10322" i="4"/>
  <c r="Q10321" i="4" s="1"/>
  <c r="F228" i="3" s="1"/>
  <c r="P10322" i="4"/>
  <c r="P10321" i="4" s="1"/>
  <c r="E228" i="3" s="1"/>
  <c r="J10321" i="4"/>
  <c r="C228" i="3" s="1"/>
  <c r="Q10387" i="4"/>
  <c r="Q10485" i="4"/>
  <c r="P10485" i="4"/>
  <c r="Q10671" i="4"/>
  <c r="P10710" i="4"/>
  <c r="Q10710" i="4" s="1"/>
  <c r="L10722" i="4"/>
  <c r="D241" i="3" s="1"/>
  <c r="Q11585" i="4"/>
  <c r="P11585" i="4"/>
  <c r="J9485" i="4"/>
  <c r="C186" i="3" s="1"/>
  <c r="J9556" i="4"/>
  <c r="C187" i="3" s="1"/>
  <c r="J9624" i="4"/>
  <c r="C191" i="3" s="1"/>
  <c r="J9772" i="4"/>
  <c r="C198" i="3" s="1"/>
  <c r="J9795" i="4"/>
  <c r="C199" i="3" s="1"/>
  <c r="J9912" i="4"/>
  <c r="C202" i="3" s="1"/>
  <c r="Q10026" i="4"/>
  <c r="Q10073" i="4"/>
  <c r="Q10108" i="4"/>
  <c r="J10136" i="4"/>
  <c r="C206" i="3" s="1"/>
  <c r="P10143" i="4"/>
  <c r="P10136" i="4" s="1"/>
  <c r="E206" i="3" s="1"/>
  <c r="Q10167" i="4"/>
  <c r="F208" i="3" s="1"/>
  <c r="L10184" i="4"/>
  <c r="D211" i="3" s="1"/>
  <c r="N10226" i="4"/>
  <c r="Q10346" i="4"/>
  <c r="Q10345" i="4" s="1"/>
  <c r="F231" i="3" s="1"/>
  <c r="Q10357" i="4"/>
  <c r="Q10470" i="4"/>
  <c r="Q10530" i="4"/>
  <c r="Q10565" i="4"/>
  <c r="P10565" i="4"/>
  <c r="J10587" i="4"/>
  <c r="Q10600" i="4"/>
  <c r="Q10587" i="4" s="1"/>
  <c r="P10600" i="4"/>
  <c r="P10587" i="4" s="1"/>
  <c r="N10722" i="4"/>
  <c r="P10747" i="4"/>
  <c r="Q10747" i="4" s="1"/>
  <c r="P10791" i="4"/>
  <c r="Q10791" i="4" s="1"/>
  <c r="P10810" i="4"/>
  <c r="E245" i="3" s="1"/>
  <c r="P11251" i="4"/>
  <c r="P11250" i="4" s="1"/>
  <c r="J11250" i="4"/>
  <c r="C253" i="3" s="1"/>
  <c r="P11297" i="4"/>
  <c r="Q11297" i="4" s="1"/>
  <c r="P11529" i="4"/>
  <c r="E266" i="3" s="1"/>
  <c r="Q10926" i="4"/>
  <c r="N10963" i="4"/>
  <c r="Q11012" i="4"/>
  <c r="J11037" i="4"/>
  <c r="C249" i="3" s="1"/>
  <c r="P11047" i="4"/>
  <c r="Q11074" i="4"/>
  <c r="P11074" i="4"/>
  <c r="P11113" i="4"/>
  <c r="Q11113" i="4" s="1"/>
  <c r="Q11158" i="4"/>
  <c r="P11158" i="4"/>
  <c r="P11185" i="4"/>
  <c r="Q11185" i="4" s="1"/>
  <c r="Q11215" i="4"/>
  <c r="P11215" i="4"/>
  <c r="L11241" i="4"/>
  <c r="N11250" i="4"/>
  <c r="P11851" i="4"/>
  <c r="Q10811" i="4"/>
  <c r="Q10810" i="4" s="1"/>
  <c r="F245" i="3" s="1"/>
  <c r="J10810" i="4"/>
  <c r="C245" i="3" s="1"/>
  <c r="Q10831" i="4"/>
  <c r="Q10843" i="4"/>
  <c r="T11241" i="4"/>
  <c r="Q11323" i="4"/>
  <c r="Q11332" i="4"/>
  <c r="P11332" i="4"/>
  <c r="Q11347" i="4"/>
  <c r="Q11358" i="4"/>
  <c r="Q11367" i="4"/>
  <c r="P11367" i="4"/>
  <c r="Q11382" i="4"/>
  <c r="L11386" i="4"/>
  <c r="D258" i="3" s="1"/>
  <c r="Q11393" i="4"/>
  <c r="P11402" i="4"/>
  <c r="Q11402" i="4" s="1"/>
  <c r="Q11417" i="4"/>
  <c r="N11438" i="4"/>
  <c r="J11566" i="4"/>
  <c r="C268" i="3" s="1"/>
  <c r="P11831" i="4"/>
  <c r="P11830" i="4" s="1"/>
  <c r="E274" i="3" s="1"/>
  <c r="J11830" i="4"/>
  <c r="C274" i="3" s="1"/>
  <c r="P11842" i="4"/>
  <c r="J11841" i="4"/>
  <c r="C275" i="3" s="1"/>
  <c r="J10784" i="4"/>
  <c r="P11263" i="4"/>
  <c r="Q11263" i="4" s="1"/>
  <c r="Q11274" i="4"/>
  <c r="Q11273" i="4" s="1"/>
  <c r="F254" i="3" s="1"/>
  <c r="P11274" i="4"/>
  <c r="P11273" i="4" s="1"/>
  <c r="E254" i="3" s="1"/>
  <c r="J11273" i="4"/>
  <c r="C254" i="3" s="1"/>
  <c r="Q11285" i="4"/>
  <c r="Q11284" i="4" s="1"/>
  <c r="F255" i="3" s="1"/>
  <c r="P11285" i="4"/>
  <c r="P11284" i="4" s="1"/>
  <c r="E255" i="3" s="1"/>
  <c r="J11284" i="4"/>
  <c r="C255" i="3" s="1"/>
  <c r="P11309" i="4"/>
  <c r="Q11309" i="4" s="1"/>
  <c r="Q11478" i="4"/>
  <c r="P11478" i="4"/>
  <c r="L11566" i="4"/>
  <c r="D268" i="3" s="1"/>
  <c r="L11850" i="4"/>
  <c r="Q12335" i="4"/>
  <c r="P12416" i="4"/>
  <c r="Q12416" i="4" s="1"/>
  <c r="Q10797" i="4"/>
  <c r="N10810" i="4"/>
  <c r="Q10861" i="4"/>
  <c r="Q10873" i="4"/>
  <c r="Q10899" i="4"/>
  <c r="Q10911" i="4"/>
  <c r="Q10923" i="4"/>
  <c r="P10926" i="4"/>
  <c r="Q10988" i="4"/>
  <c r="Q10997" i="4"/>
  <c r="P11012" i="4"/>
  <c r="L11284" i="4"/>
  <c r="D255" i="3" s="1"/>
  <c r="N11322" i="4"/>
  <c r="N11241" i="4" s="1"/>
  <c r="N11386" i="4"/>
  <c r="Q11460" i="4"/>
  <c r="Q11484" i="4"/>
  <c r="P11668" i="4"/>
  <c r="Q11668" i="4" s="1"/>
  <c r="J12540" i="4"/>
  <c r="P12553" i="4"/>
  <c r="P12540" i="4" s="1"/>
  <c r="Q10825" i="4"/>
  <c r="J10824" i="4"/>
  <c r="C246" i="3" s="1"/>
  <c r="L10880" i="4"/>
  <c r="D247" i="3" s="1"/>
  <c r="Q11050" i="4"/>
  <c r="P11059" i="4"/>
  <c r="Q11059" i="4" s="1"/>
  <c r="Q11077" i="4"/>
  <c r="Q11089" i="4"/>
  <c r="P11089" i="4"/>
  <c r="Q11119" i="4"/>
  <c r="Q11137" i="4"/>
  <c r="P11137" i="4"/>
  <c r="Q11164" i="4"/>
  <c r="Q11173" i="4"/>
  <c r="P11173" i="4"/>
  <c r="Q11191" i="4"/>
  <c r="P11200" i="4"/>
  <c r="Q11200" i="4" s="1"/>
  <c r="Q11218" i="4"/>
  <c r="P11230" i="4"/>
  <c r="Q11230" i="4" s="1"/>
  <c r="P11322" i="4"/>
  <c r="E256" i="3" s="1"/>
  <c r="Q11425" i="4"/>
  <c r="Q11424" i="4" s="1"/>
  <c r="F259" i="3" s="1"/>
  <c r="P11425" i="4"/>
  <c r="P11424" i="4" s="1"/>
  <c r="E259" i="3" s="1"/>
  <c r="J11424" i="4"/>
  <c r="C259" i="3" s="1"/>
  <c r="Q11490" i="4"/>
  <c r="J11511" i="4"/>
  <c r="C264" i="3" s="1"/>
  <c r="Q10932" i="4"/>
  <c r="Q10947" i="4"/>
  <c r="Q10956" i="4"/>
  <c r="Q11015" i="4"/>
  <c r="Q11030" i="4"/>
  <c r="Q11335" i="4"/>
  <c r="Q11344" i="4"/>
  <c r="P11344" i="4"/>
  <c r="Q11355" i="4"/>
  <c r="P11355" i="4"/>
  <c r="J11354" i="4"/>
  <c r="C257" i="3" s="1"/>
  <c r="Q11370" i="4"/>
  <c r="P11379" i="4"/>
  <c r="Q11379" i="4" s="1"/>
  <c r="P11390" i="4"/>
  <c r="P11386" i="4" s="1"/>
  <c r="E258" i="3" s="1"/>
  <c r="Q11405" i="4"/>
  <c r="P11414" i="4"/>
  <c r="Q11414" i="4" s="1"/>
  <c r="L11439" i="4"/>
  <c r="N11631" i="4"/>
  <c r="P12041" i="4"/>
  <c r="Q12041" i="4" s="1"/>
  <c r="P12085" i="4"/>
  <c r="E283" i="3" s="1"/>
  <c r="J12233" i="4"/>
  <c r="C285" i="3" s="1"/>
  <c r="P12254" i="4"/>
  <c r="P12330" i="4"/>
  <c r="Q12330" i="4" s="1"/>
  <c r="Q11550" i="4"/>
  <c r="Q11559" i="4"/>
  <c r="Q11600" i="4"/>
  <c r="Q11609" i="4"/>
  <c r="Q11618" i="4"/>
  <c r="Q11632" i="4"/>
  <c r="J11631" i="4"/>
  <c r="C269" i="3" s="1"/>
  <c r="Q11641" i="4"/>
  <c r="Q11754" i="4"/>
  <c r="P11763" i="4"/>
  <c r="P11741" i="4" s="1"/>
  <c r="E270" i="3" s="1"/>
  <c r="Q11778" i="4"/>
  <c r="P11787" i="4"/>
  <c r="Q11787" i="4" s="1"/>
  <c r="Q11812" i="4"/>
  <c r="Q11821" i="4"/>
  <c r="P11821" i="4"/>
  <c r="Q11886" i="4"/>
  <c r="Q11907" i="4"/>
  <c r="P11907" i="4"/>
  <c r="J11914" i="4"/>
  <c r="C279" i="3" s="1"/>
  <c r="P11929" i="4"/>
  <c r="P11914" i="4" s="1"/>
  <c r="E279" i="3" s="1"/>
  <c r="L12233" i="4"/>
  <c r="D285" i="3" s="1"/>
  <c r="L12335" i="4"/>
  <c r="Q12347" i="4"/>
  <c r="Q12365" i="4"/>
  <c r="P12365" i="4"/>
  <c r="J12528" i="4"/>
  <c r="C293" i="3" s="1"/>
  <c r="P12535" i="4"/>
  <c r="P12528" i="4" s="1"/>
  <c r="E293" i="3" s="1"/>
  <c r="Q12616" i="4"/>
  <c r="Q12597" i="4" s="1"/>
  <c r="F296" i="3" s="1"/>
  <c r="P12616" i="4"/>
  <c r="P12597" i="4" s="1"/>
  <c r="E296" i="3" s="1"/>
  <c r="Q12801" i="4"/>
  <c r="P12801" i="4"/>
  <c r="Q11692" i="4"/>
  <c r="P11692" i="4"/>
  <c r="P11716" i="4"/>
  <c r="Q11716" i="4" s="1"/>
  <c r="J11850" i="4"/>
  <c r="N12335" i="4"/>
  <c r="N12334" i="4" s="1"/>
  <c r="P12437" i="4"/>
  <c r="P12420" i="4" s="1"/>
  <c r="E290" i="3" s="1"/>
  <c r="Q12460" i="4"/>
  <c r="Q12459" i="4" s="1"/>
  <c r="F291" i="3" s="1"/>
  <c r="P12460" i="4"/>
  <c r="P12459" i="4" s="1"/>
  <c r="E291" i="3" s="1"/>
  <c r="J12459" i="4"/>
  <c r="C291" i="3" s="1"/>
  <c r="J12477" i="4"/>
  <c r="C292" i="3" s="1"/>
  <c r="P12486" i="4"/>
  <c r="P12477" i="4" s="1"/>
  <c r="E292" i="3" s="1"/>
  <c r="L12540" i="4"/>
  <c r="J12620" i="4"/>
  <c r="C297" i="3" s="1"/>
  <c r="P12645" i="4"/>
  <c r="Q12681" i="4"/>
  <c r="P12681" i="4"/>
  <c r="Q11567" i="4"/>
  <c r="Q11656" i="4"/>
  <c r="Q11798" i="4"/>
  <c r="P11798" i="4"/>
  <c r="P11791" i="4" s="1"/>
  <c r="E271" i="3" s="1"/>
  <c r="P11946" i="4"/>
  <c r="P11933" i="4" s="1"/>
  <c r="E280" i="3" s="1"/>
  <c r="P11957" i="4"/>
  <c r="Q11957" i="4" s="1"/>
  <c r="Q11956" i="4" s="1"/>
  <c r="F281" i="3" s="1"/>
  <c r="J11956" i="4"/>
  <c r="C281" i="3" s="1"/>
  <c r="J12694" i="4"/>
  <c r="C299" i="3" s="1"/>
  <c r="P12709" i="4"/>
  <c r="Q12709" i="4" s="1"/>
  <c r="Q12732" i="4"/>
  <c r="P12732" i="4"/>
  <c r="J12731" i="4"/>
  <c r="C300" i="3" s="1"/>
  <c r="Q11513" i="4"/>
  <c r="Q11512" i="4" s="1"/>
  <c r="Q11530" i="4"/>
  <c r="Q11529" i="4" s="1"/>
  <c r="F266" i="3" s="1"/>
  <c r="Q11547" i="4"/>
  <c r="Q11588" i="4"/>
  <c r="Q11597" i="4"/>
  <c r="Q11606" i="4"/>
  <c r="Q11791" i="4"/>
  <c r="F271" i="3" s="1"/>
  <c r="L11956" i="4"/>
  <c r="D281" i="3" s="1"/>
  <c r="Q12086" i="4"/>
  <c r="P12129" i="4"/>
  <c r="Q12129" i="4" s="1"/>
  <c r="P12159" i="4"/>
  <c r="P12158" i="4" s="1"/>
  <c r="E284" i="3" s="1"/>
  <c r="J12158" i="4"/>
  <c r="C284" i="3" s="1"/>
  <c r="Q12222" i="4"/>
  <c r="Q12265" i="4"/>
  <c r="Q12294" i="4"/>
  <c r="P12294" i="4"/>
  <c r="P12398" i="4"/>
  <c r="P12397" i="4" s="1"/>
  <c r="E289" i="3" s="1"/>
  <c r="J12397" i="4"/>
  <c r="C289" i="3" s="1"/>
  <c r="L12528" i="4"/>
  <c r="D293" i="3" s="1"/>
  <c r="P12578" i="4"/>
  <c r="Q12578" i="4" s="1"/>
  <c r="L12731" i="4"/>
  <c r="D300" i="3" s="1"/>
  <c r="Q12817" i="4"/>
  <c r="P12817" i="4"/>
  <c r="Q11387" i="4"/>
  <c r="Q11481" i="4"/>
  <c r="P11484" i="4"/>
  <c r="Q11498" i="4"/>
  <c r="P11501" i="4"/>
  <c r="P11497" i="4" s="1"/>
  <c r="E263" i="3" s="1"/>
  <c r="Q11570" i="4"/>
  <c r="P11573" i="4"/>
  <c r="Q11573" i="4" s="1"/>
  <c r="Q11671" i="4"/>
  <c r="Q11680" i="4"/>
  <c r="Q11742" i="4"/>
  <c r="P11751" i="4"/>
  <c r="Q11751" i="4" s="1"/>
  <c r="Q11766" i="4"/>
  <c r="P11775" i="4"/>
  <c r="Q11775" i="4" s="1"/>
  <c r="P11809" i="4"/>
  <c r="P11802" i="4" s="1"/>
  <c r="E272" i="3" s="1"/>
  <c r="Q11852" i="4"/>
  <c r="P11883" i="4"/>
  <c r="Q11883" i="4" s="1"/>
  <c r="Q11910" i="4"/>
  <c r="N12233" i="4"/>
  <c r="Q12344" i="4"/>
  <c r="J12335" i="4"/>
  <c r="P12344" i="4"/>
  <c r="P12335" i="4" s="1"/>
  <c r="Q12372" i="4"/>
  <c r="N12540" i="4"/>
  <c r="N12731" i="4"/>
  <c r="Q12804" i="4"/>
  <c r="N11512" i="4"/>
  <c r="N11529" i="4"/>
  <c r="N11546" i="4"/>
  <c r="Q11553" i="4"/>
  <c r="Q11562" i="4"/>
  <c r="Q11612" i="4"/>
  <c r="Q11621" i="4"/>
  <c r="Q11635" i="4"/>
  <c r="Q11644" i="4"/>
  <c r="Q11653" i="4"/>
  <c r="P11656" i="4"/>
  <c r="Q11695" i="4"/>
  <c r="Q11704" i="4"/>
  <c r="P11704" i="4"/>
  <c r="Q11719" i="4"/>
  <c r="Q11728" i="4"/>
  <c r="P11728" i="4"/>
  <c r="L11802" i="4"/>
  <c r="D272" i="3" s="1"/>
  <c r="N12085" i="4"/>
  <c r="N11850" i="4" s="1"/>
  <c r="Q12449" i="4"/>
  <c r="Q12468" i="4"/>
  <c r="L12477" i="4"/>
  <c r="D292" i="3" s="1"/>
  <c r="Q12492" i="4"/>
  <c r="Q12661" i="4"/>
  <c r="P12668" i="4"/>
  <c r="E298" i="3" s="1"/>
  <c r="Q12669" i="4"/>
  <c r="P12769" i="4"/>
  <c r="Q12769" i="4" s="1"/>
  <c r="J12668" i="4"/>
  <c r="C298" i="3" s="1"/>
  <c r="P12702" i="4"/>
  <c r="P12694" i="4" s="1"/>
  <c r="E299" i="3" s="1"/>
  <c r="P12761" i="4"/>
  <c r="Q12761" i="4" s="1"/>
  <c r="P12793" i="4"/>
  <c r="Q12793" i="4" s="1"/>
  <c r="P12812" i="4"/>
  <c r="Q12812" i="4" s="1"/>
  <c r="P12828" i="4"/>
  <c r="P12821" i="4" s="1"/>
  <c r="E301" i="3" s="1"/>
  <c r="F238" i="3" l="1"/>
  <c r="E54" i="3"/>
  <c r="E67" i="3"/>
  <c r="Q10363" i="4"/>
  <c r="F106" i="3"/>
  <c r="E238" i="3"/>
  <c r="Q8419" i="4"/>
  <c r="F154" i="3" s="1"/>
  <c r="Q9355" i="4"/>
  <c r="Q4828" i="4"/>
  <c r="F45" i="3" s="1"/>
  <c r="Q5595" i="4"/>
  <c r="F71" i="3" s="1"/>
  <c r="Q3387" i="4"/>
  <c r="F32" i="3" s="1"/>
  <c r="Q3471" i="4"/>
  <c r="Q3453" i="4" s="1"/>
  <c r="F33" i="3" s="1"/>
  <c r="L8" i="4"/>
  <c r="C277" i="3"/>
  <c r="Q11390" i="4"/>
  <c r="Q11386" i="4"/>
  <c r="F258" i="3" s="1"/>
  <c r="Q10096" i="4"/>
  <c r="Q10095" i="4" s="1"/>
  <c r="F205" i="3" s="1"/>
  <c r="Q7408" i="4"/>
  <c r="F126" i="3" s="1"/>
  <c r="Q6558" i="4"/>
  <c r="Q6545" i="4" s="1"/>
  <c r="F100" i="3" s="1"/>
  <c r="P5609" i="4"/>
  <c r="E72" i="3" s="1"/>
  <c r="Q5101" i="4"/>
  <c r="Q5100" i="4" s="1"/>
  <c r="F52" i="3" s="1"/>
  <c r="Q6671" i="4"/>
  <c r="P6658" i="4"/>
  <c r="E101" i="3" s="1"/>
  <c r="Q2784" i="4"/>
  <c r="F28" i="3" s="1"/>
  <c r="P2291" i="4"/>
  <c r="E24" i="3" s="1"/>
  <c r="Q5709" i="4"/>
  <c r="F74" i="3" s="1"/>
  <c r="Q5465" i="4"/>
  <c r="Q2329" i="4"/>
  <c r="Q273" i="4"/>
  <c r="Q142" i="4" s="1"/>
  <c r="F10" i="3" s="1"/>
  <c r="P142" i="4"/>
  <c r="E10" i="3" s="1"/>
  <c r="Q11851" i="4"/>
  <c r="Q11763" i="4"/>
  <c r="Q11741" i="4" s="1"/>
  <c r="F270" i="3" s="1"/>
  <c r="J12539" i="4"/>
  <c r="C294" i="3" s="1"/>
  <c r="C295" i="3"/>
  <c r="J11438" i="4"/>
  <c r="C260" i="3" s="1"/>
  <c r="C261" i="3"/>
  <c r="N8843" i="4"/>
  <c r="Q8460" i="4"/>
  <c r="F155" i="3" s="1"/>
  <c r="P7650" i="4"/>
  <c r="Q7651" i="4"/>
  <c r="Q7650" i="4" s="1"/>
  <c r="Q7045" i="4"/>
  <c r="E106" i="3"/>
  <c r="Q5609" i="4"/>
  <c r="F72" i="3" s="1"/>
  <c r="Q6723" i="4"/>
  <c r="F102" i="3" s="1"/>
  <c r="P6206" i="4"/>
  <c r="E86" i="3" s="1"/>
  <c r="J4931" i="4"/>
  <c r="C49" i="3"/>
  <c r="Q3960" i="4"/>
  <c r="P4379" i="4"/>
  <c r="E39" i="3" s="1"/>
  <c r="P11841" i="4"/>
  <c r="E275" i="3" s="1"/>
  <c r="Q11842" i="4"/>
  <c r="Q11841" i="4" s="1"/>
  <c r="F275" i="3" s="1"/>
  <c r="G170" i="3"/>
  <c r="T4930" i="4"/>
  <c r="Q12553" i="4"/>
  <c r="Q12540" i="4" s="1"/>
  <c r="D251" i="3"/>
  <c r="P10963" i="4"/>
  <c r="E248" i="3" s="1"/>
  <c r="P9217" i="4"/>
  <c r="E179" i="3" s="1"/>
  <c r="P11450" i="4"/>
  <c r="E262" i="3" s="1"/>
  <c r="P8354" i="4"/>
  <c r="E153" i="3" s="1"/>
  <c r="P7408" i="4"/>
  <c r="E126" i="3" s="1"/>
  <c r="J7649" i="4"/>
  <c r="C131" i="3" s="1"/>
  <c r="C132" i="3"/>
  <c r="Q8073" i="4"/>
  <c r="F146" i="3" s="1"/>
  <c r="Q7512" i="4"/>
  <c r="F127" i="3" s="1"/>
  <c r="L7147" i="4"/>
  <c r="D118" i="3" s="1"/>
  <c r="D119" i="3"/>
  <c r="Q6658" i="4"/>
  <c r="F101" i="3" s="1"/>
  <c r="Q7308" i="4"/>
  <c r="F124" i="3" s="1"/>
  <c r="Q6206" i="4"/>
  <c r="F86" i="3" s="1"/>
  <c r="Q4932" i="4"/>
  <c r="Q5390" i="4"/>
  <c r="F61" i="3" s="1"/>
  <c r="Q3153" i="4"/>
  <c r="F30" i="3" s="1"/>
  <c r="P1464" i="4"/>
  <c r="E17" i="3" s="1"/>
  <c r="Q1589" i="4"/>
  <c r="P9653" i="4"/>
  <c r="E192" i="3" s="1"/>
  <c r="Q9654" i="4"/>
  <c r="Q9653" i="4" s="1"/>
  <c r="F192" i="3" s="1"/>
  <c r="Q6226" i="4"/>
  <c r="F87" i="3" s="1"/>
  <c r="Q5561" i="4"/>
  <c r="F69" i="3" s="1"/>
  <c r="Q8635" i="4"/>
  <c r="Q8628" i="4" s="1"/>
  <c r="F160" i="3" s="1"/>
  <c r="Q6880" i="4"/>
  <c r="Q6876" i="4" s="1"/>
  <c r="F107" i="3" s="1"/>
  <c r="P12334" i="4"/>
  <c r="E286" i="3" s="1"/>
  <c r="E287" i="3"/>
  <c r="Q11809" i="4"/>
  <c r="Q11802" i="4" s="1"/>
  <c r="F272" i="3" s="1"/>
  <c r="P12731" i="4"/>
  <c r="E300" i="3" s="1"/>
  <c r="Q11946" i="4"/>
  <c r="Q11933" i="4" s="1"/>
  <c r="F280" i="3" s="1"/>
  <c r="P12620" i="4"/>
  <c r="E297" i="3" s="1"/>
  <c r="Q12645" i="4"/>
  <c r="Q12620" i="4" s="1"/>
  <c r="F297" i="3" s="1"/>
  <c r="C213" i="3"/>
  <c r="J10184" i="4"/>
  <c r="C211" i="3" s="1"/>
  <c r="P10030" i="4"/>
  <c r="E204" i="3" s="1"/>
  <c r="P9812" i="4"/>
  <c r="E200" i="3" s="1"/>
  <c r="Q9813" i="4"/>
  <c r="Q9812" i="4" s="1"/>
  <c r="F200" i="3" s="1"/>
  <c r="E261" i="3"/>
  <c r="Q9683" i="4"/>
  <c r="Q10154" i="4"/>
  <c r="Q10153" i="4" s="1"/>
  <c r="F207" i="3" s="1"/>
  <c r="Q9340" i="4"/>
  <c r="F182" i="3" s="1"/>
  <c r="Q8766" i="4"/>
  <c r="Q8765" i="4" s="1"/>
  <c r="F164" i="3" s="1"/>
  <c r="P9355" i="4"/>
  <c r="Q8370" i="4"/>
  <c r="Q8354" i="4" s="1"/>
  <c r="F153" i="3" s="1"/>
  <c r="P7984" i="4"/>
  <c r="Q7985" i="4"/>
  <c r="Q7984" i="4" s="1"/>
  <c r="Q7909" i="4"/>
  <c r="Q7902" i="4" s="1"/>
  <c r="F138" i="3" s="1"/>
  <c r="P8844" i="4"/>
  <c r="Q7968" i="4"/>
  <c r="Q7967" i="4" s="1"/>
  <c r="F142" i="3" s="1"/>
  <c r="Q8113" i="4"/>
  <c r="F148" i="3" s="1"/>
  <c r="P8419" i="4"/>
  <c r="E154" i="3" s="1"/>
  <c r="Q5885" i="4"/>
  <c r="Q5884" i="4" s="1"/>
  <c r="F76" i="3" s="1"/>
  <c r="P6723" i="4"/>
  <c r="E102" i="3" s="1"/>
  <c r="Q6736" i="4"/>
  <c r="P6445" i="4"/>
  <c r="E98" i="3" s="1"/>
  <c r="Q6404" i="4"/>
  <c r="Q6397" i="4" s="1"/>
  <c r="F95" i="3" s="1"/>
  <c r="L6795" i="4"/>
  <c r="D105" i="3" s="1"/>
  <c r="N8" i="4"/>
  <c r="N7" i="4" s="1"/>
  <c r="L5114" i="4"/>
  <c r="D53" i="3" s="1"/>
  <c r="Q1212" i="4"/>
  <c r="F14" i="3" s="1"/>
  <c r="D277" i="3"/>
  <c r="E278" i="3"/>
  <c r="P7888" i="4"/>
  <c r="E137" i="3" s="1"/>
  <c r="Q7898" i="4"/>
  <c r="Q3628" i="4"/>
  <c r="F35" i="3" s="1"/>
  <c r="P11956" i="4"/>
  <c r="E281" i="3" s="1"/>
  <c r="Q12486" i="4"/>
  <c r="Q12477" i="4" s="1"/>
  <c r="F292" i="3" s="1"/>
  <c r="E295" i="3"/>
  <c r="Q8980" i="4"/>
  <c r="Q8973" i="4" s="1"/>
  <c r="F174" i="3" s="1"/>
  <c r="P8973" i="4"/>
  <c r="E174" i="3" s="1"/>
  <c r="Q7878" i="4"/>
  <c r="J12334" i="4"/>
  <c r="C286" i="3" s="1"/>
  <c r="C287" i="3"/>
  <c r="Q12731" i="4"/>
  <c r="F300" i="3" s="1"/>
  <c r="L12334" i="4"/>
  <c r="D286" i="3" s="1"/>
  <c r="D287" i="3"/>
  <c r="Q11354" i="4"/>
  <c r="F257" i="3" s="1"/>
  <c r="E253" i="3"/>
  <c r="J10586" i="4"/>
  <c r="C237" i="3" s="1"/>
  <c r="C238" i="3"/>
  <c r="Q10963" i="4"/>
  <c r="F248" i="3" s="1"/>
  <c r="P10784" i="4"/>
  <c r="P9826" i="4"/>
  <c r="E201" i="3" s="1"/>
  <c r="P9485" i="4"/>
  <c r="E186" i="3" s="1"/>
  <c r="P8748" i="4"/>
  <c r="E163" i="3" s="1"/>
  <c r="Q8752" i="4"/>
  <c r="Q8748" i="4" s="1"/>
  <c r="F163" i="3" s="1"/>
  <c r="P8572" i="4"/>
  <c r="E159" i="3" s="1"/>
  <c r="P8130" i="4"/>
  <c r="E149" i="3" s="1"/>
  <c r="Q8140" i="4"/>
  <c r="P8734" i="4"/>
  <c r="E162" i="3" s="1"/>
  <c r="Q8741" i="4"/>
  <c r="Q8734" i="4" s="1"/>
  <c r="F162" i="3" s="1"/>
  <c r="Q8844" i="4"/>
  <c r="L7983" i="4"/>
  <c r="D144" i="3" s="1"/>
  <c r="D145" i="3"/>
  <c r="P7021" i="4"/>
  <c r="E109" i="3" s="1"/>
  <c r="Q7022" i="4"/>
  <c r="Q7021" i="4" s="1"/>
  <c r="F109" i="3" s="1"/>
  <c r="P9104" i="4"/>
  <c r="E178" i="3" s="1"/>
  <c r="Q9123" i="4"/>
  <c r="Q7237" i="4"/>
  <c r="F120" i="3" s="1"/>
  <c r="P5957" i="4"/>
  <c r="Q5964" i="4"/>
  <c r="Q5957" i="4" s="1"/>
  <c r="P5257" i="4"/>
  <c r="E56" i="3" s="1"/>
  <c r="P4031" i="4"/>
  <c r="E38" i="3" s="1"/>
  <c r="Q4261" i="4"/>
  <c r="Q4031" i="4" s="1"/>
  <c r="F38" i="3" s="1"/>
  <c r="P5201" i="4"/>
  <c r="E55" i="3" s="1"/>
  <c r="Q3276" i="4"/>
  <c r="F31" i="3" s="1"/>
  <c r="Q451" i="4"/>
  <c r="P377" i="4"/>
  <c r="E12" i="3" s="1"/>
  <c r="L5448" i="4"/>
  <c r="D66" i="3" s="1"/>
  <c r="D67" i="3"/>
  <c r="Q2604" i="4"/>
  <c r="F26" i="3" s="1"/>
  <c r="Q2120" i="4"/>
  <c r="F20" i="3" s="1"/>
  <c r="Q12159" i="4"/>
  <c r="Q12158" i="4" s="1"/>
  <c r="F284" i="3" s="1"/>
  <c r="F261" i="3"/>
  <c r="Q10404" i="4"/>
  <c r="P10363" i="4"/>
  <c r="Q10880" i="4"/>
  <c r="F247" i="3" s="1"/>
  <c r="Q12398" i="4"/>
  <c r="Q12397" i="4" s="1"/>
  <c r="F289" i="3" s="1"/>
  <c r="N11511" i="4"/>
  <c r="N11240" i="4" s="1"/>
  <c r="P11566" i="4"/>
  <c r="J10783" i="4"/>
  <c r="C243" i="3" s="1"/>
  <c r="C244" i="3"/>
  <c r="Q11251" i="4"/>
  <c r="Q11250" i="4" s="1"/>
  <c r="Q10194" i="4"/>
  <c r="Q10193" i="4" s="1"/>
  <c r="L11511" i="4"/>
  <c r="D264" i="3" s="1"/>
  <c r="P10216" i="4"/>
  <c r="Q10217" i="4"/>
  <c r="Q10216" i="4" s="1"/>
  <c r="F214" i="3" s="1"/>
  <c r="Q9836" i="4"/>
  <c r="Q9826" i="4" s="1"/>
  <c r="F201" i="3" s="1"/>
  <c r="Q9492" i="4"/>
  <c r="Q9485" i="4" s="1"/>
  <c r="F186" i="3" s="1"/>
  <c r="Q9327" i="4"/>
  <c r="Q9323" i="4" s="1"/>
  <c r="F181" i="3" s="1"/>
  <c r="Q9556" i="4"/>
  <c r="F187" i="3" s="1"/>
  <c r="C218" i="3"/>
  <c r="J10226" i="4"/>
  <c r="C216" i="3" s="1"/>
  <c r="J9354" i="4"/>
  <c r="C183" i="3" s="1"/>
  <c r="C184" i="3"/>
  <c r="Q8576" i="4"/>
  <c r="Q8572" i="4" s="1"/>
  <c r="F159" i="3" s="1"/>
  <c r="P7148" i="4"/>
  <c r="Q7152" i="4"/>
  <c r="N8491" i="4"/>
  <c r="N4930" i="4" s="1"/>
  <c r="P5942" i="4"/>
  <c r="E78" i="3" s="1"/>
  <c r="Q5943" i="4"/>
  <c r="Q5942" i="4" s="1"/>
  <c r="F78" i="3" s="1"/>
  <c r="P7089" i="4"/>
  <c r="E113" i="3" s="1"/>
  <c r="Q7090" i="4"/>
  <c r="Q7089" i="4" s="1"/>
  <c r="F113" i="3" s="1"/>
  <c r="Q6445" i="4"/>
  <c r="F98" i="3" s="1"/>
  <c r="P5561" i="4"/>
  <c r="E69" i="3" s="1"/>
  <c r="Q5264" i="4"/>
  <c r="Q5257" i="4" s="1"/>
  <c r="F56" i="3" s="1"/>
  <c r="Q5065" i="4"/>
  <c r="F51" i="3" s="1"/>
  <c r="P4474" i="4"/>
  <c r="E40" i="3" s="1"/>
  <c r="Q4475" i="4"/>
  <c r="Q4474" i="4" s="1"/>
  <c r="F40" i="3" s="1"/>
  <c r="P5695" i="4"/>
  <c r="E73" i="3" s="1"/>
  <c r="Q5696" i="4"/>
  <c r="Q5695" i="4" s="1"/>
  <c r="F73" i="3" s="1"/>
  <c r="Q5205" i="4"/>
  <c r="Q5201" i="4" s="1"/>
  <c r="F55" i="3" s="1"/>
  <c r="Q12702" i="4"/>
  <c r="Q12694" i="4" s="1"/>
  <c r="F299" i="3" s="1"/>
  <c r="A9" i="1"/>
  <c r="A6" i="1" a="1"/>
  <c r="A6" i="1" s="1"/>
  <c r="A10" i="1" s="1"/>
  <c r="F287" i="3"/>
  <c r="P10353" i="4"/>
  <c r="E232" i="3" s="1"/>
  <c r="Q10354" i="4"/>
  <c r="Q10353" i="4" s="1"/>
  <c r="F232" i="3" s="1"/>
  <c r="E218" i="3"/>
  <c r="P10226" i="4"/>
  <c r="E216" i="3" s="1"/>
  <c r="J7147" i="4"/>
  <c r="C118" i="3" s="1"/>
  <c r="C119" i="3"/>
  <c r="Q7281" i="4"/>
  <c r="Q8244" i="4"/>
  <c r="F152" i="3" s="1"/>
  <c r="Q9090" i="4"/>
  <c r="F177" i="3" s="1"/>
  <c r="Q7394" i="4"/>
  <c r="F125" i="3" s="1"/>
  <c r="P6781" i="4"/>
  <c r="E104" i="3" s="1"/>
  <c r="Q6782" i="4"/>
  <c r="Q6781" i="4" s="1"/>
  <c r="F104" i="3" s="1"/>
  <c r="P5925" i="4"/>
  <c r="E77" i="3" s="1"/>
  <c r="Q5932" i="4"/>
  <c r="Q5925" i="4" s="1"/>
  <c r="F77" i="3" s="1"/>
  <c r="J8491" i="4"/>
  <c r="C157" i="3" s="1"/>
  <c r="Q2403" i="4"/>
  <c r="F25" i="3" s="1"/>
  <c r="P2784" i="4"/>
  <c r="E28" i="3" s="1"/>
  <c r="Q7736" i="4"/>
  <c r="F133" i="3" s="1"/>
  <c r="Q11501" i="4"/>
  <c r="P860" i="4"/>
  <c r="E13" i="3" s="1"/>
  <c r="P10444" i="4"/>
  <c r="E236" i="3" s="1"/>
  <c r="Q6189" i="4"/>
  <c r="F85" i="3" s="1"/>
  <c r="P9587" i="4"/>
  <c r="E189" i="3" s="1"/>
  <c r="P8717" i="4"/>
  <c r="E161" i="3" s="1"/>
  <c r="P9926" i="4"/>
  <c r="E203" i="3" s="1"/>
  <c r="P8933" i="4"/>
  <c r="E172" i="3" s="1"/>
  <c r="Q7888" i="4"/>
  <c r="F137" i="3" s="1"/>
  <c r="J8843" i="4"/>
  <c r="C170" i="3" s="1"/>
  <c r="C171" i="3"/>
  <c r="Q7140" i="4"/>
  <c r="P8492" i="4"/>
  <c r="Q7618" i="4"/>
  <c r="F129" i="3" s="1"/>
  <c r="P7972" i="4"/>
  <c r="E143" i="3" s="1"/>
  <c r="N6795" i="4"/>
  <c r="J6284" i="4"/>
  <c r="C92" i="3" s="1"/>
  <c r="C93" i="3"/>
  <c r="P1886" i="4"/>
  <c r="E19" i="3" s="1"/>
  <c r="Q12535" i="4"/>
  <c r="Q12528" i="4" s="1"/>
  <c r="F293" i="3" s="1"/>
  <c r="Q11929" i="4"/>
  <c r="Q11914" i="4" s="1"/>
  <c r="F279" i="3" s="1"/>
  <c r="Q11322" i="4"/>
  <c r="F256" i="3" s="1"/>
  <c r="P11037" i="4"/>
  <c r="E249" i="3" s="1"/>
  <c r="Q10143" i="4"/>
  <c r="Q10136" i="4" s="1"/>
  <c r="F206" i="3" s="1"/>
  <c r="Q10723" i="4"/>
  <c r="Q10722" i="4" s="1"/>
  <c r="F241" i="3" s="1"/>
  <c r="Q9919" i="4"/>
  <c r="Q9912" i="4" s="1"/>
  <c r="F202" i="3" s="1"/>
  <c r="J10362" i="4"/>
  <c r="C235" i="3"/>
  <c r="J9682" i="4"/>
  <c r="C196" i="3" s="1"/>
  <c r="C197" i="3"/>
  <c r="Q9631" i="4"/>
  <c r="Q9624" i="4" s="1"/>
  <c r="F191" i="3" s="1"/>
  <c r="P10643" i="4"/>
  <c r="E239" i="3" s="1"/>
  <c r="Q9574" i="4"/>
  <c r="Q9573" i="4" s="1"/>
  <c r="F188" i="3" s="1"/>
  <c r="Q8718" i="4"/>
  <c r="Q8717" i="4" s="1"/>
  <c r="F161" i="3" s="1"/>
  <c r="Q9930" i="4"/>
  <c r="Q9926" i="4" s="1"/>
  <c r="F203" i="3" s="1"/>
  <c r="Q8937" i="4"/>
  <c r="Q8933" i="4" s="1"/>
  <c r="F172" i="3" s="1"/>
  <c r="P9004" i="4"/>
  <c r="E176" i="3" s="1"/>
  <c r="Q8493" i="4"/>
  <c r="Q8492" i="4" s="1"/>
  <c r="Q7874" i="4"/>
  <c r="F136" i="3" s="1"/>
  <c r="J7983" i="4"/>
  <c r="C144" i="3" s="1"/>
  <c r="C145" i="3"/>
  <c r="Q7864" i="4"/>
  <c r="Q7857" i="4" s="1"/>
  <c r="F135" i="3" s="1"/>
  <c r="Q7136" i="4"/>
  <c r="F117" i="3" s="1"/>
  <c r="N7147" i="4"/>
  <c r="Q8231" i="4"/>
  <c r="Q8230" i="4" s="1"/>
  <c r="F151" i="3" s="1"/>
  <c r="P6285" i="4"/>
  <c r="Q7270" i="4"/>
  <c r="Q7260" i="4" s="1"/>
  <c r="F121" i="3" s="1"/>
  <c r="P6226" i="4"/>
  <c r="E87" i="3" s="1"/>
  <c r="Q5357" i="4"/>
  <c r="Q5353" i="4" s="1"/>
  <c r="F59" i="3" s="1"/>
  <c r="Q6277" i="4"/>
  <c r="Q6273" i="4" s="1"/>
  <c r="F91" i="3" s="1"/>
  <c r="P4805" i="4"/>
  <c r="E44" i="3" s="1"/>
  <c r="P3525" i="4"/>
  <c r="E34" i="3" s="1"/>
  <c r="P3097" i="4"/>
  <c r="E29" i="3" s="1"/>
  <c r="P2604" i="4"/>
  <c r="E26" i="3" s="1"/>
  <c r="P5709" i="4"/>
  <c r="E74" i="3" s="1"/>
  <c r="Q3104" i="4"/>
  <c r="Q3097" i="4" s="1"/>
  <c r="F29" i="3" s="1"/>
  <c r="Q2291" i="4"/>
  <c r="F24" i="3" s="1"/>
  <c r="Q2031" i="4"/>
  <c r="Q1886" i="4" s="1"/>
  <c r="F19" i="3" s="1"/>
  <c r="Q9" i="4"/>
  <c r="P8144" i="4"/>
  <c r="E150" i="3" s="1"/>
  <c r="J6795" i="4"/>
  <c r="C105" i="3" s="1"/>
  <c r="C106" i="3"/>
  <c r="Q12085" i="4"/>
  <c r="F283" i="3" s="1"/>
  <c r="Q11631" i="4"/>
  <c r="F269" i="3" s="1"/>
  <c r="P12233" i="4"/>
  <c r="E285" i="3" s="1"/>
  <c r="L11438" i="4"/>
  <c r="D260" i="3" s="1"/>
  <c r="D261" i="3"/>
  <c r="Q10289" i="4"/>
  <c r="F224" i="3" s="1"/>
  <c r="L10362" i="4"/>
  <c r="D235" i="3"/>
  <c r="L9354" i="4"/>
  <c r="D183" i="3" s="1"/>
  <c r="D184" i="3"/>
  <c r="Q9104" i="4"/>
  <c r="F178" i="3" s="1"/>
  <c r="P7792" i="4"/>
  <c r="E134" i="3" s="1"/>
  <c r="Q7277" i="4"/>
  <c r="F122" i="3" s="1"/>
  <c r="Q8148" i="4"/>
  <c r="Q8144" i="4" s="1"/>
  <c r="F150" i="3" s="1"/>
  <c r="Q5449" i="4"/>
  <c r="Q6932" i="4"/>
  <c r="F108" i="3" s="1"/>
  <c r="Q3893" i="4"/>
  <c r="F37" i="3" s="1"/>
  <c r="P5390" i="4"/>
  <c r="E61" i="3" s="1"/>
  <c r="P2403" i="4"/>
  <c r="E25" i="3" s="1"/>
  <c r="Q11497" i="4"/>
  <c r="F263" i="3" s="1"/>
  <c r="F265" i="3"/>
  <c r="Q12668" i="4"/>
  <c r="F298" i="3" s="1"/>
  <c r="P11631" i="4"/>
  <c r="E269" i="3" s="1"/>
  <c r="N12539" i="4"/>
  <c r="N11849" i="4" s="1"/>
  <c r="Q12828" i="4"/>
  <c r="Q12821" i="4" s="1"/>
  <c r="F301" i="3" s="1"/>
  <c r="Q11566" i="4"/>
  <c r="F268" i="3" s="1"/>
  <c r="L12539" i="4"/>
  <c r="D294" i="3" s="1"/>
  <c r="D295" i="3"/>
  <c r="Q12437" i="4"/>
  <c r="Q12420" i="4" s="1"/>
  <c r="F290" i="3" s="1"/>
  <c r="Q12254" i="4"/>
  <c r="Q12233" i="4" s="1"/>
  <c r="F285" i="3" s="1"/>
  <c r="P11354" i="4"/>
  <c r="E257" i="3" s="1"/>
  <c r="Q10824" i="4"/>
  <c r="F246" i="3" s="1"/>
  <c r="Q11831" i="4"/>
  <c r="Q11830" i="4" s="1"/>
  <c r="F274" i="3" s="1"/>
  <c r="T11240" i="4"/>
  <c r="G250" i="3" s="1"/>
  <c r="G251" i="3"/>
  <c r="Q11047" i="4"/>
  <c r="Q11037" i="4" s="1"/>
  <c r="F249" i="3" s="1"/>
  <c r="F217" i="3"/>
  <c r="L10783" i="4"/>
  <c r="D243" i="3" s="1"/>
  <c r="D244" i="3"/>
  <c r="Q10784" i="4"/>
  <c r="L9682" i="4"/>
  <c r="D196" i="3" s="1"/>
  <c r="D197" i="3"/>
  <c r="Q9282" i="4"/>
  <c r="F180" i="3" s="1"/>
  <c r="P9683" i="4"/>
  <c r="Q10643" i="4"/>
  <c r="F239" i="3" s="1"/>
  <c r="P8785" i="4"/>
  <c r="E165" i="3" s="1"/>
  <c r="P7577" i="4"/>
  <c r="E128" i="3" s="1"/>
  <c r="Q9005" i="4"/>
  <c r="Q9004" i="4" s="1"/>
  <c r="F176" i="3" s="1"/>
  <c r="Q7976" i="4"/>
  <c r="Q7972" i="4" s="1"/>
  <c r="F143" i="3" s="1"/>
  <c r="Q6286" i="4"/>
  <c r="Q6285" i="4" s="1"/>
  <c r="P6087" i="4"/>
  <c r="E82" i="3" s="1"/>
  <c r="P4932" i="4"/>
  <c r="P5065" i="4"/>
  <c r="E51" i="3" s="1"/>
  <c r="P5000" i="4"/>
  <c r="E50" i="3" s="1"/>
  <c r="P3628" i="4"/>
  <c r="E35" i="3" s="1"/>
  <c r="P5595" i="4"/>
  <c r="E71" i="3" s="1"/>
  <c r="Q5115" i="4"/>
  <c r="Q3532" i="4"/>
  <c r="Q3525" i="4" s="1"/>
  <c r="F34" i="3" s="1"/>
  <c r="Q1388" i="4"/>
  <c r="F16" i="3" s="1"/>
  <c r="J5114" i="4"/>
  <c r="C53" i="3" s="1"/>
  <c r="C54" i="3"/>
  <c r="Q894" i="4"/>
  <c r="Q860" i="4" s="1"/>
  <c r="F13" i="3" s="1"/>
  <c r="J8" i="4"/>
  <c r="A14" i="1"/>
  <c r="A11" i="1"/>
  <c r="Q7038" i="4"/>
  <c r="F110" i="3" s="1"/>
  <c r="P5819" i="4"/>
  <c r="E75" i="3" s="1"/>
  <c r="J5448" i="4"/>
  <c r="C66" i="3" s="1"/>
  <c r="C67" i="3"/>
  <c r="P3387" i="4"/>
  <c r="E32" i="3" s="1"/>
  <c r="P3153" i="4"/>
  <c r="E30" i="3" s="1"/>
  <c r="P2240" i="4"/>
  <c r="E22" i="3" s="1"/>
  <c r="P4828" i="4"/>
  <c r="E45" i="3" s="1"/>
  <c r="L4930" i="4"/>
  <c r="D47" i="3" s="1"/>
  <c r="D48" i="3"/>
  <c r="Q1464" i="4"/>
  <c r="F17" i="3" s="1"/>
  <c r="E9" i="3"/>
  <c r="Q11546" i="4"/>
  <c r="F267" i="3" s="1"/>
  <c r="N10783" i="4"/>
  <c r="N10361" i="4" s="1"/>
  <c r="D238" i="3"/>
  <c r="L10586" i="4"/>
  <c r="D237" i="3" s="1"/>
  <c r="J11241" i="4"/>
  <c r="Q9587" i="4"/>
  <c r="F189" i="3" s="1"/>
  <c r="Q7148" i="4"/>
  <c r="P8244" i="4"/>
  <c r="E152" i="3" s="1"/>
  <c r="Q8130" i="4"/>
  <c r="F149" i="3" s="1"/>
  <c r="L8491" i="4"/>
  <c r="D157" i="3" s="1"/>
  <c r="D158" i="3"/>
  <c r="Q7793" i="4"/>
  <c r="Q7792" i="4" s="1"/>
  <c r="F134" i="3" s="1"/>
  <c r="Q10445" i="4"/>
  <c r="Q10444" i="4" s="1"/>
  <c r="F236" i="3" s="1"/>
  <c r="L7649" i="4"/>
  <c r="D131" i="3" s="1"/>
  <c r="D132" i="3"/>
  <c r="P7512" i="4"/>
  <c r="E127" i="3" s="1"/>
  <c r="L8843" i="4"/>
  <c r="D170" i="3" s="1"/>
  <c r="D171" i="3"/>
  <c r="Q5826" i="4"/>
  <c r="Q5819" i="4" s="1"/>
  <c r="F75" i="3" s="1"/>
  <c r="J5956" i="4"/>
  <c r="C79" i="3" s="1"/>
  <c r="C80" i="3"/>
  <c r="P6932" i="4"/>
  <c r="E108" i="3" s="1"/>
  <c r="P6031" i="4"/>
  <c r="E81" i="3" s="1"/>
  <c r="Q5368" i="4"/>
  <c r="Q5367" i="4" s="1"/>
  <c r="F60" i="3" s="1"/>
  <c r="Q3634" i="4"/>
  <c r="Q377" i="4"/>
  <c r="F12" i="3" s="1"/>
  <c r="P7736" i="4"/>
  <c r="E133" i="3" s="1"/>
  <c r="P1212" i="4"/>
  <c r="E14" i="3" s="1"/>
  <c r="E32" i="1"/>
  <c r="C305" i="3"/>
  <c r="D32" i="1"/>
  <c r="B305" i="3"/>
  <c r="F32" i="1" l="1"/>
  <c r="A13" i="1"/>
  <c r="A16" i="1"/>
  <c r="Q12539" i="4"/>
  <c r="F294" i="3" s="1"/>
  <c r="F295" i="3"/>
  <c r="Q7649" i="4"/>
  <c r="F131" i="3" s="1"/>
  <c r="F132" i="3"/>
  <c r="Q10362" i="4"/>
  <c r="F235" i="3"/>
  <c r="Q5114" i="4"/>
  <c r="F53" i="3" s="1"/>
  <c r="F54" i="3"/>
  <c r="A12" i="1"/>
  <c r="A15" i="1"/>
  <c r="Q5956" i="4"/>
  <c r="F79" i="3" s="1"/>
  <c r="F80" i="3"/>
  <c r="P11241" i="4"/>
  <c r="P9354" i="4"/>
  <c r="E183" i="3" s="1"/>
  <c r="E184" i="3"/>
  <c r="J4930" i="4"/>
  <c r="C47" i="3" s="1"/>
  <c r="C48" i="3"/>
  <c r="P7649" i="4"/>
  <c r="E131" i="3" s="1"/>
  <c r="E132" i="3"/>
  <c r="Q11850" i="4"/>
  <c r="F278" i="3"/>
  <c r="P10362" i="4"/>
  <c r="E235" i="3"/>
  <c r="P7147" i="4"/>
  <c r="E118" i="3" s="1"/>
  <c r="E119" i="3"/>
  <c r="P5956" i="4"/>
  <c r="E79" i="3" s="1"/>
  <c r="E80" i="3"/>
  <c r="Q8843" i="4"/>
  <c r="F170" i="3" s="1"/>
  <c r="F171" i="3"/>
  <c r="N6" i="4"/>
  <c r="G47" i="3"/>
  <c r="T6" i="4"/>
  <c r="G6" i="3" s="1"/>
  <c r="Q9354" i="4"/>
  <c r="F183" i="3" s="1"/>
  <c r="F184" i="3"/>
  <c r="E268" i="3"/>
  <c r="P11511" i="4"/>
  <c r="E264" i="3" s="1"/>
  <c r="Q11438" i="4"/>
  <c r="F260" i="3" s="1"/>
  <c r="P6284" i="4"/>
  <c r="E92" i="3" s="1"/>
  <c r="E93" i="3"/>
  <c r="Q8491" i="4"/>
  <c r="F157" i="3" s="1"/>
  <c r="F158" i="3"/>
  <c r="P8843" i="4"/>
  <c r="E170" i="3" s="1"/>
  <c r="E171" i="3"/>
  <c r="L7" i="4"/>
  <c r="D8" i="3"/>
  <c r="F253" i="3"/>
  <c r="Q11241" i="4"/>
  <c r="J7" i="4"/>
  <c r="C8" i="3"/>
  <c r="P5448" i="4"/>
  <c r="E66" i="3" s="1"/>
  <c r="Q7147" i="4"/>
  <c r="F118" i="3" s="1"/>
  <c r="F119" i="3"/>
  <c r="P8" i="4"/>
  <c r="Q5448" i="4"/>
  <c r="F66" i="3" s="1"/>
  <c r="F67" i="3"/>
  <c r="L10361" i="4"/>
  <c r="D233" i="3" s="1"/>
  <c r="D234" i="3"/>
  <c r="P8491" i="4"/>
  <c r="E157" i="3" s="1"/>
  <c r="E158" i="3"/>
  <c r="E214" i="3"/>
  <c r="P10184" i="4"/>
  <c r="E211" i="3" s="1"/>
  <c r="P10783" i="4"/>
  <c r="E243" i="3" s="1"/>
  <c r="E244" i="3"/>
  <c r="P12539" i="4"/>
  <c r="E294" i="3" s="1"/>
  <c r="P11850" i="4"/>
  <c r="Q9682" i="4"/>
  <c r="F196" i="3" s="1"/>
  <c r="F197" i="3"/>
  <c r="P10586" i="4"/>
  <c r="E237" i="3" s="1"/>
  <c r="P5114" i="4"/>
  <c r="E53" i="3" s="1"/>
  <c r="Q6284" i="4"/>
  <c r="F92" i="3" s="1"/>
  <c r="F93" i="3"/>
  <c r="Q10783" i="4"/>
  <c r="F243" i="3" s="1"/>
  <c r="F244" i="3"/>
  <c r="P4931" i="4"/>
  <c r="E49" i="3"/>
  <c r="P9682" i="4"/>
  <c r="E196" i="3" s="1"/>
  <c r="E197" i="3"/>
  <c r="Q10226" i="4"/>
  <c r="F216" i="3" s="1"/>
  <c r="Q7983" i="4"/>
  <c r="F144" i="3" s="1"/>
  <c r="F145" i="3"/>
  <c r="P6795" i="4"/>
  <c r="E105" i="3" s="1"/>
  <c r="J11849" i="4"/>
  <c r="C276" i="3" s="1"/>
  <c r="J11240" i="4"/>
  <c r="C250" i="3" s="1"/>
  <c r="C251" i="3"/>
  <c r="Q11511" i="4"/>
  <c r="F264" i="3" s="1"/>
  <c r="Q8" i="4"/>
  <c r="F9" i="3"/>
  <c r="J10361" i="4"/>
  <c r="C233" i="3" s="1"/>
  <c r="C234" i="3"/>
  <c r="Q12334" i="4"/>
  <c r="F286" i="3" s="1"/>
  <c r="F213" i="3"/>
  <c r="Q10184" i="4"/>
  <c r="F211" i="3" s="1"/>
  <c r="L11849" i="4"/>
  <c r="D276" i="3" s="1"/>
  <c r="P7983" i="4"/>
  <c r="E144" i="3" s="1"/>
  <c r="E145" i="3"/>
  <c r="P11438" i="4"/>
  <c r="E260" i="3" s="1"/>
  <c r="Q4931" i="4"/>
  <c r="F49" i="3"/>
  <c r="L11240" i="4"/>
  <c r="D250" i="3" s="1"/>
  <c r="Q6795" i="4"/>
  <c r="F105" i="3" s="1"/>
  <c r="Q10586" i="4"/>
  <c r="F237" i="3" s="1"/>
  <c r="D33" i="1"/>
  <c r="B306" i="3"/>
  <c r="E33" i="1"/>
  <c r="C306" i="3"/>
  <c r="C304" i="3" l="1"/>
  <c r="C307" i="3" s="1"/>
  <c r="E31" i="1"/>
  <c r="E34" i="1" s="1"/>
  <c r="F33" i="1"/>
  <c r="Q7" i="4"/>
  <c r="F8" i="3"/>
  <c r="P4930" i="4"/>
  <c r="E47" i="3" s="1"/>
  <c r="E48" i="3"/>
  <c r="Q4930" i="4"/>
  <c r="F47" i="3" s="1"/>
  <c r="F48" i="3"/>
  <c r="P11849" i="4"/>
  <c r="E276" i="3" s="1"/>
  <c r="E277" i="3"/>
  <c r="J6" i="4"/>
  <c r="C6" i="3" s="1"/>
  <c r="C7" i="3"/>
  <c r="Q11240" i="4"/>
  <c r="F250" i="3" s="1"/>
  <c r="F251" i="3"/>
  <c r="P10361" i="4"/>
  <c r="E233" i="3" s="1"/>
  <c r="E234" i="3"/>
  <c r="P7" i="4"/>
  <c r="E8" i="3"/>
  <c r="P11240" i="4"/>
  <c r="E250" i="3" s="1"/>
  <c r="E251" i="3"/>
  <c r="Q10361" i="4"/>
  <c r="F233" i="3" s="1"/>
  <c r="F234" i="3"/>
  <c r="L6" i="4"/>
  <c r="D6" i="3" s="1"/>
  <c r="D7" i="3"/>
  <c r="Q11849" i="4"/>
  <c r="F276" i="3" s="1"/>
  <c r="F277" i="3"/>
  <c r="Q6" i="4" l="1"/>
  <c r="F6" i="3" s="1"/>
  <c r="F7" i="3"/>
  <c r="P6" i="4"/>
  <c r="E6" i="3" s="1"/>
  <c r="E7" i="3"/>
</calcChain>
</file>

<file path=xl/sharedStrings.xml><?xml version="1.0" encoding="utf-8"?>
<sst xmlns="http://schemas.openxmlformats.org/spreadsheetml/2006/main" count="24843" uniqueCount="5764">
  <si>
    <t>Plný popis:</t>
  </si>
  <si>
    <t>Výkaz výměr:</t>
  </si>
  <si>
    <t>Celkem (včetně DPH)</t>
  </si>
  <si>
    <t>Celkem (bez DPH)</t>
  </si>
  <si>
    <t>DPH</t>
  </si>
  <si>
    <t>Popis</t>
  </si>
  <si>
    <t>Poř.</t>
  </si>
  <si>
    <t>Typ</t>
  </si>
  <si>
    <t>Kód</t>
  </si>
  <si>
    <t>MJ</t>
  </si>
  <si>
    <t>Výměra</t>
  </si>
  <si>
    <t>Jedn. cena</t>
  </si>
  <si>
    <t>Cena</t>
  </si>
  <si>
    <t>Jedn. hmotn.</t>
  </si>
  <si>
    <t>Hmotnost</t>
  </si>
  <si>
    <t>Jedn. suť</t>
  </si>
  <si>
    <t>Suť</t>
  </si>
  <si>
    <t>Sazba DPH</t>
  </si>
  <si>
    <t>Cena s DPH</t>
  </si>
  <si>
    <t>Komentář</t>
  </si>
  <si>
    <t>Cen. soustava</t>
  </si>
  <si>
    <t>Počet</t>
  </si>
  <si>
    <t>Počet položek</t>
  </si>
  <si>
    <t>Set column width to</t>
  </si>
  <si>
    <t>F</t>
  </si>
  <si>
    <t>Ztratné:</t>
  </si>
  <si>
    <t>CENOVÁ NABÍDKA</t>
  </si>
  <si>
    <t>Set Column width to</t>
  </si>
  <si>
    <t>ZAKÁZKA</t>
  </si>
  <si>
    <t>Číslo:</t>
  </si>
  <si>
    <t>Frys 22/04</t>
  </si>
  <si>
    <t>Zakázka:</t>
  </si>
  <si>
    <t>H – blok, výstavba BD v areálu bývalého Moravolenu Hanušovice - SO-04</t>
  </si>
  <si>
    <t>Komentář:</t>
  </si>
  <si>
    <t>Verze:</t>
  </si>
  <si>
    <t>CS 2023 02</t>
  </si>
  <si>
    <t>Komentář verze:</t>
  </si>
  <si>
    <t>Adresa:</t>
  </si>
  <si>
    <t>parcely 888/1,888/2,886/3 a st. 833 k.ú Hanušovice, 78833 Hanušovice</t>
  </si>
  <si>
    <t>Datum zahájení:</t>
  </si>
  <si>
    <t>Rok:</t>
  </si>
  <si>
    <t>Datum dokončení:</t>
  </si>
  <si>
    <t>Typ Firmy</t>
  </si>
  <si>
    <t>Název</t>
  </si>
  <si>
    <t>Kontaktní osoba</t>
  </si>
  <si>
    <t>Telefon</t>
  </si>
  <si>
    <t>Investor</t>
  </si>
  <si>
    <t>Město Hanušovice</t>
  </si>
  <si>
    <t>Projektant</t>
  </si>
  <si>
    <t>Jiří Frys - stavební projekce</t>
  </si>
  <si>
    <t>583215988</t>
  </si>
  <si>
    <t>Zpracovatel</t>
  </si>
  <si>
    <t>Pavel Kubela</t>
  </si>
  <si>
    <t>Význam (funkce)</t>
  </si>
  <si>
    <t>Jméno</t>
  </si>
  <si>
    <t>REKAPITULACE</t>
  </si>
  <si>
    <t>Kód stavebního objektu</t>
  </si>
  <si>
    <t>Popis objektu</t>
  </si>
  <si>
    <t>Kód zatřídění</t>
  </si>
  <si>
    <t>Zatřídění</t>
  </si>
  <si>
    <t>SO 04 A</t>
  </si>
  <si>
    <t>Stavební práce</t>
  </si>
  <si>
    <t>803</t>
  </si>
  <si>
    <t>Budovy pro bydlení</t>
  </si>
  <si>
    <t>SO 04 B</t>
  </si>
  <si>
    <t>Zařízení silnoproudé, slaboproudé elektroinstalace a bleskosvodů</t>
  </si>
  <si>
    <t>SO 04 C</t>
  </si>
  <si>
    <t>Zařízení pro získávání energie z obnovitelných zdrojů</t>
  </si>
  <si>
    <t>SO 04 D</t>
  </si>
  <si>
    <t>Technické zařízení budov</t>
  </si>
  <si>
    <t>SO 04 E</t>
  </si>
  <si>
    <t>Přípojky dešťové a splaškové kanalizace, vodovodní</t>
  </si>
  <si>
    <t>Celkem (bez DPH):</t>
  </si>
  <si>
    <t>Kč</t>
  </si>
  <si>
    <t>DPH:</t>
  </si>
  <si>
    <t>Celkem (včetně DPH):</t>
  </si>
  <si>
    <t>Za zhotovitele</t>
  </si>
  <si>
    <t>Za objednatele</t>
  </si>
  <si>
    <t>Jméno :</t>
  </si>
  <si>
    <t>Datum :</t>
  </si>
  <si>
    <t>Podpis:</t>
  </si>
  <si>
    <t>Podpis :</t>
  </si>
  <si>
    <t>Poznámka :</t>
  </si>
  <si>
    <t>S</t>
  </si>
  <si>
    <t>S: Obytný dům SO_04</t>
  </si>
  <si>
    <t>S/SO 04 A</t>
  </si>
  <si>
    <t>SO 04 A: Stavební práce</t>
  </si>
  <si>
    <t>S/SO 04 A/SO 04 01</t>
  </si>
  <si>
    <t>SO 04 01: Stavební práce</t>
  </si>
  <si>
    <t>S/SO 04 A/SO 04 01/001</t>
  </si>
  <si>
    <t>001: Zemní práce</t>
  </si>
  <si>
    <t>S/SO 04 A/SO 04 01/002</t>
  </si>
  <si>
    <t>002: Základy</t>
  </si>
  <si>
    <t>S/SO 04 A/SO 04 01/0021</t>
  </si>
  <si>
    <t>0021: Piloty</t>
  </si>
  <si>
    <t>S/SO 04 A/SO 04 01/003</t>
  </si>
  <si>
    <t>003: Svislé konstrukce</t>
  </si>
  <si>
    <t>S/SO 04 A/SO 04 01/004</t>
  </si>
  <si>
    <t>004: Vodorovné konstrukce</t>
  </si>
  <si>
    <t>S/SO 04 A/SO 04 01/0041</t>
  </si>
  <si>
    <t>0041: Prefa konstrukce</t>
  </si>
  <si>
    <t>S/SO 04 A/SO 04 01/005</t>
  </si>
  <si>
    <t>005: Komunikace</t>
  </si>
  <si>
    <t>S/SO 04 A/SO 04 01/006</t>
  </si>
  <si>
    <t>006: Úpravy povrchu</t>
  </si>
  <si>
    <t>S/SO 04 A/SO 04 01/0061</t>
  </si>
  <si>
    <t>0061: Úpravy povrchů - vnitřní</t>
  </si>
  <si>
    <t>S/SO 04 A/SO 04 01/0062</t>
  </si>
  <si>
    <t>0062: Úpravy povrchů - vnější</t>
  </si>
  <si>
    <t>S/SO 04 A/SO 04 01/0063</t>
  </si>
  <si>
    <t>0063: Podlahy a podlahové kontrukce</t>
  </si>
  <si>
    <t>S/SO 04 A/SO 04 01/008</t>
  </si>
  <si>
    <t>008: Trubní vedení</t>
  </si>
  <si>
    <t>S/SO 04 A/SO 04 01/009</t>
  </si>
  <si>
    <t>009: Ostatní konstrukce a práce</t>
  </si>
  <si>
    <t>S/SO 04 A/SO 04 01/0094</t>
  </si>
  <si>
    <t>0094: Lešení</t>
  </si>
  <si>
    <t>S/SO 04 A/SO 04 01/099</t>
  </si>
  <si>
    <t>099: Přesun hmot HSV</t>
  </si>
  <si>
    <t>S/SO 04 A/SO 04 01/711</t>
  </si>
  <si>
    <t>711: Izolace proti vodě a vlhkosti</t>
  </si>
  <si>
    <t>S/SO 04 A/SO 04 01/712</t>
  </si>
  <si>
    <t>712: Povlakové krytiny</t>
  </si>
  <si>
    <t>S/SO 04 A/SO 04 01/713</t>
  </si>
  <si>
    <t>713: Izolace tepelné</t>
  </si>
  <si>
    <t>S/SO 04 A/SO 04 01/735</t>
  </si>
  <si>
    <t>735: Ústřední vytápění - otopná tělesa</t>
  </si>
  <si>
    <t>S/SO 04 A/SO 04 01/762</t>
  </si>
  <si>
    <t>762: Konstrukce tesařské</t>
  </si>
  <si>
    <t>S/SO 04 A/SO 04 01/763</t>
  </si>
  <si>
    <t>763: Konstrukce montované</t>
  </si>
  <si>
    <t>S/SO 04 A/SO 04 01/7631</t>
  </si>
  <si>
    <t>7631: Sádrokartonové konstrukce</t>
  </si>
  <si>
    <t>S/SO 04 A/SO 04 01/764</t>
  </si>
  <si>
    <t>764: Konstrukce klempířské</t>
  </si>
  <si>
    <t>S/SO 04 A/SO 04 01/7641</t>
  </si>
  <si>
    <t>7641: Obklad fasády</t>
  </si>
  <si>
    <t>S/SO 04 A/SO 04 01/765</t>
  </si>
  <si>
    <t>765: Krytiny skládané</t>
  </si>
  <si>
    <t>S/SO 04 A/SO 04 01/766</t>
  </si>
  <si>
    <t>766: Konstrukce truhlářské</t>
  </si>
  <si>
    <t>S/SO 04 A/SO 04 01/7661</t>
  </si>
  <si>
    <t>7661: Obklad fasády</t>
  </si>
  <si>
    <t>S/SO 04 A/SO 04 01/7666</t>
  </si>
  <si>
    <t>7666: Výplně otvorů vnější</t>
  </si>
  <si>
    <t>S/SO 04 A/SO 04 01/767</t>
  </si>
  <si>
    <t>767: Konstrukce zámečnické</t>
  </si>
  <si>
    <t>S/SO 04 A/SO 04 01/771</t>
  </si>
  <si>
    <t>771: Podlahy z dlaždic</t>
  </si>
  <si>
    <t>S/SO 04 A/SO 04 01/775</t>
  </si>
  <si>
    <t>775: Podlahy skládané</t>
  </si>
  <si>
    <t>S/SO 04 A/SO 04 01/776</t>
  </si>
  <si>
    <t>776: Podlahy povlakové</t>
  </si>
  <si>
    <t>S/SO 04 A/SO 04 01/781</t>
  </si>
  <si>
    <t>781: Obklady keramické</t>
  </si>
  <si>
    <t>S/SO 04 A/SO 04 01/783</t>
  </si>
  <si>
    <t>783: Nátěry</t>
  </si>
  <si>
    <t>S/SO 04 A/SO 04 01/784</t>
  </si>
  <si>
    <t>784: Malby</t>
  </si>
  <si>
    <t>S/SO 04 A/SO 04 01/SUB</t>
  </si>
  <si>
    <t>SUB: Subdodávky</t>
  </si>
  <si>
    <t>S/SO 04 A/SO 04 01/SUB1</t>
  </si>
  <si>
    <t>SUB1: Vybavení hygienického zařízení</t>
  </si>
  <si>
    <t>S/SO 04 A/SO 04 01/VRN</t>
  </si>
  <si>
    <t>VRN: Vedlejší rozpočtové náklady</t>
  </si>
  <si>
    <t>S/SO 04 B</t>
  </si>
  <si>
    <t>SO 04 B: Zařízení silnoproudé, slaboproudé elektroinstalace a bleskosvodů</t>
  </si>
  <si>
    <t>S/SO 04 B/01.</t>
  </si>
  <si>
    <t>01.: Vnější ochrana před bleskem - uzemnění a jímací soustava</t>
  </si>
  <si>
    <t>S/SO 04 B/01./A.</t>
  </si>
  <si>
    <t>A.: Uzemnění - Hlavní + hospodářský objekt</t>
  </si>
  <si>
    <t>S/SO 04 B/01./B.</t>
  </si>
  <si>
    <t>B.: Jímací soustava - hlavní objekt</t>
  </si>
  <si>
    <t>S/SO 04 B/01./CAD</t>
  </si>
  <si>
    <t>CAD: Balíčky přenesené z CAD systému</t>
  </si>
  <si>
    <t>S/SO 04 B/01./D.</t>
  </si>
  <si>
    <t>D.: Revize bleskosvodu</t>
  </si>
  <si>
    <t>S/SO 04 B/02.</t>
  </si>
  <si>
    <t>02.: VCHOD A - SILNOPROUDÁ ELEKTRONSTALACE</t>
  </si>
  <si>
    <t>S/SO 04 B/02./A_00.</t>
  </si>
  <si>
    <t>A_00.: Kabely a vodiče</t>
  </si>
  <si>
    <t>S/SO 04 B/02./B_00.</t>
  </si>
  <si>
    <t>B_00.: Nosný elektroinstalační materiál</t>
  </si>
  <si>
    <t>S/SO 04 B/02./C_00.</t>
  </si>
  <si>
    <t>C_00.: Přístroje (vypínače, tlačítka, zásuvky..), design Legrand Valena Life bílá</t>
  </si>
  <si>
    <t>S/SO 04 B/02./D_00-1</t>
  </si>
  <si>
    <t>D_00-1: RE - Elektroměrový rozvaděč</t>
  </si>
  <si>
    <t>S/SO 04 B/02./D_00-2</t>
  </si>
  <si>
    <t>D_00-2: RSS - Rozvaděč společné spotřeby</t>
  </si>
  <si>
    <t>S/SO 04 B/02./D_00-3</t>
  </si>
  <si>
    <t>D_00-3: RB - Rozvaděč bytový</t>
  </si>
  <si>
    <t>S/SO 04 B/02./F.</t>
  </si>
  <si>
    <t>F.: Ukončení vodičů</t>
  </si>
  <si>
    <t>S/SO 04 B/02./G.</t>
  </si>
  <si>
    <t>G.: Pomocné stavební práce při elektromontážích</t>
  </si>
  <si>
    <t>S/SO 04 B/02./H_VRN-01</t>
  </si>
  <si>
    <t>H_VRN-01: Revize</t>
  </si>
  <si>
    <t>S/SO 04 B/02./H_VRN-02</t>
  </si>
  <si>
    <t>H_VRN-02: Dokumentace (silnoproudu a slaboproudu)</t>
  </si>
  <si>
    <t>S/SO 04 B/02./H_VRN-03</t>
  </si>
  <si>
    <t>H_VRN-03: Koordinace</t>
  </si>
  <si>
    <t>S/SO 04 B/02./H_VRN-04</t>
  </si>
  <si>
    <t>H_VRN-04: Protipožární ucpávky</t>
  </si>
  <si>
    <t>S/SO 04 B/03.</t>
  </si>
  <si>
    <t>03.: VCHOD A - SLABOPROUDÁ ELEKTRONSTALACE</t>
  </si>
  <si>
    <t>S/SO 04 B/03./A_01.</t>
  </si>
  <si>
    <t>A_01.: STA - Rozvod pro TV (pozemní+satelitní)</t>
  </si>
  <si>
    <t>S/SO 04 B/03./B_01.</t>
  </si>
  <si>
    <t>B_01.: SK - Datový rozvod v bytech</t>
  </si>
  <si>
    <t>S/SO 04 B/03./C_01.</t>
  </si>
  <si>
    <t>C_01.: Optický rozvod do bytů (trasa RSL&lt;--&gt;RS)</t>
  </si>
  <si>
    <t>S/SO 04 B/03./D_01.</t>
  </si>
  <si>
    <t>D_01.: Optický propoj do vchodu B (trasa RSL-A &lt;--&gt;RSL-B)</t>
  </si>
  <si>
    <t>S/SO 04 B/03./E_00.</t>
  </si>
  <si>
    <t>E_00.: RS - Rozvaděč slaboproudu v b.j.</t>
  </si>
  <si>
    <t>S/SO 04 B/03./F_00.</t>
  </si>
  <si>
    <t>F_00.: RSL - Hlavní rozvaděč slaboproudu</t>
  </si>
  <si>
    <t>S/SO 04 B/03./G_00.</t>
  </si>
  <si>
    <t>G_00.: Měření datové sítě, protokoly</t>
  </si>
  <si>
    <t>S/SO 04 B/03./H_00.</t>
  </si>
  <si>
    <t>H_00.: VDT - Videotelefony</t>
  </si>
  <si>
    <t>S/SO 04 B/03./I.</t>
  </si>
  <si>
    <t>I.: PZTS+ADP - Zabezpečení a autonomní detekce požáru</t>
  </si>
  <si>
    <t>S/SO 04 B/03./J.</t>
  </si>
  <si>
    <t>J.: CCTV - Kamerový systém</t>
  </si>
  <si>
    <t>S/SO 04 B/03./K.</t>
  </si>
  <si>
    <t>K.: Inteligentní instalace - bezdrátová - pro 5 bytů</t>
  </si>
  <si>
    <t>S/SO 04 B/03./L.</t>
  </si>
  <si>
    <t>L.: Pomocné stavební práce při elektromontážích</t>
  </si>
  <si>
    <t>S/SO 04 B/04.</t>
  </si>
  <si>
    <t>04.: VCHOD B - SILNOPROUDÁ ELEKTRONSTALACE</t>
  </si>
  <si>
    <t>S/SO 04 B/04./A_00.</t>
  </si>
  <si>
    <t>S/SO 04 B/04./B_00.</t>
  </si>
  <si>
    <t>S/SO 04 B/04./C_00.</t>
  </si>
  <si>
    <t>S/SO 04 B/04./D_00-1</t>
  </si>
  <si>
    <t>S/SO 04 B/04./D_00-2</t>
  </si>
  <si>
    <t>S/SO 04 B/04./D_00-3</t>
  </si>
  <si>
    <t>S/SO 04 B/04./F.</t>
  </si>
  <si>
    <t>S/SO 04 B/04./G.</t>
  </si>
  <si>
    <t>S/SO 04 B/04./H_VRN-01</t>
  </si>
  <si>
    <t>S/SO 04 B/04./H_VRN-02</t>
  </si>
  <si>
    <t>S/SO 04 B/04./H_VRN-03</t>
  </si>
  <si>
    <t>S/SO 04 B/04./H_VRN-04</t>
  </si>
  <si>
    <t>S/SO 04 B/05.</t>
  </si>
  <si>
    <t>05.: VCHOD B - SLABOPROUDÁ ELEKTRONSTALACE</t>
  </si>
  <si>
    <t>S/SO 04 B/05./A_01.</t>
  </si>
  <si>
    <t>S/SO 04 B/05./B_01.</t>
  </si>
  <si>
    <t>S/SO 04 B/05./C_01.</t>
  </si>
  <si>
    <t>S/SO 04 B/05./D_02.</t>
  </si>
  <si>
    <t>D_02.: Optický propoj do vchodu C (trasa RSL-B &lt;--&gt;RSL-C)</t>
  </si>
  <si>
    <t>S/SO 04 B/05./E_00.</t>
  </si>
  <si>
    <t>S/SO 04 B/05./F_00.</t>
  </si>
  <si>
    <t>S/SO 04 B/05./G_00.</t>
  </si>
  <si>
    <t>S/SO 04 B/05./H_00.</t>
  </si>
  <si>
    <t>S/SO 04 B/05./I.</t>
  </si>
  <si>
    <t>S/SO 04 B/05./J.</t>
  </si>
  <si>
    <t>S/SO 04 B/05./K_00.</t>
  </si>
  <si>
    <t>K_00.: Inteligentní instalace - bezdrátová - pro 6 bytů</t>
  </si>
  <si>
    <t>S/SO 04 B/05./L.</t>
  </si>
  <si>
    <t>S/SO 04 B/06.</t>
  </si>
  <si>
    <t>06.: VCHOD C - SILNOPROUDÁ ELEKTRONSTALACE</t>
  </si>
  <si>
    <t>S/SO 04 B/06./A_00.</t>
  </si>
  <si>
    <t>S/SO 04 B/06./B_00.</t>
  </si>
  <si>
    <t>S/SO 04 B/06./C_00.</t>
  </si>
  <si>
    <t>S/SO 04 B/06./D_00-1</t>
  </si>
  <si>
    <t>S/SO 04 B/06./D_00-2</t>
  </si>
  <si>
    <t>S/SO 04 B/06./D_00-3</t>
  </si>
  <si>
    <t>S/SO 04 B/06./F.</t>
  </si>
  <si>
    <t>S/SO 04 B/06./G.</t>
  </si>
  <si>
    <t>S/SO 04 B/06./H_VRN-01</t>
  </si>
  <si>
    <t>S/SO 04 B/06./H_VRN-02</t>
  </si>
  <si>
    <t>S/SO 04 B/06./H_VRN-03</t>
  </si>
  <si>
    <t>S/SO 04 B/06./H_VRN-04</t>
  </si>
  <si>
    <t>S/SO 04 B/07.</t>
  </si>
  <si>
    <t>07.: VCHOD C - SLABOPROUDÁ ELEKTRONSTALACE</t>
  </si>
  <si>
    <t>S/SO 04 B/07./A_01.</t>
  </si>
  <si>
    <t>S/SO 04 B/07./B_01.</t>
  </si>
  <si>
    <t>S/SO 04 B/07./C_01.</t>
  </si>
  <si>
    <t>S/SO 04 B/07./D_03.</t>
  </si>
  <si>
    <t>D_03.: Optický propoj do vchodu D (trasa RSL-C &lt;--&gt;RSL-D)</t>
  </si>
  <si>
    <t>S/SO 04 B/07./E_00.</t>
  </si>
  <si>
    <t>S/SO 04 B/07./F_00.</t>
  </si>
  <si>
    <t>S/SO 04 B/07./G_00.</t>
  </si>
  <si>
    <t>S/SO 04 B/07./H_00.</t>
  </si>
  <si>
    <t>S/SO 04 B/07./I.</t>
  </si>
  <si>
    <t>S/SO 04 B/07./J.</t>
  </si>
  <si>
    <t>S/SO 04 B/07./K_00.</t>
  </si>
  <si>
    <t>S/SO 04 B/07./L.</t>
  </si>
  <si>
    <t>S/SO 04 B/08.</t>
  </si>
  <si>
    <t>08.: VCHOD D - SILNOPROUDÁ ELEKTRONSTALACE</t>
  </si>
  <si>
    <t>S/SO 04 B/08./A_00.</t>
  </si>
  <si>
    <t>S/SO 04 B/08./B_00.</t>
  </si>
  <si>
    <t>S/SO 04 B/08./C_00.</t>
  </si>
  <si>
    <t>S/SO 04 B/08./D_00-1</t>
  </si>
  <si>
    <t>S/SO 04 B/08./D_00-2</t>
  </si>
  <si>
    <t>S/SO 04 B/08./D_00-3</t>
  </si>
  <si>
    <t>S/SO 04 B/08./F.</t>
  </si>
  <si>
    <t>S/SO 04 B/08./G.</t>
  </si>
  <si>
    <t>S/SO 04 B/08./H_VRN-01</t>
  </si>
  <si>
    <t>S/SO 04 B/08./H_VRN-02</t>
  </si>
  <si>
    <t>S/SO 04 B/08./H_VRN-03</t>
  </si>
  <si>
    <t>S/SO 04 B/08./H_VRN-04</t>
  </si>
  <si>
    <t>S/SO 04 B/09.</t>
  </si>
  <si>
    <t>09.: VCHOD D - SLABOPROUDÁ ELEKTRONSTALACE</t>
  </si>
  <si>
    <t>S/SO 04 B/09./A_01.</t>
  </si>
  <si>
    <t>S/SO 04 B/09./B_01.</t>
  </si>
  <si>
    <t>S/SO 04 B/09./C_01.</t>
  </si>
  <si>
    <t>S/SO 04 B/09./D_04.</t>
  </si>
  <si>
    <t>D_04.: Optický propoj do vchodu E (trasa RSL-D &lt;--&gt;RSL-E)</t>
  </si>
  <si>
    <t>S/SO 04 B/09./E_00.</t>
  </si>
  <si>
    <t>S/SO 04 B/09./F_00.</t>
  </si>
  <si>
    <t>S/SO 04 B/09./G_00.</t>
  </si>
  <si>
    <t>S/SO 04 B/09./H_00.</t>
  </si>
  <si>
    <t>S/SO 04 B/09./I.</t>
  </si>
  <si>
    <t>S/SO 04 B/09./J.</t>
  </si>
  <si>
    <t>S/SO 04 B/09./K.</t>
  </si>
  <si>
    <t>S/SO 04 B/09./L.</t>
  </si>
  <si>
    <t>S/SO 04 B/10.</t>
  </si>
  <si>
    <t>10.: VCHOD E - SILNOPROUDÁ ELEKTRONSTALACE</t>
  </si>
  <si>
    <t>S/SO 04 B/10./A_00.</t>
  </si>
  <si>
    <t>S/SO 04 B/10./B_00.</t>
  </si>
  <si>
    <t>S/SO 04 B/10./C_00.</t>
  </si>
  <si>
    <t>S/SO 04 B/10./D_00-1</t>
  </si>
  <si>
    <t>S/SO 04 B/10./D_00-2</t>
  </si>
  <si>
    <t>S/SO 04 B/10./D_00-3</t>
  </si>
  <si>
    <t>S/SO 04 B/10./F.</t>
  </si>
  <si>
    <t>S/SO 04 B/10./G.</t>
  </si>
  <si>
    <t>S/SO 04 B/10./H_VRN-01</t>
  </si>
  <si>
    <t>S/SO 04 B/10./H_VRN-02</t>
  </si>
  <si>
    <t>S/SO 04 B/10./H_VRN-03</t>
  </si>
  <si>
    <t>S/SO 04 B/10./H_VRN-04</t>
  </si>
  <si>
    <t>S/SO 04 B/11.</t>
  </si>
  <si>
    <t>11.: VCHOD E - SLABOPROUDÁ ELEKTRONSTALACE</t>
  </si>
  <si>
    <t>S/SO 04 B/11./A_01.</t>
  </si>
  <si>
    <t>S/SO 04 B/11./B_01.</t>
  </si>
  <si>
    <t>S/SO 04 B/11./C_01.</t>
  </si>
  <si>
    <t>S/SO 04 B/11./D_05.</t>
  </si>
  <si>
    <t>D_05.: Optický propoj do vchodu F (trasa RSL-E &lt;--&gt;RSL-F)</t>
  </si>
  <si>
    <t>S/SO 04 B/11./E_00.</t>
  </si>
  <si>
    <t>S/SO 04 B/11./F_00.</t>
  </si>
  <si>
    <t>S/SO 04 B/11./G_00.</t>
  </si>
  <si>
    <t>S/SO 04 B/11./H_00.</t>
  </si>
  <si>
    <t>S/SO 04 B/11./I.</t>
  </si>
  <si>
    <t>S/SO 04 B/11./J.</t>
  </si>
  <si>
    <t>S/SO 04 B/11./K_00.</t>
  </si>
  <si>
    <t>S/SO 04 B/11./L.</t>
  </si>
  <si>
    <t>S/SO 04 B/12.</t>
  </si>
  <si>
    <t>12.: VCHOD F - SILNOPROUDÁ ELEKTRONSTALACE</t>
  </si>
  <si>
    <t>S/SO 04 B/12./A_00.</t>
  </si>
  <si>
    <t>S/SO 04 B/12./B_00.</t>
  </si>
  <si>
    <t>S/SO 04 B/12./C_00.</t>
  </si>
  <si>
    <t>S/SO 04 B/12./D_00-1</t>
  </si>
  <si>
    <t>S/SO 04 B/12./D_00-2</t>
  </si>
  <si>
    <t>S/SO 04 B/12./D_00-3</t>
  </si>
  <si>
    <t>S/SO 04 B/12./F.</t>
  </si>
  <si>
    <t>S/SO 04 B/12./G.</t>
  </si>
  <si>
    <t>S/SO 04 B/12./H_VRN-01</t>
  </si>
  <si>
    <t>S/SO 04 B/12./H_VRN-02</t>
  </si>
  <si>
    <t>S/SO 04 B/12./H_VRN-03</t>
  </si>
  <si>
    <t>S/SO 04 B/12./H_VRN-04</t>
  </si>
  <si>
    <t>S/SO 04 B/13.</t>
  </si>
  <si>
    <t>13.: VCHOD F - SLABOPROUDÁ ELEKTRONSTALACE</t>
  </si>
  <si>
    <t>S/SO 04 B/13./A_01.</t>
  </si>
  <si>
    <t>S/SO 04 B/13./B_01.</t>
  </si>
  <si>
    <t>S/SO 04 B/13./C_01.</t>
  </si>
  <si>
    <t>S/SO 04 B/13./E_00.</t>
  </si>
  <si>
    <t>S/SO 04 B/13./F_00.</t>
  </si>
  <si>
    <t>S/SO 04 B/13./G_00.</t>
  </si>
  <si>
    <t>S/SO 04 B/13./H_00.</t>
  </si>
  <si>
    <t>S/SO 04 B/13./I.</t>
  </si>
  <si>
    <t>S/SO 04 B/13./J.</t>
  </si>
  <si>
    <t>S/SO 04 B/13./K_00.</t>
  </si>
  <si>
    <t>S/SO 04 B/13./L.</t>
  </si>
  <si>
    <t>S/SO 04 B/14.</t>
  </si>
  <si>
    <t>14.: HOSPODÁŘSKÝ OBJEKT - SILNOPROUDÁ ELEKTROINSTALACE</t>
  </si>
  <si>
    <t>S/SO 04 B/14./A_02.</t>
  </si>
  <si>
    <t>A_02.: Přístroje</t>
  </si>
  <si>
    <t>S/SO 04 B/14./C_02.</t>
  </si>
  <si>
    <t>C_02.: Nabíječky pro elektrokola</t>
  </si>
  <si>
    <t>S/SO 04 B/15.</t>
  </si>
  <si>
    <t>15.: DÁLKOVÝ ODEČET SPOTŘEBY (SV,TV,TEPLO) - M-BUS</t>
  </si>
  <si>
    <t>S/SO 04 B/15./A_03.</t>
  </si>
  <si>
    <t>A_03.: Kabeláže - sběrnice M-BUS</t>
  </si>
  <si>
    <t>S/SO 04 B/15./B_03.</t>
  </si>
  <si>
    <t>B_03.: Nosný materiál</t>
  </si>
  <si>
    <t>S/SO 04 B/15./C_03.</t>
  </si>
  <si>
    <t>C_03.: Připojení měřidel v bytových stanicích - 34 b.j. (102 měřidel)</t>
  </si>
  <si>
    <t>S/SO 04 B/15./D_06.</t>
  </si>
  <si>
    <t>D_06.: Zapojení řídicí jednotky, nastavení, oživení</t>
  </si>
  <si>
    <t>S/SO 04 B/16.</t>
  </si>
  <si>
    <t>16.: SVÍTIDLA</t>
  </si>
  <si>
    <t>S/SO 04 B/16./01.</t>
  </si>
  <si>
    <t>01.: TYP A - Interiér - Bytové jednotky - Obývací pokoje</t>
  </si>
  <si>
    <t>S/SO 04 B/16./02.</t>
  </si>
  <si>
    <t>02.: TYP B - Interiér - Bytové jednotky - Obývací pokoje</t>
  </si>
  <si>
    <t>S/SO 04 B/16./03.</t>
  </si>
  <si>
    <t>03.: TYP C - Interiér - Bytové jednotky - Předsíně, komory</t>
  </si>
  <si>
    <t>S/SO 04 B/16./04.</t>
  </si>
  <si>
    <t>04.: TYP D - Interiér - Bytové jednotky - Koupelny</t>
  </si>
  <si>
    <t>S/SO 04 B/16./05.</t>
  </si>
  <si>
    <t>05.: TYP E - Interiér - Bytové jednotky - Pokoje, Ložnice</t>
  </si>
  <si>
    <t>S/SO 04 B/16./06.</t>
  </si>
  <si>
    <t>06.: TYP F - Interiér - Společné prostory - Chodby</t>
  </si>
  <si>
    <t>S/SO 04 B/16./07.</t>
  </si>
  <si>
    <t>07.: TYP G - Interiér - Bytové jednotky - Koupelny - nad zrcadly</t>
  </si>
  <si>
    <t>S/SO 04 B/16./08.</t>
  </si>
  <si>
    <t>08.: TYP H - Interiér - Společné prostory - Technické místnosti</t>
  </si>
  <si>
    <t>S/SO 04 B/16./09.</t>
  </si>
  <si>
    <t>09.: TYP I - Interiér - Společné prostory - Kóje, chodby u kójí</t>
  </si>
  <si>
    <t>S/SO 04 B/16./10.</t>
  </si>
  <si>
    <t>10.: TYP J - Exteriér - Hlavní vstupy do objektu</t>
  </si>
  <si>
    <t>S/SO 04 B/16./11.</t>
  </si>
  <si>
    <t>11.: TYP K - Exteriér - Balkóny</t>
  </si>
  <si>
    <t>S/SO 04 B/16./12.</t>
  </si>
  <si>
    <t>12.: TYP L - Exteriér - Schodiště, koridor</t>
  </si>
  <si>
    <t>S/SO 04 B/16./13.</t>
  </si>
  <si>
    <t>13.: TYP M - Exteriér - Schodiště, koridor</t>
  </si>
  <si>
    <t>S/SO 04 B/16./14.</t>
  </si>
  <si>
    <t>14.: TYP N - Interiér - Společné prostory - Chodby, WC imob.</t>
  </si>
  <si>
    <t>S/SO 04 B/16./15.</t>
  </si>
  <si>
    <t>15.: TYP O - Interiér - Společné prostory - Chodby.</t>
  </si>
  <si>
    <t>S/SO 04 B/16./16.</t>
  </si>
  <si>
    <t>16.: Kuchyňské linky - LED pásky - montáž a spínání</t>
  </si>
  <si>
    <t>S/SO 04 C</t>
  </si>
  <si>
    <t>SO 04 C: Zařízení pro získávání energie z obnovitelných zdrojů</t>
  </si>
  <si>
    <t>S/SO 04 C/SO 04 03a</t>
  </si>
  <si>
    <t>SO 04 03a: Fotovoltaická elektrárna</t>
  </si>
  <si>
    <t>S/SO 04 C/SO 04 03a/TZ2a</t>
  </si>
  <si>
    <t xml:space="preserve">TZ2a: Venkovní rozvody NN </t>
  </si>
  <si>
    <t>S/SO 04 C/SO 04 03a/TZ3a</t>
  </si>
  <si>
    <t>TZ3a: Fotovoltaická elektrárna</t>
  </si>
  <si>
    <t>S/SO 04 C/SO 04 03b</t>
  </si>
  <si>
    <t>SO 04 03b: Vrty</t>
  </si>
  <si>
    <t>S/SO 04 C/SO 04 03b/001</t>
  </si>
  <si>
    <t>S/SO 04 C/SO 04 03b/008</t>
  </si>
  <si>
    <t>S/SO 04 C/SO 04 03b/099</t>
  </si>
  <si>
    <t>S/SO 04 C/SO 04 03b/733</t>
  </si>
  <si>
    <t>733: Ústřední vytápění - rozvodné potrubí</t>
  </si>
  <si>
    <t>S/SO 04 C/SO 04 03b/VRN9</t>
  </si>
  <si>
    <t>VRN9: Ostatní náklady</t>
  </si>
  <si>
    <t>S/SO 04 C/SO 04 03c</t>
  </si>
  <si>
    <t>SO 04 03c: Tepelné čerpadlo</t>
  </si>
  <si>
    <t>S/SO 04 C/SO 04 03c/713</t>
  </si>
  <si>
    <t>S/SO 04 C/SO 04 03c/731</t>
  </si>
  <si>
    <t>731: Ústřední vytápění - kotelny</t>
  </si>
  <si>
    <t>S/SO 04 C/SO 04 03c/732</t>
  </si>
  <si>
    <t>732: Ústřední vytápění - strojovny</t>
  </si>
  <si>
    <t>S/SO 04 C/SO 04 03c/733</t>
  </si>
  <si>
    <t>S/SO 04 C/SO 04 03c/734</t>
  </si>
  <si>
    <t>734: Ústřední vytápění - armatury</t>
  </si>
  <si>
    <t>S/SO 04 C/SO 04 03c/750-MaR</t>
  </si>
  <si>
    <t>750-MaR: Zařízení pro MaR</t>
  </si>
  <si>
    <t>S/SO 04 D</t>
  </si>
  <si>
    <t>SO 04 D: Technické zařízení budov</t>
  </si>
  <si>
    <t>S/SO 04 D/D.1.4.a.</t>
  </si>
  <si>
    <t>D.1.4.a.: Ústřední vytápění</t>
  </si>
  <si>
    <t>S/SO 04 D/D.1.4.a./008</t>
  </si>
  <si>
    <t>S/SO 04 D/D.1.4.a./713</t>
  </si>
  <si>
    <t>S/SO 04 D/D.1.4.a./727</t>
  </si>
  <si>
    <t>727: Zdravotechnika - požární ochrana</t>
  </si>
  <si>
    <t>S/SO 04 D/D.1.4.a./732</t>
  </si>
  <si>
    <t>S/SO 04 D/D.1.4.a./733</t>
  </si>
  <si>
    <t>S/SO 04 D/D.1.4.a./734</t>
  </si>
  <si>
    <t>S/SO 04 D/D.1.4.a./735</t>
  </si>
  <si>
    <t>S/SO 04 D/D.1.4.a./HZS.</t>
  </si>
  <si>
    <t>HZS.: Hodinové zúčtovací sazby</t>
  </si>
  <si>
    <t>S/SO 04 D/D.1.4.c.</t>
  </si>
  <si>
    <t>D.1.4.c.: VZT</t>
  </si>
  <si>
    <t>S/SO 04 D/D.1.4.c./713</t>
  </si>
  <si>
    <t>S/SO 04 D/D.1.4.c./751</t>
  </si>
  <si>
    <t>751: Vzduchotechnika</t>
  </si>
  <si>
    <t>S/SO 04 D/D.1.4.c./HZS.</t>
  </si>
  <si>
    <t>S/SO 04 D/D.1.4.e.</t>
  </si>
  <si>
    <t>D.1.4.e.: ZTI</t>
  </si>
  <si>
    <t>S/SO 04 D/D.1.4.e./001</t>
  </si>
  <si>
    <t>S/SO 04 D/D.1.4.e./008</t>
  </si>
  <si>
    <t>S/SO 04 D/D.1.4.e./713</t>
  </si>
  <si>
    <t>S/SO 04 D/D.1.4.e./721</t>
  </si>
  <si>
    <t>721: Vnitřní kanalizace</t>
  </si>
  <si>
    <t>S/SO 04 D/D.1.4.e./722</t>
  </si>
  <si>
    <t>722: Zdravotechnika - vnitřní vodovod</t>
  </si>
  <si>
    <t>S/SO 04 D/D.1.4.e./725</t>
  </si>
  <si>
    <t>725: Zdravotechnika - zařizovací předměty</t>
  </si>
  <si>
    <t>S/SO 04 D/D.1.4.e./726</t>
  </si>
  <si>
    <t>726: Zdravotechnika - předstěnové instalace</t>
  </si>
  <si>
    <t>S/SO 04 D/D.1.4.e./727</t>
  </si>
  <si>
    <t>S/SO 04 D/D.1.4.e./732</t>
  </si>
  <si>
    <t>S/SO 04 D/D.1.4.e./734</t>
  </si>
  <si>
    <t>S/SO 04 D/D.1.4.e./HZS.</t>
  </si>
  <si>
    <t>S/SO 04 E</t>
  </si>
  <si>
    <t>SO 04 E: Přípojky dešťové a splaškové kanalizace, vodovodní</t>
  </si>
  <si>
    <t>S/SO 04 E/SO 008A</t>
  </si>
  <si>
    <t>SO 008A: Přípojka dešťové kanalizace</t>
  </si>
  <si>
    <t>S/SO 04 E/SO 008A/13</t>
  </si>
  <si>
    <t>13: Hloubené vykopávky</t>
  </si>
  <si>
    <t>S/SO 04 E/SO 008A/15</t>
  </si>
  <si>
    <t>15: Roubení</t>
  </si>
  <si>
    <t>S/SO 04 E/SO 008A/16</t>
  </si>
  <si>
    <t>16: Přemístění výkopku</t>
  </si>
  <si>
    <t>S/SO 04 E/SO 008A/17</t>
  </si>
  <si>
    <t>17: Konstrukce ze zemin</t>
  </si>
  <si>
    <t>S/SO 04 E/SO 008A/18</t>
  </si>
  <si>
    <t>18: Povrchové úpravy terénu</t>
  </si>
  <si>
    <t>S/SO 04 E/SO 008A/87</t>
  </si>
  <si>
    <t>87: Potrubí z trub plastických, skleněných a čedičových</t>
  </si>
  <si>
    <t>S/SO 04 E/SO 008A/89</t>
  </si>
  <si>
    <t>89: Ostatní konstrukce a práce na trubním vedení</t>
  </si>
  <si>
    <t>S/SO 04 E/SO 008A/D_008</t>
  </si>
  <si>
    <t>D_008: Ostatní materiál</t>
  </si>
  <si>
    <t>S/SO 04 E/SO 008B</t>
  </si>
  <si>
    <t>SO 008B: Přípojka splaškové kanalizace</t>
  </si>
  <si>
    <t>S/SO 04 E/SO 008B/13</t>
  </si>
  <si>
    <t>S/SO 04 E/SO 008B/15</t>
  </si>
  <si>
    <t>S/SO 04 E/SO 008B/16</t>
  </si>
  <si>
    <t>S/SO 04 E/SO 008B/17</t>
  </si>
  <si>
    <t>S/SO 04 E/SO 008B/18</t>
  </si>
  <si>
    <t>S/SO 04 E/SO 008B/87</t>
  </si>
  <si>
    <t>S/SO 04 E/SO 008B/89</t>
  </si>
  <si>
    <t>S/SO 04 E/SO 008C</t>
  </si>
  <si>
    <t>SO 008C: Vodovod přípojka</t>
  </si>
  <si>
    <t>S/SO 04 E/SO 008C/13</t>
  </si>
  <si>
    <t>S/SO 04 E/SO 008C/16</t>
  </si>
  <si>
    <t>S/SO 04 E/SO 008C/17</t>
  </si>
  <si>
    <t>S/SO 04 E/SO 008C/18</t>
  </si>
  <si>
    <t>S/SO 04 E/SO 008C/27</t>
  </si>
  <si>
    <t>27: Základy</t>
  </si>
  <si>
    <t>S/SO 04 E/SO 008C/87</t>
  </si>
  <si>
    <t>S/SO 04 E/SO 008C/89</t>
  </si>
  <si>
    <t>H – blok, výstavba BD v areálu bývalého Moravolenu Hanušovice - SO-04 - CS 2023 02</t>
  </si>
  <si>
    <t xml:space="preserve"> </t>
  </si>
  <si>
    <t>Stavba</t>
  </si>
  <si>
    <t>Objekt</t>
  </si>
  <si>
    <t>Podobjekt</t>
  </si>
  <si>
    <t>Oddíl</t>
  </si>
  <si>
    <t>SP</t>
  </si>
  <si>
    <t>132251254</t>
  </si>
  <si>
    <t>Hloubení rýh nezapažených š do 2000 mm v hornině třídy těžitelnosti I skupiny 3 objem do 500 m3 strojně</t>
  </si>
  <si>
    <t>m3</t>
  </si>
  <si>
    <t>CS ÚRS 2023 02</t>
  </si>
  <si>
    <t>Hloubení nezapažených rýh šířky přes 800 do 2 000 mm strojně s urovnáním dna do předepsaného profilu a spádu v hornině třídy těžitelnosti I skupiny 3 přes 100 do 500 m3</t>
  </si>
  <si>
    <t>Dle statiky;      711,487</t>
  </si>
  <si>
    <t>181912112</t>
  </si>
  <si>
    <t xml:space="preserve">Úprava pláně v hornině třídy těžitelnosti I skupiny 3 se zhutněním ručně pozn. cena je určena pro jakoukoliv míru </t>
  </si>
  <si>
    <t>m2</t>
  </si>
  <si>
    <t>Úprava pláně vyrovnáním výškových rozdílů ručně v hornině třídy těžitelnosti I skupiny 3 se zhutněním</t>
  </si>
  <si>
    <t>Dle statiky;      501,643</t>
  </si>
  <si>
    <t>=</t>
  </si>
  <si>
    <t>Výkres č. D.1.1.b.PP</t>
  </si>
  <si>
    <t>Dle skladby podlah</t>
  </si>
  <si>
    <t>Hospod objekt - mezi základy;          (3,36*9,26+2,98*9,26*2)</t>
  </si>
  <si>
    <t>Část A,D - mezi základy;         (5,725*2,58+2,725*4,57+4,425*1,175+4,425*5,975)*2</t>
  </si>
  <si>
    <t>Část D terasa - mezi základy;         11,25*2,15</t>
  </si>
  <si>
    <t>Část B - mezi základy;         ((5,975*3,675+2,70*2,30)+2,575*1,60+4,175*5,225+5,975*1,10+4,175*2,50)</t>
  </si>
  <si>
    <t>Část B - mezi základy;         ((2,575*3,20+4,275*2,40)+(5,875*3,10+7,575*1,85+2,70*0,65))</t>
  </si>
  <si>
    <t>Část F - mez základy;         ((5,60*2,575+2,40*1,70)+(5,15*5,875+2,05*1,70+0,45*1,00)+(2,10*1,65+1,20*4,975))</t>
  </si>
  <si>
    <t>Část F - mezi základy;         (2,10*3,525+5,60*2,575+(5,15+3,35+0,45*1,00)+5,15+3,525)</t>
  </si>
  <si>
    <t>Část E - mezi základy;         (5,70*2,575+5,70*2,70+4,95*4,175+1,10*5,975+2,50*4,175)</t>
  </si>
  <si>
    <t>Část E - mezi základy;         ((5,60*2,575+2,40*1,70)+(3,10*5,875+1,85*7,575+0,65*2,40))</t>
  </si>
  <si>
    <t>Část C - mezi základy;         ((5,60*2,575+2,40*1,70)+(3,10*5,875+2,05*7,575+0,45*1,00)+(2,10*1,65+2,10*4,975))</t>
  </si>
  <si>
    <t>Část C - mezi základy;         (2,10*3,525+1,60*2,575+(3,575*6,625+1,85*3,35+0,45*1,00)+5,425*3,525)</t>
  </si>
  <si>
    <t>174151101</t>
  </si>
  <si>
    <t>Zásyp jam, šachet rýh nebo kolem objektů sypaninou se zhutněním</t>
  </si>
  <si>
    <t>Zásyp sypaninou z jakékoliv horniny strojně s uložením výkopku ve vrstvách se zhutněním jam, šachet, rýh nebo kolem objektů v těchto vykopávkách</t>
  </si>
  <si>
    <t>Dle statiky;      711,487-359,816</t>
  </si>
  <si>
    <t>167151111</t>
  </si>
  <si>
    <t>Nakládání výkopku z hornin třídy těžitelnosti I skupiny 1 až 3 přes 100 m3</t>
  </si>
  <si>
    <t>Nakládání, skládání a překládání neulehlého výkopku nebo sypaniny strojně nakládání, množství přes 100 m3, z hornin třídy těžitelnosti I, skupiny 1 až 3</t>
  </si>
  <si>
    <t>Na meziskládku</t>
  </si>
  <si>
    <t>Dle pol. výkopy;         627,607</t>
  </si>
  <si>
    <t>Z meziskládky</t>
  </si>
  <si>
    <t>Dle pol. zásyp;           276,147</t>
  </si>
  <si>
    <t>Dle pol. zásyp mezi základy;           95,408</t>
  </si>
  <si>
    <t>162351103</t>
  </si>
  <si>
    <t>Vodorovné přemístění přes 50 do 500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</si>
  <si>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50 do 500 m</t>
  </si>
  <si>
    <t>171251201</t>
  </si>
  <si>
    <t>Uložení sypaniny na skládky nebo meziskládky</t>
  </si>
  <si>
    <t>Uložení sypaniny na skládky nebo meziskládky bez hutnění s upravením uložené sypaniny do předepsaného tvaru</t>
  </si>
  <si>
    <t>Meziskládka</t>
  </si>
  <si>
    <t>Z meziskládky na skládku</t>
  </si>
  <si>
    <t>Dle pol. uložení na meziskládku;     627,607</t>
  </si>
  <si>
    <t>Dle pol. zásyp;           -276,147</t>
  </si>
  <si>
    <t>Dle pol. zásyp mezi základy;           -95,408</t>
  </si>
  <si>
    <t>Na skládku</t>
  </si>
  <si>
    <t>Dle statiky - z pilot;      191,467</t>
  </si>
  <si>
    <t>162751117</t>
  </si>
  <si>
    <t>Vodorovné přemístění přes 9 000 do 10000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</si>
  <si>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9 000 do 10 000 m</t>
  </si>
  <si>
    <t>162751119</t>
  </si>
  <si>
    <t>Příplatek k vodorovnému přemístění výkopku/sypaniny z horniny třídy těžitelnosti I skupiny 1 až 3 ZKD 1000 m přes 10000 m</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</si>
  <si>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</si>
  <si>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Skládka do 16km;      256,052*6</t>
  </si>
  <si>
    <t>162703111</t>
  </si>
  <si>
    <t>Vodorovné přemístění výkopku z rýh podzemních stěn přes 5000 do 6000 m</t>
  </si>
  <si>
    <t>Vodorovné přemístění výkopku z rýh podzemních stěn pro všechny třídy rozpojené horniny, na vzdálenost od 0 přes 5000 do 6000 m</t>
  </si>
  <si>
    <t>162703119</t>
  </si>
  <si>
    <t>Příplatek k vodorovnému přemístění výkopku z rýh pro podzemní stěny ZKD 1000 m</t>
  </si>
  <si>
    <t>Vodorovné přemístění výkopku z rýh podzemních stěn pro všechny třídy rozpojené horniny, na vzdálenost od 0 Příplatek k ceně za každých dalších i započatých 1000 m přes 6000 m</t>
  </si>
  <si>
    <t>Skládka do 16km;      191,467*10</t>
  </si>
  <si>
    <t>171201231</t>
  </si>
  <si>
    <t>Poplatek za uložení zeminy a kamení na recyklační skládce (skládkovné) kód odpadu 17 05 04</t>
  </si>
  <si>
    <t>t</t>
  </si>
  <si>
    <t>Poplatek za uložení stavebního odpadu na recyklační skládce (skládkovné) zeminy a kamení zatříděného do Katalogu odpadů pod kódem 17 05 04</t>
  </si>
  <si>
    <t>447,519*1,800</t>
  </si>
  <si>
    <t>Výkres č. D03</t>
  </si>
  <si>
    <t>Prům PT na -1,700 zásyp na -0,650</t>
  </si>
  <si>
    <t xml:space="preserve"> Část A,D - mezi základy;         (5,725*2,58+2,725*4,57+4,425*1,175+4,425*5,975)*2*1,05</t>
  </si>
  <si>
    <t>Část D terasa - mezi základy;         11,25*2,15*1,05</t>
  </si>
  <si>
    <t>Prům PT na -1,650 zásyp na -0,650</t>
  </si>
  <si>
    <t>Část B - mezi základy;         ((5,975*3,675+2,70*2,30)+2,575*1,60+4,175*5,225+5,975*1,10+4,175*2,50)*1,00</t>
  </si>
  <si>
    <t>Část B - mezi základy;         ((2,575*3,20+4,275*2,40)+(5,875*3,10+7,575*1,85+2,70*0,65))*1,00</t>
  </si>
  <si>
    <t>Část C - mezi základy;         ((5,60*2,575+2,40*1,70)+(3,10*5,875+2,05*7,575+0,45*1,00)+(2,10*1,65+2,10*4,975))*1,00</t>
  </si>
  <si>
    <t>Část C - mezi základy;         (2,10*3,525+1,60*2,575+(3,575*6,625+1,85*3,35+0,45*1,00)+5,425*3,525)*1,00</t>
  </si>
  <si>
    <t>Část E - mezi základy;         (5,70*2,575+5,70*2,70+4,95*4,175+1,10*5,975+2,50*4,175)*1,00</t>
  </si>
  <si>
    <t>Část E - mezi základy;         ((5,60*2,575+2,40*1,70)+(3,10*5,875+1,85*7,575+0,65*2,40))*1,00</t>
  </si>
  <si>
    <t>Prům PT na -0,480 zásyp na -0,700</t>
  </si>
  <si>
    <t>Část F - mez základy;        ((5,60*2,575+2,40*1,70)+(5,15*5,875+2,05*1,70+0,45*1,00)+(2,10*1,65+1,20*4,975))*0</t>
  </si>
  <si>
    <t>Část F - mezi základy;         (2,10*3,525+5,60*2,575+(5,15+3,35+0,45*1,00)+5,15+3,525)*0</t>
  </si>
  <si>
    <t>Prům PT na -0,480 zásyp na -0,550</t>
  </si>
  <si>
    <t>Hospod objekt - mezi základy;          (3,36*6,71+2,48*6,71*2)*0</t>
  </si>
  <si>
    <t>131151103</t>
  </si>
  <si>
    <t>Hloubení jam nezapažených v hornině třídy těžitelnosti I skupiny 1 a 2 objem do 100 m3 strojně</t>
  </si>
  <si>
    <t>Hloubení nezapažených jam a zářezů strojně s urovnáním dna do předepsaného profilu a spádu v hornině třídy těžitelnosti I skupiny 1 a 2 přes 50 do 100 m3</t>
  </si>
  <si>
    <t>Část F;        (15,475+2,00*2)*(12,25+2,00*2)*0,22</t>
  </si>
  <si>
    <t>Hospod objekt;          (10,26+2,00*2)*(11,32+2,00*2)*0,07</t>
  </si>
  <si>
    <t>274321511</t>
  </si>
  <si>
    <t>Základové pasy ze ŽB bez zvýšených nároků na prostředí tř. C 25/30 – XC2,XA1 – Cl-0,2 – D max =22mm – S3</t>
  </si>
  <si>
    <t>Základy z betonu železového (bez výztuže) pasy z betonu bez zvláštních nároků na prostředí tř. C 25/30</t>
  </si>
  <si>
    <t>Dle statiky;      359,816</t>
  </si>
  <si>
    <t>Dle statiky - základ pod terasu;      2,063</t>
  </si>
  <si>
    <t>Dle statiky - základ pod zeď;         0,310</t>
  </si>
  <si>
    <t>279113156</t>
  </si>
  <si>
    <t>Základová zeď tl přes 400 do 500 mm z tvárnic ztraceného bednění včetně výplně z betonu tř. C 25/30</t>
  </si>
  <si>
    <t>Základové zdi z tvárnic ztraceného bednění včetně výplně z betonu bez zvláštních nároků na vliv prostředí třídy C 25/30, tloušťky zdiva přes 400 do 500 mm</t>
  </si>
  <si>
    <t>Část A,D - vně;           (12,05+8,05)*2*0,25*2</t>
  </si>
  <si>
    <t>Část A,D - vni;            (8,05+5,925+4,625)*0,25*2</t>
  </si>
  <si>
    <t>Pod vně schod;       (2,375+2,655)*0,25*2</t>
  </si>
  <si>
    <t>Část B - vně;         (15,375+11,05)*2*1,00</t>
  </si>
  <si>
    <t>Část B - vnI;          (11,05*2+5,425+2,70+3,275+1,80+5,80+1,70)*1,00</t>
  </si>
  <si>
    <t>Část C - vně;         (15,375+11,05)*2*1,00</t>
  </si>
  <si>
    <t>Část C - vnI;          (11,05*2+0,45+5,35+2,30+5,80+5,80+1,70)*1,00</t>
  </si>
  <si>
    <t>274361821</t>
  </si>
  <si>
    <t>Výztuž základových pasů betonářskou ocelí 10 505 (R) nebo B550B</t>
  </si>
  <si>
    <t>Výztuž základů pasů z betonářské oceli 10 505 (R) nebo BSt 500</t>
  </si>
  <si>
    <t>Dle statiky;      28365,200*0,001</t>
  </si>
  <si>
    <t>Dle statiky - základ pod terasu;      16,500*0,001</t>
  </si>
  <si>
    <t>Dle statiky - základ pod zeď;          2,480*0,001</t>
  </si>
  <si>
    <t>vodorovné pruty 2xR14</t>
  </si>
  <si>
    <t>Část A,D - vně;           ((12,05+8,05)*2*1*2*1,208*1,20*0,001)*2</t>
  </si>
  <si>
    <t>Část A,D - vni;            ((8,05+5,925+4,625)*1*2*1,208*1,20*0,001)*2</t>
  </si>
  <si>
    <t>Pod vně schod;       ((2,375+2,655)*1*2*1,208*1,20*0,001)*2</t>
  </si>
  <si>
    <t>Část B - vně;         (15,375+11,05)*2*1*2*1,208*1,20*0,001</t>
  </si>
  <si>
    <t>Část B - vnI;          (11,05*2+5,425+2,70+3,275+1,80+5,80+1,70)*1*2*1,208*1,20*0,001</t>
  </si>
  <si>
    <t>Část C - vně;         (15,375+11,05)*2*1*2*1,208*1,20*0,001</t>
  </si>
  <si>
    <t>Část C - vnI;          (11,05*2+0,45+5,35+2,30+5,80+5,80+1,70)*1*2*1,208*1,20*0,001</t>
  </si>
  <si>
    <t>svislé pruty R14 po á200mm</t>
  </si>
  <si>
    <t>Část A,D - vně;           ((12,05+8,05)*2/0,20*(0,25+0,60+0,10+0,45)*1,208*1,20*0,001)*2</t>
  </si>
  <si>
    <t>Část A,D - vni;            ((8,05+5,925+4,625)/0,20*(0,25+0,60+0,10+0,45)*1,208*1,20*0,001)*2</t>
  </si>
  <si>
    <t>Pod vně schod;       ((2,375+2,655)/0,20*(0,25+0,60+0,10+0,45)*1,208*1,20*0,001)*2</t>
  </si>
  <si>
    <t>Část B - vně;         (15,375+11,05)*2/0,20*(0,25+0,60+0,10+0,45)*1,208*1,20*0,001</t>
  </si>
  <si>
    <t>Část B - vnI;          (11,05*2+5,425+2,70+3,275+1,80+5,80+1,70)/0,20*(0,25+0,60+0,10+0,45)*1,208*1,20*0,001</t>
  </si>
  <si>
    <t>Část C - vně;         (15,375+11,05)*2/0,20*(0,25+0,60+0,10+0,45)*1,208*1,20*0,001</t>
  </si>
  <si>
    <t>Část C - vnI;          (11,05*2+0,45+5,35+2,30+5,80+5,80+1,70)/0,20*(0,25+0,60+0,10+0,45)*1,208*1,20*0,001</t>
  </si>
  <si>
    <t>274351121</t>
  </si>
  <si>
    <t>Zřízení bednění základových pasů rovného</t>
  </si>
  <si>
    <t>Bednění základů pasů rovné zřízení</t>
  </si>
  <si>
    <t>Hospod objekt - vně;         (10,26+11,32)*2*1,00</t>
  </si>
  <si>
    <t>Hospod objekt - vni;          ((3,36+9,26)*2+(2,98+9,26)*2*2)*1,00</t>
  </si>
  <si>
    <t>Část A,D - vně;           (12,25+9,25)*2*1,10*2</t>
  </si>
  <si>
    <t>Část A,D - vni;            ((5,725+2,58)*2+(2,725+4,57)*2+(4,425+1,175)*2+(4,425+5,975)*2)*1,10*2</t>
  </si>
  <si>
    <t>Část D terasa - mezi základy;         (12,25+2,15*2)*2*0,80</t>
  </si>
  <si>
    <t>Pod vně schod;        ((2,375*2+0,70)+(2,655*2+0,70))*1,10*2</t>
  </si>
  <si>
    <t>Část B,C,E,F - vně;        (61,47+12,25)*2*1,00+12,25*2*3*1,00</t>
  </si>
  <si>
    <t>Část B - vni;         ((5,975+5,975)*2+(4,175+5,225)*2+(2,575+1,600)*2+(5,975+1,10)*2+(4,175+2,50)*2+(4,275+5,60)*2+(7,575+5,60)*2)*1,00</t>
  </si>
  <si>
    <t>Část F - vni;         ((5,60+4,275)*2+(5,60+7,575)*2+(2,10+6,625)*2+(2,10*3,525)*2+(5,60+2,575)*2+(5,60+3,35)*2+(5,15+3,525)*2)*1,00</t>
  </si>
  <si>
    <t>Část E - vni;         ((5,70+2,575)*2+(5,70+2,70)*2+(4,95+4,175)*2+(1,10+5,975)*2+(2,50+4,175)*2+(5,60+4,275)*2+(5,60+7,575)*2)*1,00</t>
  </si>
  <si>
    <t>Část C - vni;         ((5,60+4,275)*2+(5,60+7,575)*2+(2,10+6,625)*2+(2,10+3,525)*2+(1,60+2,575)*2+(5,875+6,625)*2+(5,425+3,525)*2)*1,00</t>
  </si>
  <si>
    <t>Základ pod zeď;        (2,50*2+0,50)*0,80</t>
  </si>
  <si>
    <t>274351122</t>
  </si>
  <si>
    <t>Odstranění bednění základových pasů rovného</t>
  </si>
  <si>
    <t>Bednění základů pasů rovné odstranění</t>
  </si>
  <si>
    <t>919726121</t>
  </si>
  <si>
    <t>Geotextilie pro ochranu, separaci a filtraci netkaná měrná hm do 200 g/m2</t>
  </si>
  <si>
    <t>Geotextilie netkaná pro ochranu, separaci nebo filtraci měrná hmotnost do 200 g/m2</t>
  </si>
  <si>
    <t>271532212</t>
  </si>
  <si>
    <t>Podsyp pod základové konstrukce se zhutněním z hrubého kameniva frakce 16 až 32 mm</t>
  </si>
  <si>
    <t>Podsyp pod základové konstrukce se zhutněním a urovnáním povrchu z kameniva hrubého, frakce 16 - 32 mm</t>
  </si>
  <si>
    <t>Hospod objekt - mezi základy;          (3,36*9,26+2,98*9,26*2)*0,30</t>
  </si>
  <si>
    <t>Část A,D - mezi základy;         (5,725*2,58+2,725*4,57+4,425*1,175+4,425*5,975)*2*0,30</t>
  </si>
  <si>
    <t>Část D terasa - mezi základy;         11,25*2,15*0,30</t>
  </si>
  <si>
    <t>Část B - mezi základy;         ((5,975*3,675+2,70*2,30)+2,575*1,60+4,175*5,225+5,975*1,10+4,175*2,50)*0,30</t>
  </si>
  <si>
    <t>Část B - mezi základy;         ((2,575*3,20+4,275*2,40)+(5,875*3,10+7,575*1,85+2,70*0,65))*0,30</t>
  </si>
  <si>
    <t>Část F - mez základy;         ((5,60*2,575+2,40*1,70)+(5,15*5,875+2,05*1,70+0,45*1,00)+(2,10*1,65+1,20*4,975))*0,30</t>
  </si>
  <si>
    <t>Část F - mezi základy;         (2,10*3,525+5,60*2,575+(5,15+3,35+0,45*1,00)+5,15+3,525)*0,30</t>
  </si>
  <si>
    <t>Část E - mezi základy;         (5,70*2,575+5,70*2,70+4,95*4,175+1,10*5,975+2,50*4,175)*0,30</t>
  </si>
  <si>
    <t>Část E - mezi základy;         ((5,60*2,575+2,40*1,70)+(3,10*5,875+1,85*7,575+0,65*2,40))*0,30</t>
  </si>
  <si>
    <t>Část C - mezi základy;         ((5,60*2,575+2,40*1,70)+(3,10*5,875+2,05*7,575+0,45*1,00)+(2,10*1,65+2,10*4,975))*0,30</t>
  </si>
  <si>
    <t>Část C - mezi základy;         (2,10*3,525+1,60*2,575+(3,575*6,625+1,85*3,35+0,45*1,00)+5,425*3,525)*0,30</t>
  </si>
  <si>
    <t>273321411</t>
  </si>
  <si>
    <t>Základové desky ze ŽB bez zvýšených nároků na prostředí tř. C 20/25</t>
  </si>
  <si>
    <t>Základy z betonu železového (bez výztuže) desky z betonu bez zvláštních nároků na prostředí tř. C 20/25</t>
  </si>
  <si>
    <t>Výkres č. D13</t>
  </si>
  <si>
    <t>Hospod objekt;          11,32*10,26*0,15</t>
  </si>
  <si>
    <t>Výkres č. D01</t>
  </si>
  <si>
    <t>Část A,D;           12,00*9,00*0,20*2</t>
  </si>
  <si>
    <t>Část B,C,E,F;        (15,35+15,20)*2*12,00*0,20</t>
  </si>
  <si>
    <t>273351121</t>
  </si>
  <si>
    <t>Zřízení bednění základových desek</t>
  </si>
  <si>
    <t>Bednění základů desek zřízení</t>
  </si>
  <si>
    <t>Hospod objekt;          (11,32+10,26)*2*0,15</t>
  </si>
  <si>
    <t>Část A,D;           (12,00+9,00)*2*0,20*2</t>
  </si>
  <si>
    <t>Část B,C,E,F;        ((15,35+15,20)*2+12,00)*2*0,20+12,00*0,20*3*2</t>
  </si>
  <si>
    <t>273351122</t>
  </si>
  <si>
    <t>Odstranění bednění základových desek</t>
  </si>
  <si>
    <t>Bednění základů desek odstranění</t>
  </si>
  <si>
    <t>273362021</t>
  </si>
  <si>
    <t>Výztuž základových desek svařovanými sítěmi Kari</t>
  </si>
  <si>
    <t>Výztuž základů desek ze svařovaných sítí z drátů typu KARI</t>
  </si>
  <si>
    <t>Síť KARI 8/150x8/150 = 5,267 kg/m2</t>
  </si>
  <si>
    <t>Hospod objekt;          11,32*10,26*5,267*1,20*0,001*2</t>
  </si>
  <si>
    <t>Část A,D;           12,00*9,00*2*5,267*1,20*0,001*2</t>
  </si>
  <si>
    <t>Část B,C,E,F;        (15,35+15,20)*2*12,00*5,267*1,20*0,001*2</t>
  </si>
  <si>
    <t>274353131</t>
  </si>
  <si>
    <t>Bednění kotevních otvorů, prostupů a drážek v základových pásech průřezu přes 0,05 do 0,10 m2 hl do 1 m včetně odbednění</t>
  </si>
  <si>
    <t>kus</t>
  </si>
  <si>
    <t>Bednění kotevních otvorů a prostupů v základových konstrukcích v pasech včetně polohového zajištění a odbednění, popř. ztraceného bednění z pletiva apod. průřezu přes 0,05 do 0,10 m2, hl. do 1,00 m</t>
  </si>
  <si>
    <t>Výkres č. D.1.1.b.SR</t>
  </si>
  <si>
    <t>Část A,D;           (3+5+1+1)*2</t>
  </si>
  <si>
    <t>Část B,E;           ((4+2)+6+1)*2</t>
  </si>
  <si>
    <t>Část C,F;           ((2+3)+5)*2</t>
  </si>
  <si>
    <t>274353151</t>
  </si>
  <si>
    <t>Bednění kotevních otvorů, prostupů a drážek v základových pásech průřezu přes 0,17 do 0,25 m2 hl do 1 m včetně odbednění</t>
  </si>
  <si>
    <t>Bednění kotevních otvorů a prostupů v základových konstrukcích v pasech včetně polohového zajištění a odbednění, popř. ztraceného bednění z pletiva apod. průřezu přes 0,17 do 0,25 m2, hl. do 1,00 m</t>
  </si>
  <si>
    <t>Část A,D;           2*2</t>
  </si>
  <si>
    <t>Část B,E;           1*2</t>
  </si>
  <si>
    <t>273313511</t>
  </si>
  <si>
    <t>Základové desky z betonu tř. C 12/15</t>
  </si>
  <si>
    <t>Základy z betonu prostého desky z betonu kamenem neprokládaného tř. C 12/15</t>
  </si>
  <si>
    <t>Technolog kanál - mezi Část A a B;         (4,75*1,38+4,35*1,24)*0,10</t>
  </si>
  <si>
    <t>Technolog kanál - v Části A;         0,60*1,09*0,10</t>
  </si>
  <si>
    <t>Technolog kanál - v Části B;         0,60*1,09*0,10</t>
  </si>
  <si>
    <t>Technolog kanál - mezi Část D a E;         (4,75*1,38)*0,10</t>
  </si>
  <si>
    <t>Technolog kanál - v Části D;         0,60*1,38*0,10</t>
  </si>
  <si>
    <t>Technolog kanál - v Části E;         0,60*1,09*0,10</t>
  </si>
  <si>
    <t>Technolog kanál - mezi Část A a B;         (4,75*2+4,35*1)*0,10</t>
  </si>
  <si>
    <t>Technolog kanál - v Části A;         (0,60+1,09)*0,10</t>
  </si>
  <si>
    <t>Technolog kanál - v Části B;         (0,60+1,09)*0,10</t>
  </si>
  <si>
    <t>Technolog kanál - mezi Část D a E;         (4,75*2)*0,10</t>
  </si>
  <si>
    <t>Technolog kanál - v Části D;         (0,60+1,38)*0,10</t>
  </si>
  <si>
    <t>Technolog kanál - v Části E;         (0,60+1,09)*0,10</t>
  </si>
  <si>
    <t>218111113</t>
  </si>
  <si>
    <t>Odvětrání radonu vodorovné drenážní kladené do štěrkového podsypu z plastových perforovaných trubek DN přes 80 do 100 mm</t>
  </si>
  <si>
    <t>m</t>
  </si>
  <si>
    <t>Odvětrání radonu vodorovné kladené do štěrkového podsypu drenážní z plastových perforovaných trubek, vnitřní průměr přes 80 do 100 mm</t>
  </si>
  <si>
    <t>Odsávací potrubí;     4,9*3+5,0*2+6,4*2+3,1+3,5*4+6,4*2+3,5*2+6,4*2+3,5*2+2,7+6,0*2+3,9*3+6,4*2</t>
  </si>
  <si>
    <t>Odsávací potrubí;     3,0+3,5*4+6,4*2+3,5*2+6,4*2+3,5*2+2,7+6,0*2+3,9*3+4,85*2+4,9+5,0*2</t>
  </si>
  <si>
    <t>218111121</t>
  </si>
  <si>
    <t>Odvětrání radonu vodorovné sběrné kladené do štěrkového podsypu z plastových trubek DN přes 80 do 110 mm</t>
  </si>
  <si>
    <t>Odvětrání radonu vodorovné kladené do štěrkového podsypu sběrné z plastových trubek, vnitřní průměr přes 80 do 110 mm</t>
  </si>
  <si>
    <t>Sběrné potrubí;            6,61+6,68+2,95*2+4,2+6,68+2,95*2+4,2+5,61</t>
  </si>
  <si>
    <t>H</t>
  </si>
  <si>
    <t>28611424</t>
  </si>
  <si>
    <t>odbočka kanalizační plastová s hrdlem KG 110/110/87°</t>
  </si>
  <si>
    <t>---</t>
  </si>
  <si>
    <t>Sběrné potrubí;            (6+7+5+5+7)*2</t>
  </si>
  <si>
    <t>28612203</t>
  </si>
  <si>
    <t>koleno kanalizační plastové PVC KG DN 160/90° SN12/16</t>
  </si>
  <si>
    <t>Sběrné potrubí;            1*5*2</t>
  </si>
  <si>
    <t>28611504</t>
  </si>
  <si>
    <t>redukce kanalizační PVC 160/110</t>
  </si>
  <si>
    <t>218121113</t>
  </si>
  <si>
    <t>Odvětrání radonu svislé z plastových trubek DN přes 125 do 160 mm</t>
  </si>
  <si>
    <t>Odvětrání radonu svislé z plastových trubek, vnitřní průměr přes 125 do 160 mm</t>
  </si>
  <si>
    <t>Svislé odvětrávací potrubí;            5,0*15,0*2</t>
  </si>
  <si>
    <t>72127315x3</t>
  </si>
  <si>
    <t>Hlavice ventilační polypropylen PP DN 160</t>
  </si>
  <si>
    <t>VLASTNÍ</t>
  </si>
  <si>
    <t>Ventilační hlavice z polypropylenu (PP) DN 110</t>
  </si>
  <si>
    <t>Svislé odvětrávací potrubí;            5,0*2</t>
  </si>
  <si>
    <t>226212113</t>
  </si>
  <si>
    <t>Vrty velkoprofilové svislé zapažené D přes 550 do 650 mm hl od 0 do 5 m hornina III</t>
  </si>
  <si>
    <t>Velkoprofilové vrty náběrovým vrtáním svislé zapažené ocelovými pažnicemi průměru přes 550 do 650 mm, v hl od 0 do 5 m v hornině tř. III</t>
  </si>
  <si>
    <t>Dle statiky;      4,00*123,00</t>
  </si>
  <si>
    <t>14033x01</t>
  </si>
  <si>
    <t>ocelová výpažnice vnější D 580mm</t>
  </si>
  <si>
    <t>231112112</t>
  </si>
  <si>
    <t>Zřízení pilot svislých D přes 450 do 650 mm hl od 0 do 10 m bez vytažení pažnic z betonu železového</t>
  </si>
  <si>
    <t>Zřízení výplně pilot bez vytažení pažnic nezapažených nebo zapažených bentonitovou suspenzí svislých z betonu železového, v hl od 0 do 10 m, při průměru piloty přes 450 do 650 mm</t>
  </si>
  <si>
    <t>58932936</t>
  </si>
  <si>
    <t>beton C 25/30 – XC2,XA1 – Cl-0,2 – D max =22mm – S3</t>
  </si>
  <si>
    <t>Dle statiky;      139,113</t>
  </si>
  <si>
    <t>231611114</t>
  </si>
  <si>
    <t>Výztuž pilot betonovaných do země ocel z betonářské oceli 10 505 nebo B550B</t>
  </si>
  <si>
    <t>Výztuž pilot betonovaných do země z oceli 10 505 (R)</t>
  </si>
  <si>
    <t>Dle statiky;     29987,400*0,001</t>
  </si>
  <si>
    <t>311238969</t>
  </si>
  <si>
    <t>Zakládací vrstva zdiva z cihel broušených hydrofobizovaných s integrovanou izolací tloušťky 380 mm</t>
  </si>
  <si>
    <t>Zakládací vrstva z hydrofobizovaných broušených cihel s integrovanou izolací výšky 250 mm, tloušťky 380 mm</t>
  </si>
  <si>
    <t>1.NP část A,D;           (12,00+8,10)*2*2</t>
  </si>
  <si>
    <t>1.NP část B,C;           (30,55*2+11,10)</t>
  </si>
  <si>
    <t>1.NP část E,F;           (30,55*2+11,10)</t>
  </si>
  <si>
    <t>311238662</t>
  </si>
  <si>
    <t>Zdivo jednovrstvé tepelně izolační z cihel broušených P8 s vnitřní izolací z minerální vlny na zdicí pěnu U přes 0,14 do 0,18 W/m2K tl 380 mm</t>
  </si>
  <si>
    <t>Zdivo jednovrstvé tepelně izolační z cihel děrovaných broušených s integrovanou izolací z hydrofobizované minerální vlny na zdicí pěnu, součinitel prostupu tepla U přes 0,18 do 0,22, pevnost cihel P8, tl. zdiva 380 mm</t>
  </si>
  <si>
    <t>1.NP část A,D od +0,050 po +0,300;           (12,00+8,10)*2*0,25*2</t>
  </si>
  <si>
    <t>odpočet;         -(1,00*2+1,50*2+2,00*1+1,10*1)*0,25*2</t>
  </si>
  <si>
    <t>1.NP část B,C od +0,050 po +0,300;         (30,55*2+11,10)*0,25</t>
  </si>
  <si>
    <t>odpočet;         -(1,00*6+1,50*4+2,00*4)*0,25</t>
  </si>
  <si>
    <t>1.NP část E,F od +0,050 po +0,300;         (30,55*2+11,10)*0,25</t>
  </si>
  <si>
    <t>311238654</t>
  </si>
  <si>
    <t>Zdivo jednovrstvé tepelně izolační z cihel broušených P8 s vnitřní izolací z minerální vlny na tenkovrstvou maltu U přes 0,14 do 0,18 W/m2K tl 440 mm</t>
  </si>
  <si>
    <t>Zdivo jednovrstvé tepelně izolační z cihel děrovaných broušených s integrovanou izolací z hydrofobizované minerální vlny na tenkovrstvou maltu, součinitel prostupu tepla U přes 0,14 do 0,18, pevnost cihel P8,tl. zdiva 440 mm</t>
  </si>
  <si>
    <t>1.NP část A,D od +0,300 po +2,300;           (12,00+8,10)*2*2,00*2</t>
  </si>
  <si>
    <t>odpočet;         (-(1,00*2+1,50*2+2,00*1+1,10*1)*2,00-2,00*1,00)*2</t>
  </si>
  <si>
    <t>1.NP část B,C od +0,300 po +2,300;        (30,55*2+11,10)*2,00</t>
  </si>
  <si>
    <t>odpočet;         -(1,00*6+1,50*4+2,00*4)*2,00-1,00*2,30-1,50*0,70*6</t>
  </si>
  <si>
    <t>1.NP část E,F od +0,300 po +2,300;        (30,55*2+11,10)*2,00</t>
  </si>
  <si>
    <t>Výkres č. D02</t>
  </si>
  <si>
    <t>2.NP část A,D od +2,850 po +5,300;           (12,00+8,10)*2*2,45*2</t>
  </si>
  <si>
    <t>odpočet;          (-(1,00*2+1,50*3+2,00*4)*2,30-1,00*1,00)*2</t>
  </si>
  <si>
    <t>2.NP část B,C od +2,850 po +5,300;        (30,55*2+11,10)*2,45</t>
  </si>
  <si>
    <t>odpočet;         -(1,00*8+1,50*10+2,00*4)*2,30</t>
  </si>
  <si>
    <t>2.NP část E,F od +2,850 po +5,300;        (30,55*2+11,10)*2,45</t>
  </si>
  <si>
    <t>3.NP = 2.NP;             339,460</t>
  </si>
  <si>
    <t>311236231</t>
  </si>
  <si>
    <t>Zdivo jednovrstvé zvukově izolační na cementovou maltu M10 z cihel děrovaných do P15 s maltovanými kapsami tl 300 mm</t>
  </si>
  <si>
    <t>Zdivo jednovrstvé zvukově izolační z cihel děrovaných spojených na pero a drážku na maltu cementovou M10 s plně promaltovanými svislými kapsami, pevnost cihel do P15, tl. zdiva 300 mm</t>
  </si>
  <si>
    <t>1.NP část B,C,E,F od -0,200 po +2,300;        11,10*2,50*2*3</t>
  </si>
  <si>
    <t>1.NP část B od -0,200 po +2,300;        (4,80*2+2,90)*2,50-0,90*2,22</t>
  </si>
  <si>
    <t>1.NP část B od -0,200 po +2,600;        (3,30)*2,80</t>
  </si>
  <si>
    <t>1.NP část C od -0,200 po +2,300;        (6,20*2)*2,50-1,40*2,50*2</t>
  </si>
  <si>
    <t>1.NP část E od -0,200 po +2,300;        (4,80*2+2,90)*2,50-0,90*2,22</t>
  </si>
  <si>
    <t>1.NP část F od -0,200 po +2,300;        (6,20*2)*2,50-1,35*2,50*2</t>
  </si>
  <si>
    <t>1.NP část F od -0,200 po +2,600;        (3,30)*2,80</t>
  </si>
  <si>
    <t>2.NP část A,D od +2,850 po +5,300;        ((8,10+4,75)*2,45-1,30*2,45-1,25*2,45)*2</t>
  </si>
  <si>
    <t>2.NP část B,C,E,F od +2,850 po +5,300;        11,10*2,45*2*3</t>
  </si>
  <si>
    <t>2.NP část B,E od +2,850 po +5,300;        ((4,80*2+2,90+6,30*2)*2,45-0,90*2,17-1,10*2,45-2,60*2,45)*2</t>
  </si>
  <si>
    <t>2.NP část C,F od +2,850 po +5,300;        ((6,50*2+2,50+4,60)*2,45-1,35*2,45*2)*2</t>
  </si>
  <si>
    <t>3.NP = 2.NP;             399,854</t>
  </si>
  <si>
    <t>311238650</t>
  </si>
  <si>
    <t>Zdivo jednovrstvé tepelně izolační z cihel broušených P8 s vnitřní izolací z minerální vlny na tenkovrstvou maltu U přes 0,18 do 0,22 W/m2K tl 300 mm</t>
  </si>
  <si>
    <t>Zdivo jednovrstvé tepelně izolační z cihel děrovaných broušených s integrovanou izolací z hydrofobizované minerální vlny na tenkovrstvou maltu, součinitel prostupu tepla U přes 0,18 do 0,22, pevnost cihel P8, tl. zdiva 300 mm</t>
  </si>
  <si>
    <t>1.NP část A,D od -0,200 po +2,300;           ((8,10+4,75)*2,50-2,25*2,50-1,25*2,50)*2</t>
  </si>
  <si>
    <t>1.NP část B,E od -0,200 po +2,300;        ((6,30*2)*2,50-1,40*2,50*2-1,10*2,50*2)*2</t>
  </si>
  <si>
    <t>1.NP část B od -0,200 po +2,600;        (2,00+6,20+1,70)*2,80</t>
  </si>
  <si>
    <t>1.NP část E od -0,200 po +2,600;        (6,30+6,20+1,70)*2,80</t>
  </si>
  <si>
    <t>1.NP část C,F od -0,200 po +2,300;        ((4,90+0,45)*2*2,50-1,20*2,50*2)*2</t>
  </si>
  <si>
    <t>1.NP část C od -0,200 po +2,600;        (6,20+1,70+6,20)*2,80</t>
  </si>
  <si>
    <t>1.NP část F od -0,200 po +2,600;        (6,20+1,70+2,00)*2,80</t>
  </si>
  <si>
    <t>311236301</t>
  </si>
  <si>
    <t>Zdivo jednovrstvé zvukově izolační na tenkovrstvou maltu z cihel děrovaných broušených do P15 tl 190 mm</t>
  </si>
  <si>
    <t>Zdivo jednovrstvé zvukově izolační z cihel děrovaných z broušených cihel na tenkovrstvou maltu, pevnost cihel do P15, tl. zdiva 190 mm</t>
  </si>
  <si>
    <t>1.NP část A,D od -0,200 po +2,600;           4,15*2,80*2</t>
  </si>
  <si>
    <t>2.NP část A,D od -2,850 po +5,600;           4,15*2,75*2</t>
  </si>
  <si>
    <t>2.NP část B,E od -2,850 po +5,600 - byt B3,E3;           (3,70+0,60)*2,75*2</t>
  </si>
  <si>
    <t>2.NP část B,E od -2,850 po +5,600 - byt B4,E4;           3,70*2,75*2</t>
  </si>
  <si>
    <t>2.NP část C,F od -2,850 po +5,600 - byt C3,F3;           3,70*2,75*2</t>
  </si>
  <si>
    <t>2.NP část C,F od -2,850 po +5,600 - byt C4,F4;           (3,70+1,90)*2,75*2</t>
  </si>
  <si>
    <t>3.NP = 2.NP;             117,975</t>
  </si>
  <si>
    <t>342272245</t>
  </si>
  <si>
    <t>Příčka z pórobetonových hladkých tvárnic na tenkovrstvou maltu tl 150 mm</t>
  </si>
  <si>
    <t>Příčky z pórobetonových tvárnic hladkých na tenké maltové lože objemová hmotnost do 500 kg/m3, tloušťka příčky 150 mm</t>
  </si>
  <si>
    <t>1.NP část A,D od -0,200 po +2,600 - spol;           4,75*2,80*2</t>
  </si>
  <si>
    <t>1.NP část B od -0,200 po +2,600 - byt B1;           5,55*2,80-0,90*2,25</t>
  </si>
  <si>
    <t>1.NP část B od -0,200 po +2,600 - byt B2;           5,55*2,80-0,90*2,25</t>
  </si>
  <si>
    <t>1.NP část C od -0,200 po +2,600 - byt C1;           5,75*2,80-0,90*2,25</t>
  </si>
  <si>
    <t>1.NP část C od -0,200 po +2,600 - byt C2;           (2,45+3,05)*2,80-0,90*2,25</t>
  </si>
  <si>
    <t>1.NP část E od -0,200 po +2,600 - byt E1;           (2,45+3,05)*2,80-0,90*2,25</t>
  </si>
  <si>
    <t>1.NP část E od -0,200 po +2,600 - byt E2;           5,55*2,80-0,90*2,25</t>
  </si>
  <si>
    <t>1.NP část F od -0,200 po +2,600 - byt F1;           5,75*2,80-0,90*2,25</t>
  </si>
  <si>
    <t>1.NP část F od -0,200 po +2,600 - byt F2;           5,75*2,80-0,90*2,25</t>
  </si>
  <si>
    <t>2.NP část A od -2,850 po +5,600 - byt A3;           4,75*2,75-0,90*2,20</t>
  </si>
  <si>
    <t>2.NP část B od -2,850 po +5,600 - byt B3;           (5,55+2,15+1,50)*2,75-0,90*2,20</t>
  </si>
  <si>
    <t>2.NP část B od -2,850 po +5,600 - byt B4;           (5,55+2,15)*2,75-0,90*2,20</t>
  </si>
  <si>
    <t>2.NP část C od -2,850 po +5,600 - byt C3;           (5,75+2,15)*2,75-0,90*2,20</t>
  </si>
  <si>
    <t>2.NP část C od -2,850 po +5,600 - byt C4;           (5,75+2,15)*2,75-0,90*2,20</t>
  </si>
  <si>
    <t>2.NP část D,E,F = část A,B,C;              93,088</t>
  </si>
  <si>
    <t>3.NP = 2.NP;             93,088*2</t>
  </si>
  <si>
    <t>342272225</t>
  </si>
  <si>
    <t>Příčka z pórobetonových hladkých tvárnic na tenkovrstvou maltu tl 100 mm</t>
  </si>
  <si>
    <t>Příčky z pórobetonových tvárnic hladkých na tenké maltové lože objemová hmotnost do 500 kg/m3, tloušťka příčky 100 mm</t>
  </si>
  <si>
    <t>1.NP část A,D od -0,200 po +2,600 - spol;           0,95*2,80*2</t>
  </si>
  <si>
    <t>1.NP část A,D od -0,200 po +2,600 - byt A1,D1;           ((2,96+4,95+1,90)*2,80-0,90*2,25*2-0,80*2,25*1)*2</t>
  </si>
  <si>
    <t>1.NP část B od -0,200 po +2,600 - byt B1;           (6,30+1,60+2,15)*2,80-0,90*2,25-0,80*2,25*2</t>
  </si>
  <si>
    <t>1.NP část B od -0,200 po +2,600 - byt B2;           (2,90+2,15)*2,80-0,80*2,25*2</t>
  </si>
  <si>
    <t>1.NP část C od -0,200 po +2,600 - byt C1;           (2,45+2,15)*2,80-0,80*2,25*2</t>
  </si>
  <si>
    <t>1.NP část C od -0,200 po +2,600 - byt C2;           3,30*2,80-0,90*2,25</t>
  </si>
  <si>
    <t>1.NP část C od -0,200 po +2,600 - M.č.C103;           (2,30+1,60)*2,80-0,80*2,25</t>
  </si>
  <si>
    <t>1.NP část E od -0,200 po +2,600 - byt E1;           3,10*2,80-0,90*2,25</t>
  </si>
  <si>
    <t>1.NP část E od -0,200 po +2,600 - M.č.E103;           (1,35+1,60)*2,80-0,80*2,25</t>
  </si>
  <si>
    <t>1.NP část E od -0,200 po +2,600 - byt E2;           (2,90+2,15)*2,80-0,80*2,25*2</t>
  </si>
  <si>
    <t>1.NP část F od -0,200 po +2,600 - byt F1;           (2,445+2,15)*2,80-0,80*2,25*2</t>
  </si>
  <si>
    <t>1.NP část F od -0,200 po +2,600 - byt F2;           (5,75+2,15+1,60)*2,80-0,80*2,25*2</t>
  </si>
  <si>
    <t>2.NP část A od -2,850 po +5,600 - byt A2;           (2,96+4,95+1,90)*2,75-0,90*2,20*2-0,80*2,20*1</t>
  </si>
  <si>
    <t>2.NP část A od -2,850 po +5,600 - byt A3;           1,70*2,75-0,80*2,20</t>
  </si>
  <si>
    <t>2.NP část B od -2,850 po +5,600 - byt B3;           (2,85+3,25+2,15+1,55+2,20)*2,75-0,90*2,20*2-0,80*2,20*2</t>
  </si>
  <si>
    <t>2.NP část B od -2,850 po +5,600 - byt B4;           (3,56+2,45+2,15+1,55+2,20)*2,75-0,90*2,20*2-0,80*2,20*2</t>
  </si>
  <si>
    <t>2.NP část C od -2,850 po +5,600 - byt C3;           (3,50+2,51+2,205+2,15+1,55+2,20)*2,75-0,90*2,20*3-0,80*2,20*2</t>
  </si>
  <si>
    <t>2.NP část C od -2,850 po +5,600 - byt C4;           (3,50+2,51+2,15+1,55+2,20)*2,75-0,90*2,20*2-0,80*2,20*2</t>
  </si>
  <si>
    <t>2.NP část D,E,F = část A,B,C;              129,594</t>
  </si>
  <si>
    <t>3.NP = 2.NP;             129,574*2</t>
  </si>
  <si>
    <t>346244354</t>
  </si>
  <si>
    <t>Obezdívka ploch rovných tl 100 mm z pórobetonových přesných tvárnic</t>
  </si>
  <si>
    <t>Obezdívka koupelnových van ploch rovných z přesných pórobetonových tvárnic, na tenké maltové lože, tl. 100 mm</t>
  </si>
  <si>
    <t>Obezdívka šachet</t>
  </si>
  <si>
    <t>1.NP část A,D od -0,200 po +2,600 - spol;           (0,70+0,30)*2,80*2</t>
  </si>
  <si>
    <t>1.NP část A,D od -0,200 po +2,600 - byt A1,D1;           ((0,75+0,30+0,60+0,30)*2,80)*2</t>
  </si>
  <si>
    <t>1.NP část B od -0,200 po +2,600 - byt B1;           (0,65+0,30)*2,80</t>
  </si>
  <si>
    <t>1.NP část B od -0,200 po +2,600 - byt B2;           (0,65+0,30)*2,80</t>
  </si>
  <si>
    <t>1.NP část C od -0,200 po +2,600 - byt C1;           (0,65+0,30)*2,80</t>
  </si>
  <si>
    <t>1.NP část C od -0,200 po +2,600 - byt C2;           (0,60*2+0,30)*2,80</t>
  </si>
  <si>
    <t>1.NP část E od -0,200 po +2,600 - byt E1;           (0,60*2+0,30)*2,80</t>
  </si>
  <si>
    <t>1.NP část E od -0,200 po +2,600 - byt E2;           (0,65+0,30)*2,80</t>
  </si>
  <si>
    <t>1.NP část F od -0,200 po +2,600 - byt F1;           (0,65+0,30)*2,80</t>
  </si>
  <si>
    <t>1.NP část F od -0,200 po +2,600 - byt F2;           (0,65+0,30)*2,80</t>
  </si>
  <si>
    <t>2.NP část A od -2,850 po +5,600 - byt A2;           (0,75+0,30+0,60+0,30)*2,75</t>
  </si>
  <si>
    <t>2.NP část A od -2,850 po +5,600 - byt A3;           (0,70+0,30)*2,75</t>
  </si>
  <si>
    <t>2.NP část B od -2,850 po +5,600 - byt B3;           (0,80+0,30)*2,75</t>
  </si>
  <si>
    <t>2.NP část B od -2,850 po +5,600 - byt B4;           (0,80+0,30)*2,75</t>
  </si>
  <si>
    <t>2.NP část C od -2,850 po +5,600 - byt C3;           (0,80+0,30)*2,75</t>
  </si>
  <si>
    <t>2.NP část C od -2,850 po +5,600 - byt C4;           (0,80+0,30)*2,75</t>
  </si>
  <si>
    <t>2.NP část D,E,F = část A,B,C;              20,212</t>
  </si>
  <si>
    <t>3.NP = 2.NP;             20,212*2</t>
  </si>
  <si>
    <t>342291111</t>
  </si>
  <si>
    <t>Ukotvení příček montážní polyuretanovou pěnou tl příčky do 100 mm</t>
  </si>
  <si>
    <t>Ukotvení příček polyuretanovou pěnou, tl. příčky do 100 mm</t>
  </si>
  <si>
    <t>1.NP část A,D od -0,200 po +2,600 - spol;           (0,70+0,30)*2</t>
  </si>
  <si>
    <t>1.NP část A,D od -0,200 po +2,600 - byt A1,D1;           (2,96+4,95+1,90)*2</t>
  </si>
  <si>
    <t>1.NP část A,D od -0,200 po +2,600 - byt A1;           (0,75+0,30+0,60+0,30)*2</t>
  </si>
  <si>
    <t>1.NP část B od -0,200 po +2,600 - byt B1;           (6,30+1,60+2,15)</t>
  </si>
  <si>
    <t>1.NP část B od -0,200 po +2,600 - byt B1;           (0,65+0,30)</t>
  </si>
  <si>
    <t>1.NP část B od -0,200 po +2,600 - byt B2;           (2,90+2,15)</t>
  </si>
  <si>
    <t>1.NP část B od -0,200 po +2,600 - byt B2;           (0,65+0,30)</t>
  </si>
  <si>
    <t>1.NP část C od -0,200 po +2,600 - byt C1;           (2,45+2,15)</t>
  </si>
  <si>
    <t>1.NP část C od -0,200 po +2,600 - byt C1;           (0,65+0,30)</t>
  </si>
  <si>
    <t>1.NP část C od -0,200 po +2,600 - byt C2;           3,30</t>
  </si>
  <si>
    <t>1.NP část C od -0,200 po +2,600 - byt C2;           (0,60*2+0,30)</t>
  </si>
  <si>
    <t>1.NP část C od -0,200 po +2,600 - M.č.C103;           (2,30+1,60)</t>
  </si>
  <si>
    <t>1.NP část E od -0,200 po +2,600 - byt E1;           3,10</t>
  </si>
  <si>
    <t>1.NP část E od -0,200 po +2,600 - byt E1;           (0,60*2+0,30)</t>
  </si>
  <si>
    <t>1.NP část E od -0,200 po +2,600 - M.č.E103;           (1,35+1,60)</t>
  </si>
  <si>
    <t>1.NP část E od -0,200 po +2,600 - byt E2;           (2,90+2,15)</t>
  </si>
  <si>
    <t>1.NP část E od -0,200 po +2,600 - byt E2;           (0,65+0,30)</t>
  </si>
  <si>
    <t>1.NP část F od -0,200 po +2,600 - byt F1;           (2,445+2,15)</t>
  </si>
  <si>
    <t>1.NP část F od -0,200 po +2,600 - byt F1;           (0,65+0,30)</t>
  </si>
  <si>
    <t>1.NP část F od -0,200 po +2,600 - byt F2;           (5,75+2,15+1,60)</t>
  </si>
  <si>
    <t>1.NP část F od -0,200 po +2,600 - byt F2;           (0,65+0,30)</t>
  </si>
  <si>
    <t>2.NP část A od -2,850 po +5,600 - byt A2;           (2,96+4,95+1,90)</t>
  </si>
  <si>
    <t>2.NP část A od -2,850 po +5,600 - byt A2;           (0,75+0,30+0,60+0,30)</t>
  </si>
  <si>
    <t>2.NP část A od -2,850 po +5,600 - byt A3;           1,70</t>
  </si>
  <si>
    <t>2.NP část A od -2,850 po +5,600 - byt A3;           (0,70+0,30)</t>
  </si>
  <si>
    <t>2.NP část B od -2,850 po +5,600 - byt B3;           (2,85+3,25+2,25+1,55+2,20)</t>
  </si>
  <si>
    <t>2.NP část B od -2,850 po +5,600 - byt B3;           (0,80+0,30)</t>
  </si>
  <si>
    <t>2.NP část B od -2,850 po +5,600 - byt B4;           (3,56+2,45+2,25+1,55+2,20)</t>
  </si>
  <si>
    <t>2.NP část B od -2,850 po +5,600 - byt B4;           (0,80+0,30)</t>
  </si>
  <si>
    <t>2.NP část C od -2,850 po +5,600 - byt C3;           (3,50+2,51+2,205+2,15+1,55+2,20)</t>
  </si>
  <si>
    <t>2.NP část C od -2,850 po +5,600 - byt C3;           (0,80+0,30)</t>
  </si>
  <si>
    <t>2.NP část C od -2,850 po +5,600 - byt C4;           (3,50+2,51+2,15+1,55+2,20)</t>
  </si>
  <si>
    <t>2.NP část C od -2,850 po +5,600 - byt C4;           (0,80+0,30)</t>
  </si>
  <si>
    <t>2.NP část D,E,F = část A,B,C;              68,995</t>
  </si>
  <si>
    <t>3.NP = 2.NP;             68,995*2</t>
  </si>
  <si>
    <t>342291112</t>
  </si>
  <si>
    <t>Ukotvení příček montážní polyuretanovou pěnou tl příčky přes 100 mm</t>
  </si>
  <si>
    <t>Ukotvení příček polyuretanovou pěnou, tl. příčky přes 100 mm</t>
  </si>
  <si>
    <t>1.NP část A,D od -0,200 po +2,600;           4,15*2</t>
  </si>
  <si>
    <t>1.NP část A,D od -0,200 po +2,600 - spol;           4,75*2</t>
  </si>
  <si>
    <t>1.NP část B od -0,200 po +2,600 - byt B1;           5,55</t>
  </si>
  <si>
    <t>1.NP část B od -0,200 po +2,600 - byt B2;           5,55</t>
  </si>
  <si>
    <t>1.NP část C od -0,200 po +2,600 - byt C1;           5,75</t>
  </si>
  <si>
    <t>1.NP část C od -0,200 po +2,600 - byt C2;           (2,45+3,05)</t>
  </si>
  <si>
    <t>1.NP část E od -0,200 po +2,600 - byt E1;           (2,45+3,05)</t>
  </si>
  <si>
    <t>1.NP část E od -0,200 po +2,600 - byt E2;           5,55</t>
  </si>
  <si>
    <t>1.NP část F od -0,200 po +2,600 - byt F1;           5,75</t>
  </si>
  <si>
    <t>1.NP část F od -0,200 po +2,600 - byt F2;           5,75</t>
  </si>
  <si>
    <t>2.NP část A od -2,850 po +5,600;           4,15</t>
  </si>
  <si>
    <t>2.NP část A od -2,850 po +5,600 - byt A3;           4,75</t>
  </si>
  <si>
    <t>2.NP část B od -2,850 po +5,600 - byt B3;           (3,70+0,60)</t>
  </si>
  <si>
    <t>2.NP část B od -2,850 po +5,600 - byt B4;           3,70</t>
  </si>
  <si>
    <t>2.NP část B od -2,850 po +5,600 - byt B3;           (5,55+2,15+1,50)</t>
  </si>
  <si>
    <t>2.NP část B od -2,850 po +5,600 - byt B4;           (5,55+2,15)</t>
  </si>
  <si>
    <t>2.NP část C od -2,850 po +5,600 - byt C3;           3,70</t>
  </si>
  <si>
    <t>2.NP část C od -2,850 po +5,600 - byt C3;           (5,75+2,15)</t>
  </si>
  <si>
    <t>2.NP část C od -2,850 po +5,600 - byt C4;           (3,70+1,60)</t>
  </si>
  <si>
    <t>2.NP část C od -2,850 po +5,600 - byt C4;           (5,75+2,15)</t>
  </si>
  <si>
    <t>2.NP část D,E,F = část A,B,C;              58,600</t>
  </si>
  <si>
    <t>3.NP = 2.NP;             58,600*2</t>
  </si>
  <si>
    <t>342291121</t>
  </si>
  <si>
    <t>Ukotvení příček k cihelným konstrukcím plochými kotvami</t>
  </si>
  <si>
    <t>Ukotvení příček plochými kotvami, do konstrukce cihelné</t>
  </si>
  <si>
    <t>1.NP část A,D od -0,200 po +2,600 - spol;           2,80*5*2</t>
  </si>
  <si>
    <t>1.NP část A,D od -0,200 po +2,600 - byt A1;           2,80*11*2</t>
  </si>
  <si>
    <t>1.NP část B od -0,200 po +2,600 - byt B1;           2,80*10</t>
  </si>
  <si>
    <t>1.NP část B od -0,200 po +2,600 - byt B2;           2,80*8</t>
  </si>
  <si>
    <t>1.NP část C od -0,200 po +2,600 - byt C1;           2,80*8</t>
  </si>
  <si>
    <t>1.NP část C od -0,200 po +2,600 - byt C2;           2,80*6</t>
  </si>
  <si>
    <t>1.NP část C od -0,200 po +2,600 - M.č.C103;           2,80*2</t>
  </si>
  <si>
    <t>1.NP část E od -0,200 po +2,600 - byt E1;           2,80*6</t>
  </si>
  <si>
    <t>1.NP část E od -0,200 po +2,600 - M.č.E103;           2,80*2</t>
  </si>
  <si>
    <t>1.NP část E od -0,200 po +2,600 - byt E2;           2,80*8</t>
  </si>
  <si>
    <t>1.NP část F od -0,200 po +2,600 - byt F1;           2,80*8</t>
  </si>
  <si>
    <t>1.NP část F od -0,200 po +2,600 - byt F2;           2,80*10</t>
  </si>
  <si>
    <t>2.NP část A od -2,850 po +5,600 - byt A2;           2,75*11</t>
  </si>
  <si>
    <t>2.NP část A od -2,850 po +5,600 - byt A3;           2,75*6</t>
  </si>
  <si>
    <t>2.NP část B od -2,850 po +5,600 - byt B3;           2,75*17</t>
  </si>
  <si>
    <t>2.NP část B od -2,850 po +5,600 - byt B4;           2,75*15</t>
  </si>
  <si>
    <t>2.NP část C od -2,850 po +5,600 - byt C3;           2,75*17</t>
  </si>
  <si>
    <t>2.NP část C od -2,850 po +5,600 - byt C4;           2,75*15</t>
  </si>
  <si>
    <t>2.NP část D,E,F = část A,B,C;              222,750</t>
  </si>
  <si>
    <t>3.NP = 2.NP;             222,750*2</t>
  </si>
  <si>
    <t>340271025</t>
  </si>
  <si>
    <t>Zazdívka otvorů v příčkách nebo stěnách pl přes 1 do 4 m2 tvárnicemi pórobetonovými tl 100 mm</t>
  </si>
  <si>
    <t>Zazdívka otvorů v příčkách nebo stěnách pórobetonovými tvárnicemi plochy přes 1 m2 do 4 m2, objemová hmotnost 500 kg/m3, tloušťka příčky 100 mm</t>
  </si>
  <si>
    <t>1.NP část A,D od -0,200 po +2,300 - spol pro dveře;           (2,25*2,50-1,00*2,25)*2</t>
  </si>
  <si>
    <t>2.NP část B od -2,850 po +5,600 - byt B3 pro dveře;           2,60*2,45-1,00*2,20-0,80*2,20</t>
  </si>
  <si>
    <t>2.NP část D,E,F = část A,B,C;              2,410</t>
  </si>
  <si>
    <t>3.NP = 2.NP;             2,410*2</t>
  </si>
  <si>
    <t>340271021</t>
  </si>
  <si>
    <t>Zazdívka otvorů v příčkách nebo stěnách pl přes 0,25 do 1 m2 tvárnicemi pórobetonovými tl 100 mm</t>
  </si>
  <si>
    <t>Zazdívka otvorů v příčkách nebo stěnách pórobetonovými tvárnicemi plochy přes 0,25 m2 do 1 m2, objemová hmotnost 500 kg/m3, tloušťka příčky 100 mm</t>
  </si>
  <si>
    <t>1.NP část A,D od -0,200 po +2,300 - byt A1,D1 pro dveře;           (1,25*2,50-1,00*2,25)*2</t>
  </si>
  <si>
    <t>1.NP část B od -0,200 po +2,300 - spol pro dveře;           (1,20*2,50-1,00*2,25)*2</t>
  </si>
  <si>
    <t>1.NP část B od -0,200 po +2,300 - byt B1 pro dveře;           1,40*2,50-1,00*2,25</t>
  </si>
  <si>
    <t>1.NP část B od -0,200 po +2,300 - byt B2 pro dveře;           1,40*2,50-1,00*2,25</t>
  </si>
  <si>
    <t>1.NP část C od -0,200 po +2,300 - spol pro dveře;           (1,20*2,50-1,00*2,25)*2</t>
  </si>
  <si>
    <t>1.NP část C od -0,200 po +2,300 - byt C1 pro dveře;           1,40*2,50-1,00*2,25</t>
  </si>
  <si>
    <t>1.NP část C od -0,200 po +2,300 - byt C2 pro dveře;           1,40*2,50-1,00*2,25</t>
  </si>
  <si>
    <t>1.NP část E od -0,200 po +2,300 - spol pro dveře;           (1,20*2,50-1,00*2,25)*2</t>
  </si>
  <si>
    <t>1.NP část E od -0,200 po +2,300 - byt E1 pro dveře;           1,40*2,50-1,00*2,25</t>
  </si>
  <si>
    <t>1.NP část E od -0,200 po +2,300 - byt E2 pro dveře;           1,40*2,50-1,00*2,25</t>
  </si>
  <si>
    <t>1.NP část F od -0,200 po +2,300 - spol pro dveře;           (1,10*2,50-1,00*2,25)*2</t>
  </si>
  <si>
    <t>1.NP část F od -0,200 po +2,300 - byt F1 pro dveře;           1,35*2,50-1,00*2,25</t>
  </si>
  <si>
    <t>1.NP část F od -0,200 po +2,300 - byt F2 pro dveře;           1,35*2,50-1,00*2,25</t>
  </si>
  <si>
    <t>2.NP část A od -2,850 po +5,600 - byt A2 pro dveře;           (1,25*2,45-1,00*2,20)</t>
  </si>
  <si>
    <t>2.NP část A od -2,850 po +5,600 - byt A3 pro dveře;           (1,30*2,45-1,00*2,20)</t>
  </si>
  <si>
    <t>2.NP část B od -2,850 po +5,600 - byt B3 pro dveře;           1,10*2,45-1,00*2,20</t>
  </si>
  <si>
    <t>2.NP část C od -2,850 po +5,600 - byt C3 pro dveře;           1,35*2,45-1,00*2,20</t>
  </si>
  <si>
    <t>2.NP část C od -2,850 po +5,600 - byt C4 pro dveře;           1,35*2,45-1,00*2,20</t>
  </si>
  <si>
    <t>2.NP část D,E,F = část A,B,C;              4,558</t>
  </si>
  <si>
    <t>3.NP = 2.NP;             4,558*2</t>
  </si>
  <si>
    <t>317168052</t>
  </si>
  <si>
    <t>Překlad keramický vysoký v 238 mm dl 1250 mm</t>
  </si>
  <si>
    <t>Překlady keramické vysoké osazené do maltového lože, šířky překladu 70 mm výšky 238 mm, délky 1250 mm</t>
  </si>
  <si>
    <t>1.NP;           18,0</t>
  </si>
  <si>
    <t>2.NP;           18,0</t>
  </si>
  <si>
    <t>3.NP = 2.NP;             18,0</t>
  </si>
  <si>
    <t>317998133</t>
  </si>
  <si>
    <t>Tepelná izolace mezi překlady v 24 cm z XPS tl 80 mm</t>
  </si>
  <si>
    <t>Izolace tepelná mezi překlady z extrudovaného polystyrenu výšky 24 cm, tloušťky 80 mm</t>
  </si>
  <si>
    <t>1.NP;           1,25*2</t>
  </si>
  <si>
    <t>2.NP;           1,25*2</t>
  </si>
  <si>
    <t>3.NP = 2.NP;             2,500</t>
  </si>
  <si>
    <t>317142422</t>
  </si>
  <si>
    <t>Překlad nenosný pórobetonový š 100 mm v do 250 mm na tenkovrstvou maltu dl přes 1000 do 1250 mm</t>
  </si>
  <si>
    <t>Překlady nenosné z pórobetonu osazené do tenkého maltového lože, výšky do 250 mm, šířky překladu 100 mm, délky překladu přes 1000 do 1250 mm</t>
  </si>
  <si>
    <t>1.NP;           44,0</t>
  </si>
  <si>
    <t>2.NP;           55,0</t>
  </si>
  <si>
    <t>3.NP = 2.NP;             55,0</t>
  </si>
  <si>
    <t>317142442</t>
  </si>
  <si>
    <t>Překlad nenosný pórobetonový š 150 mm v do 250 mm na tenkovrstvou maltu dl přes 1000 do 1250 mm</t>
  </si>
  <si>
    <t>Překlady nenosné z pórobetonu osazené do tenkého maltového lože, výšky do 250 mm, šířky překladu 150 mm, délky překladu přes 1000 do 1250 mm</t>
  </si>
  <si>
    <t>1.NP;           8,0</t>
  </si>
  <si>
    <t>2.NP;           8,0</t>
  </si>
  <si>
    <t>3.NP = 2.NP;             8,0</t>
  </si>
  <si>
    <t>317941121</t>
  </si>
  <si>
    <t>Osazování ocelových válcovaných nosníků na zdivu I, IE, U, UE nebo L do č. 12 nebo výšky do 120 mm</t>
  </si>
  <si>
    <t>Osazování ocelových válcovaných nosníků na zdivu I nebo IE nebo U nebo UE nebo L do č. 12 nebo výšky do 120 mm</t>
  </si>
  <si>
    <t>1.NP - I.č.120;           (1,00*20+1,40*12)*11,10*0,001</t>
  </si>
  <si>
    <t>2.NP - I.č.120;           (1,00*4)*11,10*0,001</t>
  </si>
  <si>
    <t>3.NP = 2.NP;             0,044</t>
  </si>
  <si>
    <t>13010714</t>
  </si>
  <si>
    <t>ocel profilová jakost S235JR (11 375) průřez I (IPN) 120</t>
  </si>
  <si>
    <t>317234410</t>
  </si>
  <si>
    <t>Vyzdívka mezi nosníky z cihel pálených na MC</t>
  </si>
  <si>
    <t>Vyzdívka mezi nosníky cihlami pálenými na maltu cementovou</t>
  </si>
  <si>
    <t>1.NP - I.č.120;           1,00*0,30*0,12*10+1,20*0,30*0,12*6</t>
  </si>
  <si>
    <t>2.NP - I.č.120;           1,00*0,30*0,12*2</t>
  </si>
  <si>
    <t>3.NP = 2.NP;             0,072</t>
  </si>
  <si>
    <t>346244381</t>
  </si>
  <si>
    <t>Plentování jednostranné v do 200 mm válcovaných nosníků cihlami</t>
  </si>
  <si>
    <t>Plentování ocelových válcovaných nosníků jednostranné cihlami na maltu, výška stojiny do 200 mm</t>
  </si>
  <si>
    <t>1.NP - I.č.120;           1,00*0,12*2*10+1,20*0,12*2*6</t>
  </si>
  <si>
    <t>2.NP - I.č.120;           1,00*0,12*2*2</t>
  </si>
  <si>
    <t>3.NP = 2.NP;             0,480</t>
  </si>
  <si>
    <t>311237141</t>
  </si>
  <si>
    <t>Zdivo jednovrstvé tepelně izolační z cihel broušených na tenkovrstvou maltu U přes 0,18 do 0,22 W/m2K tl zdiva 440 mm</t>
  </si>
  <si>
    <t>Zdivo jednovrstvé tepelně izolační z cihel děrovaných broušených na tenkovrstvou maltu, součinitel prostupu tepla U přes 0,18 do 0,22, tl. zdiva 440 mm</t>
  </si>
  <si>
    <t>Výkres č. D09</t>
  </si>
  <si>
    <t>Část A,D - štíty;           9,00*3,675*0,5*2*2</t>
  </si>
  <si>
    <t>Část B a F - štíty;           12,00*4,89*0,5*2</t>
  </si>
  <si>
    <t>311237121</t>
  </si>
  <si>
    <t>Zdivo jednovrstvé tepelně izolační z cihel broušených na tenkovrstvou maltu U přes 0,22 do 0,26 W/m2K tl zdiva 380 mm</t>
  </si>
  <si>
    <t>Zdivo jednovrstvé tepelně izolační z cihel děrovaných broušených na tenkovrstvou maltu, součinitel prostupu tepla U přes 0,22 do 0,26, tl. zdiva 380 mm</t>
  </si>
  <si>
    <t>Část C a E - štíty;           12,00*4,89*0,5*2</t>
  </si>
  <si>
    <t>311235131</t>
  </si>
  <si>
    <t>Zdivo jednovrstvé z cihel broušených do P10 na tenkovrstvou maltu tl 240 mm</t>
  </si>
  <si>
    <t>Zdivo jednovrstvé z cihel děrovaných broušených na celoplošnou tenkovrstvou maltu, pevnost cihel do P10, tl. zdiva 240 mm</t>
  </si>
  <si>
    <t>Hospod objekt od -0,100 po +2,525;          (7,20*2+9,52*3)*2,625</t>
  </si>
  <si>
    <t>odpočet;       -1,50*2,625-1,05*2,40-2,00*0,70*2</t>
  </si>
  <si>
    <t>Hospodářský objekt - atika;       (7,20*2+10,00)*0,25</t>
  </si>
  <si>
    <t>317168057</t>
  </si>
  <si>
    <t>Překlad keramický vysoký v 238 mm dl 2500 mm</t>
  </si>
  <si>
    <t>Překlady keramické vysoké osazené do maltového lože, šířky překladu 70 mm výšky 238 mm, délky 2500 mm</t>
  </si>
  <si>
    <t>388381132</t>
  </si>
  <si>
    <t>Kanály pro IS průřezu přes 450x450 do 600x750 mm ze ŽB volné, včetně bednění, odbednění a výztuže</t>
  </si>
  <si>
    <t>Kanály (suché) pro rozvody inženýrských sítí betonové nebo železobetonové včetně bednění a odbednění, s betonovou základovou deskou a se zatřením dna, s vyspravením vnitřních stěn cementovou maltou nebo s omítnutím vnitřních stěn zatřenou cementovou omítkou, bez úpravy vnějších stěn, bez zakrytí železobetonové včetně výztuže volné vnitřního průřezu (šířka x výška) přes 450x450 do 600x750 mm</t>
  </si>
  <si>
    <t>Technolog kanál - mezi Část A a B;         (4,75+4,35)</t>
  </si>
  <si>
    <t>Technolog kanál - v Části A;         0,60</t>
  </si>
  <si>
    <t>Technolog kanál - v Části B;         0,60</t>
  </si>
  <si>
    <t>Technolog kanál - mezi Část D a E;         4,75</t>
  </si>
  <si>
    <t>Technolog kanál - v Části D;         0,60</t>
  </si>
  <si>
    <t>Technolog kanál - v Části E;         0,60</t>
  </si>
  <si>
    <t>346244821</t>
  </si>
  <si>
    <t>Přizdívky izolační tl 140 mm z cihel dl 290 mm pevnosti P 10 až P 20 na MC 10</t>
  </si>
  <si>
    <t>Přizdívky izolační a ochranné z cihel pálených na maltu MC-10 včetně vytvoření požlábku v ohybu izolace vodorovné na svislou, se zatřenou cementovou omítkou z malty min. MC 10 tl. 20 mm pod izolaci z cihel plných dl. 290 mm, P 10 až P 20 tl. 140 mm</t>
  </si>
  <si>
    <t>Technolog kanál - mezi Část A a B - stěny;         (4,75*2+4,35*2)*0,69</t>
  </si>
  <si>
    <t>Technolog kanál - v Části A - stěny;         (0,60*2+1,09)*0,69</t>
  </si>
  <si>
    <t>Technolog kanál - v Části B - stěny;         (0,60*2+1,09)*0,66</t>
  </si>
  <si>
    <t>Technolog kanál - mezi Část D a E - stěny;         (4,75*2)*0,69</t>
  </si>
  <si>
    <t>Technolog kanál - v Části D - stěny;         (0,60*2+1,09)*0,69</t>
  </si>
  <si>
    <t>Technolog kanál - v Části E - stěny;         (0,60*2+1,09)*0,69</t>
  </si>
  <si>
    <t>311321815</t>
  </si>
  <si>
    <t>Nosná zeď ze ŽB pohledového tř. C 30/37 bez výztuže</t>
  </si>
  <si>
    <t>Nadzákladové zdi z betonu železového (bez výztuže) nosné pohledového (v přírodní barvě drtí a přísad) tř. C 30/37</t>
  </si>
  <si>
    <t>Stěna mezi objektem C a E;        2,50*0,30*1,65</t>
  </si>
  <si>
    <t>Stěna u objektu D;        (12,00+2,35*2)*0,30*1,05</t>
  </si>
  <si>
    <t>311351121</t>
  </si>
  <si>
    <t>Zřízení oboustranného bednění nosných nadzákladových zdí</t>
  </si>
  <si>
    <t>Bednění nadzákladových zdí nosných rovné oboustranné za každou stranu zřízení</t>
  </si>
  <si>
    <t>Stěna mezi objektem C a E;        (2,50*2+0,30)*1,65</t>
  </si>
  <si>
    <t>Stěna u objektu D;        (12,00+2,35*2)*2*1,05</t>
  </si>
  <si>
    <t>311351122</t>
  </si>
  <si>
    <t>Odstranění oboustranného bednění nosných nadzákladových zdí</t>
  </si>
  <si>
    <t>Bednění nadzákladových zdí nosných rovné oboustranné za každou stranu odstranění</t>
  </si>
  <si>
    <t>311351911</t>
  </si>
  <si>
    <t>Příplatek k cenám bednění nosných nadzákladových zdí za pohledový beton</t>
  </si>
  <si>
    <t>Bednění nadzákladových zdí nosných Příplatek k cenám bednění za pohledový beton</t>
  </si>
  <si>
    <t>311362021</t>
  </si>
  <si>
    <t>Výztuž nosných zdí svařovanými sítěmi Kari</t>
  </si>
  <si>
    <t>Výztuž nadzákladových zdí nosných svislých nebo odkloněných od svislice, rovných nebo oblých ze svařovaných sítí z drátů typu KARI</t>
  </si>
  <si>
    <t>Síť KARI 8x150/8x150 = 5,267 kg/m2</t>
  </si>
  <si>
    <t>Stěna mezi objektem C a E;        2,50*1,65*2*5,267*1,20*0,001</t>
  </si>
  <si>
    <t>Stěna u objektu D;        (12,00+2,35*2)*1,05*2*5,267*1,20*0,001</t>
  </si>
  <si>
    <t>310238211</t>
  </si>
  <si>
    <t>Zazdívka otvorů pl přes 0,25 do 1 m2 ve zdivu nadzákladovém cihlami pálenými na MVC</t>
  </si>
  <si>
    <t>Zazdívka otvorů ve zdivu nadzákladovém cihlami pálenými plochy přes 0,25 m2 do 1 m2 na maltu vápenocementovou</t>
  </si>
  <si>
    <t>Dle rozpočet silnoproud Vchod A;    0,800</t>
  </si>
  <si>
    <t>Dle rozpočet silnoproud Vchod B;    0,800</t>
  </si>
  <si>
    <t>Dle rozpočet silnoproud Vchod C;    0,800</t>
  </si>
  <si>
    <t>Dle rozpočet silnoproud Vchod D;    0,800</t>
  </si>
  <si>
    <t>Dle rozpočet silnoproud Vchod E;    0,800</t>
  </si>
  <si>
    <t>Dle rozpočet silnoproud Vchod F;    0,800</t>
  </si>
  <si>
    <t>310237281</t>
  </si>
  <si>
    <t>Zazdívka otvorů pl přes 0,09 do 0,25 m2 ve zdivu nadzákladovém cihlami pálenými tl přes 750 do 900 mm</t>
  </si>
  <si>
    <t>Zazdívka otvorů ve zdivu nadzákladovém cihlami pálenými plochy přes 0,09 m2 do 0,25 m2, ve zdi tl. přes 750 do 900 mm</t>
  </si>
  <si>
    <t>Dle rozpočet silnoproud Vchod A;    3</t>
  </si>
  <si>
    <t>Dle rozpočet slaboproud Vchod A;    3</t>
  </si>
  <si>
    <t>Dle rozpočet silnoproud Vchod B;    3</t>
  </si>
  <si>
    <t>Dle rozpočet slaboproud Vchod B;    3</t>
  </si>
  <si>
    <t>Dle rozpočet silnoproud Vchod C;    3</t>
  </si>
  <si>
    <t>Dle rozpočet slaboproud Vchod C;    3</t>
  </si>
  <si>
    <t>Dle rozpočet silnoproud Vchod D;    3</t>
  </si>
  <si>
    <t>Dle rozpočet slaboproud Vchod D;    3</t>
  </si>
  <si>
    <t>Dle rozpočet silnoproud Vchod E;    3</t>
  </si>
  <si>
    <t>Dle rozpočet slaboproud Vchod E;    3</t>
  </si>
  <si>
    <t>Dle rozpočet silnoproud Vchod F;    3</t>
  </si>
  <si>
    <t>Dle rozpočet slaboproud Vchod F;    3</t>
  </si>
  <si>
    <t>417321515</t>
  </si>
  <si>
    <t>Ztužující pásy a věnce ze ŽB tř. C 25/30</t>
  </si>
  <si>
    <t>Ztužující pásy a věnce z betonu železového (bez výztuže) tř. C 25/30</t>
  </si>
  <si>
    <t>Výkres č. D05 a D08</t>
  </si>
  <si>
    <t>Věnec 1.NP ozn."V1";         156,8*(0,38*0,30+0,28*0,25)</t>
  </si>
  <si>
    <t>Věnec 1.NP ozn."V2";         54,0*(0,38*0,30+0,23*0,25)</t>
  </si>
  <si>
    <t>Věnec 1.NP ozn."V3";         66,6*(0,30*0,30+0,17*0,25)</t>
  </si>
  <si>
    <t>Věnec 1.NP ozn."V4";         119,2*0,30*0,30</t>
  </si>
  <si>
    <t>Věnec 1.NP ozn."V5";         5,5*0,30*0,30</t>
  </si>
  <si>
    <t>Věnec 1.NP ozn."V11";       12,0*(0,19*0,395+0,19*0,30+0,04*0,25+0,19*0,15+0,04*0,22)</t>
  </si>
  <si>
    <t>Výkres č. D06 a D08</t>
  </si>
  <si>
    <t>Věnec 2.NP ozn."V1";         156,8*(0,38*0,30+0,28*0,25)</t>
  </si>
  <si>
    <t>Věnec 2.NP ozn."V2";         54,0*(0,38*0,30+0,23*0,25)</t>
  </si>
  <si>
    <t>Věnec 2.NP ozn."V3";         66,6*(0,30*0,30+0,17*0,25)</t>
  </si>
  <si>
    <t>Věnec 2.NP ozn."V4";         97,5*0,30*0,30</t>
  </si>
  <si>
    <t>Věnec 2.NP ozn."V5";         17,0*0,30*0,30</t>
  </si>
  <si>
    <t>Věnec 2.NP ozn."V11";       12,0*(0,19*0,395+0,19*0,30+0,04*0,25+0,19*0,15+0,04*0,22)</t>
  </si>
  <si>
    <t>Výkres č. D07 a D08</t>
  </si>
  <si>
    <t>Věnec 3.NP ozn."V2";         54,0*(0,38*0,30+0,23*0,25)</t>
  </si>
  <si>
    <t>Věnec 3.NP ozn."V3";         66,6*(0,30*0,30+0,17*0,25)</t>
  </si>
  <si>
    <t>Věnec 3.NP ozn."V4";         97,5*0,30*0,30</t>
  </si>
  <si>
    <t>Věnec 3.NP ozn."V5";         17,0*0,30*0,30</t>
  </si>
  <si>
    <t>Věnec 3.NP ozn."V6";         44,4*(0,37*0,30+0,28*0,495)</t>
  </si>
  <si>
    <t>Věnec 3.NP ozn."V7";         114,4*(0,37*0,30+0,37*0,495)</t>
  </si>
  <si>
    <t>Věnec 3.NP ozn."V8";         30,4*0,30*0,25</t>
  </si>
  <si>
    <t>Věnec 3.NP ozn."V9";         76,0*0,45*0,25</t>
  </si>
  <si>
    <t>Věnec 3.NP ozn."V10";       9,5*0,30*0,245</t>
  </si>
  <si>
    <t>Věnec 3.NP ozn."V11";       6,0*(0,19*0,395+0,19*0,30+0,04*0,25+0,19*0,15+0,04*0,22)</t>
  </si>
  <si>
    <t>Věnec 3.NP ozn."V12";       6,0*(0,19*0,395+0,19*0,30+0,09*0,25+0,19*0,245+0,04*0,22+0,19*0,10)</t>
  </si>
  <si>
    <t>Hospod objekt - věnec "V13";          44,4*0,24*0,225</t>
  </si>
  <si>
    <t>Hospod objekt - věnec "V14";          24,4*0,24*0,25</t>
  </si>
  <si>
    <t>417351115</t>
  </si>
  <si>
    <t>Zřízení bednění ztužujících věnců</t>
  </si>
  <si>
    <t>Bednění bočnic ztužujících pásů a věnců včetně vzpěr zřízení</t>
  </si>
  <si>
    <t>Věnec 1.NP ozn."V1";         156,8*(0,30*2+0,25)</t>
  </si>
  <si>
    <t>Věnec 1.NP ozn."V2";         54,0*(0,30*2+0,25)</t>
  </si>
  <si>
    <t>Věnec 1.NP ozn."V3";         66,6*(0,30*2+0,25)</t>
  </si>
  <si>
    <t>Věnec 1.NP ozn."V4";         119,2*0,30*2</t>
  </si>
  <si>
    <t>Věnec 1.NP ozn."V5";         5,5*0,30*2</t>
  </si>
  <si>
    <t>Věnec 1.NP ozn."V11";       12,0*(0,395+0,07+0,30+0,15)</t>
  </si>
  <si>
    <t>Věnec 2.NP ozn."V1";         156,8*(0,30*2+0,25)</t>
  </si>
  <si>
    <t>Věnec 2.NP ozn."V2";         54,0*(0,30*2+0,25)</t>
  </si>
  <si>
    <t>Věnec 2.NP ozn."V3";         66,6*(0,30*2+0,25)</t>
  </si>
  <si>
    <t>Věnec 2.NP ozn."V4";         97,5*0,30*2</t>
  </si>
  <si>
    <t>Věnec 2.NP ozn."V5";         17,0*0,30*2</t>
  </si>
  <si>
    <t>Věnec 2.NP ozn."V11";       12,0*(0,395+0,07+0,30+0,15)</t>
  </si>
  <si>
    <t>Věnec 3.NP ozn."V2";         54,0*(0,30*2+0,25)</t>
  </si>
  <si>
    <t>Věnec 3.NP ozn."V3";         66,6*(0,30*2+0,25)</t>
  </si>
  <si>
    <t>Věnec 3.NP ozn."V4";         97,5*0,30*2</t>
  </si>
  <si>
    <t>Věnec 3.NP ozn."V5";         17,0*0,30*2</t>
  </si>
  <si>
    <t>Věnec 3.NP ozn."V6";         44,4*(0,30*2+0,495*2-0,25)</t>
  </si>
  <si>
    <t>Věnec 3.NP ozn."V7";         114,4*(0,30*2+0,495*2-0,25)</t>
  </si>
  <si>
    <t>Věnec 3.NP ozn."V8";         30,4*0,25*2</t>
  </si>
  <si>
    <t>Věnec 3.NP ozn."V9";         76,0*0,25*2</t>
  </si>
  <si>
    <t>Věnec 3.NP ozn."V10";       9,5*0,245*2</t>
  </si>
  <si>
    <t>Věnec 3.NP ozn."V11";       6,0*(0,395+0,07+0,30+0,15)</t>
  </si>
  <si>
    <t>Věnec 3.NP ozn."V12";       6,0*(0,395+0,07+0,10+0,30+0,245)</t>
  </si>
  <si>
    <t>Výkres č. D12</t>
  </si>
  <si>
    <t>Hospod objekt - věnec "V13";          44,4*0,225*2</t>
  </si>
  <si>
    <t>Hospod objekt - věnec "V14";          24,4*0,25*2</t>
  </si>
  <si>
    <t>417351116</t>
  </si>
  <si>
    <t>Odstranění bednění ztužujících věnců</t>
  </si>
  <si>
    <t>Bednění bočnic ztužujících pásů a věnců včetně vzpěr odstranění</t>
  </si>
  <si>
    <t>417361821</t>
  </si>
  <si>
    <t>Výztuž ztužujících pásů a věnců betonářskou ocelí 10 505</t>
  </si>
  <si>
    <t>Výztuž ztužujících pásů a věnců z betonářské oceli 10 505 (R) nebo BSt 500</t>
  </si>
  <si>
    <t>Věnec 1.NP ozn."V1";         (156,8*10*1,208+(156,8/0,25)*(1,06+1,22)*0,395)*0,001</t>
  </si>
  <si>
    <t>Věnec 1.NP ozn."V2";         (54,0*10*1,208+(54,0/0,25)*(0,97+1,22)*0,395)*0,001</t>
  </si>
  <si>
    <t>Věnec 1.NP ozn."V3";         (66,6*10*1,208+(66,6/0,25)*(0,86+1,20)*0,395)*0,001</t>
  </si>
  <si>
    <t>Věnec 1.NP ozn."V4";         (119,2*4*1,208+(119,2/0,25)*1,20*0,395)*0,001</t>
  </si>
  <si>
    <t>Věnec 1.NP ozn."V5";         (5,5*6*1,208+(5,5/0,25)*1,20*0,395)*0,001</t>
  </si>
  <si>
    <t>Věnec 1.NP ozn."V11";       (12,0*12*1,208+(12,00*0,25)*(1,17+0,98+0,36)*0,395)*0,001</t>
  </si>
  <si>
    <t>Věnec 2.NP ozn."V1";         (156,8*10*1,208+(156,8/0,25)*(1,06+1,22)*0,395)*0,001</t>
  </si>
  <si>
    <t>Věnec 2.NP ozn."V2";         (54,0*10*1,208+(54,0/0,25)*(0,97+1,22)*0,395)*0,001</t>
  </si>
  <si>
    <t>Věnec 2.NP ozn."V3";         (66,6*10*1,208+(66,6/0,25)*(0,86+1,20)*0,395)*0,001</t>
  </si>
  <si>
    <t>Věnec 2.NP ozn."V4";         (97,5*4*1,208+(97,5/0,25)*1,20*0,395)*0,001</t>
  </si>
  <si>
    <t>Věnec 2.NP ozn."V5";         (17,0*6*1,208+(17,0/0,25)*1,20*0,395)*0,001</t>
  </si>
  <si>
    <t>Věnec 2.NP ozn."V11";       (12,0*12*1,208+(12,00*0,25)*(1,17+0,98+0,36)*0,395)*0,001</t>
  </si>
  <si>
    <t>Věnec 3.NP ozn."V2";         (54,0*10*1,208+(54,0/0,25)*(0,97+1,22)*0,395)*0,001</t>
  </si>
  <si>
    <t>Věnec 3.NP ozn."V3";         (66,6*10*1,208+(66,6/0,25)*(0,86+1,20)*0,395)*0,001</t>
  </si>
  <si>
    <t>Věnec 3.NP ozn."V4";         (97,5*4*1,208+(97,5/0,25)*1,20*0,395)*0,001</t>
  </si>
  <si>
    <t>Věnec 3.NP ozn."V5";         (17,0*6*1,208+(17,0/0,25)*1,20*0,395)*0,001</t>
  </si>
  <si>
    <t>Věnec 3.NP ozn."V6";         (44,4*10*1,208+(44,4/0,25)*(1,35+1,20)*0,395)*0,001</t>
  </si>
  <si>
    <t>Věnec 3.NP ozn."V7";         (117,4*10*1,208+(114,4/0,25)*(1,54+1,20)*0,395)*0,001</t>
  </si>
  <si>
    <t>Věnec 3.NP ozn."V8";         (30,4*4*1,208+(30,4/0,25)*1,10*0,395)*0,001</t>
  </si>
  <si>
    <t>Věnec 3.NP ozn."V9";         (76,0*4*1,208+(76,0/0,25)*1,40*0,395)*0,001</t>
  </si>
  <si>
    <t>Věnec 3.NP ozn."V10";       (9,5*4*1,208+(9,5/0,25)*1,09*0,395)*0,001</t>
  </si>
  <si>
    <t>Věnec 3.NP ozn."V11";       (6,0*12*1,208+(6,00*0,25)*(1,17+0,98+0,36)*0,395)*0,001</t>
  </si>
  <si>
    <t>Věnec 3.NP ozn."V12";       (6,0*16*1,208+(6,00*0,25)*(1,17+0,98+0,36+0,87)*0,395)*0,001</t>
  </si>
  <si>
    <t>Hospod objekt - věnec "V13";          (44,4*4*1,208+(44,4/0,25)*0,93*0,395)*0,001</t>
  </si>
  <si>
    <t>Hospod objekt - věnec "V14";          (24,4*4*1,208+(24,4/0,25)*0,98*0,395)*0,001</t>
  </si>
  <si>
    <t>413351111</t>
  </si>
  <si>
    <t>Zřízení bednění nosníků a průvlaků bez podpěrné kce výšky do 100 cm</t>
  </si>
  <si>
    <t>Bednění nosníků a průvlaků - bez podpěrné konstrukce výška nosníku po spodní líc stropní desky do 100 cm zřízení</t>
  </si>
  <si>
    <t>1.NP část A,D nadpraží;           (2,00*2+1,50*3+1,00*3+1,10)*0,45*2</t>
  </si>
  <si>
    <t>1.NP část A,D nadpraží;           (2,25+1,25)*0,30*2</t>
  </si>
  <si>
    <t>1.NP část B,F nadpraží;           (2,00*2+1,50*5+1,00*4)*0,45*2</t>
  </si>
  <si>
    <t>1.NP část B,F nadpraží;           (1,10*2+1,40*2)*0,30*2</t>
  </si>
  <si>
    <t>1.NP část C,E nadpraží;           (2,00*2+1,50*5+1,00*3)*0,45*2</t>
  </si>
  <si>
    <t>1.NP část C,E nadpraží;           (1,20*2+1,40*2)*0,30*2</t>
  </si>
  <si>
    <t>Výkres č. D2</t>
  </si>
  <si>
    <t>2.NP část A,D nadpraží;           (2,00*2+1,50*3+1,00*3)*0,45*2</t>
  </si>
  <si>
    <t>2.NP část A,D nadpraží;           (1,25+1,30)*0,30*2</t>
  </si>
  <si>
    <t>2.NP část B,F nadpraží;           (2,00*2+1,50*6+1,00*4)*0,45*2</t>
  </si>
  <si>
    <t>2.NP část B,F nadpraží;           (1,10+2,60)*0,30*2</t>
  </si>
  <si>
    <t>2.NP část C,E nadpraží;           (2,00*2+1,50*4+1,00*6)*0,45*2</t>
  </si>
  <si>
    <t>2.NP část C,E nadpraží;           (1,35*2)*0,30*2</t>
  </si>
  <si>
    <t>3.NP = 2.NP;             45,420</t>
  </si>
  <si>
    <t>Hospod objekt - nadpraží;          (1,50+1,05)*0,24</t>
  </si>
  <si>
    <t>413351112</t>
  </si>
  <si>
    <t>Odstranění bednění nosníků a průvlaků bez podpěrné kce výšky do 100 cm</t>
  </si>
  <si>
    <t>Bednění nosníků a průvlaků - bez podpěrné konstrukce výška nosníku po spodní líc stropní desky do 100 cm odstranění</t>
  </si>
  <si>
    <t>413352111</t>
  </si>
  <si>
    <t>Zřízení podpěrné konstrukce nosníků výšky podepření do 4 m pro nosník výšky do 100 cm</t>
  </si>
  <si>
    <t>Podpěrná konstrukce nosníků a průvlaků výšky podepření do 4 m výšky nosníku (po spodní hranu stropní desky) do 100 cm zřízení</t>
  </si>
  <si>
    <t>413352112</t>
  </si>
  <si>
    <t>Odstranění podpěrné konstrukce nosníků výšky podepření do 4 m pro nosník výšky do 100 cm</t>
  </si>
  <si>
    <t>Podpěrná konstrukce nosníků a průvlaků výšky podepření do 4 m výšky nosníku (po spodní hranu stropní desky) do 100 cm odstranění</t>
  </si>
  <si>
    <t>413941121</t>
  </si>
  <si>
    <t>Osazování ocelových válcovaných nosníků stropů I, IE, U, UE nebo L do č.12 nebo výšky do 120 mm</t>
  </si>
  <si>
    <t>Osazování ocelových válcovaných nosníků ve stropech I nebo IE nebo U nebo UE nebo L do č.12 nebo výšky do 120 mm</t>
  </si>
  <si>
    <t>Výkres č. D05</t>
  </si>
  <si>
    <t>Markýza I.č.100;          1,27*8,34*4*0,001</t>
  </si>
  <si>
    <t>Markýza U.č.100;         1,27*10,60*4*0,001</t>
  </si>
  <si>
    <t>13010712</t>
  </si>
  <si>
    <t>ocel profilová jakost S235JR (11 375) průřez I (IPN) 100</t>
  </si>
  <si>
    <t>13010816</t>
  </si>
  <si>
    <t>ocel profilová jakost S235JR (11 375) průřez U (UPN) 100</t>
  </si>
  <si>
    <t>413941135</t>
  </si>
  <si>
    <t>Osazování ocelových válcovaných nosníků stropů HEA nebo HEB výšky přes 220 mm</t>
  </si>
  <si>
    <t>Osazování ocelových válcovaných nosníků ve stropech HE-A nebo HE-B, výšky přes 220 mm</t>
  </si>
  <si>
    <t>Stropnice HEB240;      2,85*83,20*2*0,001</t>
  </si>
  <si>
    <t>13010984</t>
  </si>
  <si>
    <t>ocel profilová jakost S235JR (11 375) průřez HEB 240</t>
  </si>
  <si>
    <t>341941002</t>
  </si>
  <si>
    <t>Nosné nebo spojovací svary tl přes 10 do 12 mm ocelových doplňkových konstrukcí při montáži dílců</t>
  </si>
  <si>
    <t>Nosné nebo spojovací svary ocelových doplňkových konstrukcí kromě betonářské oceli, tloušťky svaru přes 10 do 12 mm</t>
  </si>
  <si>
    <t>Markýza I.č.100;          0,40*2*2</t>
  </si>
  <si>
    <t>Markýza U.č.100;         0,40*1*2</t>
  </si>
  <si>
    <t>411324444</t>
  </si>
  <si>
    <t>Stropy deskové ze ŽB pohledového tř. C 25/30</t>
  </si>
  <si>
    <t>Stropy z betonu železového (bez výztuže) pohledového stropů deskových, plochých střech, desek balkonových, desek hřibových stropů včetně hlavic hřibových sloupů tř. C 25/30</t>
  </si>
  <si>
    <t>Markýza;         (2,20*1,20*(0,12+0,15)*0,5)*2</t>
  </si>
  <si>
    <t>411354711</t>
  </si>
  <si>
    <t>Zřízení bednění balkonových desek přímočarých včetně podpěrné konstrukce v do 4 m</t>
  </si>
  <si>
    <t>Bednění balkonových desek včetně podpěrné konstrukce výšky do 4 m půdorysně přímočarých zřízení</t>
  </si>
  <si>
    <t>Markýza;         (2,20*1,20+2,20*0,12+1,20*(0,12+0,15)*0,5*2)*2</t>
  </si>
  <si>
    <t>411354712</t>
  </si>
  <si>
    <t>Odstranění bednění balkonových desek přímočarých včetně podpěrné konstrukce v do 4 m</t>
  </si>
  <si>
    <t>Bednění balkonových desek včetně podpěrné konstrukce výšky do 4 m půdorysně přímočarých odstranění</t>
  </si>
  <si>
    <t>411354791</t>
  </si>
  <si>
    <t>Příplatek k cenám bednění balkonových desek za pohledový beton</t>
  </si>
  <si>
    <t>Bednění balkonových desek včetně podpěrné konstrukce Příplatek k cenám za pohledový beton</t>
  </si>
  <si>
    <t>411362021</t>
  </si>
  <si>
    <t>Výztuž stropů svařovanými sítěmi Kari</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</si>
  <si>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t>
  </si>
  <si>
    <t>Síť KARI 6/100x6/100 = 4,335 kg/m2</t>
  </si>
  <si>
    <t>Markýza;         (2,20*1,20*1,20*4,335*0,001)*2</t>
  </si>
  <si>
    <t>411388531</t>
  </si>
  <si>
    <t>Zabetonování otvorů pl do 1 m2 ve stropech</t>
  </si>
  <si>
    <t>Zabetonování otvorů ve stropech nebo v klenbách včetně lešení, bednění, odbednění a výztuže (materiál v ceně) ve stropech železobetonových, tvárnicových a prefabrikovaných</t>
  </si>
  <si>
    <t>Výkres prefa č.1</t>
  </si>
  <si>
    <t>Strop nad 1.NP - část A;         6,32*(0,05+0,03)*0,25</t>
  </si>
  <si>
    <t>Strop nad 1.NP - část A;         5,02*0,08*0,25</t>
  </si>
  <si>
    <t>Strop nad 1.NP - část B;         (5,82+5,79)*(0,07+0,05)*0,25</t>
  </si>
  <si>
    <t>Strop nad 1.NP - část B;         3,14*0,08*0,25</t>
  </si>
  <si>
    <t>Strop nad 1.NP - část C;         6,44*0,05*0,25+5,99*(0,05+0,07)*0,25</t>
  </si>
  <si>
    <t>Strop nad 1.NP - část C;         2,74*0,05*0,25</t>
  </si>
  <si>
    <t>Strop nad 1.NP - část C;         6,47*0,05*0,25+6,02*(0,05+0,07)*0,25</t>
  </si>
  <si>
    <t>Výkres prefa č.2</t>
  </si>
  <si>
    <t>Strop nad 2.NP - část A;         6,32*(0,05+0,03)*0,25</t>
  </si>
  <si>
    <t>Strop nad 2.NP - část A;         5,02*0,08*0,25</t>
  </si>
  <si>
    <t>Strop nad 2.NP - část B;         (5,82+5,79)*(0,07+0,05)*0,25</t>
  </si>
  <si>
    <t>Strop nad 2.NP - část B;         3,14*0,08*0,25</t>
  </si>
  <si>
    <t>Strop nad 2.NP - část C;         6,44*0,05*0,25+5,99*(0,05+0,07)*0,25</t>
  </si>
  <si>
    <t>Strop nad 2.NP - část C;         2,74*0,05*0,25</t>
  </si>
  <si>
    <t>Strop nad 2.NP - část C;         6,47*0,05*0,25+6,02*(0,05+0,07)*0,25</t>
  </si>
  <si>
    <t>Výkres prefa č.3</t>
  </si>
  <si>
    <t>Strop nad 3.NP - část A;         6,32*(0,05+0,03)*0,25</t>
  </si>
  <si>
    <t>Strop nad 3.NP - část A;         5,02*0,08*0,25</t>
  </si>
  <si>
    <t>Strop nad 3.NP - část B;         (5,82+5,79)*(0,07+0,05)*0,25</t>
  </si>
  <si>
    <t>Strop nad 3.NP - část B;         3,14*0,08*0,25</t>
  </si>
  <si>
    <t>Strop nad 3.NP - část C;         6,44*0,05*0,25+5,99*(0,05+0,07)*0,25</t>
  </si>
  <si>
    <t>Strop nad 3.NP - část C;         2,74*0,05*0,25</t>
  </si>
  <si>
    <t>Strop nad 3.NP - část C;         6,47*0,05*0,25+6,02*(0,05+0,07)*0,25</t>
  </si>
  <si>
    <t>411321414</t>
  </si>
  <si>
    <t>Stropy deskové ze ŽB tř. C 25/30</t>
  </si>
  <si>
    <t>Stropy z betonu železového (bez výztuže) stropů deskových, plochých střech, desek balkonových, desek hřibových stropů včetně hlavic hřibových sloupů tř. C 25/30</t>
  </si>
  <si>
    <t>Výkres prefa č.P33, P37</t>
  </si>
  <si>
    <t>Strop nad 1.NP - nadbetonávky "B1 a B2";         12,00*2,85*0,175*2</t>
  </si>
  <si>
    <t>Výkres prefa č.P41, P45</t>
  </si>
  <si>
    <t>Strop nad 2.NP - nadbetonávky "B1 a B2";         12,00*2,85*0,175*2</t>
  </si>
  <si>
    <t>Výkres prefa č.P35, P35</t>
  </si>
  <si>
    <t>Strop nad 1.NP - nadbetonávky "B6";         6,35*2,85*0,175*2</t>
  </si>
  <si>
    <t>Výkres prefa č.P43, P47</t>
  </si>
  <si>
    <t>Strop nad 2.NP - nadbetonávky "B6";         6,35*2,85*0,175*2</t>
  </si>
  <si>
    <t>Výkres prefa č.P36, P40</t>
  </si>
  <si>
    <t>Strop nad 1.NP - nadbetonávky "B7";         6,50*2,85*0,175*2</t>
  </si>
  <si>
    <t>Výkres prefa č.P44, P48</t>
  </si>
  <si>
    <t>Strop nad 2.NP - nadbetonávky "B7";         6,50*2,85*0,175*2</t>
  </si>
  <si>
    <t>Výkres prefa č.P34</t>
  </si>
  <si>
    <t>Strop nad 1.NP - nadbetonávky "B5,B8,B9";         15,35*2,85*0,175</t>
  </si>
  <si>
    <t>Výkres prefa č.P42</t>
  </si>
  <si>
    <t>Strop nad 2.NP - nadbetonávky "B5,B8,B9";         15,35*2,85*0,175</t>
  </si>
  <si>
    <t>Výkres prefa č.P38</t>
  </si>
  <si>
    <t>Strop nad 1.NP - nadbetonávky "B3-B5";         15,35*2,85*0,175</t>
  </si>
  <si>
    <t>Výkres prefa č.P46</t>
  </si>
  <si>
    <t>Strop nad 2.NP - nadbetonávky "B3-B5";         15,35*2,85*0,175</t>
  </si>
  <si>
    <t>Strop nad 1.NP - nadbetonávky "B1 a B2";         (2,30*3,30*2+2,30*6,00*3+1,02*4,00*1+1,02*6,00*1+1,20*2,60*1)*5,267*0,001*2</t>
  </si>
  <si>
    <t>Strop nad 2.NP - nadbetonávky "B1 a B2";         (2,30*3,30*2+2,30*6,00*3+1,02*4,00*1+1,02*6,00*1+1,20*2,60*1)*5,267*0,001*2</t>
  </si>
  <si>
    <t>Strop nad 1.NP - nadbetonávky "B5,B8,B9";         (2,30*6,00*4+2,30*4,07*2+1,02*2,335*2+1,02*6,00*2)*5,267*0,001</t>
  </si>
  <si>
    <t>Strop nad 2.NP - nadbetonávky "B5,B8,B9";         (2,30*6,00*4+2,30*4,07*2+1,02*2,335*2+1,02*6,00*2)*5,267*0,001</t>
  </si>
  <si>
    <t>Strop nad 1.NP - nadbetonávky "B6";         (2,30*5,99*2+1,02*5,99)*5,267*0,001*2</t>
  </si>
  <si>
    <t>Strop nad 2.NP - nadbetonávky "B6";         (2,30*5,99*2+1,02*5,99)*5,267*0,001*2</t>
  </si>
  <si>
    <t>Strop nad 1.NP - nadbetonávky "B7";         (2,30*6,00*2+1,02*6,00)*5,267*0,001*2</t>
  </si>
  <si>
    <t>Strop nad 2.NP - nadbetonávky "B7";         (2,30*6,00*2+1,02*6,00)*5,267*0,001*2</t>
  </si>
  <si>
    <t>Strop nad 1.NP - nadbetonávky "B3-B5";         (2,30*6,00*4+2,30*4,07*2+1,02*2,335*2+1,02*6,00*2)*5,267*0,001</t>
  </si>
  <si>
    <t>Strop nad 2.NP - nadbetonávky "B3-B5";         (2,30*6,00*4+2,30*4,07*2+1,02*2,335*2+1,02*6,00*2)*5,267*0,001</t>
  </si>
  <si>
    <t>411361821</t>
  </si>
  <si>
    <t>Výztuž stropů betonářskou ocelí 10 505</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</si>
  <si>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</si>
  <si>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Strop nad 1.NP - nadbetonávky "B1 a B2" - R12;         2,72*102*0,888*0,001*2</t>
  </si>
  <si>
    <t>Strop nad 2.NP - nadbetonávky "B1 a B2" - R12;         2,72*102*0,888*0,001*2</t>
  </si>
  <si>
    <t>Strop nad 1.NP - nadbetonávky "B5,B8,B9" - R12;         2,72*126*0,888*0,001</t>
  </si>
  <si>
    <t>Strop nad 2.NP - nadbetonávky "B5,B8,B9" - R12;         2,72*126*0,888*0,001</t>
  </si>
  <si>
    <t>Strop nad 1.NP - nadbetonávky "B6" - R12;         2,72*40*0,888*0,001*2</t>
  </si>
  <si>
    <t>Strop nad 2.NP - nadbetonávky "B6" - R12;         2,72*40*0,888*0,001*2</t>
  </si>
  <si>
    <t>Strop nad 1.NP - nadbetonávky "B7" - R12;         2,72*54*0,888*0,001*2</t>
  </si>
  <si>
    <t>Strop nad 2.NP - nadbetonávky "B7" - R12;         2,72*54*0,888*0,001*2</t>
  </si>
  <si>
    <t>Strop nad 1.NP - nadbetonávky "B3-B5" - R12;         2,72*118*0,888*0,001</t>
  </si>
  <si>
    <t>Strop nad 2.NP - nadbetonávky "B3-B5" - R12;         2,72*118*0,888*0,001</t>
  </si>
  <si>
    <t>411354245</t>
  </si>
  <si>
    <t>Bednění stropů ztracené z hraněných trapézových vln v 50 mm plech pozinkovaný tl 0,7 mm</t>
  </si>
  <si>
    <t>Bednění stropů ztracené ocelové žebrované ze širokých tenkostěnných ohýbaných profilů (hraněných trapézových vln), bez úpravy povrchu otevřeného podhledu, bez podpěrné konstrukce, s osazením nasucho na zdech do připravených ozubů, popř. na rovných zdech, trámech, průvlacích, do traverz s povrchem pozinkovaným, výšky vln 60 mm, tl. plechu 0,75 mm</t>
  </si>
  <si>
    <t>Technolog kanál - mezi Část A a B - strop;         (4,75*1,38+4,35*1,24)</t>
  </si>
  <si>
    <t>Technolog kanál - v Části A - strop;         0,60*1,09</t>
  </si>
  <si>
    <t>Technolog kanál - v Části B - strop;         0,60*1,09</t>
  </si>
  <si>
    <t>Technolog kanál - mezi Část D a E - strop;         (4,75*1,38)</t>
  </si>
  <si>
    <t>Technolog kanál - v Části D - strop;         0,60*1,38</t>
  </si>
  <si>
    <t>Technolog kanál - v Části E - strop;         0,60*1,09</t>
  </si>
  <si>
    <t>411322323</t>
  </si>
  <si>
    <t>Stropy trámové nebo kazetové ze ŽB tř. C 16/20</t>
  </si>
  <si>
    <t>Stropy z betonu železového (bez výztuže) trámových, žebrových, kazetových nebo vložkových z tvárnic nebo z hraněných či zaoblených vln zabudovaného plechového bednění tř. C 16/20</t>
  </si>
  <si>
    <t>Technolog kanál - mezi Část A a B - strop;         (4,75*1,38+4,35*1,24)*(0,05*1/3+0,07)</t>
  </si>
  <si>
    <t>Technolog kanál - v Části A - strop;         0,60*1,09*(0,05*1/3+0,07)</t>
  </si>
  <si>
    <t>Technolog kanál - v Části B - strop;         0,60*1,09*(0,05*1/3+0,07)</t>
  </si>
  <si>
    <t>Technolog kanál - mezi Část D a E - strop;         (4,75*1,38)*(0,05*1/3+0,07)</t>
  </si>
  <si>
    <t>Technolog kanál - v Části D - strop;         0,60*1,38*(0,05*1/3+0,07)</t>
  </si>
  <si>
    <t>Technolog kanál - v Části E - strop;         0,60*1,09*(0,05*1/3+0,07)</t>
  </si>
  <si>
    <t>Síť KARI 6x100/6x100 = 4,335 kg/m2</t>
  </si>
  <si>
    <t>Technolog kanál - mezi Část A a B - strop;         (4,75*1,38+4,35*1,24)*4,335*1,20*0,001</t>
  </si>
  <si>
    <t>Technolog kanál - v Části A - strop;         0,60*1,09*4,335*1,20*0,001</t>
  </si>
  <si>
    <t>Technolog kanál - v Části B - strop;         0,60*1,09*4,335*1,20*0,001</t>
  </si>
  <si>
    <t>Technolog kanál - mezi Část D a E - strop;         (4,75*1,38)*4,335*1,20*0,001</t>
  </si>
  <si>
    <t>Technolog kanál - v Části D - strop;         0,60*1,38*4,335*1,20*0,001</t>
  </si>
  <si>
    <t>Technolog kanál - v Části E - strop;         0,60*1,09*4,335*1,20*0,001</t>
  </si>
  <si>
    <t>411351011</t>
  </si>
  <si>
    <t>Zřízení bednění stropů deskových tl přes 5 do 25 cm bez podpěrné kce</t>
  </si>
  <si>
    <t>Bednění stropních konstrukcí - bez podpěrné konstrukce desek tloušťky stropní desky přes 5 do 25 cm zřízení</t>
  </si>
  <si>
    <t>Technolog kanál - mezi Část A a B - stěny;         (4,75*2+4,35*1)*0,12</t>
  </si>
  <si>
    <t>Technolog kanál - v Části A - stěny;         (0,60*2+1,09)*0,12</t>
  </si>
  <si>
    <t>Technolog kanál - v Části B - stěny;         (0,60*2+1,09)*0,12</t>
  </si>
  <si>
    <t>Technolog kanál - mezi Část D a E - stěny;         (4,75*2)*0,12</t>
  </si>
  <si>
    <t>Technolog kanál - v Části D - stěny;         (0,60*2+1,09)*0,12</t>
  </si>
  <si>
    <t>Technolog kanál - v Části E - stěny;         (0,60*2+1,09)*0,12</t>
  </si>
  <si>
    <t>411351012</t>
  </si>
  <si>
    <t>Odstranění bednění stropů deskových tl přes 5 do 25 cm bez podpěrné kce</t>
  </si>
  <si>
    <t>Bednění stropních konstrukcí - bez podpěrné konstrukce desek tloušťky stropní desky přes 5 do 25 cm odstranění</t>
  </si>
  <si>
    <t>431124211</t>
  </si>
  <si>
    <t>Montáž podestových panelů se svařovanými spoji hmotnosti do 1,5 t budova v do 12 m</t>
  </si>
  <si>
    <t>Montáž podestových panelů se svařovanými spoji, hmotnosti do 1,5 t, v budovách výšky do 12 m</t>
  </si>
  <si>
    <t>Výkres prefa č.8</t>
  </si>
  <si>
    <t>Schodiště č.2;       2,0*2</t>
  </si>
  <si>
    <t>593-schod-02</t>
  </si>
  <si>
    <t>dod, panel podestový prefa výšky 250mm</t>
  </si>
  <si>
    <t>Schodiště č.2;       (1,394*1+1,548*1)*2</t>
  </si>
  <si>
    <t>431124221</t>
  </si>
  <si>
    <t>Montáž podestových panelů se svařovanými spoji hmotnosti přes 1,5 do 3 t budova v do 12 m</t>
  </si>
  <si>
    <t>Montáž podestových panelů se svařovanými spoji, hmotnosti přes 1,5 do 3,0 t, v budovách výšky do 12 m</t>
  </si>
  <si>
    <t>Výkres prefa č.14</t>
  </si>
  <si>
    <t>Vně schodiště č.4;       4,0*2</t>
  </si>
  <si>
    <t>593-schod-03</t>
  </si>
  <si>
    <t>dod, panel podestový prefa výšky 220mm</t>
  </si>
  <si>
    <t>Vně schodiště č.4;       (5,657+5,853+5,920+5,022)*2</t>
  </si>
  <si>
    <t>435124221</t>
  </si>
  <si>
    <t>Montáž schodišťových ramen bez podest se svařovanými spoji hmotnosti přes 1,5 do 3,5 t budova v do 12 m</t>
  </si>
  <si>
    <t>Montáž schodišťových konstrukcí ramen bez podest se svařovanými spoji, hmotnosti přes 1,5 do 3,5 t, v budovách výšky do 12 m</t>
  </si>
  <si>
    <t>Schodiště č.2;       4,0*2</t>
  </si>
  <si>
    <t>593-schod-01</t>
  </si>
  <si>
    <t>dod, rameno vni schodišťové prefa výšky 346mm</t>
  </si>
  <si>
    <t>Schodiště č.2;       (17,398-(1,394+1,548))*2</t>
  </si>
  <si>
    <t>593-schod-05</t>
  </si>
  <si>
    <t>dod, rameno vně schodišťové prefa výšky 326mm</t>
  </si>
  <si>
    <t>Vně schodiště č.4;       (34,425-(5,657+5,856+5,920+5,022))*2</t>
  </si>
  <si>
    <t>931994121</t>
  </si>
  <si>
    <t>Těsnění styčné spáry u prefa dílců mikrotenovým pryžovým profilem</t>
  </si>
  <si>
    <t>Těsnění spáry betonové konstrukce pásy, profily, tmely profilem, spáry styčné u prefa dílců mikrotenovým pryžovým</t>
  </si>
  <si>
    <t>Schodiště č.2;       1,00*5*2</t>
  </si>
  <si>
    <t>Vně schodiště č.4;       1,00*17*2</t>
  </si>
  <si>
    <t>411133902</t>
  </si>
  <si>
    <t>Montáž stropních panelů z betonu předpjatého bez závěsných háků hmotnosti přes 1,5 do 3 t budova v do 18 m</t>
  </si>
  <si>
    <t>Montáž stropních panelů z předpjatého betonu bez závěsných háků, v budovách výšky do 18 m, hmotnosti přes 1,5 do 3 t</t>
  </si>
  <si>
    <t>Výkres prefa č.11</t>
  </si>
  <si>
    <t>Strop nad 1.NP;         162</t>
  </si>
  <si>
    <t>Výkres prefa č.12</t>
  </si>
  <si>
    <t>Strop nad 2.NP;         162</t>
  </si>
  <si>
    <t>Výkres prefa č.13</t>
  </si>
  <si>
    <t>Strop nad 3.NP;         174</t>
  </si>
  <si>
    <t>593-strop-01</t>
  </si>
  <si>
    <t>dod, panel stropní předpjatý výšky 250mm, nebo filigránový výšky 75mm, vč. ucpávek</t>
  </si>
  <si>
    <t>Strop nad 1.NP;         230,630</t>
  </si>
  <si>
    <t>Strop nad 2.NP;         230.702</t>
  </si>
  <si>
    <t>Strop nad 3.NP;         262,836</t>
  </si>
  <si>
    <t>411123903</t>
  </si>
  <si>
    <t>Montáž ŽB stropních panelů se závěsnými háky hmotnosti přes 3 do 5 t budova v do 18 m</t>
  </si>
  <si>
    <t>Montáž stropních panelů ze železobetonu se závěsnými háky, v budovách výšky do 18 m, hmotnosti přes 3 do 5 t</t>
  </si>
  <si>
    <t>Strop nad 1.NP;         14,0</t>
  </si>
  <si>
    <t>Strop nad 2.NP;         14,0</t>
  </si>
  <si>
    <t>593-balk-01</t>
  </si>
  <si>
    <t>dod, panel balkónový prefa výšky 200 (170)mm, včetně izolačních nosníků</t>
  </si>
  <si>
    <t>Strop nad 1.NP;         45,366</t>
  </si>
  <si>
    <t>Strop nad 2.NP;         45,366</t>
  </si>
  <si>
    <t>413-OVO250-600</t>
  </si>
  <si>
    <t>D+M, Ocelová výměna OV (O,L,P) 250 (L,T) dl.600mm ve stropě, pozink</t>
  </si>
  <si>
    <t>Strop nad 1.NP;         2+2</t>
  </si>
  <si>
    <t>Strop nad 2.NP;         2+2</t>
  </si>
  <si>
    <t>Strop nad 3.NP;         2+2</t>
  </si>
  <si>
    <t>413-OVO250-650</t>
  </si>
  <si>
    <t>D+M, Ocelová výměna OV (O,L,P) 250 (L,T) dl.650mm ve stropě, pozink</t>
  </si>
  <si>
    <t>Strop nad 1.NP;         18+2</t>
  </si>
  <si>
    <t>Strop nad 2.NP;         18+2</t>
  </si>
  <si>
    <t>Strop nad 3.NP;         20</t>
  </si>
  <si>
    <t>413-OVO250-720</t>
  </si>
  <si>
    <t>D+M, Ocelová výměna OV (O,L,P) 250 (L,T) dl.720mm ve stropě, pozink</t>
  </si>
  <si>
    <t>413-OVO250-1400</t>
  </si>
  <si>
    <t>D+M, Ocelová výměna OV (O,L,P) 250 (L,T) dl.1400mm ve stropě, pozink</t>
  </si>
  <si>
    <t>Strop nad 3.NP;         2</t>
  </si>
  <si>
    <t>953312112</t>
  </si>
  <si>
    <t>Vložky do svislých dilatačních spár z fasádních polystyrénových desek tl. přes 10 do 20 mm</t>
  </si>
  <si>
    <t>Vložky svislé do dilatačních spár z polystyrenových desek fasádních včetně dodání a osazení, v jakémkoliv zdivu přes 10 do 20 mm</t>
  </si>
  <si>
    <t>Strop nad 1.NP;         ((3,20+1,10)*0,30+(6,15+1,70)*0,30)*2*2</t>
  </si>
  <si>
    <t>596811120</t>
  </si>
  <si>
    <t>Kladení betonové dlažby komunikací pro pěší do lože z kameniva velikosti do 0,09 m2 pl do 50 m2</t>
  </si>
  <si>
    <t>Kladení dlažby z betonových nebo kameninových dlaždic komunikací pro pěší s vyplněním spár a se smetením přebytečného materiálu na vzdálenost do 3 m s ložem z kameniva těženého tl. do 30 mm velikosti dlaždic do 0,09 m2 (bez zámku), pro plochy do 50 m2</t>
  </si>
  <si>
    <t>Dlažba pod rektifikační podložky po á 700mm a po á 420mm = 6ks/m2</t>
  </si>
  <si>
    <t>Část A,D - dřev terasa;           5,00*2,50*2*6*0,30*0,30</t>
  </si>
  <si>
    <t>Část B - dřev terasa;           (5,50*2,50+5,35*2,50)*6*0,30*0,30</t>
  </si>
  <si>
    <t>Část C - dřev terasa;           (5,365*2,50+5,335*2,50)*6*0,30*0,30</t>
  </si>
  <si>
    <t>Část E - dřev terasa;           (5,335*2,50+5,350*2,50)*6*0,30*0,30</t>
  </si>
  <si>
    <t>Část F - dřev terasa;           (5,365*2,50+5,50*2,50)*6*0,30*0,30</t>
  </si>
  <si>
    <t>59248005</t>
  </si>
  <si>
    <t>dlažba plošná betonová chodníková 300x300x50mm přírodní</t>
  </si>
  <si>
    <t>Část A,D - dřev terasa;           5,00*2,50*2</t>
  </si>
  <si>
    <t>Část B - dřev terasa;           5,50*2,50+5,35*2,50</t>
  </si>
  <si>
    <t>Část C - dřev terasa;           5,365*2,50+5,335*2,50</t>
  </si>
  <si>
    <t>Část E - dřev terasa;           5,55*2,50+5,350*2,50</t>
  </si>
  <si>
    <t>Část F - dřev terasa;           5,365*2,50+5,50*2,50</t>
  </si>
  <si>
    <t>564851011</t>
  </si>
  <si>
    <t>Podklad ze štěrkodrtě ŠD plochy do 100 m2 tl 150 mm</t>
  </si>
  <si>
    <t>Podklad ze štěrkodrti ŠD s rozprostřením a zhutněním plochy jednotlivě do 100 m2, po zhutnění tl. 150 mm</t>
  </si>
  <si>
    <t>564730111</t>
  </si>
  <si>
    <t>Podklad z kameniva hrubého drceného vel. 16-32 mm plochy přes 100 m2 tl 100 mm</t>
  </si>
  <si>
    <t>Podklad nebo kryt z kameniva hrubého drceného vel. 16-32 mm s rozprostřením a zhutněním plochy přes 100 m2, po zhutnění tl. 100 mm</t>
  </si>
  <si>
    <t>596211120</t>
  </si>
  <si>
    <t>Kladení zámkové dlažby komunikací pro pěší ručně tl 60 mm skupiny B pl do 50 m2</t>
  </si>
  <si>
    <t>Kladení dlažby z betonových zámkových dlaždic komunikací pro pěší ručně s ložem z kameniva těženého nebo drceného tl. do 40 mm, s vyplněním spár s dvojitým hutněním, vibrováním a se smetením přebytečného materiálu na krajnici tl. 60 mm skupiny B, pro plochy do 50 m2</t>
  </si>
  <si>
    <t>Hospod objekt - M.č.D.101,102,103;          (38,00+30,84+31,20)</t>
  </si>
  <si>
    <t>59245018</t>
  </si>
  <si>
    <t>dlažba tvar obdélník betonová 200x100x60mm přírodní</t>
  </si>
  <si>
    <t>615142002</t>
  </si>
  <si>
    <t>Potažení vnitřních nosníků sklovláknitým pletivem</t>
  </si>
  <si>
    <t>Potažení vnitřních ploch pletivem v ploše nebo pruzích, na plném podkladu sklovláknitým provizorním přichycením nosníků</t>
  </si>
  <si>
    <t>1.NP - I.č.120;           1,00*(0,30+0,12*2)*10+1,20*(0,30+0,12*2)*6</t>
  </si>
  <si>
    <t>2.NP - I.č.120;           1,00*(0,30+0,12*2)*2</t>
  </si>
  <si>
    <t>3.NP = 2.NP;             1,080</t>
  </si>
  <si>
    <t>622131101</t>
  </si>
  <si>
    <t>Cementový postřik vnějších stěn nanášený celoplošně ručně</t>
  </si>
  <si>
    <t>Podkladní a spojovací vrstva vnějších omítaných ploch cementový postřik nanášený ručně celoplošně stěn</t>
  </si>
  <si>
    <t>622331121</t>
  </si>
  <si>
    <t>Cementová omítka hladká jednovrstvá vnějších stěn nanášená ručně</t>
  </si>
  <si>
    <t>Omítka cementová vnějších ploch nanášená ručně jednovrstvá, tloušťky do 15 mm hladká stěn</t>
  </si>
  <si>
    <t>Část A,D - sokl;           (11,88+8,88)*2*0,76*2</t>
  </si>
  <si>
    <t>Část B,C,E,F - sokl;           (11,88+15,30*4)*2*0,76</t>
  </si>
  <si>
    <t>637121113</t>
  </si>
  <si>
    <t>Okapový chodník z kačírku tl 200 mm s udusáním</t>
  </si>
  <si>
    <t>Okapový chodník z kameniva s udusáním a urovnáním povrchu z kačírku tl. 200 mm</t>
  </si>
  <si>
    <t>Část A,D;           (12,15*2+10,30-5,00)*0,50*2</t>
  </si>
  <si>
    <t>Část B;           (12,00+4,50)*0,50</t>
  </si>
  <si>
    <t>Část C;           (4,50)*0,50</t>
  </si>
  <si>
    <t>Část E;           (4,515)*0,50</t>
  </si>
  <si>
    <t>Část F;           (12,00+4,50)*0,50</t>
  </si>
  <si>
    <t>Část G;           (10,50+6,95)*0,50</t>
  </si>
  <si>
    <t>631311114</t>
  </si>
  <si>
    <t>Mazanina tl přes 50 do 80 mm z betonu prostého bez zvýšených nároků na prostředí tř. C 16/20</t>
  </si>
  <si>
    <t>Mazanina z betonu prostého bez zvýšených nároků na prostředí tl. přes 50 do 80 mm tř. C 16/20</t>
  </si>
  <si>
    <t>Technolog kanál - mezi Část A a B - strop;         (4,75*1,38+4,35*1,24)*0,07</t>
  </si>
  <si>
    <t>Technolog kanál - v Části A - strop;         0,60*1,09*0,07</t>
  </si>
  <si>
    <t>Technolog kanál - v Části B - strop;         0,60*1,09*0,07</t>
  </si>
  <si>
    <t>Technolog kanál - mezi Část D a E - strop;         (4,75*1,38)*0,07</t>
  </si>
  <si>
    <t>Technolog kanál - v Části D - strop;         0,60*1,38*0,07</t>
  </si>
  <si>
    <t>Technolog kanál - v Části E - strop;         0,60*1,09*0,07</t>
  </si>
  <si>
    <t>631319011</t>
  </si>
  <si>
    <t>Příplatek k mazanině tl přes 50 do 80 mm za přehlazení povrchu</t>
  </si>
  <si>
    <t>Příplatek k cenám mazanin za úpravu povrchu mazaniny přehlazením, mazanina tl. přes 50 do 80 mm</t>
  </si>
  <si>
    <t>631351101</t>
  </si>
  <si>
    <t>Zřízení bednění rýh a hran v podlahách</t>
  </si>
  <si>
    <t>Bednění v podlahách rýh a hran zřízení</t>
  </si>
  <si>
    <t>Technolog kanál - mezi Část A a B - stěny;         (4,75*2+4,35*1)*0,07</t>
  </si>
  <si>
    <t>Technolog kanál - v Části A - stěny;         (0,60*2+1,09)*0,07</t>
  </si>
  <si>
    <t>Technolog kanál - v Části B - stěny;         (0,60*2+1,09)*0,07</t>
  </si>
  <si>
    <t>Technolog kanál - mezi Část D a E - stěny;         (4,75*2)*0,07</t>
  </si>
  <si>
    <t>Technolog kanál - v Části D - stěny;         (0,60*2+1,09)*0,07</t>
  </si>
  <si>
    <t>Technolog kanál - v Části E - stěny;         (0,60*2+1,09)*0,07</t>
  </si>
  <si>
    <t>631351102</t>
  </si>
  <si>
    <t>Odstranění bednění rýh a hran v podlahách</t>
  </si>
  <si>
    <t>Bednění v podlahách rýh a hran odstranění</t>
  </si>
  <si>
    <t>612135101</t>
  </si>
  <si>
    <t>Hrubá výplň rýh ve stěnách maltou jakékoli šířky rýhy</t>
  </si>
  <si>
    <t>Hrubá výplň rýh maltou jakékoli šířky rýhy ve stěnách</t>
  </si>
  <si>
    <t>Dle rozpočet silnoproud Vchod A;    0,07*0,07*250,00+521,00*0,05+80,0*0,10+72,0*0,05</t>
  </si>
  <si>
    <t>Dle rozpočet slaboproud Vchod A;    0,07*0,07*60,00+450,00*0,05+70,00*0,10</t>
  </si>
  <si>
    <t>Dle rozpočet silnoproud Vchod B;    0,07*0,07*260,00+584,00*0,05+95,00*0,10+72,00*0,05</t>
  </si>
  <si>
    <t>Dle rozpočet slaboproud Vchod B;    0,07*0,07*75,00+490,00*0,05+75,00*0,10</t>
  </si>
  <si>
    <t>Dle rozpočet silnoproud Vchod C;    0,07*0,07*260,00+584,00*0,05+95,00*0,10+72,00*0,05</t>
  </si>
  <si>
    <t>Dle rozpočet slaboproud Vchod C;    0,07*0,07*75,00+490,00*0,05+75,00*0,10</t>
  </si>
  <si>
    <t>Dle rozpočet silnoproud Vchod D;    0,07*0,07*250,00+521,00*0,05+80,0*0,10+72,0*0,05</t>
  </si>
  <si>
    <t>Dle rozpočet slaboproud Vchod D;    0,07*0,07*60,00+450,00*0,05+70,00*0,10</t>
  </si>
  <si>
    <t>Dle rozpočet silnoproud Vchod E;    0,07*0,07*260,00+584,00*0,05+95,00*0,10+72,00*0,05</t>
  </si>
  <si>
    <t>Dle rozpočet slaboproud Vchod E;    0,07*0,07*75,00+490,00*0,05+75,00*0,10</t>
  </si>
  <si>
    <t>Dle rozpočet silnoproud Vchod F;    0,07*0,07*260,00+584,00*0,05+95,00*0,10+72,00*0,05</t>
  </si>
  <si>
    <t>Dle rozpočet slaboproud Vchod F;    0,07*0,07*75,00+490,00*0,05+75,00*0,10</t>
  </si>
  <si>
    <t>612131121</t>
  </si>
  <si>
    <t>Penetrační disperzní nátěr vnitřních stěn nanášený ručně</t>
  </si>
  <si>
    <t>Podkladní a spojovací vrstva vnitřních omítaných ploch  
  penetrace akrylát-silikonová 
    nanášená ručně 
      stěn</t>
  </si>
  <si>
    <t>612142001</t>
  </si>
  <si>
    <t>Potažení vnitřních stěn sklovláknitým pletivem vtlačeným do tenkovrstvé hmoty</t>
  </si>
  <si>
    <t>Potažení vnitřních ploch pletivem  
  v ploše nebo pruzích, na plném podkladu 
    sklovláknitým 
    vtlačením do tmelu 
      stěn</t>
  </si>
  <si>
    <t>Dle pol. příčka z pórobetonu 100 2x plocha;              681,483*2</t>
  </si>
  <si>
    <t>Dle pol. příčka z pórobetonu 150 2x plocha;              508,471*2</t>
  </si>
  <si>
    <t>Dle pol. obezdívka z pórobetonu;                             121,728</t>
  </si>
  <si>
    <t>Dle pol. zazdívky z pórobetonu;                  (16,390+35,232)*2</t>
  </si>
  <si>
    <t>612323111</t>
  </si>
  <si>
    <t>Vápenocementová omítka hladkých vnitřních stěn tloušťky do 5 mm nanášená ručně</t>
  </si>
  <si>
    <t>Omítka vápenocementová vnitřních ploch hladkých  
  nanášená ručně 
    jednovrstvá 
    hladká, na neomítnutý bezesparý podklad, tloušťky do 5 mm 
      stěn</t>
  </si>
  <si>
    <t>612131101</t>
  </si>
  <si>
    <t>Cementový postřik vnitřních stěn nanášený celoplošně ručně</t>
  </si>
  <si>
    <t>Podkladní a spojovací vrstva vnitřních omítaných ploch  
  cementový postřik 
    nanášený ručně 
    celoplošně 
      stěn</t>
  </si>
  <si>
    <t>612321141</t>
  </si>
  <si>
    <t>Vápenocementová omítka štuková dvouvrstvá vnitřních stěn nanášená ručně</t>
  </si>
  <si>
    <t>Omítka vápenocementová vnitřních ploch  
  nanášená ručně 
    dvouvrstvá, tloušťky jádrové omítky do 10 mm a tloušťky štuku do 3 mm 
    štuková 
    svislých konstrukcí 
      stěn</t>
  </si>
  <si>
    <t>Dle pol. zdivo tl. 300 Aku;         1091,442*2</t>
  </si>
  <si>
    <t>odpočet mezi "B,C,E,F" 1.NP;      -11,10*2,80*2*4</t>
  </si>
  <si>
    <t>odpočet mezi "B,C,E.F" 2 a 3.NP;      -11,10*2,75*2*4*2</t>
  </si>
  <si>
    <t>Dle pol. zdivo tl. 300;               260,930*2</t>
  </si>
  <si>
    <t>Dle pol. zdivo tl. 190 Aku;         259,190*2</t>
  </si>
  <si>
    <t xml:space="preserve">Výkres č. D 01 
</t>
  </si>
  <si>
    <t>1.NP část A - obvodové zdivo;           (11,10+8,10)*2*2,80</t>
  </si>
  <si>
    <t>odpočet oken;     -2,00*1,00-1,00*1,00-1,00*2,30*2-2,00*2,30-1,50*2,30*2</t>
  </si>
  <si>
    <t>příp.špalet;     (2,00+1,00*2)*0,20+(1,00*3)*0,20+(1,00+2,30*2)*2*0,20+(2,00+2,20*2)*0,20+(1,50+2,30*2)*2*0,20</t>
  </si>
  <si>
    <t>odpočet dveří;     -1,50*2,30-1,10*2,30</t>
  </si>
  <si>
    <t>příp.špalet;      (1,50+2,30*2)*0,20+(1,10+2,30*2)*0,20</t>
  </si>
  <si>
    <t>příp špalet vni zdivo;      (1,25+2,30*2)*0,20+(2,25+2,30*2)*0,20</t>
  </si>
  <si>
    <t xml:space="preserve">Část D = A;         94,700 
</t>
  </si>
  <si>
    <t>1.NP část B - obvodové zdivo;           (11,10+14,60)*2*2,80</t>
  </si>
  <si>
    <t>odpočet oken;     -1,50*0,70*2-1,00*1,00-1,00*2,30*3-1,50*2,30*2-2,00*2,30*2</t>
  </si>
  <si>
    <t>příp.špalet;     (1,50+0,70*2)*0,20*2+(1,00*3)*0,20+(1,00+2,30*2)*0,20*3+(1,50+2,30*2)*0,20*2+(2,00+2,30*2)*0,20*2</t>
  </si>
  <si>
    <t>odpočet dveří;     -1,50*2,30</t>
  </si>
  <si>
    <t>příp.špalet;      (1,50+2,30*2)*0,20</t>
  </si>
  <si>
    <t>příp špalet vni zdivo;      (1,40+2,30*2)*0,20*2+(1,10*2,30*2)*0,20*2+(0,90*2,02*2)*0,20</t>
  </si>
  <si>
    <t>odpočet KZS M.č.B.102;       -2,90*2,80</t>
  </si>
  <si>
    <t>1.NP část C - obvodové zdivo;           (11,10+14,60)*2*2,80</t>
  </si>
  <si>
    <t>odpočet oken;     -1,50*0,70*4-1,00*2,30*3-2,00*2,30*2</t>
  </si>
  <si>
    <t>příp.špalet;     (1,50+0,70*2)*0,20*4+(1,00+2,30*2)*0,20*3+(2,00+2,30*2)*0,20*2</t>
  </si>
  <si>
    <t>příp špalet vni zdivo;      (1,40+2,30*2)*0,20*2+(1,20*2,30*2)*0,20*2</t>
  </si>
  <si>
    <t>1.NP část E - obvodové zdivo;           (11,10+14,60)*2*2,80</t>
  </si>
  <si>
    <t>odpočet oken;     -1,50*0,70*4-1,00*2,30-1,50*2,30-2,00*2,30*2</t>
  </si>
  <si>
    <t>příp.špalet;     (1,50+0,70*2)*0,20*4+(1,00+2,30*2)*0,20+(1,50+2,30*2)*0,20+(2,00+2,30*2)*0,20*2</t>
  </si>
  <si>
    <t>1.NP část F - obvodové zdivo;           (11,10+14,60)*2*2,80</t>
  </si>
  <si>
    <t>odpočet oken;     -1,50*0,70*2-1,00*1,00-1,00*2,30*5-1,50*2,30-2,00*2,30*2</t>
  </si>
  <si>
    <t>příp.špalet;     (1,50+0,70*2)*0,20*2+(1,00*3)*0,20+(1,00+2,30*2)*0,20*5+(1,50+2,30*2)*0,20+(2,00+2,30*2)*0,20*2</t>
  </si>
  <si>
    <t>příp špalet vni zdivo;      (1,35+2,30*2)*0,20*2+(1,10*2,30*2)*0,20*2</t>
  </si>
  <si>
    <t>odpočet KZS M.č.F.102;       -2,90*2,80</t>
  </si>
  <si>
    <t xml:space="preserve">Výkres č. D 02 
</t>
  </si>
  <si>
    <t>2.NP část A - obvodové zdivo;           (11,10+8,10)*2*2,75</t>
  </si>
  <si>
    <t>odpočet oken;     -1,00*1,00-1,00*2,30*2-2,00*2,30*2-1,50*2,30*2</t>
  </si>
  <si>
    <t>příp.špalet;     (1,00*3)*0,20+(1,00+2,30*2)*2*0,20+(2,00+2,20*2)*2*0,20+(1,50+2,30*2)*2*0,20</t>
  </si>
  <si>
    <t>příp špalet vni zdivo;      (1,25+2,30*2)*0,20+(1,30+2,30*2)*0,20</t>
  </si>
  <si>
    <t>2.NP část B - obvodové zdivo;           (11,10+14,60)*2*2,75</t>
  </si>
  <si>
    <t>odpočet oken;     -1,00*1,00-1,00*2,30*3-1,50*2,30*5-2,00*2,30*2</t>
  </si>
  <si>
    <t>příp.špalet;     (1,00*3)*0,20+(1,00+2,30*2)*0,20*3+(1,50+2,30*2)*0,20*5+(2,00+2,30*2)*0,20*2</t>
  </si>
  <si>
    <t>příp špalet vni zdivo;      (2,60+2,30*2)*0,20+(1,15+2,30*2)*0,20+(0,90*2,02*2)*0,20</t>
  </si>
  <si>
    <t>2.NP část C - obvodové zdivo;           (11,10+14,60)*2*2,75</t>
  </si>
  <si>
    <t>odpočet oken;     -1,00*2,30*4-1,50*2,30*4-2,00*2,30*2</t>
  </si>
  <si>
    <t>příp.špalet;     (1,00+2,30*2)*0,20*4+(1,50+2,30*2)*0,20*4+(2,00+2,30*2)*0,20*2</t>
  </si>
  <si>
    <t>příp špalet vni zdivo;      (1,35+2,30*2)*0,20*2</t>
  </si>
  <si>
    <t>2.NP byty A2,A3,B3,B4,C3,C4 = byty D2,D3,E3,E4,F3,F4;         336,177</t>
  </si>
  <si>
    <t>3.NP = 2.NP;             336,177*2</t>
  </si>
  <si>
    <t>M.č.G.102;           (3,48+9,52)*2*2,80</t>
  </si>
  <si>
    <t>odpočet;       -2,00*0,70-1,05*2,20-1,50*2,525+(2,00+0,70*2)*0,10+(1,50+2,525*2)*0,25</t>
  </si>
  <si>
    <t>M.č.G.103;           (3,48+9,52)*2*2,80</t>
  </si>
  <si>
    <t>odpočet;        -2,00*0,70-1,50*2,525+(2,00+0,70*2)*0,10</t>
  </si>
  <si>
    <t>611131101</t>
  </si>
  <si>
    <t>Cementový postřik vnitřních stropů nanášený celoplošně ručně</t>
  </si>
  <si>
    <t>Podkladní a spojovací vrstva vnitřních omítaných ploch  
  penetrace akrylát-silikonová 
    nanášená ručně 
      stropů</t>
  </si>
  <si>
    <t>611321141</t>
  </si>
  <si>
    <t>Vápenocementová omítka štuková dvouvrstvá vnitřních stropů rovných nanášená ručně</t>
  </si>
  <si>
    <t>Potažení vnitřních ploch štukem 
  tloušťky do 3 mm 
    vodorovných konstrukcí 
      stropů rovných</t>
  </si>
  <si>
    <t>1.NP byt A1=D1;    (48,35-5,50)*2</t>
  </si>
  <si>
    <t>1.NP byt B1=F2;    (58,43-8,32-4,36)*2</t>
  </si>
  <si>
    <t>1.NP byt B2=E2;    (53,27-4,47)*2</t>
  </si>
  <si>
    <t>1.NP byt C1=F1;    (39,83-4,45)*2</t>
  </si>
  <si>
    <t>1.NP byt C2=E1;    (45,57-7,02)*2</t>
  </si>
  <si>
    <t>1.NP spol prostory A;       7,70</t>
  </si>
  <si>
    <t>1.NP spol prostory D;       7,70</t>
  </si>
  <si>
    <t>Výkres č. D 02</t>
  </si>
  <si>
    <t>2.NP byt A2;    9,89+12,33+20,61</t>
  </si>
  <si>
    <t>2.NP byt A3;    3,66+21,60</t>
  </si>
  <si>
    <t>2.NP byt B3;    13,62+11,69+10,88+22,33+13,40+1,95</t>
  </si>
  <si>
    <t>2.NP byt B4;    12,83+13,16+9,17+22,34</t>
  </si>
  <si>
    <t>2.NP byt C3;    12,27+12,95+4,20+9,38+23,12</t>
  </si>
  <si>
    <t>2.NP byt C4;    12,50+3,97+12,95+9,38+23,12</t>
  </si>
  <si>
    <t>2.NP spol prostory A;       7,70</t>
  </si>
  <si>
    <t>2.NP spol prostory B;       7,62</t>
  </si>
  <si>
    <t>2.NP spol prostory C;       15,50</t>
  </si>
  <si>
    <t xml:space="preserve">2.NP byty A2,A3,B3,B4,C3,C4 = byty D2,D3,E3,E4,F3,F4;         354,120 
</t>
  </si>
  <si>
    <t>3.NP = 2.NP;             354,120*2</t>
  </si>
  <si>
    <t>611131105</t>
  </si>
  <si>
    <t>Cementový postřik vnitřních schodišťových konstrukcí nanášený celoplošně ručně</t>
  </si>
  <si>
    <t>Podkladní a spojovací vrstva vnitřních omítaných ploch  
  penetrace akrylát-silikonová 
    nanášená ručně 
      schodišťových konstrukcí</t>
  </si>
  <si>
    <t>611321145</t>
  </si>
  <si>
    <t>Vápenocementová omítka štuková dvouvrstvá vnitřních schodišťových konstrukcí nanášená ručně</t>
  </si>
  <si>
    <t>Potažení vnitřních ploch štukem 
  tloušťky do 3 mm 
    schodišťových konstrukcí 
      stropů, stěn, ramen nebo nosníků</t>
  </si>
  <si>
    <t>Vni schodiště 4x9x166,6/300 - deska;           sqrt(0,1666^2+0,300^2)*9*4*(1,20+0,20)</t>
  </si>
  <si>
    <t>Vni schodiště 4x9x166,6/300 - stupně boky;     0,1666*0,30*0,5*9*1*4</t>
  </si>
  <si>
    <t>Vni schodiště 4x9x166,6/300 - mezipodesta;           1,75*2,40*2</t>
  </si>
  <si>
    <t>Vni schodiště 2x;      26,595</t>
  </si>
  <si>
    <t>622143004</t>
  </si>
  <si>
    <t>Montáž omítkových samolepících začišťovacích profilů pro spojení s okenním rámem</t>
  </si>
  <si>
    <t>Montáž omítkových profilů  
  plastových, pozinkovaných nebo dřevěných upevněných vtlačením do podkladní vrstvy nebo přibitím 
    začišťovacích samolepících pro vytvoření dilatujícího spoje s okenním rámem</t>
  </si>
  <si>
    <t>Výkres č. D10</t>
  </si>
  <si>
    <t>Okna;      (2,00+1,00*2)*2+(1,50+0,70*2)*12+(1,00*3)*12+(1,00+2,30*2)*(12+20+18)+(1,50+2,30*2)*(43+3+4+2)+(2,00+2,30*2)*34+(2,00+0,70*2)*2</t>
  </si>
  <si>
    <t>Vně dveře;      (1,05+2,30*2)*1+(1,50+2,30*2)*(8+6)+(1,10+2,30*2)*2</t>
  </si>
  <si>
    <t>59051476</t>
  </si>
  <si>
    <t>profil začišťovací PVC 9mm s výztužnou tkaninou pro ostění ETICS</t>
  </si>
  <si>
    <t>profil okenní začišťovací se sklovláknitou armovací tkaninou 9 mm/2,4 m</t>
  </si>
  <si>
    <t>622143003</t>
  </si>
  <si>
    <t>Montáž omítkových plastových nebo pozinkovaných rohových profilů</t>
  </si>
  <si>
    <t>Montáž omítkových profilů  
  plastových, pozinkovaných nebo dřevěných upevněných vtlačením do podkladní vrstvy nebo přibitím 
    rohových s tkaninou</t>
  </si>
  <si>
    <t>Dle pol. začišťovací profily výplní otvorů;          1009,650</t>
  </si>
  <si>
    <t>1.NP část A,D - vně roh;       2,60*4*2</t>
  </si>
  <si>
    <t>příp špalet vni zdivo;      ((1,25+2,30*2)+(2,25+2,30*2))*2</t>
  </si>
  <si>
    <t>1.NP část B - vně roh;       2,60*4</t>
  </si>
  <si>
    <t>příp špalet vni zdivo;      (1,40+2,30*2)*2+(1,10*2,30*2)*2+(0,90*2,02*2)</t>
  </si>
  <si>
    <t>1.NP část C - vně roh;       2,60*6</t>
  </si>
  <si>
    <t>příp špalet vni zdivo;      (1,40+2,30*2)*2+(1,20*2,30*2)*2</t>
  </si>
  <si>
    <t>1.NP část E - vně roh;       2,60*6</t>
  </si>
  <si>
    <t>1.NP část F - vně roh;       2,60*4</t>
  </si>
  <si>
    <t>příp špalet vni zdivo;      (1,35+2,30*2)*2+(1,10*2,30*2)*2</t>
  </si>
  <si>
    <t>2.NP část A - vně roh;       2,60*3</t>
  </si>
  <si>
    <t>příp špalet vni zdivo;      (1,25+2,30*2)+(1,30+2,30*2)</t>
  </si>
  <si>
    <t>2.NP část B - vně roh;       2,60*12</t>
  </si>
  <si>
    <t>příp špalet vni zdivo;      (2,60+2,30*2)+(1,10+2,30*2)+(0,90*2,02*2)</t>
  </si>
  <si>
    <t>2.NP část C - vně roh;       2,60*10</t>
  </si>
  <si>
    <t>příp špalet vni zdivo;      (1,35+2,30*2)*2+(0,90+2,02*2)</t>
  </si>
  <si>
    <t xml:space="preserve">= 
</t>
  </si>
  <si>
    <t>2.NP byty A2,A3,B3,B4,C3,C4 = byty D2,D3,E3,E4,F3,F4;         110,126</t>
  </si>
  <si>
    <t xml:space="preserve">3.NP = 2.NP;             110,126*2 
</t>
  </si>
  <si>
    <t>55343040</t>
  </si>
  <si>
    <t>profil rohový Al 90° 23x23mm pro suchou výstavbu</t>
  </si>
  <si>
    <t>Lišta ochranná rohová hliník tahokov  28/28 mm</t>
  </si>
  <si>
    <t>622221031</t>
  </si>
  <si>
    <t>Montáž kontaktního zateplení vnějších stěn lepením a mechanickým kotvením TI z minerální vlny s podélnou orientací do zdiva a betonu tl přes 120 do 160 mm</t>
  </si>
  <si>
    <t>Montáž kontaktního zateplení lepením a mechanickým kotvením z desek z minerální vlny s podélnou orientací vláken nebo kombinovaných na vnější stěny, na podklad betonový nebo z lehčeného betonu, z tvárnic keramických nebo vápenopískových, tloušťky desek přes 120 do 160 mm</t>
  </si>
  <si>
    <t>Výkres č. D 01</t>
  </si>
  <si>
    <t xml:space="preserve">1.NP část A;           </t>
  </si>
  <si>
    <t>KZS M.č.B.102;       2,90*2,80</t>
  </si>
  <si>
    <t xml:space="preserve">1.NP část F;           </t>
  </si>
  <si>
    <t>KZS M.č.F.102;       2,90*2,80</t>
  </si>
  <si>
    <t>63142025</t>
  </si>
  <si>
    <t>deska tepelně izolační minerální kontaktních fasád podélné vlákno λ=0,035-0,036 tl 100mm</t>
  </si>
  <si>
    <t>Omítka vápenocementová vnitřních ploch hladkých nanášená ručně jednovrstvá hladká, na neomítnutý bezesparý podklad, tloušťky do 5 mm stěn</t>
  </si>
  <si>
    <t>621221021</t>
  </si>
  <si>
    <t>Montáž kontaktního zateplení vnějších podhledů lepením a mechanickým kotvením desek z minerální vlny s podélnou orientací do betonu a zdiva tl přes 80 do 120 mm</t>
  </si>
  <si>
    <t>Montáž kontaktního zateplení lepením a mechanickým kotvením z desek z minerální vlny s podélnou orientací vláken nebo kombinovaných na vnější podhledy, na podklad betonový nebo z lehčeného betonu, z tvárnic keramických nebo vápenopískových, tloušťky desek přes 80 do 120 mm</t>
  </si>
  <si>
    <t>1.NP spol prostory A;       36,90-7,70</t>
  </si>
  <si>
    <t>1.NP spol prostory B;       38,02-9,79</t>
  </si>
  <si>
    <t>1.NP spol prostory C;       64,03-23,71</t>
  </si>
  <si>
    <t>1.NP spol prostory D;       36,90-7,70</t>
  </si>
  <si>
    <t>1.NP spol prostory E;       50,47-9,80</t>
  </si>
  <si>
    <t>1.NP spol prostory F;       51,92-23,71</t>
  </si>
  <si>
    <t>63142028</t>
  </si>
  <si>
    <t>deska tepelně izolační minerální kontaktních fasád podélné vlákno λ=0,035-0,036 tl 150mm</t>
  </si>
  <si>
    <t>611323111</t>
  </si>
  <si>
    <t>Vápenocementová omítka hladkých vnitřních stropů rovných tloušťky do 5 mm nanášená ručně</t>
  </si>
  <si>
    <t>Omítka vápenocementová vnitřních ploch hladkých nanášená ručně jednovrstvá hladká, na neomítnutý bezesparý podklad, tloušťky do 5 mm stropů rovných</t>
  </si>
  <si>
    <t>622142001</t>
  </si>
  <si>
    <t>Potažení vnějších stěn sklovláknitým pletivem vtlačeným do tenkovrstvé hmoty</t>
  </si>
  <si>
    <t>Potažení vnějších ploch pletivem v ploše nebo pruzích, na plném podkladu sklovláknitým vtlačením do tmelu stěn</t>
  </si>
  <si>
    <t>Dle pol. mtž obklad věnce PIR deskou;            425,542</t>
  </si>
  <si>
    <t>629991011</t>
  </si>
  <si>
    <t>Zakrytí výplní otvorů a svislých ploch fólií přilepenou lepící páskou</t>
  </si>
  <si>
    <t>Zakrytí vnějších ploch před znečištěním  
  včetně pozdějšího odkrytí 
    výplní otvorů a svislých ploch 
      fólií přilepenou lepící páskou</t>
  </si>
  <si>
    <t>Výkres č. D11</t>
  </si>
  <si>
    <t>Okna;      2,00*1,00*2+1,50*0,70*12+1,00*1,00*12+1,00*2,30*(12+20+18)+1,50*2,30*(46+4+2)+2,00*2,30*34+2,00*0,70*2</t>
  </si>
  <si>
    <t>Vně dveře;      1,05*2,30*1+1,50*2,30*(8+6)+1,10*2,30*2</t>
  </si>
  <si>
    <t>1267,216+103,112</t>
  </si>
  <si>
    <t>622811001</t>
  </si>
  <si>
    <t>Tepelně izolační jednovrstvá omítka vnějších stěn tloušťky do 20 mm</t>
  </si>
  <si>
    <t>Omítka tepelně izolační vnějších ploch stěn prováděná ručně v 1 vrstvě, tloušťky do 20 mm</t>
  </si>
  <si>
    <t>Výkres č. D 04</t>
  </si>
  <si>
    <t>Část A - fasáda od +0,300;           9,00*8,90+9,00*3,60*0,5</t>
  </si>
  <si>
    <t>odpočet 1.NP;      -1,50*2,00-1,10*2,00</t>
  </si>
  <si>
    <t>příp.špalet;           (1,50+2,00*2)*0,15+(1,10+2,00*2)*0,15</t>
  </si>
  <si>
    <t>odpočet 2.+3.NP;   (-1,50*2,30)*2</t>
  </si>
  <si>
    <t>příp.špalet;           (1,50+2,30*2)*0,15*2</t>
  </si>
  <si>
    <t>Část A1 = D1;         87,620</t>
  </si>
  <si>
    <t>Část B,C,E,F - fasáda od +0,300;           (12,00+61,22)*2*8,90+12,00*4,90*0,5*2</t>
  </si>
  <si>
    <t>odpočet 1.NP;       -1,00*1,00*2-1,50*0,70*12-1,50*2,00*8-1,00*2,00*10-1,00*2,30*2-2,00*2,00*8</t>
  </si>
  <si>
    <t>příp.špalet;       (1,00*3)*0,15*2+(1,50+0,70*2)*0,15*12+(1,50+2,00*2)*0,15*8+(1,00+2,00*2)*0,15*10</t>
  </si>
  <si>
    <t>příp.špalet;       (1,00+2,30*2)*0,15*2+(2,00+2,00*2)*0,15*10</t>
  </si>
  <si>
    <t>odpočet 2.+3.NP;     (-1,00*1,00*2-1,00*2,30*14-1,50*2,30*20-2,00*2,30*8)*2</t>
  </si>
  <si>
    <t>příp.špalet;        ((1,00*3)*0,15*2+(1,00+2,30*2)*0,15*14+(1,50+2,30*2)*0,15*20+(2,00+2,30*8)*0,15*2)*2</t>
  </si>
  <si>
    <t>622321141</t>
  </si>
  <si>
    <t>Vápenocementová omítka štuková dvouvrstvá vnějších stěn nanášená ručně</t>
  </si>
  <si>
    <t>Omítka vápenocementová vnějších ploch nanášená ručně dvouvrstvá, tloušťky jádrové omítky do 15 mm a tloušťky štuku do 3 mm štuková stěn</t>
  </si>
  <si>
    <t>Hospod objekt - fasáda;       (7,20+10,00)*2*3,25-10,00*0,50</t>
  </si>
  <si>
    <t>odpočet;          -1,05*2,30-2,00*0,70*2+(1,05+2,30*2)*0,15+(2,00+0,70*2)*0,10*2</t>
  </si>
  <si>
    <t>622151011</t>
  </si>
  <si>
    <t>Penetrační silikátový nátěr vnějších pastovitých tenkovrstvých omítek stěn</t>
  </si>
  <si>
    <t>Penetrační nátěr vnějších pastovitých tenkovrstvých omítek silikátový stěn</t>
  </si>
  <si>
    <t>622531022</t>
  </si>
  <si>
    <t>Tenkovrstvá silikonová zrnitá omítka zrnitost 2,0 mm vnějších stěn</t>
  </si>
  <si>
    <t>Omítka tenkovrstvá silikonová vnějších ploch probarvená bez penetrace zatíraná (škrábaná), zrnitost 2,0 mm stěn</t>
  </si>
  <si>
    <t>Montáž omítkových profilů plastových, pozinkovaných nebo dřevěných upevněných vtlačením do podkladní vrstvy nebo přibitím rohových s tkaninou</t>
  </si>
  <si>
    <t>Dle pol. mtž začišťovací lišt;           1009,650</t>
  </si>
  <si>
    <t>Část A,D - fasáda od +0,300;           8,90*2*2</t>
  </si>
  <si>
    <t>Část B,C,E,F - fasáda od +0,300;           8,90*4</t>
  </si>
  <si>
    <t>Hospod objekt - fasáda;       3,25*4</t>
  </si>
  <si>
    <t>622131121</t>
  </si>
  <si>
    <t>Penetrační nátěr vnějších stěn nanášený ručně</t>
  </si>
  <si>
    <t>Podkladní a spojovací vrstva vnějších omítaných ploch penetrace nanášená ručně stěn</t>
  </si>
  <si>
    <t>102,148+4,32</t>
  </si>
  <si>
    <t>622211011</t>
  </si>
  <si>
    <t>Montáž kontaktního zateplení vnějších stěn lepením a mechanickým kotvením polystyrénových desek do betonu a zdiva tl přes 40 do 80 mm</t>
  </si>
  <si>
    <t>Montáž kontaktního zateplení lepením a mechanickým kotvením z polystyrenových desek na vnější stěny, na podklad betonový nebo z lehčeného betonu, z tvárnic keramických nebo vápenopískových, tloušťky desek přes 40 do 80 mm</t>
  </si>
  <si>
    <t>Část A - fasáda od -0,400 po +0,300;           9,00*0,70</t>
  </si>
  <si>
    <t>odpočet 1.NP;      -1,50*0,30-1,10*0,30</t>
  </si>
  <si>
    <t>Část A1 = D1;         5,520</t>
  </si>
  <si>
    <t>Část B,C,E,F - fasáda od -0,400 po +0,300;           (12,00+61,22)*2*0,70</t>
  </si>
  <si>
    <t>odpočet 1.NP;       -1,50*0,30*8-1,00*0,30*10-2,00*0,30*8</t>
  </si>
  <si>
    <t>28376418</t>
  </si>
  <si>
    <t>deska XPS hrana polodrážková a hladký povrch 300kPA λ=0,035 tl 60mm</t>
  </si>
  <si>
    <t>622212051</t>
  </si>
  <si>
    <t>Montáž kontaktního zateplení vnějšího ostění, nadpraží nebo parapetu hl. špalety do 400 mm lepením desek z polystyrenu tl do 40 mm</t>
  </si>
  <si>
    <t>Montáž kontaktního zateplení vnějšího ostění, nadpraží nebo parapetu lepením z polystyrenových desek hloubky špalet přes 200 do 400 mm, tloušťky desek do 40 mm</t>
  </si>
  <si>
    <t xml:space="preserve">Část A - fasáda od -0,400 po +0,300; </t>
  </si>
  <si>
    <t>ostění 1.NP;          0,30*2*2</t>
  </si>
  <si>
    <t>Část A1 = D1;         1,200</t>
  </si>
  <si>
    <t xml:space="preserve">Část B,C,E,F - fasáda od -0,400 po +0,300; </t>
  </si>
  <si>
    <t>ostění 1.NP;          0,30*(8+10+8)*2</t>
  </si>
  <si>
    <t>28376414</t>
  </si>
  <si>
    <t>deska XPS hrana polodrážková a hladký povrch 300kPA λ=0,035 tl 20mm</t>
  </si>
  <si>
    <t>Dle pol. KZS ostění;         18,00*0,24</t>
  </si>
  <si>
    <t>Část A - fasáda od 0,000 po +0,300;           9,00*0,30</t>
  </si>
  <si>
    <t>odpočet 1.NP;      -1,50*0,30-1,10*0,30+0,30*0,24*2*2</t>
  </si>
  <si>
    <t>Část A1 = D1;         2,208</t>
  </si>
  <si>
    <t>Část B,C,E,F - fasáda od 0,000 po +0,300;           (12,00+61,22)*2*0,30</t>
  </si>
  <si>
    <t>odpočet 1.NP;       -1,50*0,30*8-1,00*0,30*10-2,00*0,30*8+0,30*0,24*2*(8+10+8)</t>
  </si>
  <si>
    <t>784661601</t>
  </si>
  <si>
    <t>Dekorační technika imitace betonu v místnostech v do 3,80 m</t>
  </si>
  <si>
    <t>Dekorační techniky-imitace betonu v místnostech výšky do 3,80 m</t>
  </si>
  <si>
    <t>622143001</t>
  </si>
  <si>
    <t>Montáž omítkových plastových nebo pozinkovaných soklových profilů</t>
  </si>
  <si>
    <t>Montáž omítkových profilů plastových, pozinkovaných nebo dřevěných upevněných vtlačením do podkladní vrstvy nebo přibitím soklových</t>
  </si>
  <si>
    <t>55343012</t>
  </si>
  <si>
    <t>profil soklový Pz+PVC pro vnější omítky tl 20mm</t>
  </si>
  <si>
    <t>Část A - fasáda na +0,300;           9,00</t>
  </si>
  <si>
    <t>Část A1 = D1;         9,00</t>
  </si>
  <si>
    <t>Část B,C,E,F - fasáda na +0,300;           (12,00+61,22)*2</t>
  </si>
  <si>
    <t>622143002</t>
  </si>
  <si>
    <t>Montáž omítkových plastových nebo pozinkovaných dilatačních profilů</t>
  </si>
  <si>
    <t>Montáž omítkových profilů plastových, pozinkovaných nebo dřevěných upevněných vtlačením do podkladní vrstvy nebo přibitím dilatačních s tkaninou</t>
  </si>
  <si>
    <t>28342202</t>
  </si>
  <si>
    <t>profil dilatační PVC s tkaninou pro omítky tl do 3mm dilatace do 10mm</t>
  </si>
  <si>
    <t>Část B,C,E,F - fasáda od +0,300;           (8,90*2+0,30*2)*3</t>
  </si>
  <si>
    <t>0062-01</t>
  </si>
  <si>
    <t>D+M, Vodorovná nuta 40/15mm v omítce</t>
  </si>
  <si>
    <t>Část A - fasáda na +3,000 a +6,000;           9,00*2</t>
  </si>
  <si>
    <t>Část A1 = D1;         18,000</t>
  </si>
  <si>
    <t>Část B,C,E,F - fasáda na +3,000 a +6,000;           (12,00+61,22)*2*2</t>
  </si>
  <si>
    <t>629999011</t>
  </si>
  <si>
    <t>Příplatek k úpravám povrchů za provádění styku dvou barev nebo struktur na fasádě</t>
  </si>
  <si>
    <t>Příplatky k cenám úprav vnějších povrchů za zvýšenou pracnost při provádění styku dvou barev nebo struktur na fasádě</t>
  </si>
  <si>
    <t>621131101</t>
  </si>
  <si>
    <t>Cementový postřik vnějších podhledů nanášený celoplošně ručně</t>
  </si>
  <si>
    <t>Podkladní a spojovací vrstva vnějších omítaných ploch cementový postřik nanášený ručně celoplošně podhledů</t>
  </si>
  <si>
    <t>621321141</t>
  </si>
  <si>
    <t>Vápenocementová omítka štuková dvouvrstvá vnějších podhledů nanášená ručně</t>
  </si>
  <si>
    <t>Omítka vápenocementová vnějších ploch nanášená ručně dvouvrstvá, tloušťky jádrové omítky do 15 mm a tloušťky štuku do 3 mm štuková podhledů</t>
  </si>
  <si>
    <t>621151011</t>
  </si>
  <si>
    <t>Penetrační silikátový nátěr vnějších pastovitých tenkovrstvých omítek podhledů</t>
  </si>
  <si>
    <t>Penetrační nátěr vnějších pastovitých tenkovrstvých omítek silikátový podhledů</t>
  </si>
  <si>
    <t>621531022</t>
  </si>
  <si>
    <t>Tenkovrstvá silikonová zrnitá omítka zrnitost 2,0 mm vnějších podhledů</t>
  </si>
  <si>
    <t>Omítka tenkovrstvá silikonová vnějších ploch probarvená bez penetrace zatíraná (škrábaná), zrnitost 2,0 mm podhledů</t>
  </si>
  <si>
    <t>Část A - balkóny;           (5,00*1,50+(5,00+1,50*2)*0,20)*2</t>
  </si>
  <si>
    <t>Část A - balkóny;           (5,20*1,50+(5,20+1,50*2)*0,20)*2</t>
  </si>
  <si>
    <t>Část B - balkóny;           (6,75*1,50+(6,75+1,50*2)*0,20)*2</t>
  </si>
  <si>
    <t>Část A = D;         61,230</t>
  </si>
  <si>
    <t>Část B - balkóny;           (7,55*1,50+(7,55+1,50*2)*0,20)*2</t>
  </si>
  <si>
    <t>Část B - balkóny;           (5,05*1,50+(5,05+1,50*2)*0,20)*2</t>
  </si>
  <si>
    <t>Část C - balkóny;           (4,00*1,50+(4,00+1,50*2)*0,20)*2</t>
  </si>
  <si>
    <t>Část C - balkóny;           (5,05*1,50+(5,05+1,50*2)*0,20)*2</t>
  </si>
  <si>
    <t>Část C - markýza;          2,20*1,20+(2,20+1,20*2)*0,15</t>
  </si>
  <si>
    <t>Část E - balkóny;           (6,75*1,50+(6,75+1,50*2)*0,20)*2</t>
  </si>
  <si>
    <t>Část E - balkóny;           (5,05*1,50+(5,05+1,50*2)*0,20)*2</t>
  </si>
  <si>
    <t>Část F - balkóny;           (4,00*1,50+(4,00+1,50*2)*0,20)*2</t>
  </si>
  <si>
    <t>Část F - balkóny;           (5,50*1,50+(5,50+1,50*2)*0,20)*2</t>
  </si>
  <si>
    <t>Část F - markýza;          2,20*1,20+(2,20+1,20*2)*0,15</t>
  </si>
  <si>
    <t>Výkres č. D 03</t>
  </si>
  <si>
    <t>Pavlač - střecha;            5,00*2,05+2,50*3,60+(5,00*2+3,60)*0,25</t>
  </si>
  <si>
    <t>Pavlač - podhled;          (5,00*2,08+5,00*2*0,22)*2</t>
  </si>
  <si>
    <t>Vně schodiště 4x9x166,6/300 - deska;           sqrt(0,1666^2+0,300^2)*9*4*(1,20+0,20)</t>
  </si>
  <si>
    <t>Vně schodiště 4x9x166,6/300 - stupně boky;     0,1666*0,30*0,5*9*2*4</t>
  </si>
  <si>
    <t>Vně schodiště 4x9x166,6/300 - mezipodesta;           (1,20*2,50+(2,50+1,20)*0,20)*2</t>
  </si>
  <si>
    <t>2x vně schodiště s pavlačí;         74,424</t>
  </si>
  <si>
    <t>Hospod objekt - M.č.G.101;          38,00</t>
  </si>
  <si>
    <t>632481213</t>
  </si>
  <si>
    <t>Separační vrstva z PE fólie</t>
  </si>
  <si>
    <t>Separační vrstva k oddělení podlahových vrstev  
  z polyetylénové fólie</t>
  </si>
  <si>
    <t xml:space="preserve">Výkres č. D01 
</t>
  </si>
  <si>
    <t xml:space="preserve">Podlaha ozn."P1" - M.č.A1.101, B1.101,102, B2.101,102;        (9,91+8,32+3,52+8,18+4,64) 
</t>
  </si>
  <si>
    <t xml:space="preserve">Podlaha ozn."P1" - M.č.D1.101, F2.101,102, E2.101,102;        (9,91+7,69+3,43+8,18+4,64) 
</t>
  </si>
  <si>
    <t xml:space="preserve">Podlaha ozn."P1" - M.č.C1.101,102, C2.101;        (7,72+4,55+11,14) 
</t>
  </si>
  <si>
    <t xml:space="preserve">Podlaha ozn."P1" - M.č.F1.101,102, E1.101;        (7,69+4,55+12,22) 
</t>
  </si>
  <si>
    <t xml:space="preserve">Podlaha ozn."P1i" - M.č.A1.104, B1.104, B2.103, M.č.C1.103, C2.102;        (5,50+4,36+4,47+4,45+7,02) 
</t>
  </si>
  <si>
    <t xml:space="preserve">Podlaha ozn."P1i" - M.č.D1.104, F2.103, E2.103, M.č.F1.103, E1.102;        (5,50+4,47+4,47+4,47+7,02) 
</t>
  </si>
  <si>
    <t xml:space="preserve">Podlaha ozn."P2" - M.č.A1.102,103, B1.103,105, B2.104,105;        (12,33+20,61+19,77+22,34+22,58+13,40) 
</t>
  </si>
  <si>
    <t xml:space="preserve">Podlaha ozn."P2" - M.č.D1.102,103, F2.104,105, E2.104,105;        (12,33+20,61+19,29+23,35+22,61+13,40) 
</t>
  </si>
  <si>
    <t xml:space="preserve">Podlaha ozn."P2" - M.č.C1.104, C2.103;        (23,12+27,41) 
</t>
  </si>
  <si>
    <t xml:space="preserve">Podlaha ozn."P2" - M.č.F1.104, E1.103;        (23,12+26,24) 
</t>
  </si>
  <si>
    <t xml:space="preserve">Podlaha ozn."P1" - M.č.A.101,108, B.101,102, M.č.C.101,102,103;        (7,70+11,89+9,79+5,73+23,71+14,31+3,52) 
</t>
  </si>
  <si>
    <t xml:space="preserve">Podlaha ozn."P1" - M.č.D.101,108, E.101,102,103, M.č.F.101,102;        (7,70+11,89+9,80+16,21+2,00+23,71+5,73) 
</t>
  </si>
  <si>
    <t xml:space="preserve">Podlaha ozn."P3" - M.č.A.102-107;        (7,91+1,80+1,90*4) 
</t>
  </si>
  <si>
    <t xml:space="preserve">Podlaha ozn."P3" - M.č.D.102-107;        (7,91+1,80+1,90*4) 
</t>
  </si>
  <si>
    <t xml:space="preserve">Podlaha ozn."P3" - M.č.B.103-109;        (7,04+2,19+2,63+2,45+3,33+2,43*2) 
</t>
  </si>
  <si>
    <t xml:space="preserve">Podlaha ozn."P3" - M.č.E.104-110;        (7,01+2,19+2,63+2,45+3,32+2,43*2) 
</t>
  </si>
  <si>
    <t xml:space="preserve">Podlaha ozn."P3" - M.č.C.104-110;        (7,04+2,19+2,63+2,45+3,32+2,43*2) 
</t>
  </si>
  <si>
    <t xml:space="preserve">Podlaha ozn."P3" - M.č.F.103-109;        (7,04+2,19+2,62+2,45+3,32+2,43*2) 
</t>
  </si>
  <si>
    <t xml:space="preserve">Podlaha ozn."P4" - M.č.A2.201, A3.201, B3.201,209;        (9,89+3,66+13,62+1,95) 
</t>
  </si>
  <si>
    <t xml:space="preserve">Podlaha ozn."P4" - M.č.D2.201, D3.201, E3.201,209;        (9,89+3,66+13,62+1,95) 
</t>
  </si>
  <si>
    <t xml:space="preserve">Podlaha ozn."P4i" - M.č.A2.204, A3.202, A3.204,205;        (5,50+4,22+4,19+2,25) 
</t>
  </si>
  <si>
    <t xml:space="preserve">Podlaha ozn."P4i" - M.č.D2.204, D3.202, E3.204,205;        (5,50+4,22+4,19+2,25) 
</t>
  </si>
  <si>
    <t xml:space="preserve">Podlaha ozn."P4" - M.č.B4.201, C3.201,203, C4.201,202;        (12,84+12,27+4,20+12,27+3,97) 
</t>
  </si>
  <si>
    <t xml:space="preserve">Podlaha ozn."P4" - M.č.E4.201, F3.201,203, F4.201,202;        (12,84+12,27+4,20+12,27+3,97) 
</t>
  </si>
  <si>
    <t xml:space="preserve">Podlaha ozn."P4i" - M.č.B4.204,205, C3.205,206, C4.205,206;        (4,19+2,25+4,19+2,25+4,19+2,25) 
</t>
  </si>
  <si>
    <t xml:space="preserve">Podlaha ozn."P4i" - M.č.E4.204,205, F3.205,206, F4.205,206;        (4,19+2,25+4,19+2,25+4,19+2,25) 
</t>
  </si>
  <si>
    <t xml:space="preserve">Podlaha ozn."P4" - M.č.A201,B201,C201;        (7,70+7,62+15,50) 
</t>
  </si>
  <si>
    <t xml:space="preserve">Podlaha ozn."P4" - M.č.D201,E201,F201;        (7,70+7,62+15,50) 
</t>
  </si>
  <si>
    <t xml:space="preserve">Podlaha ozn."P5" - M.č.A2.202,203, A3.203, B3.202,203,206,207;        (12,33+20,61+21,60+11,69+10,88+22,33+13,40) 
</t>
  </si>
  <si>
    <t xml:space="preserve">Podlaha ozn."P5" - M.č.D2.202,203, D3.203, E3.202,203,206,207;        (12,33+20,61+21,60+11,69+10,88+22,33+13,40) 
</t>
  </si>
  <si>
    <t xml:space="preserve">Podlaha ozn."P5" - M.č.B4.202,203,206, C3.202,204,207, C4.203,204,207;        (13,16+9,17+22,34+12,95+9,38+23,12+12,95+9,38+23,12) 
</t>
  </si>
  <si>
    <t xml:space="preserve">Podlaha ozn."P5" - M.č.E4.202,203,206, F3.202,204,207, F4.203,204,207;        (13,16+9,17+22,34+12,95+9,38+23,12+12,95+9,38+23,12) 
</t>
  </si>
  <si>
    <t>3.NP = 2.NP;             778,760</t>
  </si>
  <si>
    <t>634111114</t>
  </si>
  <si>
    <t>Obvodová dilatace pružnou těsnicí páskou mezi stěnou a mazaninou nebo potěrem v 100 mm</t>
  </si>
  <si>
    <t>Obvodová dilatace mezi stěnou a mazaninou nebo potěrem 
  pružnou těsnicí páskou na bázi syntetického kaučuku 
    výšky 
      100 mm</t>
  </si>
  <si>
    <t xml:space="preserve">M.č.A1.101;         (1,90+4,95)*2*2 
</t>
  </si>
  <si>
    <t xml:space="preserve">M.č.A1.102;         (4,05+2,96)*2 
</t>
  </si>
  <si>
    <t xml:space="preserve">M.č.A1.103;         (4,05+4,95)*2 
</t>
  </si>
  <si>
    <t xml:space="preserve">M.č.A1.104;         (1,90+3,05)*2 
</t>
  </si>
  <si>
    <t xml:space="preserve">Byt A1 = D1;         69,320 
</t>
  </si>
  <si>
    <t xml:space="preserve">M.č.A.101;           (4,75+1,50)*2 
</t>
  </si>
  <si>
    <t xml:space="preserve">M.č.A.102-107;     (4,75+3,70+0,95)*2 
</t>
  </si>
  <si>
    <t xml:space="preserve">M.č.A108;            (4,75+2,45)*2 
</t>
  </si>
  <si>
    <t xml:space="preserve">Spol prostory A = D;      45,700 
</t>
  </si>
  <si>
    <t xml:space="preserve">M.č.B1.101;          (2,15+4,00)*2 
</t>
  </si>
  <si>
    <t xml:space="preserve">M.č.B1.102;          (1,60+2,20)*2 
</t>
  </si>
  <si>
    <t xml:space="preserve">M.č.B1.103;          (4,80+4,00)*2 
</t>
  </si>
  <si>
    <t xml:space="preserve">M.č.B1.104;          (2,15+2,20)*2 
</t>
  </si>
  <si>
    <t xml:space="preserve">M.č.B1.105;          (3,90+5,55)*2 
</t>
  </si>
  <si>
    <t xml:space="preserve">Byt B1 = F2;         65,100 
</t>
  </si>
  <si>
    <t xml:space="preserve">M.č.B2.101;          (2,15+3,90)*2 
</t>
  </si>
  <si>
    <t xml:space="preserve">M.č.B2.102;          (1,60+2,90)*2 
</t>
  </si>
  <si>
    <t xml:space="preserve">M.č.B2.103;          (2,15+2,20)*2 
</t>
  </si>
  <si>
    <t xml:space="preserve">M.č.B2.104;          (3,90+5,55)*2 
</t>
  </si>
  <si>
    <t xml:space="preserve">M.č.B2.105;          (4,50+2,90)*2 
</t>
  </si>
  <si>
    <t xml:space="preserve">Byt B2 = E2;         63,500 
</t>
  </si>
  <si>
    <t xml:space="preserve">M.č.B.102 = F.102;            (2,90+1,90)*2*2 
</t>
  </si>
  <si>
    <t xml:space="preserve">M.č.B.101 = E.101;            (6,30+1,60)*2*2 
</t>
  </si>
  <si>
    <t xml:space="preserve">M.č.B.103-109 = E.104-110;      (4,60+6,20)*2*2 
</t>
  </si>
  <si>
    <t xml:space="preserve">M.č.C1.101;          (2,15+3,45)*2 
</t>
  </si>
  <si>
    <t xml:space="preserve">M.č.C1.102;          (1,60+2,90)*2 
</t>
  </si>
  <si>
    <t xml:space="preserve">M.č.C1.103;          (2,15+2,20)*2 
</t>
  </si>
  <si>
    <t xml:space="preserve">M.č.C1.104;          (3,90+5,75)*2 
</t>
  </si>
  <si>
    <t xml:space="preserve">Byt C1 = F1;         48,200 
</t>
  </si>
  <si>
    <t xml:space="preserve">M.č.C2.101;          (3,10+3,75)*2 
</t>
  </si>
  <si>
    <t xml:space="preserve">M.č.C2.102;          (3,10+2,30)*2 
</t>
  </si>
  <si>
    <t xml:space="preserve">M.č.C2.103;          (4,70+5,75)*2 
</t>
  </si>
  <si>
    <t xml:space="preserve">Byt C2 = E1;         45,400 
</t>
  </si>
  <si>
    <t xml:space="preserve">M.č.C.101 = F.101;            (11,10+2,50)*2*2 
</t>
  </si>
  <si>
    <t xml:space="preserve">M.č.C.102 = E.102;            (6,20+2,90)*2*2 
</t>
  </si>
  <si>
    <t xml:space="preserve">M.č.C.103;            (2,20+1,60)*2 
</t>
  </si>
  <si>
    <t xml:space="preserve">M.č.E.103;            (1,25+1,60)*2 
</t>
  </si>
  <si>
    <t xml:space="preserve">M.č.C.104-110 = F.103-109;          (6,20+4,60)*2*2 
</t>
  </si>
  <si>
    <t xml:space="preserve">M.č.A2.201;         (1,90+4,95)*2 
</t>
  </si>
  <si>
    <t xml:space="preserve">M.č.A2.202;         (4,05+2,96)*2 
</t>
  </si>
  <si>
    <t xml:space="preserve">M.č.A2.203;         (4,05+4,95)*2 
</t>
  </si>
  <si>
    <t xml:space="preserve">M.č.A2.204;         (1,90+3,05)*2 
</t>
  </si>
  <si>
    <t xml:space="preserve">M.č.A3.201;         (2,00+1,70)*2 
</t>
  </si>
  <si>
    <t xml:space="preserve">M.č.A3.202;         (2,65+1,70)*2 
</t>
  </si>
  <si>
    <t xml:space="preserve">M.č.A3.203;         (4,75+4,45)*2 
</t>
  </si>
  <si>
    <t xml:space="preserve">M.č.A.201;          (4,75+1,50)*2 
</t>
  </si>
  <si>
    <t xml:space="preserve">M.č.A.202;          (2,05*2+3,60) 
</t>
  </si>
  <si>
    <t xml:space="preserve">M.č.B3.201;         (3,35+6,30+0,60)*2 
</t>
  </si>
  <si>
    <t xml:space="preserve">M.č.B3.202;         (3,60+3,45)*2 
</t>
  </si>
  <si>
    <t xml:space="preserve">M.č.B3.203;         (3,60+3,26)*2 
</t>
  </si>
  <si>
    <t xml:space="preserve">M.č.B3.204;         (2,05+2,20)*2 
</t>
  </si>
  <si>
    <t xml:space="preserve">M.č.B3.205;         (1,45+1,55)*2 
</t>
  </si>
  <si>
    <t xml:space="preserve">M.č.B3.206;         (3,90+5,55)*2 
</t>
  </si>
  <si>
    <t xml:space="preserve">M.č.B3.207;         (4,50+2,90)*2 
</t>
  </si>
  <si>
    <t xml:space="preserve">M.č.B3.209;         (1,30+1,50)*2 
</t>
  </si>
  <si>
    <t xml:space="preserve">M.č.B4.201;         (3,35+6,20+0,60)*2 
</t>
  </si>
  <si>
    <t xml:space="preserve">M.č.B4.202;         (3,60+3,56)*2 
</t>
  </si>
  <si>
    <t xml:space="preserve">M.č.B4.203;         (3,60+2,45)*2 
</t>
  </si>
  <si>
    <t xml:space="preserve">M.č.B4.204;         (2,05+2,20)*2 
</t>
  </si>
  <si>
    <t xml:space="preserve">M.č.B4.205;         (1,45+1,55)*2 
</t>
  </si>
  <si>
    <t xml:space="preserve">M.č.B4.206;         (3,90+5,55)*2 
</t>
  </si>
  <si>
    <t xml:space="preserve">M.č.B.201;           (4,85+1,50)*2 
</t>
  </si>
  <si>
    <t xml:space="preserve">M.č.C3.201;         (3,35+6,20+0,60)*2 
</t>
  </si>
  <si>
    <t xml:space="preserve">M.č.C3.202;         (3,60+3,50)*2 
</t>
  </si>
  <si>
    <t xml:space="preserve">M.č.C3.203;         (2,205+1,80)*2 
</t>
  </si>
  <si>
    <t xml:space="preserve">M.č.C3.204;         (3,60+2,51)*2 
</t>
  </si>
  <si>
    <t xml:space="preserve">M.č.C3.205;         (2,05+2,20)*2 
</t>
  </si>
  <si>
    <t xml:space="preserve">M.č.C3.206;         (1,45+1,55)*2 
</t>
  </si>
  <si>
    <t xml:space="preserve">M.č.C3.207;         (3,90+5,75)*2 
</t>
  </si>
  <si>
    <t xml:space="preserve">M.č.C4.201;         (3,35+6,20+0,60)*2 
</t>
  </si>
  <si>
    <t xml:space="preserve">M.č.C4.202;         (2,205+1,80)*2 
</t>
  </si>
  <si>
    <t xml:space="preserve">M.č.C4.203;         (3,60+3,50)*2 
</t>
  </si>
  <si>
    <t xml:space="preserve">M.č.C4.204;         (3,60+2,51)*2 
</t>
  </si>
  <si>
    <t xml:space="preserve">M.č.C4.205;         (2,05+2,20)*2 
</t>
  </si>
  <si>
    <t xml:space="preserve">M.č.C4.206;         (1,45+1,55)*2 
</t>
  </si>
  <si>
    <t xml:space="preserve">M.č.C4.207;         (3,90+5,75)*2 
</t>
  </si>
  <si>
    <t xml:space="preserve">M.č.C.201;           (6,20+2,50)*2 
</t>
  </si>
  <si>
    <t xml:space="preserve">2.NP byty A2,A3,B3,B4,C3,C4 = byty D2,D3,E3,E4,F3,F4;         499,720 
</t>
  </si>
  <si>
    <t>3.NP = 2.NP;             (499,720*2)</t>
  </si>
  <si>
    <t>632441217</t>
  </si>
  <si>
    <t>Potěr anhydritový samonivelační litý C25 přes 30 do 35 mm</t>
  </si>
  <si>
    <t>Potěr anhydritový samonivelační litý 
  tř. C 25, tl. 
    přes 45 do 50 mm</t>
  </si>
  <si>
    <t xml:space="preserve">Výkres č. D02 
</t>
  </si>
  <si>
    <t>632441218</t>
  </si>
  <si>
    <t>Potěr anhydritový samonivelační litý C25 přes 35 do 40 mm</t>
  </si>
  <si>
    <t>Potěr anhydritový samonivelační litý tř. C 25, tl. přes 35 do 40 mm</t>
  </si>
  <si>
    <t>631311115</t>
  </si>
  <si>
    <t>Mazanina tl přes 50 do 80 mm z betonu prostého bez zvýšených nároků na prostředí tř. C 20/25</t>
  </si>
  <si>
    <t>Mazanina z betonu  
  prostého bez zvýšených nároků na prostředí 
    tl. přes 50 do 80 mm 
      tř. C 25/30</t>
  </si>
  <si>
    <t xml:space="preserve">Podlaha ozn."P3" - M.č.A.102-107;        (7,91+1,80+1,90*4)*0,08 
</t>
  </si>
  <si>
    <t xml:space="preserve">Podlaha ozn."P3" - M.č.D.102-107;        (7,91+1,80+1,90*4)*0,08 
</t>
  </si>
  <si>
    <t>Podlaha ozn."P3" - M.č.B.103-109;        (7,04+2,19+2,63+2,45+3,33+2,43*2)*0,08</t>
  </si>
  <si>
    <t>Podlaha ozn."P3" - M.č.E.104-110;        (7,01+2,19+2,63+2,45+3,32+2,43*2)*0,08</t>
  </si>
  <si>
    <t>Podlaha ozn."P3" - M.č.C.104-110;        (7,04+2,19+2,63+2,45+3,32+2,43*2)*0,08</t>
  </si>
  <si>
    <t>Podlaha ozn."P3" - M.č.F.103-109;        (7,04+2,19+2,62+2,45+3,32+2,43*2)*0,08</t>
  </si>
  <si>
    <t>Pavlač - střecha;            ((5,00*2,05+2,50*3,60)*(0,02+0,115)*0,5)*2</t>
  </si>
  <si>
    <t>Příplatek k cenám mazanin  
  za úpravu povrchu mazaniny 
    přehlazením, mazanina tl. 
      přes 50 do 80 mm</t>
  </si>
  <si>
    <t>631319171</t>
  </si>
  <si>
    <t>Příplatek k mazanině tl přes 50 do 80 mm za stržení povrchu spodní vrstvy před vložením výztuže</t>
  </si>
  <si>
    <t>Příplatek k cenám mazanin  
  za stržení povrchu 
    spodní vrstvy mazaniny latí před vložením výztuže nebo pletiva 
    pro tl. obou vrstev mazaniny 
      přes 50 do 80 mm</t>
  </si>
  <si>
    <t>631362021</t>
  </si>
  <si>
    <t>Výztuž mazanin svařovanými sítěmi Kari</t>
  </si>
  <si>
    <t>Výztuž mazanin  
  ze svařovaných sítí z drátů 
    typu KARI</t>
  </si>
  <si>
    <t>Výkres č. D02, tl. 83mm, Kari 6x100/6x100=4,44kg/m2</t>
  </si>
  <si>
    <t>Podlaha ozn."P3" - M.č.A.102-107;        (7,91+1,80+1,90*4)*4,44*1,20*0,001</t>
  </si>
  <si>
    <t>Podlaha ozn."P3" - M.č.D.102-107;        (7,91+1,80+1,90*4)*4,44*1,20*0,001</t>
  </si>
  <si>
    <t>Podlaha ozn."P3" - M.č.B.103-109;        (7,04+2,19+2,63+2,45+3,33+2,43*2)*4,44*1,20*0,001</t>
  </si>
  <si>
    <t>Podlaha ozn."P3" - M.č.E.104-110;        (7,01+2,19+2,63+2,45+3,32+2,43*2)*4,44*1,20*0,001</t>
  </si>
  <si>
    <t>Podlaha ozn."P3" - M.č.C.104-110;        (7,04+2,19+2,63+2,45+3,32+2,43*2)*4,44*1,20*0,001</t>
  </si>
  <si>
    <t>Podlaha ozn."P3" - M.č.F.103-109;        (7,04+2,19+2,62+2,45+3,32+2,43*2)*4,44*1,20*0,001</t>
  </si>
  <si>
    <t>631319181</t>
  </si>
  <si>
    <t>Příplatek k mazanině tl přes 50 do 80 mm za spád</t>
  </si>
  <si>
    <t>Příplatek k cenám mazanin za sklon přes 15° do 35° od vodorovné roviny mazanina tl. přes 50 do 80 mm</t>
  </si>
  <si>
    <t>Pavlač - střecha;            (5,00*0,05+(5,00+2,60)*0,115)*2</t>
  </si>
  <si>
    <t>008-01</t>
  </si>
  <si>
    <t>D+M, Přípojka dešťová kanalizace dle samostatného rozpočtu</t>
  </si>
  <si>
    <t>soubor</t>
  </si>
  <si>
    <t>008-02</t>
  </si>
  <si>
    <t>D+M, Přípojka splaškové kanalizace dle samostatného rozpočtu</t>
  </si>
  <si>
    <t>008-03</t>
  </si>
  <si>
    <t>D+M, Vodovodní přípojka dle samostatného rozpočtu</t>
  </si>
  <si>
    <t>953312124</t>
  </si>
  <si>
    <t>Vložky do svislých dilatačních spár z extrudovaných polystyrénových desek tl. přes 30 do 40 mm</t>
  </si>
  <si>
    <t>Vložky svislé do dilatačních spár z polystyrenových desek extrudovaných včetně dodání a osazení, v jakémkoliv zdivu přes 30 do 40 mm</t>
  </si>
  <si>
    <t>Výkres č. D01 a D2</t>
  </si>
  <si>
    <t>Mezi částí B a C od -0,200 po +8,850;           12,00*8,85</t>
  </si>
  <si>
    <t>Mezi částí B a C od -1,400 po -0,200;            12,00*1,20</t>
  </si>
  <si>
    <t>Mezi částí C a E od -0,200 po +8,850;           12,00*8,85</t>
  </si>
  <si>
    <t>Mezi částí C a E od -1,400 po -0,200;            12,00*1,20</t>
  </si>
  <si>
    <t>Mezi částí E a F od -0,200 po +8,850;           12,00*8,85</t>
  </si>
  <si>
    <t>Mezi částí E a F od -1,400 po -0,200;            12,00*1,20</t>
  </si>
  <si>
    <t>Část C a E - štíty;           12,00*4,89*0,5*1</t>
  </si>
  <si>
    <t>953943122</t>
  </si>
  <si>
    <t>Osazování výrobků přes 1 do 5 kg/kus do betonu</t>
  </si>
  <si>
    <t>Osazování drobných kovových předmětů výrobků ostatních jinde neuvedených do betonu se zajištěním polohy k bednění či k výztuži před zabetonováním hmotnosti přes 1 do 5 kg/kus</t>
  </si>
  <si>
    <t>26,0+2,0+48,0</t>
  </si>
  <si>
    <t>009-D05-01</t>
  </si>
  <si>
    <t>dod, kotevní plech do betonu Pl 220/220/10 s pracnami dl. 150mm</t>
  </si>
  <si>
    <t>Kotevní plech do věnce pro markýzu;          4,0*2</t>
  </si>
  <si>
    <t>Hospod objekt - kotvení ocel sloupků;         8+10</t>
  </si>
  <si>
    <t>009-D03-01</t>
  </si>
  <si>
    <t>dod, kotevní plech do betonu Pl 250/250/10 s pracnami dl. 150mm</t>
  </si>
  <si>
    <t>Ocel kce vně schodiště;         2,0*2</t>
  </si>
  <si>
    <t>762-01</t>
  </si>
  <si>
    <t>dod, ocel konzola podpora skrytého žlabu, žárově zinkovaná, dle výkresu č. D08</t>
  </si>
  <si>
    <t>Výkres š. D10</t>
  </si>
  <si>
    <t>Okap část A - ozn."K1";            12,0*2</t>
  </si>
  <si>
    <t>Okap část D - ozn."K1";            12,0*2</t>
  </si>
  <si>
    <t>953961114</t>
  </si>
  <si>
    <t>Kotvy chemickým tmelem M 14 hl 125 mm do betonu, ŽB nebo kamene s vyvrtáním otvoru</t>
  </si>
  <si>
    <t>Kotvy chemické s vyvrtáním otvoru do betonu, železobetonu nebo tvrdého kamene tmel, velikost M 16, hloubka 125 mm</t>
  </si>
  <si>
    <t>Ocel kce vně schodiště - L80x80x8;         6,0*2</t>
  </si>
  <si>
    <t>Ocel kce vně schodiště - rám;         3,0*2</t>
  </si>
  <si>
    <t>Pro kotvení ocel kotevních prvků zaatikového žlabu;         48,0*2</t>
  </si>
  <si>
    <t>953965131</t>
  </si>
  <si>
    <t>Kotevní šroub pro chemické kotvy M 14 dl 190 mm</t>
  </si>
  <si>
    <t>Kotvy chemické s vyvrtáním otvoru kotevní šrouby pro chemické kotvy, velikost M 16, délka 190 mm</t>
  </si>
  <si>
    <t>916231213</t>
  </si>
  <si>
    <t>Osazení chodníkového obrubníku betonového stojatého s boční opěrou do lože z betonu prostého</t>
  </si>
  <si>
    <t>Osazení chodníkového obrubníku betonového se zřízením lože, s vyplněním a zatřením spár cementovou maltou stojatého s boční opěrou z betonu prostého, do lože z betonu prostého</t>
  </si>
  <si>
    <t>Část A,D - dřev terasa;           (5,00+2,50*2)*2</t>
  </si>
  <si>
    <t>Část B - dřev terasa;           (5,50+2,50*2)+(5,35+2,50*2)</t>
  </si>
  <si>
    <t>Část C - dřev terasa;           (5,365+2,50*2)+(5,335+2,50*2)</t>
  </si>
  <si>
    <t>Část E - dřev terasa;           (5,55+2,50*2)+(5,350+2,50*2)</t>
  </si>
  <si>
    <t>Část F - dřev terasa;           (5,365+2,50*2)+(5,50+2,50*2)</t>
  </si>
  <si>
    <t>Výkres č. D01 - okap chodník</t>
  </si>
  <si>
    <t>Část A,D;           ((12,15+0,50)*2+10,30-5,00)*2</t>
  </si>
  <si>
    <t>Část B;           (12,00+0,50+4,50)</t>
  </si>
  <si>
    <t>Část C;           (4,50)</t>
  </si>
  <si>
    <t>Část E;           (4,515)</t>
  </si>
  <si>
    <t>Část F;           (12,00+0,50+4,50)</t>
  </si>
  <si>
    <t>Část G;           (10,50+7,45+0,50)</t>
  </si>
  <si>
    <t>916991121</t>
  </si>
  <si>
    <t>Lože pod obrubníky, krajníky nebo obruby z dlažebních kostek z betonu prostého</t>
  </si>
  <si>
    <t>Lože pod obrubníky, krajníky nebo obruby z dlažebních kostek z betonu prostého</t>
  </si>
  <si>
    <t>Dle pol. mtž obrubník;         225,980*0,30*0,20</t>
  </si>
  <si>
    <t>59217002</t>
  </si>
  <si>
    <t>obrubník betonový zahradní šedý 1000x50x200mm</t>
  </si>
  <si>
    <t>009-PO-01</t>
  </si>
  <si>
    <t>D+M, Výstražné a bezpečnostní značení a tabulky dle tach zprávy Požárně bezpečnostního řešení</t>
  </si>
  <si>
    <t>953943211</t>
  </si>
  <si>
    <t>Osazování hasicího přístroje</t>
  </si>
  <si>
    <t>Osazování drobných kovových předmětů  
  kotvených do stěny 
    hasicího přístroje</t>
  </si>
  <si>
    <t>Ćást A,D - každé patro;         3,0*2</t>
  </si>
  <si>
    <t>Ćást B - každé patro;         3,0</t>
  </si>
  <si>
    <t>Ćást C - každé patro;         3,0</t>
  </si>
  <si>
    <t>Ćást E - každé patro;         3,0</t>
  </si>
  <si>
    <t>Ćást F - každé patro;         3,0</t>
  </si>
  <si>
    <t>Hospodářský objekt;      1,0</t>
  </si>
  <si>
    <t>Tech místnost;       1,0</t>
  </si>
  <si>
    <t>44932112</t>
  </si>
  <si>
    <t>přístroj hasicí ruční práškový 6kg s has. schopností 21A, 183B</t>
  </si>
  <si>
    <t>přístroj hasicí ruční práškový PG 4 LE</t>
  </si>
  <si>
    <t>952901111</t>
  </si>
  <si>
    <t>Vyčištění budov bytové a občanské výstavby při výšce podlaží do 4 m</t>
  </si>
  <si>
    <t>Vyčištění budov nebo objektů před předáním do užívání budov bytové nebo občanské výstavby, světlé výšky podlaží do 4 m</t>
  </si>
  <si>
    <t>1.NP;      12,15*9,30+12,00*15,30*4</t>
  </si>
  <si>
    <t>2.NP;      12,15*9,30+12,00*15,30*4</t>
  </si>
  <si>
    <t>3.NP;      12,15*9,30+12,00*15,30*4</t>
  </si>
  <si>
    <t>Hospodářský objekt;      10,00*11,20</t>
  </si>
  <si>
    <t>009-SO04-D04</t>
  </si>
  <si>
    <t>D+M, Truhlík dl. 2,5m, výšky 300mm, šířky 300mm, dle výkresu č. D04, četně kotvení</t>
  </si>
  <si>
    <t>949101111</t>
  </si>
  <si>
    <t>Lešení pomocné pro objekty pozemních staveb s lešeňovou podlahou v do 1,9 m zatížení do 150 kg/m2</t>
  </si>
  <si>
    <t>Lešení pomocné pracovní pro objekty pozemních staveb  
  pro zatížení do 150 kg/m2, o výšce lešeňové podlahy 
    do 1,9 m</t>
  </si>
  <si>
    <t>1.NP M.č.A1.101-G.103;        868,88</t>
  </si>
  <si>
    <t>2.NP M.č.A2.201-F.201;        917,26</t>
  </si>
  <si>
    <t>3.NP = 2.NP;             917,26</t>
  </si>
  <si>
    <t>941111131</t>
  </si>
  <si>
    <t>Montáž lešení řadového trubkového lehkého s podlahami zatížení do 200 kg/m2 š od 1,2 do 1,5 m v do 10 m</t>
  </si>
  <si>
    <t>Montáž lešení řadového trubkového lehkého pracovního s podlahami  
  s provozním zatížením tř. 3 do 200 kg/m2 
    šířky tř. W12 přes 1,2 do 1,5 m, výšky 
      do 10 m</t>
  </si>
  <si>
    <t>Výkres č. D04</t>
  </si>
  <si>
    <t>Část A,D;           ((12,15+9,30+1,20*2)*2*(9,20-1,50)+9,30*3,60*0,5*2)*2</t>
  </si>
  <si>
    <t>Část B,C,E,F;           (12,00+61,22+1,20*2)*2*(9,20-1,50)+12,00*4,90*0,5*2</t>
  </si>
  <si>
    <t>Pavlač;        ((5,00*2+3,60)*(9,00-1,50))*2</t>
  </si>
  <si>
    <t>941111231</t>
  </si>
  <si>
    <t>Příplatek k lešení řadovému trubkovému lehkému s podlahami do 200 kg/m2 š od 1,2 do 1,5 m v do 10 m za každý den použití</t>
  </si>
  <si>
    <t>Montáž lešení řadového trubkového lehkého pracovního s podlahami  
  s provozním zatížením tř. 3 do 200 kg/m2 
    Příplatek za první a každý další den použití lešení 
      k ceně -1131</t>
  </si>
  <si>
    <t>2228,888*30*3</t>
  </si>
  <si>
    <t>941111831</t>
  </si>
  <si>
    <t>Demontáž lešení řadového trubkového lehkého s podlahami zatížení do 200 kg/m2 š od 1,2 do 1,5 m v do 10 m</t>
  </si>
  <si>
    <t>Demontáž lešení řadového trubkového lehkého pracovního s podlahami  
  s provozním zatížením tř. 3 do 200 kg/m2 
    šířky tř. W12 přes 1,2 do 1,5 m, výšky 
      do 10 m</t>
  </si>
  <si>
    <t>944611111</t>
  </si>
  <si>
    <t>Montáž ochranné plachty z textilie z umělých vláken</t>
  </si>
  <si>
    <t>Montáž ochranné plachty  
  zavěšené na konstrukci lešení 
    z textilie z umělých vláken</t>
  </si>
  <si>
    <t>Část A,D;           ((12,15+9,30+1,20*4)*2*(9,20)+9,30*3,60*0,5*2)*2</t>
  </si>
  <si>
    <t>Část B,C,E,F;           (12,00+61,22+1,20*4)*2*(9,20)+12,00*4,90*0,5*2</t>
  </si>
  <si>
    <t>Pavlač;        ((5,00*2+3,60)*(9,00))*2</t>
  </si>
  <si>
    <t>944611211</t>
  </si>
  <si>
    <t>Příplatek k ochranné plachtě za každý den použití</t>
  </si>
  <si>
    <t>Montáž ochranné plachty  
  Příplatek za první a každý další den použití plachty 
    k ceně -1111</t>
  </si>
  <si>
    <t>2772,128*30*3</t>
  </si>
  <si>
    <t>944611811</t>
  </si>
  <si>
    <t>Demontáž ochranné plachty z textilie z umělých vláken</t>
  </si>
  <si>
    <t>Demontáž ochranné plachty  
  zavěšené na konstrukci lešení 
    z textilie z umělých vláken</t>
  </si>
  <si>
    <t>94194-1500.R2X</t>
  </si>
  <si>
    <t>Dovoz včetně odvozu lešení</t>
  </si>
  <si>
    <t>998011002</t>
  </si>
  <si>
    <t>Přesun hmot pro budovy zděné v přes 6 do 12 m</t>
  </si>
  <si>
    <t>Přesun hmot pro budovy občanské výstavby, bydlení, výrobu a služby  
  s nosnou svislou konstrukcí zděnou z cihel, tvárnic nebo kamene 
    vodorovná dopravní vzdálenost do 100 m 
    pro budovy výšky 
      přes 6 do 12 m</t>
  </si>
  <si>
    <t>711411001</t>
  </si>
  <si>
    <t>Provedení izolace proti tlakové vodě vodorovné za studena nátěrem penetračním</t>
  </si>
  <si>
    <t>Provedení izolace proti povrchové a podpovrchové tlakové vodě natěradly a tmely za studena  
  na ploše vodorovné V 
    nátěrem 
      penetračním</t>
  </si>
  <si>
    <t>Část A,D;           12,00*9,00*2</t>
  </si>
  <si>
    <t>Část B,C,E,F;        (15,35+15,20)*2*12,00</t>
  </si>
  <si>
    <t>Hospod objekt;          7,20*10,00</t>
  </si>
  <si>
    <t>Technolog kanál - mezi Část A a B - dno a strop;         (4,75*1,38+4,35*1,24)*2</t>
  </si>
  <si>
    <t>Technolog kanál - v Části A - dno a strop;         0,60*1,09*2</t>
  </si>
  <si>
    <t>Technolog kanál - v Části B - dno a strop;         0,60*1,09*2</t>
  </si>
  <si>
    <t>Technolog kanál - mezi Část D a E - dno a strop;         (4,75*1,38)*2</t>
  </si>
  <si>
    <t>Technolog kanál - v Části D - dno a strop;         0,60*1,38*2</t>
  </si>
  <si>
    <t>Technolog kanál - v Části E - dno a strop;         0,60*1,09*2</t>
  </si>
  <si>
    <t>711412001</t>
  </si>
  <si>
    <t>Provedení izolace proti tlakové vodě svislé za studena nátěrem penetračním</t>
  </si>
  <si>
    <t>Provedení izolace proti povrchové a podpovrchové tlakové vodě natěradly a tmely za studena  
  na ploše svislé S 
    nátěrem 
      penetračním</t>
  </si>
  <si>
    <t>Část A,D;           (12,00+9,00)*2*0,76*2</t>
  </si>
  <si>
    <t>Část B,C,E,F;        ((15,35+15,20)*2+12,00)*2*0,76</t>
  </si>
  <si>
    <t>Hospod objekt;          (7,20+10,00)*2*0,25</t>
  </si>
  <si>
    <t>Technolog kanál - mezi Část A a B - stěny;         (4,75*2+4,35*2)*0,65</t>
  </si>
  <si>
    <t>Technolog kanál - v Části A - stěny;         (0,60*2+1,09)*0,65</t>
  </si>
  <si>
    <t>Technolog kanál - v Části B - stěny;         (0,60*2+1,09)*0,65</t>
  </si>
  <si>
    <t>Technolog kanál - mezi Část D a E - stěny;         (4,75*2)*0,65</t>
  </si>
  <si>
    <t>Technolog kanál - v Části D - stěny;         (0,60*2+1,09)*0,65</t>
  </si>
  <si>
    <t>Technolog kanál - v Části E - stěny;         (0,60*2+1,09)*0,65</t>
  </si>
  <si>
    <t>11163150</t>
  </si>
  <si>
    <t>lak penetrační asfaltový</t>
  </si>
  <si>
    <t>lak asfaltový penetrační</t>
  </si>
  <si>
    <t>(1063,788+207,511)*0,5*0,001</t>
  </si>
  <si>
    <t>711441559</t>
  </si>
  <si>
    <t>Provedení izolace proti tlakové vodě vodorovné přitavením pásu NAIP</t>
  </si>
  <si>
    <t>Provedení izolace proti povrchové a podpovrchové tlakové vodě pásy přitavením  
  NAIP 
    na ploše vodorovné V</t>
  </si>
  <si>
    <t>Část A,D;           12,00*9,00*2*2</t>
  </si>
  <si>
    <t>Část B,C,E,F;        (15,35+15,20)*2*12,00*2</t>
  </si>
  <si>
    <t>711442559</t>
  </si>
  <si>
    <t>Provedení izolace proti tlakové vodě svislé přitavením pásu NAIP</t>
  </si>
  <si>
    <t>Provedení izolace proti povrchové a podpovrchové tlakové vodě pásy přitavením  
  NAIP 
    na ploše svislé S</t>
  </si>
  <si>
    <t>Část A,D;           (12,00+9,00)*2*0,76*2*2</t>
  </si>
  <si>
    <t>Část B,C,E,F;        ((15,35+15,20)*2+12,00)*2*0,76*2</t>
  </si>
  <si>
    <t>62832134</t>
  </si>
  <si>
    <t>pás asfaltový natavitelný oxidovaný s vložkou ze skleněné rohože typu V60 s jemnozrnným minerálním posypem tl 4,0mm</t>
  </si>
  <si>
    <t>pás těžký asfaltovaný V60 S40</t>
  </si>
  <si>
    <t>62836110</t>
  </si>
  <si>
    <t>pás asfaltový natavitelný oxidovaný s vložkou z hliníkové fólie / hliníkové fólie s textilií, se spalitelnou PE folií nebo jemnozrnným minerálním posypem tl 4,0mm</t>
  </si>
  <si>
    <t>pás těžký asfaltovaný s Al folií nosnou vložkou</t>
  </si>
  <si>
    <t>998711102</t>
  </si>
  <si>
    <t>Přesun hmot tonážní pro izolace proti vodě, vlhkosti a plynům v objektech v přes 6 do 12 m</t>
  </si>
  <si>
    <t>Přesun hmot pro izolace proti vodě, vlhkosti a plynům stanovený z hmotnosti přesunovaného materiálu vodorovná dopravní vzdálenost do 50 m v objektech výšky přes 6 do 12 m</t>
  </si>
  <si>
    <t>712861705</t>
  </si>
  <si>
    <t>Provedení povlakové krytiny vytažením na konstrukce fólií lepenou se svařovanými spoji</t>
  </si>
  <si>
    <t>Provedení povlakové krytiny střech samostatným vytažením izolačního povlaku fólií na konstrukce převyšující úroveň střechy, přilepenou se svařovanými spoji</t>
  </si>
  <si>
    <t>Výkres š. D9</t>
  </si>
  <si>
    <t>Okap část AD - ozn."K1";            12,00*2*(0,145+0,18*2+0,20)*2</t>
  </si>
  <si>
    <t>28322058</t>
  </si>
  <si>
    <t>fólie hydroizolační střešní mPVC nevyztužená určená na detaily šedá tl 1,5mm</t>
  </si>
  <si>
    <t>712363005</t>
  </si>
  <si>
    <t>Provedení povlakové krytiny střech do 10° navařením fólie PVC na oplechování v plné ploše</t>
  </si>
  <si>
    <t>Provedení povlakové krytiny střech plochých do 10° fólií termoplastickou mPVC (měkčené PVC) aplikace fólie na oplechování (na tzv. fóliový plech) horkovzdušným navařením v plné ploše</t>
  </si>
  <si>
    <t>Dle pol. poplastované plechy;          152,080*0,10+88,680*0,10+90,800*0,15</t>
  </si>
  <si>
    <t>Dle pol. poplastované plechy;          10,00*0,25+17,20*0,30+15,40*0,07</t>
  </si>
  <si>
    <t>712363352</t>
  </si>
  <si>
    <t>Povlakové krytiny střech do 10° z tvarovaných poplastovaných lišt délky 2 m koutová lišta vnitřní rš 100 mm</t>
  </si>
  <si>
    <t>Povlakové krytiny střech plochých do 10° z tvarovaných poplastovaných lišt pro mPVC vnitřní koutová lišta rš 100 mm</t>
  </si>
  <si>
    <t>Výkres š. D09</t>
  </si>
  <si>
    <t>Okap část A,D - ozn."K1";            12,00*2*2*2</t>
  </si>
  <si>
    <t>Pavlač - střecha - na zeď;            (5,65+2,05)*2</t>
  </si>
  <si>
    <t>Hospod objekt - atika;       (10,62+9,72)*2</t>
  </si>
  <si>
    <t>712363353</t>
  </si>
  <si>
    <t>Povlakové krytiny střech do 10° z tvarovaných poplastovaných lišt délky 2 m koutová lišta vnější rš 100 mm</t>
  </si>
  <si>
    <t>Povlakové krytiny střech plochých do 10° z tvarovaných poplastovaných lišt pro mPVC vnější koutová lišta rš 100 mm</t>
  </si>
  <si>
    <t>Okap část A,D - ozn."K1";            12,00*2*1*2</t>
  </si>
  <si>
    <t>712363355</t>
  </si>
  <si>
    <t>Povlakové krytiny střech do 10° z tvarovaných poplastovaných lišt délky 2 m okapnice široká rš 150 mm</t>
  </si>
  <si>
    <t>Povlakové krytiny střech plochých do 10° z tvarovaných poplastovaných lišt pro mPVC okapnice rš 150 mm</t>
  </si>
  <si>
    <t>Okap část AD - ozn."K1";            12,00*2*1*2</t>
  </si>
  <si>
    <t>Hospod objekt - atika;       (11,20+10,20)*2</t>
  </si>
  <si>
    <t>712363001</t>
  </si>
  <si>
    <t>Provedení povlakové krytiny střech do 10° termoplastickou fólií PVC rozvinutím a natažením v ploše</t>
  </si>
  <si>
    <t>Provedení povlakové krytiny střech plochých do 10° fólií termoplastickou mPVC (měkčené PVC) rozvinutí a natažení fólie v ploše</t>
  </si>
  <si>
    <t>Pavlač - střecha;            5,00*2,05+2,50*3,60*2</t>
  </si>
  <si>
    <t>Pavlač - střecha - na zeď;            (5,65+2,05)*0,20*2</t>
  </si>
  <si>
    <t>712363003</t>
  </si>
  <si>
    <t>Provedení povlakové krytina střech do 10° spoj 2 pásů fólií PVC horkovzdušným navařením</t>
  </si>
  <si>
    <t>Provedení povlakové krytiny střech plochých do 10° fólií termoplastickou mPVC (měkčené PVC) vytvoření spoje dvou pásů fólií horkovzdušným navařením</t>
  </si>
  <si>
    <t>(28,250+3,080)*2,222</t>
  </si>
  <si>
    <t>28322012</t>
  </si>
  <si>
    <t>fólie hydroizolační střešní mPVC mechanicky kotvená šedá tl 1,5mm</t>
  </si>
  <si>
    <t>28,250+3,080*1,05</t>
  </si>
  <si>
    <t>712363103</t>
  </si>
  <si>
    <t>Provedení povlakové krytiny střech do 10° ukotvení fólie talířovou hmoždinkou do betonu nebo ŽB</t>
  </si>
  <si>
    <t>Provedení povlakové krytiny střech plochých do 10° fólií ostatní činnosti při pokládání hydroizolačních fólií (materiál ve specifikaci) mechanické ukotvení talířovou hmoždinkou do prostého nebo železového betonu</t>
  </si>
  <si>
    <t>Pavlač - střecha;            ((5,00*2,05+2,50*3,60)*5+0,750)*2</t>
  </si>
  <si>
    <t>30908101</t>
  </si>
  <si>
    <t>šroub pro přímou montáž do betonu a pórobetonu s korozní odolností 15 cyklů, D 6,3x80mm</t>
  </si>
  <si>
    <t>100 kus</t>
  </si>
  <si>
    <t>194,00*0,01</t>
  </si>
  <si>
    <t>31122001</t>
  </si>
  <si>
    <t>podložka talířová pro hydroizolace D 40mm</t>
  </si>
  <si>
    <t>712363112</t>
  </si>
  <si>
    <t>Provedení povlakové krytiny střech do 10° překrytí talířové hmoždinky pruhem navařené fólie</t>
  </si>
  <si>
    <t>Provedení povlakové krytiny střech plochých do 10° fólií ostatní činnosti při pokládání hydroizolačních fólií (materiál ve specifikaci) vodotěsné překrytí talířové hmoždinky pruhem fólie horkovzdušným navařením</t>
  </si>
  <si>
    <t>194,000+509,000</t>
  </si>
  <si>
    <t>712363357</t>
  </si>
  <si>
    <t>Povlakové krytiny střech do 10° z tvarovaných poplastovaných lišt délky 2 m okapnice široká rš 250 mm</t>
  </si>
  <si>
    <t>Povlakové krytiny střech plochých do 10° z tvarovaných poplastovaných lišt pro mPVC okapnice rš 250 mm</t>
  </si>
  <si>
    <t>Pavlač - střecha - okap;            5,00*2</t>
  </si>
  <si>
    <t>712363359</t>
  </si>
  <si>
    <t>Povlakové krytiny střech do 10° z tvarovaných poplastovaných lišt délky 2 m závětrná lišta rš 300 mm</t>
  </si>
  <si>
    <t>Povlakové krytiny střech plochých do 10° z tvarovaných poplastovaných lišt pro mPVC závětrná lišta rš 300 mm</t>
  </si>
  <si>
    <t>Pavlač - střecha;            (5,00+3,60)*2</t>
  </si>
  <si>
    <t>712363354</t>
  </si>
  <si>
    <t>Povlakové krytiny střech do 10° z tvarovaných poplastovaných lišt délky 2 m stěnová lišta vyhnutá rš 70 mm</t>
  </si>
  <si>
    <t>Povlakové krytiny střech plochých do 10° z tvarovaných poplastovaných lišt pro mPVC stěnová lišta vyhnutá rš 71 mm</t>
  </si>
  <si>
    <t>712331111</t>
  </si>
  <si>
    <t>Provedení povlakové krytiny střech do 10° podkladní vrstvy pásy na sucho samolepící</t>
  </si>
  <si>
    <t>Provedení povlakové krytiny střech plochých do 10 st. pásy na sucho  
  podkladní samolepící asfaltový pás</t>
  </si>
  <si>
    <t>Hospod objekt - střecha;       (10,62*9,72-0,10*6,95*2)</t>
  </si>
  <si>
    <t>712841559</t>
  </si>
  <si>
    <t>Provedení povlakové krytiny vytažením na konstrukce pásy přitavením NAIP</t>
  </si>
  <si>
    <t>Provedení povlakové krytiny střech samostatným vytažením izolačního povlaku pásy přitavením  
  na konstrukce převyšující úroveň střechy, 
    NAIP</t>
  </si>
  <si>
    <t>Hospod objekt - atiky;       (10,62+9,72)*2*(0,30+0,24)</t>
  </si>
  <si>
    <t>62852011</t>
  </si>
  <si>
    <t>pás asfaltový samolepicí modifikovaný SBS s vložkou ze skleněné rohože se spalitelnou fólií nebo jemnozrnným minerálním posypem nebo textilií na horním povrchu tl 3,0mm</t>
  </si>
  <si>
    <t>101,836+21,967*1,05</t>
  </si>
  <si>
    <t>Provedení povlakové krytiny střech plochých do 10 st. fólií  
  termoplastickou 
    mPVC (měkčené PVC) 
      rozvinutí a natažení fólie v ploše</t>
  </si>
  <si>
    <t>Provedení povlakové krytiny střech samostatným vytažením izolačního povlaku fólií  
  na konstrukce převyšující úroveň střechy, 
    přilepenou se svařovanými spoji</t>
  </si>
  <si>
    <t>Hospod objekt - atiky;       (10,62+9,72)*2*(0,30+0,34)</t>
  </si>
  <si>
    <t>Provedení povlakové krytiny střech plochých do 10 st. fólií  
  termoplastickou 
    mPVC (měkčené PVC) 
    vytvoření spoje dvou pásů fólií 
      horkovzdušným navařením</t>
  </si>
  <si>
    <t>(101,836+26,035)*2,222</t>
  </si>
  <si>
    <t>fólie hydroizolační střešní mPVC, tl. 1,5 mm š 1300 mm barevná</t>
  </si>
  <si>
    <t>101,836+26,035*1,05</t>
  </si>
  <si>
    <t>712391171</t>
  </si>
  <si>
    <t>Provedení povlakové krytiny střech do 10° podkladní textilní vrstvy</t>
  </si>
  <si>
    <t>Provedení povlakové krytiny střech plochých do 10 st. -ostatní práce  
  provedení vrstvy 
    textilní podkladní</t>
  </si>
  <si>
    <t>69311068</t>
  </si>
  <si>
    <t>geotextilie netkaná separační, ochranná, filtrační, drenážní PP 300g/m2</t>
  </si>
  <si>
    <t>rohož separační ze skelných vláken 120g/m2 pod hydroizolační fólie</t>
  </si>
  <si>
    <t>712363104</t>
  </si>
  <si>
    <t>Provedení povlakové krytiny střech do 10° ukotvení fólie talířovou hmoždinkou do dřevěné konstrukce</t>
  </si>
  <si>
    <t>Provedení povlakové krytiny střech plochých do 10° fólií ostatní činnosti při pokládání hydroizolačních fólií (materiál ve specifikaci) mechanické ukotvení talířovou hmoždinkou do dřevěné konstrukce</t>
  </si>
  <si>
    <t>Hospod objekt - střecha;       (10,62*9,72-0,10*6,95*2)*5-0,182</t>
  </si>
  <si>
    <t>30909010</t>
  </si>
  <si>
    <t>šroub samovrtný do ocelového plechu, dřeva a deskových materiálů s korozní odolností 15 cyklů zápustná hlava, D 4,8x60mm</t>
  </si>
  <si>
    <t>509,00*0,01</t>
  </si>
  <si>
    <t>712363122</t>
  </si>
  <si>
    <t>Provedení povlakové krytiny střech do 10° provedení rohů a koutů navařením izolačních tvarovek</t>
  </si>
  <si>
    <t>Provedení povlakové krytiny střech plochých do 10 st. fólií  
  ostatní činnosti při pokládání hydroizolačních fólií (materiál ve specifikaci) 
    zaizolování prostupů střešní rovinou 
    provedení rohů a koutů izolačními tvarovkami 
      horkovzdušným navařením</t>
  </si>
  <si>
    <t>28322070</t>
  </si>
  <si>
    <t>roh vnitřní pro střešní fólie mPVC šedé</t>
  </si>
  <si>
    <t>roh vnitřní pro střešní fólie mPVC</t>
  </si>
  <si>
    <t>Hospod objekt;       8,0</t>
  </si>
  <si>
    <t>28322071</t>
  </si>
  <si>
    <t>roh vnější pro střešní fólie mPVC šedá</t>
  </si>
  <si>
    <t>roh vnější pro střešní fólie mPVC</t>
  </si>
  <si>
    <t>712363115</t>
  </si>
  <si>
    <t>Provedení povlakové krytiny střech do 10° zaizolování prostupů kruhového průřezu D do 300 mm</t>
  </si>
  <si>
    <t>Provedení povlakové krytiny střech plochých do 10 st. fólií  
  ostatní činnosti při pokládání hydroizolačních fólií (materiál ve specifikaci) 
    zaizolování prostupů střešní rovinou 
    kruhový průřez, průměr 
      do 300 mm</t>
  </si>
  <si>
    <t>Hospod objekt;       1,0</t>
  </si>
  <si>
    <t>56231112</t>
  </si>
  <si>
    <t>vtok střešní svislý pro PVC-P hydroizolaci plochých střech s vyhříváním DN 75, DN 110, DN 125, DN 160</t>
  </si>
  <si>
    <t>vtok střešní pro PVC izolaci plochých střech s vyhříváním 75,110,125,160 mm</t>
  </si>
  <si>
    <t>712998001</t>
  </si>
  <si>
    <t>Montáž atikového chrliče z PVC DN 50</t>
  </si>
  <si>
    <t>Provedení povlakové krytiny střech - ostatní práce  
  montáž odvodňovacího prvku 
    nouzového atikového přepadu z PVC na dešťovou vodu 
      DN 125</t>
  </si>
  <si>
    <t>28342473</t>
  </si>
  <si>
    <t>chrlič atikový 50x50mm s manžetou pro hydroizolaci z PVC-P</t>
  </si>
  <si>
    <t>998712102</t>
  </si>
  <si>
    <t>Přesun hmot tonážní tonážní pro krytiny povlakové v objektech v přes 6 do 12 m</t>
  </si>
  <si>
    <t>Přesun hmot pro povlakové krytiny stanovený z hmotnosti přesunovaného materiálu vodorovná dopravní vzdálenost do 50 m v objektech výšky přes 6 do 12 m</t>
  </si>
  <si>
    <t>713131121</t>
  </si>
  <si>
    <t>Montáž izolace tepelné stěn přichycením dráty rohoží, pásů, dílců, desek</t>
  </si>
  <si>
    <t>Montáž tepelné izolace stěn rohožemi, pásy, deskami, dílci, bloky (izolační materiál ve specifikaci) přichycením úchytnými dráty a závlačkami</t>
  </si>
  <si>
    <t>28376500</t>
  </si>
  <si>
    <t>deska izolační PIR s oboustranným textilním rounem λ=0,026 tl 80mm</t>
  </si>
  <si>
    <t>Věnec 1.NP ozn."V1";         156,8*(0,30+0,25)</t>
  </si>
  <si>
    <t>Věnec 1.NP ozn."V2";         54,0*(0,30+0,25)</t>
  </si>
  <si>
    <t>Věnec 1.NP ozn."V11";       12,0*(0,19+0,685)</t>
  </si>
  <si>
    <t>Věnec 2.NP ozn."V1";         156,8*(0,30+0,25)</t>
  </si>
  <si>
    <t>Věnec 2.NP ozn."V2";         54,0*(0,30+0,25)</t>
  </si>
  <si>
    <t>Věnec 2.NP ozn."V11";       12,0*(0,19+0,685)</t>
  </si>
  <si>
    <t>Věnec 3.NP ozn."V2";         54,0*(0,30+0,25)</t>
  </si>
  <si>
    <t>Věnec 3.NP ozn."V6";         44,4*(0,30+0,09+0,495)</t>
  </si>
  <si>
    <t>Věnec 3.NP ozn."V7";         114,4*(0,30+0,495)</t>
  </si>
  <si>
    <t>Věnec 3.NP ozn."V11";       6,0*(0,19+0,685)</t>
  </si>
  <si>
    <t>Věnec 3.NP ozn."V12";       6,0*(0,19+0,795+0,26)</t>
  </si>
  <si>
    <t>713121111</t>
  </si>
  <si>
    <t>Montáž izolace tepelné podlah volně kladenými rohožemi, pásy, dílci, deskami 1 vrstva</t>
  </si>
  <si>
    <t>Montáž tepelné izolace podlah rohožemi, pásy, deskami, dílci, bloky (izolační materiál ve specifikaci) kladenými volně jednovrstvá</t>
  </si>
  <si>
    <t>644,220+124,550</t>
  </si>
  <si>
    <t>28376422</t>
  </si>
  <si>
    <t>deska XPS hrana polodrážková a hladký povrch 300kPA λ=0,035 tl 100mm</t>
  </si>
  <si>
    <t>28376423</t>
  </si>
  <si>
    <t>deska XPS hrana polodrážková a hladký povrch 300kPA λ=0,035 tl 120mm</t>
  </si>
  <si>
    <t>28376555</t>
  </si>
  <si>
    <t>deska polystyrénová pro snížení kročejového hluku (max. zatížení 4 kN/m2) tl 50mm</t>
  </si>
  <si>
    <t>713111111</t>
  </si>
  <si>
    <t>Montáž izolace tepelné vrchem stropů volně kladenými rohožemi, pásy, dílci, deskami</t>
  </si>
  <si>
    <t>Montáž tepelné izolace stropů rohožemi, pásy, dílci, deskami, bloky (izolační materiál ve specifikaci) vrchem bez překrytí lepenkou kladenými volně</t>
  </si>
  <si>
    <t>Část A,D - izolace půdy;           11,10*8,10*2*2</t>
  </si>
  <si>
    <t>Část B,E a C,F - izolace půdy;           14,92*11,10*2*2*2</t>
  </si>
  <si>
    <t>63166767</t>
  </si>
  <si>
    <t>pás tepelně izolační univerzální λ=0,036-0,037 tl 140mm</t>
  </si>
  <si>
    <t>Část A,D - izolace půdy;           11,10*8,10*2</t>
  </si>
  <si>
    <t>Část B,E a C,F - izolace půdy;           14,92*11,10*2*2</t>
  </si>
  <si>
    <t>63166769</t>
  </si>
  <si>
    <t>pás tepelně izolační univerzální λ=0,036-0,037 tl 160mm</t>
  </si>
  <si>
    <t>713191133</t>
  </si>
  <si>
    <t>Montáž izolace tepelné podlah, stropů vrchem nebo střech překrytí fólií s přelepeným spojem</t>
  </si>
  <si>
    <t>Montáž tepelné izolace stavebních konstrukcí - doplňky a konstrukční součásti podlah, stropů vrchem nebo střech překrytím fólií položenou volně s přelepením spojů</t>
  </si>
  <si>
    <t>Část A,D - izolace půdy;           (11,10+0,50*2)*8,10*2</t>
  </si>
  <si>
    <t>Část B,E a C,F - izolace půdy;           (14,92+0,50*2)*11,10*2*2</t>
  </si>
  <si>
    <t>28329035</t>
  </si>
  <si>
    <t>fólie kontaktní difuzně propustná pro doplňkovou hydroizolační vrstvu, třívrstvá mikroporézní PP 130-135g/m2 s integrovanou samolepící páskou</t>
  </si>
  <si>
    <t>713141136</t>
  </si>
  <si>
    <t>Montáž izolace tepelné střech plochých lepené za studena nízkoexpanzní (PUR) pěnou 1 vrstva desek</t>
  </si>
  <si>
    <t>Montáž tepelné izolace střech plochých rohožemi, pásy, deskami, dílci, bloky (izolační materiál ve specifikaci) přilepenými za studena nízkoexpanzní (PUR) pěnou</t>
  </si>
  <si>
    <t>Hospod objekt - střecha;       (9,62*6,67-0,10*5,96*2)</t>
  </si>
  <si>
    <t>28372302</t>
  </si>
  <si>
    <t>deska EPS 100 pro konstrukce s běžným zatížením λ=0,037 tl 30mm</t>
  </si>
  <si>
    <t>713141336</t>
  </si>
  <si>
    <t>Montáž izolace tepelné střech plochých lepené za studena nízkoexpanzní (PUR) pěnou, spádová vrstva</t>
  </si>
  <si>
    <t>Montáž tepelné izolace střech plochých spádovými klíny v ploše přilepenými za studena nízkoexpanzní (PUR) pěnou</t>
  </si>
  <si>
    <t>28376141</t>
  </si>
  <si>
    <t>klín izolační spád do 5% EPS 100</t>
  </si>
  <si>
    <t>Hospod objekt - střecha;       (10,62*9,72+1,50*0,50+sqrt(10,62*9,72+1,50*0,50))*0,10/3</t>
  </si>
  <si>
    <t>998713102</t>
  </si>
  <si>
    <t>Přesun hmot tonážní pro izolace tepelné v objektech v přes 6 do 12 m</t>
  </si>
  <si>
    <t>Přesun hmot pro izolace tepelné stanovený z hmotnosti přesunovaného materiálu vodorovná dopravní vzdálenost do 50 m v objektech výšky přes 6 m do 12 m</t>
  </si>
  <si>
    <t>735511008</t>
  </si>
  <si>
    <t>Podlahové vytápění - systémová deska s kombinovanou tepelnou a kročejovou izolací celkové výšky 50 mm</t>
  </si>
  <si>
    <t>Trubkové teplovodní podlahové vytápění rozvod v systémové desce systémová deska s tepelnou izolací, výšky 50 až 53 mm</t>
  </si>
  <si>
    <t xml:space="preserve">3.NP = 2.NP;             917,820 
</t>
  </si>
  <si>
    <t>998735102</t>
  </si>
  <si>
    <t>Přesun hmot tonážní pro otopná tělesa v objektech v přes 6 do 12 m</t>
  </si>
  <si>
    <t>Přesun hmot pro otopná tělesa stanovený z hmotnosti přesunovaného materiálu vodorovná dopravní vzdálenost do 50 m v objektech výšky přes 6 do 12 m</t>
  </si>
  <si>
    <t>762-sklep-01</t>
  </si>
  <si>
    <t>D+M, Laťování sklepní příčky na ocel kci, dřevěné latě 40x60mm s mezerou cca 20mm, vč. lakování</t>
  </si>
  <si>
    <t>1.NP část A,D od 0,000 po +2,600;           ((4,75+2,00+1,60*3)*2,60-0,70*2,00*5)*2</t>
  </si>
  <si>
    <t>1.NP část B,E od 0,000 po +2,600;           ((6,20+3,00+1,65*4)*2,60-0,70*2,00*6)*2</t>
  </si>
  <si>
    <t>1.NP část C,F od 0,000 po +2,600;           ((6,20+3,00+1,65*4)*2,60-0,70*2,00*6)*2</t>
  </si>
  <si>
    <t>762521104</t>
  </si>
  <si>
    <t>Položení podlahy z hrubých prken na sraz</t>
  </si>
  <si>
    <t>Položení podlah nehoblovaných na sraz z prken hrubých</t>
  </si>
  <si>
    <t>Kov část A,D - lávka;           11,10*0,75*2</t>
  </si>
  <si>
    <t>Kov část B,E a C,F - lávka;           12,20*0,75*2*2</t>
  </si>
  <si>
    <t>60511081</t>
  </si>
  <si>
    <t>řezivo jehličnaté středové smrk tl 18-32mm dl 4-5m</t>
  </si>
  <si>
    <t>Kov část A,D - lávka;           11,10*0,75*0,03*2</t>
  </si>
  <si>
    <t>Kov část B,E a C,F - lávka;           12,20*0,75*2*0,03*2</t>
  </si>
  <si>
    <t>762595001</t>
  </si>
  <si>
    <t>Spojovací prostředky pro položení dřevěných podlah a zakrytí kanálů</t>
  </si>
  <si>
    <t>Spojovací prostředky podlah a podkladových konstrukcí hřebíky, vruty</t>
  </si>
  <si>
    <t>762342511</t>
  </si>
  <si>
    <t>Montáž kontralatí na podklad bez tepelné izolace</t>
  </si>
  <si>
    <t>Montáž laťování montáž kontralatí na podklad bez tepelné izolace</t>
  </si>
  <si>
    <t>Střecha část A,D;           5,645*2*12*2</t>
  </si>
  <si>
    <t>Střecha část B,E a C,F;      7,615*2*16*2*2</t>
  </si>
  <si>
    <t>60514114</t>
  </si>
  <si>
    <t>řezivo jehličnaté lať impregnovaná dl 4 m</t>
  </si>
  <si>
    <t>Dle pol. mtž kontralatě;           1245,680*0,06*0,08</t>
  </si>
  <si>
    <t>762341210</t>
  </si>
  <si>
    <t>Montáž bednění střech rovných a šikmých sklonu do 60° z hrubých prken na sraz tl do 32 mm</t>
  </si>
  <si>
    <t>Montáž bednění střech rovných a šikmých sklonu do 60° s vyřezáním otvorů z prken hrubých na sraz tl. do 32 mm</t>
  </si>
  <si>
    <t>Střecha část A,D;           12,15*5,645*2*2</t>
  </si>
  <si>
    <t>Střecha část B,E a C,F;      15,35*7,615*2*2*2</t>
  </si>
  <si>
    <t>Dle pol. mtž bednění;           1209,469*0,03</t>
  </si>
  <si>
    <t>762351110</t>
  </si>
  <si>
    <t>Montáž světlíku, větráku, atik nebo dýmníku z hraněného řeziva pl do 100 cm2</t>
  </si>
  <si>
    <t>Montáž nadstřešních konstrukcí světlíků, větráků, dýmníků z hraněného řeziva průřezové plochy do 100 cm2</t>
  </si>
  <si>
    <t>Větraný hřeben "viz detail"</t>
  </si>
  <si>
    <t>Krov část A - hranol 80x80mm;        0,45*12</t>
  </si>
  <si>
    <t>Krov část A - lať 30x30mm;        0,24*2*12*2</t>
  </si>
  <si>
    <t>Krov část A - hranol;        0,275*12</t>
  </si>
  <si>
    <t>Krov část B a C - hranol 80x80mm;        0,45*16*2</t>
  </si>
  <si>
    <t>Krov část B a C - lať 30x30mm;        0,24*2*16*2*2</t>
  </si>
  <si>
    <t>Krov část B a C - hranol;        0,275*16*2</t>
  </si>
  <si>
    <t>Část D,E,F = A,B.C;         74,140</t>
  </si>
  <si>
    <t>60512125</t>
  </si>
  <si>
    <t>hranol stavební řezivo průřezu do 120cm2 do dl 6m</t>
  </si>
  <si>
    <t>Výkres š. D08</t>
  </si>
  <si>
    <t>Krov část A - hranol 80x80mm;        0,45*12*0,08*0,08</t>
  </si>
  <si>
    <t>Krov část A - lať 30x30mm;        0,24*2*12*2*0,03*0,03</t>
  </si>
  <si>
    <t>Krov část A - hranol;        0,275*12*0,035*0,08</t>
  </si>
  <si>
    <t>Krov část B a C - hranol 80x80mm;        0,45*16*2*0,08*0,08</t>
  </si>
  <si>
    <t>Krov část B a C - lať 30x30mm;        0,24*2*16*2*2*0,03*0,03</t>
  </si>
  <si>
    <t>Krov část B a C - hranol;        0,275*16*2*0,035*0,08</t>
  </si>
  <si>
    <t>Část D,E,F = A,B.C;         0,199</t>
  </si>
  <si>
    <t>762341670</t>
  </si>
  <si>
    <t>Montáž bednění štítových okapových říms atik z dřevotřískových na sraz</t>
  </si>
  <si>
    <t>Montáž bednění střech štítových okapových říms, krajnic, závětrných prken a žaluzií ve spádu nebo rovnoběžně s okapem z desek dřevotřískových nebo dřevoštěpkových na sraz</t>
  </si>
  <si>
    <t>Krov část A - OSB tl.15mm;        12,15*(0,25*2)</t>
  </si>
  <si>
    <t>Krov část B a C - OSB tl.15mm;        15,35*2*(0,25*2)</t>
  </si>
  <si>
    <t>Část D,E,F = A,B.C;         21,425</t>
  </si>
  <si>
    <t>60726242</t>
  </si>
  <si>
    <t>deska dřevoštěpková OSB 3 ostrá hrana nebroušená tl 15mm</t>
  </si>
  <si>
    <t>762341610</t>
  </si>
  <si>
    <t>Montáž bednění štítových okapových říms z hrubých prken tl do 32 mm</t>
  </si>
  <si>
    <t>Montáž bednění střech štítových okapových říms, krajnic, závětrných prken a žaluzií ve spádu nebo rovnoběžně s okapem z prken hrubých tl. do 32 mm</t>
  </si>
  <si>
    <t>Krov část A - hřeben;        12,15*(0,14+0,20+0,14)*2</t>
  </si>
  <si>
    <t>Krov část B a C - hřeben;        15,35*2*(0,14+0,20+0,14)*2</t>
  </si>
  <si>
    <t>Okap část A;            12,15*2*(0,20+0,22)</t>
  </si>
  <si>
    <t>Okap čás B a C;        15,35*2*2*(0,20+0,22)</t>
  </si>
  <si>
    <t>Část D,E,F = A,B.C;         77,130</t>
  </si>
  <si>
    <t>Dle pol. mtž bednění hřebene a okapu;          154,260*0,024</t>
  </si>
  <si>
    <t>762395000</t>
  </si>
  <si>
    <t>Spojovací prostředky krovů, bednění, laťování, nadstřešních konstrukcí</t>
  </si>
  <si>
    <t>Spojovací prostředky krovů, bednění a laťování, nadstřešních konstrukcí svory, prkna, hřebíky, pásová ocel, vruty</t>
  </si>
  <si>
    <t>Dle pol. latě na kontralatě;           5,979</t>
  </si>
  <si>
    <t>Dle pol. řezivo na bednění;          36,284</t>
  </si>
  <si>
    <t>Dle pol. řezivo hřebene;                       0,398</t>
  </si>
  <si>
    <t>Dle pol. řezivo bednění hřebene;          42,850*0,015</t>
  </si>
  <si>
    <t>Dle pol. řezivo bednění hřebene a okapu;          3,702</t>
  </si>
  <si>
    <t>Dle pol. vodovzdorná překližka;        19,440*0,021+7,920*0,024</t>
  </si>
  <si>
    <t>762083121</t>
  </si>
  <si>
    <t>Impregnace řeziva proti dřevokaznému hmyzu, houbám a plísním máčením třída ohrožení 1 a 2</t>
  </si>
  <si>
    <t>Impregnace řeziva máčením proti dřevokaznému hmyzu, houbám a plísním, třída ohrožení 1 a 2 (dřevo v interiéru)</t>
  </si>
  <si>
    <t>Dle pol. řezivo na lávku;       1,597*1,10</t>
  </si>
  <si>
    <t>Dle pol. řezivo na bednění;      36,284*1,10</t>
  </si>
  <si>
    <t>Dle pol. řezivo hřebene;                       0,398*1,10</t>
  </si>
  <si>
    <t>Dle pol. řezivo bednění hřebene a okapu;          3,702*1,15</t>
  </si>
  <si>
    <t>Dle pol. řezivo pro strop;          2,724*1,08</t>
  </si>
  <si>
    <t>Dle pol. řezivo pro atiku;     0,221*1,10</t>
  </si>
  <si>
    <t>762341680</t>
  </si>
  <si>
    <t>Montáž bednění štítových okapových říms střešních žlabů z cementotřískových na sraz</t>
  </si>
  <si>
    <t>Montáž bednění střech štítových okapových říms, krajnic, závětrných prken a žaluzií ve spádu nebo rovnoběžně s okapem z desek cementotřískových nebo cementových na sraz</t>
  </si>
  <si>
    <t>Okap část A,D - ozn."K1";            12,00*2*(0,18+0,165+0,225)*2</t>
  </si>
  <si>
    <t>60621149</t>
  </si>
  <si>
    <t>překližka vodovzdorná hladká/hladká bříza tl 21mm</t>
  </si>
  <si>
    <t>Okap část A,D - ozn."K1";            12,00*2*(0,18+0+0,225)*2</t>
  </si>
  <si>
    <t>60621155</t>
  </si>
  <si>
    <t>překližka vodovzdorná protiskl/hladká bříza tl 24mm</t>
  </si>
  <si>
    <t>Okap část A,D - ozn."K1";            12,00*2*(0+0,165+0)*2</t>
  </si>
  <si>
    <t>762085103</t>
  </si>
  <si>
    <t>Montáž kotevních želez, příložek, patek nebo táhel</t>
  </si>
  <si>
    <t>Montáž ocelových spojovacích prostředků (materiál ve specifikaci) kotevních želez příložek, patek, táhel</t>
  </si>
  <si>
    <t>Hospod objekt - stropnice 80/180;          (24+13)*2</t>
  </si>
  <si>
    <t>762-kot-01</t>
  </si>
  <si>
    <t>dod, kotevní prvek stropních trámů, žárově zinkován</t>
  </si>
  <si>
    <t>Hospod objekt - stropnice 80/180;          (24+13)*2*2</t>
  </si>
  <si>
    <t>762951002</t>
  </si>
  <si>
    <t>Montáž podkladního roštu terasy z dřevěných profilů osové vzdálenosti podpěr přes 300 do 420 mm</t>
  </si>
  <si>
    <t>Montáž terasy podkladního roštu, z profilů dřevěných, osové vzdálenosti podpěr přes 300 do 420 mm</t>
  </si>
  <si>
    <t>61198142</t>
  </si>
  <si>
    <t>hranol terasový dřevěný exotická dřevina 45x70mm</t>
  </si>
  <si>
    <t>133,287*3,2</t>
  </si>
  <si>
    <t>762951102</t>
  </si>
  <si>
    <t>Příplatek k montáži podkladního roštu terasy za výškové vyrovnání roštu terči přes 65 do 105 mm</t>
  </si>
  <si>
    <t>Montáž terasy Příplatek k cenám za výškové vyrovnání podkladního roštu pomocí vyrovnávacích terčů přes 60 do 105 mm</t>
  </si>
  <si>
    <t>762952014</t>
  </si>
  <si>
    <t>Montáž teras z prken přes 135 mm z dřevin tvrdých šroubovaných broušených bez povrchové úpravy</t>
  </si>
  <si>
    <t>Montáž terasy nášlapné vrstvy z prken z dřevin tvrdých nebo neobyčejně tvrdých, s broušením, omytím a kartáčováním, bez povrchové úpravy, spojovaných šroubováním, šířky přes 135 mm</t>
  </si>
  <si>
    <t>61198124</t>
  </si>
  <si>
    <t>profil terasový dřevěný sibiřský modřín š 145mm tl 27mm</t>
  </si>
  <si>
    <t>762952111</t>
  </si>
  <si>
    <t>Montáž ukončovací lišty terasy šroubováním</t>
  </si>
  <si>
    <t>Montáž terasy nášlapné vrstvy z prken z dřevoplastu spojovaných skrytými spojkami na podkladní rošt ukončovací lišty připevněné šroubováním</t>
  </si>
  <si>
    <t>53,315+103,315</t>
  </si>
  <si>
    <t>60791130</t>
  </si>
  <si>
    <t>profil dokončovací krycí dřevoplastový v 70mm</t>
  </si>
  <si>
    <t>Část A,D - dřev terasa;           5,00*2</t>
  </si>
  <si>
    <t>Část B - dřev terasa;           5,50+5,35</t>
  </si>
  <si>
    <t>Část C - dřev terasa;           5,365+5,335</t>
  </si>
  <si>
    <t>Část E - dřev terasa;           5,55+5,35</t>
  </si>
  <si>
    <t>Část F - dřev terasa;           5,365+5,50</t>
  </si>
  <si>
    <t>60791134</t>
  </si>
  <si>
    <t>profil dokončovací krycí dřevoplastový v 140mm</t>
  </si>
  <si>
    <t>762953002</t>
  </si>
  <si>
    <t>Nátěr dřevěných teras olejový dvojnásobný s očištěním</t>
  </si>
  <si>
    <t>Montáž terasy nátěr dřevěných teras olejem, včetně očištění dvojnásobně</t>
  </si>
  <si>
    <t>762822110</t>
  </si>
  <si>
    <t>Montáž stropního trámu z hraněného řeziva průřezové pl do 144 cm2 s výměnami</t>
  </si>
  <si>
    <t>Montáž stropních trámů z hraněného a polohraněného řeziva s trámovými výměnami, průřezové plochy do 144 cm2</t>
  </si>
  <si>
    <t>Hospod objekt - stropnice 80/180;          (3,50*34+3,90*18)</t>
  </si>
  <si>
    <t>60512130</t>
  </si>
  <si>
    <t>hranol stavební řezivo průřezu do 224cm2 do dl 6m</t>
  </si>
  <si>
    <t>Hospod objekt - stropnice 80/180;          (3,50*34+3,90*18)*0,08*0,18</t>
  </si>
  <si>
    <t>762895000</t>
  </si>
  <si>
    <t>Spojovací prostředky pro montáž záklopu, stropnice a podbíjení</t>
  </si>
  <si>
    <t>Spojovací prostředky záklopu stropů, stropnic, podbíjení hřebíky, svory</t>
  </si>
  <si>
    <t>Dle pol. řezivo pro strop;          2,724</t>
  </si>
  <si>
    <t>Hospod objekt - střecha;       (10,62*9,72-0,10*6,95*2)*0,022</t>
  </si>
  <si>
    <t>762085111</t>
  </si>
  <si>
    <t>Montáž svorníků nebo šroubů dl do 150 mm</t>
  </si>
  <si>
    <t>Montáž ocelových spojovacích prostředků (materiál ve specifikaci) svorníků nebo šroubů délky do 150 mm</t>
  </si>
  <si>
    <t>Hospod objekt - stropnice 80/180;          (34+18)*2</t>
  </si>
  <si>
    <t>762-svor-01</t>
  </si>
  <si>
    <t>dod, ocel svorník M12, dl.-150mm, včetně podložek a matek, pozink</t>
  </si>
  <si>
    <t>762810026</t>
  </si>
  <si>
    <t>Záklop stropů z desek OSB tl 22 mm na pero a drážku šroubovaných na trámy</t>
  </si>
  <si>
    <t>Záklop stropů z dřevoštěpkových desek OSB šroubovaných na trámy na pero a drážku, tloušťky desky 22 mm</t>
  </si>
  <si>
    <t>Hospod objekt - atika;       ((3,80*2+10,00)*2+0,16*27)</t>
  </si>
  <si>
    <t>Hospod objekt - atika;       ((3,80*2+10,00)*2+0,16*27)*0,07*0,08</t>
  </si>
  <si>
    <t>Dle pol. řezivo pro atiku;     0,221</t>
  </si>
  <si>
    <t>Hospod objekt - atika;       (3,80*2+10,00)*(0,30+0,50)*0,022</t>
  </si>
  <si>
    <t>Hospod objekt - atika;       (((11,20-3,90)*2+10,20)*0,34+(3,60*2+10,20)*0,24)*0,022</t>
  </si>
  <si>
    <t>Hospod objekt - atika;       (3,80*2+10,00)*(0,30+0,50)</t>
  </si>
  <si>
    <t>60726278</t>
  </si>
  <si>
    <t>deska dřevoštěpková OSB 3 P+D nebroušená tl 22mm</t>
  </si>
  <si>
    <t>762361312</t>
  </si>
  <si>
    <t>Konstrukční a vyrovnávací vrstva pod klempířské prvky (atiky) z desek dřevoštěpkových tl 22 mm</t>
  </si>
  <si>
    <t>Konstrukční vrstva pod klempířské prvky pro oplechování horních ploch zdí a nadezdívek (atik) z desek dřevoštěpkových šroubovaných do podkladu, tloušťky desky 22 mm</t>
  </si>
  <si>
    <t>Hospod objekt - atika;       ((11,20-3,90)*2+10,20)*0,34+(3,60*2+10,20)*0,24</t>
  </si>
  <si>
    <t>998762102</t>
  </si>
  <si>
    <t>Přesun hmot tonážní pro kce tesařské v objektech v přes 6 do 12 m</t>
  </si>
  <si>
    <t>Přesun hmot pro konstrukce tesařské stanovený z hmotnosti přesunovaného materiálu vodorovná dopravní vzdálenost do 50 m v objektech výšky přes 6 do 12 m</t>
  </si>
  <si>
    <t>763732113</t>
  </si>
  <si>
    <t>Montáž střešní konstrukce z příhradových vazníků konstrukční dl do 9 m, včetně ztužení</t>
  </si>
  <si>
    <t>Montáž střešní konstrukce z vazníků příhradových, konstrukční délky do 9,0 m</t>
  </si>
  <si>
    <t>Kov část A,D - vazníky;           9,00*12*2</t>
  </si>
  <si>
    <t>60512200</t>
  </si>
  <si>
    <t>příhradový vazník sedlový sušený neimpregnovaný dl do 9m, včetně ztužení</t>
  </si>
  <si>
    <t>763732114</t>
  </si>
  <si>
    <t>Montáž střešní konstrukce z příhradových vazníků konstrukční dl přes 9 do 12,5 m, včetně ztužení</t>
  </si>
  <si>
    <t>Montáž střešní konstrukce z vazníků příhradových, konstrukční délky přes 9,0 do 12,5 m</t>
  </si>
  <si>
    <t>Kov část B,E a C,F - vazníky;           12,00*16*2*2</t>
  </si>
  <si>
    <t>60512201</t>
  </si>
  <si>
    <t>příhradový vazník sedlový sušený neimpregnovaný dl do 12,5m, včetně ztužení</t>
  </si>
  <si>
    <t>Pro kotvení ocel kotevních prvků vazníku;         176,0*4</t>
  </si>
  <si>
    <t>953965132</t>
  </si>
  <si>
    <t>Kotevní šroub pro chemické kotvy M 14 dl 260 mm</t>
  </si>
  <si>
    <t>Kotvy chemické s vyvrtáním otvoru kotevní šrouby pro chemické kotvy, velikost M 16, délka 260 mm</t>
  </si>
  <si>
    <t>763-01</t>
  </si>
  <si>
    <t>dod, ocel kotva vazníku, žárově zinkovaná</t>
  </si>
  <si>
    <t>Kov část A,D - vazníky;           12*2*2</t>
  </si>
  <si>
    <t>Kov část B,E a C,F - vazníky;           16*2*2*2</t>
  </si>
  <si>
    <t>Kov část A,D - vazníky;           12*4*2</t>
  </si>
  <si>
    <t>Kov část B,E a C,F - vazníky;           16*2*4*2</t>
  </si>
  <si>
    <t>998763101</t>
  </si>
  <si>
    <t>Přesun hmot tonážní pro dřevostavby v objektech v přes 6 do 12 m</t>
  </si>
  <si>
    <t>Přesun hmot pro dřevostavby stanovený z hmotnosti přesunovaného materiálu vodorovná dopravní vzdálenost do 50 m v objektech výšky přes 6 do 12 m</t>
  </si>
  <si>
    <t>763121422</t>
  </si>
  <si>
    <t>SDK stěna předsazená tl 62,5 mm profil CW+UW 50 deska 1xH2 12,5 bez izolace EI 15</t>
  </si>
  <si>
    <t>Stěna předsazená ze sádrokartonových desek s nosnou konstrukcí z ocelových profilů CW, UW jednoduše opláštěná deskou impregnovanou H2 tl. 12,5 mm bez izolace, EI 15, stěna tl. 62,5 mm, profil 50</t>
  </si>
  <si>
    <t>Předstěny ozn."PS1" po strop</t>
  </si>
  <si>
    <t>Předstěny ozn."PS2" výšky 1,20m</t>
  </si>
  <si>
    <t>1.NP část A,D od -0,200 po +2,600 - byt A1,D1;           2,65*2,80*2</t>
  </si>
  <si>
    <t>1.NP část B od -0,200 po +2,600 - byt B1;           (1,00+0,15)*2,80</t>
  </si>
  <si>
    <t>1.NP část B od -0,200 po +2,600 - byt B2;           1,80*2,80</t>
  </si>
  <si>
    <t>1.NP část C od -0,200 po +2,600 - byt C1;           1,80*2,80</t>
  </si>
  <si>
    <t>1.NP část E od -0,200 po +2,600 - byt E2;            1,80*2,80</t>
  </si>
  <si>
    <t>1.NP část F od -0,200 po +2,600 - byt F1;            1,80*2,80</t>
  </si>
  <si>
    <t>1.NP část F od -0,200 po +2,600 - byt F2;           (1,00+0,15)*2,80</t>
  </si>
  <si>
    <t>2.NP část A od -2,850 po +5,600 - byt A2;           2,65*2,75</t>
  </si>
  <si>
    <t>2.NP část B od -2,850 po +5,600 - byt B3;           1,25*(1,35+0,15)</t>
  </si>
  <si>
    <t>2.NP část B od -2,850 po +5,600 - byt B4;           1,25*(1,35+0,15)</t>
  </si>
  <si>
    <t>2.NP část C od -2,850 po +5,600 - byt C3;           1,25*(1,35+0,15)</t>
  </si>
  <si>
    <t>2.NP část C od -2,850 po +5,600 - byt C4;           1,25*(1,35+0,15)</t>
  </si>
  <si>
    <t>2.NP byty A2,A3,B3,B4,C3,C4 = byty D2,D3,E3,E4,F3,F4;         14,787</t>
  </si>
  <si>
    <t>3.NP = 2.NP;             14,787*2</t>
  </si>
  <si>
    <t>763121751</t>
  </si>
  <si>
    <t>Příplatek k SDK stěně předsazené za plochu do 6 m2 jednotlivě</t>
  </si>
  <si>
    <t>Stěna předsazená ze sádrokartonových desek Příplatek k cenám za plochu do 6 m2 jednotlivě</t>
  </si>
  <si>
    <t>763121714</t>
  </si>
  <si>
    <t>SDK stěna předsazená základní penetrační nátěr</t>
  </si>
  <si>
    <t>Stěna předsazená ze sádrokartonových desek ostatní konstrukce a práce na předsazených stěnách ze sádrokartonových desek základní penetrační nátěr</t>
  </si>
  <si>
    <t>763121715</t>
  </si>
  <si>
    <t>SDK stěna předsazená úprava styku stěny a podhledu separační páskou a akrylátem</t>
  </si>
  <si>
    <t>Stěna předsazená ze sádrokartonových desek ostatní konstrukce a práce na předsazených stěnách ze sádrokartonových desek úprava styku stěny a podhledu separační páskou s akrylátem</t>
  </si>
  <si>
    <t>1.NP část A,D od -0,200 po +2,600 - byt A1,D1;           2,65+2,80*2*2</t>
  </si>
  <si>
    <t>1.NP část B od -0,200 po +2,600 - byt B1;           (1,00+0,15)+2,80*2</t>
  </si>
  <si>
    <t>1.NP část B od -0,200 po +2,600 - byt B2;           1,80+2,80*2</t>
  </si>
  <si>
    <t>1.NP část C od -0,200 po +2,600 - byt C1;           1,80+2,80*2</t>
  </si>
  <si>
    <t>1.NP část E od -0,200 po +2,600 - byt E2;            1,80+2,80*2</t>
  </si>
  <si>
    <t>1.NP část F od -0,200 po +2,600 - byt F1;            1,80+2,80*2</t>
  </si>
  <si>
    <t>1.NP část F od -0,200 po +2,600 - byt F2;           (1,00+0,15)+2,80*2</t>
  </si>
  <si>
    <t>2.NP část A od -2,850 po +5,600 - byt A2;           2,65+2,75*2</t>
  </si>
  <si>
    <t>2.NP část B od -2,850 po +5,600 - byt B3;           1,25*2+(1,35+0,15)</t>
  </si>
  <si>
    <t>2.NP část B od -2,850 po +5,600 - byt B4;           1,25*2+(1,35+0,15)</t>
  </si>
  <si>
    <t>2.NP část C od -2,850 po +5,600 - byt C3;           1,25*2+(1,35+0,15)</t>
  </si>
  <si>
    <t>2.NP část C od -2,850 po +5,600 - byt C4;           1,25*2+(1,35+0,15)</t>
  </si>
  <si>
    <t>2.NP byty A2,A3,B3,B4,C3,C4 = byty D2,D3,E3,E4,F3,F4;         24,150</t>
  </si>
  <si>
    <t>3.NP = 2.NP;             24,150*2</t>
  </si>
  <si>
    <t>763131414</t>
  </si>
  <si>
    <t>SDK podhled desky 1xA 15 bez izolace dvouvrstvá spodní kce profil CD+UD PO REI 15</t>
  </si>
  <si>
    <t>Podhled ze sádrokartonových desek  
  dvouvrstvá zavěšená spodní konstrukce z ocelových profilů CD, UD 
    jednoduše opláštěná deskou standardní A, tl. 
      15 mm, bez izolace</t>
  </si>
  <si>
    <t>1.NP předsíně;        8,32+7,69</t>
  </si>
  <si>
    <t>1.NP chodby;          9,79*2+23,71*2</t>
  </si>
  <si>
    <t>763131461</t>
  </si>
  <si>
    <t>SDK podhled desky 2xH2 12,5 bez izolace dvouvrstvá spodní kce profil CD+UD</t>
  </si>
  <si>
    <t>Podhled ze sádrokartonových desek  
  dvouvrstvá zavěšená spodní konstrukce z ocelových profilů CD, UD 
    dvojitě opláštěná deskami impregnovanou H2, tl. 
      2 x 12,5 mm, bez izolace</t>
  </si>
  <si>
    <t>1.NP koupelny;        5,50+4,36+4,47+4,45+7,02+5,50+7,02+4,47+4,47+4,47</t>
  </si>
  <si>
    <t>2.NP koupelny a WC;    (5,50+4,22+4,19+2,25+4,19+2,25+4,19+2,24+4,19+2,25)*2</t>
  </si>
  <si>
    <t>3.NP = 2.NP;             70,940</t>
  </si>
  <si>
    <t>763131722</t>
  </si>
  <si>
    <t>SDK podhled skoková změna v přes 0,5 m</t>
  </si>
  <si>
    <t>Podhled ze sádrokartonových desek  
  ostatní práce a konstrukce na podhledech ze sádrokartonových desek 
    skokové změny výšky podhledu 
      přes 0,5 m</t>
  </si>
  <si>
    <t>1.NP M.č.C.101 chodba u schodiště;          2,50</t>
  </si>
  <si>
    <t>1.NP M.č.F.101 chodba u schodiště;          2,50</t>
  </si>
  <si>
    <t>763131714</t>
  </si>
  <si>
    <t>SDK podhled základní penetrační nátěr</t>
  </si>
  <si>
    <t>Podhled ze sádrokartonových desek  
  ostatní práce a konstrukce na podhledech ze sádrokartonových desek 
    základní penetrační nátěr</t>
  </si>
  <si>
    <t>Dle pol. SDK podhled;         183,050+193,610</t>
  </si>
  <si>
    <t>Dle pol. SDK skok změna;      5,00*0,15</t>
  </si>
  <si>
    <t>763172324</t>
  </si>
  <si>
    <t>Montáž dvířek revizních jednoplášťových SDK kcí vel. 500x500 mm pro příčky a předsazené stěny</t>
  </si>
  <si>
    <t>Montáž dvířek pro konstrukce ze sádrokartonových desek revizních jednoplášťových pro příčky a předsazené stěny velikost (šxv) 500 x 500 mm</t>
  </si>
  <si>
    <t>Dle požadavku TZB;         7,0*2</t>
  </si>
  <si>
    <t>59030713</t>
  </si>
  <si>
    <t>dvířka revizní jednokřídlá s automatickým zámkem 500x500mm</t>
  </si>
  <si>
    <t>763172355</t>
  </si>
  <si>
    <t>Montáž dvířek revizních jednoplášťových SDK kcí vel. 600 x 600 mm pro podhledy</t>
  </si>
  <si>
    <t>Montáž dvířek pro konstrukce ze sádrokartonových desek revizních jednoplášťových pro podhledy velikost (šxv) 600 x 600 mm</t>
  </si>
  <si>
    <t>Dle požadavku TZB;         5,0*2</t>
  </si>
  <si>
    <t>59030714</t>
  </si>
  <si>
    <t>dvířka revizní jednokřídlá s automatickým zámkem 600x600mm</t>
  </si>
  <si>
    <t>763172414</t>
  </si>
  <si>
    <t>Montáž dvířek revizních protipožárních SDK kcí vel. 500 x 500 mm pro příčky a předsazené stěny</t>
  </si>
  <si>
    <t>Montáž dvířek pro konstrukce ze sádrokartonových desek revizních protipožárních pro příčky a předsazené stěny velikost (šxv) 500 x 500 mm</t>
  </si>
  <si>
    <t>Dle požadavku TZB;         10,0*2</t>
  </si>
  <si>
    <t>59030762</t>
  </si>
  <si>
    <t>dvířka revizní protipožární pro stěny a podhledy EI 60 500x500 mm</t>
  </si>
  <si>
    <t>763172412</t>
  </si>
  <si>
    <t>Montáž dvířek revizních protipožárních SDK kcí vel. 300 x 300 mm pro příčky a předsazené stěny</t>
  </si>
  <si>
    <t>Montáž dvířek pro konstrukce ze sádrokartonových desek revizních protipožárních pro příčky a předsazené stěny velikost (šxv) 300 x 300 mm</t>
  </si>
  <si>
    <t>59030760</t>
  </si>
  <si>
    <t>dvířka revizní protipožární pro stěny a podhledy EI 60 300x300 mm</t>
  </si>
  <si>
    <t>998763302</t>
  </si>
  <si>
    <t>Přesun hmot tonážní pro sádrokartonové konstrukce v objektech v přes 6 do 12 m</t>
  </si>
  <si>
    <t>Přesun hmot pro konstrukce montované z desek sádrokartonových, sádrovláknitých, cementovláknitých nebo cementových stanovený z hmotnosti přesunovaného materiálu vodorovná dopravní vzdálenost do 50 m v objektech výšky přes 6 do 12 m</t>
  </si>
  <si>
    <t>764121403</t>
  </si>
  <si>
    <t>Krytina falcovaná střechy rovné z Al plechu barevného sklonu přes 30 do 60° na dvojitou stojatou drážku</t>
  </si>
  <si>
    <t>Krytina z hliníkového plechu s úpravou u okapů, prostupů a výčnělků střechy rovné drážkováním ze svitků rš 500 mm, sklon střechy přes 30 do 60°</t>
  </si>
  <si>
    <t>764221416</t>
  </si>
  <si>
    <t>Oplechování nevětraného hřebene z Al plechu s hřebenovým plechem rš 500 mm</t>
  </si>
  <si>
    <t>Oplechování střešních prvků z hliníkového plechu hřebene nevětraného s použitím hřebenového plechu rš 500 mm</t>
  </si>
  <si>
    <t>Hřeben část A,D;            12,15*2</t>
  </si>
  <si>
    <t>Hřeben čás B,E a C,F;        15,35*2*2</t>
  </si>
  <si>
    <t>764021403</t>
  </si>
  <si>
    <t>Podkladní plech z Al plechu rš 250 mm</t>
  </si>
  <si>
    <t>Podkladní plech z hliníkového plechu rš 250 mm</t>
  </si>
  <si>
    <t>Okap část A,D;            12,15*2*2</t>
  </si>
  <si>
    <t>Okap čás B,E a C,F;        15,35*2*2*2</t>
  </si>
  <si>
    <t>764222432</t>
  </si>
  <si>
    <t>Oplechování rovné okapové hrany z Al plechu rš 200 mm</t>
  </si>
  <si>
    <t>Oplechování střešních prvků z hliníkového plechu okapu okapovým plechem střechy rovné rš 200 mm</t>
  </si>
  <si>
    <t>764222406</t>
  </si>
  <si>
    <t>Oplechování štítu závětrnou lištou z Al plechu rš 500 mm</t>
  </si>
  <si>
    <t>Oplechování střešních prvků z hliníkového plechu štítu závětrnou lištou rš 500 mm</t>
  </si>
  <si>
    <t>Střecha část A,D;           5,645*2*2*2</t>
  </si>
  <si>
    <t>Střecha část B,E a C,F;      7,615*2*3</t>
  </si>
  <si>
    <t>764321416</t>
  </si>
  <si>
    <t>Lemování rovných zdí střech s krytinou skládanou z Al plechu rš 500 mm</t>
  </si>
  <si>
    <t>Lemování zdí z hliníkového plechu boční nebo horní rovných, střech s krytinou skládanou mimo prejzovou rš 500 mm</t>
  </si>
  <si>
    <t>Střecha část B,E a C,F;      7,615*2*1</t>
  </si>
  <si>
    <t>764223452</t>
  </si>
  <si>
    <t>Střešní výlez pro krytinu skládanou nebo plechovou z Al plechu</t>
  </si>
  <si>
    <t>Oplechování střešních prvků z hliníkového plechu střešní výlez rozměru 600 x 600 mm, střechy s krytinou plechovou</t>
  </si>
  <si>
    <t>Střecha část A,D - dle ozn."K6";           2</t>
  </si>
  <si>
    <t>Střecha část B,E a C,F - dle ozn."K6";      4</t>
  </si>
  <si>
    <t>764521415</t>
  </si>
  <si>
    <t>Žlab podokapní hranatý z Al plechu rš 400 mm, včetně háků a čel</t>
  </si>
  <si>
    <t>Žlab podokapní z hliníkového plechu včetně háků a čel hranatý rš 400 mm</t>
  </si>
  <si>
    <t>Žlab dle ozn."K2";          15,35*4*2</t>
  </si>
  <si>
    <t>764521414</t>
  </si>
  <si>
    <t>Žlab podokapní hranatý z Al plechu rš 330 mm, včetně háků a čel</t>
  </si>
  <si>
    <t>Žlab podokapní z hliníkového plechu včetně háků a čel hranatý rš 330 mm</t>
  </si>
  <si>
    <t>Žlab dle ozn."K3";          5,0*2</t>
  </si>
  <si>
    <t>764521464</t>
  </si>
  <si>
    <t>Kotlík hranatý pro podokapní žlaby z Al plechu 330/100 mm</t>
  </si>
  <si>
    <t>Žlab podokapní z hliníkového plechu včetně háků a čel kotlík hranatý, rš žlabu/průměr svodu 330/100 mm</t>
  </si>
  <si>
    <t>Svod dle ozn."K4";          8*2</t>
  </si>
  <si>
    <t>764521465</t>
  </si>
  <si>
    <t>Kotlík hranatý pro podokapní žlaby z Al plechu 400/120 mm</t>
  </si>
  <si>
    <t>Žlab podokapní z hliníkového plechu včetně háků a čel kotlík hranatý, rš žlabu/průměr svodu 400/120 mm</t>
  </si>
  <si>
    <t>Svod dle ozn."K5";          1*2</t>
  </si>
  <si>
    <t>764528402</t>
  </si>
  <si>
    <t>Svody hranaté včetně objímek, kolen, odskoků z Al plechu o straně 100 mm</t>
  </si>
  <si>
    <t>Svod z hliníkového plechu včetně objímek, kolen a odskoků hranatý, o straně 100 mm</t>
  </si>
  <si>
    <t>Svod dle ozn."K4";          9,1*8*2</t>
  </si>
  <si>
    <t>Svod dle ozn."K5";          9,0*1*2</t>
  </si>
  <si>
    <t>764223456</t>
  </si>
  <si>
    <t>Sněhový zachytávač krytiny z Al plechu průběžný dvoutrubkový</t>
  </si>
  <si>
    <t>Oplechování střešních prvků z hliníkového plechu sněhový zachytávač průbežný dvoutrubkový</t>
  </si>
  <si>
    <t>Sněhová zábrana ozn."K7";            11,6*4*2</t>
  </si>
  <si>
    <t>Sněhová zábrana ozn."K8";            15,0*12*2</t>
  </si>
  <si>
    <t>765135043</t>
  </si>
  <si>
    <t>Montáž bezpečnostního háku</t>
  </si>
  <si>
    <t>Montáž střešních doplňků vláknocementové krytiny skládané háků bezpečnostních</t>
  </si>
  <si>
    <t>5924401x4</t>
  </si>
  <si>
    <t>bezpečnostní hák pro falcované krytiny</t>
  </si>
  <si>
    <t>Bezpečnostní hák;          56,0*2</t>
  </si>
  <si>
    <t>764121481</t>
  </si>
  <si>
    <t>Krytina železobetonových desek z Al plechu</t>
  </si>
  <si>
    <t>Krytina z hliníkového plechu s úpravou u okapů, prostupů a výčnělků desek železobetonových (vstupní stříška)</t>
  </si>
  <si>
    <t>Vstupní markýza;         2,20*1,20*2</t>
  </si>
  <si>
    <t>Vstupní markýza - okap;         (2,20+1,20*2)*0,10*2</t>
  </si>
  <si>
    <t>Vstupní markýza - na zeď;         2,20*0,15*2</t>
  </si>
  <si>
    <t>764325423</t>
  </si>
  <si>
    <t>Lemování trub, konzol nebo držáků z Al plechu střech s krytinou skládanou D přes 100 do 150 mm</t>
  </si>
  <si>
    <t>Lemování trub, konzol, držáků a ostatních kusových prvků z hliníkového plechu střech s krytinou skládanou mimo prejzovou nebo z plechu, průměr přes 100 do 150 mm</t>
  </si>
  <si>
    <t>Svislé odvětrávací potrubí;            1*5*2</t>
  </si>
  <si>
    <t>998764102</t>
  </si>
  <si>
    <t>Přesun hmot tonážní pro konstrukce klempířské v objektech v přes 6 do 12 m</t>
  </si>
  <si>
    <t>Přesun hmot pro konstrukce klempířské stanovený z hmotnosti přesunovaného materiálu vodorovná dopravní vzdálenost do 50 m v objektech výšky přes 6 do 12 m</t>
  </si>
  <si>
    <t>764121405</t>
  </si>
  <si>
    <t>Krytina střechy rovné nebo stěn drážkováním ze svitků z Al plechu rš 500 mm sklonu přes 60° na dvojitou stojatou drážku</t>
  </si>
  <si>
    <t>Krytina z hliníkového plechu s úpravou u okapů, prostupů a výčnělků střechy rovné drážkováním ze svitků rš 500 mm, sklon střechy přes 60°</t>
  </si>
  <si>
    <t>Část A - fasáda;           (12,15*2+9,30)*9,30+9,30*3,60*0,5</t>
  </si>
  <si>
    <t>odpočet 1.NP;      -1,00*1,00-2,00*0,70-1,00*2,30*2-1,50*2,30*2-2,00*2,30</t>
  </si>
  <si>
    <t>odpočet 2.+3.NP;   (-1,00*1,00-1,00*2,30*2-1,50*2,30*2-2,00*2,30*2)*2</t>
  </si>
  <si>
    <t>767135711</t>
  </si>
  <si>
    <t>Montáž stěn, ukončení oplechování zdí, ostění a nadpraží rozvinuté š do 330 mm</t>
  </si>
  <si>
    <t>Montáž stěn a příček z plechu stěn doplňujících částí ukončení oplechování stěn a příček do zdiva, rš do 330 mm</t>
  </si>
  <si>
    <t>Část A - fasáda - čela;           9,30*2</t>
  </si>
  <si>
    <t>okna a dveře 1.NP;      (1,00*3)+(2,00+0,70*2)+(1,00+2,30*2)*2+(1,50+2,30*2)*2+(2,00+2,30*2)</t>
  </si>
  <si>
    <t>okna 2.+3.NP;   ((1,00*3)+(1,00+2,30*2)*2+(1,50+2,30*2)*2+(2,00+2,30*2)*2)*2</t>
  </si>
  <si>
    <t>55351051</t>
  </si>
  <si>
    <t>plech svitkový Al tl 0,7mm hladký pro falcování standardní barva</t>
  </si>
  <si>
    <t>134,200*0,33</t>
  </si>
  <si>
    <t>767491011</t>
  </si>
  <si>
    <t>Montáž konzol roštu fasád do zdiva nebo lehčeného betonu tvaru "L" pro uchycení svislého profilu roštu</t>
  </si>
  <si>
    <t>Montáž nosného roštu fasád a stěn konzol kovových tvaru "L" pro uchycení svislého profilu roštu, kotvených do zdiva nebo lehčeného betonu</t>
  </si>
  <si>
    <t>Dle pol. mtž obkladu fasády;          267,320*4-0,280</t>
  </si>
  <si>
    <t>1544107R</t>
  </si>
  <si>
    <t>konzola nosného roštu L pozink</t>
  </si>
  <si>
    <t>766417211</t>
  </si>
  <si>
    <t>Montáž podkladového roštu pro obložení stěn</t>
  </si>
  <si>
    <t>Montáž obložení stěn rošt podkladový</t>
  </si>
  <si>
    <t>Dle pol. mtž obkladu fasády;          (267,320+44,256)*2,222</t>
  </si>
  <si>
    <t>61223260</t>
  </si>
  <si>
    <t>hranol konstrukční KVH lepený průřezu 40x60-280mm nepohledový</t>
  </si>
  <si>
    <t>Dle pol. montáž roštu;         692,322*0,04*0,06</t>
  </si>
  <si>
    <t>762131124</t>
  </si>
  <si>
    <t>Montáž bednění stěn z hrubých prken tl do 32 mm na sraz</t>
  </si>
  <si>
    <t>Montáž bednění stěn z hrubých prken tl. do 32 mm na sraz</t>
  </si>
  <si>
    <t>Dle pol. mtž obkladu fasády;          (267,320+44,256)</t>
  </si>
  <si>
    <t>762195000</t>
  </si>
  <si>
    <t>Spojovací prostředky pro montáž stěn, příček, bednění stěn</t>
  </si>
  <si>
    <t>Spojovací prostředky stěn a příček hřebíky, svory, fixační prkna</t>
  </si>
  <si>
    <t>311,576*0,024</t>
  </si>
  <si>
    <t>765191021</t>
  </si>
  <si>
    <t>Montáž pojistné hydroizolační nebo parotěsné fólie kladené ve sklonu přes 20° s lepenými spoji na krokve</t>
  </si>
  <si>
    <t>Montáž pojistné hydroizolační nebo parotěsné fólie kladené ve sklonu přes 20° s lepenými přesahy na krokve</t>
  </si>
  <si>
    <t>765191031</t>
  </si>
  <si>
    <t>Lepení těsnících pásků pod kontralatě</t>
  </si>
  <si>
    <t>Montáž pojistné hydroizolační nebo parotěsné fólie lepení těsnících pásků pod kontralatě</t>
  </si>
  <si>
    <t>Dle pol. mtž kontralatě;           1245,680</t>
  </si>
  <si>
    <t>28329303</t>
  </si>
  <si>
    <t>páska těsnící jednostranně lepící butylkaučuková pod kontralatě š 50mm</t>
  </si>
  <si>
    <t>765193001</t>
  </si>
  <si>
    <t>Montáž podkladního vyrovnávacího pásu</t>
  </si>
  <si>
    <t>Montáž podkladního pásu vyrovnávacího</t>
  </si>
  <si>
    <t>Hřeben část A,D;            12,15*(0,20*2+0,25*2+0,275)*2</t>
  </si>
  <si>
    <t>Hřeben čás B,E a C,F;        15,35*2*(0,20*2+0,25*2+0,275)*2</t>
  </si>
  <si>
    <t>62866281</t>
  </si>
  <si>
    <t>pás asfaltový samolepicí modifikovaný SBS s vložkou ze skleněné tkaniny se spalitelnou fólií nebo jemnozrnným minerálním posypem nebo textilií na horním povrchu tl 3,0mm</t>
  </si>
  <si>
    <t>765111203</t>
  </si>
  <si>
    <t>Montáž okapní nebo hřebenové větrací mřížky</t>
  </si>
  <si>
    <t>Montáž krytiny keramické okapové hrany s jednoduchou větrací mřížkou</t>
  </si>
  <si>
    <t>Okap část A,D - za žlabem;            12,15*2*2</t>
  </si>
  <si>
    <t>Okap čás B,E a C,F - za žlabem;        15,35*2*2*2</t>
  </si>
  <si>
    <t>15952142</t>
  </si>
  <si>
    <t>plech děrovaný Pz oko kruhové D 5mm tl 1mm tabule, barva</t>
  </si>
  <si>
    <t>Hřeben část A,D;            12,15*0,275*2</t>
  </si>
  <si>
    <t>Hřeben čás B,E a C,F;        15,35*2*0,275*2</t>
  </si>
  <si>
    <t>Okap část A,D;            12,15*2*0,08*2</t>
  </si>
  <si>
    <t>Okap čás B,E a C,F;        15,35*2*2*0,08*2</t>
  </si>
  <si>
    <t>Okap část A,D - za žlabem;            12,15*2*0,20*2</t>
  </si>
  <si>
    <t>Okap čás B,E a C,F - za žlabem;        15,35*2*2*0,20*2</t>
  </si>
  <si>
    <t>998765102</t>
  </si>
  <si>
    <t>Přesun hmot tonážní pro krytiny skládané v objektech v přes 6 do 12 m</t>
  </si>
  <si>
    <t>Přesun hmot pro krytiny skládané stanovený z hmotnosti přesunovaného materiálu vodorovná dopravní vzdálenost do 50 m na objektech výšky přes 6 do 12 m</t>
  </si>
  <si>
    <t>766231113</t>
  </si>
  <si>
    <t>Montáž sklápěcích půdních schodů</t>
  </si>
  <si>
    <t>Montáž sklápěcích schodů na půdu s vyřezáním otvoru a kompletizací</t>
  </si>
  <si>
    <t>Výkres č. D07</t>
  </si>
  <si>
    <t>Půdní schody;      4,0</t>
  </si>
  <si>
    <t>55347591</t>
  </si>
  <si>
    <t>schody skládací protipož,mech. z Al profilů, nehořlavost 45min, U=0,66W/m2.K, do otvoru 140x70cm</t>
  </si>
  <si>
    <t>766231121</t>
  </si>
  <si>
    <t>Montáž prostupového uzávěru k půdním schodům</t>
  </si>
  <si>
    <t>Montáž sklápěcích schodů na půdu prostupového uzávěru s plechovým víkem</t>
  </si>
  <si>
    <t>61233174</t>
  </si>
  <si>
    <t>uzávěr prostupový protipožární s plechovým víkem s protipožární,protihlukovou a zateplovací vložkou</t>
  </si>
  <si>
    <t>766682111</t>
  </si>
  <si>
    <t>Montáž zárubní obložkových pro dveře jednokřídlové tl stěny do 170 mm</t>
  </si>
  <si>
    <t>Montáž zárubní dřevěných, plastových nebo z lamina obložkových, pro dveře jednokřídlové, tloušťky stěny do 170 mm</t>
  </si>
  <si>
    <t>766682112</t>
  </si>
  <si>
    <t>Montáž zárubní obložkových pro dveře jednokřídlové tl stěny přes 170 do 350 mm</t>
  </si>
  <si>
    <t>Montáž zárubní dřevěných, plastových nebo z lamina obložkových, pro dveře jednokřídlové, tloušťky stěny přes 170 do 350 mm</t>
  </si>
  <si>
    <t>6118230x7</t>
  </si>
  <si>
    <t>zárubeň jednokřídlá obložková bezfalcová s CPL povrchem tl stěny 60-150mm rozměru 600-1100/1970mm</t>
  </si>
  <si>
    <t>Dveře ozn."D1";         60</t>
  </si>
  <si>
    <t>Dveře ozn."D2";         90-6</t>
  </si>
  <si>
    <t>6118230x9</t>
  </si>
  <si>
    <t>zárubeň jednokřídlá obložková bezfalcová s CPL povrchem tl stěny 260-350mm rozměru 600-1100/1970mm</t>
  </si>
  <si>
    <t>Dveře ozn."D2";         6</t>
  </si>
  <si>
    <t>642945111</t>
  </si>
  <si>
    <t>Osazování protipožárních nebo protiplynových zárubní dveří jednokřídlových do 2,5 m2</t>
  </si>
  <si>
    <t>Osazování ocelových zárubní protipožárních nebo protiplynových dveří do vynechaného otvoru, s obetonováním, dveří jednokřídlových do 2,5 m2</t>
  </si>
  <si>
    <t>Dveře ozn."PO1";         34</t>
  </si>
  <si>
    <t>Dveře ozn."PO2";         10</t>
  </si>
  <si>
    <t>55331558</t>
  </si>
  <si>
    <t>zárubeň jednokřídlá ocelová pro zdění s protipožární úpravou tl stěny 75-100mm rozměru 900/1970mm</t>
  </si>
  <si>
    <t>766660171</t>
  </si>
  <si>
    <t>Montáž dveřních křídel otvíravých jednokřídlových š do 0,8 m do obložkové zárubně</t>
  </si>
  <si>
    <t>Montáž dveřních křídel dřevěných nebo plastových otevíravých do obložkové zárubně povrchově upravených jednokřídlových, šířky do 800 mm</t>
  </si>
  <si>
    <t>Dveře ozn."D2";         90</t>
  </si>
  <si>
    <t>6116208x5</t>
  </si>
  <si>
    <t>dveře jednokřídlé dřevotřískové bezfalcové povrch CPL plné 700x1970mm, dle ozn."D1", vč kování a zámku</t>
  </si>
  <si>
    <t>6116208x6</t>
  </si>
  <si>
    <t>dveře jednokřídlé dřevotřískové bezfalcové povrch CPL plné 800x1970mm, dle ozn."D2", vč kování a zámku, padací práh</t>
  </si>
  <si>
    <t>766660022</t>
  </si>
  <si>
    <t>Montáž dveřních křídel otvíravých jednokřídlových š přes 0,8 m požárních do ocelové zárubně</t>
  </si>
  <si>
    <t>Montáž dveřních křídel dřevěných nebo plastových otevíravých do ocelové zárubně protipožárních jednokřídlových, šířky přes 800 mm</t>
  </si>
  <si>
    <t>6116531a4</t>
  </si>
  <si>
    <t>dveře jednokřídlé dřevotřískové protipožární EI 30 DP3 povrch CPL plné 900x1970mm, dle ozn."PO1", vč bezpeč kování a zámku, padací práh, kukátko</t>
  </si>
  <si>
    <t>6116531x4</t>
  </si>
  <si>
    <t>dveře jednokřídlé dřevotřískové protipožární EI 30 DP3-C povrch CPL plné 900x1970mm, dle ozn."PO2", vč kování a zámku, padací práh</t>
  </si>
  <si>
    <t>766660716</t>
  </si>
  <si>
    <t>Montáž samozavírače na dřevěnou zárubeň a dveřní křídlo</t>
  </si>
  <si>
    <t>Montáž dveřních doplňků samozavírače na zárubeň dřevěnou</t>
  </si>
  <si>
    <t>54917250</t>
  </si>
  <si>
    <t>samozavírač dveří hydraulický</t>
  </si>
  <si>
    <t>775429124</t>
  </si>
  <si>
    <t>Montáž podlahové lišty přechodové připevněné zaklapnutím</t>
  </si>
  <si>
    <t>Montáž lišty přechodové (vyrovnávací) zaklapnuté</t>
  </si>
  <si>
    <t>55343114</t>
  </si>
  <si>
    <t>profil přechodový Al narážecí 30mm</t>
  </si>
  <si>
    <t>Dveře ozn."D1";         60*0,70</t>
  </si>
  <si>
    <t>Dveře ozn."D2";         90*0,80</t>
  </si>
  <si>
    <t>Dveře ozn."PO1";         34*0,90</t>
  </si>
  <si>
    <t>Dveře ozn."PO2";         10*0,90</t>
  </si>
  <si>
    <t>766-LD1</t>
  </si>
  <si>
    <t>D+M, Sklepní laťované dveře 700x1970mm, dle PSV ozn."LD1", latě 40x60mm s mezerou cca 20mm, nosný Jakl 40x40x5mm, vč. povrchové úpravy, kování a zámku</t>
  </si>
  <si>
    <t>Sklepní dveře ozn."LD1";         34</t>
  </si>
  <si>
    <t>998766102</t>
  </si>
  <si>
    <t>Přesun hmot tonážní pro kce truhlářské v objektech v přes 6 do 12 m</t>
  </si>
  <si>
    <t>Přesun hmot pro konstrukce truhlářské stanovený z hmotnosti přesunovaného materiálu vodorovná dopravní vzdálenost do 50 m v objektech výšky přes 6 do 12 m</t>
  </si>
  <si>
    <t>767492002</t>
  </si>
  <si>
    <t>Montáž svislého profilu roštu fasád připevněného na konzolu tvaru "L"</t>
  </si>
  <si>
    <t>Montáž nosného roštu fasád a stěn profilu kovového, připevněného na konzolu tvaru "L" svisle</t>
  </si>
  <si>
    <t>Dle pol. mtž obkladu fasády;          (267,320+58,330)*2,222</t>
  </si>
  <si>
    <t>15441033</t>
  </si>
  <si>
    <t>profil nosného roštu L dl 3,05 m pozink</t>
  </si>
  <si>
    <t>Dle pol. montáž roštu;         723,594*0,04*0,06</t>
  </si>
  <si>
    <t>766412223</t>
  </si>
  <si>
    <t>Montáž obložení stěn pl přes 5 m2 palubkami modřínovými š přes 80 do 100 mm</t>
  </si>
  <si>
    <t>Montáž obložení stěn palubkami na pero a drážku plochy přes 5 m2 modřínovými, šířky přes 80 do 100 mm</t>
  </si>
  <si>
    <t>Část D - fasáda;           (12,15*2+9,30)*9,30+9,30*3,60*0,5</t>
  </si>
  <si>
    <t>766492100</t>
  </si>
  <si>
    <t>Montáž obložení ostění</t>
  </si>
  <si>
    <t>Ostatní práce při obkládání montáž dřevěného obložení ostění</t>
  </si>
  <si>
    <t>Část D - fasáda - čela;           9,30*2*0,15</t>
  </si>
  <si>
    <t>okna a dveře 1.NP;      (1,00*3)+(2,00+0,70*2)+(1,00+2,30*2)*2+(1,50+2,30*2)*2+(2,00+2,30*2)*0,30</t>
  </si>
  <si>
    <t>okna 2.+3.NP;   ((1,00*3)+(1,00+2,30*2)*2+(1,50+2,30*2)*2+(2,00+2,30*2)*2)*2*0,30</t>
  </si>
  <si>
    <t>61191157</t>
  </si>
  <si>
    <t>palubky obkladové modřín profil klasický 21x121mm jakost A/B</t>
  </si>
  <si>
    <t>Dle pol. mtž obkladu fasády;          (267,320+58,330)</t>
  </si>
  <si>
    <t>766412221</t>
  </si>
  <si>
    <t>Montáž obložení stěn pl přes 5 m2 palubkami modřínovými š přes 40 do 60 mm, nebo latí s mezerou</t>
  </si>
  <si>
    <t>Montáž obložení stěn palubkami na pero a drážku plochy přes 5 m2 modřínovými, šířky přes 40 do 60 mm</t>
  </si>
  <si>
    <t>Hospod objekt - vně obklad po +3,250;          (11,20+10,20)*2*3,25</t>
  </si>
  <si>
    <t>odpočet;    -1,555*2,30-1,05*2,30</t>
  </si>
  <si>
    <t>Hospod objekt - vně obklad - rošt;          (11,20+10,20)*2*6</t>
  </si>
  <si>
    <t>6122326x7</t>
  </si>
  <si>
    <t>hranol konstrukční KVH sibiřský modřín průřezu 40x60-280mm pohledový</t>
  </si>
  <si>
    <t>Hospod objekt - vně obklad po +3,250;</t>
  </si>
  <si>
    <t>Cca počet latí 60/40 po á 40mm (12,50 m/1m2);              133,108*12,50*0,04*0,06</t>
  </si>
  <si>
    <t>Hospod objekt - vně obklad - rošt;          (11,20+10,20)*2*6*0,04*0,06</t>
  </si>
  <si>
    <t>783101401</t>
  </si>
  <si>
    <t>Ometení podkladu truhlářských konstrukcí před provedením nátěru</t>
  </si>
  <si>
    <t>Příprava podkladu truhlářských konstrukcí před provedením nátěru ometení</t>
  </si>
  <si>
    <t>783101203</t>
  </si>
  <si>
    <t>Jemné obroušení podkladu truhlářských konstrukcí před provedením nátěru</t>
  </si>
  <si>
    <t>Příprava podkladu truhlářských konstrukcí před provedením nátěru broušení smirkovým papírem nebo plátnem jemné</t>
  </si>
  <si>
    <t>783164101</t>
  </si>
  <si>
    <t>Základní jednonásobný olejový nátěr truhlářských konstrukcí</t>
  </si>
  <si>
    <t>Základní nátěr truhlářských konstrukcí jednonásobný olejový</t>
  </si>
  <si>
    <t>783168211</t>
  </si>
  <si>
    <t>Lakovací dvojnásobný olejový nátěr truhlářských konstrukcí s mezibroušením</t>
  </si>
  <si>
    <t>Lakovací nátěr truhlářských konstrukcí dvojnásobný s mezibroušením olejový</t>
  </si>
  <si>
    <t>Cca počet latí 60/40 po á 40mm (12,50 m/1m2);              133,108*12,50*(0,04+0,06)*2</t>
  </si>
  <si>
    <t>Hospod objekt - vně obklad - rošt;          (11,20+10,20)*2*6*(0,04+0,06)*2</t>
  </si>
  <si>
    <t>7666-O01</t>
  </si>
  <si>
    <t>dod, okno plastové 2000x1000mm 2kř OS,O, dle PSV ozn. "O1" trojsklo, souč. celého okna U=max 0,85 W/M2K, neprůzvučnost Rw=32dB, včetně vni a vně parapetů</t>
  </si>
  <si>
    <t>7666-O02</t>
  </si>
  <si>
    <t>dod, okno plastové 1500x700mm 2kř OS,OS, dle PSV ozn. "O2" trojsklo, souč. celého okna U=max 0,85 W/M2K, neprůzvučnost Rw=32dB, včetně vni a vně parapetů</t>
  </si>
  <si>
    <t>7666-O03</t>
  </si>
  <si>
    <t>dod, okno plastové 1000x1000mm 1kř OS, dle PSV ozn. "O3" trojsklo, souč. celého okna U=max 0,85 W/M2K, neprůzvučnost Rw=32dB, včetně vni a vně parapetů</t>
  </si>
  <si>
    <t>7666-O04</t>
  </si>
  <si>
    <t>dod, okno plastové 1000x2300mm 1kř OS, dle PSV ozn. "O4" trojsklo, souč. celého okna U=max 0,85 W/M2K, neprůzvučnost Rw=32dB, včetně vně parapetu, bezpečnostní sklo</t>
  </si>
  <si>
    <t>7666-O05</t>
  </si>
  <si>
    <t>dod, okno plastové 1000x2300mm 2kř OS,FIX, dle PSV ozn. "O5" trojsklo, souč. celého okna U=max 0,85 W/M2K, neprůzvučnost Rw=32dB, včetně vně parapetu, bezpečnostní sklo, spodní část jako zábradlí</t>
  </si>
  <si>
    <t>7666-O06A</t>
  </si>
  <si>
    <t>dod, okno plastové 1500x2300mm 3kř OS,2xFIX, dle PSV ozn. "O6A" trojsklo, souč. celého okna U=max 0,85 W/M2K, neprůzvučnost Rw=32dB, včetně vně parapetu, bezpečnostní sklo, spodní část jako zábradlí</t>
  </si>
  <si>
    <t>7666-O06B</t>
  </si>
  <si>
    <t>dod, okno plastové 1500x2300mm 3kř OS,2xFIX, dle PSV ozn. "O6B" trojsklo, souč. celého okna U=max 0,85 W/M2K, neprůzvučnost Rw=32dB, včetně vně parapetu, bezpečnostní sklo, spodní část jako zábradlí</t>
  </si>
  <si>
    <t>7666-O07</t>
  </si>
  <si>
    <t>dod, balkón okno plastové 1000x2300mm 1kř OS, dle PSV ozn. "O7" trojsklo, souč. celého okna U=max 0,85 W/M2K, neprůzvučnost Rw=32dB, včetně vně parapetu, bezpečnostní sklo</t>
  </si>
  <si>
    <t>7666-O08</t>
  </si>
  <si>
    <t>dod, balkón okno plastové 2000x2300mm 2kř OS,O, dle PSV ozn. "O8" trojsklo, souč. celého okna U=max 0,85 W/M2K, neprůzvučnost Rw=32dB, včetně vně parapetu, bezpečnostní sklo</t>
  </si>
  <si>
    <t>7666-O09</t>
  </si>
  <si>
    <t>dod, balkón okno plastové 1500x2300mm 2kř OS,O, dle PSV ozn. "O9" trojsklo, souč. celého okna U=max 0,85 W/M2K, neprůzvučnost Rw=32dB, včetně vně parapetu, bezpečnostní sklo</t>
  </si>
  <si>
    <t>7666-O10</t>
  </si>
  <si>
    <t>dod, balkón okno plastové 1500x2300mm 2kř OS,O, dle PSV ozn. "O10" trojsklo, souč. celého okna U=max 0,85 W/M2K, neprůzvučnost Rw=32dB, včetně vně parapetu, bezpečnostní sklo</t>
  </si>
  <si>
    <t>7666-O11</t>
  </si>
  <si>
    <t>dod, okno plastové 2000x700mm 2kř O,O, dle PSV ozn. "O11" trojsklo, souč. celého okna U=max 0,85 W/M2K, neprůzvučnost Rw=32dB, včetně vni a vně parapetu</t>
  </si>
  <si>
    <t>7666-VD01</t>
  </si>
  <si>
    <t>dod, vně plastové dveře 1050x2300mm 1kř, dle PSV ozn. "VD1" plné, Uw=1,20 W/m2K, včetně bezpečnostního kování a zámku</t>
  </si>
  <si>
    <t>7666-VD02</t>
  </si>
  <si>
    <t>dod, vně plastové dveře 1500x2300mm 2kř, dle PSV ozn. "VD2" prosklené, Uw=1,20 W/m2K, trojsklo bezpečnostní, včetně bezpečnostního kování a zámku, reflexní prvky</t>
  </si>
  <si>
    <t>7666-VD03</t>
  </si>
  <si>
    <t>dod, vně plastové dveře 1500x2300mm 2kř, dle PSV ozn. "VD3" prosklené, část plná FIX, Uw=1,20 W/m2K, trojsklo bezpečnostní, včetně bezpečnostního kování a zámku, reflexní prvky</t>
  </si>
  <si>
    <t>7666-VD04</t>
  </si>
  <si>
    <t>dod, vně plastové dveře 1100x2300mm 1kř, dle PSV ozn. "VD4" plné, Uw=1,20 W/m2K, včetně bezpečnostního kování a zámku</t>
  </si>
  <si>
    <t>766622131</t>
  </si>
  <si>
    <t>Montáž plastových oken plochy přes 1 m2 otevíravých v do 1,5 m s rámem do zdiva</t>
  </si>
  <si>
    <t>Montáž oken plastových včetně montáže rámu plochy přes 1 m2 otevíravých do zdiva, výšky do 1,5 m</t>
  </si>
  <si>
    <t>Okno ozn."O1";          2,00*1,00*1</t>
  </si>
  <si>
    <t>Okno ozn."O2";          1,50*0,70*12</t>
  </si>
  <si>
    <t>Okno ozn."O11";        2,00*0,70*2</t>
  </si>
  <si>
    <t>766622132</t>
  </si>
  <si>
    <t>Montáž plastových oken plochy přes 1 m2 otevíravých v do 2,5 m s rámem do zdiva</t>
  </si>
  <si>
    <t>Montáž oken plastových včetně montáže rámu plochy přes 1 m2 otevíravých do zdiva, výšky přes 1,5 do 2,5 m</t>
  </si>
  <si>
    <t>Okno ozn."O4";          1,00*2,30*12</t>
  </si>
  <si>
    <t>Okno ozn."O5";          1,00*2,30*20</t>
  </si>
  <si>
    <t>Okno ozn."O6";          1,50*2,30*(43+3)</t>
  </si>
  <si>
    <t>766622216</t>
  </si>
  <si>
    <t>Montáž plastových oken plochy do 1 m2 otevíravých s rámem do zdiva</t>
  </si>
  <si>
    <t>Montáž oken plastových plochy do 1 m2 včetně montáže rámu otevíravých do zdiva</t>
  </si>
  <si>
    <t>Okno ozn."O3";          12</t>
  </si>
  <si>
    <t>766641131</t>
  </si>
  <si>
    <t>Montáž balkónových dveří zdvojených jednokřídlových bez nadsvětlíku včetně rámu do zdiva</t>
  </si>
  <si>
    <t>Montáž balkónových dveří dřevěných nebo plastových včetně rámu zdvojených do zdiva jednokřídlových bez nadsvětlíku</t>
  </si>
  <si>
    <t>Balk dveře ozn."O7";       18</t>
  </si>
  <si>
    <t>766641161</t>
  </si>
  <si>
    <t>Montáž balkónových dveří zdvojených dvoukřídlových bez nadsvětlíku včetně rámu do zdiva</t>
  </si>
  <si>
    <t>Montáž balkónových dveří dřevěných nebo plastových včetně rámu zdvojených do zdiva dvoukřídlových bez nadsvětlíku</t>
  </si>
  <si>
    <t>Balk dveře ozn."O8";       34</t>
  </si>
  <si>
    <t>Balk dveře ozn."O9";       4</t>
  </si>
  <si>
    <t>Balk dveře ozn."O10";      2</t>
  </si>
  <si>
    <t>766660411</t>
  </si>
  <si>
    <t>Montáž vchodových dveří jednokřídlových bez nadsvětlíku do zdiva</t>
  </si>
  <si>
    <t>Montáž dveřních křídel dřevěných nebo plastových vchodových dveří včetně rámu do zdiva jednokřídlových bez nadsvětlíku</t>
  </si>
  <si>
    <t>Dveře ozn."VD1";         1</t>
  </si>
  <si>
    <t>Dveře ozn."VD4";         2</t>
  </si>
  <si>
    <t>766660451</t>
  </si>
  <si>
    <t>Montáž vchodových dveří dvoukřídlových bez nadsvětlíku do zdiva</t>
  </si>
  <si>
    <t>Montáž dveřních křídel dřevěných nebo plastových vchodových dveří včetně rámu do zdiva dvoukřídlových bez nadsvětlíku</t>
  </si>
  <si>
    <t>Dveře ozn."VD2";         8</t>
  </si>
  <si>
    <t>Dveře ozn."VD3";         6</t>
  </si>
  <si>
    <t>766629214</t>
  </si>
  <si>
    <t>Příplatek k montáži oken za izolaci pro rovné ostění připojovací spára do 15 mm - páska</t>
  </si>
  <si>
    <t>Montáž oken dřevěných Příplatek k cenám za izolaci mezi ostěním a rámem okna při rovném ostění, připojovací spára tl. do 15 mm, páska</t>
  </si>
  <si>
    <t>Okno ozn."O1";          (2,00+1,00)*2*2</t>
  </si>
  <si>
    <t>Okno ozn."O2";          (1,50+0,70)*2*12</t>
  </si>
  <si>
    <t>Okno ozn."O3";          (1,00*4)*12</t>
  </si>
  <si>
    <t>Okno ozn."O4";          (1,00+2,30)*2*12</t>
  </si>
  <si>
    <t>Okno ozn."O5";          (1,00+2,30)*2*20</t>
  </si>
  <si>
    <t>Okno ozn."O6";          (1,50+2,30)*2*46</t>
  </si>
  <si>
    <t>Balk dveře ozn."O7";       (1,00+2,30)*2*18</t>
  </si>
  <si>
    <t>Balk dveře ozn."O8";       (2,00+2,30)*2*34</t>
  </si>
  <si>
    <t>Balk dveře ozn."O9";       (1,50+2,30)*2*4</t>
  </si>
  <si>
    <t>Balk dveře ozn."O10";     (1,50+2,30)*2*2</t>
  </si>
  <si>
    <t>Okno ozn."O11";         (2,00+0,70)*2*2</t>
  </si>
  <si>
    <t>Dveře ozn."VD1";         (1,05+2,30)*2*1</t>
  </si>
  <si>
    <t>Dveře ozn."VD2";         (1,50+2,30)*2*8</t>
  </si>
  <si>
    <t>Dveře ozn."VD3";         (1,50+2,30)*2*6</t>
  </si>
  <si>
    <t>Dveře ozn."VD4";         (1,00+2,30)*2*2</t>
  </si>
  <si>
    <t>766694126</t>
  </si>
  <si>
    <t>Montáž parapetních desek dřevěných nebo plastových š přes 30 cm</t>
  </si>
  <si>
    <t>Montáž ostatních truhlářských konstrukcí parapetních desek dřevěných nebo plastových šířky přes 300 mm</t>
  </si>
  <si>
    <t>Okno ozn."O3";          1,00*12</t>
  </si>
  <si>
    <t>Okno ozn."O2";          1,50*12</t>
  </si>
  <si>
    <t>Okno ozn."O1";          2,00*2</t>
  </si>
  <si>
    <t>Okno ozn."O11";         2,00*2</t>
  </si>
  <si>
    <t>764206105</t>
  </si>
  <si>
    <t>Montáž oplechování rovných parapetů rš do 400 mm</t>
  </si>
  <si>
    <t>Montáž oplechování parapetů rovných, bez rohů, rozvinuté šířky do 400 mm</t>
  </si>
  <si>
    <t>Okno ozn."O4";          1,00*12</t>
  </si>
  <si>
    <t>Okno ozn."O5";          1,00*20</t>
  </si>
  <si>
    <t>Okno ozn."O6";          1,50*46</t>
  </si>
  <si>
    <t>Balk dveře ozn."O7";       1,00*18</t>
  </si>
  <si>
    <t>Balk dveře ozn."O8";       2,00*34</t>
  </si>
  <si>
    <t>Balk dveře ozn."O9";       1,50*4</t>
  </si>
  <si>
    <t>Balk dveře ozn."O10";      1,50*2</t>
  </si>
  <si>
    <t>7666-Š01</t>
  </si>
  <si>
    <t xml:space="preserve">D+M, Akustická okenní štěrbina pro přívod vzduchu s reakcí na vlhkost, dle ozn."Š", zvuk neprůzvučnost 37dB, průtok vzduchu 5-35m3/h </t>
  </si>
  <si>
    <t>Okno ozn."O6";          3</t>
  </si>
  <si>
    <t>Okno ozn."O8";          10</t>
  </si>
  <si>
    <t>Okno ozn."O9";          2</t>
  </si>
  <si>
    <t>Okno ozn."O10";          1</t>
  </si>
  <si>
    <t>767821120</t>
  </si>
  <si>
    <t>Montáž sestavy poštovních schránek do pevného dílu dveří do 24 kusů</t>
  </si>
  <si>
    <t>Montáž poštovních schránek sestav do pevného dílu dveří do 24 kusů</t>
  </si>
  <si>
    <t>Dveře ozn."VD3";         6*6</t>
  </si>
  <si>
    <t>55348226</t>
  </si>
  <si>
    <t>schránka listovní ležatá se sklapkou 300x220x385mm</t>
  </si>
  <si>
    <t>998766202</t>
  </si>
  <si>
    <t>Přesun hmot procentní pro kce truhlářské v objektech v přes 6 do 12 m</t>
  </si>
  <si>
    <t>%</t>
  </si>
  <si>
    <t>Přesun hmot pro konstrukce truhlářské stanovený procentní sazbou (%) z ceny vodorovná dopravní vzdálenost do 50 m v objektech výšky přes 6 do 12 m</t>
  </si>
  <si>
    <t>767-sklep-01</t>
  </si>
  <si>
    <t>D+M, Ocelová kce sklepní příčky, Jakl 40x40x5mm, žárový zinek, vč. kotevních prvků</t>
  </si>
  <si>
    <t>1.NP část A,D od 0,000 po +2,600;          ((4,75+2,00+1,60*3)*2,60-0,70*2,00*5)*2</t>
  </si>
  <si>
    <t>767531111</t>
  </si>
  <si>
    <t>Montáž vstupních kovových nebo plastových rohoží čisticích zón</t>
  </si>
  <si>
    <t>Montáž vstupních čisticích zón z rohoží kovových nebo plastových</t>
  </si>
  <si>
    <t>Vchod "A,D" - ozn."R2";     1,50*1,20*2</t>
  </si>
  <si>
    <t>Vchod "B,E" - ozn."R1";     1,80*1,20*2</t>
  </si>
  <si>
    <t>Vchod "C,F" - ozn."R1";     1,80*1,20*2</t>
  </si>
  <si>
    <t>767531121</t>
  </si>
  <si>
    <t>Osazení zapuštěného rámu z L profilů k čisticím rohožím</t>
  </si>
  <si>
    <t>Montáž vstupních čisticích zón z rohoží osazení rámu mosazného nebo hliníkového zapuštěného z L profilů</t>
  </si>
  <si>
    <t>Vchod "A,D" - ozn."R2";     (1,50+1,20)*2*2</t>
  </si>
  <si>
    <t>Vchod "B,E" - ozn."R1";     (1,80+1,20)*2*2</t>
  </si>
  <si>
    <t>Vchod "C,E" - ozn."R1";     (1,80+1,20)*2*2</t>
  </si>
  <si>
    <t>69752160</t>
  </si>
  <si>
    <t>rám pro zapuštění profil L-30/30 25/25 20/30 15/30-Al</t>
  </si>
  <si>
    <t>69752030</t>
  </si>
  <si>
    <t>rohož vstupní provedení hliník nebo mosaz/gumové vlnovky/</t>
  </si>
  <si>
    <t>767995116</t>
  </si>
  <si>
    <t>Montáž atypických zámečnických konstrukcí hm přes 100 do 250 kg</t>
  </si>
  <si>
    <t>kg</t>
  </si>
  <si>
    <t>Montáž ostatních atypických zámečnických konstrukcí hmotnosti přes 100 do 250 kg</t>
  </si>
  <si>
    <t>767-D14-01</t>
  </si>
  <si>
    <t>Dodávka a výroba ocelové konstrukce vně schodiště, dle výkresu č. D03 včetně spojovacích a kotevních prvků</t>
  </si>
  <si>
    <t>Dle výpisu ocel. prvků - vně schodiště;           528,48*2</t>
  </si>
  <si>
    <t>Sváry a prořez 10%;                          528,48*2*0,10</t>
  </si>
  <si>
    <t>767161217</t>
  </si>
  <si>
    <t>Montáž zábradlí rovného z profilové oceli do zdi hm přes 30 do 45 kg</t>
  </si>
  <si>
    <t>Montáž zábradlí rovného z profilové oceli do zdiva, hmotnosti 1 m zábradlí přes 30 do 45 kg</t>
  </si>
  <si>
    <t>Zábradlí balkónu ozn."Z1";     8,38*4</t>
  </si>
  <si>
    <t>Zábradlí balkónu ozn."Z2";     8,58*4</t>
  </si>
  <si>
    <t>Zábradlí balkónu ozn."Z3";     7,38*4</t>
  </si>
  <si>
    <t>Zábradlí balkónu ozn."Z4";     8,43*6</t>
  </si>
  <si>
    <t>Zábradlí balkónu ozn."Z5";     8,88*2</t>
  </si>
  <si>
    <t>Zábradlí balkónu ozn."Z6";     10,13*2</t>
  </si>
  <si>
    <t>Zábradlí balkónu ozn."Z7";     10,93*2</t>
  </si>
  <si>
    <t>Zábradlí terasy ozn."Z13";     17,34*1</t>
  </si>
  <si>
    <t>767-Z01</t>
  </si>
  <si>
    <t>dod, Zábradlí balkónu kotvené do ŽB, ocelové, dle výkresu č.D12, ozn."Z1", madlo Jakl 50x20x2mm nosné prvky Jakl, výplň Pás 40x5, vč. nátěru, vč. spojovacích a kotevních prvků</t>
  </si>
  <si>
    <t>767-Z02</t>
  </si>
  <si>
    <t>dod, Zábradlí balkónu kotvené do ŽB, ocelové, dle výkresu č.D12, ozn."Z2", madlo Jakl 50x20x2mm nosné prvky Jakl, výplň Pás 40x5, vč. nátěru, vč. spojovacích a kotevních prvků</t>
  </si>
  <si>
    <t>767-Z03</t>
  </si>
  <si>
    <t>dod, Zábradlí balkónu kotvené do ŽB, ocelové, dle výkresu č.D12, ozn."Z3", madlo Jakl 50x20x2mm nosné prvky Jakl, výplň Pás 40x5, vč. nátěru, vč. spojovacích a kotevních prvků</t>
  </si>
  <si>
    <t>767-Z04</t>
  </si>
  <si>
    <t>dod, Zábradlí balkónu kotvené do ŽB, ocelové, dle výkresu č.D12, ozn."Z4", madlo Jakl 50x20x2mm nosné prvky Jakl, výplň Pás 40x5, vč. nátěru, vč. spojovacích a kotevních prvků</t>
  </si>
  <si>
    <t>767-Z05</t>
  </si>
  <si>
    <t>dod, Zábradlí balkónu kotvené do ŽB, ocelové, dle výkresu č.D12, ozn."Z5", madlo Jakl 50x20x2mm nosné prvky Jakl, výplň Pás 40x5, vč. nátěru, vč. spojovacích a kotevních prvků</t>
  </si>
  <si>
    <t>767-Z06</t>
  </si>
  <si>
    <t>dod, Zábradlí balkónu kotvené do ŽB, ocelové, dle výkresu č.D12, ozn."Z6", madlo Jakl 50x20x2mm nosné prvky Jakl, výplň Pás 40x5, vč. nátěru, vč. spojovacích a kotevních prvků</t>
  </si>
  <si>
    <t>767-Z07</t>
  </si>
  <si>
    <t>dod, Zábradlí balkónu kotvené do ŽB, ocelové, dle výkresu č.D12, ozn."Z7", madlo Jakl 50x20x2mm nosné prvky Jakl, výplň Pás 40x5, vč. nátěru, vč. spojovacích a kotevních prvků</t>
  </si>
  <si>
    <t>767-Z13</t>
  </si>
  <si>
    <t>dod, Zábradlí terasy kotvené do ŽB, ocelové, dle výkresu č.D12, ozn."Z13", madlo Jakl 50x20x2mm nosné prvky Jakl, výplň Pás 40x5, vč. nátěru, vč. spojovacích a kotevních prvků</t>
  </si>
  <si>
    <t>767161211</t>
  </si>
  <si>
    <t>Montáž zábradlí rovného z profilové oceli do zdi hm do 20 kg</t>
  </si>
  <si>
    <t>Montáž zábradlí rovného z profilové oceli do zdiva, hmotnosti 1 m zábradlí do 20 kg</t>
  </si>
  <si>
    <t>Zábradlí okna ozn."Z8";     1,00*4</t>
  </si>
  <si>
    <t>767-Z08</t>
  </si>
  <si>
    <t>dod, Zábradlí okna kotvené do zdi, ocelové, dle výkresu č.D12, ozn."Z8", madlo a výplň Pás 40x5mm, vč. nátěru, vč. spojovacích a kotevních prvků</t>
  </si>
  <si>
    <t>767220420</t>
  </si>
  <si>
    <t>Montáž zábradlí schodišťového z profilové oceli do zdi hmotnosti přes 20 do 40 kg</t>
  </si>
  <si>
    <t>Montáž schodišťového zábradlí z profilové oceli do zdiva, hmotnosti 1 m zábradlí přes 20 do 40 kg</t>
  </si>
  <si>
    <t>Zábradlí vnitřního schodiště ozn."Z9";          (2,75*4+0,10*3+1,25)*2</t>
  </si>
  <si>
    <t>Zábradlí vnějšího schodiště ozn."Z11";         41,50*2</t>
  </si>
  <si>
    <t>767-Z09</t>
  </si>
  <si>
    <t>dod, Zábradlí s madlem vni schodiště, ocelové, dle výkresu č. D12, ozn."Z9", madlo dub 40x60mm lak nosné prvky a výplň svislá Pás 40x5mm vč nátěru, vč. spojovacích a kotevních prvků</t>
  </si>
  <si>
    <t>soub</t>
  </si>
  <si>
    <t>767-Z11</t>
  </si>
  <si>
    <t>dod, Zábradlí s madlem vne schodiště, ocelové, dle výkresu č. D12, ozn."Z11", madlo Jakl 50x20x2mm, nosné prvky a výplň svislá Pás 40x5mm vč nátěru, vč. spojovacích a kotevních prvků</t>
  </si>
  <si>
    <t>767165111</t>
  </si>
  <si>
    <t>Montáž zábradlí rovného madla z trubek nebo tenkostěnných profilů šroubovaného</t>
  </si>
  <si>
    <t>Montáž zábradlí rovného madel z trubek nebo tenkostěnných profilů šroubováním</t>
  </si>
  <si>
    <t>Madlo vnitřního schodiště ozn."Z10";          (2,80*4)*2</t>
  </si>
  <si>
    <t>Madlo vnějšího schodiště ozn."Z12";         4,00*2*2</t>
  </si>
  <si>
    <t>767-Z10</t>
  </si>
  <si>
    <t>dod, Madlo vni schodiště kotvené do zdi, ocelové, dle výkresu č.D12, ozn."Z10", madlo dub 40x60mm lak nosné prvky 40x5mm, vč. nátěru, vč. spojovacích a kotevních prvků</t>
  </si>
  <si>
    <t>767-Z12</t>
  </si>
  <si>
    <t>dod, Madlo vně schodiště kotvené do zdi, ocelové, dle výkresu č.D12, ozn."Z12", madlo Jakl 50x20x2mm, nosné prvky 40x5mm, vč. nátěru, vč. spojovacích a kotevních prvků</t>
  </si>
  <si>
    <t>767-D12-01</t>
  </si>
  <si>
    <t>Dodávka a výroba ocelové konstrukce hospodářského objektu, dle výkresu č. D13 včetně spojovacích a kotevních prvků</t>
  </si>
  <si>
    <t>Dle výpisu ocel. prvků - hospod objektu;          712,94</t>
  </si>
  <si>
    <t>Sváry a prořez 10%;                          712,94*0,10</t>
  </si>
  <si>
    <t>998767102</t>
  </si>
  <si>
    <t>Přesun hmot tonážní pro zámečnické konstrukce v objektech v přes 6 do 12 m</t>
  </si>
  <si>
    <t>Přesun hmot pro zámečnické konstrukce stanovený z hmotnosti přesunovaného materiálu vodorovná dopravní vzdálenost do 50 m v objektech výšky přes 6 do 12 m</t>
  </si>
  <si>
    <t>776111111</t>
  </si>
  <si>
    <t>Broušení anhydritového podkladu povlakových podlah</t>
  </si>
  <si>
    <t>Příprava podkladu broušení podlah nového podkladu anhydritového</t>
  </si>
  <si>
    <t>Dle pol. mtž dlažby;          608,620+276,970</t>
  </si>
  <si>
    <t>771111011</t>
  </si>
  <si>
    <t>Vysátí podkladu před pokládkou dlažby</t>
  </si>
  <si>
    <t>Příprava podkladu před provedením dlažby 
  vysátí 
    podlah</t>
  </si>
  <si>
    <t>771121011</t>
  </si>
  <si>
    <t>Nátěr penetrační na podlahu</t>
  </si>
  <si>
    <t>Příprava podkladu před provedením dlažby 
  nátěr 
    penetrační 
      na podlahu</t>
  </si>
  <si>
    <t>Dle pol. mtž dlažby;          885,590</t>
  </si>
  <si>
    <t>Dle pol. mtž schod stupně;       86,400*(0,30+0,20)</t>
  </si>
  <si>
    <t>Dle pol. mtž dlažby - vně;          278,120</t>
  </si>
  <si>
    <t>Dle pol. mtž schod stupně - vně;       86,400*(0,30+0,20)</t>
  </si>
  <si>
    <t>711113117</t>
  </si>
  <si>
    <t>Izolace proti vlhkosti vodorovná za studena těsnicí stěrkou jednosložkovou na bázi cementu</t>
  </si>
  <si>
    <t>Izolace proti zemní vlhkosti natěradly a tmely za studena 
  na ploše vodorovné V 
    těsnicí stěrkou jednosložkovu na bázi cementu</t>
  </si>
  <si>
    <t>3.NP = 2.NP;             70,960</t>
  </si>
  <si>
    <t>771591237</t>
  </si>
  <si>
    <t>Montáž těsnícího pásu pro styčné nebo dilatační spáry</t>
  </si>
  <si>
    <t>Izolace podlahy pod dlažbu 
  montáž 
    těsnícího pásu pro styčné nebo dilatační spáry</t>
  </si>
  <si>
    <t>Byt A1 = D1;         9,900</t>
  </si>
  <si>
    <t>Byt B1 = F2;         8,700</t>
  </si>
  <si>
    <t>Byt B2 = E2;         8,700</t>
  </si>
  <si>
    <t>Byt C1 = F1;         8,700</t>
  </si>
  <si>
    <t>Byt C2 = E1;         10,800</t>
  </si>
  <si>
    <t>2.NP byty A2,A3,B3,B4,C3,C4 = byty D2,D3,E3,E4,F3,F4;         76,600</t>
  </si>
  <si>
    <t xml:space="preserve">3.NP = 2.NP;             (76,600*2) 
</t>
  </si>
  <si>
    <t>28355022</t>
  </si>
  <si>
    <t>páska pružná těsnící hydroizolační š do 125mm</t>
  </si>
  <si>
    <t>páska pružná těsnící š 120mm</t>
  </si>
  <si>
    <t>771591115</t>
  </si>
  <si>
    <t>Podlahy spárování silikonem</t>
  </si>
  <si>
    <t>Podlahy - dokončovací práce 
  spárování silikonem</t>
  </si>
  <si>
    <t>771577211</t>
  </si>
  <si>
    <t>Příplatek k montáži podlah keramických lepených cementovým flexibilním lepidlem za plochu do 5 m2</t>
  </si>
  <si>
    <t>Montáž podlah z dlaždic keramických lepených flexibilním lepidlem 
  Příplatek k cenám 
    za plochu do 5 m2 jednotlivě</t>
  </si>
  <si>
    <t>Podlaha ozn."P1" - M.č.A1.101, B1.101,102, B2.101,102;        (0+0+3,52+0+4,64)</t>
  </si>
  <si>
    <t>Podlaha ozn."P1" - M.č.D1.101, F2.101,102, E2.101,102;        (0+0+3,43+0+4,64)</t>
  </si>
  <si>
    <t>Podlaha ozn."P1" - M.č.C1.101,102, C2.101;        (0+4,55+0)</t>
  </si>
  <si>
    <t>Podlaha ozn."P1" - M.č.F1.101,102, E1.101;        (0+4,55+0)</t>
  </si>
  <si>
    <t>Podlaha ozn."P1i" - M.č.A1.104, B1.104, B2.103, M.č.C1.103, C2.102;        (5,50+4,36+4,47+4,45+0)</t>
  </si>
  <si>
    <t>Podlaha ozn."P1i" - M.č.D1.104, F2.103, E2.103, M.č.F1.103, E1.102;        (5,50+4,47+4,47+4,47+0)</t>
  </si>
  <si>
    <t>Podlaha ozn."P1" - M.č.A.101,108, B.101,102, M.č.C.101,102,103;        (0+0+0+0+0+0+3,52)</t>
  </si>
  <si>
    <t>Podlaha ozn."P1" - M.č.D.101,108, E.101,102,103, M.č.F.101,102;        (0+0+0+0+2,00+0+0)</t>
  </si>
  <si>
    <t>Podlaha ozn."P4" - M.č.A2.201, A3.201, B3.201,209;        (0+3,66+0+1,95)</t>
  </si>
  <si>
    <t>Podlaha ozn."P4" - M.č.D2.201, D3.201, E3.201,209;        (0+3,66+0+1,95)</t>
  </si>
  <si>
    <t>Podlaha ozn."P4i" - M.č.A2.204, A3.202, A3.204,205;        (5,50+4,22+4,19+2,25)</t>
  </si>
  <si>
    <t>Podlaha ozn."P4i" - M.č.D2.204, D3.202, E3.204,205;        (5,50+4,22+4,19+2,25)</t>
  </si>
  <si>
    <t>Podlaha ozn."P4" - M.č.B4.201, C3.201,203, C4.201,202;        (0+0+4,20+0+3,97)</t>
  </si>
  <si>
    <t>Podlaha ozn."P4" - M.č.E4.201, F3.201,203, F4.201,202;        (0+0+4,20+0+3,97)</t>
  </si>
  <si>
    <t>Podlaha ozn."P4i" - M.č.B4.204,205, C3.205,206, C4.205,206;        (4,19+2,25+4,19+2,25+4,19+2,25)</t>
  </si>
  <si>
    <t>Podlaha ozn."P4i" - M.č.E4.204,205, F3.205,206, F4.205,206;        (4,19+2,25+4,19+2,25+4,19+2,25)</t>
  </si>
  <si>
    <t>3.NP = 2.NP;             98,520</t>
  </si>
  <si>
    <t>771574414</t>
  </si>
  <si>
    <t>Montáž podlah keramických hladkých lepených cementovým flexibilním lepidlem přes 4 do 6 ks/m2</t>
  </si>
  <si>
    <t>Montáž podlah z dlaždic keramických lepených flexibilním lepidlem 
  velkoformátových 
    hladkých 
      přes 4 do 6 ks/m2</t>
  </si>
  <si>
    <t>3.NP = 2.NP;             220,300</t>
  </si>
  <si>
    <t>LSS.DAR63723</t>
  </si>
  <si>
    <t>dlažba keramická slinutá mrazuvzdorná do interiéru i exteriéru R10/B povrch hladký/matný tl do 10mm přes 2 do 4ks/m2, např. (RAKO Extra DAR63723.1 dlaždice slinutá, povrch glazovaný světle šedá 598x598x10 mm)</t>
  </si>
  <si>
    <t>dlaždice keramické koupelnové (barevné) přes 4 do 6 ks/m2</t>
  </si>
  <si>
    <t>Dle pol. mtž dlažby;          608,620</t>
  </si>
  <si>
    <t>Dle po mtž sokl;               701,080*0,09*1,10</t>
  </si>
  <si>
    <t>Montáž podlah z dlaždic keramických lepených cementovým flexibilním lepidlem hladkých, tloušťky do 10 mm přes 4 do 6 ks/m2</t>
  </si>
  <si>
    <t>3.NP = 2.NP;             61,640</t>
  </si>
  <si>
    <t>771474112</t>
  </si>
  <si>
    <t>Montáž soklů z dlaždic keramických rovných lepených cementovým flexibilním lepidlem v přes 65 do 90 mm</t>
  </si>
  <si>
    <t>Montáž soklů z dlaždic keramických lepených cementovým flexibilním lepidlem rovných, výšky přes 65 do 90 mm</t>
  </si>
  <si>
    <t>Byt A1 = D1;         27,400</t>
  </si>
  <si>
    <t>Byt B1 = F2;         19,900</t>
  </si>
  <si>
    <t>Byt B2 = E2;         21,100</t>
  </si>
  <si>
    <t>Byt C1 = F1;         20,200</t>
  </si>
  <si>
    <t>Byt C2 = E1;         13,700</t>
  </si>
  <si>
    <t>2.NP byty A2,A3,B3,B4,C3,C4 = byty D2,D3,E3,E4,F3,F4;         124,120</t>
  </si>
  <si>
    <t xml:space="preserve">3.NP = 2.NP;             (124,120*2) 
</t>
  </si>
  <si>
    <t>M.č.A.101;           (4,75+1,50)*2</t>
  </si>
  <si>
    <t>M.č.A108;            (4,75+2,45)*2</t>
  </si>
  <si>
    <t>Spol prostory A = D;      26,900</t>
  </si>
  <si>
    <t>M.č.B.101 = E.101;            (6,30+1,60)*2*2</t>
  </si>
  <si>
    <t>M.č.C.101 = F.101;            (11,10+2,50)*2*2</t>
  </si>
  <si>
    <t>M.č.C.102 = E.102;            (6,20+2,90)*2*2</t>
  </si>
  <si>
    <t>M.č.A.201;          (4,75+1,50)*2</t>
  </si>
  <si>
    <t>M.č.B.201;           (4,85+1,50)*2</t>
  </si>
  <si>
    <t>M.č.C.201;           (6,20+2,50)*2</t>
  </si>
  <si>
    <t>2.NP byty A2,A3,B3,B4,C3,C4 = byty D2,D3,E3,E4,F3,F4;         42,600</t>
  </si>
  <si>
    <t>3.NP = 2.NP;             (42,600*2)</t>
  </si>
  <si>
    <t>LSS.DAR63724</t>
  </si>
  <si>
    <t>dlažba keramická slinutá mrazuvzdorná do interiéru i exteriéru R10/B povrch hladký/matný tl do 10mm přes 2 do 4ks/m2, např. (RAKO Extra DAR63724 dlaždice slinutá, povrch glazovaný tmavě šedá 598x598x10 mm)</t>
  </si>
  <si>
    <t>Dle pol. mtž dlažby;          276,970</t>
  </si>
  <si>
    <t>Dle po mtž sokl;               346,600*0,09*1,10</t>
  </si>
  <si>
    <t>Dle pol. mtž sokl schod;           33,595*0,09*1,10</t>
  </si>
  <si>
    <t>771591117</t>
  </si>
  <si>
    <t>Podlahy spárování akrylem</t>
  </si>
  <si>
    <t>Podlahy - dokončovací práce spárování akrylem</t>
  </si>
  <si>
    <t>Dle pol. mtž sokl;           701,080+346,600</t>
  </si>
  <si>
    <t>Dle pol. mtž sokl schod;        33,595</t>
  </si>
  <si>
    <t>771274113</t>
  </si>
  <si>
    <t>Montáž obkladů stupnic z dlaždic keramických hladkých lepených cementovým flexibilním lepidlem š přes 250 do 300 mm</t>
  </si>
  <si>
    <t>Montáž obkladů schodišť z dlaždic keramických lepených cementovým flexibilním lepidlem stupnic hladkých, šířky přes 250 do 300 mm</t>
  </si>
  <si>
    <t>Vni schodiště 4x9x166,6/300 - stupně;           1,20*9*4*2</t>
  </si>
  <si>
    <t>771274232</t>
  </si>
  <si>
    <t>Montáž obkladů podstupnic z dlaždic keramických hladkých lepených cementovým flexibilním lepidlem v přes 150 do 200 mm</t>
  </si>
  <si>
    <t>Montáž obkladů schodišť z dlaždic keramických lepených cementovým flexibilním lepidlem podstupnic hladkých, výšky přes 150 do 200 mm</t>
  </si>
  <si>
    <t>771474132</t>
  </si>
  <si>
    <t>Montáž soklů z dlaždic keramických schodišťových stupňovitých lepených cementovým flexibilním lepidlem v přes 65 do 90 mm</t>
  </si>
  <si>
    <t>Montáž soklů z dlaždic keramických lepených cementovým flexibilním lepidlem schodišťových stupňovitých, výšky přes 65 do 90 mm</t>
  </si>
  <si>
    <t>Vni schodiště 4x9x166,6/300 - stupně;           9*4*(0,1666+0,300)*1*2</t>
  </si>
  <si>
    <t>771161022</t>
  </si>
  <si>
    <t>Montáž profilu pro schodové hrany nebo ukončení dlažby</t>
  </si>
  <si>
    <t>Příprava podkladu před provedením dlažby montáž profilu ukončujícího profilu pro schodové hrany a ukončení dlažby</t>
  </si>
  <si>
    <t>Vně schodiště 4x9x166,6/300 - stupně;           1,20*9*4*2</t>
  </si>
  <si>
    <t>59054146</t>
  </si>
  <si>
    <t>profil schodový protiskluzový ušlechtilá ocel</t>
  </si>
  <si>
    <t>771591112</t>
  </si>
  <si>
    <t>Izolace pod dlažbu nátěrem nebo stěrkou ve dvou vrstvách</t>
  </si>
  <si>
    <t>Izolace podlahy pod dlažbu nátěrem nebo stěrkou ve dvou vrstvách</t>
  </si>
  <si>
    <t>771591264</t>
  </si>
  <si>
    <t>Izolace těsnícími pásy mezi podlahou a stěnou</t>
  </si>
  <si>
    <t>Izolace podlahy pod dlažbu těsnícími izolačními pásy mezi podlahou a stěnu</t>
  </si>
  <si>
    <t>Dle po mtž sokl - vně;               158,200</t>
  </si>
  <si>
    <t>Dle pol. mtž sokl schod - vně;           33,595</t>
  </si>
  <si>
    <t>771591266</t>
  </si>
  <si>
    <t>Izolace podlahy těsnícími pásy s spojením na ukončovací profil</t>
  </si>
  <si>
    <t>Izolace podlahy pod dlažbu těsnícími izolačními pásy s napojením na ukončující profil</t>
  </si>
  <si>
    <t>771161023</t>
  </si>
  <si>
    <t>Montáž profilu ukončujícího pro balkony a terasy</t>
  </si>
  <si>
    <t>Příprava podkladu před provedením dlažby montáž profilu ukončujícího profilu pro balkony a terasy</t>
  </si>
  <si>
    <t>Výkres č. D02, D12</t>
  </si>
  <si>
    <t>M.č.A2.205;         5,00+1,50*2</t>
  </si>
  <si>
    <t>M.č.A3.204;         5,20+1,50*2</t>
  </si>
  <si>
    <t>M.č.A.202;          (5,00*2+1,20)</t>
  </si>
  <si>
    <t>M.č.B3.208;         6,75+1,50*2</t>
  </si>
  <si>
    <t>M.č.B4.207;         5,05+1,50*2</t>
  </si>
  <si>
    <t>M.č.C3.208;         4,00+1,50*2</t>
  </si>
  <si>
    <t>M.č.C4.208;         5,50+1,50*2</t>
  </si>
  <si>
    <t>2.NP byty A2,A3,B3,B4,C3,C4 = byty D2,D3,E3,E4,F3,F4;         60,700</t>
  </si>
  <si>
    <t>3.NP = 2.NP;             60,70*2</t>
  </si>
  <si>
    <t>59054397</t>
  </si>
  <si>
    <t>profil ukončovací T balkónů s ukončovacím ramenem a okapničkou barevný lak Al</t>
  </si>
  <si>
    <t xml:space="preserve">Podlaha ozn."P6" - M.č.A2.205, A3.204, B3.208, B4.207, C3.208, C4.208;        (7,80+8,10+11,85+7,88+6,35+7,85) 
</t>
  </si>
  <si>
    <t xml:space="preserve">Podlaha ozn."P6" - M.č.D2.205, D3.204, E3.208, E4.207, F3.208, F4.208;        (7,80+8,10+11,85+7,88+6,35+7,85) 
</t>
  </si>
  <si>
    <t xml:space="preserve">Podlaha ozn."P6" - M.č.A202;        19,70 
</t>
  </si>
  <si>
    <t xml:space="preserve">Podlaha ozn."P6" - M.č.D202;        19,70 
</t>
  </si>
  <si>
    <t>3.NP = 2.NP;             139,060</t>
  </si>
  <si>
    <t>771474114</t>
  </si>
  <si>
    <t>Montáž soklů z dlaždic keramických rovných lepených cementovým flexibilním lepidlem v přes 120 do 150 mm</t>
  </si>
  <si>
    <t>Montáž soklů z dlaždic keramických lepených cementovým flexibilním lepidlem rovných, výšky přes 120 do 150 mm</t>
  </si>
  <si>
    <t xml:space="preserve">M.č.A2.205;         5,00 
</t>
  </si>
  <si>
    <t xml:space="preserve">M.č.A3.204;         5,20 
</t>
  </si>
  <si>
    <t xml:space="preserve">M.č.B3.208;         7,55 
</t>
  </si>
  <si>
    <t xml:space="preserve">M.č.B4.207;         5,05 
</t>
  </si>
  <si>
    <t xml:space="preserve">M.č.C3.208;         4,00 
</t>
  </si>
  <si>
    <t xml:space="preserve">M.č.C4.208;         5,05 
</t>
  </si>
  <si>
    <t>2.NP byty A2,A3,B3,B4,C3,C4 = byty D2,D3,E3,E4,F3,F4;         39,550</t>
  </si>
  <si>
    <t xml:space="preserve">3.NP = 2.NP;             (39,550*2) 
</t>
  </si>
  <si>
    <t>Dle po mtž sokl - vně;               158,200*0,15*1,10</t>
  </si>
  <si>
    <t>Dle pol. mtž sokl schod - vně;           33,595*0,15*1,10</t>
  </si>
  <si>
    <t>771474134</t>
  </si>
  <si>
    <t>Montáž soklů z dlaždic keramických schodišťových stupňovitých lepených cementovým flexibilním lepidlem v přes 120 do 150 mm</t>
  </si>
  <si>
    <t>Montáž soklů z dlaždic keramických lepených cementovým flexibilním lepidlem schodišťových stupňovitých, výšky přes 120 do 150 mm</t>
  </si>
  <si>
    <t>Vně schodiště 4x9x166,6/300 - stupně;           (0,1666+0,30)*1*9*4*2</t>
  </si>
  <si>
    <t>998771102</t>
  </si>
  <si>
    <t>Přesun hmot tonážní pro podlahy z dlaždic v objektech v přes 6 do 12 m</t>
  </si>
  <si>
    <t>Přesun hmot pro podlahy z dlaždic stanovený z hmotnosti přesunovaného materiálu vodorovná dopravní vzdálenost do 50 m v objektech výšky přes 6 do 12 m</t>
  </si>
  <si>
    <t>775111111</t>
  </si>
  <si>
    <t>Broušení anhydritového podkladu skládaných podlah</t>
  </si>
  <si>
    <t>Příprava podkladu skládaných podlah broušení podlah nového podkladu anhydritového</t>
  </si>
  <si>
    <t>775111311</t>
  </si>
  <si>
    <t>Vysátí podkladu skládaných podlah</t>
  </si>
  <si>
    <t>Příprava podkladu skládaných podlah vysátí podlah</t>
  </si>
  <si>
    <t>775541161</t>
  </si>
  <si>
    <t>Montáž podlah plovoucích ze zaklapávacích vinylových lamel</t>
  </si>
  <si>
    <t>Montáž podlah plovoucích z velkoplošných lamel vinylových na dřevovláknité nebo kompozitní desce, spojovaných zaklapnutím na zámek</t>
  </si>
  <si>
    <t>3.NP = 2.NP;             496,820</t>
  </si>
  <si>
    <t>28411064</t>
  </si>
  <si>
    <t>dílce vinylové plovoucí na P+D, tl 7mm, nášlapná vrstva 0,30mm, úprava PUR, zátěž 23/31, R10, hořlavost Cfl-s1, podložka kompozitní, imitace světlého dubu</t>
  </si>
  <si>
    <t>775413401</t>
  </si>
  <si>
    <t>Montáž podlahové lišty obvodové lepené</t>
  </si>
  <si>
    <t>Montáž lišty obvodové lepené</t>
  </si>
  <si>
    <t>Byt A1 = D1;         32,020</t>
  </si>
  <si>
    <t>Byt B1 = F2;         26,300</t>
  </si>
  <si>
    <t>Byt B2 = E2;         33,700</t>
  </si>
  <si>
    <t>Byt C1 = F1;         19,300</t>
  </si>
  <si>
    <t>Byt C2 = E1;         20,900</t>
  </si>
  <si>
    <t>2.NP byty A2,A3,B3,B4,C3,C4 = byty D2,D3,E3,E4,F3,F4;         248,700</t>
  </si>
  <si>
    <t xml:space="preserve">3.NP = 2.NP;             (248,700*2) 
</t>
  </si>
  <si>
    <t>28411008</t>
  </si>
  <si>
    <t>lišta soklová PVC, imitace světlého dubu</t>
  </si>
  <si>
    <t>775591191</t>
  </si>
  <si>
    <t>Montáž podložky vyrovnávací a tlumící pro plovoucí podlahy</t>
  </si>
  <si>
    <t>Ostatní prvky pro plovoucí podlahy montáž podložky vyrovnávací a tlumící</t>
  </si>
  <si>
    <t>61155364</t>
  </si>
  <si>
    <t>podložka izolační z pěnového PE s parozábranou 3mm na povrchu s LDPE fólií 0,1mm a samolepícím proužkem 15mm celková š 1,1m</t>
  </si>
  <si>
    <t>998775102</t>
  </si>
  <si>
    <t>Přesun hmot tonážní pro podlahy dřevěné v objektech v přes 6 do 12 m</t>
  </si>
  <si>
    <t>Přesun hmot pro podlahy skládané stanovený z hmotnosti přesunovaného materiálu vodorovná dopravní vzdálenost do 50 m v objektech výšky přes 6 do 12 m</t>
  </si>
  <si>
    <t>776212111</t>
  </si>
  <si>
    <t>Volné položení textilních pásů s podlepením spojů páskou</t>
  </si>
  <si>
    <t>Montáž textilních podlahovin 
  volným položením s podlepením spojů páskou 
    pásů</t>
  </si>
  <si>
    <t>Vchod "A,D" - ozn."R3";     1,30*1,50*2</t>
  </si>
  <si>
    <t>Vchod "B,E" - ozn."R3";     2,00*1,50*2</t>
  </si>
  <si>
    <t>Vchod "C,F" - ozn."R3";     2,00*1,60*2</t>
  </si>
  <si>
    <t>Vchod "A,D" - ozn."R3";     2,00*1,50*2</t>
  </si>
  <si>
    <t>Vchod "B,E" - ozn."R3";     2,00*1,50</t>
  </si>
  <si>
    <t>3.NP = 2.NP;             9,000</t>
  </si>
  <si>
    <t>767531125</t>
  </si>
  <si>
    <t>Osazení náběhového rámu širokého š 65 mm k čisticím rohožím</t>
  </si>
  <si>
    <t>Montáž vstupních čistících zón z rohoží  
  osazení rámu mosazného nebo hliníkového 
    náběhového 
      širokého - 65 mm</t>
  </si>
  <si>
    <t>Vchod "A,D" - ozn."R3";     (1,30+1,50)*2*2</t>
  </si>
  <si>
    <t>Vchod "B,E" - ozn."R3";     (2,00+1,50)*2*2</t>
  </si>
  <si>
    <t>Vchod "C,F" - ozn."R3";     (2,00+1,60)*2*2</t>
  </si>
  <si>
    <t>Vchod "A,D" - ozn."R3";     (2,00+1,50)*2*2</t>
  </si>
  <si>
    <t>3.NP = 2.NP;             28,000</t>
  </si>
  <si>
    <t>69752100</t>
  </si>
  <si>
    <t>rohož textilní provedení 100% PP, zatavený do měkčeného PVC</t>
  </si>
  <si>
    <t>69752150</t>
  </si>
  <si>
    <t>rámy náběhové-náběh široký-65mm-Al</t>
  </si>
  <si>
    <t>998776102</t>
  </si>
  <si>
    <t>Přesun hmot tonážní pro podlahy povlakové v objektech v přes 6 do 12 m</t>
  </si>
  <si>
    <t>Přesun hmot pro podlahy povlakové stanovený z hmotnosti přesunovaného materiálu vodorovná dopravní vzdálenost do 50 m v objektech výšky přes 6 do 12 m</t>
  </si>
  <si>
    <t>781121011</t>
  </si>
  <si>
    <t>Nátěr penetrační na stěnu</t>
  </si>
  <si>
    <t>Příprava podkladu před provedením obkladu 
  nátěr 
    penetrační 
      na stěnu</t>
  </si>
  <si>
    <t>Dle pol. MTŽ obklad;         724,851+177,393</t>
  </si>
  <si>
    <t>711113127</t>
  </si>
  <si>
    <t>Izolace proti vlhkosti svislá za studena těsnicí stěrkou jednosložkovou na bázi cementu</t>
  </si>
  <si>
    <t>Izolace proti zemní vlhkosti natěradly a tmely za studena 
  na ploše svislé S 
    těsnicí stěrkou jednosložkovu na bázi cementu</t>
  </si>
  <si>
    <t>M.č.A1.104;         (1,70+3,05)*2*0,20+(1,70+0,80*2)*(2,30-0,20)</t>
  </si>
  <si>
    <t>Byt A1 = D1;         8,830</t>
  </si>
  <si>
    <t>M.č.B1.104;          (2,15+2,20)*2*0,20+(2,15+0,80*2)*(2,30-0,20)</t>
  </si>
  <si>
    <t>Byt B1 = F2;         9,615</t>
  </si>
  <si>
    <t>M.č.B2.103;          (2,00+2,20)*2*0,20+(2,00+0,80*2)*(2,30-0,20)</t>
  </si>
  <si>
    <t>Byt B2 = E2;         9,240</t>
  </si>
  <si>
    <t>M.č.C1.103;          (2,00+2,20)*2*0,20+(2,00+0,80*2)*(2,30-0,20)</t>
  </si>
  <si>
    <t>Byt C1 = F1;         9,240</t>
  </si>
  <si>
    <t>M.č.C2.103;          (4,70+5,75)*2*0,20+(1,40*2)*(2,30-0,20)</t>
  </si>
  <si>
    <t>Byt C2 = E1;         10,060</t>
  </si>
  <si>
    <t>M.č.A2.204;         (1,70+3,05)*2*0,20+(1,70+0,80*2)*(2,30-0,20)</t>
  </si>
  <si>
    <t>M.č.A3.202;         (2,65+1,70)*2*0,20+(1,70+0,80*2)*(2,30-0,20)</t>
  </si>
  <si>
    <t>M.č.B3.204;         (2,05+2,20)*2*0,20+(1,80+0,80*2)*(2,30-0,20)</t>
  </si>
  <si>
    <t>M.č.B3.205;         (1,45+1,55)*2*0,20</t>
  </si>
  <si>
    <t>M.č.B4.204;         (2,05+2,20)*2*0,20+(1,80+0,80*2)*(2,30-0,20)</t>
  </si>
  <si>
    <t>M.č.B4.205;         (1,45+1,55)*2*0,20</t>
  </si>
  <si>
    <t>M.č.C3.205;         (2,05+2,20)*2*0,20+(1,80+0,80*2)*(2,30-0,20)</t>
  </si>
  <si>
    <t>M.č.C3.206;         (1,45+1,55)*2*0,20</t>
  </si>
  <si>
    <t>M.č.C4.205;         (2,05+2,20)*2*0,20+(1,80+0,80*2)*(2,30-0,20)</t>
  </si>
  <si>
    <t>M.č.C4.206;         (1,45+1,55)*2*0,20</t>
  </si>
  <si>
    <t>2.NP byty A2,A3,B3,B4,C3,C4 = byty D2,D3,E3,E4,F3,F4;         57,661</t>
  </si>
  <si>
    <t>3.NP = 2.NP;             57,6600*2</t>
  </si>
  <si>
    <t>781131237</t>
  </si>
  <si>
    <t>Montáž izolace pod obklad těsnícími pásy pro styčné nebo dilatační spáry</t>
  </si>
  <si>
    <t>Izolace stěny pod obklad 
  montáž 
    těsnícího pásu pro styčné nebo dilatační spáry</t>
  </si>
  <si>
    <t>M.č.A1.104;          0,20*4+2,30*2+(1,00+1,30*2)</t>
  </si>
  <si>
    <t>Byt A1 = D1;         9,000</t>
  </si>
  <si>
    <t>M.č.B1.104;          0,20*5+2,30*3+(1,00+1,30*2)</t>
  </si>
  <si>
    <t>Byt B1 = F2;         11,500</t>
  </si>
  <si>
    <t>M.č.B2.103;          0,20*4+2,30*2</t>
  </si>
  <si>
    <t>Byt B2 = E2;         5,400</t>
  </si>
  <si>
    <t>M.č.C1.103;          0,20*4+2,30*2</t>
  </si>
  <si>
    <t>Byt C1 = F1;         5,400</t>
  </si>
  <si>
    <t>M.č.C2.103;          0,20*5+2,30*3</t>
  </si>
  <si>
    <t>Byt C2 = E1;         7,900</t>
  </si>
  <si>
    <t>M.č.A2.204;         0,20*4+2,30*2+(1,00+1,30*2)</t>
  </si>
  <si>
    <t>M.č.A3.202;         0,20*4+2,30*2</t>
  </si>
  <si>
    <t>M.č.B3.204;         0,20*4+2,30*2+(1,00+1,30*2)</t>
  </si>
  <si>
    <t>M.č.B3.205;         0,20*4</t>
  </si>
  <si>
    <t>M.č.B4.204;         0,20*4+2,30*2</t>
  </si>
  <si>
    <t>M.č.B4.205;         0,20*4</t>
  </si>
  <si>
    <t>M.č.C3.205;         0,20*4+2,30*2</t>
  </si>
  <si>
    <t>M.č.C3.206;         0,20*4</t>
  </si>
  <si>
    <t>M.č.C4.205;         0,20*4+2,30*2+(1,00+1,30*2)</t>
  </si>
  <si>
    <t>M.č.C4.206;         0,20*4</t>
  </si>
  <si>
    <t>2.NP byty A2,A3,B3,B4,C3,C4 = byty D2,D3,E3,E4,F3,F4;         46,400</t>
  </si>
  <si>
    <t>3.NP = 2.NP;             46,400*2</t>
  </si>
  <si>
    <t>781474154</t>
  </si>
  <si>
    <t>Montáž obkladů vnitřních keramických velkoformátových hladkých přes 4 do 6 ks/m2 lepených flexibilním lepidlem</t>
  </si>
  <si>
    <t>Montáž obkladů vnitřních stěn z dlaždic keramických 
  lepených 
    flexibilním lepidlem 
    velkoformátových 
    hladkých 
      přes 4 do 6 ks/m2</t>
  </si>
  <si>
    <t>M.č.A1.104;         (1,70+3,05)*2*2,30-0,70*2,00-1,00*1,30+(1,00+1,30*2)*0,20+2,65*0,15</t>
  </si>
  <si>
    <t>Byt A1 = D1;         20,267</t>
  </si>
  <si>
    <t>M.č.B1.104;          (2,15+2,20)*2*2,30-0,70*2,00-1,00*1,30+(1,00+1,30*2)*0,20+1,80*0,15</t>
  </si>
  <si>
    <t>Byt B1 = F2;         18,300</t>
  </si>
  <si>
    <t>M.č.B2.103;          (2,00+2,20)*2*2,30-0,70*2,00+1,80*0,15</t>
  </si>
  <si>
    <t>Byt B2 = E2;         18,190</t>
  </si>
  <si>
    <t>M.č.B.102 = F.102;            (1,75+1,90)*1*2,30*2</t>
  </si>
  <si>
    <t>M.č.C1.103;          (2,00+2,20)*2*2,20-0,70*2,00+1,80*0,15</t>
  </si>
  <si>
    <t>Byt C1 = F1;         17,350</t>
  </si>
  <si>
    <t>M.č.C2.102;          (3,10+2,30)*2*2,30-0,80*2,00</t>
  </si>
  <si>
    <t>Byt C2 = E1;         23,240</t>
  </si>
  <si>
    <t>M.č.C.103;            (2,20+1,60)*2*2,30-0,70*2,00-1,50*0,70+(1,50+0,70*2)*0,20</t>
  </si>
  <si>
    <t>M.č.E.103;            (1,25+1,60)*2*2,30-0,70*2,00</t>
  </si>
  <si>
    <t>M.č.A2.204;         (1,70+3,05)*2*2,30-0,80*2,00-1,00*1,30+(1,00+1,30*2)*0,20+2,65*0,15</t>
  </si>
  <si>
    <t>M.č.A3.202;         (2,65+1,70)*2*2,30-0,70*2,00</t>
  </si>
  <si>
    <t>M.č.B3.204;         (2,05+2,20)*2*2,30-0,70*2,00-1,00*1,30+(1,00+1,30*2)*0,20+1,25*0,15</t>
  </si>
  <si>
    <t>M.č.B3.205;         (1,45+1,55)*2*2,30-0,70*2,00</t>
  </si>
  <si>
    <t>M.č.B4.204;         (2,05+2,20)*2*2,30-0,70*2,00+1,25*0,15</t>
  </si>
  <si>
    <t>M.č.B4.205;         (1,45+1,55)*2*2,30-0,70*2,00</t>
  </si>
  <si>
    <t>M.č.C3.205;         (2,05+2,20)*2*2,30-0,70*2,00+1,25*0,15</t>
  </si>
  <si>
    <t>M.č.C3.206;         (1,45+1,55)*2*2,30-0,70*2,00</t>
  </si>
  <si>
    <t>M.č.C4.205;         (2,05+2,20)*2*2,30-0,70*2,00</t>
  </si>
  <si>
    <t>M.č.C4.206;         (1,45+1,55)*2*2,30-0,70*2,00</t>
  </si>
  <si>
    <t>2.NP byty A2,A3,B3,B4,C3,C4 = byty D2,D3,E3,E4,F3,F4;         160,860</t>
  </si>
  <si>
    <t>3.NP = 2.NP;             160,860*2</t>
  </si>
  <si>
    <t>M.č.G.101;           10,00*2,00</t>
  </si>
  <si>
    <t>Dle pol. MTŽ obklad 33ks/m2;         -177,393</t>
  </si>
  <si>
    <t>781474116</t>
  </si>
  <si>
    <t>Montáž obkladů vnitřních keramických hladkých přes 25 do 35 ks/m2 lepených flexibilním lepidlem</t>
  </si>
  <si>
    <t>Montáž obkladů vnitřních stěn z dlaždic keramických lepených flexibilním lepidlem maloformátových hladkých přes 25 do 35 ks/m2</t>
  </si>
  <si>
    <t>dle "STANDARTY BYTŮ" - Stěna za umyvadlem</t>
  </si>
  <si>
    <t>M.č.A1.104;         2,65*2,30+2,65*0,15</t>
  </si>
  <si>
    <t>Byt A1 = D1;         6,492</t>
  </si>
  <si>
    <t>M.č.B1.104;          2,20*2,30</t>
  </si>
  <si>
    <t>Byt B1 = F2;         5,060</t>
  </si>
  <si>
    <t>M.č.B2.103;          2,20*2,30</t>
  </si>
  <si>
    <t>Byt B2 = E2;         5,060</t>
  </si>
  <si>
    <t>M.č.C1.103;          2,20*2,30</t>
  </si>
  <si>
    <t>Byt C1 = F1;         5,060</t>
  </si>
  <si>
    <t>M.č.C2.102;          2,30*2,30</t>
  </si>
  <si>
    <t>Byt C2 = E1;         5,290</t>
  </si>
  <si>
    <t>M.č.A2.204;         2,65*2,30+2,65*0,15</t>
  </si>
  <si>
    <t>M.č.A3.202;         2,65*2,30</t>
  </si>
  <si>
    <t>M.č.B3.204;         2,05*2,30-1,00*1,30+(1,00+1,30*2)*0,20</t>
  </si>
  <si>
    <t>M.č.B4.204;         2,05*2,30</t>
  </si>
  <si>
    <t>M.č.C3.205;         2,05*2,30</t>
  </si>
  <si>
    <t>M.č.C4.205;         2,05*2,30</t>
  </si>
  <si>
    <t>2.NP byty A2,A3,B3,B4,C3,C4 = byty D2,D3,E3,E4,F3,F4;         30,867</t>
  </si>
  <si>
    <t>3.NP = 2.NP;             30,867*2</t>
  </si>
  <si>
    <t>obkládačky keramické koupelnové (barevné) přes 4 do 12 ks/m2</t>
  </si>
  <si>
    <t>5976103x8</t>
  </si>
  <si>
    <t>obklad keramický hladký přes 25 do 35ks/m2, např. (Ribesalbes Chic Colors Bianco 10x30cm CHICC0703)</t>
  </si>
  <si>
    <t>781495117</t>
  </si>
  <si>
    <t>Spárování vnitřních obkladů akrylem</t>
  </si>
  <si>
    <t>Ostatní prvky  
  plastové profily ukončovací a dilatační 
    lepené 
    flexibilním lepidlem 
      ukončovací</t>
  </si>
  <si>
    <t>M.č.A1.104;         (1,70+3,05)*2</t>
  </si>
  <si>
    <t>Byt A1 = D1;         9,500</t>
  </si>
  <si>
    <t>M.č.B1.104;          (2,15+2,20)*2</t>
  </si>
  <si>
    <t>M.č.B2.103;          (2,00+2,20)*2</t>
  </si>
  <si>
    <t>Byt B2 = E2;         8,400</t>
  </si>
  <si>
    <t xml:space="preserve">M.č.B.102;            (1,75+1,90)*1+2,00*2 
</t>
  </si>
  <si>
    <t>M.č.C1.103;          (2,00+2,20)*2</t>
  </si>
  <si>
    <t>Byt C1 = F1;         8,400</t>
  </si>
  <si>
    <t>M.č.C2.103;          (2,15+2,20)*2</t>
  </si>
  <si>
    <t>Byt C2 = E1;         8,700</t>
  </si>
  <si>
    <t>M.č.C.102 = E.102;            ((1,70+1,90)*1+2,00*2)*2</t>
  </si>
  <si>
    <t>M.č.A2.204;         (1,70+3,05)*2</t>
  </si>
  <si>
    <t>M.č.A3.202;         (2,65+1,70)*2</t>
  </si>
  <si>
    <t>M.č.B3.204;         (2,05+2,20)*2</t>
  </si>
  <si>
    <t>M.č.B3.205;         (1,45+1,55)*2</t>
  </si>
  <si>
    <t>M.č.B4.204;         (2,05+2,20)*2</t>
  </si>
  <si>
    <t>M.č.B4.205;         (1,45+1,55)*2</t>
  </si>
  <si>
    <t>M.č.C3.205;         (2,05+2,20)*2</t>
  </si>
  <si>
    <t>M.č.C3.206;         (1,45+1,55)*2</t>
  </si>
  <si>
    <t>M.č.C4.205;         (2,05+2,20)*2</t>
  </si>
  <si>
    <t>2.NP byty A2,A3,B3,B4,C3,C4 = byty D2,D3,E3,E4,F3,F4;         76,200</t>
  </si>
  <si>
    <t>3.NP = 2.NP;             76,200*2</t>
  </si>
  <si>
    <t>781495212</t>
  </si>
  <si>
    <t>Roh kamenický (jolly hrana) obkladaček s klasickým střepem velkoformátových</t>
  </si>
  <si>
    <t>Ostatní prvky  
  plastové profily ukončovací a dilatační 
    lepené 
    flexibilním lepidlem 
      rohové</t>
  </si>
  <si>
    <t>M.č.A1.104;          2,30*1+(1,00+1,30*2)+2,65+1,10</t>
  </si>
  <si>
    <t>Byt A1 = D1;         9,650</t>
  </si>
  <si>
    <t>M.č.B1.104;          2,30*2+(1,00+1,30*2)+1,80+1,10</t>
  </si>
  <si>
    <t>Byt B1 = F2;         11,100</t>
  </si>
  <si>
    <t>M.č.B2.103;          2,30*1+1,80+1,10</t>
  </si>
  <si>
    <t>Byt B2 = E2;         5,200</t>
  </si>
  <si>
    <t>M.č.C1.103;          2,30*1+1,80+1,10</t>
  </si>
  <si>
    <t>Byt C1 = F1;         5,200</t>
  </si>
  <si>
    <t>M.č.A2.204;         2,30*1+(1,00+1,30*2)+2,65+1,10</t>
  </si>
  <si>
    <t>M.č.A3.202;         2,30*1</t>
  </si>
  <si>
    <t>M.č.B3.204;         2,30*1+(1,00+0,70*2)+1,25</t>
  </si>
  <si>
    <t>M.č.B4.204;         2,30*1+1,25</t>
  </si>
  <si>
    <t>M.č.C3.205;         2,30*1+1,25</t>
  </si>
  <si>
    <t>M.č.C4.205;         2,30*1+(1,00+1,30*2)+1,25</t>
  </si>
  <si>
    <t>2.NP byty A2,A3,B3,B4,C3,C4 = byty D2,D3,E3,E4,F3,F4;         32,150</t>
  </si>
  <si>
    <t>3.NP = 2.NP;             32,150*2</t>
  </si>
  <si>
    <t>998781102</t>
  </si>
  <si>
    <t>Přesun hmot tonážní pro obklady keramické v objektech v přes 6 do 12 m</t>
  </si>
  <si>
    <t>Přesun hmot pro obklady keramické  
  stanovený z hmotnosti přesunovaného materiálu 
    vodorovná dopravní vzdálenost do 50 m 
    v objektech výšky 
      přes 6 do 12 m</t>
  </si>
  <si>
    <t>783901451</t>
  </si>
  <si>
    <t>Zametení betonových podlah před provedením nátěru</t>
  </si>
  <si>
    <t>Příprava podkladu betonových podlah před provedením nátěru zametením</t>
  </si>
  <si>
    <t>783901453</t>
  </si>
  <si>
    <t>Vysátí betonových podlah před provedením nátěru</t>
  </si>
  <si>
    <t>Příprava podkladu betonových podlah před provedením nátěru vysátím</t>
  </si>
  <si>
    <t>783932171</t>
  </si>
  <si>
    <t>Celoplošné vyrovnání betonové podlahy cementovou stěrkou tl do 3 mm</t>
  </si>
  <si>
    <t>Vyrovnání podkladu betonových podlah celoplošně, tloušťky do 3 mm modifikovanou cementovou stěrkou</t>
  </si>
  <si>
    <t>783913151</t>
  </si>
  <si>
    <t>Penetrační syntetický nátěr hladkých betonových podlah</t>
  </si>
  <si>
    <t>Penetrační nátěr betonových podlah hladkých (z pohledového nebo gletovaného betonu, stěrky apod.) syntetický</t>
  </si>
  <si>
    <t>783917161</t>
  </si>
  <si>
    <t>Krycí dvojnásobný syntetický nátěr betonové podlahy</t>
  </si>
  <si>
    <t>Krycí (uzavírací) nátěr betonových podlah dvojnásobný syntetický</t>
  </si>
  <si>
    <t>783301311</t>
  </si>
  <si>
    <t>Odmaštění zámečnických konstrukcí vodou ředitelným odmašťovačem</t>
  </si>
  <si>
    <t>Příprava podkladu zámečnických konstrukcí před provedením nátěru odmaštění odmašťovačem vodou ředitelným</t>
  </si>
  <si>
    <t>783314201</t>
  </si>
  <si>
    <t>Základní antikorozní jednonásobný syntetický standardní nátěr zámečnických konstrukcí</t>
  </si>
  <si>
    <t>Základní antikorozní nátěr zámečnických konstrukcí 
  jednonásobný 
    syntetický 
      standardní</t>
  </si>
  <si>
    <t>783315101</t>
  </si>
  <si>
    <t>Mezinátěr jednonásobný syntetický standardní zámečnických konstrukcí</t>
  </si>
  <si>
    <t>Mezinátěr zámečnických konstrukcí 
  jednonásobný 
    syntetický 
      standardní</t>
  </si>
  <si>
    <t>783317101</t>
  </si>
  <si>
    <t>Krycí jednonásobný syntetický standardní nátěr zámečnických konstrukcí</t>
  </si>
  <si>
    <t>Krycí nátěr (email) zámečnických konstrukcí 
  jednonásobný 
    syntetický 
      standardní</t>
  </si>
  <si>
    <t>Dle výpisu ocel. prvků - vně schodiště - Jakl 140/140/5;        (1,675*3+2,22*3+3,00*2+4,48*2)*2*0,14*4</t>
  </si>
  <si>
    <t>Dle výpisu ocel. prvků - vně schodiště - L 80/80/8;        (2,50*1)*2*0,314</t>
  </si>
  <si>
    <t>Dle výpisu ocel. prvků - hospod objektu - Jakl 120/120/3;     (2,73*8+3,92*3+10,00*1)*0,12*4</t>
  </si>
  <si>
    <t>Dle výpisu ocel. prvků - hospod objektu - Jakl 60/60/3;     2,73*10*0,06*4</t>
  </si>
  <si>
    <t>Dveře ozn."PO1" - zárubně;         34*(2*2,00+0,90)*(0,10+2*0,05)</t>
  </si>
  <si>
    <t>Dveře ozn."PO2" - zárubně;         10*(2*2,00+0,90)*(0,10+2*0,05)</t>
  </si>
  <si>
    <t>784181101</t>
  </si>
  <si>
    <t>Základní akrylátová jednonásobná bezbarvá penetrace podkladu v místnostech v do 3,80 m</t>
  </si>
  <si>
    <t>Penetrace podkladu 
  jednonásobná 
    základní 
    akrylátová 
    bezbarvá 
    v místnostech výšky 
      do 3,80 m</t>
  </si>
  <si>
    <t>784221101</t>
  </si>
  <si>
    <t>Dvojnásobné bílé malby ze směsí za sucha dobře otěruvzdorných v místnostech do 3,80 m</t>
  </si>
  <si>
    <t>Malby z malířských směsí otěruvzdorných za sucha 
  dvojnásobné, bílé 
    za sucha otěruvzdorné dobře 
    v místnostech výšky 
      do 3,80 m</t>
  </si>
  <si>
    <t>Dle pol. SDK podhled - penetrace;        377,410</t>
  </si>
  <si>
    <t>Dle pol. SDK předstěna - penetrace;     100,588</t>
  </si>
  <si>
    <t>Dle pol. om štuk stěn;        2604,880+4668,956+16,240</t>
  </si>
  <si>
    <t>Dle pol. om štuk strop;      1854,540+196,830</t>
  </si>
  <si>
    <t>Dle pol. om štuk schod;     53,190</t>
  </si>
  <si>
    <t>Dle pol. ker obklad;             -(724,851+177,393)</t>
  </si>
  <si>
    <t>KUCH-01-A1</t>
  </si>
  <si>
    <t>D+M, Kuchyňská linka pro byt A1,D1, včetně zabudovaných spotřebičů (sklokeramická deska, vestavěná trouba, dřez s odkapávačem, výsuvná digestoř, vestavěná mikrovlnka, chladnička a myčka), zádové obložky, SDK nadpraží, dle "STANDARTY BYTŮ"</t>
  </si>
  <si>
    <t>KUCH-01-B1,C2</t>
  </si>
  <si>
    <t>D+M, Kuchyňská linka pro byt B1,C2,E1,F2, včetně zabudovaných spotřebičů (sklokeramická deska, vestavěná trouba, dřez s odkapávačem, výsuvná digestoř, vestavěná mikrovlnka, chladnička a myčka), zádové obložky, SDK nadpraží, dle "STANDARTY BYTŮ"</t>
  </si>
  <si>
    <t>KUCH-01-C1</t>
  </si>
  <si>
    <t>D+M, Kuchyňská linka pro byt C1,F1, včetně zabudovaných spotřebičů (sklokeramická deska, vestavěná trouba, dřez s odkapávačem, výsuvná digestoř, vestavěná mikrovlnka, chladnička a myčka), zádové obložky, SDK nadpraží, dle "STANDARTY BYTŮ"</t>
  </si>
  <si>
    <t>KUCH-01-B2</t>
  </si>
  <si>
    <t>D+M, Kuchyňská linka pro byt B2,E2, včetně zabudovaných spotřebičů (sklokeramická deska, vestavěná trouba, dřez s odkapávačem, výsuvná digestoř, vestavěná mikrovlnka, chladnička a myčka), zádové obložky, SDK nadpraží, dle "STANDARTY BYTŮ"</t>
  </si>
  <si>
    <t>KUCH-01-A2</t>
  </si>
  <si>
    <t>D+M, Kuchyňská linka pro byt A2,D2, včetně zabudovaných spotřebičů (sklokeramická deska, vestavěná trouba, dřez s odkapávačem, výsuvná digestoř, vestavěná mikrovlnka, chladnička a myčka), zádové obložky, SDK nadpraží, dle "STANDARTY BYTŮ"</t>
  </si>
  <si>
    <t>KUCH-01-A3</t>
  </si>
  <si>
    <t>D+M, Kuchyňská linka pro byt A3,D3, včetně zabudovaných spotřebičů (sklokeramická deska, vestavěná trouba, dřez s odkapávačem, výsuvná digestoř, vestavěná mikrovlnka, chladnička a myčka), zádové obložky, SDK nadpraží, dle "STANDARTY BYTŮ"</t>
  </si>
  <si>
    <t>KUCH-01-B3,B4,C3,C4</t>
  </si>
  <si>
    <t>D+M, Kuchyňská linka pro byt B3,B4,C3,C4,E3,E4,F3,F4, včetně zabudovaných spotřebičů (sklokeramická deska, vestavěná trouba, dřez s odkapávačem, výsuvná digestoř, vestavěná mikrovlnka, chladnička a myčka), zádové obložky, SDK nadpraží, dle "STANDARTY BYTŮ"</t>
  </si>
  <si>
    <t>SUB1-kou-01</t>
  </si>
  <si>
    <t>D+M, Zrcadlo 500/1000mm, dle "STANDARTY BYTŮ"</t>
  </si>
  <si>
    <t>Dle "STANDARTY BYTŮ"</t>
  </si>
  <si>
    <t>BYT B2,C1,E2,F1;          4,0</t>
  </si>
  <si>
    <t>BYT B1,F2;          2,0</t>
  </si>
  <si>
    <t>BYT A1,D1;         2,0</t>
  </si>
  <si>
    <t>BYT A2,D2;         4,0</t>
  </si>
  <si>
    <t>BYT A3,D3;         4,0</t>
  </si>
  <si>
    <t>BYT C3,C4,B3,B4,E3,E4,F3,F4;      16,0</t>
  </si>
  <si>
    <t>SUB1-kou-02</t>
  </si>
  <si>
    <t>D+M, Skříňka s dvěma šuplíky pod umyvadlo, dle "STANDARTY BYTŮ"</t>
  </si>
  <si>
    <t>SUB1-kou-03</t>
  </si>
  <si>
    <t>D+M, Skříňka 2kř 1100x1100mm hloubky 150mm nad WC, dle "STANDARTY BYTŮ"</t>
  </si>
  <si>
    <t>SUB1-kou-04</t>
  </si>
  <si>
    <t>D+M, Skříňka 2kř 900x1100mm hloubky 150mm nad WC, dle "STANDARTY BYTŮ"</t>
  </si>
  <si>
    <t>SUB1-kou-05</t>
  </si>
  <si>
    <t>D+M, Skříňka 2kř 1250x1100mm hloubky 150mm nad bidet, dle "STANDARTY BYTŮ"</t>
  </si>
  <si>
    <t>SUB1-kou-06</t>
  </si>
  <si>
    <t>D+M, Skříňka 2kř 800x1100mm hloubky 150mm nad WC, dle "STANDARTY BYTŮ"</t>
  </si>
  <si>
    <t>SUB1-kou-07</t>
  </si>
  <si>
    <t>D+M, Skříň pro pračku a sušičku 2kř 650x2300mm hloubky 650mm, dle "STANDARTY BYTŮ"</t>
  </si>
  <si>
    <t>SUB1-kou-08</t>
  </si>
  <si>
    <t>D+M, Vanová zástěna 650x1700mm, FIX, dle "STANDARTY BYTŮ"</t>
  </si>
  <si>
    <t>SUB1-kou-09</t>
  </si>
  <si>
    <t>D+M, Nástěnné háčky, kovové, černé polomatné, dle "STANDARTY BYTŮ"</t>
  </si>
  <si>
    <t>BYT B2,C1,E2,F1;          4,0*3</t>
  </si>
  <si>
    <t>BYT B1,F2;          2,0*3</t>
  </si>
  <si>
    <t>BYT A1,D1;         2,0*3</t>
  </si>
  <si>
    <t>BYT A2,D2;         4,0*3</t>
  </si>
  <si>
    <t>BYT A3,D3;         4,0*3</t>
  </si>
  <si>
    <t>BYT C3,C4,B3,B4,E3,E4,F3,F4;      16,0*3</t>
  </si>
  <si>
    <t>BYT INVALID C2,E1;       2,0*3</t>
  </si>
  <si>
    <t>72529170x3</t>
  </si>
  <si>
    <t>Doplňky zařízení koupelen a záchodů nerezové madlo rovné dl 500 mm  dle PSV ozn."M1"</t>
  </si>
  <si>
    <t>Doplňky zařízení koupelen a záchodů  
  smaltované 
    madla 
    rovná, délky 
      500 mm</t>
  </si>
  <si>
    <t>72529170x6</t>
  </si>
  <si>
    <t>Doplňky zařízení koupelen a záchodů nerezové madlo rovné dl 600 mm  dle PSV ozn."M2"</t>
  </si>
  <si>
    <t>Doplňky zařízení koupelen a záchodů  
  smaltované 
    madla 
    rovná, délky 
      800 mm</t>
  </si>
  <si>
    <t>72529172x2</t>
  </si>
  <si>
    <t>Doplňky zařízení koupelen a záchodů nerezové madlo krakorcové sklopné dl 800 mm  dle PSV ozn."M3"</t>
  </si>
  <si>
    <t>Doplňky zařízení koupelen a záchodů  
  smaltované 
    madla 
    krakorcová sklopná, délky 
      834 mm</t>
  </si>
  <si>
    <t>725-M04</t>
  </si>
  <si>
    <t>D+M, Pevné zrcadlo pro invalidy - typový výrobek dle PSV ozn."M4"</t>
  </si>
  <si>
    <t>725-M05</t>
  </si>
  <si>
    <t>DM, Sklopné sedátko do sprchového koutu nerez/plast - typový výrobek dle PSV ozn."M5"</t>
  </si>
  <si>
    <t>ON</t>
  </si>
  <si>
    <t>045002000</t>
  </si>
  <si>
    <t>Kompletační a koordinační činnost včetně kontrolní činnosti, koordinace prací a zajištění všech zkoušek a revizí ke kolaudaci, atd.</t>
  </si>
  <si>
    <t>Hlavní tituly průvodních činností a nákladů  
  inženýrská činnost 
    kompletační a koordinační činnost</t>
  </si>
  <si>
    <t>030001000</t>
  </si>
  <si>
    <t>Zařízení staveniště včetně provozu a odstranění staveništní rozvaděč a zajištění zdroje vody, zpevněné plochy, oplocení, vytápění stavby, atd.</t>
  </si>
  <si>
    <t>Základní rozdělení průvodních činností a nákladů 
  zařízení staveniště</t>
  </si>
  <si>
    <t>741410022</t>
  </si>
  <si>
    <t>Montáž vodič uzemňovací pásek průřezu do 120 mm2 v průmyslové výstavbě v zemi</t>
  </si>
  <si>
    <t>Montáž uzemňovacího vedení s upevněním, propojením a připojením pomocí svorek v zemi s izolací spojů pásku průřezu do 120 mm2 v průmyslové výstavbě</t>
  </si>
  <si>
    <t>20-22</t>
  </si>
  <si>
    <t>Zemnící pozinkovaná páska FeZn 30/4 (0,95kg/1m)</t>
  </si>
  <si>
    <t>KG</t>
  </si>
  <si>
    <t>741410042</t>
  </si>
  <si>
    <t>Montáž vodič uzemňovací drát nebo lano D do 10 mm v průmysl výstavbě</t>
  </si>
  <si>
    <t>Montáž uzemňovacího vedení s upevněním, propojením a připojením pomocí svorek v zemi s izolací spojů drátu nebo lana Ø do 10 mm v průmyslové výstavbě</t>
  </si>
  <si>
    <t>21-22</t>
  </si>
  <si>
    <t>Drát ocelový FeZn průměr 10mm, (0,62kg/1m)</t>
  </si>
  <si>
    <t>22-22</t>
  </si>
  <si>
    <t>Ocelový drát dle ČSN EN 62561-2 s umělohmotným pláštěm jako dodatečnou mechanickou ochranou/ochranou před korozí, uložení na, v a pod omítkou, maltou nebo v betonu, FeZn 13/10, váha 680g/m</t>
  </si>
  <si>
    <t>741420022</t>
  </si>
  <si>
    <t>Montáž svorka hromosvodná se 3 a více šrouby</t>
  </si>
  <si>
    <t>Montáž hromosvodného vedení svorek se 3 a více šrouby</t>
  </si>
  <si>
    <t>23-22</t>
  </si>
  <si>
    <t>Svorka pro spojení pásek/pásek 30x4, materiál ocel, povrchová úprava žárovým zinkováním</t>
  </si>
  <si>
    <t>ks</t>
  </si>
  <si>
    <t>741420021</t>
  </si>
  <si>
    <t>Montáž svorka hromosvodná se 2 šrouby</t>
  </si>
  <si>
    <t>Montáž hromosvodného vedení svorek se 2 šrouby</t>
  </si>
  <si>
    <t>24-22</t>
  </si>
  <si>
    <t>Svorka pro spojení pásku/drát, kruhový vodič Rd 7-10 / plochý vodič Fl 30, zinkový tlakový odlitek, žárově pozinkováno</t>
  </si>
  <si>
    <t>25-22</t>
  </si>
  <si>
    <t>SP - Svorka připojovací FeZn 5-18 Rd 6-10mm kolmý</t>
  </si>
  <si>
    <t>KS</t>
  </si>
  <si>
    <t>741112323</t>
  </si>
  <si>
    <t>Montáž rozvodka pancéřová kovová čtyřhranná 180x180 mm</t>
  </si>
  <si>
    <t>Montáž krabic pancéřových bez napojení na trubky a lišty a demontáže a montáže víčka rozvodek se zapojením vodičů na svorkovnici kovových čtyřhranných, vel. 180x180 mm</t>
  </si>
  <si>
    <t>SZ_krabice zemní</t>
  </si>
  <si>
    <t xml:space="preserve">SZ - Svorka zkušební v chodníkové revizní krabici, materiál litina, černá, 300x220x120mm, rozsah svorky D7-10, nebo pásek 30-40 mm </t>
  </si>
  <si>
    <t>741112103</t>
  </si>
  <si>
    <t>Montáž rozvodka zapuštěná plastová čtyřhranná</t>
  </si>
  <si>
    <t>Montáž krabic elektroinstalačních bez napojení na trubky a lišty, demontáže a montáže víčka a přístroje rozvodek se zapojením vodičů na svorkovnici zapuštěných plastových čtyřhranných</t>
  </si>
  <si>
    <t>27-22</t>
  </si>
  <si>
    <t>Přípojnice pro vyrovnání potenciálů podle ČSN EN 62561-1, pro ochranné a funkční vyrovnání potenciálů podle ČSN 33 2000-4-41 a ČSN 33 2000-5-54 (hlavní uzemňovací přípojnice) a pro vyrovnání potenciálů při účinku bleskového proudu podle ČSN EN 62305-3.</t>
  </si>
  <si>
    <t>741420051</t>
  </si>
  <si>
    <t>Montáž vedení hromosvodné-úhelník nebo trubka s držáky do zdiva</t>
  </si>
  <si>
    <t>Montáž hromosvodného vedení ochranných prvků úhelníků nebo trubek s držáky do zdiva</t>
  </si>
  <si>
    <t>28-22</t>
  </si>
  <si>
    <t>Ochranný úhelník, FeZn, 30x30mm, L=1700 mm</t>
  </si>
  <si>
    <t>29-22</t>
  </si>
  <si>
    <t>Držák ochranného úhelníku na stěnu, FeZn</t>
  </si>
  <si>
    <t>741420083</t>
  </si>
  <si>
    <t>Montáž vedení hromosvodné-štítek k označení svodu</t>
  </si>
  <si>
    <t>Montáž hromosvodného vedení doplňků štítků k označení svodů</t>
  </si>
  <si>
    <t>37-22</t>
  </si>
  <si>
    <t>Označovací štítek Al s vyraženým číslem pro Rd 7-10/Fl 30</t>
  </si>
  <si>
    <t>741420002</t>
  </si>
  <si>
    <t>Montáž drát nebo lano hromosvodné svodové D přes 10 mm s podpěrou</t>
  </si>
  <si>
    <t>Montáž hromosvodného vedení svodových drátů nebo lan s podpěrami, Ø přes 10 mm</t>
  </si>
  <si>
    <t>21-540</t>
  </si>
  <si>
    <t>Vysokonapěťový vodič pro ekvivalent dostatečné vzdálenosti  s ≤ 75 cm, barva pláště šedá, průměr 23mm, Cu/PVC, na bubnu 100m</t>
  </si>
  <si>
    <t>21-541</t>
  </si>
  <si>
    <t>Střešní držák vedení s příložkou opatřenou výřezem. Pro upevnění na kovové střechy se zakulaceným stojatým falcem. Rozsah svorky Ø 20 - 25 mm, pro vodiče 20/23mm, nerez, ČSN EN 62561-4</t>
  </si>
  <si>
    <t>21-542</t>
  </si>
  <si>
    <t>Podpěra vedení na stěnu i v oblasti koncovky vysokonapěťového vodiče průměru 23mm, materiál PVC, barva šedá</t>
  </si>
  <si>
    <t>741910512</t>
  </si>
  <si>
    <t>Montáž se zhotovením konstrukce pro upevnění přístrojů přes 5 do 10 kg</t>
  </si>
  <si>
    <t>Montáž kovových nosných a doplňkových konstrukcí se zhotovením pro upevnění přístrojů a zařízení celkové hmotnosti přes 5 do 10 kg</t>
  </si>
  <si>
    <t>21-543</t>
  </si>
  <si>
    <t>Držák na stěnu pro svislou montáž, pro jímací tyče D40 nebo podpůrné trubky. Rozsah uchycení objímky 40 - 50 mm, odstup od stěny 46mm, materiál nerez</t>
  </si>
  <si>
    <t>741430011</t>
  </si>
  <si>
    <t>Montáž tyč jímací délky přes 3 m na střešní hřeben</t>
  </si>
  <si>
    <t>Montáž jímacích tyčí délky přes 3 m, na střešní hřeben</t>
  </si>
  <si>
    <t>21-544</t>
  </si>
  <si>
    <t>Podpůrná trubka s vnitřním připojením a vnitřní pružinovou PA svorkou. Jímací tyč Ø 22 / 16 / 10 mm. Délka podpůrné trubky 4700mm, délka izolační části 1535mm, délka jímací tyče 1000mm, materiál GFK/AL</t>
  </si>
  <si>
    <t>741130041</t>
  </si>
  <si>
    <t>Ukončení vodič izolovaný do 25 mm2 smršťovací záklopkou nebo páskem</t>
  </si>
  <si>
    <t>Ukončení vodičů a kabelů izolovaných s označením a zapojením smršťovací záklopkou nebo páskou bez letování, průřezu žíly do 25 mm2</t>
  </si>
  <si>
    <t>21-546</t>
  </si>
  <si>
    <t>Sada pro upevnění vodičů až čtyř vysokonapěťových vodičů černých/šedých na podpůrné trubce, nerez/Al</t>
  </si>
  <si>
    <t>sada</t>
  </si>
  <si>
    <t>21-547</t>
  </si>
  <si>
    <t>Připojovací prvek pro vodič vysokonapěťový vodič Ø 23 mm, pro uložení vně podpůrné trubky.Materiál nerez.</t>
  </si>
  <si>
    <t>21-548</t>
  </si>
  <si>
    <t>Připojovací prvek pro vysokonapěťový vodič Ø 23 mm, např. na ZS., svorník Ø 10 mm, L 50 mm, materiál nerez</t>
  </si>
  <si>
    <t>741120301</t>
  </si>
  <si>
    <t>Montáž vodič Cu izolovaný plný a laněný s PVC pláštěm žíla 0,55-16 mm2 pevně (např. CY, CHAH-V)</t>
  </si>
  <si>
    <t>Montáž vodičů izolovaných měděných bez ukončení uložených pevně plných a laněných s PVC pláštěm, bezhalogenových, ohniodolných (např. CY, CHAH-V) průřezu žíly 0,55 až 16 mm2</t>
  </si>
  <si>
    <t>SMS712</t>
  </si>
  <si>
    <t>Vodič laněný průřezu 10 mm2, zeleno/žlutý</t>
  </si>
  <si>
    <t>M</t>
  </si>
  <si>
    <t>SMS11</t>
  </si>
  <si>
    <t>AlMgSi 8 T/4 - Drát uzemňovací, měkký, průměr 8mm/50mm2, 1m=0,135kg 1kg=7,40m</t>
  </si>
  <si>
    <t>SMS12</t>
  </si>
  <si>
    <t>PV s držákem pro Rd 8mm na plechové střechy se zakulaceným stojatým falcem. Rozsah upnutí do D 20mm, výška podpěry je 20mm</t>
  </si>
  <si>
    <t>SMS11.1</t>
  </si>
  <si>
    <t>SMS130</t>
  </si>
  <si>
    <t xml:space="preserve">PV plastová, s dvěma volnými úchyty a betonovou zátěží 1kg, pro Rd 8 </t>
  </si>
  <si>
    <t>741420001</t>
  </si>
  <si>
    <t>Montáž drát nebo lano hromosvodné svodové D do 10 mm s podpěrou</t>
  </si>
  <si>
    <t>Montáž hromosvodného vedení svodových drátů nebo lan s podpěrami, Ø do 10 mm</t>
  </si>
  <si>
    <t>SMS11.2</t>
  </si>
  <si>
    <t>20-16</t>
  </si>
  <si>
    <t xml:space="preserve">Podpěra vedení do zdiva plastová, výška podpěry (vzdálenost od stěny) 55mm, barva černá, s upínacím třmenem pro vodič pr.8mm,otvor se závitem </t>
  </si>
  <si>
    <t>741430005</t>
  </si>
  <si>
    <t>Montáž tyč jímací délky do 3 m na stojan</t>
  </si>
  <si>
    <t>Montáž jímacích tyčí délky do 3 m, na stojan</t>
  </si>
  <si>
    <t>741420054</t>
  </si>
  <si>
    <t>Montáž vedení hromosvodné-tvarování prvku</t>
  </si>
  <si>
    <t>Montáž hromosvodného vedení ochranných prvků tvarování prvků</t>
  </si>
  <si>
    <t>SMS131</t>
  </si>
  <si>
    <t>Jímací tyč Rd 10 Al L=1000mm ,klín</t>
  </si>
  <si>
    <t>SMS132</t>
  </si>
  <si>
    <t>Beton. podstavec s klínem d=240/8,5 kg</t>
  </si>
  <si>
    <t>SMS133</t>
  </si>
  <si>
    <t>Podložka plast pod BP d= 280 mm</t>
  </si>
  <si>
    <t>MP</t>
  </si>
  <si>
    <t>580105062</t>
  </si>
  <si>
    <t>Měření zemního odporu přes 2 do 8 svodů</t>
  </si>
  <si>
    <t>měření</t>
  </si>
  <si>
    <t>Hromosvody měření zemního odporu svodu přes 2 do 8 svodů</t>
  </si>
  <si>
    <t>580107015</t>
  </si>
  <si>
    <t>Demontáž a zpětná montáž zkušební svorky uzemnění</t>
  </si>
  <si>
    <t>Pomocné práce při revizích demontáž a zpětná montáž zkušební svorky uzemnění</t>
  </si>
  <si>
    <t>HZS4212</t>
  </si>
  <si>
    <t>Hodinová zúčtovací sazba revizní technik specialista</t>
  </si>
  <si>
    <t>hod</t>
  </si>
  <si>
    <t>Hodinové zúčtovací sazby ostatních profesí revizní a kontrolní činnost revizní technik specialista</t>
  </si>
  <si>
    <t>580105013</t>
  </si>
  <si>
    <t>Kontrola stavu ochrany před úderem blesku hřebenové soustavy přes 8 svodů</t>
  </si>
  <si>
    <t>svod</t>
  </si>
  <si>
    <t>Hromosvody kontrola stavu ochrany před úderem blesku hřebenové soustavy jednoho objektu přes 8 svodů</t>
  </si>
  <si>
    <t>SMS51-22</t>
  </si>
  <si>
    <t>Vodič H07V-U 4 Z/ZL (CY 4 zlž)</t>
  </si>
  <si>
    <t>SMS52-22</t>
  </si>
  <si>
    <t>Vodič H07V-U 6 Z/ZL (CY 6 zlž)</t>
  </si>
  <si>
    <t>SMS712-22</t>
  </si>
  <si>
    <t>Vodič H07V-K 10 Z/ZL (CYA 10 zlž)</t>
  </si>
  <si>
    <t>741120303</t>
  </si>
  <si>
    <t>Montáž vodič Cu izolovaný plný a laněný s PVC pláštěm žíla 25-35 mm2 pevně (např. CY, CHAH-V)</t>
  </si>
  <si>
    <t>Montáž vodičů izolovaných měděných bez ukončení uložených pevně plných a laněných s PVC pláštěm, bezhalogenových, ohniodolných (např. CY, CHAH-V) průřezu žíly 25 až 35 mm2</t>
  </si>
  <si>
    <t>SMS54-22</t>
  </si>
  <si>
    <t>Vodič H07V-K 25 Z/ZL (CYA 25 zlž)</t>
  </si>
  <si>
    <t>741122015</t>
  </si>
  <si>
    <t>Montáž kabel Cu bez ukončení uložený pod omítku plný kulatý 3x1,5 mm2 (např. CYKY)</t>
  </si>
  <si>
    <t>Montáž kabelů měděných bez ukončení uložených pod omítku plných kulatých (např. CYKY), počtu a průřezu žil 3x1,5 mm2</t>
  </si>
  <si>
    <t>SMS59-22</t>
  </si>
  <si>
    <t>Kabel CYKY-J 3x1,5 (3C), proudová zatižitelnost: vzduch/zem - 20A/28A, průměr kabelu 8.6mm, hmotnost 0.120kg/m</t>
  </si>
  <si>
    <t>SMS60-22</t>
  </si>
  <si>
    <t>Kabel CYKY-O 3x1,5 (3A), proudová zatižitelnost: vzduch/zem - 20A/28A, průměr kabelu 8.6mm, hmotnost 0.120kg/m</t>
  </si>
  <si>
    <t>741122005</t>
  </si>
  <si>
    <t>Montáž kabel Cu bez ukončení uložený pod omítku plný plochý 3x1 až 2,5 mm2 (např. CYKYLo)</t>
  </si>
  <si>
    <t>Montáž kabelů měděných bez ukončení uložených pod omítku plných plochých nebo bezhalogenových (např. CYKYLo) počtu a průřezu žil 3x1 až 2,5 mm2</t>
  </si>
  <si>
    <t>SMS60B-22</t>
  </si>
  <si>
    <t>Kabel CYKYLO-O 3x1,5 (3A), proudová zatižitelnost: vzduch/zem - 20A/28A, průměr kabelu 8.6mm, hmotnost 0.120kg/m</t>
  </si>
  <si>
    <t>Pol72-22</t>
  </si>
  <si>
    <t>Kabel silový s malým množstvím uvolněného tepla v případě požáru a se zachováním funkčnosti kabelové trasy při požáru podle ČSN 73 0895, P60-R PS60 B2ca s1d1a1- 3Ox1,5</t>
  </si>
  <si>
    <t>741122031</t>
  </si>
  <si>
    <t>Montáž kabel Cu bez ukončení uložený pod omítku plný kulatý 5x1,5 až 2,5 mm2 (např. CYKY)</t>
  </si>
  <si>
    <t>Montáž kabelů měděných bez ukončení uložených pod omítku plných kulatých (např. CYKY), počtu a průřezu žil 5x1,5 až 2,5 mm2</t>
  </si>
  <si>
    <t>SMS57-22</t>
  </si>
  <si>
    <t>Kabel CYKY-J 5x1,5 (5C), proudová zatižitelnost: vzduch/zem - 18,5A/24A, průměr kabelu 10.1mm, hmotnost 0.175kg/m</t>
  </si>
  <si>
    <t>SMS60C-22</t>
  </si>
  <si>
    <t>Kabel CYKYLO-J 3x1,5 (3C), proudová zatižitelnost: vzduch/zem - 20A/28A, průměr kabelu 8.6mm, hmotnost 0.120kg/m</t>
  </si>
  <si>
    <t>741122016</t>
  </si>
  <si>
    <t>Montáž kabel Cu bez ukončení uložený pod omítku plný kulatý 3x2,5 až 6 mm2 (např. CYKY)</t>
  </si>
  <si>
    <t>Montáž kabelů měděných bez ukončení uložených pod omítku plných kulatých (např. CYKY), počtu a průřezu žil 3x2,5 až 6 mm2</t>
  </si>
  <si>
    <t>SMS58-22</t>
  </si>
  <si>
    <t>Kabel CYKY-J 3x2,5 (3C), proudová zatižitelnost: vzduch/zem - 25A/38A, průměr kabelu 9.5mm, hmotnost 0.170kg/m</t>
  </si>
  <si>
    <t>741122032</t>
  </si>
  <si>
    <t>Montáž kabel Cu bez ukončení uložený pod omítku plný kulatý 5x4 až 6 mm2 (např. CYKY)</t>
  </si>
  <si>
    <t>Montáž kabelů měděných bez ukončení uložených pod omítku plných kulatých (např. CYKY), počtu a průřezu žil 5x4 až 6 mm2</t>
  </si>
  <si>
    <t>SMS56-22</t>
  </si>
  <si>
    <t>Kabel CYKY-J 5x4 (5C), proudová zatižitelnost: vzduch/zem - 34A/40A, průměr kabelu 13.8mm, hmostnost 0.380kg/m</t>
  </si>
  <si>
    <t>741122024</t>
  </si>
  <si>
    <t>Montáž kabel Cu bez ukončení uložený pod omítku plný kulatý 4x10 mm2 (např. CYKY)</t>
  </si>
  <si>
    <t>Montáž kabelů měděných bez ukončení uložených pod omítku plných kulatých (např. CYKY), počtu a průřezu žil 4x10 mm2</t>
  </si>
  <si>
    <t>SMS45-22</t>
  </si>
  <si>
    <t>Silový instalační kabel CYKY-J 4x10 mm² (4B), pro pevné uložení, UV odolný, proudová zatižitelnost vzduch/zem 60A/74A</t>
  </si>
  <si>
    <t>741122625</t>
  </si>
  <si>
    <t>Montáž kabel Cu plný kulatý žíla 4x35 mm2 uložený pevně (např. CYKY)</t>
  </si>
  <si>
    <t>Montáž kabelů měděných bez ukončení uložených pevně plných kulatých nebo bezhalogenových (např. CYKY) počtu a průřezu žil 4x35 mm2</t>
  </si>
  <si>
    <t>SMS714</t>
  </si>
  <si>
    <t>Kabel CYKY-J 4x35 (4B), proudová zatižitelnost: vzduch/zem - 141A/168A, průměr kabelu 26.2 mm, hmotnost 1.939kg/m</t>
  </si>
  <si>
    <t>741112001</t>
  </si>
  <si>
    <t>Montáž krabice zapuštěná plastová kruhová</t>
  </si>
  <si>
    <t>Montáž krabic elektroinstalačních bez napojení na trubky a lišty, demontáže a montáže víčka a přístroje protahovacích nebo odbočných zapuštěných plastových kruhových</t>
  </si>
  <si>
    <t>KU68-1902</t>
  </si>
  <si>
    <t>Krabice odbočná s víčkem, hloubka 43,5mm, průměr 73mm</t>
  </si>
  <si>
    <t>741112061</t>
  </si>
  <si>
    <t>Montáž krabice přístrojová zapuštěná plastová kruhová</t>
  </si>
  <si>
    <t>Montáž krabic elektroinstalačních bez napojení na trubky a lišty, demontáže a montáže víčka a přístroje přístrojových zapuštěných plastových kruhových</t>
  </si>
  <si>
    <t>SMS70</t>
  </si>
  <si>
    <t>Krabice pod omítku univerzální, hloubka 43,5 mm, průměr 73mm, Rozteč při spojení krabic: 71 mm, umožňuje montáž dvojzásuvky</t>
  </si>
  <si>
    <t>741110052</t>
  </si>
  <si>
    <t>Montáž trubka plastová ohebná D přes 23 do 35 mm uložená volně</t>
  </si>
  <si>
    <t>Montáž trubek elektroinstalačních s nasunutím nebo našroubováním do krabic plastových ohebných, uložených volně, vnější Ø přes 23 do 35 mm</t>
  </si>
  <si>
    <t>1225_L50 SUPER MO</t>
  </si>
  <si>
    <t xml:space="preserve">Trubka ohebná (husí krk), vnější průměr 25mm, vnitřní průměr 18,3mm, třída pevnosti 750N/5cm,barva tmavě šedá </t>
  </si>
  <si>
    <t>741420031</t>
  </si>
  <si>
    <t>Montáž svorka hromosvodná na potrubí D do 200 mm se zhotovením</t>
  </si>
  <si>
    <t>Montáž hromosvodného vedení svorek na potrubí Ø do 200 mm se zhotovením</t>
  </si>
  <si>
    <t>SMS808</t>
  </si>
  <si>
    <t xml:space="preserve">Zemnící svorka pro připojení vodovodní baterie na plastové potrubí, podložka pro připojení vodiče do 2,5-4mm2, matice na potrubí ze závitem Js 1/2" </t>
  </si>
  <si>
    <t>2273-203</t>
  </si>
  <si>
    <t>Krabicová svorka WAGO 3x0,5-2,5mm 2273-203</t>
  </si>
  <si>
    <t>2273-205</t>
  </si>
  <si>
    <t>Krabicová svorka WAGO 5x0,5-2,5mm 2273-205</t>
  </si>
  <si>
    <t>741112021</t>
  </si>
  <si>
    <t>Montáž krabice nástěnná plastová čtyřhranná do 100x100 mm</t>
  </si>
  <si>
    <t>Montáž krabic elektroinstalačních bez napojení na trubky a lišty, demontáže a montáže víčka a přístroje protahovacích nebo odbočných nástěnných plastových čtyřhranných, vel. do 100x100 mm</t>
  </si>
  <si>
    <t>SMS75</t>
  </si>
  <si>
    <t>Krabice na povrch, plastová, 122x122x45mm, IP67, 4x svorkovnice do 4mm2</t>
  </si>
  <si>
    <t>741910412</t>
  </si>
  <si>
    <t>Montáž žlab kovový šířky do 100 mm bez víka</t>
  </si>
  <si>
    <t>Montáž žlabů bez stojiny a výložníků kovových s podpěrkami a příslušenstvím bez víka, šířky do 100 mm</t>
  </si>
  <si>
    <t>20-31</t>
  </si>
  <si>
    <t>DRÁTĚNÝ ŽLAB S INTEGROVANOU SPOJKOU , rozměry 100x60 mm, galvanicky zinkováno, délka dílu L=3000 mm</t>
  </si>
  <si>
    <t>HZS3121</t>
  </si>
  <si>
    <t>Hodinová zúčtovací sazba montér ocelových konstrukcí</t>
  </si>
  <si>
    <t>Hodinové zúčtovací sazby montáží technologických zařízení při externích montážích montér ocelových konstrukcí</t>
  </si>
  <si>
    <t>20-33</t>
  </si>
  <si>
    <t>Nosný a spojovací materiál pro uchycení žlabů (podpěry, závěsy, nosníky a pomocné ocelové konstrukce)</t>
  </si>
  <si>
    <t>kpl</t>
  </si>
  <si>
    <t>SMS71</t>
  </si>
  <si>
    <t>Krabice přístrojová, hluboká, H66 mm, PVC, A1-D, pro spojení v souvislou řadu s roztečí 71 mm</t>
  </si>
  <si>
    <t>741310212</t>
  </si>
  <si>
    <t>Montáž ovladač (polo)zapuštěný šroubové připojení 1/0-tlačítkový zapínací se zapojením vodičů</t>
  </si>
  <si>
    <t>Montáž spínačů jedno nebo dvoupólových polozapuštěných nebo zapuštěných se zapojením vodičů šroubové připojení, pro prostředí normální ovladačů, řazení 1/0-tlačítkových zapínacích</t>
  </si>
  <si>
    <t>SMS81-22</t>
  </si>
  <si>
    <t>Přístroj tlačítka s přepínacím kontaktem , řazení č. 1/0 vč.klapky, IP20</t>
  </si>
  <si>
    <t>741310214</t>
  </si>
  <si>
    <t>Montáž ovladač (polo)zapuštěný šroubové připojení 1/0So-zapínací s orientační doutnavkou se zapojením vodičů</t>
  </si>
  <si>
    <t>Montáž spínačů jedno nebo dvoupólových polozapuštěných nebo zapuštěných se zapojením vodičů šroubové připojení, pro prostředí normální ovladačů, řazení 1/0So-tlačítkových zapínacích s orientační doutnavkou</t>
  </si>
  <si>
    <t>SMS484-22</t>
  </si>
  <si>
    <t>Přístroj tlačítka s přepínacím kontaktem a orientačním LED podsvětlením , řazení č. 1/0S0 vč.klapky, IP20</t>
  </si>
  <si>
    <t>741310101</t>
  </si>
  <si>
    <t>Montáž spínač (polo)zapuštěný bezšroubové připojení 1-jednopólový se zapojením vodičů</t>
  </si>
  <si>
    <t>Montáž spínačů jedno nebo dvoupólových polozapuštěných nebo zapuštěných se zapojením vodičů bezšroubové připojení spínačů, řazení 1-jednopólových</t>
  </si>
  <si>
    <t>SMS102-22</t>
  </si>
  <si>
    <t>Přístroj spínače jednopoloveho , řazení č. 1 vč.klapky, IP20</t>
  </si>
  <si>
    <t>741310231</t>
  </si>
  <si>
    <t>Montáž přepínač (polo)zapuštěný šroubové připojení 5-seriový se zapojením vodičů</t>
  </si>
  <si>
    <t>Montáž spínačů jedno nebo dvoupólových polozapuštěných nebo zapuštěných se zapojením vodičů šroubové připojení, pro prostředí normální přepínačů, řazení 5-sériových</t>
  </si>
  <si>
    <t>SMS82-22</t>
  </si>
  <si>
    <t>Přístroj přepínače sériového , řazení č. 5 vč.klapky, IP20</t>
  </si>
  <si>
    <t>741310233</t>
  </si>
  <si>
    <t>Montáž přepínač (polo)zapuštěný šroubové připojení 6-střídavý se zapojením vodičů</t>
  </si>
  <si>
    <t>Montáž spínačů jedno nebo dvoupólových polozapuštěných nebo zapuštěných se zapojením vodičů šroubové připojení, pro prostředí normální přepínačů, řazení 6-střídavých</t>
  </si>
  <si>
    <t>SMS83-22</t>
  </si>
  <si>
    <t>Přístroj přepínače střídavého, řazení č. 6, vč.klapky, IP20</t>
  </si>
  <si>
    <t>741310126</t>
  </si>
  <si>
    <t>Montáž přepínač (polo)zapuštěný bezšroubové připojení 7-křížový se zapojením vodičů</t>
  </si>
  <si>
    <t>Montáž spínačů jedno nebo dvoupólových polozapuštěných nebo zapuštěných se zapojením vodičů bezšroubové připojení přepínačů, řazení 7-křížových</t>
  </si>
  <si>
    <t>SMS84-22</t>
  </si>
  <si>
    <t>Přístroj přepínače křížového, řazení č. 7 vč.klapky,IP20</t>
  </si>
  <si>
    <t>741313042</t>
  </si>
  <si>
    <t>Montáž zásuvka (polo)zapuštěná šroubové připojení 2P+PE dvojí zapojení - průběžná se zapojením vodičů</t>
  </si>
  <si>
    <t>Montáž zásuvek domovních se zapojením vodičů šroubové připojení polozapuštěných nebo zapuštěných 10/16 A, provedení 2P + PE dvojí zapojení pro průběžnou montáž</t>
  </si>
  <si>
    <t>SMS87-22</t>
  </si>
  <si>
    <t>Zásuvka jednonásobná , 10/16A, 230V bílá, IP20</t>
  </si>
  <si>
    <t>741313083</t>
  </si>
  <si>
    <t>Montáž zásuvka chráněná v krabici šroubové připojení 2P+PE dvojí zapojení, prostředí venkovní, mokré se zapojením vodičů</t>
  </si>
  <si>
    <t>Montáž zásuvek domovních se zapojením vodičů šroubové připojení venkovní nebo mokré, provedení 2P + PE dvojí zapojení pro průběžnou montáž</t>
  </si>
  <si>
    <t>SMS97-22</t>
  </si>
  <si>
    <t>Zásuvka jednonásobná polozapuštěná, 10/16A, 230V, bílá, IP44</t>
  </si>
  <si>
    <t>741311004</t>
  </si>
  <si>
    <t>Montáž čidlo pohybu nástěnné se zapojením vodičů</t>
  </si>
  <si>
    <t>Montáž spínačů speciálních se zapojením vodičů čidla pohybu nástěnného</t>
  </si>
  <si>
    <t>21-663-22</t>
  </si>
  <si>
    <t>Senzor pohybový přisazený stropní, 110-240V AC/50Hz, 360°, IP44/Třída II, 1x relé/2300W, 30sec-30min, 10-2000 Lux, průměr max 10m, barva bílá, nastavení pomocí dálkového ovladače</t>
  </si>
  <si>
    <t>741330371</t>
  </si>
  <si>
    <t>Montáž ovladač tlačítkový ve skříni 1 tlačítkový</t>
  </si>
  <si>
    <t>Montáž ovladačů tlačítkových ve skříni se zapojením vodičů 1 tlačítkových</t>
  </si>
  <si>
    <t>SMS602-22</t>
  </si>
  <si>
    <t>Požární tlačítko v krabici se sklem a dvěma kontaktními jednotkami v dodávce (1x NC + 1x NO), IP55, RAL 3000 červená, 120 x 120 x 50 mm, kontakty: 1x NO 3 A / 240 V, 1x NC 3 A / 240 V</t>
  </si>
  <si>
    <t>SMS109</t>
  </si>
  <si>
    <t>Rámeček pro přístroje (zásuvky, vypínače), bílý - náklady na MODUL</t>
  </si>
  <si>
    <t>MOD</t>
  </si>
  <si>
    <t>741210003</t>
  </si>
  <si>
    <t>Montáž rozvodnice oceloplechová nebo plastová běžná do 100 kg</t>
  </si>
  <si>
    <t>Montáž rozvodnic oceloplechových nebo plastových bez zapojení vodičů běžných, hmotnosti do 100 kg</t>
  </si>
  <si>
    <t>PVL7180101-KSZ-RH01</t>
  </si>
  <si>
    <t>Protokol o kusové zkoušce</t>
  </si>
  <si>
    <t>HZS2232</t>
  </si>
  <si>
    <t>Hodinová zúčtovací sazba elektrikář odborný</t>
  </si>
  <si>
    <t>Hodinové zúčtovací sazby profesí PSV provádění stavebních instalací elektrikář odborný</t>
  </si>
  <si>
    <t>RE1</t>
  </si>
  <si>
    <t>Elektroměrová skříň s hlavním vypínačem In=200A (TOTAL STOP), provedení pod omítku IP30/20, ŠxV=635x1760 mm, vybavení dle projektové dokumentace, provedení dle PP ČEZ Distribuce a.s.</t>
  </si>
  <si>
    <t>RE2</t>
  </si>
  <si>
    <t>Elektroměrová skříň v provedení pod omítku, pro osazení až 12-ti 3f elektroměrů, IP30/20, provedení dle projektové dokumentace, provedení dle PP ČEZ Distribuce a.s.</t>
  </si>
  <si>
    <t>741210002</t>
  </si>
  <si>
    <t>Montáž rozvodnice oceloplechová nebo plastová běžná do 50 kg</t>
  </si>
  <si>
    <t>Montáž rozvodnic oceloplechových nebo plastových bez zapojení vodičů běžných, hmotnosti do 50 kg</t>
  </si>
  <si>
    <t>RSS</t>
  </si>
  <si>
    <t>Rozvodnice pod omítku, plech.dveře, šroubová svorkovnice, řad 4, modulů 56, IP30/20, provedení dle projektové dokumentace.</t>
  </si>
  <si>
    <t>RB</t>
  </si>
  <si>
    <t>Rozvodnice pod omítku, plech.dveře, šroubová svorkovnice, řad 3, modulů 42, krytí IP30/20, provedení dle projektové dokumentace.</t>
  </si>
  <si>
    <t>741130001</t>
  </si>
  <si>
    <t>Ukončení vodič izolovaný do 2,5 mm2 v rozváděči nebo na přístroji</t>
  </si>
  <si>
    <t>Ukončení vodičů a kabelů izolovaných s označením a zapojením v rozváděči nebo na přístroji, průřezu žíly do 2,5 mm2</t>
  </si>
  <si>
    <t>741130003</t>
  </si>
  <si>
    <t>Ukončení vodič izolovaný do 4 mm2 v rozváděči nebo na přístroji</t>
  </si>
  <si>
    <t>Ukončení vodičů a kabelů izolovaných s označením a zapojením v rozváděči nebo na přístroji, průřezu žíly do 4 mm2</t>
  </si>
  <si>
    <t>741130004</t>
  </si>
  <si>
    <t>Ukončení vodič izolovaný do 6 mm2 v rozváděči nebo na přístroji</t>
  </si>
  <si>
    <t>Ukončení vodičů a kabelů izolovaných s označením a zapojením v rozváděči nebo na přístroji, průřezu žíly do 6 mm2</t>
  </si>
  <si>
    <t>741130005</t>
  </si>
  <si>
    <t>Ukončení vodič izolovaný do 10 mm2 v rozváděči nebo na přístroji</t>
  </si>
  <si>
    <t>Ukončení vodičů a kabelů izolovaných s označením a zapojením v rozváděči nebo na přístroji, průřezu žíly do 10 mm2</t>
  </si>
  <si>
    <t>741130006</t>
  </si>
  <si>
    <t>Ukončení vodič izolovaný do 16 mm2 v rozváděči nebo na přístroji</t>
  </si>
  <si>
    <t>Ukončení vodičů a kabelů izolovaných s označením a zapojením v rozváděči nebo na přístroji, průřezu žíly do 16 mm2</t>
  </si>
  <si>
    <t>741130007</t>
  </si>
  <si>
    <t>Ukončení vodič izolovaný do 25 mm2 v rozváděči nebo na přístroji</t>
  </si>
  <si>
    <t>Ukončení vodičů a kabelů izolovaných s označením a zapojením v rozváděči nebo na přístroji, průřezu žíly do 25 mm2</t>
  </si>
  <si>
    <t>741130011</t>
  </si>
  <si>
    <t>Ukončení vodič izolovaný do 50 mm2 v rozváděči nebo na přístroji</t>
  </si>
  <si>
    <t>Ukončení vodičů a kabelů izolovaných s označením a zapojením v rozváděči nebo na přístroji, průřezu žíly do 50 mm2</t>
  </si>
  <si>
    <t>468091251</t>
  </si>
  <si>
    <t>Vysekání kapes a výklenků ve zdivu betonovém pro elektroinstalační zařízení pl přes 0,25 m2 jakékoliv hl</t>
  </si>
  <si>
    <t>Vysekání kapes nebo výklenků ve zdivu pro osazení kotevních prvků nebo elektroinstalačního zařízení betonovém nebo kamenném, velikosti plochy přes 0,25 m2 jakékoliv hloubky</t>
  </si>
  <si>
    <t>468091111</t>
  </si>
  <si>
    <t>Vysekání kapes a výklenků ve zdivu z lehkých betonů, dutých cihel a tvárnic pro krabice 7x7x5 cm</t>
  </si>
  <si>
    <t>Vysekání kapes nebo výklenků ve zdivu pro osazení kotevních prvků nebo elektroinstalačního zařízení z lehkých betonů, dutých cihel nebo tvárnic, velikosti 7x7x5 cm</t>
  </si>
  <si>
    <t>468111122</t>
  </si>
  <si>
    <t>Frézování drážek pro vodiče ve stěnách z cihel včetně omítky do 5x5 cm</t>
  </si>
  <si>
    <t>Frézování drážek pro vodiče ve stěnách z cihel včetně omítky, rozměru do 5x5 cm</t>
  </si>
  <si>
    <t>468111312</t>
  </si>
  <si>
    <t>Frézování drážek pro vodiče ve stěnách z betonu do 5x5 cm</t>
  </si>
  <si>
    <t>Frézování drážek pro vodiče ve stěnách z betonu, rozměru do 5x5 cm</t>
  </si>
  <si>
    <t>468081526</t>
  </si>
  <si>
    <t>Vybourání otvorů pro elektroinstalace ve zdivu železobetonovém pl přes 0,09 do 0,25 m2 tl přes 75 do 90 cm</t>
  </si>
  <si>
    <t>Vybourání otvorů ve zdivu železobetonovém plochy přes 0,09 do 0,25 m2 a tloušťky přes 75 do 90 cm</t>
  </si>
  <si>
    <t>468101132</t>
  </si>
  <si>
    <t>Vysekání rýh pro montáž trubek a kabelů ve zdivu betonovém hl přes 5 do 7 cm a š přes 7 do 10 cm</t>
  </si>
  <si>
    <t>Vysekání rýh pro montáž trubek a kabelů v kamenných nebo betonových zdech hloubky přes 5 do 7 cm a šířky přes 7 do 10 cm</t>
  </si>
  <si>
    <t>469971111</t>
  </si>
  <si>
    <t>Svislá doprava suti a vybouraných hmot při elektromontážích za první podlaží</t>
  </si>
  <si>
    <t>Odvoz suti a vybouraných hmot svislá doprava suti a vybouraných hmot za první podlaží</t>
  </si>
  <si>
    <t>469972111</t>
  </si>
  <si>
    <t>Odvoz suti a vybouraných hmot při elektromontážích do 1 km</t>
  </si>
  <si>
    <t>Odvoz suti a vybouraných hmot odvoz suti a vybouraných hmot do 1 km</t>
  </si>
  <si>
    <t>469973121</t>
  </si>
  <si>
    <t>Poplatek za uložení na recyklační skládce (skládkovné) stavebního odpadu z armovaného betonu kód odpadu 17 01 01</t>
  </si>
  <si>
    <t>Poplatek za uložení stavebního odpadu (skládkovné) na recyklační skládce z armovaného betonu zatříděného do Katalogu odpadů pod kódem 17 01 01</t>
  </si>
  <si>
    <t>741810003</t>
  </si>
  <si>
    <t>Celková prohlídka elektrického rozvodu a zařízení přes 0,5 do 1 milionu Kč</t>
  </si>
  <si>
    <t>Zkoušky a prohlídky elektrických rozvodů a zařízení celková prohlídka a vyhotovení revizní zprávy pro objem montážních prací přes 500 do 1000 tis. Kč</t>
  </si>
  <si>
    <t>741810011</t>
  </si>
  <si>
    <t>Příplatek k celkové prohlídce za každých dalších 500 000,- Kč</t>
  </si>
  <si>
    <t>Zkoušky a prohlídky elektrických rozvodů a zařízení celková prohlídka a vyhotovení revizní zprávy pro objem montážních prací Příplatek k ceně 0003 za každých dalších i započatých 500 tis. Kč přes 1000 tis. Kč</t>
  </si>
  <si>
    <t>013254000_DSPS</t>
  </si>
  <si>
    <t>Dokumentace skutečného provedení stavby</t>
  </si>
  <si>
    <t>045303000</t>
  </si>
  <si>
    <t>Koordinační činnost</t>
  </si>
  <si>
    <t>741920051</t>
  </si>
  <si>
    <t>Montáž se zhotovením přepážka z desek nebo omítek do 150 mm ve stěně</t>
  </si>
  <si>
    <t>Montáž a zhotovení ohnivzdorných konstrukcí pro elektrozařízení přepážek z desek nebo vyztužených omítek silikátových s výplní ve stěnovém průchodu, tl. do 150 mm</t>
  </si>
  <si>
    <t>741920061</t>
  </si>
  <si>
    <t>Montáž se zhotovením přepážka z desek nebo omítek do 200 mm ve stropu</t>
  </si>
  <si>
    <t>Montáž a zhotovení ohnivzdorných konstrukcí pro elektrozařízení přepážek z desek nebo vyztužených omítek silikátových s výplní ve stropním průchodu, tl. do 200 mm</t>
  </si>
  <si>
    <t>UCP-MAT</t>
  </si>
  <si>
    <t>Protipožární ucpávka komplet</t>
  </si>
  <si>
    <t>742420021</t>
  </si>
  <si>
    <t>Montáž antenního stožáru včetně upevňovacího materiálu</t>
  </si>
  <si>
    <t>Montáž společné televizní antény antenního stožáru včetně upevňovacího materiálu</t>
  </si>
  <si>
    <t>TOM01</t>
  </si>
  <si>
    <t>Antenní stožár jednodílný o výšce 3000mm a průměru 48mm. Povrchově upraveno v žárovém zinku.</t>
  </si>
  <si>
    <t>SWG01</t>
  </si>
  <si>
    <t>PVC manžeta pro stožáry 42-60mm, černá,  k utěsnění střešních krytů a stožárů proti zatékání vody</t>
  </si>
  <si>
    <t>TOM02</t>
  </si>
  <si>
    <t>Držák pro upevnění stožáru oprůměru 48mm. Povrchově upraveno galvanickým zinkem.</t>
  </si>
  <si>
    <t>TOM03</t>
  </si>
  <si>
    <t>Držák antén 41/40 pro stožár STA o průměru 25 - 89 mm se  dvěmi rameny a tyčí D 48 mm délky 410 mm</t>
  </si>
  <si>
    <t>ELS03</t>
  </si>
  <si>
    <t>UHF anténa pro příjem digitálního i analogového signálu DVB-T/T2 v pásmu UHF,frekvenční rozsah: 470-694 MHz ,kanály: 21-48, zisk: 17,5 dB</t>
  </si>
  <si>
    <t>FUB01</t>
  </si>
  <si>
    <t>Hliníková parabola 80cm světle šedá, rozměry 74x84cm, zisk pro 10,75 GHz 36,8 dB, zisk pro 11,75 GHz 37,7 dB, zisk pro 12,75 GHz 38,5 dB, kotevní objímka pro průměr stožáru 30-80 mm</t>
  </si>
  <si>
    <t>TLS01</t>
  </si>
  <si>
    <t>Multifokální držák 4xLNB na parabolu 60-105 cm pro příjem až 4 družic</t>
  </si>
  <si>
    <t>INV01</t>
  </si>
  <si>
    <t xml:space="preserve">Konvertor QUATTRO (4x výstup) se šumovým číslem 0,2 dB pro multipřepínač, frekvenční rozsah 10,7 - 12,75 GHz, technologie ULN+ filtr pro příjem satelitního a UHD vysílání </t>
  </si>
  <si>
    <t>742420081</t>
  </si>
  <si>
    <t>Montáž systémového zdroje do rozvaděče</t>
  </si>
  <si>
    <t>Montáž společné televizní antény systémového zdroje do rozvaděče</t>
  </si>
  <si>
    <t>ALD03</t>
  </si>
  <si>
    <t>Anténní napájecí zdroj 230V/12V/100 mA pro anténní zesilovače s integrovanou napájecí vyhýbkou a širokopásmovým rozbočovačem na výstupu, 1x vstup, 2x výstup, IP30, 40-862 MHz, vložný útlum 4,8±0,5 dB</t>
  </si>
  <si>
    <t>220370421</t>
  </si>
  <si>
    <t>Montáž jednotky zesilovače 100 W</t>
  </si>
  <si>
    <t>Montáž zesilovače jednotky včetně upevnění jednotky do stojanu, nastavení elekrických hodnot a odzkoušení funkce 100 W</t>
  </si>
  <si>
    <t>ALD04</t>
  </si>
  <si>
    <t>Anténní širokopásmový zesilovač vhodný do vnitřního i venkovního prostředí, 4 vstupy, FM-BIII/ DAB - UHF - UHF, zesílení 20 dB (FM/DAB/BIII), 32 dB (UHF1/UHF2), IP53, F konektory</t>
  </si>
  <si>
    <t>742420071</t>
  </si>
  <si>
    <t>Montáž multipřepínače do rozvaděče</t>
  </si>
  <si>
    <t>Montáž společné televizní antény multipřepínače do rozvaděče</t>
  </si>
  <si>
    <t>kex02</t>
  </si>
  <si>
    <t>Multipřepínač 9/10 , integrovaný zdroj, aktivní + pasivní TV vstup. Multiswitch je určen pro distribuci pozemních a dvou satelitních pozic (8 polarizací) pro 10 účastníků.</t>
  </si>
  <si>
    <t>ku</t>
  </si>
  <si>
    <t>741322141</t>
  </si>
  <si>
    <t>Montáž svodiče přepětí nn typ 3 jednopólových na DIN lištu se zapojením vodičů</t>
  </si>
  <si>
    <t>Montáž přepěťových ochran nn se zapojením vodičů svodiče přepětí – typ 3 na DIN lištu jednopólových</t>
  </si>
  <si>
    <t>SMS505</t>
  </si>
  <si>
    <t>Svodič bleskových proudů se stíněním odděleným od ochranné země bleskojistkou, k ochraně koaxiálních přijímacích a vysílacích vedení, televizních systémů, kamer a TV přijímačů</t>
  </si>
  <si>
    <t>220300642</t>
  </si>
  <si>
    <t>Ukončení kabelu koaxiálního pro anténní svody průměru do 10 mm</t>
  </si>
  <si>
    <t>Ukončení koaxiálních kabelů pro anténní svody včetně odstranění pláště na jednom konci kabelu, úpravy vnějšího dutého vodiče, odstranění izolace z vnitřního vodiče, přiletování na špičky konektorů na kabelu do vnějšího průměru do 10 mm</t>
  </si>
  <si>
    <t>742420111</t>
  </si>
  <si>
    <t>Montáž F konektoru</t>
  </si>
  <si>
    <t>Montáž společné televizní antény F konektoru</t>
  </si>
  <si>
    <t>STN01</t>
  </si>
  <si>
    <t xml:space="preserve">Šroubovací F konektor pro koaxiální kabely o průměru do 7mm, 75 Ω, kovové provedení </t>
  </si>
  <si>
    <t>220700331</t>
  </si>
  <si>
    <t>Kontrola měření anténního systému AS typu PD složeného ze dvou kusů anténních jednotek</t>
  </si>
  <si>
    <t>Kontrola měření a nastavení anténního systému včetně koaxiálního rozvaděče a dalších napáječů AS PD složeného ze dvou kusů anténních jednotek</t>
  </si>
  <si>
    <t>742121001</t>
  </si>
  <si>
    <t>Montáž kabelů sdělovacích pro vnitřní rozvody do 15 žil</t>
  </si>
  <si>
    <t>Montáž kabelů sdělovacích pro vnitřní rozvody počtu žil do 15</t>
  </si>
  <si>
    <t>pol407</t>
  </si>
  <si>
    <t>Koaxiální kabel  CU PVC s impedancí 75 ohmů. PVC plášť, určen pro vnitřní použití. Středovým vodičem je měděný drát (0,8mm), dielektrikum (3,5mm), vnější vodič Cu fólie + 44% opletení. Vnější průměr 4,1mm. Pracovní teplotní rozsah: -40°C až 70°</t>
  </si>
  <si>
    <t>KOAX_UV</t>
  </si>
  <si>
    <t>Koaxiální kabel nejvyšší kvality se středovým vodičem z čisté mědi BC a trojnásobným stíněním TRISHIELD z pocínované mědi CuSn. Kabel je určen pro všechny náročné aplikace přenosů CCTV, TV a SAT signálů.Kabel odolný UV záření pro venkovní instalace.</t>
  </si>
  <si>
    <t>742420121</t>
  </si>
  <si>
    <t>Montáž televizní zásuvky koncové nebo průběžné</t>
  </si>
  <si>
    <t>Montáž společné televizní antény televizní zásuvky koncové nebo průběžné</t>
  </si>
  <si>
    <t>SMS98-22</t>
  </si>
  <si>
    <t>Koncová individuální zásuvka TV-R-SAT pro klasický hvězdicový rozvod,oddělovací útlum ≤ 1,5 dB, bílá, IP20, včetně krytky</t>
  </si>
  <si>
    <t>741110062</t>
  </si>
  <si>
    <t>Montáž trubka plastová ohebná D přes 23 do 35 mm uložená pod omítku</t>
  </si>
  <si>
    <t>Montáž trubek elektroinstalačních s nasunutím nebo našroubováním do krabic plastových ohebných, uložených pod omítku, vnější Ø přes 23 do 35 mm</t>
  </si>
  <si>
    <t>SMS76</t>
  </si>
  <si>
    <t>Trubka, pro instalaci na povrch, do omítky nebo pod omítku, vhodná pro montáž do dutých zdí, příček, stropů, střední mechanická odolnost (750 N/5 cm), 25/18,3 mm, tř. hořl. hmot A-C3</t>
  </si>
  <si>
    <t>20-333</t>
  </si>
  <si>
    <t>Instalační kabel Solarix CAT6 UTP PVC Eca 305m/box SXKD-6-UTP-PVC</t>
  </si>
  <si>
    <t>742330042</t>
  </si>
  <si>
    <t>Montáž datové dvouzásuvky</t>
  </si>
  <si>
    <t>SLP_Pol_30</t>
  </si>
  <si>
    <t>Zásuvka pod omítku 2xRJ45 UTP CAT 6 ,komplet</t>
  </si>
  <si>
    <t>742330041</t>
  </si>
  <si>
    <t>Montáž datové jednozásuvky (v rozvaděči RS)</t>
  </si>
  <si>
    <t>220182031</t>
  </si>
  <si>
    <t>Zatažení optického kabelu do ochranné HDPE trubky</t>
  </si>
  <si>
    <t>742110013</t>
  </si>
  <si>
    <t>Montáž trubek pro slaboproud plastových tuhých pro vnitřní rozvody pro optická vlákna</t>
  </si>
  <si>
    <t>Montáž trubek elektroinstalačních plastových tuhých pro vnitřní rozvody pro optická vlákna</t>
  </si>
  <si>
    <t>SLX807</t>
  </si>
  <si>
    <t>Mikrotrubička LSOH vnitřní tenkostěnná 12/10mm, pro vnitřní použití, barva fialová</t>
  </si>
  <si>
    <t>742121002</t>
  </si>
  <si>
    <t>Montáž kabelů sdělovacích pro vnitřní rozvody přes 15 žil</t>
  </si>
  <si>
    <t>Montáž kabelů sdělovacích pro vnitřní rozvody počtu žil přes 15</t>
  </si>
  <si>
    <t>SLX10</t>
  </si>
  <si>
    <t>Univerzální optický kabel s třídou reakce na oheň Eca, 8vl 9/125 LSOH</t>
  </si>
  <si>
    <t>06032_AS100</t>
  </si>
  <si>
    <t>Chránička optického kabelu, jednoplášťová, materiál HDPE, vnější průměr 40mm, vnitřní průměr 33mm, zemní provedení, barva oranžová.</t>
  </si>
  <si>
    <t>68822</t>
  </si>
  <si>
    <t>Dura-Line - HDPE mikrotrubička venkovní tenkostěnná, 10/8mm, oranžová, pro zafouknutí do HDPE trubky, vnitřní lubrikační vrstva SILICORE, ideální pro zafouknutí kabelů MIKRO do průměru 6mm</t>
  </si>
  <si>
    <t>70299129</t>
  </si>
  <si>
    <t>Zafukovací kabel MICRO Solarix 12vl SM 9/125 HDPE Fca černý SXKO-MICRO-12-OS-HDPE</t>
  </si>
  <si>
    <t>RS</t>
  </si>
  <si>
    <t xml:space="preserve">Rozvodnice pod omítku, superploché WIFI dveře, multimediální, řad 1+mont.deska, modulů 14+28, 1xmodul pro koaxiální kabel, 7x modul s konektorem RJ45 , 2xzásuvka soklová 230V. </t>
  </si>
  <si>
    <t>HZS3222</t>
  </si>
  <si>
    <t>Hodinová zúčtovací sazba montér slaboproudých zařízení odborný</t>
  </si>
  <si>
    <t>Hodinové zúčtovací sazby montáží technologických zařízení na stavebních objektech montér slaboproudých zařízení odborný</t>
  </si>
  <si>
    <t>switch v RS</t>
  </si>
  <si>
    <t>Nastavitelný switch s 8 ethernetovými porty (s Poe) a 2 SFP porty pro připojení do optické sítě. Kapacita switche 20 Gbps, rozměry: 207 x 90 x 31,1 mm.</t>
  </si>
  <si>
    <t>742330001</t>
  </si>
  <si>
    <t>Montáž rozvaděče nástěnného</t>
  </si>
  <si>
    <t>Montáž strukturované kabeláže rozvaděče nástěnného</t>
  </si>
  <si>
    <t>RSL</t>
  </si>
  <si>
    <t xml:space="preserve">Datový rozvaděč nástěnný o velikosti 21U š.600 x v.1024 x hl.600, krytí IP20, nosnost 300kg, dveře skleněné </t>
  </si>
  <si>
    <t>742330R02</t>
  </si>
  <si>
    <t>Montáž ventilační jednotky</t>
  </si>
  <si>
    <t>pol551</t>
  </si>
  <si>
    <t>Ventilační jednotka</t>
  </si>
  <si>
    <t>742330R03</t>
  </si>
  <si>
    <t>Montáž police do Racku</t>
  </si>
  <si>
    <t>pol552</t>
  </si>
  <si>
    <t>Police do racku</t>
  </si>
  <si>
    <t>742330R04</t>
  </si>
  <si>
    <t>Montáž vyvazovacího panelu 1U</t>
  </si>
  <si>
    <t>pol553</t>
  </si>
  <si>
    <t>Vyvazovací panel s plastovými oky 1U</t>
  </si>
  <si>
    <t>742330R05</t>
  </si>
  <si>
    <t>Montáž napájecího panelu</t>
  </si>
  <si>
    <t>pol554</t>
  </si>
  <si>
    <t>Napájecí panel 5 pozic s přepěťovou ochranou včetně vany</t>
  </si>
  <si>
    <t>742330R06</t>
  </si>
  <si>
    <t>Montáž patch panelu 24port CAT 6 UTP</t>
  </si>
  <si>
    <t>pol555</t>
  </si>
  <si>
    <t xml:space="preserve">Patch panel 24port CAT 6 UTP - osazený </t>
  </si>
  <si>
    <t>742330R16</t>
  </si>
  <si>
    <t>Montáž patch kabelu</t>
  </si>
  <si>
    <t>pol565</t>
  </si>
  <si>
    <t>Patch kabel 1m UTP CAT6</t>
  </si>
  <si>
    <t>pol566</t>
  </si>
  <si>
    <t>Patch kabel 3m UTP CAT6</t>
  </si>
  <si>
    <t>742330R12</t>
  </si>
  <si>
    <t>Montáž UPS</t>
  </si>
  <si>
    <t>pol561</t>
  </si>
  <si>
    <t>UPS 1000VA LCD 230V</t>
  </si>
  <si>
    <t>pol564</t>
  </si>
  <si>
    <t>Podružný a spojovací materiál</t>
  </si>
  <si>
    <t>742330R10</t>
  </si>
  <si>
    <t>Montáž switche 24-portů</t>
  </si>
  <si>
    <t>pol559</t>
  </si>
  <si>
    <t>Switch 24x RJ-45 GbE, 10/100/1000 , POE+ , 4x SFP</t>
  </si>
  <si>
    <t>220182421</t>
  </si>
  <si>
    <t>Montáž vany do 19" optického rozvaděče</t>
  </si>
  <si>
    <t>Montáž součástí 19" optického rozvaděče vany</t>
  </si>
  <si>
    <t>OV_24</t>
  </si>
  <si>
    <t>Optická vana 24xSC černá aretace plastovým klipem, v sestavě jsou dvě kazety pro 12 vláken.</t>
  </si>
  <si>
    <t>OPT_KON</t>
  </si>
  <si>
    <t>Optický konektor pro ukončení optického vlákna.</t>
  </si>
  <si>
    <t>OPT_PIG</t>
  </si>
  <si>
    <t>Optický pigtail pro zakončení optického kabelu v optické vaně či rozvaděči.</t>
  </si>
  <si>
    <t>OPT_OCHS</t>
  </si>
  <si>
    <t xml:space="preserve">Ochrana sváru optického vlákna pro mechanickou ochranu sváru optického vlákna. </t>
  </si>
  <si>
    <t>742330003</t>
  </si>
  <si>
    <t>Montáž rozvaděče optického nástěnného</t>
  </si>
  <si>
    <t>Montáž strukturované kabeláže rozvaděče optického nástěnného</t>
  </si>
  <si>
    <t>OPT_SW</t>
  </si>
  <si>
    <t>Optický switch velikosti 1U, 20 SFP portů, 4 ETH/SFP combo porty a 4 SFP+ porty pro připojení 10G modulů, fce: L3, VLAN, QoS, DHCP snooping, rychlosti SFP/SFP+ (20) 1000Mbps + (4) 1000Mbps Combo + (4) 10Gbps.</t>
  </si>
  <si>
    <t>OPTC</t>
  </si>
  <si>
    <t>Optický patch cord 09/125 1m zakončený na obou stranách optickými konektory pro propojení optického switche s optickou vanou.Typ vlákna: SM, 9/125, Konektory: LC-SC</t>
  </si>
  <si>
    <t>742330051</t>
  </si>
  <si>
    <t>Popis portu datové zásuvky</t>
  </si>
  <si>
    <t>Montáž strukturované kabeláže zásuvek datových popis portu zásuvky</t>
  </si>
  <si>
    <t>742330052</t>
  </si>
  <si>
    <t>Popis portů patchpanelu</t>
  </si>
  <si>
    <t>Montáž strukturované kabeláže zásuvek datových popis portů patchpanelu</t>
  </si>
  <si>
    <t>742330101</t>
  </si>
  <si>
    <t>Měření metalického segmentu s vyhotovením protokolu</t>
  </si>
  <si>
    <t>Montáž strukturované kabeláže měření segmentu metalického s vyhotovením protokolu</t>
  </si>
  <si>
    <t>742330102</t>
  </si>
  <si>
    <t>Měření optického segmentu, měření útlumu, 2 okna</t>
  </si>
  <si>
    <t>Montáž strukturované kabeláže měření segmentu optického, měření útlumu, 2 okna</t>
  </si>
  <si>
    <t>VDT_1</t>
  </si>
  <si>
    <t>Hands-free video telefon s barevnou 7“ dotykovou obrazovkou.</t>
  </si>
  <si>
    <t>VDT_2</t>
  </si>
  <si>
    <t xml:space="preserve">Kombinovaný napájecí zdroj s video adaptérem pro napájení audio/videosběrnice; 1200 mA. 6 DIN. </t>
  </si>
  <si>
    <t>VDT_3</t>
  </si>
  <si>
    <t>Přídavný napájecí zdroj pro lokální napájení přístrojů (vstupních panelů, video telefonů)</t>
  </si>
  <si>
    <t>VDT_4</t>
  </si>
  <si>
    <t xml:space="preserve">Video distributor, 4 výstupy. Rozměr 4 × 4 cm. </t>
  </si>
  <si>
    <t>VDT_5</t>
  </si>
  <si>
    <t>Odpor pro zakončení sběrnice video nebo smíšeného audio/video systému.</t>
  </si>
  <si>
    <t>VDT_6</t>
  </si>
  <si>
    <t xml:space="preserve">Instalační krabice do zdi - 2 moduly </t>
  </si>
  <si>
    <t>VDT_7</t>
  </si>
  <si>
    <t xml:space="preserve">Instalační krabice do zdi - 3 moduly </t>
  </si>
  <si>
    <t>VDT_8</t>
  </si>
  <si>
    <t xml:space="preserve">Konfigurátor 1 – balení 10 ks </t>
  </si>
  <si>
    <t>VDT_9</t>
  </si>
  <si>
    <t xml:space="preserve">Konfigurátor 2 – balení 10 ks </t>
  </si>
  <si>
    <t>VDT_10</t>
  </si>
  <si>
    <t xml:space="preserve">Konfigurátor 3 – balení 10 ks </t>
  </si>
  <si>
    <t>VDT_11</t>
  </si>
  <si>
    <t xml:space="preserve">Konfigurátor 4 – balení 10 ks </t>
  </si>
  <si>
    <t>VDT_12</t>
  </si>
  <si>
    <t xml:space="preserve">Konfigurátor 5 – balení 10 ks </t>
  </si>
  <si>
    <t>VDT_13</t>
  </si>
  <si>
    <t xml:space="preserve">Šasí - 2 moduly </t>
  </si>
  <si>
    <t>VDT_14</t>
  </si>
  <si>
    <t xml:space="preserve">Šasí - 3 moduly </t>
  </si>
  <si>
    <t>VDT_15</t>
  </si>
  <si>
    <t xml:space="preserve">Rámeček - 2 moduly </t>
  </si>
  <si>
    <t>VDT_16</t>
  </si>
  <si>
    <t xml:space="preserve">Rámeček - 3 moduly </t>
  </si>
  <si>
    <t>VDT_17</t>
  </si>
  <si>
    <t xml:space="preserve">Audio/video jednotka s barevnou kamerou. Úhel záběru kamery: 92° horizontálně, 60° vertikálně. Pozici kamery lze měnit o ±10° v obou rovinách. Rozlišení kamery – 330 TV řádků. Přisvícení – bíle LED. Signalizace funkce pomoci LED a tónu. </t>
  </si>
  <si>
    <t>VDT_18</t>
  </si>
  <si>
    <t xml:space="preserve">Kryt video jednotky 2 tlačítka (2 sloupce) </t>
  </si>
  <si>
    <t>VDT_19</t>
  </si>
  <si>
    <t>Tlačítkový modul se 4 tlačítky v jednom sloupci, podsvětlení lze nastavit jako automatické/trvale ON příslušnou konfigurací modulů.</t>
  </si>
  <si>
    <t>VDT_20</t>
  </si>
  <si>
    <t xml:space="preserve">Kryt tlačítkových modulů 4 tlačítka (1 sloupec) </t>
  </si>
  <si>
    <t>VDT_21</t>
  </si>
  <si>
    <t>Modul čtečky, napájení z komunikační sběrnice, Frekvence: 13,56 MHz (MIFARE). Počet uživatelů na čtecí modul – 20000 klíčenek různých druhů: – MASTER klíčenka, PASSPARTOUT klíčenka ...</t>
  </si>
  <si>
    <t>VDT_22</t>
  </si>
  <si>
    <t xml:space="preserve">Kryt čtečky elektronických karet </t>
  </si>
  <si>
    <t>VDT_23</t>
  </si>
  <si>
    <t xml:space="preserve">Video uzel pro připojení 4 zdrojů video signálu (video panelů nebo bezpečnostních kamer) a 4 páteřních vedení k telefonům. Kaskádní zapojení dalších 4 video uzlů umožňuje připojit do systému až 16 zdrojů video signálu a 4 páteřní vedení k telefonům. </t>
  </si>
  <si>
    <t>741120501</t>
  </si>
  <si>
    <t>Montáž kabelů flexibilních Cu lehkých a středních do 7 žil uložených volně (např. CGSG)</t>
  </si>
  <si>
    <t>Montáž kabelů flexibilních měděných bez ukončení uložených volně lehkých a středních (např. CGSG), počtu žil do 7</t>
  </si>
  <si>
    <t>SMS63</t>
  </si>
  <si>
    <t>Šňůra H05VV-F-O 2x1 (CYSY 2x1)</t>
  </si>
  <si>
    <t>741110061</t>
  </si>
  <si>
    <t>Montáž trubka plastová ohebná D přes 11 do 23 mm uložená pod omítku</t>
  </si>
  <si>
    <t>Montáž trubek elektroinstalačních s nasunutím nebo našroubováním do krabic plastových ohebných, uložených pod omítku, vnější Ø přes 11 do 23 mm</t>
  </si>
  <si>
    <t>tr_20</t>
  </si>
  <si>
    <t xml:space="preserve">Trubka, pro instalaci na povrch, do omítky nebo pod omítku, vhodná pro montáž do dutých zdí, příček, stropů, střední mechanická odolnost (750 N/5 cm), 20/14,1 mm, tř. hořl. hmot A-C3 </t>
  </si>
  <si>
    <t>DRMAT</t>
  </si>
  <si>
    <t>Drobný montážní materiál</t>
  </si>
  <si>
    <t>742310001</t>
  </si>
  <si>
    <t>Montáž napájecího modulu k domácímu telefonu na DIN lištu</t>
  </si>
  <si>
    <t>Montáž domovního telefonu napájecího modulu na DIN lištu</t>
  </si>
  <si>
    <t>742310004</t>
  </si>
  <si>
    <t>Montáž elektroinstalační krabice pod tablo domácího telefonu</t>
  </si>
  <si>
    <t>Montáž domovního telefonu elektroinstalační krabice pod tablo</t>
  </si>
  <si>
    <t>742310002</t>
  </si>
  <si>
    <t>Montáž komunikačního tabla k domácímu telefonu</t>
  </si>
  <si>
    <t>Montáž domovního telefonu komunikačního tabla</t>
  </si>
  <si>
    <t>742310006</t>
  </si>
  <si>
    <t>Montáž domácího nástěnného audio/video telefonu</t>
  </si>
  <si>
    <t>Montáž domovního telefonu nástěnného audio/video telefonu</t>
  </si>
  <si>
    <t>742320031</t>
  </si>
  <si>
    <t>Montáž napájecího zdroje pro elektrický zámek</t>
  </si>
  <si>
    <t>Montáž elektricky ovládaných zámků ostatní prvky napájecího zdroje</t>
  </si>
  <si>
    <t>092203000</t>
  </si>
  <si>
    <t>Náklady na zaškolení</t>
  </si>
  <si>
    <t>PZTS_1</t>
  </si>
  <si>
    <t>Ústředna systému s vestavěným LAN a GSM komunikátorem, osazena paměťovou kartou 1 GB pro uchování dat událostí, v krytu, 50 bezdrátových nebo sběrnicových prvků, zasílání na 8 tel.čísel,230 V / 50 Hz, max. 0,1 A, třída ochrany II</t>
  </si>
  <si>
    <t>PZTS_2</t>
  </si>
  <si>
    <t>Záložní akumulátor 12V DC, rozměr: DxŠxV = 178x35x66 mm, kapacita 2,4 Ah, hmotnost akumulátoru:0,9 kg</t>
  </si>
  <si>
    <t>PZTS_3</t>
  </si>
  <si>
    <t>Přístupový modul s LCD displejem, ovládacími klávesami a čtečkou RFID pro ovládání zabezpečovacího systému. Obsahuje jeden ovládací segment.</t>
  </si>
  <si>
    <t>PZTS_4</t>
  </si>
  <si>
    <t>Sběrnicový detektor pohybu PIR určený pro ochranu interiérů prostřednictvím infrapasivní detekce pohybu v místnosti. Charakteristiky detekce lze optimalizovat pomocí výměnných čoček.</t>
  </si>
  <si>
    <t>PZTS_5</t>
  </si>
  <si>
    <t>Sběrnicový detektor požáru (optická a teplotní detekce) detekuje požár v obytných a komerčních budovách. Umožňuje nastavení detekce: optická a teplotní, optická nebo teplotní, pouze optická nebo pouze teplotní.</t>
  </si>
  <si>
    <t>PZTS_6</t>
  </si>
  <si>
    <t>Bezdotykový RFID přívěšek pro systém zabezpečení, komunikační pásmo EM 125 kHz.</t>
  </si>
  <si>
    <t>SLP_Pol_21</t>
  </si>
  <si>
    <t>Kabel sběrnice 1x2x20 AWG + 1x2x24 AWG, určen pro poplachové systémy.</t>
  </si>
  <si>
    <t>742220001</t>
  </si>
  <si>
    <t>Montáž ústředny PZTS do 16 ti zón a 4 podsystémů s komunikátorem na PCO a zdrojem</t>
  </si>
  <si>
    <t>Montáž ústředny PZTS s komunikátorem na PCO a zdrojem do 16 ti zón a 4 podsystémů</t>
  </si>
  <si>
    <t>742220161</t>
  </si>
  <si>
    <t>Montáž akumulátoru 12V</t>
  </si>
  <si>
    <t>742220141</t>
  </si>
  <si>
    <t>Montáž ovládací klávesnice pro dodanou ústřednu</t>
  </si>
  <si>
    <t>Montáž klávesnice pro dodanou ústřednu</t>
  </si>
  <si>
    <t>742220232</t>
  </si>
  <si>
    <t>Montáž detektoru na stěnu nebo na strop</t>
  </si>
  <si>
    <t>Montáž příslušenství pro PZTS detektor na stěnu nebo na strop</t>
  </si>
  <si>
    <t>742220401</t>
  </si>
  <si>
    <t>Programování základních parametrů ústředny PZTS</t>
  </si>
  <si>
    <t>Nastavení a oživení PZTS programování základních parametrů ústředny</t>
  </si>
  <si>
    <t>742220402</t>
  </si>
  <si>
    <t>Programování systému na jeden detektor PZTS</t>
  </si>
  <si>
    <t>Nastavení a oživení PZTS programování systému na jeden detektor</t>
  </si>
  <si>
    <t>742220411</t>
  </si>
  <si>
    <t>Oživení systému na jeden detektor PZTS</t>
  </si>
  <si>
    <t>Nastavení a oživení PZTS oživení systému na jeden detektor</t>
  </si>
  <si>
    <t>742220421</t>
  </si>
  <si>
    <t>Instalace přístupového SW PZTS</t>
  </si>
  <si>
    <t>Nastavení a oživení PZTS instalace přístupového SW</t>
  </si>
  <si>
    <t>220322011</t>
  </si>
  <si>
    <t>Zaškolení obsluhy pro systém EZS</t>
  </si>
  <si>
    <t>Uvedení do provozu systém pro EZS zaškolení obsluhy pro systém EZS</t>
  </si>
  <si>
    <t>742220511</t>
  </si>
  <si>
    <t>Výchozí revize systému PZTS</t>
  </si>
  <si>
    <t>Zkoušky a revize PZTS revize výchozí systému PZTS</t>
  </si>
  <si>
    <t>742230004</t>
  </si>
  <si>
    <t>Montáž vnitřní kamery</t>
  </si>
  <si>
    <t>Montáž kamerového systému vnitřní kamery</t>
  </si>
  <si>
    <t>CAM_1</t>
  </si>
  <si>
    <t xml:space="preserve">Antivandal IP dome kamera Dahua s rozlišením 4 Mpx a funkcí Starlight. Díky krytí IP 67 a IK 10 je kamera vhodná pro exteriérové použití a je vybavena IR LED přísvitem s dosahem 30 metrů pro noční režim. Za zmínku stojí podpůrné funkce, pro lepší kvalitu </t>
  </si>
  <si>
    <t>PFA136</t>
  </si>
  <si>
    <t>Přídavný límec pro dome kamery. Ideální řešení pro korektní montáž.</t>
  </si>
  <si>
    <t>742230001</t>
  </si>
  <si>
    <t>Montáž DVR nebo NAS, nahrávacího zařízení pro kamery</t>
  </si>
  <si>
    <t>Montáž kamerového systému DVR nebo NAS, nahrávacího zařízení pro kamery</t>
  </si>
  <si>
    <t>20-348</t>
  </si>
  <si>
    <t>NVR - IP DVR rekordér pro 4 IP kamery s PoE napájením z NVR, záznam až 4x 8MPix - 25fps / kameru, ONVIF podpora, 1x RCA Audio + 4x IP audio, OS linux, 1x interní HDD (není součástí), 4x IP alarm, DC 48V, podpora mobilního přístupu .</t>
  </si>
  <si>
    <t>20-349</t>
  </si>
  <si>
    <t>Harddisk SATA 1 TB, speciální HDD pro DVR</t>
  </si>
  <si>
    <t>742230101</t>
  </si>
  <si>
    <t>Licence k připojení jedné kamery k SW</t>
  </si>
  <si>
    <t>Montáž kamerového systému nastavení a instalace licence k připojení jedné kamery k SW</t>
  </si>
  <si>
    <t>742230102</t>
  </si>
  <si>
    <t>Instalace a nastavení SW pro sledování kamer</t>
  </si>
  <si>
    <t>Montáž kamerového systému nastavení a instalace instalace a nastavení SW pro sledování kamer</t>
  </si>
  <si>
    <t>742230103</t>
  </si>
  <si>
    <t>Nastavení záběru podle přání uživatele</t>
  </si>
  <si>
    <t>Montáž kamerového systému nastavení a instalace nastavení záběru podle přání uživatele</t>
  </si>
  <si>
    <t>XCOMF_1</t>
  </si>
  <si>
    <t>Bezdrátová chytrá jednotka pro ovládání inteligentních elektroinstalací se snadným nastavením a ovládáním pomocí mobilní aplikace.Sběrnicový systém rádiové sběrnice - XCOMFORT.</t>
  </si>
  <si>
    <t>XCOMF_2</t>
  </si>
  <si>
    <t>SPÍNACÍ SADA - Sada pro spínání libovolného světelného zdroje, zásuvky nebo spotřebiče 230V.Rychlá a snadná instalace bezdrátového vypínače. Sada obsahuje: spínací aktor 10A a bezdrátové tlačítko.</t>
  </si>
  <si>
    <t>sad</t>
  </si>
  <si>
    <t>XCOMF_3</t>
  </si>
  <si>
    <t>STMÍVACÍ SADA - Sada pro aplikace, kde je požadováno plynulé a bezhlučné stmívání libovolného stmívatelného zdroje (halogenky 230V žárovky, LED žárovky, ESL úsporky). Sada obsahuje: smart stmívací aktor 0-250W a bezdrátové tlačítko.</t>
  </si>
  <si>
    <t>XCOMF_4</t>
  </si>
  <si>
    <t>VYTÁPĚCÍ SADA - Sada pro regulaci vytápění s PWM řízením různých zdrojůí. Dotykový termostat s modrým podsvícením lze umístit na libovolný povrch.Týdenní časový program, teploty: Komfort, Útlum, Noc. Sada obsahuje: vytápěcí aktor a bezdrátový termostat.</t>
  </si>
  <si>
    <t>741310125</t>
  </si>
  <si>
    <t>Montáž přepínač (polo)zapuštěný bezšroubové připojení 6+6-dvojitý střídavý se zapojením vodičů</t>
  </si>
  <si>
    <t>Montáž spínačů jedno nebo dvoupólových polozapuštěných nebo zapuštěných se zapojením vodičů bezšroubové připojení přepínačů, řazení 6+6-dvojitých střídavých</t>
  </si>
  <si>
    <t>SMS85</t>
  </si>
  <si>
    <t>Přístroj přepínače střídavého, dvojitého, řazení č. 6+6</t>
  </si>
  <si>
    <t>RB-TYP1</t>
  </si>
  <si>
    <t>RB-TYP2</t>
  </si>
  <si>
    <t>Rozvodnice pod omítku, plech.dveře, šroubová svorkovnice, řad 4, modulů 56, krytí IP30/20, provedení dle projektové dokumentace.</t>
  </si>
  <si>
    <t>VDT_12.1</t>
  </si>
  <si>
    <t xml:space="preserve">Konfigurátor 6 – balení 10 ks </t>
  </si>
  <si>
    <t>741122025</t>
  </si>
  <si>
    <t>Montáž kabel Cu bez ukončení uložený pod omítku plný kulatý 4x16 až 25 mm2 (např. CYKY)</t>
  </si>
  <si>
    <t>Montáž kabelů měděných bez ukončení uložených pod omítku plných kulatých (např. CYKY), počtu a průřezu žil 4x16 až 25 mm2</t>
  </si>
  <si>
    <t>SMS146-22</t>
  </si>
  <si>
    <t>Silový instalační kabel CYKY-J 4x16 mm² (4B), pro pevné uložení, UV odolný, proudová zatižitelnost vzduch/zem 80A/96A</t>
  </si>
  <si>
    <t>741122137</t>
  </si>
  <si>
    <t>Montáž kabel Cu plný kulatý žíla 3x50+35 až 95+50 mm2 zatažený v trubkách (např. CYKY)</t>
  </si>
  <si>
    <t>Montáž kabelů měděných bez ukončení uložených v trubkách zatažených plných kulatých nebo bezhalogenových (např. CYKY) počtu a průřezu žil 3x50+35 až 95+50 mm2</t>
  </si>
  <si>
    <t>Pol450-22</t>
  </si>
  <si>
    <t>Silový instalační kabel CYKY-J 4x50 mm² (4B), pro pevné uložení, UV odolný, proudová zatižitelnost vzduch/zem 166A/196A</t>
  </si>
  <si>
    <t>742350001</t>
  </si>
  <si>
    <t>Montáž signalizačního světla s elektronikou a akustickou signalizací k zařízení pro ZTP</t>
  </si>
  <si>
    <t>Montáž zařízení pro tělesně postižené signalizačního světla s akustickou signalizací</t>
  </si>
  <si>
    <t>742350002</t>
  </si>
  <si>
    <t>Montáž potvrzovacího tlačítka k zařízení pro ZTP</t>
  </si>
  <si>
    <t>Montáž zařízení pro tělesně postižené potvrzovacího tlačítka</t>
  </si>
  <si>
    <t>742350003</t>
  </si>
  <si>
    <t>Montáž volacího tlačítka do výšky 900 mm a táhla do výšky 150 mm k zařízení pro ZTP</t>
  </si>
  <si>
    <t>Montáž zařízení pro tělesně postižené volacího tlačítka do výšky 900 mm a táhla do výšky 150 mm</t>
  </si>
  <si>
    <t>742350004</t>
  </si>
  <si>
    <t>Montáž napájecího zdroje 24 V k zařízení pro ZTP</t>
  </si>
  <si>
    <t>Montáž zařízení pro tělesně postižené napájecího zdroje 24 V</t>
  </si>
  <si>
    <t>SMS402</t>
  </si>
  <si>
    <t>Sada pro nouzovou signalizaci.Skládá se z následujících prvků: kontrolní modul s alarmem, tlačítko signální tahové, tlačítko resetovací, transformátor. Součástí dodávky jsou rámečky (1× 2násobný, 2× 1násobný).</t>
  </si>
  <si>
    <t>SMS836</t>
  </si>
  <si>
    <t>Tahové tlačítko slouží k aktivaci alarmu na WC, v koupelnách nebo sprchách. Tlačítko vybavené šňůrou o délce 2,5 m, spínací kontakt 1/0.</t>
  </si>
  <si>
    <t>741310251</t>
  </si>
  <si>
    <t>Montáž spínač (polo)zapuštěný šroubové připojení 1-jednopólových prostředí venkovní/mokré se zapojením vodičů</t>
  </si>
  <si>
    <t>Montáž spínačů jedno nebo dvoupólových polozapuštěných nebo zapuštěných se zapojením vodičů šroubové připojení, pro prostředí venkovní nebo mokré spínačů, řazení 1-jednopólových</t>
  </si>
  <si>
    <t>SMS150</t>
  </si>
  <si>
    <t>Tlačítko s přepínacím kontaktem ř.1/0 bílé včetně klapky, automatické svorky, IP44</t>
  </si>
  <si>
    <t>NEK4</t>
  </si>
  <si>
    <t>Nabíjecí stanice pro 4 elektrokola, pro nabíjení většiny typů elektrokol "mimo domov".IP44, špičkový odběr při simultánním nabíjení 4 elektrokol je 12A, napájení 230V, spotřeba 560W, Výstup: 4x XLR-F se zámkem, DC 4A  / 42V, zámek s klíčkem</t>
  </si>
  <si>
    <t>741210001</t>
  </si>
  <si>
    <t>Montáž rozvodnice oceloplechová nebo plastová běžná do 20 kg</t>
  </si>
  <si>
    <t>Montáž rozvodnic oceloplechových nebo plastových bez zapojení vodičů běžných, hmotnosti do 20 kg</t>
  </si>
  <si>
    <t>JYSTY 2x2x0,8</t>
  </si>
  <si>
    <t>Kabel J-Y(St)Y 2x2x0,8 rudá</t>
  </si>
  <si>
    <t>741110041</t>
  </si>
  <si>
    <t>Montáž trubka plastová ohebná D přes 11 do 23 mm uložená pevně</t>
  </si>
  <si>
    <t>Montáž trubek elektroinstalačních s nasunutím nebo našroubováním do krabic plastových ohebných, uložených pevně, vnější Ø přes 11 do 23 mm</t>
  </si>
  <si>
    <t>1216EHFPP</t>
  </si>
  <si>
    <t>Ohebná bezhalogenová samozhášivá trubka, 750 N/5cm,průměr 16/10,7mm</t>
  </si>
  <si>
    <t>CL16</t>
  </si>
  <si>
    <t>Příchytka 16 světle šedá</t>
  </si>
  <si>
    <t>Drobný instalační materiál</t>
  </si>
  <si>
    <t>741112003</t>
  </si>
  <si>
    <t>Montáž krabice zapuštěná plastová čtyřhranná</t>
  </si>
  <si>
    <t>Montáž krabic elektroinstalačních bez napojení na trubky a lišty, demontáže a montáže víčka a přístroje protahovacích nebo odbočných zapuštěných plastových čtyřhranných</t>
  </si>
  <si>
    <t>KO100</t>
  </si>
  <si>
    <t>Krabice pod omítku odbočná KO 100 E_KA šedá, 128x128x70mm</t>
  </si>
  <si>
    <t>V100</t>
  </si>
  <si>
    <t>Víčko krabice V 100 E_HB bílá</t>
  </si>
  <si>
    <t>HZS3232</t>
  </si>
  <si>
    <t>Hodinová zúčtovací sazba montér měřících zařízení odborný</t>
  </si>
  <si>
    <t>Hodinové zúčtovací sazby montáží technologických zařízení na stavebních objektech montér měřících zařízení odborný</t>
  </si>
  <si>
    <t>741372062</t>
  </si>
  <si>
    <t>Montáž svítidlo LED interiérové přisazené stropní hranaté nebo kruhové přes 0,09 do 0,36 m2 se zapojením vodičů</t>
  </si>
  <si>
    <t>Montáž svítidel s integrovaným zdrojem LED se zapojením vodičů interiérových přisazených stropních hranatých nebo kruhových, plochy přes 0,09 do 0,36 m2</t>
  </si>
  <si>
    <t>A</t>
  </si>
  <si>
    <t xml:space="preserve">Stropní, přisazené svítidlo, těleso kov, povrch bílá, difuzor plast opál, LED 10W, 800lm, teplá 3000K, 230V, Ra80, IP20, tř.2, rozměry d=116mm, h=60mm, barva bílá. </t>
  </si>
  <si>
    <t>B</t>
  </si>
  <si>
    <t>Svítidlo není dodávkou stavby, zajistí si nájemník bytu. Vývod bude ukočen wago svorkou.</t>
  </si>
  <si>
    <t>C</t>
  </si>
  <si>
    <t>741372112</t>
  </si>
  <si>
    <t>Montáž svítidlo LED interiérové vestavné panelové hranaté nebo kruhové přes 0,09 do 0,36 m2 se zapojením vodičů</t>
  </si>
  <si>
    <t>Montáž svítidel s integrovaným zdrojem LED se zapojením vodičů interiérových vestavných stropních panelových hranatých nebo kruhových, plochy přes 0,09 do 0,36 m2</t>
  </si>
  <si>
    <t>D</t>
  </si>
  <si>
    <t>Zápustné kruhové koupelnové svítidlo pro montáž do sádrokartonových stropů na 12V žárovku s paticí GU5,3 (max 35W). Krytí IP 44, průměr 90mm, tělo kov, plast, barva bílá.</t>
  </si>
  <si>
    <t>D_acs1</t>
  </si>
  <si>
    <t>Elektronický transformátor, 230V/50Hz s výstupem 12V AC 20-70W. Montáž do podhledu, zdroj SELV, třída II.</t>
  </si>
  <si>
    <t>D_acs2</t>
  </si>
  <si>
    <t>LED žárovka GU5,3 MR16 7W (50W) teplá bílá (3000K), reflektor 12V 36°, světelný tok 621 lm,životnost 15 000 hodin.</t>
  </si>
  <si>
    <t>E</t>
  </si>
  <si>
    <t>Stropní kruhová LED plafoniera s minimalistickým rámečkem. Materiál kov, teplá bílá 3000K, LED 54W, 3500lm, RA80, průměr 400mm, výška 58mm, IP20, barva bílá.</t>
  </si>
  <si>
    <t>Stropní sádrový válec pro halogenovou žárovku s paticí GU10 -max 50W/ 230V. Materiál kov, plast, průměr svítidla 110mm, výška 140mm, krytí IP20. Barva bílá.</t>
  </si>
  <si>
    <t>F_acs</t>
  </si>
  <si>
    <t>LED žárovka GU10/8,5W/230V 4000K, světelný tok 806lm, úhel vyzařování 120°, RA 80, životnost 25000 hodin.</t>
  </si>
  <si>
    <t>741372022</t>
  </si>
  <si>
    <t>Montáž svítidlo LED interiérové přisazené nástěnné hranaté nebo kruhové přes 0,09 do 0,36 m2 se zapojením vodičů</t>
  </si>
  <si>
    <t>Montáž svítidel s integrovaným zdrojem LED se zapojením vodičů interiérových přisazených nástěnných hranatých nebo kruhových, plochy přes 0,09 do 0,36 m2</t>
  </si>
  <si>
    <t>G</t>
  </si>
  <si>
    <t>Lineární LED svítidlo se svícením dolů vhodné nad zrcadlo. Pro použití do vlhkého prostředí. Rozměr 610x100 mm, barva černá. Barva chromatičnosti 3000K, 1138 lm, IP54. Barva svítidla černá.</t>
  </si>
  <si>
    <t>Jednořadý plastový průmyslový lineární LED prachotěs PRIMA PC s difuzorem z translucentního polykarbonátu s celkovou délkou 1572 mm vydává jasné denní bílé světlo 4000 K, které vychází z úsporných integrovaných LED diod o celkovém příkonu 24 W a krytí IP6</t>
  </si>
  <si>
    <t>I</t>
  </si>
  <si>
    <t>Plastové přisazené LED svítidlo s opálovým polykarbonátovým krytem, průměr svítidla 268 mm, příkon 15W, napětí 230V/50Hz, krytí IP65, světelný tok svítidla: 1460 lm, teplota 4000K, barva základny bílá RAL9003, hmotnost 0,5kg.</t>
  </si>
  <si>
    <t>741372013</t>
  </si>
  <si>
    <t>Montáž svítidlo LED interiérové přisazené nástěnné reflektorové se samostatným nebo integrovaným pohybovým čidlem se zapojením vodičů</t>
  </si>
  <si>
    <t>Montáž svítidel s integrovaným zdrojem LED se zapojením vodičů interiérových přisazených nástěnných reflektorových se samostatným nebo integrovaným pohybovým čidlem</t>
  </si>
  <si>
    <t>J</t>
  </si>
  <si>
    <t>Bílé přisazené LED svítidlo senzorové a PMMA stínidlo. Ra: 80, Výška: 85 mm, Průměr: 500 mm, Ochrana IP: IP54, Světelný tok: 3140lm, Barva světla: 3000 K, Příkon sv. zdroje: 33W, Celkový příkon: 33W, Napětí: 230V, Materiál Plast/kov.</t>
  </si>
  <si>
    <t>K</t>
  </si>
  <si>
    <t>Venkovní nástěnné LED svítidlo s IP=44 ochrana proti tělesům &gt;1mm, chráněno proti stříkající vodě. Zdroj je součástí balení. Barva světla: teplá bílá. Barva 3000K, patice GU10, LED 3W, 200lm, 150/95 mm. Materiál kov.</t>
  </si>
  <si>
    <t>741372154</t>
  </si>
  <si>
    <t>Montáž svítidlo LED průmyslové přisazené stropní se zapojením vodičů</t>
  </si>
  <si>
    <t>Montáž svítidel s integrovaným zdrojem LED se zapojením vodičů průmyslových přisazených stropních</t>
  </si>
  <si>
    <t>L</t>
  </si>
  <si>
    <t>Přisazené bílé LED svítidlo, stínidlo z třívrstvého skla TRIPLEX OPÁL, ocelová základna, 230V/50Hz, příkon 27W, světelný tok svítidla: 3000 lm, světelný tok zdroje: 4050 lm, teplota 4000 K, životnost 50 000 hodin, průměr svítidla 420 mm, krytí IP44.</t>
  </si>
  <si>
    <t>Přisazené bílé LED svítidlo s nouzovým modulem, stínidlo z třívrst. skla TRIPLEX OPÁL, ocelová základna, 230V/50Hz, příkon 27W, světelný tok svítidla: 3000 lm, světelný tok zdroje: 4050 lm, teplota 4000 K, živ. 50 tis hodin, průměr sv. 420 mm, IP44,3hod.</t>
  </si>
  <si>
    <t>N</t>
  </si>
  <si>
    <t>Přisazené nouzové svítidlo, barva bílá, materiál polykarbonát, napájení z vlastní baterie, světelný zdroj 2W, krytí IP65, optika - chodba, doba zálohy 1hod, 380lm,  svítící při výpadku, třída II., autotest, rozměr 202 mm, výška 58mm.</t>
  </si>
  <si>
    <t>O</t>
  </si>
  <si>
    <t>Plastové nouzové LED svítidlo, IP42, s difuzorem z opalizovaného polykarbonátu, doba zálohy 1 hodina, autotest, LiFePO4 baterie, světelný tok 150lm, spotřeba v režimu osvětlení 2W, rozměry svítidla 356x136x79 mm.</t>
  </si>
  <si>
    <t>HZS2231</t>
  </si>
  <si>
    <t>Hodinová zúčtovací sazba elektrikář</t>
  </si>
  <si>
    <t>Hodinové zúčtovací sazby profesí PSV provádění stavebních instalací elektrikář</t>
  </si>
  <si>
    <t>VYPINAČ 1</t>
  </si>
  <si>
    <t xml:space="preserve">Dodávka vypínače řazení č.1, který bude v sestavě se zásuvkami v lince. Nutná koordinace s dodavatelem kuchyňské linky. </t>
  </si>
  <si>
    <t>741-02-01</t>
  </si>
  <si>
    <t>přípojkové skříně 1-7 - SS100/NVE1P</t>
  </si>
  <si>
    <t>H-blok Hanušovice FVE SO.04A;          1</t>
  </si>
  <si>
    <t>H-blok Hanušovice FVE SO.04B;          2</t>
  </si>
  <si>
    <t>741-02-10a</t>
  </si>
  <si>
    <t>přípojkové skříně 1-7 - SR602/NVW2</t>
  </si>
  <si>
    <t>741-02-02</t>
  </si>
  <si>
    <t>přípojkové skříně 1-7 - SS200/NVE1P</t>
  </si>
  <si>
    <t>H-blok Hanušovice FVE SO.04B;          1</t>
  </si>
  <si>
    <t>741-02-03</t>
  </si>
  <si>
    <t>jištění 1-8 - vel.00 - 125A gG</t>
  </si>
  <si>
    <t>H-blok Hanušovice FVE SO.04A;          3</t>
  </si>
  <si>
    <t>H-blok Hanušovice FVE SO.04B;          3</t>
  </si>
  <si>
    <t>741-02-04</t>
  </si>
  <si>
    <t>jištění 1-8 - vel.00 - 100A gG</t>
  </si>
  <si>
    <t>H-blok Hanušovice FVE SO.04B;          6</t>
  </si>
  <si>
    <t>741-02-05</t>
  </si>
  <si>
    <t>jištění 1-8 - vel.00 - 63A gG</t>
  </si>
  <si>
    <t>741-02-13</t>
  </si>
  <si>
    <t>jištění 1-8 - vel.2 - 100A gG</t>
  </si>
  <si>
    <t>741-02-12</t>
  </si>
  <si>
    <t>jištění 1-8 - vel.2 - 250A gG</t>
  </si>
  <si>
    <t>H-blok Hanušovice FVE SO.04A;          6</t>
  </si>
  <si>
    <t>741-02-11a</t>
  </si>
  <si>
    <t>jištění 1-8 - vel.2 - 244A gG</t>
  </si>
  <si>
    <t>741-02-13a</t>
  </si>
  <si>
    <t>jištění 1-8 - vel.2 - 63A gG</t>
  </si>
  <si>
    <t>741-02-06</t>
  </si>
  <si>
    <t>Kabely 1-10 - AYKY 3x240+120</t>
  </si>
  <si>
    <t>H-blok Hanušovice FVE SO.04A;          68</t>
  </si>
  <si>
    <t>H-blok Hanušovice FVE SO.04B;          438</t>
  </si>
  <si>
    <t>741-02-07</t>
  </si>
  <si>
    <t>chránička 160mm</t>
  </si>
  <si>
    <t>H-blok Hanušovice FVE SO.04A;          80</t>
  </si>
  <si>
    <t>H-blok Hanušovice FVE SO.04B;          450</t>
  </si>
  <si>
    <t>741-02-08</t>
  </si>
  <si>
    <t>Zemnící pasek FeZn 30/4 (SS100 (1)) + přísl.</t>
  </si>
  <si>
    <t>741-02-09</t>
  </si>
  <si>
    <t>ocrhr. Fólie rudá</t>
  </si>
  <si>
    <t>754-01</t>
  </si>
  <si>
    <t>konstrukce a panely 1-7 - IBC MonoSol 445 OS9-HC</t>
  </si>
  <si>
    <t>H-blok Hanušovice FVE SO.04A+B;            44*2</t>
  </si>
  <si>
    <t>754-02</t>
  </si>
  <si>
    <t>konstrukce a panely 1-7 - mont. Materiál střecha A</t>
  </si>
  <si>
    <t>H-blok Hanušovice FVE SO.04A+B;            2*2</t>
  </si>
  <si>
    <t>754-03</t>
  </si>
  <si>
    <t>konstrukce a panely 1-7 - mont. Materiál střecha B</t>
  </si>
  <si>
    <t>H-blok Hanušovice FVE SO.04A+B;            1*2</t>
  </si>
  <si>
    <t>754-04</t>
  </si>
  <si>
    <t>střídače 1-8 - SMA Tripower STP20000TL-30</t>
  </si>
  <si>
    <t>754-05</t>
  </si>
  <si>
    <t>Rozváděče 1-9 - Rozváděč R-FVE</t>
  </si>
  <si>
    <t>754-06</t>
  </si>
  <si>
    <t>Rozváděče 1-9 - ostatní mechanika a zpracování (DIN lišty, Cu pasovina, kab. Oka, průchodky, zpracování..)</t>
  </si>
  <si>
    <t>754-07</t>
  </si>
  <si>
    <t>kabeláž DC - solární kabel FlexiSun 6mm (po 100m)</t>
  </si>
  <si>
    <t>754-08</t>
  </si>
  <si>
    <t>kabeláž DC - CYA16 zel./žlutý svody)</t>
  </si>
  <si>
    <t>H-blok Hanušovice FVE SO.04A+B;            130*2</t>
  </si>
  <si>
    <t>754-09</t>
  </si>
  <si>
    <t>kabeláž DC - kabelové žlaby, plastové UV odolné trubky a příslušenství</t>
  </si>
  <si>
    <t>754-10</t>
  </si>
  <si>
    <t>kabeláž DC - CYA6 zel./žlutý (pospojení panelů)</t>
  </si>
  <si>
    <t>H-blok Hanušovice FVE SO.04A+B;            40*2</t>
  </si>
  <si>
    <t>754-11</t>
  </si>
  <si>
    <t>kabeláž DC - OI 6-M 6 Oko izolované, průřez 4-6mm2 / M6 / šíře 11mm, izolace PVC (GF-M6)</t>
  </si>
  <si>
    <t>H-blok Hanušovice FVE SO.04A+B;            50*2</t>
  </si>
  <si>
    <t>754-12</t>
  </si>
  <si>
    <t>kabeláž DC - BIS Šroub samořezný TEX (C) 4,2x19mm nerez</t>
  </si>
  <si>
    <t>H-blok Hanušovice FVE SO.04A+B;            200*2</t>
  </si>
  <si>
    <t>754-13</t>
  </si>
  <si>
    <t>kabeláž DC - OBO 3404064 Vějířová podložka DIN 6798 A M6 G</t>
  </si>
  <si>
    <t>754-14</t>
  </si>
  <si>
    <t>kabeláž DC - FV MC4</t>
  </si>
  <si>
    <t>H-blok Hanušovice FVE SO.04A+B;            12*2</t>
  </si>
  <si>
    <t>754-15</t>
  </si>
  <si>
    <t>kabeláž AC - CYKY 4x25mm</t>
  </si>
  <si>
    <t>H-blok Hanušovice FVE SO.04A+B;            15*2</t>
  </si>
  <si>
    <t>754-16</t>
  </si>
  <si>
    <t>kabeláž AC - CYKY 5x6mm</t>
  </si>
  <si>
    <t>H-blok Hanušovice FVE SO.04A+B;            5*2</t>
  </si>
  <si>
    <t>754-17</t>
  </si>
  <si>
    <t>kabeláž AC - CYA 16mm propojení s MET</t>
  </si>
  <si>
    <t>H-blok Hanušovice FVE SO.04A+B;            20*2</t>
  </si>
  <si>
    <t>754-18</t>
  </si>
  <si>
    <t>kabeláž AC - datové kabely metalika/optika + trubky/chráničky a pŕíslušenství</t>
  </si>
  <si>
    <t>754-19</t>
  </si>
  <si>
    <t>Jištění 1-11 - nožové pojistky vel.00 3x 63A gG</t>
  </si>
  <si>
    <t>H-blok Hanušovice FVE SO.04A+B;            3*2</t>
  </si>
  <si>
    <t>754-20</t>
  </si>
  <si>
    <t>Jištění 1-11 - válcové pojistky PV-22 3x 100A gG</t>
  </si>
  <si>
    <t>754-21</t>
  </si>
  <si>
    <t>elektromontážní práce - 160 hod</t>
  </si>
  <si>
    <t>754-22</t>
  </si>
  <si>
    <t>doprava a mechanizmy - pracoviště</t>
  </si>
  <si>
    <t>754-23</t>
  </si>
  <si>
    <t>stavební úpravy - protipožární prostupy, dodávka, montáž, certifikace</t>
  </si>
  <si>
    <t>754-24</t>
  </si>
  <si>
    <t>legislativa - řízení ČEZ, podmínky,…</t>
  </si>
  <si>
    <t>754-25</t>
  </si>
  <si>
    <t>zkoušky, testování - testování v součinnosti s dispečinkem</t>
  </si>
  <si>
    <t>754-26</t>
  </si>
  <si>
    <t>technická zpráva - TZ/PD+ výkresová dokumentace</t>
  </si>
  <si>
    <t>754-27</t>
  </si>
  <si>
    <t xml:space="preserve">technická činnost - konzultace, </t>
  </si>
  <si>
    <t>754-28</t>
  </si>
  <si>
    <t>revize - revizní zpráva, měření</t>
  </si>
  <si>
    <t>132251104</t>
  </si>
  <si>
    <t>Hloubení rýh nezapažených š do 800 mm v hornině třídy těžitelnosti I skupiny 3 objem přes 100 m3 strojně</t>
  </si>
  <si>
    <t>Hloubení nezapažených rýh šířky do 800 mm strojně s urovnáním dna do předepsaného profilu a spádu v hornině třídy těžitelnosti I skupiny 3 přes 100 m3</t>
  </si>
  <si>
    <t>H-BLOK - část SO 04A;          215,0</t>
  </si>
  <si>
    <t>H-BLOK - část SO 04B;          150,0</t>
  </si>
  <si>
    <t>133251101</t>
  </si>
  <si>
    <t>Hloubení šachet nezapažených v hornině třídy těžitelnosti I skupiny 3 objem do 20 m3</t>
  </si>
  <si>
    <t>Hloubení nezapažených šachet strojně v hornině třídy těžitelnosti I skupiny 3 do 20 m3</t>
  </si>
  <si>
    <t>H-BLOK - část SO 04A;          0,19</t>
  </si>
  <si>
    <t>H-BLOK - část SO 04B;          0,19</t>
  </si>
  <si>
    <t>161151103</t>
  </si>
  <si>
    <t>Svislé přemístění výkopku z horniny třídy těžitelnosti I skupiny 1 až 3 hl výkopu přes 4 do 8 m</t>
  </si>
  <si>
    <t>Svislé přemístění výkopku strojně bez naložení do dopravní nádoby avšak s vyprázdněním dopravní nádoby na hromadu nebo do dopravního prostředku z horniny třídy těžitelnosti I skupiny 1 až 3 při hloubce výkopu přes 4 do 8 m</t>
  </si>
  <si>
    <t>H-BLOK - část SO 04A;          215,19</t>
  </si>
  <si>
    <t>H-BLOK - část SO 04B;          150,19</t>
  </si>
  <si>
    <t>SUB</t>
  </si>
  <si>
    <t>příp.1</t>
  </si>
  <si>
    <t>Příplatek za ruční výkop</t>
  </si>
  <si>
    <t>H-BLOK - část SO 04A;          11,0</t>
  </si>
  <si>
    <t>H-BLOK - část SO 04B;          7,5</t>
  </si>
  <si>
    <t>příp.2</t>
  </si>
  <si>
    <t xml:space="preserve">Příplatek za lepivost </t>
  </si>
  <si>
    <t>H-BLOK - část SO 04A;          108,0</t>
  </si>
  <si>
    <t>H-BLOK - část SO 04B;          75,0</t>
  </si>
  <si>
    <t>175111101</t>
  </si>
  <si>
    <t>Obsypání potrubí ručně sypaninou bez prohození, uloženou do 3 m</t>
  </si>
  <si>
    <t>Obsypání potrubí ručně sypaninou z vhodných hornin třídy těžitelnosti I a II, skupiny 1 až 4 nebo materiálem připraveným podél výkopu ve vzdálenosti do 3 m od jeho kraje pro jakoukoliv hloubku výkopu a míru zhutnění bez prohození sypaniny</t>
  </si>
  <si>
    <t>H-BLOK - část SO 04A;          53,75</t>
  </si>
  <si>
    <t>H-BLOK - část SO 04B;          37,50</t>
  </si>
  <si>
    <t>58331200</t>
  </si>
  <si>
    <t>štěrkopísek netříděný</t>
  </si>
  <si>
    <t>H-BLOK - část SO 04A;          107,5</t>
  </si>
  <si>
    <t>174152101</t>
  </si>
  <si>
    <t>Zásyp jam, šachet a rýh do 30 m3 sypaninou se zhutněním při překopech inženýrských sítí</t>
  </si>
  <si>
    <t>Zásyp sypaninou z jakékoliv horniny při překopech inženýrských sítí strojně objemu do 30 m3 s uložením výkopku ve vrstvách se zhutněním jam, šachet, rýh nebo kolem objektů v těchto vykopávkách</t>
  </si>
  <si>
    <t>H-BLOK - část SO 04A;          161,25</t>
  </si>
  <si>
    <t>H-BLOK - část SO 04B;          112,50</t>
  </si>
  <si>
    <t>181351003</t>
  </si>
  <si>
    <t>Rozprostření ornice tl vrstvy do 200 mm pl do 100 m2 v rovině nebo ve svahu do 1:5 strojně</t>
  </si>
  <si>
    <t>Rozprostření a urovnání ornice v rovině nebo ve svahu sklonu do 1:5 strojně při souvislé ploše do 100 m2, tl. vrstvy do 200 mm</t>
  </si>
  <si>
    <t>H-BLOK - část SO 04A;          230,0</t>
  </si>
  <si>
    <t>H-BLOK - část SO 04B;          250,0</t>
  </si>
  <si>
    <t>1VR001</t>
  </si>
  <si>
    <t xml:space="preserve">Zhotovení vrtů vrtnou soupravou - hlubinné vrty, 7 kusů, hloubka 100 m </t>
  </si>
  <si>
    <t>H-BLOK - část SO 04A;          700,0</t>
  </si>
  <si>
    <t>H-BLOK - část SO 04B;          700,0</t>
  </si>
  <si>
    <t>1VR002</t>
  </si>
  <si>
    <t>Vystrojení vrtů  geotermální vertikální sonda, systém vystrojení - 4 x 32 x 3,00 mm, PE 100 RC, SDR11, PN16</t>
  </si>
  <si>
    <t>1VR003</t>
  </si>
  <si>
    <t xml:space="preserve">Dodávka a naplnění homogenizovanou nemrznoucí směsí </t>
  </si>
  <si>
    <t>l</t>
  </si>
  <si>
    <t>H-BLOK - část SO 04A;          2130,0</t>
  </si>
  <si>
    <t>H-BLOK - část SO 04B;          1920,0</t>
  </si>
  <si>
    <t>1VR004</t>
  </si>
  <si>
    <t>Redukce počtu větví vrtů - 4 x průměr 32 na 2 x průměr 40</t>
  </si>
  <si>
    <t>H-BLOK - část SO 04A;          14,0</t>
  </si>
  <si>
    <t>H-BLOK - část SO 04B;          14,0</t>
  </si>
  <si>
    <t>871171211</t>
  </si>
  <si>
    <t>Montáž potrubí z PE100 SDR 11 otevřený výkop svařovaných elektrotvarovkou D 40 x 3,7 mm</t>
  </si>
  <si>
    <t>Montáž vodovodního potrubí z plastů v otevřeném výkopu z polyetylenu PE 100 svařovaných elektrotvarovkou SDR 11/PN16 D 40 x 3,7 mm</t>
  </si>
  <si>
    <t>H-BLOK - část SO 04A;          676,0</t>
  </si>
  <si>
    <t>H-BLOK - část SO 04B;          483,0</t>
  </si>
  <si>
    <t>28613111</t>
  </si>
  <si>
    <t>trubka vodovodní PE100 RC PN 16 SDR11 40x3,7mm</t>
  </si>
  <si>
    <t>H-BLOK - část SO 04A;          686,14</t>
  </si>
  <si>
    <t>H-BLOK - část SO 04B;          490,245</t>
  </si>
  <si>
    <t>877171101</t>
  </si>
  <si>
    <t>Montáž elektrospojek na vodovodním potrubí z PE trub d 40</t>
  </si>
  <si>
    <t>Montáž tvarovek na vodovodním plastovém potrubí z polyetylenu PE 100 elektrotvarovek SDR 11/PN16 spojek, oblouků nebo redukcí d 40</t>
  </si>
  <si>
    <t>H-BLOK - část SO 04A;          68,0</t>
  </si>
  <si>
    <t>H-BLOK - část SO 04B;          50,0</t>
  </si>
  <si>
    <t>28615970</t>
  </si>
  <si>
    <t>elektrospojka SDR11 PE 100 PN16 D 40mm</t>
  </si>
  <si>
    <t>8SJ001</t>
  </si>
  <si>
    <t xml:space="preserve">Sběrná jímka hlubinných vrtů 7/7, plastová, pro 7 okruhů, samonosná, vodotěsná </t>
  </si>
  <si>
    <t>H-BLOK - část SO 04A;          1</t>
  </si>
  <si>
    <t>H-BLOK - část SO 04B;          1</t>
  </si>
  <si>
    <t>871251221-01</t>
  </si>
  <si>
    <t xml:space="preserve">Montáž potrubí z PE 100 SDR 11 otevřený výkop svařovaných elektrotvarovkou D 110 x 6,6 mm </t>
  </si>
  <si>
    <t>H-BLOK - část SO 04A;          5,0</t>
  </si>
  <si>
    <t>H-BLOK - část SO 04B;          5,0</t>
  </si>
  <si>
    <t>871251221-02</t>
  </si>
  <si>
    <t>trubka vodovodní PE100 PN 16 SDR 11 110 x 6,6 mm</t>
  </si>
  <si>
    <t>H-BLOK - část SO 04A;          5,075</t>
  </si>
  <si>
    <t>H-BLOK - část SO 04B;          5,075</t>
  </si>
  <si>
    <t>877251101</t>
  </si>
  <si>
    <t>Montáž elektrospojek na vodovodním potrubí z PE trub d 110</t>
  </si>
  <si>
    <t>Montáž tvarovek na vodovodním plastovém potrubí z polyetylenu PE 100 elektrotvarovek SDR 11/PN16 spojek, oblouků nebo redukcí d 110</t>
  </si>
  <si>
    <t>H-BLOK - část SO 04A;          2</t>
  </si>
  <si>
    <t>H-BLOK - část SO 04B;          2</t>
  </si>
  <si>
    <t>28615975</t>
  </si>
  <si>
    <t>elektrospojka SDR11 PE 100 PN16 D 110mm</t>
  </si>
  <si>
    <t>998276101</t>
  </si>
  <si>
    <t>Přesun hmot pro trubní vedení z trub z plastických hmot otevřený výkop</t>
  </si>
  <si>
    <t>Přesun hmot pro trubní vedení hloubené z trub z plastických hmot nebo sklolaminátových pro vodovody, kanalizace, teplovody, produktovody v otevřeném výkopu dopravní vzdálenost do 15 m</t>
  </si>
  <si>
    <t>H-BLOK - část SO 04A;          0,276</t>
  </si>
  <si>
    <t>H-BLOK - část SO 04B;          0,198</t>
  </si>
  <si>
    <t>733390105-01</t>
  </si>
  <si>
    <t xml:space="preserve">Ochrana potrubí DN110 izolací z kaučuku tl. 13 mm, vč. objímek </t>
  </si>
  <si>
    <t>H-BLOK - část SO 04A;          4</t>
  </si>
  <si>
    <t>H-BLOK - část SO 04B;          4</t>
  </si>
  <si>
    <t>733390408</t>
  </si>
  <si>
    <t>Manžety prostupové pro potrubí primárních okruhů tepelných čerpadel průměru D 110</t>
  </si>
  <si>
    <t>733390408-01</t>
  </si>
  <si>
    <t xml:space="preserve">Těsnící vložka </t>
  </si>
  <si>
    <t xml:space="preserve">kus </t>
  </si>
  <si>
    <t>733390408-02</t>
  </si>
  <si>
    <t>Uzavírací mezipřírubová klapka z PVC, DN 110-125</t>
  </si>
  <si>
    <t>733390408-03</t>
  </si>
  <si>
    <t xml:space="preserve">Montáž klapky </t>
  </si>
  <si>
    <t>733391102</t>
  </si>
  <si>
    <t>Zkouška těsnosti potrubí plastové D přes 32x3 do 50x4,6</t>
  </si>
  <si>
    <t>Zkoušky těsnosti potrubí z trubek plastových Ø přes 32/3,0 do 50/4,6</t>
  </si>
  <si>
    <t>733391102-01</t>
  </si>
  <si>
    <t>Zkouška těsnosti potrubí plastové D do 110x6,6</t>
  </si>
  <si>
    <t>998733101</t>
  </si>
  <si>
    <t>Přesun hmot tonážní pro rozvody potrubí v objektech v do 6 m</t>
  </si>
  <si>
    <t>Přesun hmot pro rozvody potrubí stanovený z hmotnosti přesunovaného materiálu vodorovná dopravní vzdálenost do 50 m v objektech výšky do 6 m</t>
  </si>
  <si>
    <t>H-BLOK - část SO 04A;          0,100</t>
  </si>
  <si>
    <t>H-BLOK - část SO 04B;          0,100</t>
  </si>
  <si>
    <t>OST001</t>
  </si>
  <si>
    <t xml:space="preserve">Doprava materiálu na stavbu </t>
  </si>
  <si>
    <t>OST002</t>
  </si>
  <si>
    <t xml:space="preserve">Doprava pracovní technologie na stavbu </t>
  </si>
  <si>
    <t>OST003</t>
  </si>
  <si>
    <t xml:space="preserve">Rozměření a vytyčení vrtů </t>
  </si>
  <si>
    <t>OST004</t>
  </si>
  <si>
    <t>Tlaková zkouška vrtů+rozvodů</t>
  </si>
  <si>
    <t>713463121</t>
  </si>
  <si>
    <t>Montáž izolace tepelné potrubí potrubními pouzdry bez úpravy uchycenými sponami 1x</t>
  </si>
  <si>
    <t>Montáž izolace tepelné potrubí a ohybů tvarovkami nebo deskami potrubními pouzdry bez povrchové úpravy (izolační materiál ve specifikaci) uchycenými sponami potrubí jednovrstvá</t>
  </si>
  <si>
    <t>H-BLOK - část SO 04A;          48,5</t>
  </si>
  <si>
    <t>H-BLOK - část SO 04B;          52,0</t>
  </si>
  <si>
    <t>28377065</t>
  </si>
  <si>
    <t>pouzdro izolační potrubní z pěnového polyetylenu 54/25mm</t>
  </si>
  <si>
    <t>H-BLOK - část SO 04A;          22,95</t>
  </si>
  <si>
    <t>H-BLOK - část SO 04B;          26,52</t>
  </si>
  <si>
    <t>28377056</t>
  </si>
  <si>
    <t>pouzdro izolační potrubní z pěnového polyetylenu 35/25mm</t>
  </si>
  <si>
    <t>H-BLOK - část SO 04A;          26,52</t>
  </si>
  <si>
    <t>998713101</t>
  </si>
  <si>
    <t>Přesun hmot tonážní pro izolace tepelné v objektech v do 6 m</t>
  </si>
  <si>
    <t>Přesun hmot pro izolace tepelné stanovený z hmotnosti přesunovaného materiálu vodorovná dopravní vzdálenost do 50 m v objektech výšky do 6 m</t>
  </si>
  <si>
    <t>H-BLOK - část SO 04A;          0,008</t>
  </si>
  <si>
    <t>H-BLOK - část SO 04B;          0,008</t>
  </si>
  <si>
    <t>731259617</t>
  </si>
  <si>
    <t>Montáž kotlů ocelových elektrických závěsných přímotopných o výkonu přes 18 do 60 kW</t>
  </si>
  <si>
    <t>Kotle ocelové teplovodní elektrické závěsné přímotopné montáž elektrokotlů ostatních typů o výkonu přes 18 do 60 kW</t>
  </si>
  <si>
    <t>48417008</t>
  </si>
  <si>
    <t>elektrokotel závěsný přímotopný 24kW</t>
  </si>
  <si>
    <t>998731101</t>
  </si>
  <si>
    <t>Přesun hmot tonážní pro kotelny v objektech v do 6 m</t>
  </si>
  <si>
    <t>Přesun hmot pro kotelny stanovený z hmotnosti přesunovaného materiálu vodorovná dopravní vzdálenost do 50 m v objektech výšky do 6 m</t>
  </si>
  <si>
    <t>H-BLOK - část SO 04A;          0,065</t>
  </si>
  <si>
    <t>H-BLOK - část SO 04B;          0,065</t>
  </si>
  <si>
    <t>TČEF0001</t>
  </si>
  <si>
    <t xml:space="preserve">Tepelné čerpadlo země/voda, výkon 0/35°C = 22,8 kW s plynule řízeným výkonem, funkce pasivní + aktivní chlazení, vestavěná regulace 3 okruhů pro vytápění a chlazení, COP 0/35°C = 4,9. Pro ohřev TUV funkce superheater - ohřev teplé vody až na 70°C, regulace Energy Manager pro FVE, A+++, + napouštěcí sada + uvedení do provozu. </t>
  </si>
  <si>
    <t>TČEF0002</t>
  </si>
  <si>
    <t xml:space="preserve">Materiál, montáž a doprava tepelného čerpadla </t>
  </si>
  <si>
    <t>IVT.BC750</t>
  </si>
  <si>
    <t>Akumulátor topné vody o objemu 750 L</t>
  </si>
  <si>
    <t>IVT.BC750-1</t>
  </si>
  <si>
    <t xml:space="preserve">Elektrospirála 12 kW pro akumulátor topné vody </t>
  </si>
  <si>
    <t>IVT.BC750-2</t>
  </si>
  <si>
    <t xml:space="preserve">Chladová izolace akumulačního zásobníku, dodávka + montáž </t>
  </si>
  <si>
    <t>IVT.FW756-3</t>
  </si>
  <si>
    <t xml:space="preserve">Negativní zásobník teplé vody o objemu 500 L, 3 trubkové výměníky </t>
  </si>
  <si>
    <t>IVT.FW753-3-1</t>
  </si>
  <si>
    <t>Elektrospirála 12 kW pro zásobník TUV</t>
  </si>
  <si>
    <t>IVT.cena01</t>
  </si>
  <si>
    <t xml:space="preserve">Materiál, montáž a doprava zásobníku a akumulátoru </t>
  </si>
  <si>
    <t>732331621</t>
  </si>
  <si>
    <t>Nádoba tlaková expanzní pro topnou a chladicí soustavu s membránou závitové připojení PN 0,6 o objemu 200 l</t>
  </si>
  <si>
    <t>Nádoby expanzní tlakové pro topné a chladicí soustavy s membránou bez pojistného ventilu se závitovým připojením PN 0,6 o objemu 200 l</t>
  </si>
  <si>
    <t>732331619</t>
  </si>
  <si>
    <t>Nádoba tlaková expanzní pro topnou a chladicí soustavu s membránou závitové připojení PN 0,6 o objemu 140 l</t>
  </si>
  <si>
    <t>Nádoby expanzní tlakové pro topné a chladicí soustavy s membránou bez pojistného ventilu se závitovým připojením PN 0,6 o objemu 140 l</t>
  </si>
  <si>
    <t>732331134</t>
  </si>
  <si>
    <t>Nádoby expanzní tlakové pro akumulační ohřev teplé vody s membránou bez pojistného ventilu se závitovým připojením PN 1,0 o objemu 25 l</t>
  </si>
  <si>
    <t>732331778</t>
  </si>
  <si>
    <t>Příslušenství k expanzním nádobám bezpečnostní uzávěr G 1 k měření tlaku</t>
  </si>
  <si>
    <t>Nádoby expanzní tlakové pro topné a chladicí soustavy příslušenství k expanzním nádobám bezpečnostní uzávěr k měření tlaku G 1</t>
  </si>
  <si>
    <t>H-BLOK - část SO 04A;          3</t>
  </si>
  <si>
    <t>H-BLOK - část SO 04B;          3</t>
  </si>
  <si>
    <t>998732101</t>
  </si>
  <si>
    <t>Přesun hmot tonážní pro strojovny v objektech v do 6 m</t>
  </si>
  <si>
    <t>Přesun hmot pro strojovny stanovený z hmotnosti přesunovaného materiálu vodorovná dopravní vzdálenost do 50 m v objektech výšky do 6 m</t>
  </si>
  <si>
    <t>H-BLOK - část SO 04A;          0,046</t>
  </si>
  <si>
    <t>H-BLOK - část SO 04B;          0,046</t>
  </si>
  <si>
    <t>H-BLOK - část SO 04A;          190,0</t>
  </si>
  <si>
    <t>H-BLOK - část SO 04B;          190,0</t>
  </si>
  <si>
    <t>H-BLOK - část SO 04A;          26,0</t>
  </si>
  <si>
    <t>H-BLOK - část SO 04B;          26,0</t>
  </si>
  <si>
    <t>733323105-1</t>
  </si>
  <si>
    <t>Potrubí plastové z PE 100 spojované elektrotvarovkami D 110x6,6</t>
  </si>
  <si>
    <t>H-BLOK - část SO 04A;          12,0</t>
  </si>
  <si>
    <t>H-BLOK - část SO 04B;          12,0</t>
  </si>
  <si>
    <t>28614978</t>
  </si>
  <si>
    <t>elektroredukce PE 100 PN16 D 110-90mm</t>
  </si>
  <si>
    <t>28614977</t>
  </si>
  <si>
    <t>elektroredukce PE 100 PN16 D 90-63mm</t>
  </si>
  <si>
    <t>28614976</t>
  </si>
  <si>
    <t>elektroredukce PE 100 PN16 D 63-50mm</t>
  </si>
  <si>
    <t>733324210</t>
  </si>
  <si>
    <t>Příplatek k potrubí plastovému za potrubí svařované vedené v kotelnách nebo strojovnách D 110x12,3</t>
  </si>
  <si>
    <t>Potrubí z trubek plastových Příplatek k cenám za potrubí vedené v kotelnách a strojovnách z trubek plastových spojovaných svařováním D 110/12,3</t>
  </si>
  <si>
    <t>733291101-01</t>
  </si>
  <si>
    <t>Přechod KIT PE/mosaz DN 50</t>
  </si>
  <si>
    <t>733223206</t>
  </si>
  <si>
    <t>Potrubí měděné tvrdé spojované tvrdým pájením D 35x1,5 mm</t>
  </si>
  <si>
    <t>Potrubí z trubek měděných tvrdých spojovaných tvrdým pájením Ø 35/1,5</t>
  </si>
  <si>
    <t>733223208</t>
  </si>
  <si>
    <t>Potrubí měděné tvrdé spojované tvrdým pájením D 54x2 mm</t>
  </si>
  <si>
    <t>Potrubí z trubek měděných tvrdých spojovaných tvrdým pájením Ø 54/2</t>
  </si>
  <si>
    <t>H-BLOK - část SO 04A;          22,5</t>
  </si>
  <si>
    <t>733224206</t>
  </si>
  <si>
    <t>Příplatek k potrubí měděnému za potrubí vedené v kotelnách nebo strojovnách D 35x1,5 mm</t>
  </si>
  <si>
    <t>Potrubí z trubek měděných Příplatek k cenám za potrubí vedené v kotelnách a strojovnách Ø 35/1,5</t>
  </si>
  <si>
    <t>733224208</t>
  </si>
  <si>
    <t>Příplatek k potrubí měděnému za potrubí vedené v kotelnách nebo strojovnách D 54x2 mm</t>
  </si>
  <si>
    <t>Potrubí z trubek měděných Příplatek k cenám za potrubí vedené v kotelnách a strojovnách Ø 54/2</t>
  </si>
  <si>
    <t>733291101</t>
  </si>
  <si>
    <t>Zkouška těsnosti potrubí měděné D do 35x1,5</t>
  </si>
  <si>
    <t>Zkoušky těsnosti potrubí z trubek měděných Ø do 35/1,5</t>
  </si>
  <si>
    <t>733291102</t>
  </si>
  <si>
    <t>Zkouška těsnosti potrubí měděné D přes 35x1,5 do 64x2</t>
  </si>
  <si>
    <t>Zkoušky těsnosti potrubí z trubek měděných Ø přes 35/1,5 do 64/2,0</t>
  </si>
  <si>
    <t>H-BLOK - část SO 04A;          0,163</t>
  </si>
  <si>
    <t>H-BLOK - část SO 04B;          0,163</t>
  </si>
  <si>
    <t>734211120</t>
  </si>
  <si>
    <t>Ventil závitový odvzdušňovací G 1/2 PN 14 do 120°C automatický</t>
  </si>
  <si>
    <t>Ventily odvzdušňovací závitové automatické PN 14 do 120°C G 1/2</t>
  </si>
  <si>
    <t>H-BLOK - část SO 04A;          6</t>
  </si>
  <si>
    <t>H-BLOK - část SO 04B;          6</t>
  </si>
  <si>
    <t>734242415</t>
  </si>
  <si>
    <t>Ventil závitový zpětný přímý G 5/4 PN 16 do 110°C</t>
  </si>
  <si>
    <t>Ventily zpětné závitové PN 16 do 110°C přímé G 5/4</t>
  </si>
  <si>
    <t>H-BLOK - část SO 04A;          7</t>
  </si>
  <si>
    <t>H-BLOK - část SO 04B;          7</t>
  </si>
  <si>
    <t>734251213</t>
  </si>
  <si>
    <t>Ventil závitový pojistný rohový G 1 provozní tlak od 2,5 do 6 barů</t>
  </si>
  <si>
    <t>Ventily pojistné závitové a čepové rohové provozní tlak od 2,5 do 6 bar G 1</t>
  </si>
  <si>
    <t>734291123</t>
  </si>
  <si>
    <t>Kohout plnící a vypouštěcí G 1/2 PN 10 do 90°C závitový</t>
  </si>
  <si>
    <t>Ostatní armatury kohouty plnicí a vypouštěcí PN 10 do 90°C G 1/2</t>
  </si>
  <si>
    <t>6000004960</t>
  </si>
  <si>
    <t>Kohout kulový voda 5/4" FF s pákou</t>
  </si>
  <si>
    <t>6000030320</t>
  </si>
  <si>
    <t>Kohout kulový voda 2" FF s pákou</t>
  </si>
  <si>
    <t>60000MF001</t>
  </si>
  <si>
    <t xml:space="preserve">Magnetický separační filtr </t>
  </si>
  <si>
    <t>IVR.IVADEMIKIT</t>
  </si>
  <si>
    <t>Demineralizační filtr - pro plnění topných systémů - 3/4"; včetně náplně</t>
  </si>
  <si>
    <t>38821226</t>
  </si>
  <si>
    <t>vodoměr bytový na studenou vodu Qn 1,5 suchoběžný R 1/2"x130mm</t>
  </si>
  <si>
    <t>42611293</t>
  </si>
  <si>
    <t>čerpadlo oběhové teplovodní přírubové DN 50 pro vytápění výtlak 9m Qmax 24m3/h PN 6/10</t>
  </si>
  <si>
    <t>42611268</t>
  </si>
  <si>
    <t>čerpadlo oběhové teplovodní přírubové DN 40 cirkulační pro TUV výtlak 8m Qmax 15m3/h PN 6/10 T 80°C</t>
  </si>
  <si>
    <t>48487730</t>
  </si>
  <si>
    <t>vyrovnávač dynamických tlaků hydraulický přírubový DN 50 PN6 průtok 4m3/hod</t>
  </si>
  <si>
    <t>734421101</t>
  </si>
  <si>
    <t>Tlakoměr s pevným stonkem a zpětnou klapkou tlak 0-16 bar průměr 50 mm spodní připojení</t>
  </si>
  <si>
    <t>Tlakoměry s pevným stonkem a zpětnou klapkou spodní připojení (radiální) tlaku 0–16 bar průměru 50 mm</t>
  </si>
  <si>
    <t>6000005160</t>
  </si>
  <si>
    <t>Filtr šikmý mosazný 5/4" FF</t>
  </si>
  <si>
    <t>60005000</t>
  </si>
  <si>
    <t>FILTRBALL</t>
  </si>
  <si>
    <t>998734101</t>
  </si>
  <si>
    <t>Přesun hmot tonážní pro armatury v objektech v do 6 m</t>
  </si>
  <si>
    <t>Přesun hmot pro armatury stanovený z hmotnosti přesunovaného materiálu vodorovná dopravní vzdálenost do 50 m v objektech výšky do 6 m</t>
  </si>
  <si>
    <t>H-BLOK - část SO 04A;          0,089</t>
  </si>
  <si>
    <t>H-BLOK - část SO 04B;          0,089</t>
  </si>
  <si>
    <t>cen.001</t>
  </si>
  <si>
    <t>Rozvaděč MaR</t>
  </si>
  <si>
    <t>cen.002</t>
  </si>
  <si>
    <t>Řídící terminál TFT, 800×480 bodů, 7″, dotyk., 2x RS485, Ethernet, SD, webserver</t>
  </si>
  <si>
    <t>cen.003</t>
  </si>
  <si>
    <t>rozšiřující modul 8x univ. IN, 8x analog OUT 0-10V, rozlišení 12 bitů, ModBus</t>
  </si>
  <si>
    <t>cen.004</t>
  </si>
  <si>
    <t>rozšiřující modul 8x univ. IN, 8x digital OUT 24V ss, rozlišení 12 bitů, ModBus</t>
  </si>
  <si>
    <t>cen.005</t>
  </si>
  <si>
    <t>24x digital IN 24V ss/st, galv. oddělení, ARION/MODBUS</t>
  </si>
  <si>
    <t>cen.006</t>
  </si>
  <si>
    <t>DN 50, qp = 15 m3/h, l =270 mm, topení/chlazení, příruba, síťový napaječ 230V, MBUS, Modbus RTU</t>
  </si>
  <si>
    <t>cen.007</t>
  </si>
  <si>
    <t>DN 25, qp = 6,0 m3/h, l = 260 mm, topení/chlazení síťový napaječ 230V, MBUS, Modbus RTU</t>
  </si>
  <si>
    <t>cen.008</t>
  </si>
  <si>
    <t>Čidlo teploty</t>
  </si>
  <si>
    <t>H-BLOK - část SO 04A;          12</t>
  </si>
  <si>
    <t>H-BLOK - část SO 04B;          12</t>
  </si>
  <si>
    <t>cen.009</t>
  </si>
  <si>
    <t>čidlo vlhkosti</t>
  </si>
  <si>
    <t>cen.010</t>
  </si>
  <si>
    <t>Servopohon 24/0-10V</t>
  </si>
  <si>
    <t>cen.011</t>
  </si>
  <si>
    <t>Servopohon sopouštění</t>
  </si>
  <si>
    <t>cen.012</t>
  </si>
  <si>
    <t>Tlak topného systému DLF4/A 4-20mA 0-6bar</t>
  </si>
  <si>
    <t>cen.013</t>
  </si>
  <si>
    <t>Tlak topného systému DLF4/A 4-20mA 0-10bar</t>
  </si>
  <si>
    <t>cen.014</t>
  </si>
  <si>
    <t>Jysty 1x2x0,8</t>
  </si>
  <si>
    <t>H-BLOK - část SO 04A;          250,0</t>
  </si>
  <si>
    <t>cen.015</t>
  </si>
  <si>
    <t>Jysty 2x2x0,8</t>
  </si>
  <si>
    <t>H-BLOK - část SO 04A;          140,0</t>
  </si>
  <si>
    <t>H-BLOK - část SO 04B;          140,0</t>
  </si>
  <si>
    <t>cen.016</t>
  </si>
  <si>
    <t>H05VV-F 3G1,50 B</t>
  </si>
  <si>
    <t>H-BLOK - část SO 04A;          70,0</t>
  </si>
  <si>
    <t>H-BLOK - část SO 04B;          70,0</t>
  </si>
  <si>
    <t>cen.017</t>
  </si>
  <si>
    <t>H05VV-F 3G2,50 B</t>
  </si>
  <si>
    <t>cen.018</t>
  </si>
  <si>
    <t>CYA6</t>
  </si>
  <si>
    <t>H-BLOK - část SO 04A;          30,0</t>
  </si>
  <si>
    <t>H-BLOK - část SO 04B;          30,0</t>
  </si>
  <si>
    <t>cen.019</t>
  </si>
  <si>
    <t>CYKY 5Cx2,5</t>
  </si>
  <si>
    <t>H-BLOK - část SO 04A;          50,0</t>
  </si>
  <si>
    <t>cen.020</t>
  </si>
  <si>
    <t>FTP CAT7</t>
  </si>
  <si>
    <t>H-BLOK - část SO 04A;          55</t>
  </si>
  <si>
    <t>H-BLOK - část SO 04B;          55</t>
  </si>
  <si>
    <t>cen.021</t>
  </si>
  <si>
    <t>dodávka ostatního el. Materiálu</t>
  </si>
  <si>
    <t>cen.022</t>
  </si>
  <si>
    <t>Trubka instalační, včetně příchytky</t>
  </si>
  <si>
    <t>H-BLOK - část SO 04A;          50</t>
  </si>
  <si>
    <t>H-BLOK - část SO 04B;          50</t>
  </si>
  <si>
    <t>cen.023</t>
  </si>
  <si>
    <t>Lišta instalační LV 24X22</t>
  </si>
  <si>
    <t>H-BLOK - část SO 04A;          10</t>
  </si>
  <si>
    <t>H-BLOK - část SO 04B;          10</t>
  </si>
  <si>
    <t>cen.024</t>
  </si>
  <si>
    <t>Žlab 100x50 komplet</t>
  </si>
  <si>
    <t>H-BLOK - část SO 04A;          40</t>
  </si>
  <si>
    <t>H-BLOK - část SO 04B;          40</t>
  </si>
  <si>
    <t>cen.025</t>
  </si>
  <si>
    <t>Žlab 50x50 komplet</t>
  </si>
  <si>
    <t>cen.026</t>
  </si>
  <si>
    <t>zemnící svorka ZSA 16 včetně zemnícího páseku</t>
  </si>
  <si>
    <t>klp</t>
  </si>
  <si>
    <t>H-BLOK - část SO 04A;          16</t>
  </si>
  <si>
    <t>H-BLOK - část SO 04B;          16</t>
  </si>
  <si>
    <t>cen.027</t>
  </si>
  <si>
    <t>Montáž kabelů</t>
  </si>
  <si>
    <t>H-BLOK - část SO 04A;          665,0</t>
  </si>
  <si>
    <t>H-BLOK - část SO 04B;          665,0</t>
  </si>
  <si>
    <t>cen.028</t>
  </si>
  <si>
    <t>Montáž a zapojení pohonů</t>
  </si>
  <si>
    <t>cen.029</t>
  </si>
  <si>
    <t>montáž a zapojení snímačů / termostatů</t>
  </si>
  <si>
    <t>cen.030</t>
  </si>
  <si>
    <t>montáž a zapojení el. Zařízení</t>
  </si>
  <si>
    <t>cen.031</t>
  </si>
  <si>
    <t>montáž a zapojení měřičů</t>
  </si>
  <si>
    <t>cen.032</t>
  </si>
  <si>
    <t>Montáž lišta / trubka</t>
  </si>
  <si>
    <t>cen.033</t>
  </si>
  <si>
    <t>Montáž žlab</t>
  </si>
  <si>
    <t>cen.034</t>
  </si>
  <si>
    <t>Zapojení rozvaděče</t>
  </si>
  <si>
    <t>cen.035</t>
  </si>
  <si>
    <t>ochranné pospojování</t>
  </si>
  <si>
    <t>cen.036</t>
  </si>
  <si>
    <t>montáž ostatního el. materiálu</t>
  </si>
  <si>
    <t>cen.037</t>
  </si>
  <si>
    <t>seřízení a uvedení do provozu</t>
  </si>
  <si>
    <t>cen.038</t>
  </si>
  <si>
    <t>zkušební provoz, zaškolení</t>
  </si>
  <si>
    <t>cen.039</t>
  </si>
  <si>
    <t>revize</t>
  </si>
  <si>
    <t>cen.040</t>
  </si>
  <si>
    <t>Software MaR</t>
  </si>
  <si>
    <t>cen.041</t>
  </si>
  <si>
    <t>Licence Webserver uživatel</t>
  </si>
  <si>
    <t>cen.042</t>
  </si>
  <si>
    <t>Licence Webserver stanice</t>
  </si>
  <si>
    <t>cen.043</t>
  </si>
  <si>
    <t>Software webserver pro ovládání z PC</t>
  </si>
  <si>
    <t>cen.044</t>
  </si>
  <si>
    <t>Alarmy webserver pro SMS</t>
  </si>
  <si>
    <t>cen.045</t>
  </si>
  <si>
    <t>Konfigurace vizualizace MaR na tablet/PC</t>
  </si>
  <si>
    <t>cen.046</t>
  </si>
  <si>
    <t>provoz serveru vizualizace, archivace provozních dat, údržba serveru</t>
  </si>
  <si>
    <t>měs.</t>
  </si>
  <si>
    <t>H-BLOK - část SO 04A;          24</t>
  </si>
  <si>
    <t>H-BLOK - část SO 04B;          24</t>
  </si>
  <si>
    <t>cen.047</t>
  </si>
  <si>
    <t>Projektová dokumentace DSP</t>
  </si>
  <si>
    <t>cen.048</t>
  </si>
  <si>
    <t>Doprava a přesun hmot</t>
  </si>
  <si>
    <t>km</t>
  </si>
  <si>
    <t>H-BLOK - část SO 04A;          1200</t>
  </si>
  <si>
    <t>H-BLOK - část SO 04B;          1200</t>
  </si>
  <si>
    <t>871171141</t>
  </si>
  <si>
    <t>Montáž potrubí z PE100 SDR 11 otevřený výkop svařovaných na tupo D 40 x 3,7 mm</t>
  </si>
  <si>
    <t>Montáž vodovodního potrubí z plastů v otevřeném výkopu z polyetylenu PE 100 svařovaných na tupo SDR 11/PN16 D 40 x 3,7 mm</t>
  </si>
  <si>
    <t>PIP-DUO d40</t>
  </si>
  <si>
    <t>předizolované potrubí z PE-Xa, SDR 11, teplota topného media 95°C, izolace PU pěnou lamba0,33 typ DUO 40+40/142 vč. fitinek</t>
  </si>
  <si>
    <t>bm</t>
  </si>
  <si>
    <t>713463211</t>
  </si>
  <si>
    <t>Montáž izolace tepelné potrubí potrubními pouzdry s Al fólií staženými Al páskou 1x D do 50 mm</t>
  </si>
  <si>
    <t>Montáž izolace tepelné potrubí a ohybů tvarovkami nebo deskami potrubními pouzdry s povrchovou úpravou hliníkovou fólií (izolační materiál ve specifikaci) přelepenými samolepící hliníkovou páskou potrubí jednovrstvá D do 50 mm</t>
  </si>
  <si>
    <t>63154573</t>
  </si>
  <si>
    <t>pouzdro izolační potrubní z minerální vlny s Al fólií max. 250/100°C 42/40mm</t>
  </si>
  <si>
    <t>63154532</t>
  </si>
  <si>
    <t>pouzdro izolační potrubní z minerální vlny s Al fólií max. 250/100°C 35/30mm</t>
  </si>
  <si>
    <t>63154531</t>
  </si>
  <si>
    <t>pouzdro izolační potrubní z minerální vlny s Al fólií max. 250/100°C 28/30mm</t>
  </si>
  <si>
    <t>283771350</t>
  </si>
  <si>
    <t>páska samolepící na izolaci po 20 m</t>
  </si>
  <si>
    <t>713463212</t>
  </si>
  <si>
    <t>Montáž izolace tepelné potrubí potrubními pouzdry s Al fólií staženými Al páskou 1x D přes 50 do 100 mm</t>
  </si>
  <si>
    <t>Montáž izolace tepelné potrubí a ohybů tvarovkami nebo deskami potrubními pouzdry s povrchovou úpravou hliníkovou fólií (izolační materiál ve specifikaci) přelepenými samolepící hliníkovou páskou potrubí jednovrstvá D přes 50 do 100 mm</t>
  </si>
  <si>
    <t>63154022</t>
  </si>
  <si>
    <t>pouzdro izolační potrubní z minerální vlny s Al fólií max. 250/100°C 54/50mm</t>
  </si>
  <si>
    <t>727112001</t>
  </si>
  <si>
    <t>Trubní ucpávka ocelového potrubí s hořlavou izolací DN 25 stěnou tl 100 mm požární odolnost EI 60</t>
  </si>
  <si>
    <t>Protipožární trubní ucpávky ocelového potrubí s hořlavou izolací prostup stěnou tloušťky 100 mm požární odolnost EI 60 DN 25</t>
  </si>
  <si>
    <t>727112002</t>
  </si>
  <si>
    <t>Trubní ucpávka ocelového potrubí s hořlavou izolací DN 32 stěnou tl 100 mm požární odolnost EI 60</t>
  </si>
  <si>
    <t>Protipožární trubní ucpávky ocelového potrubí s hořlavou izolací prostup stěnou tloušťky 100 mm požární odolnost EI 60 DN 32</t>
  </si>
  <si>
    <t>727112003</t>
  </si>
  <si>
    <t>Trubní ucpávka ocelového potrubí s hořlavou izolací DN 50 stěnou tl 100 mm požární odolnost EI 60</t>
  </si>
  <si>
    <t>Protipožární trubní ucpávky ocelového potrubí s hořlavou izolací prostup stěnou tloušťky 100 mm požární odolnost EI 60 DN 50</t>
  </si>
  <si>
    <t>MB-1</t>
  </si>
  <si>
    <t>bytová stanice, typ 2, DN 20, montážní sady pro ÚT, SV, TV,základová deska vč. armatur, zonového ventilu, regu. ventilu (5-25 kPa),mezikusů</t>
  </si>
  <si>
    <t>MB-2</t>
  </si>
  <si>
    <t>MaR pro měřící uzel bytové stanice s M-Bus odečtem, ultrazvukový měřič tepla, bytový vodoměr SV s imp. výstupem, bytový vodoměr TV s imp. výstupem, digitální týdenní termostat, el.term.pohon</t>
  </si>
  <si>
    <t>MB-3</t>
  </si>
  <si>
    <t>M-Bus Multiport centrála</t>
  </si>
  <si>
    <t>MB-4</t>
  </si>
  <si>
    <t>licence pro M-Bus Multiport centrálu vč. kabelu 1,45 m</t>
  </si>
  <si>
    <t>732112235</t>
  </si>
  <si>
    <t>Rozdělovač sdružený hydraulický DN 100 závitový</t>
  </si>
  <si>
    <t>Rozdělovače a sběrače sdružené hydraulické závitové (průtok Q m3/h - výkon kW) DN 100 (23 m3/h - 550 kW)</t>
  </si>
  <si>
    <t>732111315</t>
  </si>
  <si>
    <t>Trubková hrdla rozdělovačů a sběračů bez přírub DN 32</t>
  </si>
  <si>
    <t>Rozdělovače a sběrače trubková hrdla rozdělovačů a sběračů bez přírub DN 32</t>
  </si>
  <si>
    <t>732111318</t>
  </si>
  <si>
    <t>Trubková hrdla rozdělovačů a sběračů bez přírub DN 50</t>
  </si>
  <si>
    <t>Rozdělovače a sběrače trubková hrdla rozdělovačů a sběračů bez přírub DN 50</t>
  </si>
  <si>
    <t>RSI</t>
  </si>
  <si>
    <t>izolace PUR 35 mm, kašírovaná, Alu plech. folie pro R+S</t>
  </si>
  <si>
    <t>54153024-1</t>
  </si>
  <si>
    <t>těleso trubkové přímotopné 1560x400 mm - černá</t>
  </si>
  <si>
    <t>732421416</t>
  </si>
  <si>
    <t>Čerpadlo teplovodní mokroběžné závitové oběhové DN 25 výtlak do 6,0 m průtok 7,0 m3/h pro vytápění</t>
  </si>
  <si>
    <t>998732102</t>
  </si>
  <si>
    <t>Přesun hmot tonážní pro strojovny v objektech v přes 6 do 12 m</t>
  </si>
  <si>
    <t>Přesun hmot pro strojovny stanovený z hmotnosti přesunovaného materiálu vodorovná dopravní vzdálenost do 50 m v objektech výšky přes 6 do 12 m</t>
  </si>
  <si>
    <t>733121135</t>
  </si>
  <si>
    <t>Potrubí ocelové hladké bezešvé nízkotlaké spojované svařováním D 159x4,5</t>
  </si>
  <si>
    <t>Potrubí z trubek ocelových hladkých spojovaných svařováním černých bezešvých nízkotlakých T= do +115°C Ø 159/4,5</t>
  </si>
  <si>
    <t>733223205</t>
  </si>
  <si>
    <t>Potrubí měděné tvrdé spojované tvrdým pájením D 28x1,5 mm</t>
  </si>
  <si>
    <t>Potrubí z trubek měděných tvrdých spojovaných tvrdým pájením Ø 28/1,5</t>
  </si>
  <si>
    <t>733223207</t>
  </si>
  <si>
    <t>Potrubí měděné tvrdé spojované tvrdým pájením D 42x1,5 mm</t>
  </si>
  <si>
    <t>Potrubí z trubek měděných tvrdých spojovaných tvrdým pájením Ø 42/1,5</t>
  </si>
  <si>
    <t>733224207</t>
  </si>
  <si>
    <t>Příplatek k potrubí měděnému za potrubí vedené v kotelnách nebo strojovnách D 42x1,5 mm</t>
  </si>
  <si>
    <t>Potrubí z trubek měděných Příplatek k cenám za potrubí vedené v kotelnách a strojovnách Ø 42/1,5</t>
  </si>
  <si>
    <t>734211119</t>
  </si>
  <si>
    <t>Ventil závitový odvzdušňovací G 3/8 PN 14 do 120°C automatický</t>
  </si>
  <si>
    <t>Ventily odvzdušňovací závitové automatické PN 14 do 120°C G 3/8</t>
  </si>
  <si>
    <t>734291265</t>
  </si>
  <si>
    <t>Filtr závitový pro topné a chladicí systémy přímý G 1 1/4 PN 30 do 110°C s vnitřními závity</t>
  </si>
  <si>
    <t>Ostatní armatury filtry závitové pro topné a chladicí systémy PN 30 do 110°C přímé s vnitřními závity G 1 1/4</t>
  </si>
  <si>
    <t>734292715</t>
  </si>
  <si>
    <t>Kohout kulový přímý G 1 PN 42 do 185°C vnitřní závit</t>
  </si>
  <si>
    <t>Ostatní armatury kulové kohouty PN 42 do 185°C přímé vnitřní závit G 1</t>
  </si>
  <si>
    <t>734292716</t>
  </si>
  <si>
    <t>Kohout kulový přímý G 1 1/4 PN 42 do 185°C vnitřní závit</t>
  </si>
  <si>
    <t>Ostatní armatury kulové kohouty PN 42 do 185°C přímé vnitřní závit G 1 1/4</t>
  </si>
  <si>
    <t>734295021</t>
  </si>
  <si>
    <t>Směšovací ventil otopných a chladicích systémů závitový třícestný G 3/4" se servomotorem</t>
  </si>
  <si>
    <t>Směšovací armatury otopných a chladících systémů ventily závitové PN 10 T= 120°C třícestné se servomotorem G 3/4</t>
  </si>
  <si>
    <t>734295022</t>
  </si>
  <si>
    <t>Směšovací ventil otopných a chladicích systémů závitový třícestný G 1" se servomotorem</t>
  </si>
  <si>
    <t>Směšovací armatury otopných a chladících systémů ventily závitové PN 10 T= 120°C třícestné se servomotorem G 1</t>
  </si>
  <si>
    <t>734411101</t>
  </si>
  <si>
    <t>Teploměr technický s pevným stonkem a jímkou zadní připojení průměr 63 mm délky 50 mm</t>
  </si>
  <si>
    <t>Teploměry technické s pevným stonkem a jímkou zadní připojení (axiální) průměr 63 mm délka stonku 50 mm</t>
  </si>
  <si>
    <t>998734102</t>
  </si>
  <si>
    <t>Přesun hmot tonážní pro armatury v objektech v přes 6 do 12 m</t>
  </si>
  <si>
    <t>Přesun hmot pro armatury stanovený z hmotnosti přesunovaného materiálu vodorovná dopravní vzdálenost do 50 m v objektech výšky přes 6 do 12 m</t>
  </si>
  <si>
    <t>735511010</t>
  </si>
  <si>
    <t>Podlahové vytápění - rozvodné potrubí polyethylen PE-Xa 17x2,0 mm pro systémovou desku rozteč 150 mm</t>
  </si>
  <si>
    <t>Trubkové teplovodní podlahové vytápění rozvod v systémové desce potrubí polyethylen PE-Xa rozvodné potrubí 17x2 mm, rozteč 150 mm</t>
  </si>
  <si>
    <t>735511062</t>
  </si>
  <si>
    <t>Podlahové vytápění - obvodový dilatační pás samolepící s folií</t>
  </si>
  <si>
    <t>Trubkové teplovodní podlahové vytápění doplňkové prvky okrajový izolační pruh</t>
  </si>
  <si>
    <t>735511081</t>
  </si>
  <si>
    <t>Podlahové vytápění - rozdělovač mosazný s průtokoměry dvouokruhový</t>
  </si>
  <si>
    <t>Trubkové teplovodní podlahové vytápění rozdělovače mosazné s průtokoměry dvouokruhové</t>
  </si>
  <si>
    <t>735511083</t>
  </si>
  <si>
    <t>Podlahové vytápění - rozdělovač mosazný s průtokoměry čtyřokruhový</t>
  </si>
  <si>
    <t>Trubkové teplovodní podlahové vytápění rozdělovače mosazné s průtokoměry čtyřokruhové</t>
  </si>
  <si>
    <t>735511084</t>
  </si>
  <si>
    <t>Podlahové vytápění - rozdělovač mosazný s průtokoměry pětiokruhový</t>
  </si>
  <si>
    <t>Trubkové teplovodní podlahové vytápění rozdělovače mosazné s průtokoměry pětiokruhové</t>
  </si>
  <si>
    <t>735511085</t>
  </si>
  <si>
    <t>Podlahové vytápění - rozdělovač mosazný s průtokoměry šestiokruhový</t>
  </si>
  <si>
    <t>Trubkové teplovodní podlahové vytápění rozdělovače mosazné s průtokoměry šestiokruhové</t>
  </si>
  <si>
    <t>735511086</t>
  </si>
  <si>
    <t>Podlahové vytápění - rozdělovač mosazný s průtokoměry sedmiokruhový</t>
  </si>
  <si>
    <t>Trubkové teplovodní podlahové vytápění rozdělovače mosazné s průtokoměry sedmiokruhové</t>
  </si>
  <si>
    <t>735511102</t>
  </si>
  <si>
    <t>Podlahové vytápění - skříň podomítková pro rozdělovač s 4-7 okruhy</t>
  </si>
  <si>
    <t>Trubkové teplovodní podlahové vytápění skříně rozdělovače pod omítku, pro rozdělovač s počtem okruhů 4-7</t>
  </si>
  <si>
    <t>735511103</t>
  </si>
  <si>
    <t>Podlahové vytápění - skříň podomítková pro rozdělovač s 6-9 okruhy</t>
  </si>
  <si>
    <t>Trubkové teplovodní podlahové vytápění skříně rozdělovače pod omítku, pro rozdělovač s počtem okruhů 6-9</t>
  </si>
  <si>
    <t>735511137</t>
  </si>
  <si>
    <t>Podlahové vytápění - svěrné šroubení se závitem EK 3/4" pro připojení potrubí 16x2,0 mm na rozdělovač</t>
  </si>
  <si>
    <t>Trubkové teplovodní podlahové vytápění připojovací šroubení rozdělovače, potrubí 16x2,0 mm</t>
  </si>
  <si>
    <t>735511082</t>
  </si>
  <si>
    <t>Podlahové vytápění - rozdělovač mosazný s průtokoměry tříokruhový</t>
  </si>
  <si>
    <t>Trubkové teplovodní podlahové vytápění rozdělovače mosazné s průtokoměry tříokruhové</t>
  </si>
  <si>
    <t>HZS1301-1</t>
  </si>
  <si>
    <t>Hodinová zúčtovací sazba zedník - stavební přípomoc - sekání drážek, prostupy vč. zapravení</t>
  </si>
  <si>
    <t>HZS3112-1</t>
  </si>
  <si>
    <t>Hodinová zúčtovací sazba montér potrubí odborný - zkoušky, revize vč. předávací dokumentace</t>
  </si>
  <si>
    <t>HZS3112-1.1</t>
  </si>
  <si>
    <t>Hodinová zúčtovací sazba montér potrubí odborný - zaregulování systému, TOPNÁ ZKOUŠKA</t>
  </si>
  <si>
    <t>HZS4211</t>
  </si>
  <si>
    <t>Hodinová zúčtovací sazba revizní technik - revize požárních zařízení vč. předávací dokumentace</t>
  </si>
  <si>
    <t>Hodinové zúčtovací sazby ostatních profesí revizní a kontrolní činnost revizní technik</t>
  </si>
  <si>
    <t>713411121</t>
  </si>
  <si>
    <t>Montáž izolace tepelné potrubí pásy nebo rohožemi s Al fólií staženými drátem 1x</t>
  </si>
  <si>
    <t>Montáž izolace tepelné potrubí a ohybů pásy nebo rohožemi s povrchovou úpravou hliníkovou fólií připevněnými ocelovým drátem potrubí jednovrstvá</t>
  </si>
  <si>
    <t>63151671</t>
  </si>
  <si>
    <t>rohož izolační z minerální vlny lamelová s Al fólií 50-60kg/m3 tl 40mm</t>
  </si>
  <si>
    <t>63150980</t>
  </si>
  <si>
    <t>rohož izolační z minerální vlny lamelová s Al fólií 25-40kg/m3 tl 20mm</t>
  </si>
  <si>
    <t>RVN-pož</t>
  </si>
  <si>
    <t>radiální ventilátor se zpětnou klapkou provedení na zeď DN 80, Q=107 m3/hod, čelní mřížka obsahuje filtr a tlumič hluku, s protipožární skříní a uzávěrem</t>
  </si>
  <si>
    <t>751510042</t>
  </si>
  <si>
    <t>Vzduchotechnické potrubí z pozinkovaného plechu kruhové spirálně vinutá trouba bez příruby D přes 100 do 200 mm</t>
  </si>
  <si>
    <t>Vzduchotechnické potrubí z pozinkovaného plechu kruhové, trouba spirálně vinutá bez příruby, průměru přes 100 do 200 mm</t>
  </si>
  <si>
    <t>751572102</t>
  </si>
  <si>
    <t>Uchycení potrubí kruhového pomocí objímky kotvené do betonu D přes 100 do 200 mm</t>
  </si>
  <si>
    <t>Závěs kruhového potrubí pomocí objímky, kotvené do betonu průměru potrubí přes 100 do 200 mm</t>
  </si>
  <si>
    <t>RVN-H</t>
  </si>
  <si>
    <t>radiální ventilátor se zpětnou klapkou provedení na do podhledu DN 80, Q=111 m3/hod, čelní mřížka obsahuje filtr a tlumič hluku</t>
  </si>
  <si>
    <t>751514762</t>
  </si>
  <si>
    <t>Montáž protidešťové stříšky nebo výfukové hlavice do plechového potrubí kruhové s přírubou D přes 100 do 200 mm</t>
  </si>
  <si>
    <t>Montáž protidešťové stříšky nebo výfukové hlavice do plechového potrubí kruhové s přírubou, průměru přes 100 do 200 mm</t>
  </si>
  <si>
    <t>751581356</t>
  </si>
  <si>
    <t>Protipožární prostup stropem kruhového potrubí D přes 100 do 200 mm</t>
  </si>
  <si>
    <t>Protipožární ochrana vzduchotechnického potrubí prostup kruhového potrubí stropem, průměru potrubí přes 100 do 200 mm</t>
  </si>
  <si>
    <t>751122051</t>
  </si>
  <si>
    <t>Montáž ventilátoru radiálního nízkotlakého podhledového základního D do 100 mm</t>
  </si>
  <si>
    <t>Montáž ventilátoru radiálního nízkotlakého podhledového základního, průměru do 100 mm</t>
  </si>
  <si>
    <t>751122031</t>
  </si>
  <si>
    <t>Montáž ventilátoru radiálního nízkotlakého nástěnného protipožárního D do 100 mm</t>
  </si>
  <si>
    <t>Montáž ventilátoru radiálního nízkotlakého nástěnného protipožárního, průměru do 100 mm</t>
  </si>
  <si>
    <t>42974005</t>
  </si>
  <si>
    <t>stříška protidešťová s lemem Pz D 160mm</t>
  </si>
  <si>
    <t>42974006</t>
  </si>
  <si>
    <t>stříška protidešťová s lemem Pz D 180mm</t>
  </si>
  <si>
    <t>42974003</t>
  </si>
  <si>
    <t>stříška protidešťová s lemem Pz D 125mm</t>
  </si>
  <si>
    <t>751537131</t>
  </si>
  <si>
    <t>Montáž potrubí kruhového ohebného izolovaného minerální vatou z Al folie D do 100 mm</t>
  </si>
  <si>
    <t>Montáž potrubí ohebného kruhového izolovaného minerální vatou z Al folie, průměru do 100 mm</t>
  </si>
  <si>
    <t>42981903</t>
  </si>
  <si>
    <t>hadice ohebná z Al s tepelnou izolací 25mm, délka 10m D 82mm</t>
  </si>
  <si>
    <t>751581351</t>
  </si>
  <si>
    <t>Protipožární prostup stěnou kruhového potrubí D do 100 mm</t>
  </si>
  <si>
    <t>Protipožární ochrana vzduchotechnického potrubí prostup kruhového potrubí stěnou, průměru potrubí do 100 mm</t>
  </si>
  <si>
    <t>751581352</t>
  </si>
  <si>
    <t>Protipožární prostup stěnou kruhového potrubí D přes 100 do 200 mm</t>
  </si>
  <si>
    <t>Protipožární ochrana vzduchotechnického potrubí prostup kruhového potrubí stěnou, průměru potrubí přes 100 do 200 mm</t>
  </si>
  <si>
    <t>HZS2222</t>
  </si>
  <si>
    <t>Hodinová zúčtovací sazba topenář odborný</t>
  </si>
  <si>
    <t>Hodinové zúčtovací sazby profesí PSV provádění stavebních instalací topenář odborný</t>
  </si>
  <si>
    <t>HZS3212-k</t>
  </si>
  <si>
    <t>Hodinová zúčtovací sazba montér vzduchotechniky a chlazení odborný- napojení odvodu kondenzátu vč. mat.</t>
  </si>
  <si>
    <t>132112131</t>
  </si>
  <si>
    <t>Hloubení nezapažených rýh šířky do 800 mm v soudržných horninách třídy těžitelnosti I skupiny 1 a 2 ručně</t>
  </si>
  <si>
    <t>Hloubení nezapažených rýh šířky do 800 mm ručně s urovnáním dna do předepsaného profilu a spádu v hornině třídy těžitelnosti I skupiny 1 a 2 soudržných</t>
  </si>
  <si>
    <t>58331351</t>
  </si>
  <si>
    <t>kamenivo těžené drobné frakce 0/4</t>
  </si>
  <si>
    <t>871161141</t>
  </si>
  <si>
    <t>Montáž potrubí z PE100 SDR 11 otevřený výkop svařovaných na tupo D 32 x 3,0 mm</t>
  </si>
  <si>
    <t>Montáž vodovodního potrubí z plastů v otevřeném výkopu z polyetylenu PE 100 svařovaných na tupo SDR 11/PN16 D 32 x 3,0 mm</t>
  </si>
  <si>
    <t>871315211-1</t>
  </si>
  <si>
    <t>Kanalizační potrubí z tvrdého PVC jednovrstvé tuhost třídy SN4 DN 160-chránička voda</t>
  </si>
  <si>
    <t>PIP-UNO d40</t>
  </si>
  <si>
    <t>předizolované potrubí z PE-Xa, SDR 11, teplota topného media 95°C, izolace PU pěnou lamba0,33 typ UNO 40/91 vč. fitinek</t>
  </si>
  <si>
    <t>PIP-UNO d35</t>
  </si>
  <si>
    <t>předizolované potrubí z PE-Xa, SDR 11, teplota topného media 95°C, izolace PU pěnou lamba0,33 typ UNO 25/91 vč. fitinek</t>
  </si>
  <si>
    <t>28377119</t>
  </si>
  <si>
    <t>pouzdro izolační potrubní z pěnového polyetylenu 45/13mm</t>
  </si>
  <si>
    <t>28377123</t>
  </si>
  <si>
    <t>pouzdro izolační potrubní z pěnového polyetylenu 54/13mm</t>
  </si>
  <si>
    <t>28377071</t>
  </si>
  <si>
    <t>pouzdro izolační potrubní z pěnového polyetylenu 76/13mm</t>
  </si>
  <si>
    <t>28377078</t>
  </si>
  <si>
    <t>pouzdro izolační potrubní z pěnového polyetylenu 110/13mm</t>
  </si>
  <si>
    <t>713463111</t>
  </si>
  <si>
    <t>Montáž izolace tepelné potrubí potrubními pouzdry bez úpravy staženými drátem 1x D přes 50 do 100 mm</t>
  </si>
  <si>
    <t>Montáž izolace tepelné potrubí a ohybů tvarovkami nebo deskami potrubními pouzdry bez povrchové úpravy (izolační materiál ve specifikaci) staženými pozinkovaným drátem potrubí jednovrstvá D do 100 mm</t>
  </si>
  <si>
    <t>713463112</t>
  </si>
  <si>
    <t>Montáž izolace tepelné potrubí potrubními pouzdry bez úpravy staženými drátem 1x D přes 100 mm</t>
  </si>
  <si>
    <t>Montáž izolace tepelné potrubí a ohybů tvarovkami nebo deskami potrubními pouzdry bez povrchové úpravy (izolační materiál ve specifikaci) staženými pozinkovaným drátem potrubí jednovrstvá D přes 100 mm</t>
  </si>
  <si>
    <t>721173401</t>
  </si>
  <si>
    <t>Potrubí kanalizační z PVC SN 4 svodné DN 110</t>
  </si>
  <si>
    <t>Potrubí z trub PVC SN4 svodné (ležaté) DN 110</t>
  </si>
  <si>
    <t>721173402</t>
  </si>
  <si>
    <t>Potrubí kanalizační z PVC SN 4 svodné DN 125</t>
  </si>
  <si>
    <t>Potrubí z trub PVC SN4 svodné (ležaté) DN 125</t>
  </si>
  <si>
    <t>721173403</t>
  </si>
  <si>
    <t>Potrubí kanalizační z PVC SN 4 svodné DN 160</t>
  </si>
  <si>
    <t>Potrubí z trub PVC SN4 svodné (ležaté) DN 160</t>
  </si>
  <si>
    <t>721173404</t>
  </si>
  <si>
    <t>Potrubí kanalizační z PVC SN 4 svodné DN 200</t>
  </si>
  <si>
    <t>Potrubí z trub PVC SN4 svodné (ležaté) DN 200</t>
  </si>
  <si>
    <t>721174025</t>
  </si>
  <si>
    <t>Potrubí kanalizační z PP odpadní DN 110</t>
  </si>
  <si>
    <t>Potrubí z trub polypropylenových odpadní (svislé) DN 110</t>
  </si>
  <si>
    <t>721174042</t>
  </si>
  <si>
    <t>Potrubí kanalizační z PP připojovací DN 40</t>
  </si>
  <si>
    <t>Potrubí z trub polypropylenových připojovací DN 40</t>
  </si>
  <si>
    <t>721174043</t>
  </si>
  <si>
    <t>Potrubí kanalizační z PP připojovací DN 50</t>
  </si>
  <si>
    <t>Potrubí z trub polypropylenových připojovací DN 50</t>
  </si>
  <si>
    <t>721174044</t>
  </si>
  <si>
    <t>Potrubí kanalizační z PP připojovací DN 75</t>
  </si>
  <si>
    <t>Potrubí z trub polypropylenových připojovací DN 75</t>
  </si>
  <si>
    <t>721174045</t>
  </si>
  <si>
    <t>Potrubí kanalizační z PP připojovací DN 110</t>
  </si>
  <si>
    <t>Potrubí z trub polypropylenových připojovací DN 110</t>
  </si>
  <si>
    <t>721194104</t>
  </si>
  <si>
    <t>Vyvedení a upevnění odpadních výpustek DN 40</t>
  </si>
  <si>
    <t>Vyměření přípojek na potrubí vyvedení a upevnění odpadních výpustek DN 40</t>
  </si>
  <si>
    <t>721194105</t>
  </si>
  <si>
    <t>Vyvedení a upevnění odpadních výpustek DN 50</t>
  </si>
  <si>
    <t>Vyměření přípojek na potrubí vyvedení a upevnění odpadních výpustek DN 50</t>
  </si>
  <si>
    <t>721194109</t>
  </si>
  <si>
    <t>Vyvedení a upevnění odpadních výpustek DN 110</t>
  </si>
  <si>
    <t>Vyměření přípojek na potrubí vyvedení a upevnění odpadních výpustek DN 110</t>
  </si>
  <si>
    <t>721211421</t>
  </si>
  <si>
    <t>Vpusť podlahová se svislým odtokem DN 50/75/110 mřížka nerez 115x115</t>
  </si>
  <si>
    <t>Podlahové vpusti se svislým odtokem DN 50/75/110 mřížka nerez 115x115</t>
  </si>
  <si>
    <t>721226511-1</t>
  </si>
  <si>
    <t>Zápachová uzávěrka nástěnná kontrolovatelná pro OV, TČ, EK,AN</t>
  </si>
  <si>
    <t>721226511-3</t>
  </si>
  <si>
    <t>Zápachová uzávěrka do podhledu pro VZT</t>
  </si>
  <si>
    <t>721274121</t>
  </si>
  <si>
    <t>Přivzdušňovací ventil vnitřní odpadních potrubí DN od 32 do 50</t>
  </si>
  <si>
    <t>Ventily přivzdušňovací odpadních potrubí vnitřní od DN 32 do DN 50</t>
  </si>
  <si>
    <t>721274123</t>
  </si>
  <si>
    <t>Přivzdušňovací ventil vnitřní odpadních potrubí DN 100</t>
  </si>
  <si>
    <t>Ventily přivzdušňovací odpadních potrubí vnitřní DN 100</t>
  </si>
  <si>
    <t>721290111</t>
  </si>
  <si>
    <t>Zkouška těsnosti potrubí kanalizace vodou DN do 125</t>
  </si>
  <si>
    <t>Zkouška těsnosti kanalizace v objektech vodou do DN 125</t>
  </si>
  <si>
    <t>721290112</t>
  </si>
  <si>
    <t>Zkouška těsnosti potrubí kanalizace vodou DN 150/DN 200</t>
  </si>
  <si>
    <t>Zkouška těsnosti kanalizace v objektech vodou DN 150 nebo DN 200</t>
  </si>
  <si>
    <t>721212121</t>
  </si>
  <si>
    <t>Odtokový sprchový žlab délky 700 mm s krycím roštem a zápachovou uzávěrkou</t>
  </si>
  <si>
    <t>Odtokové sprchové žlaby se zápachovou uzávěrkou a krycím roštem délky 700 mm</t>
  </si>
  <si>
    <t>998721102</t>
  </si>
  <si>
    <t>Přesun hmot tonážní pro vnitřní kanalizace v objektech v přes 6 do 12 m</t>
  </si>
  <si>
    <t>Přesun hmot pro vnitřní kanalizace stanovený z hmotnosti přesunovaného materiálu vodorovná dopravní vzdálenost do 50 m v objektech výšky přes 6 do 12 m</t>
  </si>
  <si>
    <t>722130233</t>
  </si>
  <si>
    <t>Potrubí vodovodní ocelové závitové pozinkované svařované běžné DN 25</t>
  </si>
  <si>
    <t>Potrubí z ocelových trubek pozinkovaných závitových svařovaných běžných DN 25</t>
  </si>
  <si>
    <t>722130234</t>
  </si>
  <si>
    <t>Potrubí vodovodní ocelové závitové pozinkované svařované běžné DN 32</t>
  </si>
  <si>
    <t>Potrubí z ocelových trubek pozinkovaných závitových svařovaných běžných DN 32</t>
  </si>
  <si>
    <t>722130235</t>
  </si>
  <si>
    <t>Potrubí vodovodní ocelové závitové pozinkované svařované běžné DN 40</t>
  </si>
  <si>
    <t>Potrubí z ocelových trubek pozinkovaných závitových svařovaných běžných DN 40</t>
  </si>
  <si>
    <t>722174002</t>
  </si>
  <si>
    <t>Potrubí vodovodní plastové PPR svar polyfúze PN 16 D 20x2,8 mm</t>
  </si>
  <si>
    <t>Potrubí z plastových trubek z polypropylenu PPR svařovaných polyfúzně PN 16 (SDR 7,4) D 20 x 2,8</t>
  </si>
  <si>
    <t>722174003</t>
  </si>
  <si>
    <t>Potrubí vodovodní plastové PPR svar polyfúze PN 16 D 25x3,5 mm</t>
  </si>
  <si>
    <t>Potrubí z plastových trubek z polypropylenu PPR svařovaných polyfúzně PN 16 (SDR 7,4) D 25 x 3,5</t>
  </si>
  <si>
    <t>722174004</t>
  </si>
  <si>
    <t>Potrubí vodovodní plastové PPR svar polyfúze PN 16 D 32x4,4 mm</t>
  </si>
  <si>
    <t>Potrubí z plastových trubek z polypropylenu PPR svařovaných polyfúzně PN 16 (SDR 7,4) D 32 x 4,4</t>
  </si>
  <si>
    <t>722174005</t>
  </si>
  <si>
    <t>Potrubí vodovodní plastové PPR svar polyfúze PN 16 D 40x5,5 mm</t>
  </si>
  <si>
    <t>Potrubí z plastových trubek z polypropylenu PPR svařovaných polyfúzně PN 16 (SDR 7,4) D 40 x 5,5</t>
  </si>
  <si>
    <t>722174006</t>
  </si>
  <si>
    <t>Potrubí vodovodní plastové PPR svar polyfúze PN 16 D 50x6,9 mm</t>
  </si>
  <si>
    <t>Potrubí z plastových trubek z polypropylenu PPR svařovaných polyfúzně PN 16 (SDR 7,4) D 50 x 6,9</t>
  </si>
  <si>
    <t>722174007</t>
  </si>
  <si>
    <t>Potrubí vodovodní plastové PPR svar polyfúze PN 16 D 63x8,6 mm</t>
  </si>
  <si>
    <t>Potrubí z plastových trubek z polypropylenu PPR svařovaných polyfúzně PN 16 (SDR 7,4) D 63 x 8,6</t>
  </si>
  <si>
    <t>722181231</t>
  </si>
  <si>
    <t>Ochrana vodovodního potrubí přilepenými termoizolačními trubicemi z PE tl přes 9 do 13 mm DN do 22 mm</t>
  </si>
  <si>
    <t>Ochrana potrubí termoizolačními trubicemi z pěnového polyetylenu PE přilepenými v příčných a podélných spojích, tloušťky izolace přes 9 do 13 mm, vnitřního průměru izolace DN do 22 mm</t>
  </si>
  <si>
    <t>722181242</t>
  </si>
  <si>
    <t>Ochrana vodovodního potrubí přilepenými termoizolačními trubicemi z PE tl přes 13 do 20 mm DN přes 22 do 45 mm</t>
  </si>
  <si>
    <t>Ochrana potrubí termoizolačními trubicemi z pěnového polyetylenu PE přilepenými v příčných a podélných spojích, tloušťky izolace přes 13 do 20 mm, vnitřního průměru izolace DN přes 22 do 45 mm</t>
  </si>
  <si>
    <t>722181253</t>
  </si>
  <si>
    <t>Ochrana vodovodního potrubí přilepenými termoizolačními trubicemi z PE tl přes 20 do 25 mm DN přes 45 do 63 mm</t>
  </si>
  <si>
    <t>Ochrana potrubí termoizolačními trubicemi z pěnového polyetylenu PE přilepenými v příčných a podélných spojích, tloušťky izolace přes 20 do 25 mm, vnitřního průměru izolace DN přes 45 do 63 mm</t>
  </si>
  <si>
    <t>6/4-EN1717</t>
  </si>
  <si>
    <t>kontrolovatelný zpětný ventil zpětný G 6/4 PN 10 do 110°C se dvěma závity dle EN 1717</t>
  </si>
  <si>
    <t>722190401</t>
  </si>
  <si>
    <t>Vyvedení a upevnění výpustku DN do 25</t>
  </si>
  <si>
    <t>Zřízení přípojek na potrubí vyvedení a upevnění výpustek do DN 25</t>
  </si>
  <si>
    <t>722220111</t>
  </si>
  <si>
    <t>Nástěnka pro výtokový ventil G 1/2" s jedním závitem</t>
  </si>
  <si>
    <t>Armatury s jedním závitem nástěnky pro výtokový ventil G 1/2"</t>
  </si>
  <si>
    <t>722220121</t>
  </si>
  <si>
    <t>Nástěnka pro baterii G 1/2" s jedním závitem</t>
  </si>
  <si>
    <t>pár</t>
  </si>
  <si>
    <t>Armatury s jedním závitem nástěnky pro baterii G 1/2"</t>
  </si>
  <si>
    <t>722221134-1</t>
  </si>
  <si>
    <t>ventil výtokový G 1/2" rohový s filtrem</t>
  </si>
  <si>
    <t>722224115</t>
  </si>
  <si>
    <t>Kohout plnicí nebo vypouštěcí G 1/2" PN 10 s jedním závitem</t>
  </si>
  <si>
    <t>Armatury s jedním závitem kohouty plnicí a vypouštěcí PN 10 G 1/2"</t>
  </si>
  <si>
    <t>722224121</t>
  </si>
  <si>
    <t>Ventil odvodňovací G 1/4" s jedním závitem</t>
  </si>
  <si>
    <t>Armatury s jedním závitem ventily odvodňovací G 1/4"</t>
  </si>
  <si>
    <t>722231074</t>
  </si>
  <si>
    <t>Ventil zpětný mosazný G 1" PN 10 do 110°C se dvěma závity</t>
  </si>
  <si>
    <t>Armatury se dvěma závity ventily zpětné mosazné PN 10 do 110°C G 1"</t>
  </si>
  <si>
    <t>722231076</t>
  </si>
  <si>
    <t>Ventil zpětný mosazný G 6/4" PN 10 do 110°C se dvěma závity</t>
  </si>
  <si>
    <t>Armatury se dvěma závity ventily zpětné mosazné PN 10 do 110°C G 6/4"</t>
  </si>
  <si>
    <t>722231252</t>
  </si>
  <si>
    <t>Ventil pojistný mosazný G 3/4 PN 6 do 100°C k bojleru s vnitřním x vnějším závitem</t>
  </si>
  <si>
    <t>722232044</t>
  </si>
  <si>
    <t>Kohout kulový přímý G 3/4" PN 42 do 185°C vnitřní závit</t>
  </si>
  <si>
    <t>Armatury se dvěma závity kulové kohouty PN 42 do 185 °C přímé vnitřní závit G 3/4"</t>
  </si>
  <si>
    <t>722232045</t>
  </si>
  <si>
    <t>Kohout kulový přímý G 1" PN 42 do 185°C vnitřní závit</t>
  </si>
  <si>
    <t>Armatury se dvěma závity kulové kohouty PN 42 do 185 °C přímé vnitřní závit G 1"</t>
  </si>
  <si>
    <t>722232047</t>
  </si>
  <si>
    <t>Kohout kulový přímý G 6/4" PN 42 do 185°C vnitřní závit</t>
  </si>
  <si>
    <t>Armatury se dvěma závity kulové kohouty PN 42 do 185 °C přímé vnitřní závit G 6/4"</t>
  </si>
  <si>
    <t>722232048</t>
  </si>
  <si>
    <t>Kohout kulový přímý G 2" PN 42 do 185°C vnitřní závit</t>
  </si>
  <si>
    <t>Armatury se dvěma závity kulové kohouty PN 42 do 185 °C přímé vnitřní závit G 2"</t>
  </si>
  <si>
    <t>722232061</t>
  </si>
  <si>
    <t>Kohout kulový přímý G 1/2" PN 42 do 185°C vnitřní závit s vypouštěním</t>
  </si>
  <si>
    <t>Armatury se dvěma závity kulové kohouty PN 42 do 185 °C přímé vnitřní závit s vypouštěním G 1/2"</t>
  </si>
  <si>
    <t>722232062</t>
  </si>
  <si>
    <t>Kohout kulový přímý G 3/4" PN 42 do 185°C vnitřní závit s vypouštěním</t>
  </si>
  <si>
    <t>Armatury se dvěma závity kulové kohouty PN 42 do 185 °C přímé vnitřní závit s vypouštěním G 3/4"</t>
  </si>
  <si>
    <t>722232063</t>
  </si>
  <si>
    <t>Kohout kulový přímý G 1" PN 42 do 185°C vnitřní závit s vypouštěním</t>
  </si>
  <si>
    <t>Armatury se dvěma závity kulové kohouty PN 42 do 185 °C přímé vnitřní závit s vypouštěním G 1"</t>
  </si>
  <si>
    <t>722232064</t>
  </si>
  <si>
    <t>Kohout kulový přímý G 5/4" PN 42 do 185°C vnitřní závit s vypouštěním</t>
  </si>
  <si>
    <t>Armatury se dvěma závity kulové kohouty PN 42 do 185 °C přímé vnitřní závit s vypouštěním G 5/4"</t>
  </si>
  <si>
    <t>722232065</t>
  </si>
  <si>
    <t>Kohout kulový přímý G 6/4" PN 42 do 185°C vnitřní závit s vypouštěním</t>
  </si>
  <si>
    <t>Armatury se dvěma závity kulové kohouty PN 42 do 185 °C přímé vnitřní závit s vypouštěním G 6/4"</t>
  </si>
  <si>
    <t>722234265</t>
  </si>
  <si>
    <t>Filtr mosazný G 1" PN 20 do 80°C s 2x vnitřním závitem</t>
  </si>
  <si>
    <t>Armatury se dvěma závity filtry mosazný PN 20 do 80 °C G 1"</t>
  </si>
  <si>
    <t>722250133</t>
  </si>
  <si>
    <t>Hydrantový systém s tvarově stálou hadicí D 25 x 30 m celoplechový</t>
  </si>
  <si>
    <t>Požární příslušenství a armatury hydrantový systém s tvarově stálou hadicí celoplechový D 25 x 30 m</t>
  </si>
  <si>
    <t>722290226</t>
  </si>
  <si>
    <t>Zkouška těsnosti vodovodního potrubí závitového DN do 50</t>
  </si>
  <si>
    <t>Zkoušky, proplach a desinfekce vodovodního potrubí zkoušky těsnosti vodovodního potrubí závitového do DN 50</t>
  </si>
  <si>
    <t>722290234</t>
  </si>
  <si>
    <t>Proplach a dezinfekce vodovodního potrubí DN do 80</t>
  </si>
  <si>
    <t>Zkoušky, proplach a desinfekce vodovodního potrubí proplach a desinfekce vodovodního potrubí do DN 80</t>
  </si>
  <si>
    <t>998722102</t>
  </si>
  <si>
    <t>Přesun hmot tonážní pro vnitřní vodovod v objektech v přes 6 do 12 m</t>
  </si>
  <si>
    <t>Přesun hmot pro vnitřní vodovod stanovený z hmotnosti přesunovaného materiálu vodorovná dopravní vzdálenost do 50 m v objektech výšky přes 6 do 12 m</t>
  </si>
  <si>
    <t>725112022</t>
  </si>
  <si>
    <t>Klozet keramický závěsný na nosné stěny s hlubokým splachováním odpad vodorovný</t>
  </si>
  <si>
    <t>Zařízení záchodů klozety keramické závěsné na nosné stěny s hlubokým splachováním odpad vodorovný</t>
  </si>
  <si>
    <t>725331111</t>
  </si>
  <si>
    <t>Výlevka bez výtokových armatur keramická se sklopnou plastovou mřížkou 500 mm</t>
  </si>
  <si>
    <t>Výlevky bez výtokových armatur a splachovací nádrže keramické se sklopnou plastovou mřížkou 425 mm</t>
  </si>
  <si>
    <t>725813112</t>
  </si>
  <si>
    <t>Ventil rohový pračkový G 3/4"</t>
  </si>
  <si>
    <t>Ventily rohové bez připojovací trubičky nebo flexi hadičky pračkové G 3/4"</t>
  </si>
  <si>
    <t>725821316-1</t>
  </si>
  <si>
    <t>Baterie nástěnné pákové s otáčivým plochým ústím a délkou ramínka 300 mm pro výlevky</t>
  </si>
  <si>
    <t>725821329</t>
  </si>
  <si>
    <t>Baterie dřezová stojánková páková s vytahovací sprškou</t>
  </si>
  <si>
    <t>Baterie dřezové stojánkové pákové s otáčivým ústím a délkou ramínka s vytahovací sprškou</t>
  </si>
  <si>
    <t>725822613</t>
  </si>
  <si>
    <t>Baterie umyvadlová stojánková páková s výpustí</t>
  </si>
  <si>
    <t>Baterie umyvadlové stojánkové pákové s výpustí</t>
  </si>
  <si>
    <t>725823112</t>
  </si>
  <si>
    <t>Baterie bidetové stojánkové pákové s výpustí</t>
  </si>
  <si>
    <t>725831315</t>
  </si>
  <si>
    <t>Baterie vanová nástěnná páková s automatickým přepínačem a sprchou</t>
  </si>
  <si>
    <t>Baterie vanové nástěnné pákové s automatickým přepínačem a sprchou</t>
  </si>
  <si>
    <t>725862103</t>
  </si>
  <si>
    <t>Zápachová uzávěrka pro dřezy DN 40/50</t>
  </si>
  <si>
    <t>Zápachové uzávěrky zařizovacích předmětů pro dřezy DN 40/50</t>
  </si>
  <si>
    <t>725112022-1</t>
  </si>
  <si>
    <t>Klozet keramický závěsný na nosné stěny s hlubokým splachováním odpad vodorovný-pro ZTP</t>
  </si>
  <si>
    <t>725211681</t>
  </si>
  <si>
    <t>Umyvadlo keramické bílé zdravotní šířky 640 mm připevněné na stěnu šrouby</t>
  </si>
  <si>
    <t>Umyvadla keramická bílá bez výtokových armatur připevněná na stěnu šrouby zdravotní, šířka umyvadla 640 mm</t>
  </si>
  <si>
    <t>725841312</t>
  </si>
  <si>
    <t>Baterie sprchová nástěnná páková</t>
  </si>
  <si>
    <t>Baterie sprchové nástěnné pákové</t>
  </si>
  <si>
    <t>725211641</t>
  </si>
  <si>
    <t>Umyvadlo keramické bílé šířky 600 mm do nábytku připevněné na stěnu šrouby</t>
  </si>
  <si>
    <t>Umyvadla keramická bílá bez výtokových armatur připevněná na stěnu šrouby do nábytku, šířka umyvadla 600 mm</t>
  </si>
  <si>
    <t>725222116</t>
  </si>
  <si>
    <t>Vana bez armatur výtokových akrylátová se zápachovou uzávěrkou 1700x700 mm</t>
  </si>
  <si>
    <t>Vany bez výtokových armatur akrylátové se zápachovou uzávěrkou klasické 1700x700 mm</t>
  </si>
  <si>
    <t>998725102</t>
  </si>
  <si>
    <t>Přesun hmot tonážní pro zařizovací předměty v objektech v přes 6 do 12 m</t>
  </si>
  <si>
    <t>Přesun hmot pro zařizovací předměty stanovený z hmotnosti přesunovaného materiálu vodorovná dopravní vzdálenost do 50 m v objektech výšky přes 6 do 12 m</t>
  </si>
  <si>
    <t>Pozn.</t>
  </si>
  <si>
    <t>konkrétní zařizovací předměty a vybavení koupelen a kuchyní bude provedeno dle standardů bytů zpracovaných architekty, které jsou přílohou zadávací dokumentace</t>
  </si>
  <si>
    <t>726131011</t>
  </si>
  <si>
    <t>Instalační předstěna pro bidet v 1120 mm do lehkých stěn s kovovou kcí</t>
  </si>
  <si>
    <t>Předstěnové instalační systémy do lehkých stěn s kovovou konstrukcí pro bidety stavební výška 1120 mm</t>
  </si>
  <si>
    <t>726131041</t>
  </si>
  <si>
    <t>Instalační předstěna pro klozet závěsný v 1120 mm s ovládáním zepředu do lehkých stěn s kovovou kcí</t>
  </si>
  <si>
    <t>Předstěnové instalační systémy do lehkých stěn s kovovou konstrukcí pro závěsné klozety ovládání zepředu, stavební výšky 1120 mm</t>
  </si>
  <si>
    <t>998726112</t>
  </si>
  <si>
    <t>Přesun hmot tonážní pro instalační prefabrikáty v objektech v přes 6 do 12 m</t>
  </si>
  <si>
    <t>Přesun hmot pro instalační prefabrikáty stanovený z hmotnosti přesunovaného materiálu vodorovná dopravní vzdálenost do 50 m v objektech výšky přes 6 m do 12 m</t>
  </si>
  <si>
    <t>727111002</t>
  </si>
  <si>
    <t>Trubní ucpávka ocelového potrubí bez izolace DN 32 stěnou tl 100 mm požární odolnost EI 120</t>
  </si>
  <si>
    <t>Protipožární trubní ucpávky ocelového potrubí bez izolace prostup stěnou tloušťky 100 mm požární odolnost EI 120 DN 32</t>
  </si>
  <si>
    <t>727111003</t>
  </si>
  <si>
    <t>Trubní ucpávka ocelového potrubí bez izolace DN 50 stěnou tl 100 mm požární odolnost EI 120</t>
  </si>
  <si>
    <t>Protipožární trubní ucpávky ocelového potrubí bez izolace prostup stěnou tloušťky 100 mm požární odolnost EI 120 DN 50</t>
  </si>
  <si>
    <t>727212101</t>
  </si>
  <si>
    <t>Trubní ucpávka plastového potrubí bez izolace D 20 mm stěnou tl 100 mm požární odolnost EI 90</t>
  </si>
  <si>
    <t>Protipožární trubní ucpávky plastového potrubí prostup stěnou tloušťky 100 mm požární odolnost EI 90 D 20</t>
  </si>
  <si>
    <t>727212102</t>
  </si>
  <si>
    <t>Trubní ucpávka plastového potrubí bez izolace D 25 mm stěnou tl 100 mm požární odolnost EI 90</t>
  </si>
  <si>
    <t>Protipožární trubní ucpávky plastového potrubí prostup stěnou tloušťky 100 mm požární odolnost EI 90 D 25</t>
  </si>
  <si>
    <t>727212103</t>
  </si>
  <si>
    <t>Trubní ucpávka plastového potrubí bez izolace D 32 mm stěnou tl 100 mm požární odolnost EI 90</t>
  </si>
  <si>
    <t>Protipožární trubní ucpávky plastového potrubí prostup stěnou tloušťky 100 mm požární odolnost EI 90 D 32</t>
  </si>
  <si>
    <t>727212104</t>
  </si>
  <si>
    <t>Trubní ucpávka plastového potrubí bez izolace D 40 mm stěnou tl 100 mm požární odolnost EI 90</t>
  </si>
  <si>
    <t>Protipožární trubní ucpávky plastového potrubí prostup stěnou tloušťky 100 mm požární odolnost EI 90 D 40</t>
  </si>
  <si>
    <t>727212105</t>
  </si>
  <si>
    <t>Trubní ucpávka plastového potrubí bez izolace D 50 mm stěnou tl 100 mm požární odolnost EI 90</t>
  </si>
  <si>
    <t>Protipožární trubní ucpávky plastového potrubí prostup stěnou tloušťky 100 mm požární odolnost EI 90 D 50</t>
  </si>
  <si>
    <t>732421203</t>
  </si>
  <si>
    <t>Čerpadlo teplovodní mokroběžné závitové cirkulační DN 25 výtlak do 6,0 m průtok 3,0 m3/h pro TUV</t>
  </si>
  <si>
    <t>Čerpadla teplovodní mokroběžná závitová cirkulační pro TUV (elektronicky řízená) PN 10, do 80°C DN přípojky/dopravní výška H (m) - čerpací výkon Q (m3/h) DN 25 / do 6,0 m / 3,0 m3/h</t>
  </si>
  <si>
    <t>734220101</t>
  </si>
  <si>
    <t>Ventil závitový regulační přímý G 3/4 PN 20 do 100°C vyvažovací bez vypouštění</t>
  </si>
  <si>
    <t>Ventily regulační závitové vyvažovací přímé bez vypouštění PN 20 do 100°C G 3/4</t>
  </si>
  <si>
    <t>734220102</t>
  </si>
  <si>
    <t>Ventil závitový regulační přímý G 1 PN 20 do 100°C vyvažovací bez vypouštění</t>
  </si>
  <si>
    <t>Ventily regulační závitové vyvažovací přímé bez vypouštění PN 20 do 100°C G 1</t>
  </si>
  <si>
    <t>734421112</t>
  </si>
  <si>
    <t>Tlakoměr s pevným stonkem a zpětnou klapkou tlak 0-16 bar průměr 63 mm zadní připojení</t>
  </si>
  <si>
    <t>Tlakoměry s pevným stonkem a zpětnou klapkou zadní připojení (axiální) tlaku 0–16 bar průměru 63 mm</t>
  </si>
  <si>
    <t>HZS2491-3</t>
  </si>
  <si>
    <t>Hodinová zúčtovací sazba dělník zednických výpomocí -sekání drážek, prostupy atp.</t>
  </si>
  <si>
    <t>HZS4212-1</t>
  </si>
  <si>
    <t>Hodinová zúčtovací sazba revizní technik- revize požárních zařízení vč. prostupů vč. předávací dokumentace</t>
  </si>
  <si>
    <t>132201212R00</t>
  </si>
  <si>
    <t>Hloubení rýh š.do 200 cm hor.3 do 1000m3,STROJNĚ</t>
  </si>
  <si>
    <t>potrubí 04 Aa</t>
  </si>
  <si>
    <t>(12,32*0,9+(2,8*1,35+2,8*1,44+3,4*1,15+3,4*1,1+10*1,1)*0,9)*0,65</t>
  </si>
  <si>
    <t>potrubí 04 Ab</t>
  </si>
  <si>
    <t>(59,52*0,9+(3*1,17+3*1,25+2,7*1,77+2,7*1,88)*0,9)*0,65</t>
  </si>
  <si>
    <t>potrubí 04B</t>
  </si>
  <si>
    <t>(15,2*0,9+(3*1,06+3*1,17+3,4*0,95+3,4*0,99+2,4*1,35+13*1,35)*0,9)*0,65</t>
  </si>
  <si>
    <t>potrubí 04 Ba</t>
  </si>
  <si>
    <t>(16,54*0,9+(4,4*1,1+10,7*1,1)*0,9)*0,65</t>
  </si>
  <si>
    <t>potrubí 04 Bb</t>
  </si>
  <si>
    <t>(19,86*0,9+(3*1,05+3,4*0,98)*0,9)*0,65</t>
  </si>
  <si>
    <t>132201219R00</t>
  </si>
  <si>
    <t>Přípl.za lepivost,hloubení rýh 200cm,hor.3,STROJNĚ</t>
  </si>
  <si>
    <t>132301212R00</t>
  </si>
  <si>
    <t>Hloubení rýh š.do 200 cm hor.4 do 1000 m3, STROJNĚ</t>
  </si>
  <si>
    <t>(12,32*0,9+(2,8*1,35+2,8*1,44+3,4*1,15+3,4*1,1+10*1,1)*0,9)*0,35</t>
  </si>
  <si>
    <t>(59,52*0,9+(3*1,17+3*1,25+2,7*1,77+2,7*1,88)*0,9)*0,35</t>
  </si>
  <si>
    <t>(15,2*0,9+(3*1,06+3*1,17+3,4*0,95+3,4*0,99+2,4*1,35+13*1,35)*0,9)*0,35</t>
  </si>
  <si>
    <t>(16,54*0,9+(4,4*1,1+10,7*1,1)*0,9)*0,35</t>
  </si>
  <si>
    <t>(19,86*0,9+(3*1,05+3,4*0,98)*0,9)*0,35</t>
  </si>
  <si>
    <t>132301219R00</t>
  </si>
  <si>
    <t>Přípl.za lepivost,hloubení rýh 200cm,hor.4,STROJNĚ</t>
  </si>
  <si>
    <t>130901123RT3</t>
  </si>
  <si>
    <t>Bourání konstrukcí ze železobetonu ve vykopávkách bagrem s kladivem</t>
  </si>
  <si>
    <t>základové konstrukce býv. areálu</t>
  </si>
  <si>
    <t>2,857*0,6*1</t>
  </si>
  <si>
    <t>1,428*0,6*1</t>
  </si>
  <si>
    <t>979013112R00</t>
  </si>
  <si>
    <t>Svislá doprava vybouraných hmot na H do 3,5 m</t>
  </si>
  <si>
    <t>2,857*0,6*1*2,3</t>
  </si>
  <si>
    <t>1,428*0,6*1*2,3</t>
  </si>
  <si>
    <t>979091221R00</t>
  </si>
  <si>
    <t>Vodorovné přemístění suti za každý další 1 km</t>
  </si>
  <si>
    <t>9,856*11</t>
  </si>
  <si>
    <t>979083117R00</t>
  </si>
  <si>
    <t>Vodorovné přemístění suti na skládku do 6000 m</t>
  </si>
  <si>
    <t>979990108R00</t>
  </si>
  <si>
    <t>Poplatek za uložení suti - železobeton, skupina odpadu 170101</t>
  </si>
  <si>
    <t>151101101R00</t>
  </si>
  <si>
    <t>Pažení a rozepření stěn rýh - příložné - hl.do 2 m</t>
  </si>
  <si>
    <t>12,32*2+(2,8*1,35+2,8*1,44+3,4*1,15+3,4*1,1+10*1,1)*2</t>
  </si>
  <si>
    <t>(59,52*2+(3*1,17+3*1,25+2,7*1,77+2,7*1,88)*0,9)*2</t>
  </si>
  <si>
    <t>23,28*2+(3*1,06+3*1,17+3,4*0,95+3,4*0,99+2,4*1,35+13*1,35)*2</t>
  </si>
  <si>
    <t>(16,54+(4,4*1,1+10,7*1,1))*2</t>
  </si>
  <si>
    <t>(19,86+(3*1,05+3,4*0,98))*2</t>
  </si>
  <si>
    <t>151101111R00</t>
  </si>
  <si>
    <t>Odstranění pažení stěn rýh - příložné - hl. do 2 m</t>
  </si>
  <si>
    <t>161101101R00</t>
  </si>
  <si>
    <t>Svislé přemístění výkopku z hor.1-4 do 2,5 m</t>
  </si>
  <si>
    <t>hloubení rýh</t>
  </si>
  <si>
    <t>(131,148+70,618)*0,5</t>
  </si>
  <si>
    <t>162301101R00</t>
  </si>
  <si>
    <t>Vodorovné přemístění výkopku z hor.1-4 do 500 m</t>
  </si>
  <si>
    <t>zemina</t>
  </si>
  <si>
    <t>(131,148+70,618)</t>
  </si>
  <si>
    <t>162401102R00</t>
  </si>
  <si>
    <t>Vodorovné přemístění výkopku z hor.1-4 do 2000 m</t>
  </si>
  <si>
    <t>171201201R00</t>
  </si>
  <si>
    <t>Uložení sypaniny na skl.-sypanina na výšku přes 2m</t>
  </si>
  <si>
    <t>199000002R00</t>
  </si>
  <si>
    <t>Poplatek za skládku horniny 1- 4</t>
  </si>
  <si>
    <t>451572111R00</t>
  </si>
  <si>
    <t>Lože pod potrubí z kameniva těženého 0 - 4 mm</t>
  </si>
  <si>
    <t>potrubí 04Aa+04Ab</t>
  </si>
  <si>
    <t>(14,2+1+56,4)*0,9*0,1</t>
  </si>
  <si>
    <t>postrubí dopoj gaigru</t>
  </si>
  <si>
    <t>((2,8*2+3,4*2+10)+(2*3+2,7+2,7))*0,9*0,1</t>
  </si>
  <si>
    <t>(20,2*0,9+(3*2+3,4*2+2,4+13)*0,9)*0,1</t>
  </si>
  <si>
    <t>dopoj gajgru</t>
  </si>
  <si>
    <t>(3*2+3,4*2+2,4+13)*0,1*0,9</t>
  </si>
  <si>
    <t>(13,9*0,9+(4,4+10,7)*0,9)*0,1</t>
  </si>
  <si>
    <t>(28,8*0,9+(3+3,4)*0,9)*0,1</t>
  </si>
  <si>
    <t>175101101RT2</t>
  </si>
  <si>
    <t>Obsyp potrubí bez prohození sypaniny s dodáním štěrkopísku frakce 0 - 22 mm</t>
  </si>
  <si>
    <t>(14,2+1+56,4)*0,9*0,5</t>
  </si>
  <si>
    <t>potrubí dopoj gaigru</t>
  </si>
  <si>
    <t>((2,8*2+3,4*2+10)+(2*3+2,7+2,7))*0,5*0,9</t>
  </si>
  <si>
    <t>odpočet potrubí 04Aa+04Ab</t>
  </si>
  <si>
    <t>-14,2*3,1415*0,075*0,075-56,4*3,1415*0,1*0,1</t>
  </si>
  <si>
    <t>odpočet potrubí dopoj gaigru</t>
  </si>
  <si>
    <t>-((2,8*2+3,4*2+10)+(2*3+2,7+2,7))*3,1415*0,075*0,075</t>
  </si>
  <si>
    <t>přípojky 04B</t>
  </si>
  <si>
    <t>20,2*0,9*0,5</t>
  </si>
  <si>
    <t>potrubí</t>
  </si>
  <si>
    <t>-20,2*3,1415*0,1*0,1</t>
  </si>
  <si>
    <t>dopoj gajgry</t>
  </si>
  <si>
    <t>(3*2+3,4*2+2,4+13)*0,9*0,5</t>
  </si>
  <si>
    <t>-(3*2+3,4*2+2,4+13)*3,14*0,0625*0,0625</t>
  </si>
  <si>
    <t>(13,9*0,9+(4,4+10,7)*0,9)*0,5</t>
  </si>
  <si>
    <t>(28,8*0,9+(3+3,4)*0,9)*0,5</t>
  </si>
  <si>
    <t>odpočet potrubí</t>
  </si>
  <si>
    <t>-13,9*3,1415*0,075*0,075-((4,4+10,7+3+3,4)*3,1415*0,0625*0,0625)-28,8*3,1415*0,1*0,1</t>
  </si>
  <si>
    <t>174101101R00</t>
  </si>
  <si>
    <t>Zásyp jam, rýh, šachet se zhutněním</t>
  </si>
  <si>
    <t>10,9*0,9</t>
  </si>
  <si>
    <t>53,88*0,9</t>
  </si>
  <si>
    <t>obsyp potrubí 04Aa+04Ab</t>
  </si>
  <si>
    <t>-(14,2+1+56,4)*0,9*0,5</t>
  </si>
  <si>
    <t>potrubí 04 A+Ba dopoj gaigru</t>
  </si>
  <si>
    <t>(2,8*1,35+2,8*1,22+3,4*1,15+3,4*1,1+10*1,1)*0,9</t>
  </si>
  <si>
    <t>potrubí 04 A+Bb dopoj gaigru</t>
  </si>
  <si>
    <t>(3*1,17+3*1,25+2,7*1,77+2,7*1,88)*0,9</t>
  </si>
  <si>
    <t>obsyp postrubí dopoj gaigru</t>
  </si>
  <si>
    <t>-((2,8*2+3,4*2+10)+(2*3+2,7+2,7))*0,5*0,9</t>
  </si>
  <si>
    <t>18,97*0,9</t>
  </si>
  <si>
    <t>obsyp potrubí 04B</t>
  </si>
  <si>
    <t>-20,2*0,9*0,5</t>
  </si>
  <si>
    <t>potrubí 04B dopoj gaigru</t>
  </si>
  <si>
    <t>(3*1,06+3*1,17+3,4*0,95+3,4*0,99+2,4*1,35+13*1,35)*0,9</t>
  </si>
  <si>
    <t>(3*2+3,4*2+2,4+13)*0,5*0,9</t>
  </si>
  <si>
    <t>(13,21*0,9+(4,4*1,1+10,7*1,1)*0,9)</t>
  </si>
  <si>
    <t>(16,64*0,9+(3*1,05+3,4*0,98)*0,9)</t>
  </si>
  <si>
    <t>odpočet obsypy</t>
  </si>
  <si>
    <t>-(13,9+28,8+4,4+10,7+3+3,4)*0,5*0,9</t>
  </si>
  <si>
    <t>583419033</t>
  </si>
  <si>
    <t>Kamenivo drcené frakce  32/63 B Olomoucký kraj</t>
  </si>
  <si>
    <t>119,636*1,55</t>
  </si>
  <si>
    <t>998276101R00</t>
  </si>
  <si>
    <t>Přesun hmot, trubní vedení plastová, otevř. výkop</t>
  </si>
  <si>
    <t>181101102R00</t>
  </si>
  <si>
    <t>Úprava pláně v zářezech v hor. 1-4, se zhutněním</t>
  </si>
  <si>
    <t>(14,2+1+56,4)*0,9</t>
  </si>
  <si>
    <t>((2,8*2+3,4*2+10)+(2*3+2,7+2,7))*0,9</t>
  </si>
  <si>
    <t>(20,2*0,9+(3*2+3,4*2+2,4+13)*0,9)</t>
  </si>
  <si>
    <t>(3*2+3,4*2+2,4+13)*0,9</t>
  </si>
  <si>
    <t>(13,9*0,9+(4,4+10,7)*0,9)</t>
  </si>
  <si>
    <t>(28,8*0,9+(3+3,4)*0,9)</t>
  </si>
  <si>
    <t>181201102R00</t>
  </si>
  <si>
    <t>Úprava pláně v násypech v hor. 1-4, se zhutněním</t>
  </si>
  <si>
    <t>(14,2+1+56,4)*1,0</t>
  </si>
  <si>
    <t>((2,8*2+3,4*2+10)+(2*3+2,7+2,7))*1,0</t>
  </si>
  <si>
    <t>(20,2*0,9+(3*2+3,4*2+2,4+13)*1,0)</t>
  </si>
  <si>
    <t>(3*2+3,4*2+2,4+13)*1,0</t>
  </si>
  <si>
    <t>(13,9*0,9+(4,4+10,7)*1,0)</t>
  </si>
  <si>
    <t>(28,8*0,9+(3+3,4)*1,0)</t>
  </si>
  <si>
    <t>871311111R00</t>
  </si>
  <si>
    <t>Montáž trubek z tvrdého PVC ve výkopu d 160 mm</t>
  </si>
  <si>
    <t>potrubí DN150</t>
  </si>
  <si>
    <t>14,2</t>
  </si>
  <si>
    <t>dopoj gajgry DN 125</t>
  </si>
  <si>
    <t>((2,8*2+3,4*2+10)+(2*3+2,7+2,7))</t>
  </si>
  <si>
    <t>dopoj gajgry DN 125 svislé</t>
  </si>
  <si>
    <t>9*1,2</t>
  </si>
  <si>
    <t>20,20</t>
  </si>
  <si>
    <t>(3*2+3,4*2+2,4+13)</t>
  </si>
  <si>
    <t>6*1,2</t>
  </si>
  <si>
    <t>13,9</t>
  </si>
  <si>
    <t>(4,4+10,7+3+3,4)</t>
  </si>
  <si>
    <t>4*1,2</t>
  </si>
  <si>
    <t>871351111R00</t>
  </si>
  <si>
    <t>Montáž trubek z tvrdého PVC ve výkopu d 225 mm</t>
  </si>
  <si>
    <t>potrubí DN200</t>
  </si>
  <si>
    <t>56,4</t>
  </si>
  <si>
    <t>28,8</t>
  </si>
  <si>
    <t>721240001VD</t>
  </si>
  <si>
    <t>Montáž lapačů střešních splavenin (gajgrů)</t>
  </si>
  <si>
    <t>objekt 04Aa+04Ab</t>
  </si>
  <si>
    <t>9</t>
  </si>
  <si>
    <t>objekt 04B</t>
  </si>
  <si>
    <t>6</t>
  </si>
  <si>
    <t>objekt 04Ba+04Bb</t>
  </si>
  <si>
    <t>4</t>
  </si>
  <si>
    <t>877353121R00</t>
  </si>
  <si>
    <t>Montáž tvarovek odboč. plast. gum. kroužek DN 200</t>
  </si>
  <si>
    <t>přípojky DN 150</t>
  </si>
  <si>
    <t>3</t>
  </si>
  <si>
    <t>2</t>
  </si>
  <si>
    <t>přípojky DN 200</t>
  </si>
  <si>
    <t>1</t>
  </si>
  <si>
    <t>877313123R00</t>
  </si>
  <si>
    <t>Montáž tvarovek jednoos. plast. gum.kroužek DN 150</t>
  </si>
  <si>
    <t>18+9+9</t>
  </si>
  <si>
    <t>12+6+6</t>
  </si>
  <si>
    <t>4+4+8</t>
  </si>
  <si>
    <t>894431212RA0</t>
  </si>
  <si>
    <t>Šachta, D 400 mm, dl.šach.roury 1,5 m, sběrná</t>
  </si>
  <si>
    <t>89990001VD</t>
  </si>
  <si>
    <t>Kamerová prohlídka potrubí kanalizace</t>
  </si>
  <si>
    <t>potrubí DN 150</t>
  </si>
  <si>
    <t>potrubí DN 200</t>
  </si>
  <si>
    <t>892571111R00</t>
  </si>
  <si>
    <t>Zkouška těsnosti kanalizace DN do 200, vodou</t>
  </si>
  <si>
    <t>892561111R00</t>
  </si>
  <si>
    <t>Zkouška těsnosti kanalizace DN do 125, vodou</t>
  </si>
  <si>
    <t>892573111R00</t>
  </si>
  <si>
    <t>Zabezpečení konců kanal. potrubí DN do 200, vodou</t>
  </si>
  <si>
    <t>úsek</t>
  </si>
  <si>
    <t>gajgry</t>
  </si>
  <si>
    <t>28611148.A</t>
  </si>
  <si>
    <t>Trubka kanalizační KGEM SN 4 PVC 125x3,2x3000 mm</t>
  </si>
  <si>
    <t>((2,8*2+3,4*2+10)+(2*3+2,7+2,7))/3</t>
  </si>
  <si>
    <t>9/3*1,2</t>
  </si>
  <si>
    <t>(3*2+3,4*2+2,4+13)/3</t>
  </si>
  <si>
    <t>6/3*1,2</t>
  </si>
  <si>
    <t>(4,4+10,7+3+3,4)/3</t>
  </si>
  <si>
    <t>4/3*1,2</t>
  </si>
  <si>
    <t>28611262.A</t>
  </si>
  <si>
    <t>Trubka kanalizační KGEM SN 8 PVC 160x4,7x5000</t>
  </si>
  <si>
    <t>14,2/5</t>
  </si>
  <si>
    <t>20,20/5</t>
  </si>
  <si>
    <t>13,9/5</t>
  </si>
  <si>
    <t>28611265.A</t>
  </si>
  <si>
    <t>Trubka kanalizační KGEM SN 8 PVC 200x5,9x5000</t>
  </si>
  <si>
    <t>56,4/5</t>
  </si>
  <si>
    <t>28,8/5</t>
  </si>
  <si>
    <t>55243555</t>
  </si>
  <si>
    <t>Lapač střešních splavenin gajgr DN 125</t>
  </si>
  <si>
    <t>28651657.A</t>
  </si>
  <si>
    <t>Koleno kanalizační KGB 125/ 45° PVC</t>
  </si>
  <si>
    <t>9*2</t>
  </si>
  <si>
    <t>6*2</t>
  </si>
  <si>
    <t>4*2</t>
  </si>
  <si>
    <t>28651662.A</t>
  </si>
  <si>
    <t>Koleno kanalizační KGB 160/ 45° PVC</t>
  </si>
  <si>
    <t>přípojky</t>
  </si>
  <si>
    <t>28651708.A</t>
  </si>
  <si>
    <t>Odbočka kanalizační KGEA 200/ 160/45° PVC</t>
  </si>
  <si>
    <t>přípojky DN200/150</t>
  </si>
  <si>
    <t>28651705.A</t>
  </si>
  <si>
    <t>Odbočka kanalizační KGEA 160/ 160/45° PVC</t>
  </si>
  <si>
    <t>přípojky DN150/150</t>
  </si>
  <si>
    <t>28651692.A</t>
  </si>
  <si>
    <t>Redukce kanalizační KGR 160/ 125 PVC</t>
  </si>
  <si>
    <t>přípojka KP04A</t>
  </si>
  <si>
    <t>(21,58*0,9+(3,85+2*3,6)*1,3*0,9)*0,65</t>
  </si>
  <si>
    <t>přípojka KP04B</t>
  </si>
  <si>
    <t>(22,23*0,9+(3,85+2*2,0)*1,3*0,9)*0,65</t>
  </si>
  <si>
    <t>(21,58*0,9+(3,85+2*3,6)*1,3*0,9)*0,35</t>
  </si>
  <si>
    <t>(22,23*0,9+(3,85+2*2,0)*1,3*0,9)*0,35</t>
  </si>
  <si>
    <t>1,423*0,6*1</t>
  </si>
  <si>
    <t>1,423*0,6*1*2,3</t>
  </si>
  <si>
    <t>3,927*11</t>
  </si>
  <si>
    <t>(21,58+(3,85+2*3,6)*1,3)*2</t>
  </si>
  <si>
    <t>(22,23+(3,85+2*2,0)*1,3)*2</t>
  </si>
  <si>
    <t>(40,002+21,540)*0,5</t>
  </si>
  <si>
    <t>(40,002+21,540)</t>
  </si>
  <si>
    <t>(13,9+23-8,1)*0,9*0,1</t>
  </si>
  <si>
    <t>(13,95+21,4-8,1)*0,9*0,1</t>
  </si>
  <si>
    <t>(13,9+23-8,1)*0,9*0,5-(13,9+23-8,1)*3,1415*0,1*0,1</t>
  </si>
  <si>
    <t>(13,95+21,4-8,1)*0,9*0,5-(13,95+21,4-8,1)*3,1415*0,1*0,1</t>
  </si>
  <si>
    <t>(19,0*0,9+(3,85+2*3,6)*1,3*0,9)</t>
  </si>
  <si>
    <t>obsyp potrubí</t>
  </si>
  <si>
    <t>-12,05525</t>
  </si>
  <si>
    <t>(30,22*0,9+(3,85+2*2,0)*1,3*0,9)</t>
  </si>
  <si>
    <t>-11,40644</t>
  </si>
  <si>
    <t>42,949*1,55</t>
  </si>
  <si>
    <t>998276201R00</t>
  </si>
  <si>
    <t>Přesun hmot, trub.vedení plast. obsypaná kamenivem</t>
  </si>
  <si>
    <t>(13,9+23-8,1)*0,9</t>
  </si>
  <si>
    <t>(13,95+21,4-8,1)*0,9</t>
  </si>
  <si>
    <t>(13,9+23-8,1)*1,0</t>
  </si>
  <si>
    <t>(13,95+21,4-8,1)*1,0</t>
  </si>
  <si>
    <t>871353121R00</t>
  </si>
  <si>
    <t>Montáž trub kanaliz. z plastu, hrdlových, DN 200</t>
  </si>
  <si>
    <t>(13,9+23-8,1)</t>
  </si>
  <si>
    <t>(13,95+21,4-8,1)</t>
  </si>
  <si>
    <t>286114013</t>
  </si>
  <si>
    <t>Trubka kanalizační ULTRA-SOLID PVC SN12 200x6000mm</t>
  </si>
  <si>
    <t>56,050/6</t>
  </si>
  <si>
    <t>Přípojka 04A</t>
  </si>
  <si>
    <t>Přípojka 04B</t>
  </si>
  <si>
    <t>89990002VD</t>
  </si>
  <si>
    <t>Geodetické zaměření skutečného provedení</t>
  </si>
  <si>
    <t>0,1423</t>
  </si>
  <si>
    <t>89990003VD</t>
  </si>
  <si>
    <t>Dokumentace skutečného provedení</t>
  </si>
  <si>
    <t>132201211R00</t>
  </si>
  <si>
    <t>Hloubení rýh š.do 200 cm hor.3 do 100 m3,STROJNĚ</t>
  </si>
  <si>
    <t>přípojka 04A</t>
  </si>
  <si>
    <t>(7+18,7-8)*1,1*0,8*0,65</t>
  </si>
  <si>
    <t>rozšíření pro vodoměr</t>
  </si>
  <si>
    <t>1,6*0,8*1,1*0,65</t>
  </si>
  <si>
    <t>přípojka 04B</t>
  </si>
  <si>
    <t>(8+25,1-8,8)*1,1*0,8*0,65</t>
  </si>
  <si>
    <t>(7+18,7-8)*1,1*0,8*0,35</t>
  </si>
  <si>
    <t>1,6*0,8*1,1*0,35</t>
  </si>
  <si>
    <t>(8+25,1-8,8)*1,1*0,8*0,35</t>
  </si>
  <si>
    <t>3,941*11</t>
  </si>
  <si>
    <t>(7+18,7-8)*1,1*0,8</t>
  </si>
  <si>
    <t>1,6*0,8*1,1</t>
  </si>
  <si>
    <t>(8+25,1-8,8)*1,1*0,8</t>
  </si>
  <si>
    <t>162201102R00</t>
  </si>
  <si>
    <t>Vodorovné přemístění výkopku z hor.1-4 do 50 m</t>
  </si>
  <si>
    <t>(7+18,7-8)*0,1*0,8</t>
  </si>
  <si>
    <t>(8+25,1-8,8)*0,1*0,8</t>
  </si>
  <si>
    <t>lože potrubí přípojky 01 - 04B</t>
  </si>
  <si>
    <t>(7+18,7-8)*0,4*0,8</t>
  </si>
  <si>
    <t>odečet potrubí</t>
  </si>
  <si>
    <t>-3,1415*0,0315*0,315*(7+18,7-8)</t>
  </si>
  <si>
    <t>lože potrubí přípojka 04B</t>
  </si>
  <si>
    <t>(8+25,1-8,8)*0,4*0,8</t>
  </si>
  <si>
    <t>-3,1415*0,0315*0,315*(8+25,1-8,8)</t>
  </si>
  <si>
    <t>(7+18,7-8)*1,0*0,8</t>
  </si>
  <si>
    <t>odečet obsyp</t>
  </si>
  <si>
    <t>-(7+18,7-8)*0,4*0,8</t>
  </si>
  <si>
    <t>obsyp vodoměrné šachty</t>
  </si>
  <si>
    <t>(1,6*1,6*1,1-3,1415*0,6*0,6*1,1)</t>
  </si>
  <si>
    <t>-(8+25,1-8,8)*0,4*0,8</t>
  </si>
  <si>
    <t>583418034</t>
  </si>
  <si>
    <t>Kamenivo drcené frakce  16/32 B Olomoucký kraj</t>
  </si>
  <si>
    <t>25,248*1,6</t>
  </si>
  <si>
    <t>(7+18,7-8)*0,8</t>
  </si>
  <si>
    <t>1,6*0,8</t>
  </si>
  <si>
    <t>(8+25,1-8,8)*0,8</t>
  </si>
  <si>
    <t>(7+18,7-8)*1,0</t>
  </si>
  <si>
    <t>(8+25,1-8,8)*1,0</t>
  </si>
  <si>
    <t>271571112R00</t>
  </si>
  <si>
    <t>Polštář základu ze štěrkopísku netříděného</t>
  </si>
  <si>
    <t>vodoměrná šachta</t>
  </si>
  <si>
    <t>1,6*1,6*0,1</t>
  </si>
  <si>
    <t>273321311R00</t>
  </si>
  <si>
    <t>Železobeton základových desek C 16/20</t>
  </si>
  <si>
    <t>vodoměrná šachta podkladní + roznášecí</t>
  </si>
  <si>
    <t>1,6*1,6*0,1*2</t>
  </si>
  <si>
    <t>273361921RT8</t>
  </si>
  <si>
    <t>Výztuž základových desek ze svařovaných sítí průměr drátu  8,0, oka 100/100 mm KY81</t>
  </si>
  <si>
    <t>1,6*1,6*1,2*7,99/1000*2</t>
  </si>
  <si>
    <t>279321311R00</t>
  </si>
  <si>
    <t>Železobeton základových zdí C 16/20</t>
  </si>
  <si>
    <t>obetonování vodoměrové šachty</t>
  </si>
  <si>
    <t>3,1415*1,3*0,1*1,4</t>
  </si>
  <si>
    <t>31316656</t>
  </si>
  <si>
    <t>Síť svařovaná Kari KA 16 3 x 2 m rohož</t>
  </si>
  <si>
    <t>obetonování vodoměrových šachet</t>
  </si>
  <si>
    <t>3,1415*1,3*1,4*1,2/6</t>
  </si>
  <si>
    <t>871211121R00</t>
  </si>
  <si>
    <t>Montáž trubek polyetylenových ve výkopu d 63 mm</t>
  </si>
  <si>
    <t>(7+18,7-8)</t>
  </si>
  <si>
    <t>(8+25,1-8,8)</t>
  </si>
  <si>
    <t>286134321</t>
  </si>
  <si>
    <t>Trubka tl. AQUALINE ROBUST PE100 63x5,8 mm PN16</t>
  </si>
  <si>
    <t>přípojka 01 - 04b</t>
  </si>
  <si>
    <t>příprava napojení přes základ 01 - 04b</t>
  </si>
  <si>
    <t>příprava napojení přes základ 04B</t>
  </si>
  <si>
    <t>877260001VD</t>
  </si>
  <si>
    <t>Zaslepení vodovod. přípojky PE víčko koncové 63 mm</t>
  </si>
  <si>
    <t>893152111R00</t>
  </si>
  <si>
    <t>Montáž šachty vodoměrné a revizní plastové hranaté</t>
  </si>
  <si>
    <t>891163001</t>
  </si>
  <si>
    <t>Uzávěr vodovodní kulový pro vodoměrnou sestavu d63</t>
  </si>
  <si>
    <t>28600001VD</t>
  </si>
  <si>
    <t>Šachta vodoměrná plast pojezd. k obetonování DN1200, poklop B125, upevňovací rám, šroubení</t>
  </si>
  <si>
    <t>892241111R00</t>
  </si>
  <si>
    <t>Tlaková zkouška vodovodního potrubí DN 80 vč. nákladů na přísun, montáž, demontáž a odsun zkoušecího čerpadla, napuštění tlakovou vodou a dodání vody pro tlakovou zkoušku</t>
  </si>
  <si>
    <t>892233111R00</t>
  </si>
  <si>
    <t>Desinfekce vodovodního potrubí DN 80 vč. napuštění a vypuštění vody, dodání vody a desinfekčního prostředku a na bakteriologický rozbor vody</t>
  </si>
  <si>
    <t>Desinfekce vodovodního potrubí DN 70</t>
  </si>
  <si>
    <t>460490012RT1</t>
  </si>
  <si>
    <t>Fólie výstražná z PVC, šířka 33 cm fólie PVC šířka 33 cm</t>
  </si>
  <si>
    <t>210220001VD</t>
  </si>
  <si>
    <t>Vytyčovací vodič identifikační vč. vyvedení</t>
  </si>
  <si>
    <t>0,1428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</si>
</sst>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0_);[Red]\-\ #,##0_);&quot;–&quot;??;_(@_)"/>
    <numFmt numFmtId="165" formatCode="_(#,##0.00_);[Red]\-\ #,##0.00_);&quot;–&quot;??;_(@_)"/>
    <numFmt numFmtId="168" formatCode="_(#,##0.000_);[Red]\-\ #,##0.000_);&quot;–&quot;??;_(@_)"/>
    <numFmt numFmtId="169" formatCode="_(#,##0.0&quot; %&quot;_);[Red]\-\ #,##0.0&quot; %&quot;_);&quot;–&quot;??;_(@_)"/>
    <numFmt numFmtId="170" formatCode="yyyy"/>
  </numFmts>
  <fonts count="27" x14ac:knownFonts="1">
    <font>
      <sz val="10"/>
      <color theme="1"/>
      <name val="Arial"/>
      <family val="2"/>
      <charset val="238"/>
    </font>
    <font>
      <b/>
      <sz val="12"/>
      <color rgb="FF000000"/>
      <name val="Arial"/>
      <family val="2"/>
      <charset val="238"/>
    </font>
    <font>
      <sz val="10"/>
      <color rgb="FF000000"/>
      <name val="Arial"/>
      <family val="2"/>
      <charset val="238"/>
    </font>
    <font>
      <b/>
      <sz val="10"/>
      <color rgb="FF000000"/>
      <name val="Arial"/>
      <family val="2"/>
      <charset val="238"/>
    </font>
    <font>
      <sz val="9"/>
      <color theme="1"/>
      <name val="Arial"/>
      <family val="2"/>
      <charset val="238"/>
    </font>
    <font>
      <b/>
      <sz val="8"/>
      <color rgb="FF000000"/>
      <name val="Arial"/>
      <family val="2"/>
      <charset val="238"/>
    </font>
    <font>
      <b/>
      <sz val="9"/>
      <color rgb="FF000000"/>
      <name val="Arial"/>
      <family val="2"/>
      <charset val="238"/>
    </font>
    <font>
      <sz val="7"/>
      <color rgb="FF000000"/>
      <name val="Arial"/>
      <family val="2"/>
      <charset val="238"/>
    </font>
    <font>
      <sz val="8"/>
      <color rgb="FF000000"/>
      <name val="Arial"/>
      <family val="2"/>
      <charset val="238"/>
    </font>
    <font>
      <sz val="6"/>
      <color rgb="FFC00000"/>
      <name val="Arial"/>
      <family val="2"/>
      <charset val="238"/>
    </font>
    <font>
      <sz val="6"/>
      <color theme="1"/>
      <name val="Arial"/>
      <family val="2"/>
      <charset val="238"/>
    </font>
    <font>
      <sz val="6"/>
      <color rgb="FF0070C0"/>
      <name val="Arial"/>
      <family val="2"/>
      <charset val="238"/>
    </font>
    <font>
      <sz val="6"/>
      <color rgb="FF777777"/>
      <name val="Arial"/>
      <family val="2"/>
      <charset val="238"/>
    </font>
    <font>
      <sz val="6"/>
      <color rgb="FF000000"/>
      <name val="Arial"/>
      <family val="2"/>
      <charset val="238"/>
    </font>
    <font>
      <sz val="8"/>
      <color rgb="FF008000"/>
      <name val="Arial"/>
      <family val="2"/>
      <charset val="238"/>
    </font>
    <font>
      <b/>
      <sz val="13"/>
      <color rgb="FF000000"/>
      <name val="Arial"/>
      <family val="2"/>
      <charset val="238"/>
    </font>
    <font>
      <sz val="8"/>
      <color theme="1"/>
      <name val="Arial"/>
      <family val="2"/>
      <charset val="238"/>
    </font>
    <font>
      <b/>
      <u/>
      <sz val="8"/>
      <color rgb="FF000000"/>
      <name val="Arial"/>
      <family val="2"/>
      <charset val="238"/>
    </font>
    <font>
      <b/>
      <sz val="6"/>
      <color rgb="FF000000"/>
      <name val="Arial"/>
      <family val="2"/>
      <charset val="238"/>
    </font>
    <font>
      <sz val="6"/>
      <color rgb="FFFF0000"/>
      <name val="Arial"/>
      <family val="2"/>
      <charset val="238"/>
    </font>
    <font>
      <b/>
      <u/>
      <sz val="6"/>
      <color rgb="FF000000"/>
      <name val="Arial"/>
      <family val="2"/>
      <charset val="238"/>
    </font>
    <font>
      <sz val="9"/>
      <color rgb="FF000000"/>
      <name val="Arial"/>
      <family val="2"/>
      <charset val="238"/>
    </font>
    <font>
      <sz val="9"/>
      <color rgb="FFC00000"/>
      <name val="Arial"/>
      <family val="2"/>
      <charset val="238"/>
    </font>
    <font>
      <b/>
      <sz val="8"/>
      <color rgb="FFCC0000"/>
      <name val="Arial"/>
      <family val="2"/>
      <charset val="238"/>
    </font>
    <font>
      <sz val="9"/>
      <color rgb="FF0070C0"/>
      <name val="Arial"/>
      <family val="2"/>
      <charset val="238"/>
    </font>
    <font>
      <sz val="8"/>
      <color rgb="FF0070C0"/>
      <name val="Arial"/>
      <family val="2"/>
      <charset val="238"/>
    </font>
    <font>
      <sz val="8"/>
      <color rgb="FFC00000"/>
      <name val="Arial"/>
      <family val="2"/>
      <charset val="238"/>
    </font>
  </fonts>
  <fills count="4">
    <fill>
      <patternFill patternType="none"/>
    </fill>
    <fill>
      <patternFill patternType="gray125"/>
    </fill>
    <fill>
      <patternFill patternType="solid">
        <fgColor rgb="FFFFFF00"/>
        <bgColor auto="1"/>
      </patternFill>
    </fill>
    <fill>
      <patternFill patternType="solid">
        <fgColor rgb="FFDDDDDD"/>
        <bgColor auto="1"/>
      </patternFill>
    </fill>
  </fills>
  <borders count="13">
    <border>
      <left/>
      <right/>
      <top/>
      <bottom/>
      <diagonal/>
    </border>
    <border>
      <left/>
      <right/>
      <top/>
      <bottom style="thin">
        <color rgb="FFDB303B"/>
      </bottom>
      <diagonal/>
    </border>
    <border>
      <left/>
      <right/>
      <top style="hair">
        <color rgb="FF000000"/>
      </top>
      <bottom style="hair">
        <color rgb="FF000000"/>
      </bottom>
      <diagonal/>
    </border>
    <border>
      <left style="hair">
        <color rgb="FF000000"/>
      </left>
      <right/>
      <top style="hair">
        <color rgb="FF000000"/>
      </top>
      <bottom style="hair">
        <color rgb="FF000000"/>
      </bottom>
      <diagonal/>
    </border>
    <border>
      <left/>
      <right/>
      <top style="medium">
        <color rgb="FFDB303B"/>
      </top>
      <bottom/>
      <diagonal/>
    </border>
    <border>
      <left/>
      <right/>
      <top style="thin">
        <color rgb="FFDB303B"/>
      </top>
      <bottom style="thin">
        <color rgb="FFDB303B"/>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right/>
      <top style="hair">
        <color rgb="FF000000"/>
      </top>
      <bottom/>
      <diagonal/>
    </border>
    <border>
      <left/>
      <right/>
      <top style="hair">
        <color rgb="FF000000"/>
      </top>
      <bottom style="thin">
        <color rgb="FFDB303B"/>
      </bottom>
      <diagonal/>
    </border>
    <border>
      <left/>
      <right/>
      <top style="thin">
        <color rgb="FFDB303B"/>
      </top>
      <bottom/>
      <diagonal/>
    </border>
    <border>
      <left/>
      <right/>
      <top/>
      <bottom style="hair">
        <color auto="1"/>
      </bottom>
      <diagonal/>
    </border>
    <border>
      <left/>
      <right/>
      <top/>
      <bottom style="medium">
        <color rgb="FFDB303B"/>
      </bottom>
      <diagonal/>
    </border>
  </borders>
  <cellStyleXfs count="1">
    <xf numFmtId="0" fontId="0" fillId="0" borderId="0"/>
  </cellStyleXfs>
  <cellXfs count="163">
    <xf numFmtId="0" fontId="0" fillId="0" borderId="0" xfId="0"/>
    <xf numFmtId="0" fontId="1" fillId="0" borderId="0" xfId="0" applyFont="1"/>
    <xf numFmtId="0" fontId="2" fillId="0" borderId="0" xfId="0" applyFont="1"/>
    <xf numFmtId="0" fontId="5" fillId="0" borderId="1" xfId="0" applyFont="1" applyBorder="1" applyAlignment="1">
      <alignment horizontal="center"/>
    </xf>
    <xf numFmtId="0" fontId="8" fillId="0" borderId="0" xfId="0" applyFont="1"/>
    <xf numFmtId="0" fontId="3"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0" fillId="3" borderId="0" xfId="0" applyFont="1" applyFill="1"/>
    <xf numFmtId="0" fontId="10" fillId="0" borderId="0" xfId="0" applyFont="1" applyAlignment="1">
      <alignment horizontal="left" vertical="top" wrapText="1"/>
    </xf>
    <xf numFmtId="0" fontId="15" fillId="0" borderId="0" xfId="0" applyFont="1"/>
    <xf numFmtId="0" fontId="4" fillId="0" borderId="0" xfId="0" applyFont="1"/>
    <xf numFmtId="0" fontId="16" fillId="0" borderId="0" xfId="0" applyFont="1"/>
    <xf numFmtId="0" fontId="17" fillId="0" borderId="0" xfId="0" applyFont="1"/>
    <xf numFmtId="0" fontId="15" fillId="2" borderId="0" xfId="0" applyFont="1" applyFill="1" applyAlignment="1">
      <alignment horizontal="center"/>
    </xf>
    <xf numFmtId="0" fontId="18" fillId="0" borderId="0" xfId="0" applyFont="1" applyAlignment="1">
      <alignment horizontal="center"/>
    </xf>
    <xf numFmtId="0" fontId="19" fillId="2" borderId="0" xfId="0" applyFont="1" applyFill="1" applyAlignment="1">
      <alignment horizontal="center"/>
    </xf>
    <xf numFmtId="0" fontId="1" fillId="0" borderId="4" xfId="0" applyFont="1" applyBorder="1" applyAlignment="1">
      <alignment horizontal="left"/>
    </xf>
    <xf numFmtId="0" fontId="1" fillId="2" borderId="0" xfId="0" applyFont="1" applyFill="1" applyAlignment="1">
      <alignment horizontal="center"/>
    </xf>
    <xf numFmtId="0" fontId="20" fillId="0" borderId="0" xfId="0" applyFont="1" applyAlignment="1">
      <alignment horizontal="left"/>
    </xf>
    <xf numFmtId="0" fontId="10" fillId="0" borderId="0" xfId="0" applyFont="1" applyAlignment="1">
      <alignment horizontal="center"/>
    </xf>
    <xf numFmtId="0" fontId="6" fillId="0" borderId="0" xfId="0" applyFont="1" applyAlignment="1">
      <alignment horizontal="right"/>
    </xf>
    <xf numFmtId="0" fontId="22" fillId="0" borderId="0" xfId="0" applyFont="1"/>
    <xf numFmtId="49" fontId="6" fillId="0" borderId="0" xfId="0" applyNumberFormat="1" applyFont="1" applyAlignment="1">
      <alignment horizontal="right" vertical="top" wrapText="1"/>
    </xf>
    <xf numFmtId="49" fontId="21" fillId="0" borderId="0" xfId="0" applyNumberFormat="1" applyFont="1" applyAlignment="1">
      <alignment horizontal="left" vertical="top" wrapText="1"/>
    </xf>
    <xf numFmtId="49" fontId="4" fillId="0" borderId="0" xfId="0" applyNumberFormat="1" applyFont="1" applyAlignment="1">
      <alignment horizontal="left" vertical="top" wrapText="1"/>
    </xf>
    <xf numFmtId="0" fontId="6" fillId="0" borderId="0" xfId="0" applyFont="1" applyAlignment="1">
      <alignment horizontal="right" vertical="top"/>
    </xf>
    <xf numFmtId="14" fontId="21" fillId="0" borderId="0" xfId="0" applyNumberFormat="1" applyFont="1" applyAlignment="1">
      <alignment horizontal="left" vertical="top"/>
    </xf>
    <xf numFmtId="170" fontId="21" fillId="0" borderId="0" xfId="0" applyNumberFormat="1" applyFont="1" applyAlignment="1">
      <alignment horizontal="left" vertical="top"/>
    </xf>
    <xf numFmtId="0" fontId="18" fillId="0" borderId="0" xfId="0" applyFont="1" applyAlignment="1">
      <alignment horizontal="right" vertical="top"/>
    </xf>
    <xf numFmtId="170" fontId="13" fillId="0" borderId="0" xfId="0" applyNumberFormat="1" applyFont="1" applyAlignment="1">
      <alignment horizontal="left" vertical="top"/>
    </xf>
    <xf numFmtId="14" fontId="13" fillId="0" borderId="0" xfId="0" applyNumberFormat="1" applyFont="1" applyAlignment="1">
      <alignment horizontal="left" vertical="top"/>
    </xf>
    <xf numFmtId="0" fontId="23" fillId="0" borderId="5" xfId="0" applyFont="1" applyBorder="1" applyAlignment="1">
      <alignment horizontal="center"/>
    </xf>
    <xf numFmtId="49" fontId="21" fillId="0" borderId="6" xfId="0" applyNumberFormat="1" applyFont="1" applyBorder="1" applyAlignment="1">
      <alignment horizontal="left" vertical="top" wrapText="1"/>
    </xf>
    <xf numFmtId="49" fontId="21" fillId="0" borderId="7" xfId="0" applyNumberFormat="1" applyFont="1" applyBorder="1" applyAlignment="1">
      <alignment horizontal="left" vertical="top" wrapText="1"/>
    </xf>
    <xf numFmtId="49" fontId="21" fillId="0" borderId="3" xfId="0" applyNumberFormat="1" applyFont="1" applyBorder="1" applyAlignment="1">
      <alignment horizontal="left" vertical="top" wrapText="1"/>
    </xf>
    <xf numFmtId="49" fontId="13" fillId="0" borderId="8" xfId="0" applyNumberFormat="1" applyFont="1" applyBorder="1"/>
    <xf numFmtId="49" fontId="4" fillId="0" borderId="0" xfId="0" applyNumberFormat="1" applyFont="1" applyAlignment="1">
      <alignment wrapText="1"/>
    </xf>
    <xf numFmtId="49" fontId="13" fillId="0" borderId="9" xfId="0" applyNumberFormat="1" applyFont="1" applyBorder="1"/>
    <xf numFmtId="164" fontId="6" fillId="0" borderId="0" xfId="0" applyNumberFormat="1" applyFont="1" applyAlignment="1">
      <alignment horizontal="right" vertical="top"/>
    </xf>
    <xf numFmtId="0" fontId="6" fillId="0" borderId="0" xfId="0" applyFont="1" applyAlignment="1">
      <alignment horizontal="left" vertical="top"/>
    </xf>
    <xf numFmtId="0" fontId="24" fillId="0" borderId="0" xfId="0" applyFont="1"/>
    <xf numFmtId="164" fontId="21" fillId="0" borderId="0" xfId="0" applyNumberFormat="1" applyFont="1" applyAlignment="1">
      <alignment horizontal="right" vertical="top"/>
    </xf>
    <xf numFmtId="0" fontId="21" fillId="0" borderId="0" xfId="0" applyFont="1" applyAlignment="1">
      <alignment horizontal="left" vertical="top"/>
    </xf>
    <xf numFmtId="0" fontId="8" fillId="0" borderId="0" xfId="0" applyFont="1" applyAlignment="1">
      <alignment horizontal="right" vertical="top"/>
    </xf>
    <xf numFmtId="164" fontId="8" fillId="0" borderId="0" xfId="0" applyNumberFormat="1" applyFont="1" applyAlignment="1">
      <alignment horizontal="right" vertical="top"/>
    </xf>
    <xf numFmtId="0" fontId="8" fillId="0" borderId="0" xfId="0" applyFont="1" applyAlignment="1">
      <alignment horizontal="left" vertical="top"/>
    </xf>
    <xf numFmtId="0" fontId="25" fillId="0" borderId="0" xfId="0" applyFont="1"/>
    <xf numFmtId="0" fontId="26" fillId="0" borderId="0" xfId="0" applyFont="1"/>
    <xf numFmtId="0" fontId="6" fillId="0" borderId="1" xfId="0" applyFont="1" applyBorder="1" applyAlignment="1">
      <alignment horizontal="right" vertical="top"/>
    </xf>
    <xf numFmtId="164" fontId="21" fillId="0" borderId="1" xfId="0" applyNumberFormat="1" applyFont="1" applyBorder="1" applyAlignment="1">
      <alignment horizontal="right" vertical="top"/>
    </xf>
    <xf numFmtId="0" fontId="21" fillId="0" borderId="1" xfId="0" applyFont="1" applyBorder="1" applyAlignment="1">
      <alignment horizontal="left" vertical="top"/>
    </xf>
    <xf numFmtId="0" fontId="17" fillId="0" borderId="0" xfId="0" applyFont="1" applyAlignment="1">
      <alignment horizontal="left"/>
    </xf>
    <xf numFmtId="49" fontId="17" fillId="0" borderId="0" xfId="0" applyNumberFormat="1" applyFont="1" applyAlignment="1">
      <alignment horizontal="left"/>
    </xf>
    <xf numFmtId="0" fontId="21" fillId="0" borderId="11" xfId="0" applyFont="1" applyBorder="1" applyAlignment="1">
      <alignment horizontal="left" vertical="top"/>
    </xf>
    <xf numFmtId="49" fontId="21" fillId="0" borderId="0" xfId="0" applyNumberFormat="1" applyFont="1" applyAlignment="1">
      <alignment horizontal="left" vertical="top"/>
    </xf>
    <xf numFmtId="0" fontId="4" fillId="0" borderId="12" xfId="0" applyFont="1" applyBorder="1"/>
    <xf numFmtId="49" fontId="9" fillId="0" borderId="0" xfId="0" applyNumberFormat="1" applyFont="1"/>
    <xf numFmtId="49" fontId="10" fillId="0" borderId="0" xfId="0" applyNumberFormat="1" applyFont="1"/>
    <xf numFmtId="49" fontId="10" fillId="0" borderId="0" xfId="0" applyNumberFormat="1" applyFont="1" applyAlignment="1">
      <alignment horizontal="left" vertical="top" wrapText="1"/>
    </xf>
    <xf numFmtId="49" fontId="10" fillId="0" borderId="1" xfId="0" applyNumberFormat="1" applyFont="1" applyBorder="1"/>
    <xf numFmtId="164" fontId="10" fillId="0" borderId="0" xfId="0" applyNumberFormat="1" applyFont="1"/>
    <xf numFmtId="164" fontId="10" fillId="0" borderId="1" xfId="0" applyNumberFormat="1" applyFont="1" applyBorder="1"/>
    <xf numFmtId="168" fontId="10" fillId="0" borderId="0" xfId="0" applyNumberFormat="1" applyFont="1"/>
    <xf numFmtId="168" fontId="11" fillId="0" borderId="0" xfId="0" applyNumberFormat="1" applyFont="1"/>
    <xf numFmtId="168" fontId="10" fillId="0" borderId="1" xfId="0" applyNumberFormat="1" applyFont="1" applyBorder="1"/>
    <xf numFmtId="164" fontId="11" fillId="0" borderId="0" xfId="0" applyNumberFormat="1" applyFont="1"/>
    <xf numFmtId="1" fontId="10" fillId="0" borderId="0" xfId="0" applyNumberFormat="1" applyFont="1"/>
    <xf numFmtId="1" fontId="11" fillId="0" borderId="0" xfId="0" applyNumberFormat="1" applyFont="1"/>
    <xf numFmtId="1" fontId="10" fillId="0" borderId="1" xfId="0" applyNumberFormat="1" applyFont="1" applyBorder="1"/>
    <xf numFmtId="49" fontId="5" fillId="0" borderId="1" xfId="0" applyNumberFormat="1" applyFont="1" applyBorder="1" applyAlignment="1">
      <alignment horizontal="center"/>
    </xf>
    <xf numFmtId="164" fontId="5" fillId="0" borderId="1" xfId="0" applyNumberFormat="1" applyFont="1" applyBorder="1" applyAlignment="1">
      <alignment horizontal="center"/>
    </xf>
    <xf numFmtId="168" fontId="5" fillId="0" borderId="1" xfId="0" applyNumberFormat="1" applyFont="1" applyBorder="1" applyAlignment="1">
      <alignment horizontal="center"/>
    </xf>
    <xf numFmtId="1" fontId="5" fillId="0" borderId="1" xfId="0" applyNumberFormat="1" applyFont="1" applyBorder="1" applyAlignment="1">
      <alignment horizontal="center"/>
    </xf>
    <xf numFmtId="49" fontId="3" fillId="0" borderId="0" xfId="0" applyNumberFormat="1" applyFont="1" applyAlignment="1">
      <alignment horizontal="left" vertical="top"/>
    </xf>
    <xf numFmtId="164" fontId="3" fillId="0" borderId="0" xfId="0" applyNumberFormat="1" applyFont="1" applyAlignment="1">
      <alignment horizontal="right" vertical="top"/>
    </xf>
    <xf numFmtId="168" fontId="3" fillId="0" borderId="0" xfId="0" applyNumberFormat="1" applyFont="1"/>
    <xf numFmtId="164" fontId="3" fillId="0" borderId="0" xfId="0" applyNumberFormat="1" applyFont="1"/>
    <xf numFmtId="1" fontId="3" fillId="0" borderId="0" xfId="0" applyNumberFormat="1" applyFont="1"/>
    <xf numFmtId="49" fontId="3" fillId="0" borderId="0" xfId="0" applyNumberFormat="1" applyFont="1" applyAlignment="1">
      <alignment horizontal="left" vertical="top" indent="1"/>
    </xf>
    <xf numFmtId="49" fontId="2" fillId="0" borderId="0" xfId="0" applyNumberFormat="1" applyFont="1" applyAlignment="1">
      <alignment horizontal="left" vertical="top" indent="1"/>
    </xf>
    <xf numFmtId="164" fontId="2" fillId="0" borderId="0" xfId="0" applyNumberFormat="1" applyFont="1" applyAlignment="1">
      <alignment horizontal="right" vertical="top"/>
    </xf>
    <xf numFmtId="168" fontId="2" fillId="0" borderId="0" xfId="0" applyNumberFormat="1" applyFont="1"/>
    <xf numFmtId="164" fontId="2" fillId="0" borderId="0" xfId="0" applyNumberFormat="1" applyFont="1"/>
    <xf numFmtId="1" fontId="2" fillId="0" borderId="0" xfId="0" applyNumberFormat="1" applyFont="1"/>
    <xf numFmtId="49" fontId="2" fillId="0" borderId="1" xfId="0" applyNumberFormat="1" applyFont="1" applyBorder="1" applyAlignment="1">
      <alignment horizontal="left" vertical="top" indent="1"/>
    </xf>
    <xf numFmtId="164" fontId="2" fillId="0" borderId="1" xfId="0" applyNumberFormat="1" applyFont="1" applyBorder="1" applyAlignment="1">
      <alignment horizontal="right" vertical="top"/>
    </xf>
    <xf numFmtId="168" fontId="2" fillId="0" borderId="1" xfId="0" applyNumberFormat="1" applyFont="1" applyBorder="1"/>
    <xf numFmtId="164" fontId="2" fillId="0" borderId="1" xfId="0" applyNumberFormat="1" applyFont="1" applyBorder="1"/>
    <xf numFmtId="1" fontId="2" fillId="0" borderId="1" xfId="0" applyNumberFormat="1" applyFont="1" applyBorder="1"/>
    <xf numFmtId="49" fontId="6" fillId="0" borderId="0" xfId="0" applyNumberFormat="1" applyFont="1" applyAlignment="1">
      <alignment horizontal="left" vertical="top" wrapText="1"/>
    </xf>
    <xf numFmtId="168" fontId="6" fillId="0" borderId="0" xfId="0" applyNumberFormat="1" applyFont="1" applyAlignment="1">
      <alignment horizontal="right" vertical="top"/>
    </xf>
    <xf numFmtId="1" fontId="6" fillId="0" borderId="0" xfId="0" applyNumberFormat="1" applyFont="1" applyAlignment="1">
      <alignment horizontal="right" vertical="top"/>
    </xf>
    <xf numFmtId="49" fontId="6" fillId="0" borderId="0" xfId="0" applyNumberFormat="1" applyFont="1" applyAlignment="1">
      <alignment horizontal="left" vertical="top" wrapText="1" indent="1"/>
    </xf>
    <xf numFmtId="0" fontId="5" fillId="0" borderId="0" xfId="0" applyFont="1" applyAlignment="1">
      <alignment horizontal="right" vertical="top"/>
    </xf>
    <xf numFmtId="49" fontId="5" fillId="0" borderId="0" xfId="0" applyNumberFormat="1" applyFont="1" applyAlignment="1">
      <alignment horizontal="left" vertical="top" wrapText="1" indent="2"/>
    </xf>
    <xf numFmtId="164" fontId="5" fillId="0" borderId="0" xfId="0" applyNumberFormat="1" applyFont="1" applyAlignment="1">
      <alignment horizontal="right" vertical="top"/>
    </xf>
    <xf numFmtId="168" fontId="5" fillId="0" borderId="0" xfId="0" applyNumberFormat="1" applyFont="1" applyAlignment="1">
      <alignment horizontal="right" vertical="top"/>
    </xf>
    <xf numFmtId="1" fontId="5" fillId="0" borderId="0" xfId="0" applyNumberFormat="1" applyFont="1" applyAlignment="1">
      <alignment horizontal="right" vertical="top"/>
    </xf>
    <xf numFmtId="49" fontId="5" fillId="0" borderId="0" xfId="0" applyNumberFormat="1" applyFont="1" applyAlignment="1">
      <alignment horizontal="left" vertical="top" wrapText="1" indent="3"/>
    </xf>
    <xf numFmtId="0" fontId="1" fillId="0" borderId="0" xfId="0" applyFont="1" applyAlignment="1">
      <alignment horizontal="center" vertical="top"/>
    </xf>
    <xf numFmtId="1" fontId="9" fillId="0" borderId="0" xfId="0" applyNumberFormat="1" applyFont="1"/>
    <xf numFmtId="49" fontId="11" fillId="0" borderId="0" xfId="0" applyNumberFormat="1" applyFont="1"/>
    <xf numFmtId="165" fontId="10" fillId="0" borderId="0" xfId="0" applyNumberFormat="1" applyFont="1"/>
    <xf numFmtId="49" fontId="9" fillId="2" borderId="0" xfId="0" applyNumberFormat="1" applyFont="1" applyFill="1" applyAlignment="1">
      <alignment horizontal="center"/>
    </xf>
    <xf numFmtId="49" fontId="9" fillId="0" borderId="0" xfId="0" applyNumberFormat="1" applyFont="1" applyAlignment="1">
      <alignment horizontal="left"/>
    </xf>
    <xf numFmtId="165" fontId="5" fillId="0" borderId="1" xfId="0" applyNumberFormat="1" applyFont="1" applyBorder="1" applyAlignment="1">
      <alignment horizontal="center"/>
    </xf>
    <xf numFmtId="1" fontId="6" fillId="0" borderId="0" xfId="0" applyNumberFormat="1" applyFont="1"/>
    <xf numFmtId="49" fontId="6" fillId="0" borderId="0" xfId="0" applyNumberFormat="1" applyFont="1"/>
    <xf numFmtId="168" fontId="6" fillId="0" borderId="0" xfId="0" applyNumberFormat="1" applyFont="1"/>
    <xf numFmtId="165" fontId="6" fillId="0" borderId="0" xfId="0" applyNumberFormat="1" applyFont="1"/>
    <xf numFmtId="164" fontId="6" fillId="0" borderId="0" xfId="0" applyNumberFormat="1" applyFont="1"/>
    <xf numFmtId="1" fontId="5" fillId="0" borderId="0" xfId="0" applyNumberFormat="1" applyFont="1"/>
    <xf numFmtId="49" fontId="5" fillId="0" borderId="0" xfId="0" applyNumberFormat="1" applyFont="1"/>
    <xf numFmtId="49" fontId="5" fillId="0" borderId="0" xfId="0" applyNumberFormat="1" applyFont="1" applyAlignment="1">
      <alignment horizontal="left" vertical="top" wrapText="1"/>
    </xf>
    <xf numFmtId="168" fontId="5" fillId="0" borderId="0" xfId="0" applyNumberFormat="1" applyFont="1"/>
    <xf numFmtId="165" fontId="5" fillId="0" borderId="0" xfId="0" applyNumberFormat="1" applyFont="1"/>
    <xf numFmtId="164" fontId="5" fillId="0" borderId="0" xfId="0" applyNumberFormat="1" applyFont="1"/>
    <xf numFmtId="1" fontId="8" fillId="0" borderId="0" xfId="0" applyNumberFormat="1" applyFont="1" applyAlignment="1">
      <alignment horizontal="right" vertical="top"/>
    </xf>
    <xf numFmtId="1" fontId="8" fillId="0" borderId="2" xfId="0" applyNumberFormat="1" applyFont="1" applyBorder="1" applyAlignment="1">
      <alignment horizontal="center" vertical="top"/>
    </xf>
    <xf numFmtId="49" fontId="8" fillId="0" borderId="3" xfId="0" applyNumberFormat="1" applyFont="1" applyBorder="1" applyAlignment="1">
      <alignment horizontal="center" vertical="top"/>
    </xf>
    <xf numFmtId="49" fontId="8" fillId="0" borderId="3" xfId="0" applyNumberFormat="1" applyFont="1" applyBorder="1" applyAlignment="1">
      <alignment horizontal="right" vertical="top"/>
    </xf>
    <xf numFmtId="49" fontId="8" fillId="0" borderId="3" xfId="0" applyNumberFormat="1" applyFont="1" applyBorder="1" applyAlignment="1">
      <alignment horizontal="left" vertical="top" wrapText="1"/>
    </xf>
    <xf numFmtId="168" fontId="8" fillId="0" borderId="3" xfId="0" applyNumberFormat="1" applyFont="1" applyBorder="1" applyAlignment="1">
      <alignment horizontal="right" vertical="top"/>
    </xf>
    <xf numFmtId="165" fontId="8" fillId="0" borderId="3" xfId="0" applyNumberFormat="1" applyFont="1" applyBorder="1" applyAlignment="1" applyProtection="1">
      <alignment horizontal="right" vertical="top"/>
      <protection locked="0"/>
    </xf>
    <xf numFmtId="164" fontId="8" fillId="0" borderId="3" xfId="0" applyNumberFormat="1" applyFont="1" applyBorder="1" applyAlignment="1">
      <alignment horizontal="right" vertical="top"/>
    </xf>
    <xf numFmtId="49" fontId="8" fillId="0" borderId="3" xfId="0" applyNumberFormat="1" applyFont="1" applyBorder="1" applyAlignment="1">
      <alignment horizontal="left" vertical="top"/>
    </xf>
    <xf numFmtId="1" fontId="8" fillId="0" borderId="3" xfId="0" applyNumberFormat="1" applyFont="1" applyBorder="1" applyAlignment="1">
      <alignment horizontal="right" vertical="top"/>
    </xf>
    <xf numFmtId="0" fontId="7" fillId="0" borderId="0" xfId="0" applyFont="1"/>
    <xf numFmtId="1" fontId="7" fillId="0" borderId="0" xfId="0" applyNumberFormat="1" applyFont="1"/>
    <xf numFmtId="49" fontId="7" fillId="0" borderId="0" xfId="0" applyNumberFormat="1" applyFont="1"/>
    <xf numFmtId="49" fontId="7" fillId="0" borderId="0" xfId="0" applyNumberFormat="1" applyFont="1" applyAlignment="1">
      <alignment horizontal="left" vertical="top" wrapText="1"/>
    </xf>
    <xf numFmtId="168" fontId="7" fillId="0" borderId="0" xfId="0" applyNumberFormat="1" applyFont="1"/>
    <xf numFmtId="164" fontId="7" fillId="0" borderId="0" xfId="0" applyNumberFormat="1" applyFont="1"/>
    <xf numFmtId="49" fontId="7" fillId="0" borderId="0" xfId="0" applyNumberFormat="1" applyFont="1" applyAlignment="1">
      <alignment horizontal="right" vertical="top"/>
    </xf>
    <xf numFmtId="0" fontId="14" fillId="0" borderId="0" xfId="0" applyFont="1"/>
    <xf numFmtId="1" fontId="14" fillId="0" borderId="0" xfId="0" applyNumberFormat="1" applyFont="1"/>
    <xf numFmtId="49" fontId="14" fillId="0" borderId="0" xfId="0" applyNumberFormat="1" applyFont="1"/>
    <xf numFmtId="49" fontId="14" fillId="0" borderId="0" xfId="0" applyNumberFormat="1" applyFont="1" applyAlignment="1">
      <alignment horizontal="left" vertical="top" wrapText="1"/>
    </xf>
    <xf numFmtId="168" fontId="14" fillId="0" borderId="0" xfId="0" applyNumberFormat="1" applyFont="1" applyAlignment="1">
      <alignment horizontal="right" vertical="top"/>
    </xf>
    <xf numFmtId="165" fontId="14" fillId="0" borderId="0" xfId="0" applyNumberFormat="1" applyFont="1"/>
    <xf numFmtId="164" fontId="14" fillId="0" borderId="0" xfId="0" applyNumberFormat="1" applyFont="1"/>
    <xf numFmtId="168" fontId="14" fillId="0" borderId="0" xfId="0" applyNumberFormat="1" applyFont="1"/>
    <xf numFmtId="49" fontId="14" fillId="0" borderId="0" xfId="0" applyNumberFormat="1" applyFont="1" applyAlignment="1">
      <alignment horizontal="right" vertical="top"/>
    </xf>
    <xf numFmtId="168" fontId="7" fillId="0" borderId="0" xfId="0" applyNumberFormat="1" applyFont="1" applyAlignment="1">
      <alignment horizontal="right" vertical="top"/>
    </xf>
    <xf numFmtId="165" fontId="7" fillId="0" borderId="0" xfId="0" applyNumberFormat="1" applyFont="1"/>
    <xf numFmtId="169" fontId="7" fillId="0" borderId="0" xfId="0" applyNumberFormat="1" applyFont="1" applyAlignment="1">
      <alignment horizontal="left" vertical="top" wrapText="1"/>
    </xf>
    <xf numFmtId="0" fontId="15" fillId="0" borderId="0" xfId="0" applyFont="1" applyAlignment="1">
      <alignment horizontal="center"/>
    </xf>
    <xf numFmtId="49" fontId="21" fillId="0" borderId="0" xfId="0" applyNumberFormat="1" applyFont="1" applyAlignment="1">
      <alignment horizontal="left" vertical="top" wrapText="1"/>
    </xf>
    <xf numFmtId="0" fontId="21" fillId="0" borderId="0" xfId="0" applyFont="1" applyAlignment="1">
      <alignment horizontal="left"/>
    </xf>
    <xf numFmtId="0" fontId="4" fillId="0" borderId="0" xfId="0" applyFont="1" applyAlignment="1">
      <alignment horizontal="left"/>
    </xf>
    <xf numFmtId="0" fontId="1" fillId="0" borderId="4" xfId="0" applyFont="1" applyBorder="1" applyAlignment="1">
      <alignment horizontal="center"/>
    </xf>
    <xf numFmtId="49" fontId="21" fillId="0" borderId="7" xfId="0" applyNumberFormat="1" applyFont="1" applyBorder="1" applyAlignment="1">
      <alignment horizontal="left" vertical="top" wrapText="1"/>
    </xf>
    <xf numFmtId="49" fontId="21" fillId="0" borderId="3" xfId="0" applyNumberFormat="1" applyFont="1" applyBorder="1" applyAlignment="1">
      <alignment horizontal="left" vertical="top" wrapText="1"/>
    </xf>
    <xf numFmtId="0" fontId="1" fillId="0" borderId="10" xfId="0" applyFont="1" applyBorder="1" applyAlignment="1">
      <alignment horizontal="center"/>
    </xf>
    <xf numFmtId="0" fontId="23" fillId="0" borderId="5" xfId="0" applyFont="1" applyBorder="1" applyAlignment="1">
      <alignment horizontal="center"/>
    </xf>
    <xf numFmtId="49" fontId="21" fillId="0" borderId="0" xfId="0" applyNumberFormat="1" applyFont="1" applyAlignment="1">
      <alignment horizontal="right" vertical="top" wrapText="1"/>
    </xf>
    <xf numFmtId="49" fontId="7" fillId="0" borderId="0" xfId="0" applyNumberFormat="1" applyFont="1" applyAlignment="1">
      <alignment horizontal="left" vertical="top" wrapText="1"/>
    </xf>
    <xf numFmtId="168" fontId="7" fillId="0" borderId="0" xfId="0" applyNumberFormat="1" applyFont="1" applyAlignment="1">
      <alignment horizontal="left" vertical="top" wrapText="1"/>
    </xf>
    <xf numFmtId="165" fontId="7" fillId="0" borderId="0" xfId="0" applyNumberFormat="1" applyFont="1" applyAlignment="1">
      <alignment horizontal="left" vertical="top" wrapText="1"/>
    </xf>
    <xf numFmtId="164" fontId="7" fillId="0" borderId="0" xfId="0" applyNumberFormat="1" applyFont="1" applyAlignment="1">
      <alignment horizontal="left" vertical="top"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2:J55"/>
  <sheetViews>
    <sheetView showGridLines="0" topLeftCell="B1" zoomScaleNormal="100" workbookViewId="0">
      <selection activeCell="C3" sqref="C3"/>
    </sheetView>
  </sheetViews>
  <sheetFormatPr defaultColWidth="9.140625" defaultRowHeight="8.25" x14ac:dyDescent="0.15"/>
  <cols>
    <col min="1" max="1" width="9.42578125" style="7" hidden="1" customWidth="1"/>
    <col min="2" max="2" width="4.7109375" style="7" customWidth="1"/>
    <col min="3" max="6" width="32.7109375" style="7" customWidth="1"/>
    <col min="7" max="9" width="9.140625" style="7"/>
    <col min="10" max="10" width="96" style="7" hidden="1" customWidth="1"/>
    <col min="11" max="16384" width="9.140625" style="7"/>
  </cols>
  <sheetData>
    <row r="2" spans="1:10" s="12" customFormat="1" ht="16.5" x14ac:dyDescent="0.25">
      <c r="C2" s="149" t="s">
        <v>26</v>
      </c>
      <c r="D2" s="149"/>
      <c r="E2" s="149"/>
      <c r="F2" s="149"/>
      <c r="J2" s="16" t="s">
        <v>27</v>
      </c>
    </row>
    <row r="3" spans="1:10" x14ac:dyDescent="0.15">
      <c r="A3" s="10">
        <v>0</v>
      </c>
      <c r="C3" s="17"/>
      <c r="D3" s="17"/>
      <c r="E3" s="17"/>
      <c r="F3" s="17"/>
      <c r="G3" s="6"/>
      <c r="H3" s="6"/>
      <c r="J3" s="18"/>
    </row>
    <row r="4" spans="1:10" s="1" customFormat="1" ht="15.75" x14ac:dyDescent="0.25">
      <c r="A4" s="1">
        <f t="array" ref="A4">INDEX(VAT_RATES,MATCH(0,COUNTIF($A$2:A3,VAT_RATES),0))</f>
        <v>15</v>
      </c>
      <c r="C4" s="19"/>
      <c r="D4" s="153" t="s">
        <v>28</v>
      </c>
      <c r="E4" s="153"/>
      <c r="F4" s="19"/>
      <c r="J4" s="20">
        <f ca="1">CELL("width",D2)+CELL("width",E2)+CELL("width",F2)</f>
        <v>96</v>
      </c>
    </row>
    <row r="5" spans="1:10" x14ac:dyDescent="0.15">
      <c r="A5" s="7" t="e">
        <f t="array" ref="A5">INDEX(VAT_RATES,MATCH(0,COUNTIF($A$2:A4,VAT_RATES),0))</f>
        <v>#N/A</v>
      </c>
      <c r="C5" s="21"/>
      <c r="D5" s="17"/>
      <c r="E5" s="22"/>
      <c r="F5" s="21"/>
      <c r="H5" s="6"/>
      <c r="J5" s="9"/>
    </row>
    <row r="6" spans="1:10" s="13" customFormat="1" ht="12" x14ac:dyDescent="0.2">
      <c r="A6" s="13" t="e">
        <f t="array" ref="A6">INDEX(VAT_RATES,MATCH(0,COUNTIF($A$2:A5,VAT_RATES),0))</f>
        <v>#N/A</v>
      </c>
      <c r="C6" s="23" t="s">
        <v>29</v>
      </c>
      <c r="D6" s="151" t="s">
        <v>30</v>
      </c>
      <c r="E6" s="152"/>
      <c r="F6" s="152"/>
      <c r="H6" s="24"/>
    </row>
    <row r="7" spans="1:10" s="13" customFormat="1" ht="12" x14ac:dyDescent="0.2">
      <c r="A7" s="13">
        <f>SUMIF(GROUP_ID,"",ITEM_PRICES)</f>
        <v>0</v>
      </c>
      <c r="C7" s="25" t="s">
        <v>31</v>
      </c>
      <c r="D7" s="150" t="s">
        <v>32</v>
      </c>
      <c r="E7" s="150"/>
      <c r="F7" s="150"/>
      <c r="H7" s="24"/>
      <c r="J7" s="27" t="str">
        <f>D7</f>
        <v>H – blok, výstavba BD v areálu bývalého Moravolenu Hanušovice - SO-04</v>
      </c>
    </row>
    <row r="8" spans="1:10" s="13" customFormat="1" ht="12" x14ac:dyDescent="0.2">
      <c r="A8" s="13">
        <f>IF(ISNUMBER($A$4),SUMIF(VAT_RATES,$A$4,ITEM_PRICES),0)</f>
        <v>0</v>
      </c>
      <c r="C8" s="28" t="s">
        <v>33</v>
      </c>
      <c r="D8" s="150"/>
      <c r="E8" s="150"/>
      <c r="F8" s="150"/>
      <c r="H8" s="24"/>
      <c r="J8" s="27">
        <f>D8</f>
        <v>0</v>
      </c>
    </row>
    <row r="9" spans="1:10" s="13" customFormat="1" ht="12" x14ac:dyDescent="0.2">
      <c r="A9" s="13">
        <f>IF(ISNUMBER($A$5),SUMIF(VAT_RATES,$A$5,ITEM_PRICES),0)</f>
        <v>0</v>
      </c>
      <c r="C9" s="28" t="s">
        <v>34</v>
      </c>
      <c r="D9" s="150" t="s">
        <v>35</v>
      </c>
      <c r="E9" s="150"/>
      <c r="F9" s="150"/>
      <c r="H9" s="24"/>
      <c r="J9" s="27" t="str">
        <f>D9</f>
        <v>CS 2023 02</v>
      </c>
    </row>
    <row r="10" spans="1:10" s="13" customFormat="1" ht="12" x14ac:dyDescent="0.2">
      <c r="A10" s="13">
        <f>IF(ISNUMBER($A$6),SUMIF(VAT_RATES,$A$6,ITEM_PRICES),0)</f>
        <v>0</v>
      </c>
      <c r="C10" s="28" t="s">
        <v>36</v>
      </c>
      <c r="D10" s="150"/>
      <c r="E10" s="150"/>
      <c r="F10" s="150"/>
      <c r="H10" s="24"/>
      <c r="J10" s="27">
        <f>D10</f>
        <v>0</v>
      </c>
    </row>
    <row r="11" spans="1:10" s="13" customFormat="1" ht="24" x14ac:dyDescent="0.2">
      <c r="A11" s="13" t="str">
        <f>IF($A8=0,"","DPH " &amp; $A4 &amp; " % ze základny: " &amp; TEXT($A8,"# ##0")&amp;":")</f>
        <v/>
      </c>
      <c r="C11" s="28" t="s">
        <v>37</v>
      </c>
      <c r="D11" s="26" t="s">
        <v>38</v>
      </c>
      <c r="E11" s="28" t="s">
        <v>39</v>
      </c>
      <c r="F11" s="29"/>
      <c r="H11" s="24"/>
      <c r="J11" s="24"/>
    </row>
    <row r="12" spans="1:10" s="13" customFormat="1" ht="12" x14ac:dyDescent="0.2">
      <c r="A12" s="13" t="str">
        <f>IF($A9=0,"","DPH " &amp; $A5 &amp; " % ze základny: " &amp; TEXT($A9,"# ##0")&amp;":")</f>
        <v/>
      </c>
      <c r="C12" s="28" t="s">
        <v>40</v>
      </c>
      <c r="D12" s="30">
        <v>44657.366851099534</v>
      </c>
      <c r="E12" s="28" t="s">
        <v>41</v>
      </c>
      <c r="F12" s="29"/>
      <c r="H12" s="24"/>
    </row>
    <row r="13" spans="1:10" x14ac:dyDescent="0.15">
      <c r="A13" s="10" t="str">
        <f>IF($A10=0,"","DPH " &amp; $A6 &amp; " % ze základny: " &amp; TEXT($A10,"# ##0")&amp;":")</f>
        <v/>
      </c>
      <c r="C13" s="31"/>
      <c r="D13" s="32"/>
      <c r="E13" s="31"/>
      <c r="F13" s="33"/>
      <c r="H13" s="6"/>
    </row>
    <row r="14" spans="1:10" ht="11.25" x14ac:dyDescent="0.2">
      <c r="A14" s="10" t="str">
        <f>IF($A8=0,"",$A8*$A4/100)</f>
        <v/>
      </c>
      <c r="C14" s="34" t="s">
        <v>42</v>
      </c>
      <c r="D14" s="34" t="s">
        <v>43</v>
      </c>
      <c r="E14" s="34" t="s">
        <v>44</v>
      </c>
      <c r="F14" s="34" t="s">
        <v>45</v>
      </c>
      <c r="H14" s="6"/>
    </row>
    <row r="15" spans="1:10" s="13" customFormat="1" ht="12" x14ac:dyDescent="0.2">
      <c r="A15" s="13" t="str">
        <f>IF($A9=0,"",$A9*$A5/100)</f>
        <v/>
      </c>
      <c r="C15" s="35" t="s">
        <v>46</v>
      </c>
      <c r="D15" s="36" t="s">
        <v>47</v>
      </c>
      <c r="E15" s="36"/>
      <c r="F15" s="37"/>
      <c r="H15" s="24"/>
    </row>
    <row r="16" spans="1:10" s="13" customFormat="1" ht="12" x14ac:dyDescent="0.2">
      <c r="A16" s="13" t="str">
        <f>IF($A10=0,"",$A10*$A6/100)</f>
        <v/>
      </c>
      <c r="C16" s="35" t="s">
        <v>48</v>
      </c>
      <c r="D16" s="36" t="s">
        <v>49</v>
      </c>
      <c r="E16" s="36"/>
      <c r="F16" s="37" t="s">
        <v>50</v>
      </c>
      <c r="H16" s="24"/>
    </row>
    <row r="17" spans="3:10" s="13" customFormat="1" ht="12" x14ac:dyDescent="0.2">
      <c r="C17" s="35" t="s">
        <v>51</v>
      </c>
      <c r="D17" s="36" t="s">
        <v>52</v>
      </c>
      <c r="E17" s="36"/>
      <c r="F17" s="37"/>
      <c r="H17" s="24"/>
    </row>
    <row r="18" spans="3:10" x14ac:dyDescent="0.15">
      <c r="C18" s="38"/>
      <c r="D18" s="38"/>
      <c r="E18" s="38"/>
      <c r="F18" s="38"/>
      <c r="H18" s="6"/>
    </row>
    <row r="19" spans="3:10" ht="11.25" x14ac:dyDescent="0.2">
      <c r="C19" s="34" t="s">
        <v>53</v>
      </c>
      <c r="D19" s="157" t="s">
        <v>54</v>
      </c>
      <c r="E19" s="157"/>
      <c r="F19" s="157"/>
      <c r="H19" s="6"/>
    </row>
    <row r="20" spans="3:10" s="13" customFormat="1" ht="12" x14ac:dyDescent="0.2">
      <c r="C20" s="35" t="s">
        <v>51</v>
      </c>
      <c r="D20" s="154" t="s">
        <v>52</v>
      </c>
      <c r="E20" s="154"/>
      <c r="F20" s="155"/>
      <c r="H20" s="24"/>
      <c r="J20" s="39" t="str">
        <f>D20</f>
        <v>Pavel Kubela</v>
      </c>
    </row>
    <row r="21" spans="3:10" x14ac:dyDescent="0.15">
      <c r="C21" s="40"/>
      <c r="D21" s="40"/>
      <c r="E21" s="40"/>
      <c r="F21" s="40"/>
      <c r="H21" s="6"/>
    </row>
    <row r="22" spans="3:10" s="1" customFormat="1" ht="15.75" x14ac:dyDescent="0.25">
      <c r="C22" s="156" t="s">
        <v>55</v>
      </c>
      <c r="D22" s="156"/>
      <c r="E22" s="156"/>
      <c r="F22" s="156"/>
    </row>
    <row r="23" spans="3:10" ht="11.25" x14ac:dyDescent="0.2">
      <c r="C23" s="34" t="s">
        <v>56</v>
      </c>
      <c r="D23" s="34" t="s">
        <v>57</v>
      </c>
      <c r="E23" s="34" t="s">
        <v>58</v>
      </c>
      <c r="F23" s="34" t="s">
        <v>59</v>
      </c>
      <c r="H23" s="6"/>
    </row>
    <row r="24" spans="3:10" s="13" customFormat="1" ht="12" x14ac:dyDescent="0.2">
      <c r="C24" s="35" t="s">
        <v>60</v>
      </c>
      <c r="D24" s="36" t="s">
        <v>61</v>
      </c>
      <c r="E24" s="36" t="s">
        <v>62</v>
      </c>
      <c r="F24" s="37" t="s">
        <v>63</v>
      </c>
      <c r="H24" s="24"/>
    </row>
    <row r="25" spans="3:10" s="13" customFormat="1" ht="24" x14ac:dyDescent="0.2">
      <c r="C25" s="35" t="s">
        <v>64</v>
      </c>
      <c r="D25" s="36" t="s">
        <v>65</v>
      </c>
      <c r="E25" s="36"/>
      <c r="F25" s="37"/>
      <c r="H25" s="24"/>
    </row>
    <row r="26" spans="3:10" s="13" customFormat="1" ht="24" x14ac:dyDescent="0.2">
      <c r="C26" s="35" t="s">
        <v>66</v>
      </c>
      <c r="D26" s="36" t="s">
        <v>67</v>
      </c>
      <c r="E26" s="36"/>
      <c r="F26" s="37"/>
      <c r="H26" s="24"/>
    </row>
    <row r="27" spans="3:10" s="13" customFormat="1" ht="12" x14ac:dyDescent="0.2">
      <c r="C27" s="35" t="s">
        <v>68</v>
      </c>
      <c r="D27" s="36" t="s">
        <v>69</v>
      </c>
      <c r="E27" s="36"/>
      <c r="F27" s="37"/>
      <c r="H27" s="24"/>
    </row>
    <row r="28" spans="3:10" s="13" customFormat="1" ht="24" x14ac:dyDescent="0.2">
      <c r="C28" s="35" t="s">
        <v>70</v>
      </c>
      <c r="D28" s="36" t="s">
        <v>71</v>
      </c>
      <c r="E28" s="36"/>
      <c r="F28" s="37"/>
      <c r="H28" s="24"/>
    </row>
    <row r="29" spans="3:10" x14ac:dyDescent="0.15">
      <c r="C29" s="38"/>
      <c r="D29" s="38"/>
      <c r="E29" s="38"/>
      <c r="F29" s="38"/>
      <c r="H29" s="6"/>
    </row>
    <row r="30" spans="3:10" s="13" customFormat="1" ht="12" x14ac:dyDescent="0.2">
      <c r="C30" s="28"/>
      <c r="D30" s="28" t="s">
        <v>72</v>
      </c>
      <c r="E30" s="41">
        <f ca="1">INDIRECT("A7")</f>
        <v>0</v>
      </c>
      <c r="F30" s="42" t="s">
        <v>73</v>
      </c>
      <c r="G30" s="43"/>
      <c r="H30" s="24"/>
    </row>
    <row r="31" spans="3:10" s="13" customFormat="1" ht="12" x14ac:dyDescent="0.2">
      <c r="C31" s="28"/>
      <c r="D31" s="28" t="s">
        <v>74</v>
      </c>
      <c r="E31" s="44">
        <f ca="1">SUM(E32:E33)</f>
        <v>0</v>
      </c>
      <c r="F31" s="45" t="str">
        <f>F30</f>
        <v>Kč</v>
      </c>
      <c r="G31" s="43"/>
      <c r="H31" s="24"/>
    </row>
    <row r="32" spans="3:10" s="14" customFormat="1" ht="11.25" x14ac:dyDescent="0.2">
      <c r="C32" s="46"/>
      <c r="D32" s="46" t="str">
        <f ca="1">INDIRECT("A11")</f>
        <v/>
      </c>
      <c r="E32" s="47" t="str">
        <f ca="1">INDIRECT("A14")</f>
        <v/>
      </c>
      <c r="F32" s="48" t="str">
        <f ca="1">IF(D32="","",F30)</f>
        <v/>
      </c>
      <c r="G32" s="49"/>
      <c r="H32" s="50"/>
    </row>
    <row r="33" spans="3:10" s="14" customFormat="1" ht="11.25" x14ac:dyDescent="0.2">
      <c r="C33" s="46"/>
      <c r="D33" s="46" t="str">
        <f ca="1">INDIRECT("A12")</f>
        <v/>
      </c>
      <c r="E33" s="47" t="str">
        <f ca="1">INDIRECT("A15")</f>
        <v/>
      </c>
      <c r="F33" s="48" t="str">
        <f ca="1">IF(D33="","",F30)</f>
        <v/>
      </c>
      <c r="G33" s="49"/>
      <c r="H33" s="50"/>
    </row>
    <row r="34" spans="3:10" s="13" customFormat="1" ht="12" x14ac:dyDescent="0.2">
      <c r="C34" s="51"/>
      <c r="D34" s="51" t="s">
        <v>75</v>
      </c>
      <c r="E34" s="52">
        <f ca="1">E30+E31</f>
        <v>0</v>
      </c>
      <c r="F34" s="53" t="str">
        <f>F30</f>
        <v>Kč</v>
      </c>
      <c r="G34" s="43"/>
      <c r="H34" s="24"/>
    </row>
    <row r="35" spans="3:10" s="15" customFormat="1" ht="11.25" x14ac:dyDescent="0.2">
      <c r="C35" s="54" t="s">
        <v>76</v>
      </c>
      <c r="D35" s="55"/>
      <c r="E35" s="54" t="s">
        <v>77</v>
      </c>
      <c r="F35" s="55"/>
    </row>
    <row r="36" spans="3:10" s="13" customFormat="1" ht="12" x14ac:dyDescent="0.2">
      <c r="C36" s="56" t="s">
        <v>78</v>
      </c>
      <c r="D36" s="57"/>
      <c r="E36" s="56" t="s">
        <v>78</v>
      </c>
      <c r="F36" s="57"/>
      <c r="H36" s="24"/>
    </row>
    <row r="37" spans="3:10" s="13" customFormat="1" ht="12" x14ac:dyDescent="0.2">
      <c r="C37" s="56" t="s">
        <v>79</v>
      </c>
      <c r="D37" s="57"/>
      <c r="E37" s="56" t="s">
        <v>79</v>
      </c>
      <c r="F37" s="57"/>
      <c r="H37" s="24"/>
    </row>
    <row r="38" spans="3:10" s="13" customFormat="1" ht="12" x14ac:dyDescent="0.2">
      <c r="C38" s="45" t="s">
        <v>80</v>
      </c>
      <c r="D38" s="57"/>
      <c r="E38" s="45" t="s">
        <v>81</v>
      </c>
      <c r="F38" s="57"/>
      <c r="H38" s="24"/>
    </row>
    <row r="39" spans="3:10" s="13" customFormat="1" ht="12" x14ac:dyDescent="0.2">
      <c r="C39" s="58"/>
      <c r="D39" s="58"/>
      <c r="E39" s="58"/>
      <c r="F39" s="58"/>
      <c r="H39" s="24"/>
    </row>
    <row r="40" spans="3:10" s="15" customFormat="1" ht="11.25" x14ac:dyDescent="0.2">
      <c r="C40" s="54" t="s">
        <v>82</v>
      </c>
      <c r="D40" s="55"/>
      <c r="E40" s="55"/>
      <c r="F40" s="55"/>
    </row>
    <row r="41" spans="3:10" ht="12" x14ac:dyDescent="0.2">
      <c r="C41" s="158"/>
      <c r="D41" s="158"/>
      <c r="E41" s="158"/>
      <c r="F41" s="158"/>
      <c r="H41" s="24"/>
      <c r="J41" s="24"/>
    </row>
    <row r="42" spans="3:10" x14ac:dyDescent="0.15">
      <c r="C42" s="9"/>
    </row>
    <row r="43" spans="3:10" x14ac:dyDescent="0.15">
      <c r="C43" s="9"/>
    </row>
    <row r="44" spans="3:10" x14ac:dyDescent="0.15">
      <c r="C44" s="9"/>
    </row>
    <row r="45" spans="3:10" x14ac:dyDescent="0.15">
      <c r="C45" s="9"/>
    </row>
    <row r="46" spans="3:10" x14ac:dyDescent="0.15">
      <c r="C46" s="9"/>
    </row>
    <row r="47" spans="3:10" x14ac:dyDescent="0.15">
      <c r="C47" s="9"/>
    </row>
    <row r="48" spans="3:10" x14ac:dyDescent="0.15">
      <c r="C48" s="9"/>
    </row>
    <row r="49" spans="3:3" x14ac:dyDescent="0.15">
      <c r="C49" s="9"/>
    </row>
    <row r="50" spans="3:3" x14ac:dyDescent="0.15">
      <c r="C50" s="9"/>
    </row>
    <row r="51" spans="3:3" x14ac:dyDescent="0.15">
      <c r="C51" s="9"/>
    </row>
    <row r="52" spans="3:3" x14ac:dyDescent="0.15">
      <c r="C52" s="9"/>
    </row>
    <row r="53" spans="3:3" x14ac:dyDescent="0.15">
      <c r="C53" s="9"/>
    </row>
    <row r="54" spans="3:3" x14ac:dyDescent="0.15">
      <c r="C54" s="9"/>
    </row>
    <row r="55" spans="3:3" x14ac:dyDescent="0.15">
      <c r="C55" s="9"/>
    </row>
  </sheetData>
  <mergeCells count="11">
    <mergeCell ref="D20:F20"/>
    <mergeCell ref="C22:F22"/>
    <mergeCell ref="D19:F19"/>
    <mergeCell ref="C41:F41"/>
    <mergeCell ref="C2:F2"/>
    <mergeCell ref="D7:F7"/>
    <mergeCell ref="D8:F8"/>
    <mergeCell ref="D9:F9"/>
    <mergeCell ref="D10:F10"/>
    <mergeCell ref="D6:F6"/>
    <mergeCell ref="D4:E4"/>
  </mergeCells>
  <pageMargins left="0.70866141732283505" right="0.70866141732283505" top="0.78740157480314998" bottom="0.78740157480314998" header="0.31496062992126" footer="0.31496062992126"/>
  <pageSetup paperSize="9" pageOrder="overThenDown" orientation="landscape" r:id="rId1"/>
  <headerFooter>
    <oddFooter>&amp;L&amp;8Vytvořeno systémem euroCALC 4&amp;C&amp;P/&amp;N&amp;R&amp;8&amp;[11.12.2023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I309"/>
  <sheetViews>
    <sheetView zoomScaleNormal="100" workbookViewId="0">
      <pane ySplit="4" topLeftCell="A5" activePane="bottomLeft" state="frozen"/>
      <selection pane="bottomLeft" activeCell="B4" sqref="B4"/>
    </sheetView>
  </sheetViews>
  <sheetFormatPr defaultColWidth="9.140625" defaultRowHeight="8.25" outlineLevelRow="3" x14ac:dyDescent="0.15"/>
  <cols>
    <col min="1" max="1" width="34.7109375" style="7" hidden="1" customWidth="1"/>
    <col min="2" max="2" width="80.7109375" style="7" customWidth="1"/>
    <col min="3" max="3" width="15.7109375" style="7" customWidth="1"/>
    <col min="4" max="4" width="15.7109375" style="7" hidden="1" customWidth="1"/>
    <col min="5" max="6" width="15.7109375" style="7" customWidth="1"/>
    <col min="7" max="7" width="12.7109375" style="7" customWidth="1"/>
    <col min="8" max="8" width="43.28515625" style="7" customWidth="1"/>
    <col min="9" max="16384" width="9.140625" style="7"/>
  </cols>
  <sheetData>
    <row r="1" spans="1:9" ht="15.75" x14ac:dyDescent="0.15">
      <c r="B1" s="102" t="s">
        <v>528</v>
      </c>
    </row>
    <row r="2" spans="1:9" ht="15.75" x14ac:dyDescent="0.15">
      <c r="B2" s="102" t="s">
        <v>529</v>
      </c>
      <c r="C2" s="63"/>
      <c r="D2" s="65"/>
      <c r="E2" s="63"/>
      <c r="F2" s="63"/>
      <c r="G2" s="69"/>
    </row>
    <row r="3" spans="1:9" ht="7.5" customHeight="1" x14ac:dyDescent="0.15">
      <c r="A3" s="6"/>
      <c r="B3" s="60"/>
      <c r="C3" s="63"/>
      <c r="D3" s="66"/>
      <c r="E3" s="68"/>
      <c r="F3" s="68"/>
      <c r="G3" s="70"/>
      <c r="H3" s="8"/>
    </row>
    <row r="4" spans="1:9" ht="11.25" x14ac:dyDescent="0.2">
      <c r="A4" s="3"/>
      <c r="B4" s="72" t="s">
        <v>5</v>
      </c>
      <c r="C4" s="73" t="s">
        <v>12</v>
      </c>
      <c r="D4" s="74" t="s">
        <v>14</v>
      </c>
      <c r="E4" s="73" t="s">
        <v>4</v>
      </c>
      <c r="F4" s="73" t="s">
        <v>18</v>
      </c>
      <c r="G4" s="75" t="s">
        <v>22</v>
      </c>
      <c r="H4" s="6"/>
      <c r="I4" s="8"/>
    </row>
    <row r="5" spans="1:9" ht="7.5" customHeight="1" x14ac:dyDescent="0.15">
      <c r="B5" s="60"/>
      <c r="C5" s="63"/>
      <c r="D5" s="65"/>
      <c r="E5" s="63"/>
      <c r="F5" s="63"/>
      <c r="G5" s="69"/>
      <c r="H5" s="8"/>
    </row>
    <row r="6" spans="1:9" ht="12" x14ac:dyDescent="0.15">
      <c r="A6" s="28" t="s">
        <v>83</v>
      </c>
      <c r="B6" s="92" t="s">
        <v>84</v>
      </c>
      <c r="C6" s="41">
        <f>VLOOKUP($A6,Zakázka!$A:$T,10,FALSE)</f>
        <v>0</v>
      </c>
      <c r="D6" s="93">
        <f>VLOOKUP($A6,Zakázka!$A:$T,12,FALSE)</f>
        <v>7416.2802283258952</v>
      </c>
      <c r="E6" s="41">
        <f>VLOOKUP($A6,Zakázka!$A:$T,16,FALSE)</f>
        <v>0</v>
      </c>
      <c r="F6" s="41">
        <f>VLOOKUP($A6,Zakázka!$A:$T,17,FALSE)</f>
        <v>0</v>
      </c>
      <c r="G6" s="94">
        <f>VLOOKUP($A6,Zakázka!$A:$T,20,FALSE)</f>
        <v>2762</v>
      </c>
      <c r="H6" s="6"/>
      <c r="I6" s="8"/>
    </row>
    <row r="7" spans="1:9" ht="12" outlineLevel="1" x14ac:dyDescent="0.15">
      <c r="A7" s="28" t="s">
        <v>85</v>
      </c>
      <c r="B7" s="95" t="s">
        <v>86</v>
      </c>
      <c r="C7" s="41">
        <f>VLOOKUP($A7,Zakázka!$A:$T,10,FALSE)</f>
        <v>0</v>
      </c>
      <c r="D7" s="93">
        <f>VLOOKUP($A7,Zakázka!$A:$T,12,FALSE)</f>
        <v>6458.9803063615036</v>
      </c>
      <c r="E7" s="41">
        <f>VLOOKUP($A7,Zakázka!$A:$T,16,FALSE)</f>
        <v>0</v>
      </c>
      <c r="F7" s="41">
        <f>VLOOKUP($A7,Zakázka!$A:$T,17,FALSE)</f>
        <v>0</v>
      </c>
      <c r="G7" s="94">
        <f>VLOOKUP($A7,Zakázka!$A:$T,20,FALSE)</f>
        <v>588</v>
      </c>
      <c r="H7" s="6"/>
      <c r="I7" s="8"/>
    </row>
    <row r="8" spans="1:9" ht="11.25" outlineLevel="2" x14ac:dyDescent="0.15">
      <c r="A8" s="96" t="s">
        <v>87</v>
      </c>
      <c r="B8" s="97" t="s">
        <v>88</v>
      </c>
      <c r="C8" s="98">
        <f>VLOOKUP($A8,Zakázka!$A:$T,10,FALSE)</f>
        <v>0</v>
      </c>
      <c r="D8" s="99">
        <f>VLOOKUP($A8,Zakázka!$A:$T,12,FALSE)</f>
        <v>6458.9803063615036</v>
      </c>
      <c r="E8" s="98">
        <f>VLOOKUP($A8,Zakázka!$A:$T,16,FALSE)</f>
        <v>0</v>
      </c>
      <c r="F8" s="98">
        <f>VLOOKUP($A8,Zakázka!$A:$T,17,FALSE)</f>
        <v>0</v>
      </c>
      <c r="G8" s="100">
        <f>VLOOKUP($A8,Zakázka!$A:$T,20,FALSE)</f>
        <v>588</v>
      </c>
      <c r="H8" s="6"/>
      <c r="I8" s="8"/>
    </row>
    <row r="9" spans="1:9" ht="11.25" outlineLevel="3" x14ac:dyDescent="0.15">
      <c r="A9" s="96" t="s">
        <v>89</v>
      </c>
      <c r="B9" s="101" t="s">
        <v>90</v>
      </c>
      <c r="C9" s="98">
        <f>VLOOKUP($A9,Zakázka!$A:$T,10,FALSE)</f>
        <v>0</v>
      </c>
      <c r="D9" s="99">
        <f>VLOOKUP($A9,Zakázka!$A:$T,12,FALSE)</f>
        <v>0</v>
      </c>
      <c r="E9" s="98">
        <f>VLOOKUP($A9,Zakázka!$A:$T,16,FALSE)</f>
        <v>0</v>
      </c>
      <c r="F9" s="98">
        <f>VLOOKUP($A9,Zakázka!$A:$T,17,FALSE)</f>
        <v>0</v>
      </c>
      <c r="G9" s="100">
        <f>VLOOKUP($A9,Zakázka!$A:$T,20,FALSE)</f>
        <v>15</v>
      </c>
      <c r="H9" s="6"/>
      <c r="I9" s="8"/>
    </row>
    <row r="10" spans="1:9" ht="11.25" outlineLevel="3" x14ac:dyDescent="0.15">
      <c r="A10" s="96" t="s">
        <v>91</v>
      </c>
      <c r="B10" s="101" t="s">
        <v>92</v>
      </c>
      <c r="C10" s="98">
        <f>VLOOKUP($A10,Zakázka!$A:$T,10,FALSE)</f>
        <v>0</v>
      </c>
      <c r="D10" s="99">
        <f>VLOOKUP($A10,Zakázka!$A:$T,12,FALSE)</f>
        <v>2215.1779794033259</v>
      </c>
      <c r="E10" s="98">
        <f>VLOOKUP($A10,Zakázka!$A:$T,16,FALSE)</f>
        <v>0</v>
      </c>
      <c r="F10" s="98">
        <f>VLOOKUP($A10,Zakázka!$A:$T,17,FALSE)</f>
        <v>0</v>
      </c>
      <c r="G10" s="100">
        <f>VLOOKUP($A10,Zakázka!$A:$T,20,FALSE)</f>
        <v>23</v>
      </c>
      <c r="H10" s="6"/>
      <c r="I10" s="8"/>
    </row>
    <row r="11" spans="1:9" ht="11.25" outlineLevel="3" x14ac:dyDescent="0.15">
      <c r="A11" s="96" t="s">
        <v>93</v>
      </c>
      <c r="B11" s="101" t="s">
        <v>94</v>
      </c>
      <c r="C11" s="98">
        <f>VLOOKUP($A11,Zakázka!$A:$T,10,FALSE)</f>
        <v>0</v>
      </c>
      <c r="D11" s="99">
        <f>VLOOKUP($A11,Zakázka!$A:$T,12,FALSE)</f>
        <v>434.21778299399995</v>
      </c>
      <c r="E11" s="98">
        <f>VLOOKUP($A11,Zakázka!$A:$T,16,FALSE)</f>
        <v>0</v>
      </c>
      <c r="F11" s="98">
        <f>VLOOKUP($A11,Zakázka!$A:$T,17,FALSE)</f>
        <v>0</v>
      </c>
      <c r="G11" s="100">
        <f>VLOOKUP($A11,Zakázka!$A:$T,20,FALSE)</f>
        <v>5</v>
      </c>
      <c r="H11" s="6"/>
      <c r="I11" s="8"/>
    </row>
    <row r="12" spans="1:9" ht="11.25" outlineLevel="3" x14ac:dyDescent="0.15">
      <c r="A12" s="96" t="s">
        <v>95</v>
      </c>
      <c r="B12" s="101" t="s">
        <v>96</v>
      </c>
      <c r="C12" s="98">
        <f>VLOOKUP($A12,Zakázka!$A:$T,10,FALSE)</f>
        <v>0</v>
      </c>
      <c r="D12" s="99">
        <f>VLOOKUP($A12,Zakázka!$A:$T,12,FALSE)</f>
        <v>1079.6587868011263</v>
      </c>
      <c r="E12" s="98">
        <f>VLOOKUP($A12,Zakázka!$A:$T,16,FALSE)</f>
        <v>0</v>
      </c>
      <c r="F12" s="98">
        <f>VLOOKUP($A12,Zakázka!$A:$T,17,FALSE)</f>
        <v>0</v>
      </c>
      <c r="G12" s="100">
        <f>VLOOKUP($A12,Zakázka!$A:$T,20,FALSE)</f>
        <v>35</v>
      </c>
      <c r="H12" s="6"/>
      <c r="I12" s="8"/>
    </row>
    <row r="13" spans="1:9" ht="11.25" outlineLevel="3" x14ac:dyDescent="0.15">
      <c r="A13" s="96" t="s">
        <v>97</v>
      </c>
      <c r="B13" s="101" t="s">
        <v>98</v>
      </c>
      <c r="C13" s="98">
        <f>VLOOKUP($A13,Zakázka!$A:$T,10,FALSE)</f>
        <v>0</v>
      </c>
      <c r="D13" s="99">
        <f>VLOOKUP($A13,Zakázka!$A:$T,12,FALSE)</f>
        <v>780.71092506311049</v>
      </c>
      <c r="E13" s="98">
        <f>VLOOKUP($A13,Zakázka!$A:$T,16,FALSE)</f>
        <v>0</v>
      </c>
      <c r="F13" s="98">
        <f>VLOOKUP($A13,Zakázka!$A:$T,17,FALSE)</f>
        <v>0</v>
      </c>
      <c r="G13" s="100">
        <f>VLOOKUP($A13,Zakázka!$A:$T,20,FALSE)</f>
        <v>28</v>
      </c>
      <c r="H13" s="6"/>
      <c r="I13" s="8"/>
    </row>
    <row r="14" spans="1:9" ht="11.25" outlineLevel="3" x14ac:dyDescent="0.15">
      <c r="A14" s="96" t="s">
        <v>99</v>
      </c>
      <c r="B14" s="101" t="s">
        <v>100</v>
      </c>
      <c r="C14" s="98">
        <f>VLOOKUP($A14,Zakázka!$A:$T,10,FALSE)</f>
        <v>0</v>
      </c>
      <c r="D14" s="99">
        <f>VLOOKUP($A14,Zakázka!$A:$T,12,FALSE)</f>
        <v>1057.1809682000001</v>
      </c>
      <c r="E14" s="98">
        <f>VLOOKUP($A14,Zakázka!$A:$T,16,FALSE)</f>
        <v>0</v>
      </c>
      <c r="F14" s="98">
        <f>VLOOKUP($A14,Zakázka!$A:$T,17,FALSE)</f>
        <v>0</v>
      </c>
      <c r="G14" s="100">
        <f>VLOOKUP($A14,Zakázka!$A:$T,20,FALSE)</f>
        <v>17</v>
      </c>
      <c r="H14" s="6"/>
      <c r="I14" s="8"/>
    </row>
    <row r="15" spans="1:9" ht="11.25" outlineLevel="3" x14ac:dyDescent="0.15">
      <c r="A15" s="96" t="s">
        <v>101</v>
      </c>
      <c r="B15" s="101" t="s">
        <v>102</v>
      </c>
      <c r="C15" s="98">
        <f>VLOOKUP($A15,Zakázka!$A:$T,10,FALSE)</f>
        <v>0</v>
      </c>
      <c r="D15" s="99">
        <f>VLOOKUP($A15,Zakázka!$A:$T,12,FALSE)</f>
        <v>38.203222570000001</v>
      </c>
      <c r="E15" s="98">
        <f>VLOOKUP($A15,Zakázka!$A:$T,16,FALSE)</f>
        <v>0</v>
      </c>
      <c r="F15" s="98">
        <f>VLOOKUP($A15,Zakázka!$A:$T,17,FALSE)</f>
        <v>0</v>
      </c>
      <c r="G15" s="100">
        <f>VLOOKUP($A15,Zakázka!$A:$T,20,FALSE)</f>
        <v>8</v>
      </c>
      <c r="H15" s="6"/>
      <c r="I15" s="8"/>
    </row>
    <row r="16" spans="1:9" ht="11.25" outlineLevel="3" x14ac:dyDescent="0.15">
      <c r="A16" s="96" t="s">
        <v>103</v>
      </c>
      <c r="B16" s="101" t="s">
        <v>104</v>
      </c>
      <c r="C16" s="98">
        <f>VLOOKUP($A16,Zakázka!$A:$T,10,FALSE)</f>
        <v>0</v>
      </c>
      <c r="D16" s="99">
        <f>VLOOKUP($A16,Zakázka!$A:$T,12,FALSE)</f>
        <v>56.738489870600013</v>
      </c>
      <c r="E16" s="98">
        <f>VLOOKUP($A16,Zakázka!$A:$T,16,FALSE)</f>
        <v>0</v>
      </c>
      <c r="F16" s="98">
        <f>VLOOKUP($A16,Zakázka!$A:$T,17,FALSE)</f>
        <v>0</v>
      </c>
      <c r="G16" s="100">
        <f>VLOOKUP($A16,Zakázka!$A:$T,20,FALSE)</f>
        <v>9</v>
      </c>
      <c r="H16" s="6"/>
      <c r="I16" s="8"/>
    </row>
    <row r="17" spans="1:9" ht="11.25" outlineLevel="3" x14ac:dyDescent="0.15">
      <c r="A17" s="96" t="s">
        <v>105</v>
      </c>
      <c r="B17" s="101" t="s">
        <v>106</v>
      </c>
      <c r="C17" s="98">
        <f>VLOOKUP($A17,Zakázka!$A:$T,10,FALSE)</f>
        <v>0</v>
      </c>
      <c r="D17" s="99">
        <f>VLOOKUP($A17,Zakázka!$A:$T,12,FALSE)</f>
        <v>207.26635692377616</v>
      </c>
      <c r="E17" s="98">
        <f>VLOOKUP($A17,Zakázka!$A:$T,16,FALSE)</f>
        <v>0</v>
      </c>
      <c r="F17" s="98">
        <f>VLOOKUP($A17,Zakázka!$A:$T,17,FALSE)</f>
        <v>0</v>
      </c>
      <c r="G17" s="100">
        <f>VLOOKUP($A17,Zakázka!$A:$T,20,FALSE)</f>
        <v>19</v>
      </c>
      <c r="H17" s="6"/>
      <c r="I17" s="8"/>
    </row>
    <row r="18" spans="1:9" ht="11.25" outlineLevel="3" x14ac:dyDescent="0.15">
      <c r="A18" s="96" t="s">
        <v>107</v>
      </c>
      <c r="B18" s="101" t="s">
        <v>108</v>
      </c>
      <c r="C18" s="98">
        <f>VLOOKUP($A18,Zakázka!$A:$T,10,FALSE)</f>
        <v>0</v>
      </c>
      <c r="D18" s="99">
        <f>VLOOKUP($A18,Zakázka!$A:$T,12,FALSE)</f>
        <v>54.341758909943401</v>
      </c>
      <c r="E18" s="98">
        <f>VLOOKUP($A18,Zakázka!$A:$T,16,FALSE)</f>
        <v>0</v>
      </c>
      <c r="F18" s="98">
        <f>VLOOKUP($A18,Zakázka!$A:$T,17,FALSE)</f>
        <v>0</v>
      </c>
      <c r="G18" s="100">
        <f>VLOOKUP($A18,Zakázka!$A:$T,20,FALSE)</f>
        <v>28</v>
      </c>
      <c r="H18" s="6"/>
      <c r="I18" s="8"/>
    </row>
    <row r="19" spans="1:9" ht="11.25" outlineLevel="3" x14ac:dyDescent="0.15">
      <c r="A19" s="96" t="s">
        <v>109</v>
      </c>
      <c r="B19" s="101" t="s">
        <v>110</v>
      </c>
      <c r="C19" s="98">
        <f>VLOOKUP($A19,Zakázka!$A:$T,10,FALSE)</f>
        <v>0</v>
      </c>
      <c r="D19" s="99">
        <f>VLOOKUP($A19,Zakázka!$A:$T,12,FALSE)</f>
        <v>209.25055852514802</v>
      </c>
      <c r="E19" s="98">
        <f>VLOOKUP($A19,Zakázka!$A:$T,16,FALSE)</f>
        <v>0</v>
      </c>
      <c r="F19" s="98">
        <f>VLOOKUP($A19,Zakázka!$A:$T,17,FALSE)</f>
        <v>0</v>
      </c>
      <c r="G19" s="100">
        <f>VLOOKUP($A19,Zakázka!$A:$T,20,FALSE)</f>
        <v>11</v>
      </c>
      <c r="H19" s="6"/>
      <c r="I19" s="8"/>
    </row>
    <row r="20" spans="1:9" ht="11.25" outlineLevel="3" x14ac:dyDescent="0.15">
      <c r="A20" s="96" t="s">
        <v>111</v>
      </c>
      <c r="B20" s="101" t="s">
        <v>112</v>
      </c>
      <c r="C20" s="98">
        <f>VLOOKUP($A20,Zakázka!$A:$T,10,FALSE)</f>
        <v>0</v>
      </c>
      <c r="D20" s="99">
        <f>VLOOKUP($A20,Zakázka!$A:$T,12,FALSE)</f>
        <v>0</v>
      </c>
      <c r="E20" s="98">
        <f>VLOOKUP($A20,Zakázka!$A:$T,16,FALSE)</f>
        <v>0</v>
      </c>
      <c r="F20" s="98">
        <f>VLOOKUP($A20,Zakázka!$A:$T,17,FALSE)</f>
        <v>0</v>
      </c>
      <c r="G20" s="100">
        <f>VLOOKUP($A20,Zakázka!$A:$T,20,FALSE)</f>
        <v>3</v>
      </c>
      <c r="H20" s="6"/>
      <c r="I20" s="8"/>
    </row>
    <row r="21" spans="1:9" ht="11.25" outlineLevel="3" x14ac:dyDescent="0.15">
      <c r="A21" s="96" t="s">
        <v>113</v>
      </c>
      <c r="B21" s="101" t="s">
        <v>114</v>
      </c>
      <c r="C21" s="98">
        <f>VLOOKUP($A21,Zakázka!$A:$T,10,FALSE)</f>
        <v>0</v>
      </c>
      <c r="D21" s="99">
        <f>VLOOKUP($A21,Zakázka!$A:$T,12,FALSE)</f>
        <v>66.263631791999998</v>
      </c>
      <c r="E21" s="98">
        <f>VLOOKUP($A21,Zakázka!$A:$T,16,FALSE)</f>
        <v>0</v>
      </c>
      <c r="F21" s="98">
        <f>VLOOKUP($A21,Zakázka!$A:$T,17,FALSE)</f>
        <v>0</v>
      </c>
      <c r="G21" s="100">
        <f>VLOOKUP($A21,Zakázka!$A:$T,20,FALSE)</f>
        <v>15</v>
      </c>
      <c r="H21" s="6"/>
      <c r="I21" s="8"/>
    </row>
    <row r="22" spans="1:9" ht="11.25" outlineLevel="3" x14ac:dyDescent="0.15">
      <c r="A22" s="96" t="s">
        <v>115</v>
      </c>
      <c r="B22" s="101" t="s">
        <v>116</v>
      </c>
      <c r="C22" s="98">
        <f>VLOOKUP($A22,Zakázka!$A:$T,10,FALSE)</f>
        <v>0</v>
      </c>
      <c r="D22" s="99">
        <f>VLOOKUP($A22,Zakázka!$A:$T,12,FALSE)</f>
        <v>0.35144199999999992</v>
      </c>
      <c r="E22" s="98">
        <f>VLOOKUP($A22,Zakázka!$A:$T,16,FALSE)</f>
        <v>0</v>
      </c>
      <c r="F22" s="98">
        <f>VLOOKUP($A22,Zakázka!$A:$T,17,FALSE)</f>
        <v>0</v>
      </c>
      <c r="G22" s="100">
        <f>VLOOKUP($A22,Zakázka!$A:$T,20,FALSE)</f>
        <v>8</v>
      </c>
      <c r="H22" s="6"/>
      <c r="I22" s="8"/>
    </row>
    <row r="23" spans="1:9" ht="11.25" outlineLevel="3" x14ac:dyDescent="0.15">
      <c r="A23" s="96" t="s">
        <v>117</v>
      </c>
      <c r="B23" s="101" t="s">
        <v>118</v>
      </c>
      <c r="C23" s="98">
        <f>VLOOKUP($A23,Zakázka!$A:$T,10,FALSE)</f>
        <v>0</v>
      </c>
      <c r="D23" s="99">
        <f>VLOOKUP($A23,Zakázka!$A:$T,12,FALSE)</f>
        <v>0</v>
      </c>
      <c r="E23" s="98">
        <f>VLOOKUP($A23,Zakázka!$A:$T,16,FALSE)</f>
        <v>0</v>
      </c>
      <c r="F23" s="98">
        <f>VLOOKUP($A23,Zakázka!$A:$T,17,FALSE)</f>
        <v>0</v>
      </c>
      <c r="G23" s="100">
        <f>VLOOKUP($A23,Zakázka!$A:$T,20,FALSE)</f>
        <v>1</v>
      </c>
      <c r="H23" s="6"/>
      <c r="I23" s="8"/>
    </row>
    <row r="24" spans="1:9" ht="11.25" outlineLevel="3" x14ac:dyDescent="0.15">
      <c r="A24" s="96" t="s">
        <v>119</v>
      </c>
      <c r="B24" s="101" t="s">
        <v>120</v>
      </c>
      <c r="C24" s="98">
        <f>VLOOKUP($A24,Zakázka!$A:$T,10,FALSE)</f>
        <v>0</v>
      </c>
      <c r="D24" s="99">
        <f>VLOOKUP($A24,Zakázka!$A:$T,12,FALSE)</f>
        <v>16.469580609999994</v>
      </c>
      <c r="E24" s="98">
        <f>VLOOKUP($A24,Zakázka!$A:$T,16,FALSE)</f>
        <v>0</v>
      </c>
      <c r="F24" s="98">
        <f>VLOOKUP($A24,Zakázka!$A:$T,17,FALSE)</f>
        <v>0</v>
      </c>
      <c r="G24" s="100">
        <f>VLOOKUP($A24,Zakázka!$A:$T,20,FALSE)</f>
        <v>8</v>
      </c>
      <c r="H24" s="6"/>
      <c r="I24" s="8"/>
    </row>
    <row r="25" spans="1:9" ht="11.25" outlineLevel="3" x14ac:dyDescent="0.15">
      <c r="A25" s="96" t="s">
        <v>121</v>
      </c>
      <c r="B25" s="101" t="s">
        <v>122</v>
      </c>
      <c r="C25" s="98">
        <f>VLOOKUP($A25,Zakázka!$A:$T,10,FALSE)</f>
        <v>0</v>
      </c>
      <c r="D25" s="99">
        <f>VLOOKUP($A25,Zakázka!$A:$T,12,FALSE)</f>
        <v>1.3404523800000006</v>
      </c>
      <c r="E25" s="98">
        <f>VLOOKUP($A25,Zakázka!$A:$T,16,FALSE)</f>
        <v>0</v>
      </c>
      <c r="F25" s="98">
        <f>VLOOKUP($A25,Zakázka!$A:$T,17,FALSE)</f>
        <v>0</v>
      </c>
      <c r="G25" s="100">
        <f>VLOOKUP($A25,Zakázka!$A:$T,20,FALSE)</f>
        <v>37</v>
      </c>
      <c r="H25" s="6"/>
      <c r="I25" s="8"/>
    </row>
    <row r="26" spans="1:9" ht="11.25" outlineLevel="3" x14ac:dyDescent="0.15">
      <c r="A26" s="96" t="s">
        <v>123</v>
      </c>
      <c r="B26" s="101" t="s">
        <v>124</v>
      </c>
      <c r="C26" s="98">
        <f>VLOOKUP($A26,Zakázka!$A:$T,10,FALSE)</f>
        <v>0</v>
      </c>
      <c r="D26" s="99">
        <f>VLOOKUP($A26,Zakázka!$A:$T,12,FALSE)</f>
        <v>9.3686619552759094</v>
      </c>
      <c r="E26" s="98">
        <f>VLOOKUP($A26,Zakázka!$A:$T,16,FALSE)</f>
        <v>0</v>
      </c>
      <c r="F26" s="98">
        <f>VLOOKUP($A26,Zakázka!$A:$T,17,FALSE)</f>
        <v>0</v>
      </c>
      <c r="G26" s="100">
        <f>VLOOKUP($A26,Zakázka!$A:$T,20,FALSE)</f>
        <v>17</v>
      </c>
      <c r="H26" s="6"/>
      <c r="I26" s="8"/>
    </row>
    <row r="27" spans="1:9" ht="11.25" outlineLevel="3" x14ac:dyDescent="0.15">
      <c r="A27" s="96" t="s">
        <v>125</v>
      </c>
      <c r="B27" s="101" t="s">
        <v>126</v>
      </c>
      <c r="C27" s="98">
        <f>VLOOKUP($A27,Zakázka!$A:$T,10,FALSE)</f>
        <v>0</v>
      </c>
      <c r="D27" s="99">
        <f>VLOOKUP($A27,Zakázka!$A:$T,12,FALSE)</f>
        <v>4.0729919999999993</v>
      </c>
      <c r="E27" s="98">
        <f>VLOOKUP($A27,Zakázka!$A:$T,16,FALSE)</f>
        <v>0</v>
      </c>
      <c r="F27" s="98">
        <f>VLOOKUP($A27,Zakázka!$A:$T,17,FALSE)</f>
        <v>0</v>
      </c>
      <c r="G27" s="100">
        <f>VLOOKUP($A27,Zakázka!$A:$T,20,FALSE)</f>
        <v>2</v>
      </c>
      <c r="H27" s="6"/>
      <c r="I27" s="8"/>
    </row>
    <row r="28" spans="1:9" ht="11.25" outlineLevel="3" x14ac:dyDescent="0.15">
      <c r="A28" s="96" t="s">
        <v>127</v>
      </c>
      <c r="B28" s="101" t="s">
        <v>128</v>
      </c>
      <c r="C28" s="98">
        <f>VLOOKUP($A28,Zakázka!$A:$T,10,FALSE)</f>
        <v>0</v>
      </c>
      <c r="D28" s="99">
        <f>VLOOKUP($A28,Zakázka!$A:$T,12,FALSE)</f>
        <v>43.843904111640008</v>
      </c>
      <c r="E28" s="98">
        <f>VLOOKUP($A28,Zakázka!$A:$T,16,FALSE)</f>
        <v>0</v>
      </c>
      <c r="F28" s="98">
        <f>VLOOKUP($A28,Zakázka!$A:$T,17,FALSE)</f>
        <v>0</v>
      </c>
      <c r="G28" s="100">
        <f>VLOOKUP($A28,Zakázka!$A:$T,20,FALSE)</f>
        <v>45</v>
      </c>
      <c r="H28" s="6"/>
      <c r="I28" s="8"/>
    </row>
    <row r="29" spans="1:9" ht="11.25" outlineLevel="3" x14ac:dyDescent="0.15">
      <c r="A29" s="96" t="s">
        <v>129</v>
      </c>
      <c r="B29" s="101" t="s">
        <v>130</v>
      </c>
      <c r="C29" s="98">
        <f>VLOOKUP($A29,Zakázka!$A:$T,10,FALSE)</f>
        <v>0</v>
      </c>
      <c r="D29" s="99">
        <f>VLOOKUP($A29,Zakázka!$A:$T,12,FALSE)</f>
        <v>12.21776</v>
      </c>
      <c r="E29" s="98">
        <f>VLOOKUP($A29,Zakázka!$A:$T,16,FALSE)</f>
        <v>0</v>
      </c>
      <c r="F29" s="98">
        <f>VLOOKUP($A29,Zakázka!$A:$T,17,FALSE)</f>
        <v>0</v>
      </c>
      <c r="G29" s="100">
        <f>VLOOKUP($A29,Zakázka!$A:$T,20,FALSE)</f>
        <v>11</v>
      </c>
      <c r="H29" s="6"/>
      <c r="I29" s="8"/>
    </row>
    <row r="30" spans="1:9" ht="11.25" outlineLevel="3" x14ac:dyDescent="0.15">
      <c r="A30" s="96" t="s">
        <v>131</v>
      </c>
      <c r="B30" s="101" t="s">
        <v>132</v>
      </c>
      <c r="C30" s="98">
        <f>VLOOKUP($A30,Zakázka!$A:$T,10,FALSE)</f>
        <v>0</v>
      </c>
      <c r="D30" s="99">
        <f>VLOOKUP($A30,Zakázka!$A:$T,12,FALSE)</f>
        <v>8.7201543050000012</v>
      </c>
      <c r="E30" s="98">
        <f>VLOOKUP($A30,Zakázka!$A:$T,16,FALSE)</f>
        <v>0</v>
      </c>
      <c r="F30" s="98">
        <f>VLOOKUP($A30,Zakázka!$A:$T,17,FALSE)</f>
        <v>0</v>
      </c>
      <c r="G30" s="100">
        <f>VLOOKUP($A30,Zakázka!$A:$T,20,FALSE)</f>
        <v>17</v>
      </c>
      <c r="H30" s="6"/>
      <c r="I30" s="8"/>
    </row>
    <row r="31" spans="1:9" ht="11.25" outlineLevel="3" x14ac:dyDescent="0.15">
      <c r="A31" s="96" t="s">
        <v>133</v>
      </c>
      <c r="B31" s="101" t="s">
        <v>134</v>
      </c>
      <c r="C31" s="98">
        <f>VLOOKUP($A31,Zakázka!$A:$T,10,FALSE)</f>
        <v>0</v>
      </c>
      <c r="D31" s="99">
        <f>VLOOKUP($A31,Zakázka!$A:$T,12,FALSE)</f>
        <v>5.4591004599999993</v>
      </c>
      <c r="E31" s="98">
        <f>VLOOKUP($A31,Zakázka!$A:$T,16,FALSE)</f>
        <v>0</v>
      </c>
      <c r="F31" s="98">
        <f>VLOOKUP($A31,Zakázka!$A:$T,17,FALSE)</f>
        <v>0</v>
      </c>
      <c r="G31" s="100">
        <f>VLOOKUP($A31,Zakázka!$A:$T,20,FALSE)</f>
        <v>18</v>
      </c>
      <c r="H31" s="6"/>
      <c r="I31" s="8"/>
    </row>
    <row r="32" spans="1:9" ht="11.25" outlineLevel="3" x14ac:dyDescent="0.15">
      <c r="A32" s="96" t="s">
        <v>135</v>
      </c>
      <c r="B32" s="101" t="s">
        <v>136</v>
      </c>
      <c r="C32" s="98">
        <f>VLOOKUP($A32,Zakázka!$A:$T,10,FALSE)</f>
        <v>0</v>
      </c>
      <c r="D32" s="99">
        <f>VLOOKUP($A32,Zakázka!$A:$T,12,FALSE)</f>
        <v>6.2372855065600001</v>
      </c>
      <c r="E32" s="98">
        <f>VLOOKUP($A32,Zakázka!$A:$T,16,FALSE)</f>
        <v>0</v>
      </c>
      <c r="F32" s="98">
        <f>VLOOKUP($A32,Zakázka!$A:$T,17,FALSE)</f>
        <v>0</v>
      </c>
      <c r="G32" s="100">
        <f>VLOOKUP($A32,Zakázka!$A:$T,20,FALSE)</f>
        <v>12</v>
      </c>
      <c r="H32" s="6"/>
      <c r="I32" s="8"/>
    </row>
    <row r="33" spans="1:9" ht="11.25" outlineLevel="3" x14ac:dyDescent="0.15">
      <c r="A33" s="96" t="s">
        <v>137</v>
      </c>
      <c r="B33" s="101" t="s">
        <v>138</v>
      </c>
      <c r="C33" s="98">
        <f>VLOOKUP($A33,Zakázka!$A:$T,10,FALSE)</f>
        <v>0</v>
      </c>
      <c r="D33" s="99">
        <f>VLOOKUP($A33,Zakázka!$A:$T,12,FALSE)</f>
        <v>6.6793599850000005</v>
      </c>
      <c r="E33" s="98">
        <f>VLOOKUP($A33,Zakázka!$A:$T,16,FALSE)</f>
        <v>0</v>
      </c>
      <c r="F33" s="98">
        <f>VLOOKUP($A33,Zakázka!$A:$T,17,FALSE)</f>
        <v>0</v>
      </c>
      <c r="G33" s="100">
        <f>VLOOKUP($A33,Zakázka!$A:$T,20,FALSE)</f>
        <v>9</v>
      </c>
      <c r="H33" s="6"/>
      <c r="I33" s="8"/>
    </row>
    <row r="34" spans="1:9" ht="11.25" outlineLevel="3" x14ac:dyDescent="0.15">
      <c r="A34" s="96" t="s">
        <v>139</v>
      </c>
      <c r="B34" s="101" t="s">
        <v>140</v>
      </c>
      <c r="C34" s="98">
        <f>VLOOKUP($A34,Zakázka!$A:$T,10,FALSE)</f>
        <v>0</v>
      </c>
      <c r="D34" s="99">
        <f>VLOOKUP($A34,Zakázka!$A:$T,12,FALSE)</f>
        <v>27.568434239999998</v>
      </c>
      <c r="E34" s="98">
        <f>VLOOKUP($A34,Zakázka!$A:$T,16,FALSE)</f>
        <v>0</v>
      </c>
      <c r="F34" s="98">
        <f>VLOOKUP($A34,Zakázka!$A:$T,17,FALSE)</f>
        <v>0</v>
      </c>
      <c r="G34" s="100">
        <f>VLOOKUP($A34,Zakázka!$A:$T,20,FALSE)</f>
        <v>22</v>
      </c>
      <c r="H34" s="6"/>
      <c r="I34" s="8"/>
    </row>
    <row r="35" spans="1:9" ht="11.25" outlineLevel="3" x14ac:dyDescent="0.15">
      <c r="A35" s="96" t="s">
        <v>141</v>
      </c>
      <c r="B35" s="101" t="s">
        <v>142</v>
      </c>
      <c r="C35" s="98">
        <f>VLOOKUP($A35,Zakázka!$A:$T,10,FALSE)</f>
        <v>0</v>
      </c>
      <c r="D35" s="99">
        <f>VLOOKUP($A35,Zakázka!$A:$T,12,FALSE)</f>
        <v>7.3829924630000008</v>
      </c>
      <c r="E35" s="98">
        <f>VLOOKUP($A35,Zakázka!$A:$T,16,FALSE)</f>
        <v>0</v>
      </c>
      <c r="F35" s="98">
        <f>VLOOKUP($A35,Zakázka!$A:$T,17,FALSE)</f>
        <v>0</v>
      </c>
      <c r="G35" s="100">
        <f>VLOOKUP($A35,Zakázka!$A:$T,20,FALSE)</f>
        <v>17</v>
      </c>
      <c r="H35" s="6"/>
      <c r="I35" s="8"/>
    </row>
    <row r="36" spans="1:9" ht="11.25" outlineLevel="3" x14ac:dyDescent="0.15">
      <c r="A36" s="96" t="s">
        <v>143</v>
      </c>
      <c r="B36" s="101" t="s">
        <v>144</v>
      </c>
      <c r="C36" s="98">
        <f>VLOOKUP($A36,Zakázka!$A:$T,10,FALSE)</f>
        <v>0</v>
      </c>
      <c r="D36" s="99">
        <f>VLOOKUP($A36,Zakázka!$A:$T,12,FALSE)</f>
        <v>0.4717559999999999</v>
      </c>
      <c r="E36" s="98">
        <f>VLOOKUP($A36,Zakázka!$A:$T,16,FALSE)</f>
        <v>0</v>
      </c>
      <c r="F36" s="98">
        <f>VLOOKUP($A36,Zakázka!$A:$T,17,FALSE)</f>
        <v>0</v>
      </c>
      <c r="G36" s="100">
        <f>VLOOKUP($A36,Zakázka!$A:$T,20,FALSE)</f>
        <v>30</v>
      </c>
      <c r="H36" s="6"/>
      <c r="I36" s="8"/>
    </row>
    <row r="37" spans="1:9" ht="11.25" outlineLevel="3" x14ac:dyDescent="0.15">
      <c r="A37" s="96" t="s">
        <v>145</v>
      </c>
      <c r="B37" s="101" t="s">
        <v>146</v>
      </c>
      <c r="C37" s="98">
        <f>VLOOKUP($A37,Zakázka!$A:$T,10,FALSE)</f>
        <v>0</v>
      </c>
      <c r="D37" s="99">
        <f>VLOOKUP($A37,Zakázka!$A:$T,12,FALSE)</f>
        <v>18.827835099999998</v>
      </c>
      <c r="E37" s="98">
        <f>VLOOKUP($A37,Zakázka!$A:$T,16,FALSE)</f>
        <v>0</v>
      </c>
      <c r="F37" s="98">
        <f>VLOOKUP($A37,Zakázka!$A:$T,17,FALSE)</f>
        <v>0</v>
      </c>
      <c r="G37" s="100">
        <f>VLOOKUP($A37,Zakázka!$A:$T,20,FALSE)</f>
        <v>27</v>
      </c>
      <c r="H37" s="6"/>
      <c r="I37" s="8"/>
    </row>
    <row r="38" spans="1:9" ht="11.25" outlineLevel="3" x14ac:dyDescent="0.15">
      <c r="A38" s="96" t="s">
        <v>147</v>
      </c>
      <c r="B38" s="101" t="s">
        <v>148</v>
      </c>
      <c r="C38" s="98">
        <f>VLOOKUP($A38,Zakázka!$A:$T,10,FALSE)</f>
        <v>0</v>
      </c>
      <c r="D38" s="99">
        <f>VLOOKUP($A38,Zakázka!$A:$T,12,FALSE)</f>
        <v>47.434098164000005</v>
      </c>
      <c r="E38" s="98">
        <f>VLOOKUP($A38,Zakázka!$A:$T,16,FALSE)</f>
        <v>0</v>
      </c>
      <c r="F38" s="98">
        <f>VLOOKUP($A38,Zakázka!$A:$T,17,FALSE)</f>
        <v>0</v>
      </c>
      <c r="G38" s="100">
        <f>VLOOKUP($A38,Zakázka!$A:$T,20,FALSE)</f>
        <v>32</v>
      </c>
      <c r="H38" s="6"/>
      <c r="I38" s="8"/>
    </row>
    <row r="39" spans="1:9" ht="11.25" outlineLevel="3" x14ac:dyDescent="0.15">
      <c r="A39" s="96" t="s">
        <v>149</v>
      </c>
      <c r="B39" s="101" t="s">
        <v>150</v>
      </c>
      <c r="C39" s="98">
        <f>VLOOKUP($A39,Zakázka!$A:$T,10,FALSE)</f>
        <v>0</v>
      </c>
      <c r="D39" s="99">
        <f>VLOOKUP($A39,Zakázka!$A:$T,12,FALSE)</f>
        <v>9.7826384399999995</v>
      </c>
      <c r="E39" s="98">
        <f>VLOOKUP($A39,Zakázka!$A:$T,16,FALSE)</f>
        <v>0</v>
      </c>
      <c r="F39" s="98">
        <f>VLOOKUP($A39,Zakázka!$A:$T,17,FALSE)</f>
        <v>0</v>
      </c>
      <c r="G39" s="100">
        <f>VLOOKUP($A39,Zakázka!$A:$T,20,FALSE)</f>
        <v>9</v>
      </c>
      <c r="H39" s="6"/>
      <c r="I39" s="8"/>
    </row>
    <row r="40" spans="1:9" ht="11.25" outlineLevel="3" x14ac:dyDescent="0.15">
      <c r="A40" s="96" t="s">
        <v>151</v>
      </c>
      <c r="B40" s="101" t="s">
        <v>152</v>
      </c>
      <c r="C40" s="98">
        <f>VLOOKUP($A40,Zakázka!$A:$T,10,FALSE)</f>
        <v>0</v>
      </c>
      <c r="D40" s="99">
        <f>VLOOKUP($A40,Zakázka!$A:$T,12,FALSE)</f>
        <v>0.18771959999999996</v>
      </c>
      <c r="E40" s="98">
        <f>VLOOKUP($A40,Zakázka!$A:$T,16,FALSE)</f>
        <v>0</v>
      </c>
      <c r="F40" s="98">
        <f>VLOOKUP($A40,Zakázka!$A:$T,17,FALSE)</f>
        <v>0</v>
      </c>
      <c r="G40" s="100">
        <f>VLOOKUP($A40,Zakázka!$A:$T,20,FALSE)</f>
        <v>5</v>
      </c>
      <c r="H40" s="6"/>
      <c r="I40" s="8"/>
    </row>
    <row r="41" spans="1:9" ht="11.25" outlineLevel="3" x14ac:dyDescent="0.15">
      <c r="A41" s="96" t="s">
        <v>153</v>
      </c>
      <c r="B41" s="101" t="s">
        <v>154</v>
      </c>
      <c r="C41" s="98">
        <f>VLOOKUP($A41,Zakázka!$A:$T,10,FALSE)</f>
        <v>0</v>
      </c>
      <c r="D41" s="99">
        <f>VLOOKUP($A41,Zakázka!$A:$T,12,FALSE)</f>
        <v>28.430058460000001</v>
      </c>
      <c r="E41" s="98">
        <f>VLOOKUP($A41,Zakázka!$A:$T,16,FALSE)</f>
        <v>0</v>
      </c>
      <c r="F41" s="98">
        <f>VLOOKUP($A41,Zakázka!$A:$T,17,FALSE)</f>
        <v>0</v>
      </c>
      <c r="G41" s="100">
        <f>VLOOKUP($A41,Zakázka!$A:$T,20,FALSE)</f>
        <v>11</v>
      </c>
      <c r="H41" s="6"/>
      <c r="I41" s="8"/>
    </row>
    <row r="42" spans="1:9" ht="11.25" outlineLevel="3" x14ac:dyDescent="0.15">
      <c r="A42" s="96" t="s">
        <v>155</v>
      </c>
      <c r="B42" s="101" t="s">
        <v>156</v>
      </c>
      <c r="C42" s="98">
        <f>VLOOKUP($A42,Zakázka!$A:$T,10,FALSE)</f>
        <v>0</v>
      </c>
      <c r="D42" s="99">
        <f>VLOOKUP($A42,Zakázka!$A:$T,12,FALSE)</f>
        <v>0.71632842799999996</v>
      </c>
      <c r="E42" s="98">
        <f>VLOOKUP($A42,Zakázka!$A:$T,16,FALSE)</f>
        <v>0</v>
      </c>
      <c r="F42" s="98">
        <f>VLOOKUP($A42,Zakázka!$A:$T,17,FALSE)</f>
        <v>0</v>
      </c>
      <c r="G42" s="100">
        <f>VLOOKUP($A42,Zakázka!$A:$T,20,FALSE)</f>
        <v>9</v>
      </c>
      <c r="H42" s="6"/>
      <c r="I42" s="8"/>
    </row>
    <row r="43" spans="1:9" ht="11.25" outlineLevel="3" x14ac:dyDescent="0.15">
      <c r="A43" s="96" t="s">
        <v>157</v>
      </c>
      <c r="B43" s="101" t="s">
        <v>158</v>
      </c>
      <c r="C43" s="98">
        <f>VLOOKUP($A43,Zakázka!$A:$T,10,FALSE)</f>
        <v>0</v>
      </c>
      <c r="D43" s="99">
        <f>VLOOKUP($A43,Zakázka!$A:$T,12,FALSE)</f>
        <v>4.3954911000000001</v>
      </c>
      <c r="E43" s="98">
        <f>VLOOKUP($A43,Zakázka!$A:$T,16,FALSE)</f>
        <v>0</v>
      </c>
      <c r="F43" s="98">
        <f>VLOOKUP($A43,Zakázka!$A:$T,17,FALSE)</f>
        <v>0</v>
      </c>
      <c r="G43" s="100">
        <f>VLOOKUP($A43,Zakázka!$A:$T,20,FALSE)</f>
        <v>2</v>
      </c>
      <c r="H43" s="6"/>
      <c r="I43" s="8"/>
    </row>
    <row r="44" spans="1:9" ht="11.25" outlineLevel="3" x14ac:dyDescent="0.15">
      <c r="A44" s="96" t="s">
        <v>159</v>
      </c>
      <c r="B44" s="101" t="s">
        <v>160</v>
      </c>
      <c r="C44" s="98">
        <f>VLOOKUP($A44,Zakázka!$A:$T,10,FALSE)</f>
        <v>0</v>
      </c>
      <c r="D44" s="99">
        <f>VLOOKUP($A44,Zakázka!$A:$T,12,FALSE)</f>
        <v>0</v>
      </c>
      <c r="E44" s="98">
        <f>VLOOKUP($A44,Zakázka!$A:$T,16,FALSE)</f>
        <v>0</v>
      </c>
      <c r="F44" s="98">
        <f>VLOOKUP($A44,Zakázka!$A:$T,17,FALSE)</f>
        <v>0</v>
      </c>
      <c r="G44" s="100">
        <f>VLOOKUP($A44,Zakázka!$A:$T,20,FALSE)</f>
        <v>7</v>
      </c>
      <c r="H44" s="6"/>
      <c r="I44" s="8"/>
    </row>
    <row r="45" spans="1:9" ht="11.25" outlineLevel="3" x14ac:dyDescent="0.15">
      <c r="A45" s="96" t="s">
        <v>161</v>
      </c>
      <c r="B45" s="101" t="s">
        <v>162</v>
      </c>
      <c r="C45" s="98">
        <f>VLOOKUP($A45,Zakázka!$A:$T,10,FALSE)</f>
        <v>0</v>
      </c>
      <c r="D45" s="99">
        <f>VLOOKUP($A45,Zakázka!$A:$T,12,FALSE)</f>
        <v>1.18E-2</v>
      </c>
      <c r="E45" s="98">
        <f>VLOOKUP($A45,Zakázka!$A:$T,16,FALSE)</f>
        <v>0</v>
      </c>
      <c r="F45" s="98">
        <f>VLOOKUP($A45,Zakázka!$A:$T,17,FALSE)</f>
        <v>0</v>
      </c>
      <c r="G45" s="100">
        <f>VLOOKUP($A45,Zakázka!$A:$T,20,FALSE)</f>
        <v>14</v>
      </c>
      <c r="H45" s="6"/>
      <c r="I45" s="8"/>
    </row>
    <row r="46" spans="1:9" ht="11.25" outlineLevel="3" x14ac:dyDescent="0.15">
      <c r="A46" s="96" t="s">
        <v>163</v>
      </c>
      <c r="B46" s="101" t="s">
        <v>164</v>
      </c>
      <c r="C46" s="98">
        <f>VLOOKUP($A46,Zakázka!$A:$T,10,FALSE)</f>
        <v>0</v>
      </c>
      <c r="D46" s="99">
        <f>VLOOKUP($A46,Zakázka!$A:$T,12,FALSE)</f>
        <v>0</v>
      </c>
      <c r="E46" s="98">
        <f>VLOOKUP($A46,Zakázka!$A:$T,16,FALSE)</f>
        <v>0</v>
      </c>
      <c r="F46" s="98">
        <f>VLOOKUP($A46,Zakázka!$A:$T,17,FALSE)</f>
        <v>0</v>
      </c>
      <c r="G46" s="100">
        <f>VLOOKUP($A46,Zakázka!$A:$T,20,FALSE)</f>
        <v>2</v>
      </c>
      <c r="H46" s="6"/>
      <c r="I46" s="8"/>
    </row>
    <row r="47" spans="1:9" ht="12" outlineLevel="1" x14ac:dyDescent="0.15">
      <c r="A47" s="28" t="s">
        <v>165</v>
      </c>
      <c r="B47" s="95" t="s">
        <v>166</v>
      </c>
      <c r="C47" s="41">
        <f>VLOOKUP($A47,Zakázka!$A:$T,10,FALSE)</f>
        <v>0</v>
      </c>
      <c r="D47" s="93">
        <f>VLOOKUP($A47,Zakázka!$A:$T,12,FALSE)</f>
        <v>0.15115999999999999</v>
      </c>
      <c r="E47" s="41">
        <f>VLOOKUP($A47,Zakázka!$A:$T,16,FALSE)</f>
        <v>0</v>
      </c>
      <c r="F47" s="41">
        <f>VLOOKUP($A47,Zakázka!$A:$T,17,FALSE)</f>
        <v>0</v>
      </c>
      <c r="G47" s="94">
        <f>VLOOKUP($A47,Zakázka!$A:$T,20,FALSE)</f>
        <v>1692</v>
      </c>
      <c r="H47" s="6"/>
      <c r="I47" s="8"/>
    </row>
    <row r="48" spans="1:9" ht="11.25" outlineLevel="2" x14ac:dyDescent="0.15">
      <c r="A48" s="96" t="s">
        <v>167</v>
      </c>
      <c r="B48" s="97" t="s">
        <v>168</v>
      </c>
      <c r="C48" s="98">
        <f>VLOOKUP($A48,Zakázka!$A:$T,10,FALSE)</f>
        <v>0</v>
      </c>
      <c r="D48" s="99">
        <f>VLOOKUP($A48,Zakázka!$A:$T,12,FALSE)</f>
        <v>0</v>
      </c>
      <c r="E48" s="98">
        <f>VLOOKUP($A48,Zakázka!$A:$T,16,FALSE)</f>
        <v>0</v>
      </c>
      <c r="F48" s="98">
        <f>VLOOKUP($A48,Zakázka!$A:$T,17,FALSE)</f>
        <v>0</v>
      </c>
      <c r="G48" s="100">
        <f>VLOOKUP($A48,Zakázka!$A:$T,20,FALSE)</f>
        <v>58</v>
      </c>
      <c r="H48" s="6"/>
      <c r="I48" s="8"/>
    </row>
    <row r="49" spans="1:9" ht="11.25" outlineLevel="3" x14ac:dyDescent="0.15">
      <c r="A49" s="96" t="s">
        <v>169</v>
      </c>
      <c r="B49" s="101" t="s">
        <v>170</v>
      </c>
      <c r="C49" s="98">
        <f>VLOOKUP($A49,Zakázka!$A:$T,10,FALSE)</f>
        <v>0</v>
      </c>
      <c r="D49" s="99">
        <f>VLOOKUP($A49,Zakázka!$A:$T,12,FALSE)</f>
        <v>0</v>
      </c>
      <c r="E49" s="98">
        <f>VLOOKUP($A49,Zakázka!$A:$T,16,FALSE)</f>
        <v>0</v>
      </c>
      <c r="F49" s="98">
        <f>VLOOKUP($A49,Zakázka!$A:$T,17,FALSE)</f>
        <v>0</v>
      </c>
      <c r="G49" s="100">
        <f>VLOOKUP($A49,Zakázka!$A:$T,20,FALSE)</f>
        <v>22</v>
      </c>
      <c r="H49" s="6"/>
      <c r="I49" s="8"/>
    </row>
    <row r="50" spans="1:9" ht="11.25" outlineLevel="3" x14ac:dyDescent="0.15">
      <c r="A50" s="96" t="s">
        <v>171</v>
      </c>
      <c r="B50" s="101" t="s">
        <v>172</v>
      </c>
      <c r="C50" s="98">
        <f>VLOOKUP($A50,Zakázka!$A:$T,10,FALSE)</f>
        <v>0</v>
      </c>
      <c r="D50" s="99">
        <f>VLOOKUP($A50,Zakázka!$A:$T,12,FALSE)</f>
        <v>0</v>
      </c>
      <c r="E50" s="98">
        <f>VLOOKUP($A50,Zakázka!$A:$T,16,FALSE)</f>
        <v>0</v>
      </c>
      <c r="F50" s="98">
        <f>VLOOKUP($A50,Zakázka!$A:$T,17,FALSE)</f>
        <v>0</v>
      </c>
      <c r="G50" s="100">
        <f>VLOOKUP($A50,Zakázka!$A:$T,20,FALSE)</f>
        <v>21</v>
      </c>
      <c r="H50" s="6"/>
      <c r="I50" s="8"/>
    </row>
    <row r="51" spans="1:9" ht="11.25" outlineLevel="3" x14ac:dyDescent="0.15">
      <c r="A51" s="96" t="s">
        <v>173</v>
      </c>
      <c r="B51" s="101" t="s">
        <v>174</v>
      </c>
      <c r="C51" s="98">
        <f>VLOOKUP($A51,Zakázka!$A:$T,10,FALSE)</f>
        <v>0</v>
      </c>
      <c r="D51" s="99">
        <f>VLOOKUP($A51,Zakázka!$A:$T,12,FALSE)</f>
        <v>0</v>
      </c>
      <c r="E51" s="98">
        <f>VLOOKUP($A51,Zakázka!$A:$T,16,FALSE)</f>
        <v>0</v>
      </c>
      <c r="F51" s="98">
        <f>VLOOKUP($A51,Zakázka!$A:$T,17,FALSE)</f>
        <v>0</v>
      </c>
      <c r="G51" s="100">
        <f>VLOOKUP($A51,Zakázka!$A:$T,20,FALSE)</f>
        <v>11</v>
      </c>
      <c r="H51" s="6"/>
      <c r="I51" s="8"/>
    </row>
    <row r="52" spans="1:9" ht="11.25" outlineLevel="3" x14ac:dyDescent="0.15">
      <c r="A52" s="96" t="s">
        <v>175</v>
      </c>
      <c r="B52" s="101" t="s">
        <v>176</v>
      </c>
      <c r="C52" s="98">
        <f>VLOOKUP($A52,Zakázka!$A:$T,10,FALSE)</f>
        <v>0</v>
      </c>
      <c r="D52" s="99">
        <f>VLOOKUP($A52,Zakázka!$A:$T,12,FALSE)</f>
        <v>0</v>
      </c>
      <c r="E52" s="98">
        <f>VLOOKUP($A52,Zakázka!$A:$T,16,FALSE)</f>
        <v>0</v>
      </c>
      <c r="F52" s="98">
        <f>VLOOKUP($A52,Zakázka!$A:$T,17,FALSE)</f>
        <v>0</v>
      </c>
      <c r="G52" s="100">
        <f>VLOOKUP($A52,Zakázka!$A:$T,20,FALSE)</f>
        <v>4</v>
      </c>
      <c r="H52" s="6"/>
      <c r="I52" s="8"/>
    </row>
    <row r="53" spans="1:9" ht="11.25" outlineLevel="2" x14ac:dyDescent="0.15">
      <c r="A53" s="96" t="s">
        <v>177</v>
      </c>
      <c r="B53" s="97" t="s">
        <v>178</v>
      </c>
      <c r="C53" s="98">
        <f>VLOOKUP($A53,Zakázka!$A:$T,10,FALSE)</f>
        <v>0</v>
      </c>
      <c r="D53" s="99">
        <f>VLOOKUP($A53,Zakázka!$A:$T,12,FALSE)</f>
        <v>1.4020000000000001E-2</v>
      </c>
      <c r="E53" s="98">
        <f>VLOOKUP($A53,Zakázka!$A:$T,16,FALSE)</f>
        <v>0</v>
      </c>
      <c r="F53" s="98">
        <f>VLOOKUP($A53,Zakázka!$A:$T,17,FALSE)</f>
        <v>0</v>
      </c>
      <c r="G53" s="100">
        <f>VLOOKUP($A53,Zakázka!$A:$T,20,FALSE)</f>
        <v>103</v>
      </c>
      <c r="H53" s="6"/>
      <c r="I53" s="8"/>
    </row>
    <row r="54" spans="1:9" ht="11.25" outlineLevel="3" x14ac:dyDescent="0.15">
      <c r="A54" s="96" t="s">
        <v>179</v>
      </c>
      <c r="B54" s="101" t="s">
        <v>180</v>
      </c>
      <c r="C54" s="98">
        <f>VLOOKUP($A54,Zakázka!$A:$T,10,FALSE)</f>
        <v>0</v>
      </c>
      <c r="D54" s="99">
        <f>VLOOKUP($A54,Zakázka!$A:$T,12,FALSE)</f>
        <v>0</v>
      </c>
      <c r="E54" s="98">
        <f>VLOOKUP($A54,Zakázka!$A:$T,16,FALSE)</f>
        <v>0</v>
      </c>
      <c r="F54" s="98">
        <f>VLOOKUP($A54,Zakázka!$A:$T,17,FALSE)</f>
        <v>0</v>
      </c>
      <c r="G54" s="100">
        <f>VLOOKUP($A54,Zakázka!$A:$T,20,FALSE)</f>
        <v>28</v>
      </c>
      <c r="H54" s="6"/>
      <c r="I54" s="8"/>
    </row>
    <row r="55" spans="1:9" ht="11.25" outlineLevel="3" x14ac:dyDescent="0.15">
      <c r="A55" s="96" t="s">
        <v>181</v>
      </c>
      <c r="B55" s="101" t="s">
        <v>182</v>
      </c>
      <c r="C55" s="98">
        <f>VLOOKUP($A55,Zakázka!$A:$T,10,FALSE)</f>
        <v>0</v>
      </c>
      <c r="D55" s="99">
        <f>VLOOKUP($A55,Zakázka!$A:$T,12,FALSE)</f>
        <v>0</v>
      </c>
      <c r="E55" s="98">
        <f>VLOOKUP($A55,Zakázka!$A:$T,16,FALSE)</f>
        <v>0</v>
      </c>
      <c r="F55" s="98">
        <f>VLOOKUP($A55,Zakázka!$A:$T,17,FALSE)</f>
        <v>0</v>
      </c>
      <c r="G55" s="100">
        <f>VLOOKUP($A55,Zakázka!$A:$T,20,FALSE)</f>
        <v>18</v>
      </c>
      <c r="H55" s="6"/>
      <c r="I55" s="8"/>
    </row>
    <row r="56" spans="1:9" ht="11.25" outlineLevel="3" x14ac:dyDescent="0.15">
      <c r="A56" s="96" t="s">
        <v>183</v>
      </c>
      <c r="B56" s="101" t="s">
        <v>184</v>
      </c>
      <c r="C56" s="98">
        <f>VLOOKUP($A56,Zakázka!$A:$T,10,FALSE)</f>
        <v>0</v>
      </c>
      <c r="D56" s="99">
        <f>VLOOKUP($A56,Zakázka!$A:$T,12,FALSE)</f>
        <v>0</v>
      </c>
      <c r="E56" s="98">
        <f>VLOOKUP($A56,Zakázka!$A:$T,16,FALSE)</f>
        <v>0</v>
      </c>
      <c r="F56" s="98">
        <f>VLOOKUP($A56,Zakázka!$A:$T,17,FALSE)</f>
        <v>0</v>
      </c>
      <c r="G56" s="100">
        <f>VLOOKUP($A56,Zakázka!$A:$T,20,FALSE)</f>
        <v>21</v>
      </c>
      <c r="H56" s="6"/>
      <c r="I56" s="8"/>
    </row>
    <row r="57" spans="1:9" ht="11.25" outlineLevel="3" x14ac:dyDescent="0.15">
      <c r="A57" s="96" t="s">
        <v>185</v>
      </c>
      <c r="B57" s="101" t="s">
        <v>186</v>
      </c>
      <c r="C57" s="98">
        <f>VLOOKUP($A57,Zakázka!$A:$T,10,FALSE)</f>
        <v>0</v>
      </c>
      <c r="D57" s="99">
        <f>VLOOKUP($A57,Zakázka!$A:$T,12,FALSE)</f>
        <v>0</v>
      </c>
      <c r="E57" s="98">
        <f>VLOOKUP($A57,Zakázka!$A:$T,16,FALSE)</f>
        <v>0</v>
      </c>
      <c r="F57" s="98">
        <f>VLOOKUP($A57,Zakázka!$A:$T,17,FALSE)</f>
        <v>0</v>
      </c>
      <c r="G57" s="100">
        <f>VLOOKUP($A57,Zakázka!$A:$T,20,FALSE)</f>
        <v>5</v>
      </c>
      <c r="H57" s="6"/>
      <c r="I57" s="8"/>
    </row>
    <row r="58" spans="1:9" ht="11.25" outlineLevel="3" x14ac:dyDescent="0.15">
      <c r="A58" s="96" t="s">
        <v>187</v>
      </c>
      <c r="B58" s="101" t="s">
        <v>188</v>
      </c>
      <c r="C58" s="98">
        <f>VLOOKUP($A58,Zakázka!$A:$T,10,FALSE)</f>
        <v>0</v>
      </c>
      <c r="D58" s="99">
        <f>VLOOKUP($A58,Zakázka!$A:$T,12,FALSE)</f>
        <v>0</v>
      </c>
      <c r="E58" s="98">
        <f>VLOOKUP($A58,Zakázka!$A:$T,16,FALSE)</f>
        <v>0</v>
      </c>
      <c r="F58" s="98">
        <f>VLOOKUP($A58,Zakázka!$A:$T,17,FALSE)</f>
        <v>0</v>
      </c>
      <c r="G58" s="100">
        <f>VLOOKUP($A58,Zakázka!$A:$T,20,FALSE)</f>
        <v>4</v>
      </c>
      <c r="H58" s="6"/>
      <c r="I58" s="8"/>
    </row>
    <row r="59" spans="1:9" ht="11.25" outlineLevel="3" x14ac:dyDescent="0.15">
      <c r="A59" s="96" t="s">
        <v>189</v>
      </c>
      <c r="B59" s="101" t="s">
        <v>190</v>
      </c>
      <c r="C59" s="98">
        <f>VLOOKUP($A59,Zakázka!$A:$T,10,FALSE)</f>
        <v>0</v>
      </c>
      <c r="D59" s="99">
        <f>VLOOKUP($A59,Zakázka!$A:$T,12,FALSE)</f>
        <v>0</v>
      </c>
      <c r="E59" s="98">
        <f>VLOOKUP($A59,Zakázka!$A:$T,16,FALSE)</f>
        <v>0</v>
      </c>
      <c r="F59" s="98">
        <f>VLOOKUP($A59,Zakázka!$A:$T,17,FALSE)</f>
        <v>0</v>
      </c>
      <c r="G59" s="100">
        <f>VLOOKUP($A59,Zakázka!$A:$T,20,FALSE)</f>
        <v>4</v>
      </c>
      <c r="H59" s="6"/>
      <c r="I59" s="8"/>
    </row>
    <row r="60" spans="1:9" ht="11.25" outlineLevel="3" x14ac:dyDescent="0.15">
      <c r="A60" s="96" t="s">
        <v>191</v>
      </c>
      <c r="B60" s="101" t="s">
        <v>192</v>
      </c>
      <c r="C60" s="98">
        <f>VLOOKUP($A60,Zakázka!$A:$T,10,FALSE)</f>
        <v>0</v>
      </c>
      <c r="D60" s="99">
        <f>VLOOKUP($A60,Zakázka!$A:$T,12,FALSE)</f>
        <v>0</v>
      </c>
      <c r="E60" s="98">
        <f>VLOOKUP($A60,Zakázka!$A:$T,16,FALSE)</f>
        <v>0</v>
      </c>
      <c r="F60" s="98">
        <f>VLOOKUP($A60,Zakázka!$A:$T,17,FALSE)</f>
        <v>0</v>
      </c>
      <c r="G60" s="100">
        <f>VLOOKUP($A60,Zakázka!$A:$T,20,FALSE)</f>
        <v>7</v>
      </c>
      <c r="H60" s="6"/>
      <c r="I60" s="8"/>
    </row>
    <row r="61" spans="1:9" ht="11.25" outlineLevel="3" x14ac:dyDescent="0.15">
      <c r="A61" s="96" t="s">
        <v>193</v>
      </c>
      <c r="B61" s="101" t="s">
        <v>194</v>
      </c>
      <c r="C61" s="98">
        <f>VLOOKUP($A61,Zakázka!$A:$T,10,FALSE)</f>
        <v>0</v>
      </c>
      <c r="D61" s="99">
        <f>VLOOKUP($A61,Zakázka!$A:$T,12,FALSE)</f>
        <v>1.4020000000000001E-2</v>
      </c>
      <c r="E61" s="98">
        <f>VLOOKUP($A61,Zakázka!$A:$T,16,FALSE)</f>
        <v>0</v>
      </c>
      <c r="F61" s="98">
        <f>VLOOKUP($A61,Zakázka!$A:$T,17,FALSE)</f>
        <v>0</v>
      </c>
      <c r="G61" s="100">
        <f>VLOOKUP($A61,Zakázka!$A:$T,20,FALSE)</f>
        <v>9</v>
      </c>
      <c r="H61" s="6"/>
      <c r="I61" s="8"/>
    </row>
    <row r="62" spans="1:9" ht="11.25" outlineLevel="3" x14ac:dyDescent="0.15">
      <c r="A62" s="96" t="s">
        <v>195</v>
      </c>
      <c r="B62" s="101" t="s">
        <v>196</v>
      </c>
      <c r="C62" s="98">
        <f>VLOOKUP($A62,Zakázka!$A:$T,10,FALSE)</f>
        <v>0</v>
      </c>
      <c r="D62" s="99">
        <f>VLOOKUP($A62,Zakázka!$A:$T,12,FALSE)</f>
        <v>0</v>
      </c>
      <c r="E62" s="98">
        <f>VLOOKUP($A62,Zakázka!$A:$T,16,FALSE)</f>
        <v>0</v>
      </c>
      <c r="F62" s="98">
        <f>VLOOKUP($A62,Zakázka!$A:$T,17,FALSE)</f>
        <v>0</v>
      </c>
      <c r="G62" s="100">
        <f>VLOOKUP($A62,Zakázka!$A:$T,20,FALSE)</f>
        <v>2</v>
      </c>
      <c r="H62" s="6"/>
      <c r="I62" s="8"/>
    </row>
    <row r="63" spans="1:9" ht="11.25" outlineLevel="3" x14ac:dyDescent="0.15">
      <c r="A63" s="96" t="s">
        <v>197</v>
      </c>
      <c r="B63" s="101" t="s">
        <v>198</v>
      </c>
      <c r="C63" s="98">
        <f>VLOOKUP($A63,Zakázka!$A:$T,10,FALSE)</f>
        <v>0</v>
      </c>
      <c r="D63" s="99">
        <f>VLOOKUP($A63,Zakázka!$A:$T,12,FALSE)</f>
        <v>0</v>
      </c>
      <c r="E63" s="98">
        <f>VLOOKUP($A63,Zakázka!$A:$T,16,FALSE)</f>
        <v>0</v>
      </c>
      <c r="F63" s="98">
        <f>VLOOKUP($A63,Zakázka!$A:$T,17,FALSE)</f>
        <v>0</v>
      </c>
      <c r="G63" s="100">
        <f>VLOOKUP($A63,Zakázka!$A:$T,20,FALSE)</f>
        <v>1</v>
      </c>
      <c r="H63" s="6"/>
      <c r="I63" s="8"/>
    </row>
    <row r="64" spans="1:9" ht="11.25" outlineLevel="3" x14ac:dyDescent="0.15">
      <c r="A64" s="96" t="s">
        <v>199</v>
      </c>
      <c r="B64" s="101" t="s">
        <v>200</v>
      </c>
      <c r="C64" s="98">
        <f>VLOOKUP($A64,Zakázka!$A:$T,10,FALSE)</f>
        <v>0</v>
      </c>
      <c r="D64" s="99">
        <f>VLOOKUP($A64,Zakázka!$A:$T,12,FALSE)</f>
        <v>0</v>
      </c>
      <c r="E64" s="98">
        <f>VLOOKUP($A64,Zakázka!$A:$T,16,FALSE)</f>
        <v>0</v>
      </c>
      <c r="F64" s="98">
        <f>VLOOKUP($A64,Zakázka!$A:$T,17,FALSE)</f>
        <v>0</v>
      </c>
      <c r="G64" s="100">
        <f>VLOOKUP($A64,Zakázka!$A:$T,20,FALSE)</f>
        <v>1</v>
      </c>
      <c r="H64" s="6"/>
      <c r="I64" s="8"/>
    </row>
    <row r="65" spans="1:9" ht="11.25" outlineLevel="3" x14ac:dyDescent="0.15">
      <c r="A65" s="96" t="s">
        <v>201</v>
      </c>
      <c r="B65" s="101" t="s">
        <v>202</v>
      </c>
      <c r="C65" s="98">
        <f>VLOOKUP($A65,Zakázka!$A:$T,10,FALSE)</f>
        <v>0</v>
      </c>
      <c r="D65" s="99">
        <f>VLOOKUP($A65,Zakázka!$A:$T,12,FALSE)</f>
        <v>0</v>
      </c>
      <c r="E65" s="98">
        <f>VLOOKUP($A65,Zakázka!$A:$T,16,FALSE)</f>
        <v>0</v>
      </c>
      <c r="F65" s="98">
        <f>VLOOKUP($A65,Zakázka!$A:$T,17,FALSE)</f>
        <v>0</v>
      </c>
      <c r="G65" s="100">
        <f>VLOOKUP($A65,Zakázka!$A:$T,20,FALSE)</f>
        <v>3</v>
      </c>
      <c r="H65" s="6"/>
      <c r="I65" s="8"/>
    </row>
    <row r="66" spans="1:9" ht="11.25" outlineLevel="2" x14ac:dyDescent="0.15">
      <c r="A66" s="96" t="s">
        <v>203</v>
      </c>
      <c r="B66" s="97" t="s">
        <v>204</v>
      </c>
      <c r="C66" s="98">
        <f>VLOOKUP($A66,Zakázka!$A:$T,10,FALSE)</f>
        <v>0</v>
      </c>
      <c r="D66" s="99">
        <f>VLOOKUP($A66,Zakázka!$A:$T,12,FALSE)</f>
        <v>9.8000000000000014E-3</v>
      </c>
      <c r="E66" s="98">
        <f>VLOOKUP($A66,Zakázka!$A:$T,16,FALSE)</f>
        <v>0</v>
      </c>
      <c r="F66" s="98">
        <f>VLOOKUP($A66,Zakázka!$A:$T,17,FALSE)</f>
        <v>0</v>
      </c>
      <c r="G66" s="100">
        <f>VLOOKUP($A66,Zakázka!$A:$T,20,FALSE)</f>
        <v>161</v>
      </c>
      <c r="H66" s="6"/>
      <c r="I66" s="8"/>
    </row>
    <row r="67" spans="1:9" ht="11.25" outlineLevel="3" x14ac:dyDescent="0.15">
      <c r="A67" s="96" t="s">
        <v>205</v>
      </c>
      <c r="B67" s="101" t="s">
        <v>206</v>
      </c>
      <c r="C67" s="98">
        <f>VLOOKUP($A67,Zakázka!$A:$T,10,FALSE)</f>
        <v>0</v>
      </c>
      <c r="D67" s="99">
        <f>VLOOKUP($A67,Zakázka!$A:$T,12,FALSE)</f>
        <v>8.0000000000000004E-4</v>
      </c>
      <c r="E67" s="98">
        <f>VLOOKUP($A67,Zakázka!$A:$T,16,FALSE)</f>
        <v>0</v>
      </c>
      <c r="F67" s="98">
        <f>VLOOKUP($A67,Zakázka!$A:$T,17,FALSE)</f>
        <v>0</v>
      </c>
      <c r="G67" s="100">
        <f>VLOOKUP($A67,Zakázka!$A:$T,20,FALSE)</f>
        <v>29</v>
      </c>
      <c r="H67" s="6"/>
      <c r="I67" s="8"/>
    </row>
    <row r="68" spans="1:9" ht="11.25" outlineLevel="3" x14ac:dyDescent="0.15">
      <c r="A68" s="96" t="s">
        <v>207</v>
      </c>
      <c r="B68" s="101" t="s">
        <v>208</v>
      </c>
      <c r="C68" s="98">
        <f>VLOOKUP($A68,Zakázka!$A:$T,10,FALSE)</f>
        <v>0</v>
      </c>
      <c r="D68" s="99">
        <f>VLOOKUP($A68,Zakázka!$A:$T,12,FALSE)</f>
        <v>0</v>
      </c>
      <c r="E68" s="98">
        <f>VLOOKUP($A68,Zakázka!$A:$T,16,FALSE)</f>
        <v>0</v>
      </c>
      <c r="F68" s="98">
        <f>VLOOKUP($A68,Zakázka!$A:$T,17,FALSE)</f>
        <v>0</v>
      </c>
      <c r="G68" s="100">
        <f>VLOOKUP($A68,Zakázka!$A:$T,20,FALSE)</f>
        <v>7</v>
      </c>
      <c r="H68" s="6"/>
      <c r="I68" s="8"/>
    </row>
    <row r="69" spans="1:9" ht="11.25" outlineLevel="3" x14ac:dyDescent="0.15">
      <c r="A69" s="96" t="s">
        <v>209</v>
      </c>
      <c r="B69" s="101" t="s">
        <v>210</v>
      </c>
      <c r="C69" s="98">
        <f>VLOOKUP($A69,Zakázka!$A:$T,10,FALSE)</f>
        <v>0</v>
      </c>
      <c r="D69" s="99">
        <f>VLOOKUP($A69,Zakázka!$A:$T,12,FALSE)</f>
        <v>0</v>
      </c>
      <c r="E69" s="98">
        <f>VLOOKUP($A69,Zakázka!$A:$T,16,FALSE)</f>
        <v>0</v>
      </c>
      <c r="F69" s="98">
        <f>VLOOKUP($A69,Zakázka!$A:$T,17,FALSE)</f>
        <v>0</v>
      </c>
      <c r="G69" s="100">
        <f>VLOOKUP($A69,Zakázka!$A:$T,20,FALSE)</f>
        <v>5</v>
      </c>
      <c r="H69" s="6"/>
      <c r="I69" s="8"/>
    </row>
    <row r="70" spans="1:9" ht="11.25" outlineLevel="3" x14ac:dyDescent="0.15">
      <c r="A70" s="96" t="s">
        <v>211</v>
      </c>
      <c r="B70" s="101" t="s">
        <v>212</v>
      </c>
      <c r="C70" s="98">
        <f>VLOOKUP($A70,Zakázka!$A:$T,10,FALSE)</f>
        <v>0</v>
      </c>
      <c r="D70" s="99">
        <f>VLOOKUP($A70,Zakázka!$A:$T,12,FALSE)</f>
        <v>0</v>
      </c>
      <c r="E70" s="98">
        <f>VLOOKUP($A70,Zakázka!$A:$T,16,FALSE)</f>
        <v>0</v>
      </c>
      <c r="F70" s="98">
        <f>VLOOKUP($A70,Zakázka!$A:$T,17,FALSE)</f>
        <v>0</v>
      </c>
      <c r="G70" s="100">
        <f>VLOOKUP($A70,Zakázka!$A:$T,20,FALSE)</f>
        <v>5</v>
      </c>
      <c r="H70" s="6"/>
      <c r="I70" s="8"/>
    </row>
    <row r="71" spans="1:9" ht="11.25" outlineLevel="3" x14ac:dyDescent="0.15">
      <c r="A71" s="96" t="s">
        <v>213</v>
      </c>
      <c r="B71" s="101" t="s">
        <v>214</v>
      </c>
      <c r="C71" s="98">
        <f>VLOOKUP($A71,Zakázka!$A:$T,10,FALSE)</f>
        <v>0</v>
      </c>
      <c r="D71" s="99">
        <f>VLOOKUP($A71,Zakázka!$A:$T,12,FALSE)</f>
        <v>0</v>
      </c>
      <c r="E71" s="98">
        <f>VLOOKUP($A71,Zakázka!$A:$T,16,FALSE)</f>
        <v>0</v>
      </c>
      <c r="F71" s="98">
        <f>VLOOKUP($A71,Zakázka!$A:$T,17,FALSE)</f>
        <v>0</v>
      </c>
      <c r="G71" s="100">
        <f>VLOOKUP($A71,Zakázka!$A:$T,20,FALSE)</f>
        <v>4</v>
      </c>
      <c r="H71" s="6"/>
      <c r="I71" s="8"/>
    </row>
    <row r="72" spans="1:9" ht="11.25" outlineLevel="3" x14ac:dyDescent="0.15">
      <c r="A72" s="96" t="s">
        <v>215</v>
      </c>
      <c r="B72" s="101" t="s">
        <v>216</v>
      </c>
      <c r="C72" s="98">
        <f>VLOOKUP($A72,Zakázka!$A:$T,10,FALSE)</f>
        <v>0</v>
      </c>
      <c r="D72" s="99">
        <f>VLOOKUP($A72,Zakázka!$A:$T,12,FALSE)</f>
        <v>0</v>
      </c>
      <c r="E72" s="98">
        <f>VLOOKUP($A72,Zakázka!$A:$T,16,FALSE)</f>
        <v>0</v>
      </c>
      <c r="F72" s="98">
        <f>VLOOKUP($A72,Zakázka!$A:$T,17,FALSE)</f>
        <v>0</v>
      </c>
      <c r="G72" s="100">
        <f>VLOOKUP($A72,Zakázka!$A:$T,20,FALSE)</f>
        <v>28</v>
      </c>
      <c r="H72" s="6"/>
      <c r="I72" s="8"/>
    </row>
    <row r="73" spans="1:9" ht="11.25" outlineLevel="3" x14ac:dyDescent="0.15">
      <c r="A73" s="96" t="s">
        <v>217</v>
      </c>
      <c r="B73" s="101" t="s">
        <v>218</v>
      </c>
      <c r="C73" s="98">
        <f>VLOOKUP($A73,Zakázka!$A:$T,10,FALSE)</f>
        <v>0</v>
      </c>
      <c r="D73" s="99">
        <f>VLOOKUP($A73,Zakázka!$A:$T,12,FALSE)</f>
        <v>0</v>
      </c>
      <c r="E73" s="98">
        <f>VLOOKUP($A73,Zakázka!$A:$T,16,FALSE)</f>
        <v>0</v>
      </c>
      <c r="F73" s="98">
        <f>VLOOKUP($A73,Zakázka!$A:$T,17,FALSE)</f>
        <v>0</v>
      </c>
      <c r="G73" s="100">
        <f>VLOOKUP($A73,Zakázka!$A:$T,20,FALSE)</f>
        <v>4</v>
      </c>
      <c r="H73" s="6"/>
      <c r="I73" s="8"/>
    </row>
    <row r="74" spans="1:9" ht="11.25" outlineLevel="3" x14ac:dyDescent="0.15">
      <c r="A74" s="96" t="s">
        <v>219</v>
      </c>
      <c r="B74" s="101" t="s">
        <v>220</v>
      </c>
      <c r="C74" s="98">
        <f>VLOOKUP($A74,Zakázka!$A:$T,10,FALSE)</f>
        <v>0</v>
      </c>
      <c r="D74" s="99">
        <f>VLOOKUP($A74,Zakázka!$A:$T,12,FALSE)</f>
        <v>0</v>
      </c>
      <c r="E74" s="98">
        <f>VLOOKUP($A74,Zakázka!$A:$T,16,FALSE)</f>
        <v>0</v>
      </c>
      <c r="F74" s="98">
        <f>VLOOKUP($A74,Zakázka!$A:$T,17,FALSE)</f>
        <v>0</v>
      </c>
      <c r="G74" s="100">
        <f>VLOOKUP($A74,Zakázka!$A:$T,20,FALSE)</f>
        <v>36</v>
      </c>
      <c r="H74" s="6"/>
      <c r="I74" s="8"/>
    </row>
    <row r="75" spans="1:9" ht="11.25" outlineLevel="3" x14ac:dyDescent="0.15">
      <c r="A75" s="96" t="s">
        <v>221</v>
      </c>
      <c r="B75" s="101" t="s">
        <v>222</v>
      </c>
      <c r="C75" s="98">
        <f>VLOOKUP($A75,Zakázka!$A:$T,10,FALSE)</f>
        <v>0</v>
      </c>
      <c r="D75" s="99">
        <f>VLOOKUP($A75,Zakázka!$A:$T,12,FALSE)</f>
        <v>0</v>
      </c>
      <c r="E75" s="98">
        <f>VLOOKUP($A75,Zakázka!$A:$T,16,FALSE)</f>
        <v>0</v>
      </c>
      <c r="F75" s="98">
        <f>VLOOKUP($A75,Zakázka!$A:$T,17,FALSE)</f>
        <v>0</v>
      </c>
      <c r="G75" s="100">
        <f>VLOOKUP($A75,Zakázka!$A:$T,20,FALSE)</f>
        <v>21</v>
      </c>
      <c r="H75" s="6"/>
      <c r="I75" s="8"/>
    </row>
    <row r="76" spans="1:9" ht="11.25" outlineLevel="3" x14ac:dyDescent="0.15">
      <c r="A76" s="96" t="s">
        <v>223</v>
      </c>
      <c r="B76" s="101" t="s">
        <v>224</v>
      </c>
      <c r="C76" s="98">
        <f>VLOOKUP($A76,Zakázka!$A:$T,10,FALSE)</f>
        <v>0</v>
      </c>
      <c r="D76" s="99">
        <f>VLOOKUP($A76,Zakázka!$A:$T,12,FALSE)</f>
        <v>0</v>
      </c>
      <c r="E76" s="98">
        <f>VLOOKUP($A76,Zakázka!$A:$T,16,FALSE)</f>
        <v>0</v>
      </c>
      <c r="F76" s="98">
        <f>VLOOKUP($A76,Zakázka!$A:$T,17,FALSE)</f>
        <v>0</v>
      </c>
      <c r="G76" s="100">
        <f>VLOOKUP($A76,Zakázka!$A:$T,20,FALSE)</f>
        <v>13</v>
      </c>
      <c r="H76" s="6"/>
      <c r="I76" s="8"/>
    </row>
    <row r="77" spans="1:9" ht="11.25" outlineLevel="3" x14ac:dyDescent="0.15">
      <c r="A77" s="96" t="s">
        <v>225</v>
      </c>
      <c r="B77" s="101" t="s">
        <v>226</v>
      </c>
      <c r="C77" s="98">
        <f>VLOOKUP($A77,Zakázka!$A:$T,10,FALSE)</f>
        <v>0</v>
      </c>
      <c r="D77" s="99">
        <f>VLOOKUP($A77,Zakázka!$A:$T,12,FALSE)</f>
        <v>0</v>
      </c>
      <c r="E77" s="98">
        <f>VLOOKUP($A77,Zakázka!$A:$T,16,FALSE)</f>
        <v>0</v>
      </c>
      <c r="F77" s="98">
        <f>VLOOKUP($A77,Zakázka!$A:$T,17,FALSE)</f>
        <v>0</v>
      </c>
      <c r="G77" s="100">
        <f>VLOOKUP($A77,Zakázka!$A:$T,20,FALSE)</f>
        <v>5</v>
      </c>
      <c r="H77" s="6"/>
      <c r="I77" s="8"/>
    </row>
    <row r="78" spans="1:9" ht="11.25" outlineLevel="3" x14ac:dyDescent="0.15">
      <c r="A78" s="96" t="s">
        <v>227</v>
      </c>
      <c r="B78" s="101" t="s">
        <v>228</v>
      </c>
      <c r="C78" s="98">
        <f>VLOOKUP($A78,Zakázka!$A:$T,10,FALSE)</f>
        <v>0</v>
      </c>
      <c r="D78" s="99">
        <f>VLOOKUP($A78,Zakázka!$A:$T,12,FALSE)</f>
        <v>9.0000000000000011E-3</v>
      </c>
      <c r="E78" s="98">
        <f>VLOOKUP($A78,Zakázka!$A:$T,16,FALSE)</f>
        <v>0</v>
      </c>
      <c r="F78" s="98">
        <f>VLOOKUP($A78,Zakázka!$A:$T,17,FALSE)</f>
        <v>0</v>
      </c>
      <c r="G78" s="100">
        <f>VLOOKUP($A78,Zakázka!$A:$T,20,FALSE)</f>
        <v>4</v>
      </c>
      <c r="H78" s="6"/>
      <c r="I78" s="8"/>
    </row>
    <row r="79" spans="1:9" ht="11.25" outlineLevel="2" x14ac:dyDescent="0.15">
      <c r="A79" s="96" t="s">
        <v>229</v>
      </c>
      <c r="B79" s="97" t="s">
        <v>230</v>
      </c>
      <c r="C79" s="98">
        <f>VLOOKUP($A79,Zakázka!$A:$T,10,FALSE)</f>
        <v>0</v>
      </c>
      <c r="D79" s="99">
        <f>VLOOKUP($A79,Zakázka!$A:$T,12,FALSE)</f>
        <v>1.5280000000000002E-2</v>
      </c>
      <c r="E79" s="98">
        <f>VLOOKUP($A79,Zakázka!$A:$T,16,FALSE)</f>
        <v>0</v>
      </c>
      <c r="F79" s="98">
        <f>VLOOKUP($A79,Zakázka!$A:$T,17,FALSE)</f>
        <v>0</v>
      </c>
      <c r="G79" s="100">
        <f>VLOOKUP($A79,Zakázka!$A:$T,20,FALSE)</f>
        <v>101</v>
      </c>
      <c r="H79" s="6"/>
      <c r="I79" s="8"/>
    </row>
    <row r="80" spans="1:9" ht="11.25" outlineLevel="3" x14ac:dyDescent="0.15">
      <c r="A80" s="96" t="s">
        <v>231</v>
      </c>
      <c r="B80" s="101" t="s">
        <v>180</v>
      </c>
      <c r="C80" s="98">
        <f>VLOOKUP($A80,Zakázka!$A:$T,10,FALSE)</f>
        <v>0</v>
      </c>
      <c r="D80" s="99">
        <f>VLOOKUP($A80,Zakázka!$A:$T,12,FALSE)</f>
        <v>0</v>
      </c>
      <c r="E80" s="98">
        <f>VLOOKUP($A80,Zakázka!$A:$T,16,FALSE)</f>
        <v>0</v>
      </c>
      <c r="F80" s="98">
        <f>VLOOKUP($A80,Zakázka!$A:$T,17,FALSE)</f>
        <v>0</v>
      </c>
      <c r="G80" s="100">
        <f>VLOOKUP($A80,Zakázka!$A:$T,20,FALSE)</f>
        <v>24</v>
      </c>
      <c r="H80" s="6"/>
      <c r="I80" s="8"/>
    </row>
    <row r="81" spans="1:9" ht="11.25" outlineLevel="3" x14ac:dyDescent="0.15">
      <c r="A81" s="96" t="s">
        <v>232</v>
      </c>
      <c r="B81" s="101" t="s">
        <v>182</v>
      </c>
      <c r="C81" s="98">
        <f>VLOOKUP($A81,Zakázka!$A:$T,10,FALSE)</f>
        <v>0</v>
      </c>
      <c r="D81" s="99">
        <f>VLOOKUP($A81,Zakázka!$A:$T,12,FALSE)</f>
        <v>0</v>
      </c>
      <c r="E81" s="98">
        <f>VLOOKUP($A81,Zakázka!$A:$T,16,FALSE)</f>
        <v>0</v>
      </c>
      <c r="F81" s="98">
        <f>VLOOKUP($A81,Zakázka!$A:$T,17,FALSE)</f>
        <v>0</v>
      </c>
      <c r="G81" s="100">
        <f>VLOOKUP($A81,Zakázka!$A:$T,20,FALSE)</f>
        <v>18</v>
      </c>
      <c r="H81" s="6"/>
      <c r="I81" s="8"/>
    </row>
    <row r="82" spans="1:9" ht="11.25" outlineLevel="3" x14ac:dyDescent="0.15">
      <c r="A82" s="96" t="s">
        <v>233</v>
      </c>
      <c r="B82" s="101" t="s">
        <v>184</v>
      </c>
      <c r="C82" s="98">
        <f>VLOOKUP($A82,Zakázka!$A:$T,10,FALSE)</f>
        <v>0</v>
      </c>
      <c r="D82" s="99">
        <f>VLOOKUP($A82,Zakázka!$A:$T,12,FALSE)</f>
        <v>0</v>
      </c>
      <c r="E82" s="98">
        <f>VLOOKUP($A82,Zakázka!$A:$T,16,FALSE)</f>
        <v>0</v>
      </c>
      <c r="F82" s="98">
        <f>VLOOKUP($A82,Zakázka!$A:$T,17,FALSE)</f>
        <v>0</v>
      </c>
      <c r="G82" s="100">
        <f>VLOOKUP($A82,Zakázka!$A:$T,20,FALSE)</f>
        <v>23</v>
      </c>
      <c r="H82" s="6"/>
      <c r="I82" s="8"/>
    </row>
    <row r="83" spans="1:9" ht="11.25" outlineLevel="3" x14ac:dyDescent="0.15">
      <c r="A83" s="96" t="s">
        <v>234</v>
      </c>
      <c r="B83" s="101" t="s">
        <v>186</v>
      </c>
      <c r="C83" s="98">
        <f>VLOOKUP($A83,Zakázka!$A:$T,10,FALSE)</f>
        <v>0</v>
      </c>
      <c r="D83" s="99">
        <f>VLOOKUP($A83,Zakázka!$A:$T,12,FALSE)</f>
        <v>0</v>
      </c>
      <c r="E83" s="98">
        <f>VLOOKUP($A83,Zakázka!$A:$T,16,FALSE)</f>
        <v>0</v>
      </c>
      <c r="F83" s="98">
        <f>VLOOKUP($A83,Zakázka!$A:$T,17,FALSE)</f>
        <v>0</v>
      </c>
      <c r="G83" s="100">
        <f>VLOOKUP($A83,Zakázka!$A:$T,20,FALSE)</f>
        <v>5</v>
      </c>
      <c r="H83" s="6"/>
      <c r="I83" s="8"/>
    </row>
    <row r="84" spans="1:9" ht="11.25" outlineLevel="3" x14ac:dyDescent="0.15">
      <c r="A84" s="96" t="s">
        <v>235</v>
      </c>
      <c r="B84" s="101" t="s">
        <v>188</v>
      </c>
      <c r="C84" s="98">
        <f>VLOOKUP($A84,Zakázka!$A:$T,10,FALSE)</f>
        <v>0</v>
      </c>
      <c r="D84" s="99">
        <f>VLOOKUP($A84,Zakázka!$A:$T,12,FALSE)</f>
        <v>0</v>
      </c>
      <c r="E84" s="98">
        <f>VLOOKUP($A84,Zakázka!$A:$T,16,FALSE)</f>
        <v>0</v>
      </c>
      <c r="F84" s="98">
        <f>VLOOKUP($A84,Zakázka!$A:$T,17,FALSE)</f>
        <v>0</v>
      </c>
      <c r="G84" s="100">
        <f>VLOOKUP($A84,Zakázka!$A:$T,20,FALSE)</f>
        <v>4</v>
      </c>
      <c r="H84" s="6"/>
      <c r="I84" s="8"/>
    </row>
    <row r="85" spans="1:9" ht="11.25" outlineLevel="3" x14ac:dyDescent="0.15">
      <c r="A85" s="96" t="s">
        <v>236</v>
      </c>
      <c r="B85" s="101" t="s">
        <v>190</v>
      </c>
      <c r="C85" s="98">
        <f>VLOOKUP($A85,Zakázka!$A:$T,10,FALSE)</f>
        <v>0</v>
      </c>
      <c r="D85" s="99">
        <f>VLOOKUP($A85,Zakázka!$A:$T,12,FALSE)</f>
        <v>0</v>
      </c>
      <c r="E85" s="98">
        <f>VLOOKUP($A85,Zakázka!$A:$T,16,FALSE)</f>
        <v>0</v>
      </c>
      <c r="F85" s="98">
        <f>VLOOKUP($A85,Zakázka!$A:$T,17,FALSE)</f>
        <v>0</v>
      </c>
      <c r="G85" s="100">
        <f>VLOOKUP($A85,Zakázka!$A:$T,20,FALSE)</f>
        <v>5</v>
      </c>
      <c r="H85" s="6"/>
      <c r="I85" s="8"/>
    </row>
    <row r="86" spans="1:9" ht="11.25" outlineLevel="3" x14ac:dyDescent="0.15">
      <c r="A86" s="96" t="s">
        <v>237</v>
      </c>
      <c r="B86" s="101" t="s">
        <v>192</v>
      </c>
      <c r="C86" s="98">
        <f>VLOOKUP($A86,Zakázka!$A:$T,10,FALSE)</f>
        <v>0</v>
      </c>
      <c r="D86" s="99">
        <f>VLOOKUP($A86,Zakázka!$A:$T,12,FALSE)</f>
        <v>0</v>
      </c>
      <c r="E86" s="98">
        <f>VLOOKUP($A86,Zakázka!$A:$T,16,FALSE)</f>
        <v>0</v>
      </c>
      <c r="F86" s="98">
        <f>VLOOKUP($A86,Zakázka!$A:$T,17,FALSE)</f>
        <v>0</v>
      </c>
      <c r="G86" s="100">
        <f>VLOOKUP($A86,Zakázka!$A:$T,20,FALSE)</f>
        <v>6</v>
      </c>
      <c r="H86" s="6"/>
      <c r="I86" s="8"/>
    </row>
    <row r="87" spans="1:9" ht="11.25" outlineLevel="3" x14ac:dyDescent="0.15">
      <c r="A87" s="96" t="s">
        <v>238</v>
      </c>
      <c r="B87" s="101" t="s">
        <v>194</v>
      </c>
      <c r="C87" s="98">
        <f>VLOOKUP($A87,Zakázka!$A:$T,10,FALSE)</f>
        <v>0</v>
      </c>
      <c r="D87" s="99">
        <f>VLOOKUP($A87,Zakázka!$A:$T,12,FALSE)</f>
        <v>1.5280000000000002E-2</v>
      </c>
      <c r="E87" s="98">
        <f>VLOOKUP($A87,Zakázka!$A:$T,16,FALSE)</f>
        <v>0</v>
      </c>
      <c r="F87" s="98">
        <f>VLOOKUP($A87,Zakázka!$A:$T,17,FALSE)</f>
        <v>0</v>
      </c>
      <c r="G87" s="100">
        <f>VLOOKUP($A87,Zakázka!$A:$T,20,FALSE)</f>
        <v>9</v>
      </c>
      <c r="H87" s="6"/>
      <c r="I87" s="8"/>
    </row>
    <row r="88" spans="1:9" ht="11.25" outlineLevel="3" x14ac:dyDescent="0.15">
      <c r="A88" s="96" t="s">
        <v>239</v>
      </c>
      <c r="B88" s="101" t="s">
        <v>196</v>
      </c>
      <c r="C88" s="98">
        <f>VLOOKUP($A88,Zakázka!$A:$T,10,FALSE)</f>
        <v>0</v>
      </c>
      <c r="D88" s="99">
        <f>VLOOKUP($A88,Zakázka!$A:$T,12,FALSE)</f>
        <v>0</v>
      </c>
      <c r="E88" s="98">
        <f>VLOOKUP($A88,Zakázka!$A:$T,16,FALSE)</f>
        <v>0</v>
      </c>
      <c r="F88" s="98">
        <f>VLOOKUP($A88,Zakázka!$A:$T,17,FALSE)</f>
        <v>0</v>
      </c>
      <c r="G88" s="100">
        <f>VLOOKUP($A88,Zakázka!$A:$T,20,FALSE)</f>
        <v>2</v>
      </c>
      <c r="H88" s="6"/>
      <c r="I88" s="8"/>
    </row>
    <row r="89" spans="1:9" ht="11.25" outlineLevel="3" x14ac:dyDescent="0.15">
      <c r="A89" s="96" t="s">
        <v>240</v>
      </c>
      <c r="B89" s="101" t="s">
        <v>198</v>
      </c>
      <c r="C89" s="98">
        <f>VLOOKUP($A89,Zakázka!$A:$T,10,FALSE)</f>
        <v>0</v>
      </c>
      <c r="D89" s="99">
        <f>VLOOKUP($A89,Zakázka!$A:$T,12,FALSE)</f>
        <v>0</v>
      </c>
      <c r="E89" s="98">
        <f>VLOOKUP($A89,Zakázka!$A:$T,16,FALSE)</f>
        <v>0</v>
      </c>
      <c r="F89" s="98">
        <f>VLOOKUP($A89,Zakázka!$A:$T,17,FALSE)</f>
        <v>0</v>
      </c>
      <c r="G89" s="100">
        <f>VLOOKUP($A89,Zakázka!$A:$T,20,FALSE)</f>
        <v>1</v>
      </c>
      <c r="H89" s="6"/>
      <c r="I89" s="8"/>
    </row>
    <row r="90" spans="1:9" ht="11.25" outlineLevel="3" x14ac:dyDescent="0.15">
      <c r="A90" s="96" t="s">
        <v>241</v>
      </c>
      <c r="B90" s="101" t="s">
        <v>200</v>
      </c>
      <c r="C90" s="98">
        <f>VLOOKUP($A90,Zakázka!$A:$T,10,FALSE)</f>
        <v>0</v>
      </c>
      <c r="D90" s="99">
        <f>VLOOKUP($A90,Zakázka!$A:$T,12,FALSE)</f>
        <v>0</v>
      </c>
      <c r="E90" s="98">
        <f>VLOOKUP($A90,Zakázka!$A:$T,16,FALSE)</f>
        <v>0</v>
      </c>
      <c r="F90" s="98">
        <f>VLOOKUP($A90,Zakázka!$A:$T,17,FALSE)</f>
        <v>0</v>
      </c>
      <c r="G90" s="100">
        <f>VLOOKUP($A90,Zakázka!$A:$T,20,FALSE)</f>
        <v>1</v>
      </c>
      <c r="H90" s="6"/>
      <c r="I90" s="8"/>
    </row>
    <row r="91" spans="1:9" ht="11.25" outlineLevel="3" x14ac:dyDescent="0.15">
      <c r="A91" s="96" t="s">
        <v>242</v>
      </c>
      <c r="B91" s="101" t="s">
        <v>202</v>
      </c>
      <c r="C91" s="98">
        <f>VLOOKUP($A91,Zakázka!$A:$T,10,FALSE)</f>
        <v>0</v>
      </c>
      <c r="D91" s="99">
        <f>VLOOKUP($A91,Zakázka!$A:$T,12,FALSE)</f>
        <v>0</v>
      </c>
      <c r="E91" s="98">
        <f>VLOOKUP($A91,Zakázka!$A:$T,16,FALSE)</f>
        <v>0</v>
      </c>
      <c r="F91" s="98">
        <f>VLOOKUP($A91,Zakázka!$A:$T,17,FALSE)</f>
        <v>0</v>
      </c>
      <c r="G91" s="100">
        <f>VLOOKUP($A91,Zakázka!$A:$T,20,FALSE)</f>
        <v>3</v>
      </c>
      <c r="H91" s="6"/>
      <c r="I91" s="8"/>
    </row>
    <row r="92" spans="1:9" ht="11.25" outlineLevel="2" x14ac:dyDescent="0.15">
      <c r="A92" s="96" t="s">
        <v>243</v>
      </c>
      <c r="B92" s="97" t="s">
        <v>244</v>
      </c>
      <c r="C92" s="98">
        <f>VLOOKUP($A92,Zakázka!$A:$T,10,FALSE)</f>
        <v>0</v>
      </c>
      <c r="D92" s="99">
        <f>VLOOKUP($A92,Zakázka!$A:$T,12,FALSE)</f>
        <v>1.0600000000000002E-2</v>
      </c>
      <c r="E92" s="98">
        <f>VLOOKUP($A92,Zakázka!$A:$T,16,FALSE)</f>
        <v>0</v>
      </c>
      <c r="F92" s="98">
        <f>VLOOKUP($A92,Zakázka!$A:$T,17,FALSE)</f>
        <v>0</v>
      </c>
      <c r="G92" s="100">
        <f>VLOOKUP($A92,Zakázka!$A:$T,20,FALSE)</f>
        <v>162</v>
      </c>
      <c r="H92" s="6"/>
      <c r="I92" s="8"/>
    </row>
    <row r="93" spans="1:9" ht="11.25" outlineLevel="3" x14ac:dyDescent="0.15">
      <c r="A93" s="96" t="s">
        <v>245</v>
      </c>
      <c r="B93" s="101" t="s">
        <v>206</v>
      </c>
      <c r="C93" s="98">
        <f>VLOOKUP($A93,Zakázka!$A:$T,10,FALSE)</f>
        <v>0</v>
      </c>
      <c r="D93" s="99">
        <f>VLOOKUP($A93,Zakázka!$A:$T,12,FALSE)</f>
        <v>8.0000000000000004E-4</v>
      </c>
      <c r="E93" s="98">
        <f>VLOOKUP($A93,Zakázka!$A:$T,16,FALSE)</f>
        <v>0</v>
      </c>
      <c r="F93" s="98">
        <f>VLOOKUP($A93,Zakázka!$A:$T,17,FALSE)</f>
        <v>0</v>
      </c>
      <c r="G93" s="100">
        <f>VLOOKUP($A93,Zakázka!$A:$T,20,FALSE)</f>
        <v>29</v>
      </c>
      <c r="H93" s="6"/>
      <c r="I93" s="8"/>
    </row>
    <row r="94" spans="1:9" ht="11.25" outlineLevel="3" x14ac:dyDescent="0.15">
      <c r="A94" s="96" t="s">
        <v>246</v>
      </c>
      <c r="B94" s="101" t="s">
        <v>208</v>
      </c>
      <c r="C94" s="98">
        <f>VLOOKUP($A94,Zakázka!$A:$T,10,FALSE)</f>
        <v>0</v>
      </c>
      <c r="D94" s="99">
        <f>VLOOKUP($A94,Zakázka!$A:$T,12,FALSE)</f>
        <v>0</v>
      </c>
      <c r="E94" s="98">
        <f>VLOOKUP($A94,Zakázka!$A:$T,16,FALSE)</f>
        <v>0</v>
      </c>
      <c r="F94" s="98">
        <f>VLOOKUP($A94,Zakázka!$A:$T,17,FALSE)</f>
        <v>0</v>
      </c>
      <c r="G94" s="100">
        <f>VLOOKUP($A94,Zakázka!$A:$T,20,FALSE)</f>
        <v>7</v>
      </c>
      <c r="H94" s="6"/>
      <c r="I94" s="8"/>
    </row>
    <row r="95" spans="1:9" ht="11.25" outlineLevel="3" x14ac:dyDescent="0.15">
      <c r="A95" s="96" t="s">
        <v>247</v>
      </c>
      <c r="B95" s="101" t="s">
        <v>210</v>
      </c>
      <c r="C95" s="98">
        <f>VLOOKUP($A95,Zakázka!$A:$T,10,FALSE)</f>
        <v>0</v>
      </c>
      <c r="D95" s="99">
        <f>VLOOKUP($A95,Zakázka!$A:$T,12,FALSE)</f>
        <v>0</v>
      </c>
      <c r="E95" s="98">
        <f>VLOOKUP($A95,Zakázka!$A:$T,16,FALSE)</f>
        <v>0</v>
      </c>
      <c r="F95" s="98">
        <f>VLOOKUP($A95,Zakázka!$A:$T,17,FALSE)</f>
        <v>0</v>
      </c>
      <c r="G95" s="100">
        <f>VLOOKUP($A95,Zakázka!$A:$T,20,FALSE)</f>
        <v>5</v>
      </c>
      <c r="H95" s="6"/>
      <c r="I95" s="8"/>
    </row>
    <row r="96" spans="1:9" ht="11.25" outlineLevel="3" x14ac:dyDescent="0.15">
      <c r="A96" s="96" t="s">
        <v>248</v>
      </c>
      <c r="B96" s="101" t="s">
        <v>249</v>
      </c>
      <c r="C96" s="98">
        <f>VLOOKUP($A96,Zakázka!$A:$T,10,FALSE)</f>
        <v>0</v>
      </c>
      <c r="D96" s="99">
        <f>VLOOKUP($A96,Zakázka!$A:$T,12,FALSE)</f>
        <v>0</v>
      </c>
      <c r="E96" s="98">
        <f>VLOOKUP($A96,Zakázka!$A:$T,16,FALSE)</f>
        <v>0</v>
      </c>
      <c r="F96" s="98">
        <f>VLOOKUP($A96,Zakázka!$A:$T,17,FALSE)</f>
        <v>0</v>
      </c>
      <c r="G96" s="100">
        <f>VLOOKUP($A96,Zakázka!$A:$T,20,FALSE)</f>
        <v>5</v>
      </c>
      <c r="H96" s="6"/>
      <c r="I96" s="8"/>
    </row>
    <row r="97" spans="1:9" ht="11.25" outlineLevel="3" x14ac:dyDescent="0.15">
      <c r="A97" s="96" t="s">
        <v>250</v>
      </c>
      <c r="B97" s="101" t="s">
        <v>214</v>
      </c>
      <c r="C97" s="98">
        <f>VLOOKUP($A97,Zakázka!$A:$T,10,FALSE)</f>
        <v>0</v>
      </c>
      <c r="D97" s="99">
        <f>VLOOKUP($A97,Zakázka!$A:$T,12,FALSE)</f>
        <v>0</v>
      </c>
      <c r="E97" s="98">
        <f>VLOOKUP($A97,Zakázka!$A:$T,16,FALSE)</f>
        <v>0</v>
      </c>
      <c r="F97" s="98">
        <f>VLOOKUP($A97,Zakázka!$A:$T,17,FALSE)</f>
        <v>0</v>
      </c>
      <c r="G97" s="100">
        <f>VLOOKUP($A97,Zakázka!$A:$T,20,FALSE)</f>
        <v>4</v>
      </c>
      <c r="H97" s="6"/>
      <c r="I97" s="8"/>
    </row>
    <row r="98" spans="1:9" ht="11.25" outlineLevel="3" x14ac:dyDescent="0.15">
      <c r="A98" s="96" t="s">
        <v>251</v>
      </c>
      <c r="B98" s="101" t="s">
        <v>216</v>
      </c>
      <c r="C98" s="98">
        <f>VLOOKUP($A98,Zakázka!$A:$T,10,FALSE)</f>
        <v>0</v>
      </c>
      <c r="D98" s="99">
        <f>VLOOKUP($A98,Zakázka!$A:$T,12,FALSE)</f>
        <v>0</v>
      </c>
      <c r="E98" s="98">
        <f>VLOOKUP($A98,Zakázka!$A:$T,16,FALSE)</f>
        <v>0</v>
      </c>
      <c r="F98" s="98">
        <f>VLOOKUP($A98,Zakázka!$A:$T,17,FALSE)</f>
        <v>0</v>
      </c>
      <c r="G98" s="100">
        <f>VLOOKUP($A98,Zakázka!$A:$T,20,FALSE)</f>
        <v>28</v>
      </c>
      <c r="H98" s="6"/>
      <c r="I98" s="8"/>
    </row>
    <row r="99" spans="1:9" ht="11.25" outlineLevel="3" x14ac:dyDescent="0.15">
      <c r="A99" s="96" t="s">
        <v>252</v>
      </c>
      <c r="B99" s="101" t="s">
        <v>218</v>
      </c>
      <c r="C99" s="98">
        <f>VLOOKUP($A99,Zakázka!$A:$T,10,FALSE)</f>
        <v>0</v>
      </c>
      <c r="D99" s="99">
        <f>VLOOKUP($A99,Zakázka!$A:$T,12,FALSE)</f>
        <v>0</v>
      </c>
      <c r="E99" s="98">
        <f>VLOOKUP($A99,Zakázka!$A:$T,16,FALSE)</f>
        <v>0</v>
      </c>
      <c r="F99" s="98">
        <f>VLOOKUP($A99,Zakázka!$A:$T,17,FALSE)</f>
        <v>0</v>
      </c>
      <c r="G99" s="100">
        <f>VLOOKUP($A99,Zakázka!$A:$T,20,FALSE)</f>
        <v>4</v>
      </c>
      <c r="H99" s="6"/>
      <c r="I99" s="8"/>
    </row>
    <row r="100" spans="1:9" ht="11.25" outlineLevel="3" x14ac:dyDescent="0.15">
      <c r="A100" s="96" t="s">
        <v>253</v>
      </c>
      <c r="B100" s="101" t="s">
        <v>220</v>
      </c>
      <c r="C100" s="98">
        <f>VLOOKUP($A100,Zakázka!$A:$T,10,FALSE)</f>
        <v>0</v>
      </c>
      <c r="D100" s="99">
        <f>VLOOKUP($A100,Zakázka!$A:$T,12,FALSE)</f>
        <v>0</v>
      </c>
      <c r="E100" s="98">
        <f>VLOOKUP($A100,Zakázka!$A:$T,16,FALSE)</f>
        <v>0</v>
      </c>
      <c r="F100" s="98">
        <f>VLOOKUP($A100,Zakázka!$A:$T,17,FALSE)</f>
        <v>0</v>
      </c>
      <c r="G100" s="100">
        <f>VLOOKUP($A100,Zakázka!$A:$T,20,FALSE)</f>
        <v>37</v>
      </c>
      <c r="H100" s="6"/>
      <c r="I100" s="8"/>
    </row>
    <row r="101" spans="1:9" ht="11.25" outlineLevel="3" x14ac:dyDescent="0.15">
      <c r="A101" s="96" t="s">
        <v>254</v>
      </c>
      <c r="B101" s="101" t="s">
        <v>222</v>
      </c>
      <c r="C101" s="98">
        <f>VLOOKUP($A101,Zakázka!$A:$T,10,FALSE)</f>
        <v>0</v>
      </c>
      <c r="D101" s="99">
        <f>VLOOKUP($A101,Zakázka!$A:$T,12,FALSE)</f>
        <v>0</v>
      </c>
      <c r="E101" s="98">
        <f>VLOOKUP($A101,Zakázka!$A:$T,16,FALSE)</f>
        <v>0</v>
      </c>
      <c r="F101" s="98">
        <f>VLOOKUP($A101,Zakázka!$A:$T,17,FALSE)</f>
        <v>0</v>
      </c>
      <c r="G101" s="100">
        <f>VLOOKUP($A101,Zakázka!$A:$T,20,FALSE)</f>
        <v>21</v>
      </c>
      <c r="H101" s="6"/>
      <c r="I101" s="8"/>
    </row>
    <row r="102" spans="1:9" ht="11.25" outlineLevel="3" x14ac:dyDescent="0.15">
      <c r="A102" s="96" t="s">
        <v>255</v>
      </c>
      <c r="B102" s="101" t="s">
        <v>224</v>
      </c>
      <c r="C102" s="98">
        <f>VLOOKUP($A102,Zakázka!$A:$T,10,FALSE)</f>
        <v>0</v>
      </c>
      <c r="D102" s="99">
        <f>VLOOKUP($A102,Zakázka!$A:$T,12,FALSE)</f>
        <v>0</v>
      </c>
      <c r="E102" s="98">
        <f>VLOOKUP($A102,Zakázka!$A:$T,16,FALSE)</f>
        <v>0</v>
      </c>
      <c r="F102" s="98">
        <f>VLOOKUP($A102,Zakázka!$A:$T,17,FALSE)</f>
        <v>0</v>
      </c>
      <c r="G102" s="100">
        <f>VLOOKUP($A102,Zakázka!$A:$T,20,FALSE)</f>
        <v>13</v>
      </c>
      <c r="H102" s="6"/>
      <c r="I102" s="8"/>
    </row>
    <row r="103" spans="1:9" ht="11.25" outlineLevel="3" x14ac:dyDescent="0.15">
      <c r="A103" s="96" t="s">
        <v>256</v>
      </c>
      <c r="B103" s="101" t="s">
        <v>257</v>
      </c>
      <c r="C103" s="98">
        <f>VLOOKUP($A103,Zakázka!$A:$T,10,FALSE)</f>
        <v>0</v>
      </c>
      <c r="D103" s="99">
        <f>VLOOKUP($A103,Zakázka!$A:$T,12,FALSE)</f>
        <v>0</v>
      </c>
      <c r="E103" s="98">
        <f>VLOOKUP($A103,Zakázka!$A:$T,16,FALSE)</f>
        <v>0</v>
      </c>
      <c r="F103" s="98">
        <f>VLOOKUP($A103,Zakázka!$A:$T,17,FALSE)</f>
        <v>0</v>
      </c>
      <c r="G103" s="100">
        <f>VLOOKUP($A103,Zakázka!$A:$T,20,FALSE)</f>
        <v>5</v>
      </c>
      <c r="H103" s="6"/>
      <c r="I103" s="8"/>
    </row>
    <row r="104" spans="1:9" ht="11.25" outlineLevel="3" x14ac:dyDescent="0.15">
      <c r="A104" s="96" t="s">
        <v>258</v>
      </c>
      <c r="B104" s="101" t="s">
        <v>228</v>
      </c>
      <c r="C104" s="98">
        <f>VLOOKUP($A104,Zakázka!$A:$T,10,FALSE)</f>
        <v>0</v>
      </c>
      <c r="D104" s="99">
        <f>VLOOKUP($A104,Zakázka!$A:$T,12,FALSE)</f>
        <v>9.8000000000000014E-3</v>
      </c>
      <c r="E104" s="98">
        <f>VLOOKUP($A104,Zakázka!$A:$T,16,FALSE)</f>
        <v>0</v>
      </c>
      <c r="F104" s="98">
        <f>VLOOKUP($A104,Zakázka!$A:$T,17,FALSE)</f>
        <v>0</v>
      </c>
      <c r="G104" s="100">
        <f>VLOOKUP($A104,Zakázka!$A:$T,20,FALSE)</f>
        <v>4</v>
      </c>
      <c r="H104" s="6"/>
      <c r="I104" s="8"/>
    </row>
    <row r="105" spans="1:9" ht="11.25" outlineLevel="2" x14ac:dyDescent="0.15">
      <c r="A105" s="96" t="s">
        <v>259</v>
      </c>
      <c r="B105" s="97" t="s">
        <v>260</v>
      </c>
      <c r="C105" s="98">
        <f>VLOOKUP($A105,Zakázka!$A:$T,10,FALSE)</f>
        <v>0</v>
      </c>
      <c r="D105" s="99">
        <f>VLOOKUP($A105,Zakázka!$A:$T,12,FALSE)</f>
        <v>1.5280000000000002E-2</v>
      </c>
      <c r="E105" s="98">
        <f>VLOOKUP($A105,Zakázka!$A:$T,16,FALSE)</f>
        <v>0</v>
      </c>
      <c r="F105" s="98">
        <f>VLOOKUP($A105,Zakázka!$A:$T,17,FALSE)</f>
        <v>0</v>
      </c>
      <c r="G105" s="100">
        <f>VLOOKUP($A105,Zakázka!$A:$T,20,FALSE)</f>
        <v>109</v>
      </c>
      <c r="H105" s="6"/>
      <c r="I105" s="8"/>
    </row>
    <row r="106" spans="1:9" ht="11.25" outlineLevel="3" x14ac:dyDescent="0.15">
      <c r="A106" s="96" t="s">
        <v>261</v>
      </c>
      <c r="B106" s="101" t="s">
        <v>180</v>
      </c>
      <c r="C106" s="98">
        <f>VLOOKUP($A106,Zakázka!$A:$T,10,FALSE)</f>
        <v>0</v>
      </c>
      <c r="D106" s="99">
        <f>VLOOKUP($A106,Zakázka!$A:$T,12,FALSE)</f>
        <v>0</v>
      </c>
      <c r="E106" s="98">
        <f>VLOOKUP($A106,Zakázka!$A:$T,16,FALSE)</f>
        <v>0</v>
      </c>
      <c r="F106" s="98">
        <f>VLOOKUP($A106,Zakázka!$A:$T,17,FALSE)</f>
        <v>0</v>
      </c>
      <c r="G106" s="100">
        <f>VLOOKUP($A106,Zakázka!$A:$T,20,FALSE)</f>
        <v>26</v>
      </c>
      <c r="H106" s="6"/>
      <c r="I106" s="8"/>
    </row>
    <row r="107" spans="1:9" ht="11.25" outlineLevel="3" x14ac:dyDescent="0.15">
      <c r="A107" s="96" t="s">
        <v>262</v>
      </c>
      <c r="B107" s="101" t="s">
        <v>182</v>
      </c>
      <c r="C107" s="98">
        <f>VLOOKUP($A107,Zakázka!$A:$T,10,FALSE)</f>
        <v>0</v>
      </c>
      <c r="D107" s="99">
        <f>VLOOKUP($A107,Zakázka!$A:$T,12,FALSE)</f>
        <v>0</v>
      </c>
      <c r="E107" s="98">
        <f>VLOOKUP($A107,Zakázka!$A:$T,16,FALSE)</f>
        <v>0</v>
      </c>
      <c r="F107" s="98">
        <f>VLOOKUP($A107,Zakázka!$A:$T,17,FALSE)</f>
        <v>0</v>
      </c>
      <c r="G107" s="100">
        <f>VLOOKUP($A107,Zakázka!$A:$T,20,FALSE)</f>
        <v>18</v>
      </c>
      <c r="H107" s="6"/>
      <c r="I107" s="8"/>
    </row>
    <row r="108" spans="1:9" ht="11.25" outlineLevel="3" x14ac:dyDescent="0.15">
      <c r="A108" s="96" t="s">
        <v>263</v>
      </c>
      <c r="B108" s="101" t="s">
        <v>184</v>
      </c>
      <c r="C108" s="98">
        <f>VLOOKUP($A108,Zakázka!$A:$T,10,FALSE)</f>
        <v>0</v>
      </c>
      <c r="D108" s="99">
        <f>VLOOKUP($A108,Zakázka!$A:$T,12,FALSE)</f>
        <v>0</v>
      </c>
      <c r="E108" s="98">
        <f>VLOOKUP($A108,Zakázka!$A:$T,16,FALSE)</f>
        <v>0</v>
      </c>
      <c r="F108" s="98">
        <f>VLOOKUP($A108,Zakázka!$A:$T,17,FALSE)</f>
        <v>0</v>
      </c>
      <c r="G108" s="100">
        <f>VLOOKUP($A108,Zakázka!$A:$T,20,FALSE)</f>
        <v>29</v>
      </c>
      <c r="H108" s="6"/>
      <c r="I108" s="8"/>
    </row>
    <row r="109" spans="1:9" ht="11.25" outlineLevel="3" x14ac:dyDescent="0.15">
      <c r="A109" s="96" t="s">
        <v>264</v>
      </c>
      <c r="B109" s="101" t="s">
        <v>186</v>
      </c>
      <c r="C109" s="98">
        <f>VLOOKUP($A109,Zakázka!$A:$T,10,FALSE)</f>
        <v>0</v>
      </c>
      <c r="D109" s="99">
        <f>VLOOKUP($A109,Zakázka!$A:$T,12,FALSE)</f>
        <v>0</v>
      </c>
      <c r="E109" s="98">
        <f>VLOOKUP($A109,Zakázka!$A:$T,16,FALSE)</f>
        <v>0</v>
      </c>
      <c r="F109" s="98">
        <f>VLOOKUP($A109,Zakázka!$A:$T,17,FALSE)</f>
        <v>0</v>
      </c>
      <c r="G109" s="100">
        <f>VLOOKUP($A109,Zakázka!$A:$T,20,FALSE)</f>
        <v>5</v>
      </c>
      <c r="H109" s="6"/>
      <c r="I109" s="8"/>
    </row>
    <row r="110" spans="1:9" ht="11.25" outlineLevel="3" x14ac:dyDescent="0.15">
      <c r="A110" s="96" t="s">
        <v>265</v>
      </c>
      <c r="B110" s="101" t="s">
        <v>188</v>
      </c>
      <c r="C110" s="98">
        <f>VLOOKUP($A110,Zakázka!$A:$T,10,FALSE)</f>
        <v>0</v>
      </c>
      <c r="D110" s="99">
        <f>VLOOKUP($A110,Zakázka!$A:$T,12,FALSE)</f>
        <v>0</v>
      </c>
      <c r="E110" s="98">
        <f>VLOOKUP($A110,Zakázka!$A:$T,16,FALSE)</f>
        <v>0</v>
      </c>
      <c r="F110" s="98">
        <f>VLOOKUP($A110,Zakázka!$A:$T,17,FALSE)</f>
        <v>0</v>
      </c>
      <c r="G110" s="100">
        <f>VLOOKUP($A110,Zakázka!$A:$T,20,FALSE)</f>
        <v>4</v>
      </c>
      <c r="H110" s="6"/>
      <c r="I110" s="8"/>
    </row>
    <row r="111" spans="1:9" ht="11.25" outlineLevel="3" x14ac:dyDescent="0.15">
      <c r="A111" s="96" t="s">
        <v>266</v>
      </c>
      <c r="B111" s="101" t="s">
        <v>190</v>
      </c>
      <c r="C111" s="98">
        <f>VLOOKUP($A111,Zakázka!$A:$T,10,FALSE)</f>
        <v>0</v>
      </c>
      <c r="D111" s="99">
        <f>VLOOKUP($A111,Zakázka!$A:$T,12,FALSE)</f>
        <v>0</v>
      </c>
      <c r="E111" s="98">
        <f>VLOOKUP($A111,Zakázka!$A:$T,16,FALSE)</f>
        <v>0</v>
      </c>
      <c r="F111" s="98">
        <f>VLOOKUP($A111,Zakázka!$A:$T,17,FALSE)</f>
        <v>0</v>
      </c>
      <c r="G111" s="100">
        <f>VLOOKUP($A111,Zakázka!$A:$T,20,FALSE)</f>
        <v>5</v>
      </c>
      <c r="H111" s="6"/>
      <c r="I111" s="8"/>
    </row>
    <row r="112" spans="1:9" ht="11.25" outlineLevel="3" x14ac:dyDescent="0.15">
      <c r="A112" s="96" t="s">
        <v>267</v>
      </c>
      <c r="B112" s="101" t="s">
        <v>192</v>
      </c>
      <c r="C112" s="98">
        <f>VLOOKUP($A112,Zakázka!$A:$T,10,FALSE)</f>
        <v>0</v>
      </c>
      <c r="D112" s="99">
        <f>VLOOKUP($A112,Zakázka!$A:$T,12,FALSE)</f>
        <v>0</v>
      </c>
      <c r="E112" s="98">
        <f>VLOOKUP($A112,Zakázka!$A:$T,16,FALSE)</f>
        <v>0</v>
      </c>
      <c r="F112" s="98">
        <f>VLOOKUP($A112,Zakázka!$A:$T,17,FALSE)</f>
        <v>0</v>
      </c>
      <c r="G112" s="100">
        <f>VLOOKUP($A112,Zakázka!$A:$T,20,FALSE)</f>
        <v>6</v>
      </c>
      <c r="H112" s="6"/>
      <c r="I112" s="8"/>
    </row>
    <row r="113" spans="1:9" ht="11.25" outlineLevel="3" x14ac:dyDescent="0.15">
      <c r="A113" s="96" t="s">
        <v>268</v>
      </c>
      <c r="B113" s="101" t="s">
        <v>194</v>
      </c>
      <c r="C113" s="98">
        <f>VLOOKUP($A113,Zakázka!$A:$T,10,FALSE)</f>
        <v>0</v>
      </c>
      <c r="D113" s="99">
        <f>VLOOKUP($A113,Zakázka!$A:$T,12,FALSE)</f>
        <v>1.5280000000000002E-2</v>
      </c>
      <c r="E113" s="98">
        <f>VLOOKUP($A113,Zakázka!$A:$T,16,FALSE)</f>
        <v>0</v>
      </c>
      <c r="F113" s="98">
        <f>VLOOKUP($A113,Zakázka!$A:$T,17,FALSE)</f>
        <v>0</v>
      </c>
      <c r="G113" s="100">
        <f>VLOOKUP($A113,Zakázka!$A:$T,20,FALSE)</f>
        <v>9</v>
      </c>
      <c r="H113" s="6"/>
      <c r="I113" s="8"/>
    </row>
    <row r="114" spans="1:9" ht="11.25" outlineLevel="3" x14ac:dyDescent="0.15">
      <c r="A114" s="96" t="s">
        <v>269</v>
      </c>
      <c r="B114" s="101" t="s">
        <v>196</v>
      </c>
      <c r="C114" s="98">
        <f>VLOOKUP($A114,Zakázka!$A:$T,10,FALSE)</f>
        <v>0</v>
      </c>
      <c r="D114" s="99">
        <f>VLOOKUP($A114,Zakázka!$A:$T,12,FALSE)</f>
        <v>0</v>
      </c>
      <c r="E114" s="98">
        <f>VLOOKUP($A114,Zakázka!$A:$T,16,FALSE)</f>
        <v>0</v>
      </c>
      <c r="F114" s="98">
        <f>VLOOKUP($A114,Zakázka!$A:$T,17,FALSE)</f>
        <v>0</v>
      </c>
      <c r="G114" s="100">
        <f>VLOOKUP($A114,Zakázka!$A:$T,20,FALSE)</f>
        <v>2</v>
      </c>
      <c r="H114" s="6"/>
      <c r="I114" s="8"/>
    </row>
    <row r="115" spans="1:9" ht="11.25" outlineLevel="3" x14ac:dyDescent="0.15">
      <c r="A115" s="96" t="s">
        <v>270</v>
      </c>
      <c r="B115" s="101" t="s">
        <v>198</v>
      </c>
      <c r="C115" s="98">
        <f>VLOOKUP($A115,Zakázka!$A:$T,10,FALSE)</f>
        <v>0</v>
      </c>
      <c r="D115" s="99">
        <f>VLOOKUP($A115,Zakázka!$A:$T,12,FALSE)</f>
        <v>0</v>
      </c>
      <c r="E115" s="98">
        <f>VLOOKUP($A115,Zakázka!$A:$T,16,FALSE)</f>
        <v>0</v>
      </c>
      <c r="F115" s="98">
        <f>VLOOKUP($A115,Zakázka!$A:$T,17,FALSE)</f>
        <v>0</v>
      </c>
      <c r="G115" s="100">
        <f>VLOOKUP($A115,Zakázka!$A:$T,20,FALSE)</f>
        <v>1</v>
      </c>
      <c r="H115" s="6"/>
      <c r="I115" s="8"/>
    </row>
    <row r="116" spans="1:9" ht="11.25" outlineLevel="3" x14ac:dyDescent="0.15">
      <c r="A116" s="96" t="s">
        <v>271</v>
      </c>
      <c r="B116" s="101" t="s">
        <v>200</v>
      </c>
      <c r="C116" s="98">
        <f>VLOOKUP($A116,Zakázka!$A:$T,10,FALSE)</f>
        <v>0</v>
      </c>
      <c r="D116" s="99">
        <f>VLOOKUP($A116,Zakázka!$A:$T,12,FALSE)</f>
        <v>0</v>
      </c>
      <c r="E116" s="98">
        <f>VLOOKUP($A116,Zakázka!$A:$T,16,FALSE)</f>
        <v>0</v>
      </c>
      <c r="F116" s="98">
        <f>VLOOKUP($A116,Zakázka!$A:$T,17,FALSE)</f>
        <v>0</v>
      </c>
      <c r="G116" s="100">
        <f>VLOOKUP($A116,Zakázka!$A:$T,20,FALSE)</f>
        <v>1</v>
      </c>
      <c r="H116" s="6"/>
      <c r="I116" s="8"/>
    </row>
    <row r="117" spans="1:9" ht="11.25" outlineLevel="3" x14ac:dyDescent="0.15">
      <c r="A117" s="96" t="s">
        <v>272</v>
      </c>
      <c r="B117" s="101" t="s">
        <v>202</v>
      </c>
      <c r="C117" s="98">
        <f>VLOOKUP($A117,Zakázka!$A:$T,10,FALSE)</f>
        <v>0</v>
      </c>
      <c r="D117" s="99">
        <f>VLOOKUP($A117,Zakázka!$A:$T,12,FALSE)</f>
        <v>0</v>
      </c>
      <c r="E117" s="98">
        <f>VLOOKUP($A117,Zakázka!$A:$T,16,FALSE)</f>
        <v>0</v>
      </c>
      <c r="F117" s="98">
        <f>VLOOKUP($A117,Zakázka!$A:$T,17,FALSE)</f>
        <v>0</v>
      </c>
      <c r="G117" s="100">
        <f>VLOOKUP($A117,Zakázka!$A:$T,20,FALSE)</f>
        <v>3</v>
      </c>
      <c r="H117" s="6"/>
      <c r="I117" s="8"/>
    </row>
    <row r="118" spans="1:9" ht="11.25" outlineLevel="2" x14ac:dyDescent="0.15">
      <c r="A118" s="96" t="s">
        <v>273</v>
      </c>
      <c r="B118" s="97" t="s">
        <v>274</v>
      </c>
      <c r="C118" s="98">
        <f>VLOOKUP($A118,Zakázka!$A:$T,10,FALSE)</f>
        <v>0</v>
      </c>
      <c r="D118" s="99">
        <f>VLOOKUP($A118,Zakázka!$A:$T,12,FALSE)</f>
        <v>1.0600000000000002E-2</v>
      </c>
      <c r="E118" s="98">
        <f>VLOOKUP($A118,Zakázka!$A:$T,16,FALSE)</f>
        <v>0</v>
      </c>
      <c r="F118" s="98">
        <f>VLOOKUP($A118,Zakázka!$A:$T,17,FALSE)</f>
        <v>0</v>
      </c>
      <c r="G118" s="100">
        <f>VLOOKUP($A118,Zakázka!$A:$T,20,FALSE)</f>
        <v>159</v>
      </c>
      <c r="H118" s="6"/>
      <c r="I118" s="8"/>
    </row>
    <row r="119" spans="1:9" ht="11.25" outlineLevel="3" x14ac:dyDescent="0.15">
      <c r="A119" s="96" t="s">
        <v>275</v>
      </c>
      <c r="B119" s="101" t="s">
        <v>206</v>
      </c>
      <c r="C119" s="98">
        <f>VLOOKUP($A119,Zakázka!$A:$T,10,FALSE)</f>
        <v>0</v>
      </c>
      <c r="D119" s="99">
        <f>VLOOKUP($A119,Zakázka!$A:$T,12,FALSE)</f>
        <v>8.0000000000000004E-4</v>
      </c>
      <c r="E119" s="98">
        <f>VLOOKUP($A119,Zakázka!$A:$T,16,FALSE)</f>
        <v>0</v>
      </c>
      <c r="F119" s="98">
        <f>VLOOKUP($A119,Zakázka!$A:$T,17,FALSE)</f>
        <v>0</v>
      </c>
      <c r="G119" s="100">
        <f>VLOOKUP($A119,Zakázka!$A:$T,20,FALSE)</f>
        <v>29</v>
      </c>
      <c r="H119" s="6"/>
      <c r="I119" s="8"/>
    </row>
    <row r="120" spans="1:9" ht="11.25" outlineLevel="3" x14ac:dyDescent="0.15">
      <c r="A120" s="96" t="s">
        <v>276</v>
      </c>
      <c r="B120" s="101" t="s">
        <v>208</v>
      </c>
      <c r="C120" s="98">
        <f>VLOOKUP($A120,Zakázka!$A:$T,10,FALSE)</f>
        <v>0</v>
      </c>
      <c r="D120" s="99">
        <f>VLOOKUP($A120,Zakázka!$A:$T,12,FALSE)</f>
        <v>0</v>
      </c>
      <c r="E120" s="98">
        <f>VLOOKUP($A120,Zakázka!$A:$T,16,FALSE)</f>
        <v>0</v>
      </c>
      <c r="F120" s="98">
        <f>VLOOKUP($A120,Zakázka!$A:$T,17,FALSE)</f>
        <v>0</v>
      </c>
      <c r="G120" s="100">
        <f>VLOOKUP($A120,Zakázka!$A:$T,20,FALSE)</f>
        <v>7</v>
      </c>
      <c r="H120" s="6"/>
      <c r="I120" s="8"/>
    </row>
    <row r="121" spans="1:9" ht="11.25" outlineLevel="3" x14ac:dyDescent="0.15">
      <c r="A121" s="96" t="s">
        <v>277</v>
      </c>
      <c r="B121" s="101" t="s">
        <v>210</v>
      </c>
      <c r="C121" s="98">
        <f>VLOOKUP($A121,Zakázka!$A:$T,10,FALSE)</f>
        <v>0</v>
      </c>
      <c r="D121" s="99">
        <f>VLOOKUP($A121,Zakázka!$A:$T,12,FALSE)</f>
        <v>0</v>
      </c>
      <c r="E121" s="98">
        <f>VLOOKUP($A121,Zakázka!$A:$T,16,FALSE)</f>
        <v>0</v>
      </c>
      <c r="F121" s="98">
        <f>VLOOKUP($A121,Zakázka!$A:$T,17,FALSE)</f>
        <v>0</v>
      </c>
      <c r="G121" s="100">
        <f>VLOOKUP($A121,Zakázka!$A:$T,20,FALSE)</f>
        <v>5</v>
      </c>
      <c r="H121" s="6"/>
      <c r="I121" s="8"/>
    </row>
    <row r="122" spans="1:9" ht="11.25" outlineLevel="3" x14ac:dyDescent="0.15">
      <c r="A122" s="96" t="s">
        <v>278</v>
      </c>
      <c r="B122" s="101" t="s">
        <v>279</v>
      </c>
      <c r="C122" s="98">
        <f>VLOOKUP($A122,Zakázka!$A:$T,10,FALSE)</f>
        <v>0</v>
      </c>
      <c r="D122" s="99">
        <f>VLOOKUP($A122,Zakázka!$A:$T,12,FALSE)</f>
        <v>0</v>
      </c>
      <c r="E122" s="98">
        <f>VLOOKUP($A122,Zakázka!$A:$T,16,FALSE)</f>
        <v>0</v>
      </c>
      <c r="F122" s="98">
        <f>VLOOKUP($A122,Zakázka!$A:$T,17,FALSE)</f>
        <v>0</v>
      </c>
      <c r="G122" s="100">
        <f>VLOOKUP($A122,Zakázka!$A:$T,20,FALSE)</f>
        <v>5</v>
      </c>
      <c r="H122" s="6"/>
      <c r="I122" s="8"/>
    </row>
    <row r="123" spans="1:9" ht="11.25" outlineLevel="3" x14ac:dyDescent="0.15">
      <c r="A123" s="96" t="s">
        <v>280</v>
      </c>
      <c r="B123" s="101" t="s">
        <v>214</v>
      </c>
      <c r="C123" s="98">
        <f>VLOOKUP($A123,Zakázka!$A:$T,10,FALSE)</f>
        <v>0</v>
      </c>
      <c r="D123" s="99">
        <f>VLOOKUP($A123,Zakázka!$A:$T,12,FALSE)</f>
        <v>0</v>
      </c>
      <c r="E123" s="98">
        <f>VLOOKUP($A123,Zakázka!$A:$T,16,FALSE)</f>
        <v>0</v>
      </c>
      <c r="F123" s="98">
        <f>VLOOKUP($A123,Zakázka!$A:$T,17,FALSE)</f>
        <v>0</v>
      </c>
      <c r="G123" s="100">
        <f>VLOOKUP($A123,Zakázka!$A:$T,20,FALSE)</f>
        <v>4</v>
      </c>
      <c r="H123" s="6"/>
      <c r="I123" s="8"/>
    </row>
    <row r="124" spans="1:9" ht="11.25" outlineLevel="3" x14ac:dyDescent="0.15">
      <c r="A124" s="96" t="s">
        <v>281</v>
      </c>
      <c r="B124" s="101" t="s">
        <v>216</v>
      </c>
      <c r="C124" s="98">
        <f>VLOOKUP($A124,Zakázka!$A:$T,10,FALSE)</f>
        <v>0</v>
      </c>
      <c r="D124" s="99">
        <f>VLOOKUP($A124,Zakázka!$A:$T,12,FALSE)</f>
        <v>0</v>
      </c>
      <c r="E124" s="98">
        <f>VLOOKUP($A124,Zakázka!$A:$T,16,FALSE)</f>
        <v>0</v>
      </c>
      <c r="F124" s="98">
        <f>VLOOKUP($A124,Zakázka!$A:$T,17,FALSE)</f>
        <v>0</v>
      </c>
      <c r="G124" s="100">
        <f>VLOOKUP($A124,Zakázka!$A:$T,20,FALSE)</f>
        <v>28</v>
      </c>
      <c r="H124" s="6"/>
      <c r="I124" s="8"/>
    </row>
    <row r="125" spans="1:9" ht="11.25" outlineLevel="3" x14ac:dyDescent="0.15">
      <c r="A125" s="96" t="s">
        <v>282</v>
      </c>
      <c r="B125" s="101" t="s">
        <v>218</v>
      </c>
      <c r="C125" s="98">
        <f>VLOOKUP($A125,Zakázka!$A:$T,10,FALSE)</f>
        <v>0</v>
      </c>
      <c r="D125" s="99">
        <f>VLOOKUP($A125,Zakázka!$A:$T,12,FALSE)</f>
        <v>0</v>
      </c>
      <c r="E125" s="98">
        <f>VLOOKUP($A125,Zakázka!$A:$T,16,FALSE)</f>
        <v>0</v>
      </c>
      <c r="F125" s="98">
        <f>VLOOKUP($A125,Zakázka!$A:$T,17,FALSE)</f>
        <v>0</v>
      </c>
      <c r="G125" s="100">
        <f>VLOOKUP($A125,Zakázka!$A:$T,20,FALSE)</f>
        <v>4</v>
      </c>
      <c r="H125" s="6"/>
      <c r="I125" s="8"/>
    </row>
    <row r="126" spans="1:9" ht="11.25" outlineLevel="3" x14ac:dyDescent="0.15">
      <c r="A126" s="96" t="s">
        <v>283</v>
      </c>
      <c r="B126" s="101" t="s">
        <v>220</v>
      </c>
      <c r="C126" s="98">
        <f>VLOOKUP($A126,Zakázka!$A:$T,10,FALSE)</f>
        <v>0</v>
      </c>
      <c r="D126" s="99">
        <f>VLOOKUP($A126,Zakázka!$A:$T,12,FALSE)</f>
        <v>0</v>
      </c>
      <c r="E126" s="98">
        <f>VLOOKUP($A126,Zakázka!$A:$T,16,FALSE)</f>
        <v>0</v>
      </c>
      <c r="F126" s="98">
        <f>VLOOKUP($A126,Zakázka!$A:$T,17,FALSE)</f>
        <v>0</v>
      </c>
      <c r="G126" s="100">
        <f>VLOOKUP($A126,Zakázka!$A:$T,20,FALSE)</f>
        <v>34</v>
      </c>
      <c r="H126" s="6"/>
      <c r="I126" s="8"/>
    </row>
    <row r="127" spans="1:9" ht="11.25" outlineLevel="3" x14ac:dyDescent="0.15">
      <c r="A127" s="96" t="s">
        <v>284</v>
      </c>
      <c r="B127" s="101" t="s">
        <v>222</v>
      </c>
      <c r="C127" s="98">
        <f>VLOOKUP($A127,Zakázka!$A:$T,10,FALSE)</f>
        <v>0</v>
      </c>
      <c r="D127" s="99">
        <f>VLOOKUP($A127,Zakázka!$A:$T,12,FALSE)</f>
        <v>0</v>
      </c>
      <c r="E127" s="98">
        <f>VLOOKUP($A127,Zakázka!$A:$T,16,FALSE)</f>
        <v>0</v>
      </c>
      <c r="F127" s="98">
        <f>VLOOKUP($A127,Zakázka!$A:$T,17,FALSE)</f>
        <v>0</v>
      </c>
      <c r="G127" s="100">
        <f>VLOOKUP($A127,Zakázka!$A:$T,20,FALSE)</f>
        <v>21</v>
      </c>
      <c r="H127" s="6"/>
      <c r="I127" s="8"/>
    </row>
    <row r="128" spans="1:9" ht="11.25" outlineLevel="3" x14ac:dyDescent="0.15">
      <c r="A128" s="96" t="s">
        <v>285</v>
      </c>
      <c r="B128" s="101" t="s">
        <v>224</v>
      </c>
      <c r="C128" s="98">
        <f>VLOOKUP($A128,Zakázka!$A:$T,10,FALSE)</f>
        <v>0</v>
      </c>
      <c r="D128" s="99">
        <f>VLOOKUP($A128,Zakázka!$A:$T,12,FALSE)</f>
        <v>0</v>
      </c>
      <c r="E128" s="98">
        <f>VLOOKUP($A128,Zakázka!$A:$T,16,FALSE)</f>
        <v>0</v>
      </c>
      <c r="F128" s="98">
        <f>VLOOKUP($A128,Zakázka!$A:$T,17,FALSE)</f>
        <v>0</v>
      </c>
      <c r="G128" s="100">
        <f>VLOOKUP($A128,Zakázka!$A:$T,20,FALSE)</f>
        <v>13</v>
      </c>
      <c r="H128" s="6"/>
      <c r="I128" s="8"/>
    </row>
    <row r="129" spans="1:9" ht="11.25" outlineLevel="3" x14ac:dyDescent="0.15">
      <c r="A129" s="96" t="s">
        <v>286</v>
      </c>
      <c r="B129" s="101" t="s">
        <v>257</v>
      </c>
      <c r="C129" s="98">
        <f>VLOOKUP($A129,Zakázka!$A:$T,10,FALSE)</f>
        <v>0</v>
      </c>
      <c r="D129" s="99">
        <f>VLOOKUP($A129,Zakázka!$A:$T,12,FALSE)</f>
        <v>0</v>
      </c>
      <c r="E129" s="98">
        <f>VLOOKUP($A129,Zakázka!$A:$T,16,FALSE)</f>
        <v>0</v>
      </c>
      <c r="F129" s="98">
        <f>VLOOKUP($A129,Zakázka!$A:$T,17,FALSE)</f>
        <v>0</v>
      </c>
      <c r="G129" s="100">
        <f>VLOOKUP($A129,Zakázka!$A:$T,20,FALSE)</f>
        <v>5</v>
      </c>
      <c r="H129" s="6"/>
      <c r="I129" s="8"/>
    </row>
    <row r="130" spans="1:9" ht="11.25" outlineLevel="3" x14ac:dyDescent="0.15">
      <c r="A130" s="96" t="s">
        <v>287</v>
      </c>
      <c r="B130" s="101" t="s">
        <v>228</v>
      </c>
      <c r="C130" s="98">
        <f>VLOOKUP($A130,Zakázka!$A:$T,10,FALSE)</f>
        <v>0</v>
      </c>
      <c r="D130" s="99">
        <f>VLOOKUP($A130,Zakázka!$A:$T,12,FALSE)</f>
        <v>9.8000000000000014E-3</v>
      </c>
      <c r="E130" s="98">
        <f>VLOOKUP($A130,Zakázka!$A:$T,16,FALSE)</f>
        <v>0</v>
      </c>
      <c r="F130" s="98">
        <f>VLOOKUP($A130,Zakázka!$A:$T,17,FALSE)</f>
        <v>0</v>
      </c>
      <c r="G130" s="100">
        <f>VLOOKUP($A130,Zakázka!$A:$T,20,FALSE)</f>
        <v>4</v>
      </c>
      <c r="H130" s="6"/>
      <c r="I130" s="8"/>
    </row>
    <row r="131" spans="1:9" ht="11.25" outlineLevel="2" x14ac:dyDescent="0.15">
      <c r="A131" s="96" t="s">
        <v>288</v>
      </c>
      <c r="B131" s="97" t="s">
        <v>289</v>
      </c>
      <c r="C131" s="98">
        <f>VLOOKUP($A131,Zakázka!$A:$T,10,FALSE)</f>
        <v>0</v>
      </c>
      <c r="D131" s="99">
        <f>VLOOKUP($A131,Zakázka!$A:$T,12,FALSE)</f>
        <v>1.4020000000000001E-2</v>
      </c>
      <c r="E131" s="98">
        <f>VLOOKUP($A131,Zakázka!$A:$T,16,FALSE)</f>
        <v>0</v>
      </c>
      <c r="F131" s="98">
        <f>VLOOKUP($A131,Zakázka!$A:$T,17,FALSE)</f>
        <v>0</v>
      </c>
      <c r="G131" s="100">
        <f>VLOOKUP($A131,Zakázka!$A:$T,20,FALSE)</f>
        <v>103</v>
      </c>
      <c r="H131" s="6"/>
      <c r="I131" s="8"/>
    </row>
    <row r="132" spans="1:9" ht="11.25" outlineLevel="3" x14ac:dyDescent="0.15">
      <c r="A132" s="96" t="s">
        <v>290</v>
      </c>
      <c r="B132" s="101" t="s">
        <v>180</v>
      </c>
      <c r="C132" s="98">
        <f>VLOOKUP($A132,Zakázka!$A:$T,10,FALSE)</f>
        <v>0</v>
      </c>
      <c r="D132" s="99">
        <f>VLOOKUP($A132,Zakázka!$A:$T,12,FALSE)</f>
        <v>0</v>
      </c>
      <c r="E132" s="98">
        <f>VLOOKUP($A132,Zakázka!$A:$T,16,FALSE)</f>
        <v>0</v>
      </c>
      <c r="F132" s="98">
        <f>VLOOKUP($A132,Zakázka!$A:$T,17,FALSE)</f>
        <v>0</v>
      </c>
      <c r="G132" s="100">
        <f>VLOOKUP($A132,Zakázka!$A:$T,20,FALSE)</f>
        <v>28</v>
      </c>
      <c r="H132" s="6"/>
      <c r="I132" s="8"/>
    </row>
    <row r="133" spans="1:9" ht="11.25" outlineLevel="3" x14ac:dyDescent="0.15">
      <c r="A133" s="96" t="s">
        <v>291</v>
      </c>
      <c r="B133" s="101" t="s">
        <v>182</v>
      </c>
      <c r="C133" s="98">
        <f>VLOOKUP($A133,Zakázka!$A:$T,10,FALSE)</f>
        <v>0</v>
      </c>
      <c r="D133" s="99">
        <f>VLOOKUP($A133,Zakázka!$A:$T,12,FALSE)</f>
        <v>0</v>
      </c>
      <c r="E133" s="98">
        <f>VLOOKUP($A133,Zakázka!$A:$T,16,FALSE)</f>
        <v>0</v>
      </c>
      <c r="F133" s="98">
        <f>VLOOKUP($A133,Zakázka!$A:$T,17,FALSE)</f>
        <v>0</v>
      </c>
      <c r="G133" s="100">
        <f>VLOOKUP($A133,Zakázka!$A:$T,20,FALSE)</f>
        <v>18</v>
      </c>
      <c r="H133" s="6"/>
      <c r="I133" s="8"/>
    </row>
    <row r="134" spans="1:9" ht="11.25" outlineLevel="3" x14ac:dyDescent="0.15">
      <c r="A134" s="96" t="s">
        <v>292</v>
      </c>
      <c r="B134" s="101" t="s">
        <v>184</v>
      </c>
      <c r="C134" s="98">
        <f>VLOOKUP($A134,Zakázka!$A:$T,10,FALSE)</f>
        <v>0</v>
      </c>
      <c r="D134" s="99">
        <f>VLOOKUP($A134,Zakázka!$A:$T,12,FALSE)</f>
        <v>0</v>
      </c>
      <c r="E134" s="98">
        <f>VLOOKUP($A134,Zakázka!$A:$T,16,FALSE)</f>
        <v>0</v>
      </c>
      <c r="F134" s="98">
        <f>VLOOKUP($A134,Zakázka!$A:$T,17,FALSE)</f>
        <v>0</v>
      </c>
      <c r="G134" s="100">
        <f>VLOOKUP($A134,Zakázka!$A:$T,20,FALSE)</f>
        <v>21</v>
      </c>
      <c r="H134" s="6"/>
      <c r="I134" s="8"/>
    </row>
    <row r="135" spans="1:9" ht="11.25" outlineLevel="3" x14ac:dyDescent="0.15">
      <c r="A135" s="96" t="s">
        <v>293</v>
      </c>
      <c r="B135" s="101" t="s">
        <v>186</v>
      </c>
      <c r="C135" s="98">
        <f>VLOOKUP($A135,Zakázka!$A:$T,10,FALSE)</f>
        <v>0</v>
      </c>
      <c r="D135" s="99">
        <f>VLOOKUP($A135,Zakázka!$A:$T,12,FALSE)</f>
        <v>0</v>
      </c>
      <c r="E135" s="98">
        <f>VLOOKUP($A135,Zakázka!$A:$T,16,FALSE)</f>
        <v>0</v>
      </c>
      <c r="F135" s="98">
        <f>VLOOKUP($A135,Zakázka!$A:$T,17,FALSE)</f>
        <v>0</v>
      </c>
      <c r="G135" s="100">
        <f>VLOOKUP($A135,Zakázka!$A:$T,20,FALSE)</f>
        <v>5</v>
      </c>
      <c r="H135" s="6"/>
      <c r="I135" s="8"/>
    </row>
    <row r="136" spans="1:9" ht="11.25" outlineLevel="3" x14ac:dyDescent="0.15">
      <c r="A136" s="96" t="s">
        <v>294</v>
      </c>
      <c r="B136" s="101" t="s">
        <v>188</v>
      </c>
      <c r="C136" s="98">
        <f>VLOOKUP($A136,Zakázka!$A:$T,10,FALSE)</f>
        <v>0</v>
      </c>
      <c r="D136" s="99">
        <f>VLOOKUP($A136,Zakázka!$A:$T,12,FALSE)</f>
        <v>0</v>
      </c>
      <c r="E136" s="98">
        <f>VLOOKUP($A136,Zakázka!$A:$T,16,FALSE)</f>
        <v>0</v>
      </c>
      <c r="F136" s="98">
        <f>VLOOKUP($A136,Zakázka!$A:$T,17,FALSE)</f>
        <v>0</v>
      </c>
      <c r="G136" s="100">
        <f>VLOOKUP($A136,Zakázka!$A:$T,20,FALSE)</f>
        <v>4</v>
      </c>
      <c r="H136" s="6"/>
      <c r="I136" s="8"/>
    </row>
    <row r="137" spans="1:9" ht="11.25" outlineLevel="3" x14ac:dyDescent="0.15">
      <c r="A137" s="96" t="s">
        <v>295</v>
      </c>
      <c r="B137" s="101" t="s">
        <v>190</v>
      </c>
      <c r="C137" s="98">
        <f>VLOOKUP($A137,Zakázka!$A:$T,10,FALSE)</f>
        <v>0</v>
      </c>
      <c r="D137" s="99">
        <f>VLOOKUP($A137,Zakázka!$A:$T,12,FALSE)</f>
        <v>0</v>
      </c>
      <c r="E137" s="98">
        <f>VLOOKUP($A137,Zakázka!$A:$T,16,FALSE)</f>
        <v>0</v>
      </c>
      <c r="F137" s="98">
        <f>VLOOKUP($A137,Zakázka!$A:$T,17,FALSE)</f>
        <v>0</v>
      </c>
      <c r="G137" s="100">
        <f>VLOOKUP($A137,Zakázka!$A:$T,20,FALSE)</f>
        <v>4</v>
      </c>
      <c r="H137" s="6"/>
      <c r="I137" s="8"/>
    </row>
    <row r="138" spans="1:9" ht="11.25" outlineLevel="3" x14ac:dyDescent="0.15">
      <c r="A138" s="96" t="s">
        <v>296</v>
      </c>
      <c r="B138" s="101" t="s">
        <v>192</v>
      </c>
      <c r="C138" s="98">
        <f>VLOOKUP($A138,Zakázka!$A:$T,10,FALSE)</f>
        <v>0</v>
      </c>
      <c r="D138" s="99">
        <f>VLOOKUP($A138,Zakázka!$A:$T,12,FALSE)</f>
        <v>0</v>
      </c>
      <c r="E138" s="98">
        <f>VLOOKUP($A138,Zakázka!$A:$T,16,FALSE)</f>
        <v>0</v>
      </c>
      <c r="F138" s="98">
        <f>VLOOKUP($A138,Zakázka!$A:$T,17,FALSE)</f>
        <v>0</v>
      </c>
      <c r="G138" s="100">
        <f>VLOOKUP($A138,Zakázka!$A:$T,20,FALSE)</f>
        <v>7</v>
      </c>
      <c r="H138" s="6"/>
      <c r="I138" s="8"/>
    </row>
    <row r="139" spans="1:9" ht="11.25" outlineLevel="3" x14ac:dyDescent="0.15">
      <c r="A139" s="96" t="s">
        <v>297</v>
      </c>
      <c r="B139" s="101" t="s">
        <v>194</v>
      </c>
      <c r="C139" s="98">
        <f>VLOOKUP($A139,Zakázka!$A:$T,10,FALSE)</f>
        <v>0</v>
      </c>
      <c r="D139" s="99">
        <f>VLOOKUP($A139,Zakázka!$A:$T,12,FALSE)</f>
        <v>1.4020000000000001E-2</v>
      </c>
      <c r="E139" s="98">
        <f>VLOOKUP($A139,Zakázka!$A:$T,16,FALSE)</f>
        <v>0</v>
      </c>
      <c r="F139" s="98">
        <f>VLOOKUP($A139,Zakázka!$A:$T,17,FALSE)</f>
        <v>0</v>
      </c>
      <c r="G139" s="100">
        <f>VLOOKUP($A139,Zakázka!$A:$T,20,FALSE)</f>
        <v>9</v>
      </c>
      <c r="H139" s="6"/>
      <c r="I139" s="8"/>
    </row>
    <row r="140" spans="1:9" ht="11.25" outlineLevel="3" x14ac:dyDescent="0.15">
      <c r="A140" s="96" t="s">
        <v>298</v>
      </c>
      <c r="B140" s="101" t="s">
        <v>196</v>
      </c>
      <c r="C140" s="98">
        <f>VLOOKUP($A140,Zakázka!$A:$T,10,FALSE)</f>
        <v>0</v>
      </c>
      <c r="D140" s="99">
        <f>VLOOKUP($A140,Zakázka!$A:$T,12,FALSE)</f>
        <v>0</v>
      </c>
      <c r="E140" s="98">
        <f>VLOOKUP($A140,Zakázka!$A:$T,16,FALSE)</f>
        <v>0</v>
      </c>
      <c r="F140" s="98">
        <f>VLOOKUP($A140,Zakázka!$A:$T,17,FALSE)</f>
        <v>0</v>
      </c>
      <c r="G140" s="100">
        <f>VLOOKUP($A140,Zakázka!$A:$T,20,FALSE)</f>
        <v>2</v>
      </c>
      <c r="H140" s="6"/>
      <c r="I140" s="8"/>
    </row>
    <row r="141" spans="1:9" ht="11.25" outlineLevel="3" x14ac:dyDescent="0.15">
      <c r="A141" s="96" t="s">
        <v>299</v>
      </c>
      <c r="B141" s="101" t="s">
        <v>198</v>
      </c>
      <c r="C141" s="98">
        <f>VLOOKUP($A141,Zakázka!$A:$T,10,FALSE)</f>
        <v>0</v>
      </c>
      <c r="D141" s="99">
        <f>VLOOKUP($A141,Zakázka!$A:$T,12,FALSE)</f>
        <v>0</v>
      </c>
      <c r="E141" s="98">
        <f>VLOOKUP($A141,Zakázka!$A:$T,16,FALSE)</f>
        <v>0</v>
      </c>
      <c r="F141" s="98">
        <f>VLOOKUP($A141,Zakázka!$A:$T,17,FALSE)</f>
        <v>0</v>
      </c>
      <c r="G141" s="100">
        <f>VLOOKUP($A141,Zakázka!$A:$T,20,FALSE)</f>
        <v>1</v>
      </c>
      <c r="H141" s="6"/>
      <c r="I141" s="8"/>
    </row>
    <row r="142" spans="1:9" ht="11.25" outlineLevel="3" x14ac:dyDescent="0.15">
      <c r="A142" s="96" t="s">
        <v>300</v>
      </c>
      <c r="B142" s="101" t="s">
        <v>200</v>
      </c>
      <c r="C142" s="98">
        <f>VLOOKUP($A142,Zakázka!$A:$T,10,FALSE)</f>
        <v>0</v>
      </c>
      <c r="D142" s="99">
        <f>VLOOKUP($A142,Zakázka!$A:$T,12,FALSE)</f>
        <v>0</v>
      </c>
      <c r="E142" s="98">
        <f>VLOOKUP($A142,Zakázka!$A:$T,16,FALSE)</f>
        <v>0</v>
      </c>
      <c r="F142" s="98">
        <f>VLOOKUP($A142,Zakázka!$A:$T,17,FALSE)</f>
        <v>0</v>
      </c>
      <c r="G142" s="100">
        <f>VLOOKUP($A142,Zakázka!$A:$T,20,FALSE)</f>
        <v>1</v>
      </c>
      <c r="H142" s="6"/>
      <c r="I142" s="8"/>
    </row>
    <row r="143" spans="1:9" ht="11.25" outlineLevel="3" x14ac:dyDescent="0.15">
      <c r="A143" s="96" t="s">
        <v>301</v>
      </c>
      <c r="B143" s="101" t="s">
        <v>202</v>
      </c>
      <c r="C143" s="98">
        <f>VLOOKUP($A143,Zakázka!$A:$T,10,FALSE)</f>
        <v>0</v>
      </c>
      <c r="D143" s="99">
        <f>VLOOKUP($A143,Zakázka!$A:$T,12,FALSE)</f>
        <v>0</v>
      </c>
      <c r="E143" s="98">
        <f>VLOOKUP($A143,Zakázka!$A:$T,16,FALSE)</f>
        <v>0</v>
      </c>
      <c r="F143" s="98">
        <f>VLOOKUP($A143,Zakázka!$A:$T,17,FALSE)</f>
        <v>0</v>
      </c>
      <c r="G143" s="100">
        <f>VLOOKUP($A143,Zakázka!$A:$T,20,FALSE)</f>
        <v>3</v>
      </c>
      <c r="H143" s="6"/>
      <c r="I143" s="8"/>
    </row>
    <row r="144" spans="1:9" ht="11.25" outlineLevel="2" x14ac:dyDescent="0.15">
      <c r="A144" s="96" t="s">
        <v>302</v>
      </c>
      <c r="B144" s="97" t="s">
        <v>303</v>
      </c>
      <c r="C144" s="98">
        <f>VLOOKUP($A144,Zakázka!$A:$T,10,FALSE)</f>
        <v>0</v>
      </c>
      <c r="D144" s="99">
        <f>VLOOKUP($A144,Zakázka!$A:$T,12,FALSE)</f>
        <v>9.8000000000000014E-3</v>
      </c>
      <c r="E144" s="98">
        <f>VLOOKUP($A144,Zakázka!$A:$T,16,FALSE)</f>
        <v>0</v>
      </c>
      <c r="F144" s="98">
        <f>VLOOKUP($A144,Zakázka!$A:$T,17,FALSE)</f>
        <v>0</v>
      </c>
      <c r="G144" s="100">
        <f>VLOOKUP($A144,Zakázka!$A:$T,20,FALSE)</f>
        <v>161</v>
      </c>
      <c r="H144" s="6"/>
      <c r="I144" s="8"/>
    </row>
    <row r="145" spans="1:9" ht="11.25" outlineLevel="3" x14ac:dyDescent="0.15">
      <c r="A145" s="96" t="s">
        <v>304</v>
      </c>
      <c r="B145" s="101" t="s">
        <v>206</v>
      </c>
      <c r="C145" s="98">
        <f>VLOOKUP($A145,Zakázka!$A:$T,10,FALSE)</f>
        <v>0</v>
      </c>
      <c r="D145" s="99">
        <f>VLOOKUP($A145,Zakázka!$A:$T,12,FALSE)</f>
        <v>8.0000000000000004E-4</v>
      </c>
      <c r="E145" s="98">
        <f>VLOOKUP($A145,Zakázka!$A:$T,16,FALSE)</f>
        <v>0</v>
      </c>
      <c r="F145" s="98">
        <f>VLOOKUP($A145,Zakázka!$A:$T,17,FALSE)</f>
        <v>0</v>
      </c>
      <c r="G145" s="100">
        <f>VLOOKUP($A145,Zakázka!$A:$T,20,FALSE)</f>
        <v>29</v>
      </c>
      <c r="H145" s="6"/>
      <c r="I145" s="8"/>
    </row>
    <row r="146" spans="1:9" ht="11.25" outlineLevel="3" x14ac:dyDescent="0.15">
      <c r="A146" s="96" t="s">
        <v>305</v>
      </c>
      <c r="B146" s="101" t="s">
        <v>208</v>
      </c>
      <c r="C146" s="98">
        <f>VLOOKUP($A146,Zakázka!$A:$T,10,FALSE)</f>
        <v>0</v>
      </c>
      <c r="D146" s="99">
        <f>VLOOKUP($A146,Zakázka!$A:$T,12,FALSE)</f>
        <v>0</v>
      </c>
      <c r="E146" s="98">
        <f>VLOOKUP($A146,Zakázka!$A:$T,16,FALSE)</f>
        <v>0</v>
      </c>
      <c r="F146" s="98">
        <f>VLOOKUP($A146,Zakázka!$A:$T,17,FALSE)</f>
        <v>0</v>
      </c>
      <c r="G146" s="100">
        <f>VLOOKUP($A146,Zakázka!$A:$T,20,FALSE)</f>
        <v>7</v>
      </c>
      <c r="H146" s="6"/>
      <c r="I146" s="8"/>
    </row>
    <row r="147" spans="1:9" ht="11.25" outlineLevel="3" x14ac:dyDescent="0.15">
      <c r="A147" s="96" t="s">
        <v>306</v>
      </c>
      <c r="B147" s="101" t="s">
        <v>210</v>
      </c>
      <c r="C147" s="98">
        <f>VLOOKUP($A147,Zakázka!$A:$T,10,FALSE)</f>
        <v>0</v>
      </c>
      <c r="D147" s="99">
        <f>VLOOKUP($A147,Zakázka!$A:$T,12,FALSE)</f>
        <v>0</v>
      </c>
      <c r="E147" s="98">
        <f>VLOOKUP($A147,Zakázka!$A:$T,16,FALSE)</f>
        <v>0</v>
      </c>
      <c r="F147" s="98">
        <f>VLOOKUP($A147,Zakázka!$A:$T,17,FALSE)</f>
        <v>0</v>
      </c>
      <c r="G147" s="100">
        <f>VLOOKUP($A147,Zakázka!$A:$T,20,FALSE)</f>
        <v>5</v>
      </c>
      <c r="H147" s="6"/>
      <c r="I147" s="8"/>
    </row>
    <row r="148" spans="1:9" ht="11.25" outlineLevel="3" x14ac:dyDescent="0.15">
      <c r="A148" s="96" t="s">
        <v>307</v>
      </c>
      <c r="B148" s="101" t="s">
        <v>308</v>
      </c>
      <c r="C148" s="98">
        <f>VLOOKUP($A148,Zakázka!$A:$T,10,FALSE)</f>
        <v>0</v>
      </c>
      <c r="D148" s="99">
        <f>VLOOKUP($A148,Zakázka!$A:$T,12,FALSE)</f>
        <v>0</v>
      </c>
      <c r="E148" s="98">
        <f>VLOOKUP($A148,Zakázka!$A:$T,16,FALSE)</f>
        <v>0</v>
      </c>
      <c r="F148" s="98">
        <f>VLOOKUP($A148,Zakázka!$A:$T,17,FALSE)</f>
        <v>0</v>
      </c>
      <c r="G148" s="100">
        <f>VLOOKUP($A148,Zakázka!$A:$T,20,FALSE)</f>
        <v>5</v>
      </c>
      <c r="H148" s="6"/>
      <c r="I148" s="8"/>
    </row>
    <row r="149" spans="1:9" ht="11.25" outlineLevel="3" x14ac:dyDescent="0.15">
      <c r="A149" s="96" t="s">
        <v>309</v>
      </c>
      <c r="B149" s="101" t="s">
        <v>214</v>
      </c>
      <c r="C149" s="98">
        <f>VLOOKUP($A149,Zakázka!$A:$T,10,FALSE)</f>
        <v>0</v>
      </c>
      <c r="D149" s="99">
        <f>VLOOKUP($A149,Zakázka!$A:$T,12,FALSE)</f>
        <v>0</v>
      </c>
      <c r="E149" s="98">
        <f>VLOOKUP($A149,Zakázka!$A:$T,16,FALSE)</f>
        <v>0</v>
      </c>
      <c r="F149" s="98">
        <f>VLOOKUP($A149,Zakázka!$A:$T,17,FALSE)</f>
        <v>0</v>
      </c>
      <c r="G149" s="100">
        <f>VLOOKUP($A149,Zakázka!$A:$T,20,FALSE)</f>
        <v>4</v>
      </c>
      <c r="H149" s="6"/>
      <c r="I149" s="8"/>
    </row>
    <row r="150" spans="1:9" ht="11.25" outlineLevel="3" x14ac:dyDescent="0.15">
      <c r="A150" s="96" t="s">
        <v>310</v>
      </c>
      <c r="B150" s="101" t="s">
        <v>216</v>
      </c>
      <c r="C150" s="98">
        <f>VLOOKUP($A150,Zakázka!$A:$T,10,FALSE)</f>
        <v>0</v>
      </c>
      <c r="D150" s="99">
        <f>VLOOKUP($A150,Zakázka!$A:$T,12,FALSE)</f>
        <v>0</v>
      </c>
      <c r="E150" s="98">
        <f>VLOOKUP($A150,Zakázka!$A:$T,16,FALSE)</f>
        <v>0</v>
      </c>
      <c r="F150" s="98">
        <f>VLOOKUP($A150,Zakázka!$A:$T,17,FALSE)</f>
        <v>0</v>
      </c>
      <c r="G150" s="100">
        <f>VLOOKUP($A150,Zakázka!$A:$T,20,FALSE)</f>
        <v>28</v>
      </c>
      <c r="H150" s="6"/>
      <c r="I150" s="8"/>
    </row>
    <row r="151" spans="1:9" ht="11.25" outlineLevel="3" x14ac:dyDescent="0.15">
      <c r="A151" s="96" t="s">
        <v>311</v>
      </c>
      <c r="B151" s="101" t="s">
        <v>218</v>
      </c>
      <c r="C151" s="98">
        <f>VLOOKUP($A151,Zakázka!$A:$T,10,FALSE)</f>
        <v>0</v>
      </c>
      <c r="D151" s="99">
        <f>VLOOKUP($A151,Zakázka!$A:$T,12,FALSE)</f>
        <v>0</v>
      </c>
      <c r="E151" s="98">
        <f>VLOOKUP($A151,Zakázka!$A:$T,16,FALSE)</f>
        <v>0</v>
      </c>
      <c r="F151" s="98">
        <f>VLOOKUP($A151,Zakázka!$A:$T,17,FALSE)</f>
        <v>0</v>
      </c>
      <c r="G151" s="100">
        <f>VLOOKUP($A151,Zakázka!$A:$T,20,FALSE)</f>
        <v>4</v>
      </c>
      <c r="H151" s="6"/>
      <c r="I151" s="8"/>
    </row>
    <row r="152" spans="1:9" ht="11.25" outlineLevel="3" x14ac:dyDescent="0.15">
      <c r="A152" s="96" t="s">
        <v>312</v>
      </c>
      <c r="B152" s="101" t="s">
        <v>220</v>
      </c>
      <c r="C152" s="98">
        <f>VLOOKUP($A152,Zakázka!$A:$T,10,FALSE)</f>
        <v>0</v>
      </c>
      <c r="D152" s="99">
        <f>VLOOKUP($A152,Zakázka!$A:$T,12,FALSE)</f>
        <v>0</v>
      </c>
      <c r="E152" s="98">
        <f>VLOOKUP($A152,Zakázka!$A:$T,16,FALSE)</f>
        <v>0</v>
      </c>
      <c r="F152" s="98">
        <f>VLOOKUP($A152,Zakázka!$A:$T,17,FALSE)</f>
        <v>0</v>
      </c>
      <c r="G152" s="100">
        <f>VLOOKUP($A152,Zakázka!$A:$T,20,FALSE)</f>
        <v>36</v>
      </c>
      <c r="H152" s="6"/>
      <c r="I152" s="8"/>
    </row>
    <row r="153" spans="1:9" ht="11.25" outlineLevel="3" x14ac:dyDescent="0.15">
      <c r="A153" s="96" t="s">
        <v>313</v>
      </c>
      <c r="B153" s="101" t="s">
        <v>222</v>
      </c>
      <c r="C153" s="98">
        <f>VLOOKUP($A153,Zakázka!$A:$T,10,FALSE)</f>
        <v>0</v>
      </c>
      <c r="D153" s="99">
        <f>VLOOKUP($A153,Zakázka!$A:$T,12,FALSE)</f>
        <v>0</v>
      </c>
      <c r="E153" s="98">
        <f>VLOOKUP($A153,Zakázka!$A:$T,16,FALSE)</f>
        <v>0</v>
      </c>
      <c r="F153" s="98">
        <f>VLOOKUP($A153,Zakázka!$A:$T,17,FALSE)</f>
        <v>0</v>
      </c>
      <c r="G153" s="100">
        <f>VLOOKUP($A153,Zakázka!$A:$T,20,FALSE)</f>
        <v>21</v>
      </c>
      <c r="H153" s="6"/>
      <c r="I153" s="8"/>
    </row>
    <row r="154" spans="1:9" ht="11.25" outlineLevel="3" x14ac:dyDescent="0.15">
      <c r="A154" s="96" t="s">
        <v>314</v>
      </c>
      <c r="B154" s="101" t="s">
        <v>224</v>
      </c>
      <c r="C154" s="98">
        <f>VLOOKUP($A154,Zakázka!$A:$T,10,FALSE)</f>
        <v>0</v>
      </c>
      <c r="D154" s="99">
        <f>VLOOKUP($A154,Zakázka!$A:$T,12,FALSE)</f>
        <v>0</v>
      </c>
      <c r="E154" s="98">
        <f>VLOOKUP($A154,Zakázka!$A:$T,16,FALSE)</f>
        <v>0</v>
      </c>
      <c r="F154" s="98">
        <f>VLOOKUP($A154,Zakázka!$A:$T,17,FALSE)</f>
        <v>0</v>
      </c>
      <c r="G154" s="100">
        <f>VLOOKUP($A154,Zakázka!$A:$T,20,FALSE)</f>
        <v>13</v>
      </c>
      <c r="H154" s="6"/>
      <c r="I154" s="8"/>
    </row>
    <row r="155" spans="1:9" ht="11.25" outlineLevel="3" x14ac:dyDescent="0.15">
      <c r="A155" s="96" t="s">
        <v>315</v>
      </c>
      <c r="B155" s="101" t="s">
        <v>226</v>
      </c>
      <c r="C155" s="98">
        <f>VLOOKUP($A155,Zakázka!$A:$T,10,FALSE)</f>
        <v>0</v>
      </c>
      <c r="D155" s="99">
        <f>VLOOKUP($A155,Zakázka!$A:$T,12,FALSE)</f>
        <v>0</v>
      </c>
      <c r="E155" s="98">
        <f>VLOOKUP($A155,Zakázka!$A:$T,16,FALSE)</f>
        <v>0</v>
      </c>
      <c r="F155" s="98">
        <f>VLOOKUP($A155,Zakázka!$A:$T,17,FALSE)</f>
        <v>0</v>
      </c>
      <c r="G155" s="100">
        <f>VLOOKUP($A155,Zakázka!$A:$T,20,FALSE)</f>
        <v>5</v>
      </c>
      <c r="H155" s="6"/>
      <c r="I155" s="8"/>
    </row>
    <row r="156" spans="1:9" ht="11.25" outlineLevel="3" x14ac:dyDescent="0.15">
      <c r="A156" s="96" t="s">
        <v>316</v>
      </c>
      <c r="B156" s="101" t="s">
        <v>228</v>
      </c>
      <c r="C156" s="98">
        <f>VLOOKUP($A156,Zakázka!$A:$T,10,FALSE)</f>
        <v>0</v>
      </c>
      <c r="D156" s="99">
        <f>VLOOKUP($A156,Zakázka!$A:$T,12,FALSE)</f>
        <v>9.0000000000000011E-3</v>
      </c>
      <c r="E156" s="98">
        <f>VLOOKUP($A156,Zakázka!$A:$T,16,FALSE)</f>
        <v>0</v>
      </c>
      <c r="F156" s="98">
        <f>VLOOKUP($A156,Zakázka!$A:$T,17,FALSE)</f>
        <v>0</v>
      </c>
      <c r="G156" s="100">
        <f>VLOOKUP($A156,Zakázka!$A:$T,20,FALSE)</f>
        <v>4</v>
      </c>
      <c r="H156" s="6"/>
      <c r="I156" s="8"/>
    </row>
    <row r="157" spans="1:9" ht="11.25" outlineLevel="2" x14ac:dyDescent="0.15">
      <c r="A157" s="96" t="s">
        <v>317</v>
      </c>
      <c r="B157" s="97" t="s">
        <v>318</v>
      </c>
      <c r="C157" s="98">
        <f>VLOOKUP($A157,Zakázka!$A:$T,10,FALSE)</f>
        <v>0</v>
      </c>
      <c r="D157" s="99">
        <f>VLOOKUP($A157,Zakázka!$A:$T,12,FALSE)</f>
        <v>1.5280000000000002E-2</v>
      </c>
      <c r="E157" s="98">
        <f>VLOOKUP($A157,Zakázka!$A:$T,16,FALSE)</f>
        <v>0</v>
      </c>
      <c r="F157" s="98">
        <f>VLOOKUP($A157,Zakázka!$A:$T,17,FALSE)</f>
        <v>0</v>
      </c>
      <c r="G157" s="100">
        <f>VLOOKUP($A157,Zakázka!$A:$T,20,FALSE)</f>
        <v>109</v>
      </c>
      <c r="H157" s="6"/>
      <c r="I157" s="8"/>
    </row>
    <row r="158" spans="1:9" ht="11.25" outlineLevel="3" x14ac:dyDescent="0.15">
      <c r="A158" s="96" t="s">
        <v>319</v>
      </c>
      <c r="B158" s="101" t="s">
        <v>180</v>
      </c>
      <c r="C158" s="98">
        <f>VLOOKUP($A158,Zakázka!$A:$T,10,FALSE)</f>
        <v>0</v>
      </c>
      <c r="D158" s="99">
        <f>VLOOKUP($A158,Zakázka!$A:$T,12,FALSE)</f>
        <v>0</v>
      </c>
      <c r="E158" s="98">
        <f>VLOOKUP($A158,Zakázka!$A:$T,16,FALSE)</f>
        <v>0</v>
      </c>
      <c r="F158" s="98">
        <f>VLOOKUP($A158,Zakázka!$A:$T,17,FALSE)</f>
        <v>0</v>
      </c>
      <c r="G158" s="100">
        <f>VLOOKUP($A158,Zakázka!$A:$T,20,FALSE)</f>
        <v>26</v>
      </c>
      <c r="H158" s="6"/>
      <c r="I158" s="8"/>
    </row>
    <row r="159" spans="1:9" ht="11.25" outlineLevel="3" x14ac:dyDescent="0.15">
      <c r="A159" s="96" t="s">
        <v>320</v>
      </c>
      <c r="B159" s="101" t="s">
        <v>182</v>
      </c>
      <c r="C159" s="98">
        <f>VLOOKUP($A159,Zakázka!$A:$T,10,FALSE)</f>
        <v>0</v>
      </c>
      <c r="D159" s="99">
        <f>VLOOKUP($A159,Zakázka!$A:$T,12,FALSE)</f>
        <v>0</v>
      </c>
      <c r="E159" s="98">
        <f>VLOOKUP($A159,Zakázka!$A:$T,16,FALSE)</f>
        <v>0</v>
      </c>
      <c r="F159" s="98">
        <f>VLOOKUP($A159,Zakázka!$A:$T,17,FALSE)</f>
        <v>0</v>
      </c>
      <c r="G159" s="100">
        <f>VLOOKUP($A159,Zakázka!$A:$T,20,FALSE)</f>
        <v>18</v>
      </c>
      <c r="H159" s="6"/>
      <c r="I159" s="8"/>
    </row>
    <row r="160" spans="1:9" ht="11.25" outlineLevel="3" x14ac:dyDescent="0.15">
      <c r="A160" s="96" t="s">
        <v>321</v>
      </c>
      <c r="B160" s="101" t="s">
        <v>184</v>
      </c>
      <c r="C160" s="98">
        <f>VLOOKUP($A160,Zakázka!$A:$T,10,FALSE)</f>
        <v>0</v>
      </c>
      <c r="D160" s="99">
        <f>VLOOKUP($A160,Zakázka!$A:$T,12,FALSE)</f>
        <v>0</v>
      </c>
      <c r="E160" s="98">
        <f>VLOOKUP($A160,Zakázka!$A:$T,16,FALSE)</f>
        <v>0</v>
      </c>
      <c r="F160" s="98">
        <f>VLOOKUP($A160,Zakázka!$A:$T,17,FALSE)</f>
        <v>0</v>
      </c>
      <c r="G160" s="100">
        <f>VLOOKUP($A160,Zakázka!$A:$T,20,FALSE)</f>
        <v>29</v>
      </c>
      <c r="H160" s="6"/>
      <c r="I160" s="8"/>
    </row>
    <row r="161" spans="1:9" ht="11.25" outlineLevel="3" x14ac:dyDescent="0.15">
      <c r="A161" s="96" t="s">
        <v>322</v>
      </c>
      <c r="B161" s="101" t="s">
        <v>186</v>
      </c>
      <c r="C161" s="98">
        <f>VLOOKUP($A161,Zakázka!$A:$T,10,FALSE)</f>
        <v>0</v>
      </c>
      <c r="D161" s="99">
        <f>VLOOKUP($A161,Zakázka!$A:$T,12,FALSE)</f>
        <v>0</v>
      </c>
      <c r="E161" s="98">
        <f>VLOOKUP($A161,Zakázka!$A:$T,16,FALSE)</f>
        <v>0</v>
      </c>
      <c r="F161" s="98">
        <f>VLOOKUP($A161,Zakázka!$A:$T,17,FALSE)</f>
        <v>0</v>
      </c>
      <c r="G161" s="100">
        <f>VLOOKUP($A161,Zakázka!$A:$T,20,FALSE)</f>
        <v>5</v>
      </c>
      <c r="H161" s="6"/>
      <c r="I161" s="8"/>
    </row>
    <row r="162" spans="1:9" ht="11.25" outlineLevel="3" x14ac:dyDescent="0.15">
      <c r="A162" s="96" t="s">
        <v>323</v>
      </c>
      <c r="B162" s="101" t="s">
        <v>188</v>
      </c>
      <c r="C162" s="98">
        <f>VLOOKUP($A162,Zakázka!$A:$T,10,FALSE)</f>
        <v>0</v>
      </c>
      <c r="D162" s="99">
        <f>VLOOKUP($A162,Zakázka!$A:$T,12,FALSE)</f>
        <v>0</v>
      </c>
      <c r="E162" s="98">
        <f>VLOOKUP($A162,Zakázka!$A:$T,16,FALSE)</f>
        <v>0</v>
      </c>
      <c r="F162" s="98">
        <f>VLOOKUP($A162,Zakázka!$A:$T,17,FALSE)</f>
        <v>0</v>
      </c>
      <c r="G162" s="100">
        <f>VLOOKUP($A162,Zakázka!$A:$T,20,FALSE)</f>
        <v>4</v>
      </c>
      <c r="H162" s="6"/>
      <c r="I162" s="8"/>
    </row>
    <row r="163" spans="1:9" ht="11.25" outlineLevel="3" x14ac:dyDescent="0.15">
      <c r="A163" s="96" t="s">
        <v>324</v>
      </c>
      <c r="B163" s="101" t="s">
        <v>190</v>
      </c>
      <c r="C163" s="98">
        <f>VLOOKUP($A163,Zakázka!$A:$T,10,FALSE)</f>
        <v>0</v>
      </c>
      <c r="D163" s="99">
        <f>VLOOKUP($A163,Zakázka!$A:$T,12,FALSE)</f>
        <v>0</v>
      </c>
      <c r="E163" s="98">
        <f>VLOOKUP($A163,Zakázka!$A:$T,16,FALSE)</f>
        <v>0</v>
      </c>
      <c r="F163" s="98">
        <f>VLOOKUP($A163,Zakázka!$A:$T,17,FALSE)</f>
        <v>0</v>
      </c>
      <c r="G163" s="100">
        <f>VLOOKUP($A163,Zakázka!$A:$T,20,FALSE)</f>
        <v>5</v>
      </c>
      <c r="H163" s="6"/>
      <c r="I163" s="8"/>
    </row>
    <row r="164" spans="1:9" ht="11.25" outlineLevel="3" x14ac:dyDescent="0.15">
      <c r="A164" s="96" t="s">
        <v>325</v>
      </c>
      <c r="B164" s="101" t="s">
        <v>192</v>
      </c>
      <c r="C164" s="98">
        <f>VLOOKUP($A164,Zakázka!$A:$T,10,FALSE)</f>
        <v>0</v>
      </c>
      <c r="D164" s="99">
        <f>VLOOKUP($A164,Zakázka!$A:$T,12,FALSE)</f>
        <v>0</v>
      </c>
      <c r="E164" s="98">
        <f>VLOOKUP($A164,Zakázka!$A:$T,16,FALSE)</f>
        <v>0</v>
      </c>
      <c r="F164" s="98">
        <f>VLOOKUP($A164,Zakázka!$A:$T,17,FALSE)</f>
        <v>0</v>
      </c>
      <c r="G164" s="100">
        <f>VLOOKUP($A164,Zakázka!$A:$T,20,FALSE)</f>
        <v>6</v>
      </c>
      <c r="H164" s="6"/>
      <c r="I164" s="8"/>
    </row>
    <row r="165" spans="1:9" ht="11.25" outlineLevel="3" x14ac:dyDescent="0.15">
      <c r="A165" s="96" t="s">
        <v>326</v>
      </c>
      <c r="B165" s="101" t="s">
        <v>194</v>
      </c>
      <c r="C165" s="98">
        <f>VLOOKUP($A165,Zakázka!$A:$T,10,FALSE)</f>
        <v>0</v>
      </c>
      <c r="D165" s="99">
        <f>VLOOKUP($A165,Zakázka!$A:$T,12,FALSE)</f>
        <v>1.5280000000000002E-2</v>
      </c>
      <c r="E165" s="98">
        <f>VLOOKUP($A165,Zakázka!$A:$T,16,FALSE)</f>
        <v>0</v>
      </c>
      <c r="F165" s="98">
        <f>VLOOKUP($A165,Zakázka!$A:$T,17,FALSE)</f>
        <v>0</v>
      </c>
      <c r="G165" s="100">
        <f>VLOOKUP($A165,Zakázka!$A:$T,20,FALSE)</f>
        <v>9</v>
      </c>
      <c r="H165" s="6"/>
      <c r="I165" s="8"/>
    </row>
    <row r="166" spans="1:9" ht="11.25" outlineLevel="3" x14ac:dyDescent="0.15">
      <c r="A166" s="96" t="s">
        <v>327</v>
      </c>
      <c r="B166" s="101" t="s">
        <v>196</v>
      </c>
      <c r="C166" s="98">
        <f>VLOOKUP($A166,Zakázka!$A:$T,10,FALSE)</f>
        <v>0</v>
      </c>
      <c r="D166" s="99">
        <f>VLOOKUP($A166,Zakázka!$A:$T,12,FALSE)</f>
        <v>0</v>
      </c>
      <c r="E166" s="98">
        <f>VLOOKUP($A166,Zakázka!$A:$T,16,FALSE)</f>
        <v>0</v>
      </c>
      <c r="F166" s="98">
        <f>VLOOKUP($A166,Zakázka!$A:$T,17,FALSE)</f>
        <v>0</v>
      </c>
      <c r="G166" s="100">
        <f>VLOOKUP($A166,Zakázka!$A:$T,20,FALSE)</f>
        <v>2</v>
      </c>
      <c r="H166" s="6"/>
      <c r="I166" s="8"/>
    </row>
    <row r="167" spans="1:9" ht="11.25" outlineLevel="3" x14ac:dyDescent="0.15">
      <c r="A167" s="96" t="s">
        <v>328</v>
      </c>
      <c r="B167" s="101" t="s">
        <v>198</v>
      </c>
      <c r="C167" s="98">
        <f>VLOOKUP($A167,Zakázka!$A:$T,10,FALSE)</f>
        <v>0</v>
      </c>
      <c r="D167" s="99">
        <f>VLOOKUP($A167,Zakázka!$A:$T,12,FALSE)</f>
        <v>0</v>
      </c>
      <c r="E167" s="98">
        <f>VLOOKUP($A167,Zakázka!$A:$T,16,FALSE)</f>
        <v>0</v>
      </c>
      <c r="F167" s="98">
        <f>VLOOKUP($A167,Zakázka!$A:$T,17,FALSE)</f>
        <v>0</v>
      </c>
      <c r="G167" s="100">
        <f>VLOOKUP($A167,Zakázka!$A:$T,20,FALSE)</f>
        <v>1</v>
      </c>
      <c r="H167" s="6"/>
      <c r="I167" s="8"/>
    </row>
    <row r="168" spans="1:9" ht="11.25" outlineLevel="3" x14ac:dyDescent="0.15">
      <c r="A168" s="96" t="s">
        <v>329</v>
      </c>
      <c r="B168" s="101" t="s">
        <v>200</v>
      </c>
      <c r="C168" s="98">
        <f>VLOOKUP($A168,Zakázka!$A:$T,10,FALSE)</f>
        <v>0</v>
      </c>
      <c r="D168" s="99">
        <f>VLOOKUP($A168,Zakázka!$A:$T,12,FALSE)</f>
        <v>0</v>
      </c>
      <c r="E168" s="98">
        <f>VLOOKUP($A168,Zakázka!$A:$T,16,FALSE)</f>
        <v>0</v>
      </c>
      <c r="F168" s="98">
        <f>VLOOKUP($A168,Zakázka!$A:$T,17,FALSE)</f>
        <v>0</v>
      </c>
      <c r="G168" s="100">
        <f>VLOOKUP($A168,Zakázka!$A:$T,20,FALSE)</f>
        <v>1</v>
      </c>
      <c r="H168" s="6"/>
      <c r="I168" s="8"/>
    </row>
    <row r="169" spans="1:9" ht="11.25" outlineLevel="3" x14ac:dyDescent="0.15">
      <c r="A169" s="96" t="s">
        <v>330</v>
      </c>
      <c r="B169" s="101" t="s">
        <v>202</v>
      </c>
      <c r="C169" s="98">
        <f>VLOOKUP($A169,Zakázka!$A:$T,10,FALSE)</f>
        <v>0</v>
      </c>
      <c r="D169" s="99">
        <f>VLOOKUP($A169,Zakázka!$A:$T,12,FALSE)</f>
        <v>0</v>
      </c>
      <c r="E169" s="98">
        <f>VLOOKUP($A169,Zakázka!$A:$T,16,FALSE)</f>
        <v>0</v>
      </c>
      <c r="F169" s="98">
        <f>VLOOKUP($A169,Zakázka!$A:$T,17,FALSE)</f>
        <v>0</v>
      </c>
      <c r="G169" s="100">
        <f>VLOOKUP($A169,Zakázka!$A:$T,20,FALSE)</f>
        <v>3</v>
      </c>
      <c r="H169" s="6"/>
      <c r="I169" s="8"/>
    </row>
    <row r="170" spans="1:9" ht="11.25" outlineLevel="2" x14ac:dyDescent="0.15">
      <c r="A170" s="96" t="s">
        <v>331</v>
      </c>
      <c r="B170" s="97" t="s">
        <v>332</v>
      </c>
      <c r="C170" s="98">
        <f>VLOOKUP($A170,Zakázka!$A:$T,10,FALSE)</f>
        <v>0</v>
      </c>
      <c r="D170" s="99">
        <f>VLOOKUP($A170,Zakázka!$A:$T,12,FALSE)</f>
        <v>1.0600000000000002E-2</v>
      </c>
      <c r="E170" s="98">
        <f>VLOOKUP($A170,Zakázka!$A:$T,16,FALSE)</f>
        <v>0</v>
      </c>
      <c r="F170" s="98">
        <f>VLOOKUP($A170,Zakázka!$A:$T,17,FALSE)</f>
        <v>0</v>
      </c>
      <c r="G170" s="100">
        <f>VLOOKUP($A170,Zakázka!$A:$T,20,FALSE)</f>
        <v>162</v>
      </c>
      <c r="H170" s="6"/>
      <c r="I170" s="8"/>
    </row>
    <row r="171" spans="1:9" ht="11.25" outlineLevel="3" x14ac:dyDescent="0.15">
      <c r="A171" s="96" t="s">
        <v>333</v>
      </c>
      <c r="B171" s="101" t="s">
        <v>206</v>
      </c>
      <c r="C171" s="98">
        <f>VLOOKUP($A171,Zakázka!$A:$T,10,FALSE)</f>
        <v>0</v>
      </c>
      <c r="D171" s="99">
        <f>VLOOKUP($A171,Zakázka!$A:$T,12,FALSE)</f>
        <v>8.0000000000000004E-4</v>
      </c>
      <c r="E171" s="98">
        <f>VLOOKUP($A171,Zakázka!$A:$T,16,FALSE)</f>
        <v>0</v>
      </c>
      <c r="F171" s="98">
        <f>VLOOKUP($A171,Zakázka!$A:$T,17,FALSE)</f>
        <v>0</v>
      </c>
      <c r="G171" s="100">
        <f>VLOOKUP($A171,Zakázka!$A:$T,20,FALSE)</f>
        <v>29</v>
      </c>
      <c r="H171" s="6"/>
      <c r="I171" s="8"/>
    </row>
    <row r="172" spans="1:9" ht="11.25" outlineLevel="3" x14ac:dyDescent="0.15">
      <c r="A172" s="96" t="s">
        <v>334</v>
      </c>
      <c r="B172" s="101" t="s">
        <v>208</v>
      </c>
      <c r="C172" s="98">
        <f>VLOOKUP($A172,Zakázka!$A:$T,10,FALSE)</f>
        <v>0</v>
      </c>
      <c r="D172" s="99">
        <f>VLOOKUP($A172,Zakázka!$A:$T,12,FALSE)</f>
        <v>0</v>
      </c>
      <c r="E172" s="98">
        <f>VLOOKUP($A172,Zakázka!$A:$T,16,FALSE)</f>
        <v>0</v>
      </c>
      <c r="F172" s="98">
        <f>VLOOKUP($A172,Zakázka!$A:$T,17,FALSE)</f>
        <v>0</v>
      </c>
      <c r="G172" s="100">
        <f>VLOOKUP($A172,Zakázka!$A:$T,20,FALSE)</f>
        <v>7</v>
      </c>
      <c r="H172" s="6"/>
      <c r="I172" s="8"/>
    </row>
    <row r="173" spans="1:9" ht="11.25" outlineLevel="3" x14ac:dyDescent="0.15">
      <c r="A173" s="96" t="s">
        <v>335</v>
      </c>
      <c r="B173" s="101" t="s">
        <v>210</v>
      </c>
      <c r="C173" s="98">
        <f>VLOOKUP($A173,Zakázka!$A:$T,10,FALSE)</f>
        <v>0</v>
      </c>
      <c r="D173" s="99">
        <f>VLOOKUP($A173,Zakázka!$A:$T,12,FALSE)</f>
        <v>0</v>
      </c>
      <c r="E173" s="98">
        <f>VLOOKUP($A173,Zakázka!$A:$T,16,FALSE)</f>
        <v>0</v>
      </c>
      <c r="F173" s="98">
        <f>VLOOKUP($A173,Zakázka!$A:$T,17,FALSE)</f>
        <v>0</v>
      </c>
      <c r="G173" s="100">
        <f>VLOOKUP($A173,Zakázka!$A:$T,20,FALSE)</f>
        <v>5</v>
      </c>
      <c r="H173" s="6"/>
      <c r="I173" s="8"/>
    </row>
    <row r="174" spans="1:9" ht="11.25" outlineLevel="3" x14ac:dyDescent="0.15">
      <c r="A174" s="96" t="s">
        <v>336</v>
      </c>
      <c r="B174" s="101" t="s">
        <v>337</v>
      </c>
      <c r="C174" s="98">
        <f>VLOOKUP($A174,Zakázka!$A:$T,10,FALSE)</f>
        <v>0</v>
      </c>
      <c r="D174" s="99">
        <f>VLOOKUP($A174,Zakázka!$A:$T,12,FALSE)</f>
        <v>0</v>
      </c>
      <c r="E174" s="98">
        <f>VLOOKUP($A174,Zakázka!$A:$T,16,FALSE)</f>
        <v>0</v>
      </c>
      <c r="F174" s="98">
        <f>VLOOKUP($A174,Zakázka!$A:$T,17,FALSE)</f>
        <v>0</v>
      </c>
      <c r="G174" s="100">
        <f>VLOOKUP($A174,Zakázka!$A:$T,20,FALSE)</f>
        <v>5</v>
      </c>
      <c r="H174" s="6"/>
      <c r="I174" s="8"/>
    </row>
    <row r="175" spans="1:9" ht="11.25" outlineLevel="3" x14ac:dyDescent="0.15">
      <c r="A175" s="96" t="s">
        <v>338</v>
      </c>
      <c r="B175" s="101" t="s">
        <v>214</v>
      </c>
      <c r="C175" s="98">
        <f>VLOOKUP($A175,Zakázka!$A:$T,10,FALSE)</f>
        <v>0</v>
      </c>
      <c r="D175" s="99">
        <f>VLOOKUP($A175,Zakázka!$A:$T,12,FALSE)</f>
        <v>0</v>
      </c>
      <c r="E175" s="98">
        <f>VLOOKUP($A175,Zakázka!$A:$T,16,FALSE)</f>
        <v>0</v>
      </c>
      <c r="F175" s="98">
        <f>VLOOKUP($A175,Zakázka!$A:$T,17,FALSE)</f>
        <v>0</v>
      </c>
      <c r="G175" s="100">
        <f>VLOOKUP($A175,Zakázka!$A:$T,20,FALSE)</f>
        <v>4</v>
      </c>
      <c r="H175" s="6"/>
      <c r="I175" s="8"/>
    </row>
    <row r="176" spans="1:9" ht="11.25" outlineLevel="3" x14ac:dyDescent="0.15">
      <c r="A176" s="96" t="s">
        <v>339</v>
      </c>
      <c r="B176" s="101" t="s">
        <v>216</v>
      </c>
      <c r="C176" s="98">
        <f>VLOOKUP($A176,Zakázka!$A:$T,10,FALSE)</f>
        <v>0</v>
      </c>
      <c r="D176" s="99">
        <f>VLOOKUP($A176,Zakázka!$A:$T,12,FALSE)</f>
        <v>0</v>
      </c>
      <c r="E176" s="98">
        <f>VLOOKUP($A176,Zakázka!$A:$T,16,FALSE)</f>
        <v>0</v>
      </c>
      <c r="F176" s="98">
        <f>VLOOKUP($A176,Zakázka!$A:$T,17,FALSE)</f>
        <v>0</v>
      </c>
      <c r="G176" s="100">
        <f>VLOOKUP($A176,Zakázka!$A:$T,20,FALSE)</f>
        <v>28</v>
      </c>
      <c r="H176" s="6"/>
      <c r="I176" s="8"/>
    </row>
    <row r="177" spans="1:9" ht="11.25" outlineLevel="3" x14ac:dyDescent="0.15">
      <c r="A177" s="96" t="s">
        <v>340</v>
      </c>
      <c r="B177" s="101" t="s">
        <v>218</v>
      </c>
      <c r="C177" s="98">
        <f>VLOOKUP($A177,Zakázka!$A:$T,10,FALSE)</f>
        <v>0</v>
      </c>
      <c r="D177" s="99">
        <f>VLOOKUP($A177,Zakázka!$A:$T,12,FALSE)</f>
        <v>0</v>
      </c>
      <c r="E177" s="98">
        <f>VLOOKUP($A177,Zakázka!$A:$T,16,FALSE)</f>
        <v>0</v>
      </c>
      <c r="F177" s="98">
        <f>VLOOKUP($A177,Zakázka!$A:$T,17,FALSE)</f>
        <v>0</v>
      </c>
      <c r="G177" s="100">
        <f>VLOOKUP($A177,Zakázka!$A:$T,20,FALSE)</f>
        <v>4</v>
      </c>
      <c r="H177" s="6"/>
      <c r="I177" s="8"/>
    </row>
    <row r="178" spans="1:9" ht="11.25" outlineLevel="3" x14ac:dyDescent="0.15">
      <c r="A178" s="96" t="s">
        <v>341</v>
      </c>
      <c r="B178" s="101" t="s">
        <v>220</v>
      </c>
      <c r="C178" s="98">
        <f>VLOOKUP($A178,Zakázka!$A:$T,10,FALSE)</f>
        <v>0</v>
      </c>
      <c r="D178" s="99">
        <f>VLOOKUP($A178,Zakázka!$A:$T,12,FALSE)</f>
        <v>0</v>
      </c>
      <c r="E178" s="98">
        <f>VLOOKUP($A178,Zakázka!$A:$T,16,FALSE)</f>
        <v>0</v>
      </c>
      <c r="F178" s="98">
        <f>VLOOKUP($A178,Zakázka!$A:$T,17,FALSE)</f>
        <v>0</v>
      </c>
      <c r="G178" s="100">
        <f>VLOOKUP($A178,Zakázka!$A:$T,20,FALSE)</f>
        <v>37</v>
      </c>
      <c r="H178" s="6"/>
      <c r="I178" s="8"/>
    </row>
    <row r="179" spans="1:9" ht="11.25" outlineLevel="3" x14ac:dyDescent="0.15">
      <c r="A179" s="96" t="s">
        <v>342</v>
      </c>
      <c r="B179" s="101" t="s">
        <v>222</v>
      </c>
      <c r="C179" s="98">
        <f>VLOOKUP($A179,Zakázka!$A:$T,10,FALSE)</f>
        <v>0</v>
      </c>
      <c r="D179" s="99">
        <f>VLOOKUP($A179,Zakázka!$A:$T,12,FALSE)</f>
        <v>0</v>
      </c>
      <c r="E179" s="98">
        <f>VLOOKUP($A179,Zakázka!$A:$T,16,FALSE)</f>
        <v>0</v>
      </c>
      <c r="F179" s="98">
        <f>VLOOKUP($A179,Zakázka!$A:$T,17,FALSE)</f>
        <v>0</v>
      </c>
      <c r="G179" s="100">
        <f>VLOOKUP($A179,Zakázka!$A:$T,20,FALSE)</f>
        <v>21</v>
      </c>
      <c r="H179" s="6"/>
      <c r="I179" s="8"/>
    </row>
    <row r="180" spans="1:9" ht="11.25" outlineLevel="3" x14ac:dyDescent="0.15">
      <c r="A180" s="96" t="s">
        <v>343</v>
      </c>
      <c r="B180" s="101" t="s">
        <v>224</v>
      </c>
      <c r="C180" s="98">
        <f>VLOOKUP($A180,Zakázka!$A:$T,10,FALSE)</f>
        <v>0</v>
      </c>
      <c r="D180" s="99">
        <f>VLOOKUP($A180,Zakázka!$A:$T,12,FALSE)</f>
        <v>0</v>
      </c>
      <c r="E180" s="98">
        <f>VLOOKUP($A180,Zakázka!$A:$T,16,FALSE)</f>
        <v>0</v>
      </c>
      <c r="F180" s="98">
        <f>VLOOKUP($A180,Zakázka!$A:$T,17,FALSE)</f>
        <v>0</v>
      </c>
      <c r="G180" s="100">
        <f>VLOOKUP($A180,Zakázka!$A:$T,20,FALSE)</f>
        <v>13</v>
      </c>
      <c r="H180" s="6"/>
      <c r="I180" s="8"/>
    </row>
    <row r="181" spans="1:9" ht="11.25" outlineLevel="3" x14ac:dyDescent="0.15">
      <c r="A181" s="96" t="s">
        <v>344</v>
      </c>
      <c r="B181" s="101" t="s">
        <v>257</v>
      </c>
      <c r="C181" s="98">
        <f>VLOOKUP($A181,Zakázka!$A:$T,10,FALSE)</f>
        <v>0</v>
      </c>
      <c r="D181" s="99">
        <f>VLOOKUP($A181,Zakázka!$A:$T,12,FALSE)</f>
        <v>0</v>
      </c>
      <c r="E181" s="98">
        <f>VLOOKUP($A181,Zakázka!$A:$T,16,FALSE)</f>
        <v>0</v>
      </c>
      <c r="F181" s="98">
        <f>VLOOKUP($A181,Zakázka!$A:$T,17,FALSE)</f>
        <v>0</v>
      </c>
      <c r="G181" s="100">
        <f>VLOOKUP($A181,Zakázka!$A:$T,20,FALSE)</f>
        <v>5</v>
      </c>
      <c r="H181" s="6"/>
      <c r="I181" s="8"/>
    </row>
    <row r="182" spans="1:9" ht="11.25" outlineLevel="3" x14ac:dyDescent="0.15">
      <c r="A182" s="96" t="s">
        <v>345</v>
      </c>
      <c r="B182" s="101" t="s">
        <v>228</v>
      </c>
      <c r="C182" s="98">
        <f>VLOOKUP($A182,Zakázka!$A:$T,10,FALSE)</f>
        <v>0</v>
      </c>
      <c r="D182" s="99">
        <f>VLOOKUP($A182,Zakázka!$A:$T,12,FALSE)</f>
        <v>9.8000000000000014E-3</v>
      </c>
      <c r="E182" s="98">
        <f>VLOOKUP($A182,Zakázka!$A:$T,16,FALSE)</f>
        <v>0</v>
      </c>
      <c r="F182" s="98">
        <f>VLOOKUP($A182,Zakázka!$A:$T,17,FALSE)</f>
        <v>0</v>
      </c>
      <c r="G182" s="100">
        <f>VLOOKUP($A182,Zakázka!$A:$T,20,FALSE)</f>
        <v>4</v>
      </c>
      <c r="H182" s="6"/>
      <c r="I182" s="8"/>
    </row>
    <row r="183" spans="1:9" ht="11.25" outlineLevel="2" x14ac:dyDescent="0.15">
      <c r="A183" s="96" t="s">
        <v>346</v>
      </c>
      <c r="B183" s="97" t="s">
        <v>347</v>
      </c>
      <c r="C183" s="98">
        <f>VLOOKUP($A183,Zakázka!$A:$T,10,FALSE)</f>
        <v>0</v>
      </c>
      <c r="D183" s="99">
        <f>VLOOKUP($A183,Zakázka!$A:$T,12,FALSE)</f>
        <v>1.5280000000000002E-2</v>
      </c>
      <c r="E183" s="98">
        <f>VLOOKUP($A183,Zakázka!$A:$T,16,FALSE)</f>
        <v>0</v>
      </c>
      <c r="F183" s="98">
        <f>VLOOKUP($A183,Zakázka!$A:$T,17,FALSE)</f>
        <v>0</v>
      </c>
      <c r="G183" s="100">
        <f>VLOOKUP($A183,Zakázka!$A:$T,20,FALSE)</f>
        <v>101</v>
      </c>
      <c r="H183" s="6"/>
      <c r="I183" s="8"/>
    </row>
    <row r="184" spans="1:9" ht="11.25" outlineLevel="3" x14ac:dyDescent="0.15">
      <c r="A184" s="96" t="s">
        <v>348</v>
      </c>
      <c r="B184" s="101" t="s">
        <v>180</v>
      </c>
      <c r="C184" s="98">
        <f>VLOOKUP($A184,Zakázka!$A:$T,10,FALSE)</f>
        <v>0</v>
      </c>
      <c r="D184" s="99">
        <f>VLOOKUP($A184,Zakázka!$A:$T,12,FALSE)</f>
        <v>0</v>
      </c>
      <c r="E184" s="98">
        <f>VLOOKUP($A184,Zakázka!$A:$T,16,FALSE)</f>
        <v>0</v>
      </c>
      <c r="F184" s="98">
        <f>VLOOKUP($A184,Zakázka!$A:$T,17,FALSE)</f>
        <v>0</v>
      </c>
      <c r="G184" s="100">
        <f>VLOOKUP($A184,Zakázka!$A:$T,20,FALSE)</f>
        <v>24</v>
      </c>
      <c r="H184" s="6"/>
      <c r="I184" s="8"/>
    </row>
    <row r="185" spans="1:9" ht="11.25" outlineLevel="3" x14ac:dyDescent="0.15">
      <c r="A185" s="96" t="s">
        <v>349</v>
      </c>
      <c r="B185" s="101" t="s">
        <v>182</v>
      </c>
      <c r="C185" s="98">
        <f>VLOOKUP($A185,Zakázka!$A:$T,10,FALSE)</f>
        <v>0</v>
      </c>
      <c r="D185" s="99">
        <f>VLOOKUP($A185,Zakázka!$A:$T,12,FALSE)</f>
        <v>0</v>
      </c>
      <c r="E185" s="98">
        <f>VLOOKUP($A185,Zakázka!$A:$T,16,FALSE)</f>
        <v>0</v>
      </c>
      <c r="F185" s="98">
        <f>VLOOKUP($A185,Zakázka!$A:$T,17,FALSE)</f>
        <v>0</v>
      </c>
      <c r="G185" s="100">
        <f>VLOOKUP($A185,Zakázka!$A:$T,20,FALSE)</f>
        <v>18</v>
      </c>
      <c r="H185" s="6"/>
      <c r="I185" s="8"/>
    </row>
    <row r="186" spans="1:9" ht="11.25" outlineLevel="3" x14ac:dyDescent="0.15">
      <c r="A186" s="96" t="s">
        <v>350</v>
      </c>
      <c r="B186" s="101" t="s">
        <v>184</v>
      </c>
      <c r="C186" s="98">
        <f>VLOOKUP($A186,Zakázka!$A:$T,10,FALSE)</f>
        <v>0</v>
      </c>
      <c r="D186" s="99">
        <f>VLOOKUP($A186,Zakázka!$A:$T,12,FALSE)</f>
        <v>0</v>
      </c>
      <c r="E186" s="98">
        <f>VLOOKUP($A186,Zakázka!$A:$T,16,FALSE)</f>
        <v>0</v>
      </c>
      <c r="F186" s="98">
        <f>VLOOKUP($A186,Zakázka!$A:$T,17,FALSE)</f>
        <v>0</v>
      </c>
      <c r="G186" s="100">
        <f>VLOOKUP($A186,Zakázka!$A:$T,20,FALSE)</f>
        <v>23</v>
      </c>
      <c r="H186" s="6"/>
      <c r="I186" s="8"/>
    </row>
    <row r="187" spans="1:9" ht="11.25" outlineLevel="3" x14ac:dyDescent="0.15">
      <c r="A187" s="96" t="s">
        <v>351</v>
      </c>
      <c r="B187" s="101" t="s">
        <v>186</v>
      </c>
      <c r="C187" s="98">
        <f>VLOOKUP($A187,Zakázka!$A:$T,10,FALSE)</f>
        <v>0</v>
      </c>
      <c r="D187" s="99">
        <f>VLOOKUP($A187,Zakázka!$A:$T,12,FALSE)</f>
        <v>0</v>
      </c>
      <c r="E187" s="98">
        <f>VLOOKUP($A187,Zakázka!$A:$T,16,FALSE)</f>
        <v>0</v>
      </c>
      <c r="F187" s="98">
        <f>VLOOKUP($A187,Zakázka!$A:$T,17,FALSE)</f>
        <v>0</v>
      </c>
      <c r="G187" s="100">
        <f>VLOOKUP($A187,Zakázka!$A:$T,20,FALSE)</f>
        <v>5</v>
      </c>
      <c r="H187" s="6"/>
      <c r="I187" s="8"/>
    </row>
    <row r="188" spans="1:9" ht="11.25" outlineLevel="3" x14ac:dyDescent="0.15">
      <c r="A188" s="96" t="s">
        <v>352</v>
      </c>
      <c r="B188" s="101" t="s">
        <v>188</v>
      </c>
      <c r="C188" s="98">
        <f>VLOOKUP($A188,Zakázka!$A:$T,10,FALSE)</f>
        <v>0</v>
      </c>
      <c r="D188" s="99">
        <f>VLOOKUP($A188,Zakázka!$A:$T,12,FALSE)</f>
        <v>0</v>
      </c>
      <c r="E188" s="98">
        <f>VLOOKUP($A188,Zakázka!$A:$T,16,FALSE)</f>
        <v>0</v>
      </c>
      <c r="F188" s="98">
        <f>VLOOKUP($A188,Zakázka!$A:$T,17,FALSE)</f>
        <v>0</v>
      </c>
      <c r="G188" s="100">
        <f>VLOOKUP($A188,Zakázka!$A:$T,20,FALSE)</f>
        <v>4</v>
      </c>
      <c r="H188" s="6"/>
      <c r="I188" s="8"/>
    </row>
    <row r="189" spans="1:9" ht="11.25" outlineLevel="3" x14ac:dyDescent="0.15">
      <c r="A189" s="96" t="s">
        <v>353</v>
      </c>
      <c r="B189" s="101" t="s">
        <v>190</v>
      </c>
      <c r="C189" s="98">
        <f>VLOOKUP($A189,Zakázka!$A:$T,10,FALSE)</f>
        <v>0</v>
      </c>
      <c r="D189" s="99">
        <f>VLOOKUP($A189,Zakázka!$A:$T,12,FALSE)</f>
        <v>0</v>
      </c>
      <c r="E189" s="98">
        <f>VLOOKUP($A189,Zakázka!$A:$T,16,FALSE)</f>
        <v>0</v>
      </c>
      <c r="F189" s="98">
        <f>VLOOKUP($A189,Zakázka!$A:$T,17,FALSE)</f>
        <v>0</v>
      </c>
      <c r="G189" s="100">
        <f>VLOOKUP($A189,Zakázka!$A:$T,20,FALSE)</f>
        <v>5</v>
      </c>
      <c r="H189" s="6"/>
      <c r="I189" s="8"/>
    </row>
    <row r="190" spans="1:9" ht="11.25" outlineLevel="3" x14ac:dyDescent="0.15">
      <c r="A190" s="96" t="s">
        <v>354</v>
      </c>
      <c r="B190" s="101" t="s">
        <v>192</v>
      </c>
      <c r="C190" s="98">
        <f>VLOOKUP($A190,Zakázka!$A:$T,10,FALSE)</f>
        <v>0</v>
      </c>
      <c r="D190" s="99">
        <f>VLOOKUP($A190,Zakázka!$A:$T,12,FALSE)</f>
        <v>0</v>
      </c>
      <c r="E190" s="98">
        <f>VLOOKUP($A190,Zakázka!$A:$T,16,FALSE)</f>
        <v>0</v>
      </c>
      <c r="F190" s="98">
        <f>VLOOKUP($A190,Zakázka!$A:$T,17,FALSE)</f>
        <v>0</v>
      </c>
      <c r="G190" s="100">
        <f>VLOOKUP($A190,Zakázka!$A:$T,20,FALSE)</f>
        <v>6</v>
      </c>
      <c r="H190" s="6"/>
      <c r="I190" s="8"/>
    </row>
    <row r="191" spans="1:9" ht="11.25" outlineLevel="3" x14ac:dyDescent="0.15">
      <c r="A191" s="96" t="s">
        <v>355</v>
      </c>
      <c r="B191" s="101" t="s">
        <v>194</v>
      </c>
      <c r="C191" s="98">
        <f>VLOOKUP($A191,Zakázka!$A:$T,10,FALSE)</f>
        <v>0</v>
      </c>
      <c r="D191" s="99">
        <f>VLOOKUP($A191,Zakázka!$A:$T,12,FALSE)</f>
        <v>1.5280000000000002E-2</v>
      </c>
      <c r="E191" s="98">
        <f>VLOOKUP($A191,Zakázka!$A:$T,16,FALSE)</f>
        <v>0</v>
      </c>
      <c r="F191" s="98">
        <f>VLOOKUP($A191,Zakázka!$A:$T,17,FALSE)</f>
        <v>0</v>
      </c>
      <c r="G191" s="100">
        <f>VLOOKUP($A191,Zakázka!$A:$T,20,FALSE)</f>
        <v>9</v>
      </c>
      <c r="H191" s="6"/>
      <c r="I191" s="8"/>
    </row>
    <row r="192" spans="1:9" ht="11.25" outlineLevel="3" x14ac:dyDescent="0.15">
      <c r="A192" s="96" t="s">
        <v>356</v>
      </c>
      <c r="B192" s="101" t="s">
        <v>196</v>
      </c>
      <c r="C192" s="98">
        <f>VLOOKUP($A192,Zakázka!$A:$T,10,FALSE)</f>
        <v>0</v>
      </c>
      <c r="D192" s="99">
        <f>VLOOKUP($A192,Zakázka!$A:$T,12,FALSE)</f>
        <v>0</v>
      </c>
      <c r="E192" s="98">
        <f>VLOOKUP($A192,Zakázka!$A:$T,16,FALSE)</f>
        <v>0</v>
      </c>
      <c r="F192" s="98">
        <f>VLOOKUP($A192,Zakázka!$A:$T,17,FALSE)</f>
        <v>0</v>
      </c>
      <c r="G192" s="100">
        <f>VLOOKUP($A192,Zakázka!$A:$T,20,FALSE)</f>
        <v>2</v>
      </c>
      <c r="H192" s="6"/>
      <c r="I192" s="8"/>
    </row>
    <row r="193" spans="1:9" ht="11.25" outlineLevel="3" x14ac:dyDescent="0.15">
      <c r="A193" s="96" t="s">
        <v>357</v>
      </c>
      <c r="B193" s="101" t="s">
        <v>198</v>
      </c>
      <c r="C193" s="98">
        <f>VLOOKUP($A193,Zakázka!$A:$T,10,FALSE)</f>
        <v>0</v>
      </c>
      <c r="D193" s="99">
        <f>VLOOKUP($A193,Zakázka!$A:$T,12,FALSE)</f>
        <v>0</v>
      </c>
      <c r="E193" s="98">
        <f>VLOOKUP($A193,Zakázka!$A:$T,16,FALSE)</f>
        <v>0</v>
      </c>
      <c r="F193" s="98">
        <f>VLOOKUP($A193,Zakázka!$A:$T,17,FALSE)</f>
        <v>0</v>
      </c>
      <c r="G193" s="100">
        <f>VLOOKUP($A193,Zakázka!$A:$T,20,FALSE)</f>
        <v>1</v>
      </c>
      <c r="H193" s="6"/>
      <c r="I193" s="8"/>
    </row>
    <row r="194" spans="1:9" ht="11.25" outlineLevel="3" x14ac:dyDescent="0.15">
      <c r="A194" s="96" t="s">
        <v>358</v>
      </c>
      <c r="B194" s="101" t="s">
        <v>200</v>
      </c>
      <c r="C194" s="98">
        <f>VLOOKUP($A194,Zakázka!$A:$T,10,FALSE)</f>
        <v>0</v>
      </c>
      <c r="D194" s="99">
        <f>VLOOKUP($A194,Zakázka!$A:$T,12,FALSE)</f>
        <v>0</v>
      </c>
      <c r="E194" s="98">
        <f>VLOOKUP($A194,Zakázka!$A:$T,16,FALSE)</f>
        <v>0</v>
      </c>
      <c r="F194" s="98">
        <f>VLOOKUP($A194,Zakázka!$A:$T,17,FALSE)</f>
        <v>0</v>
      </c>
      <c r="G194" s="100">
        <f>VLOOKUP($A194,Zakázka!$A:$T,20,FALSE)</f>
        <v>1</v>
      </c>
      <c r="H194" s="6"/>
      <c r="I194" s="8"/>
    </row>
    <row r="195" spans="1:9" ht="11.25" outlineLevel="3" x14ac:dyDescent="0.15">
      <c r="A195" s="96" t="s">
        <v>359</v>
      </c>
      <c r="B195" s="101" t="s">
        <v>202</v>
      </c>
      <c r="C195" s="98">
        <f>VLOOKUP($A195,Zakázka!$A:$T,10,FALSE)</f>
        <v>0</v>
      </c>
      <c r="D195" s="99">
        <f>VLOOKUP($A195,Zakázka!$A:$T,12,FALSE)</f>
        <v>0</v>
      </c>
      <c r="E195" s="98">
        <f>VLOOKUP($A195,Zakázka!$A:$T,16,FALSE)</f>
        <v>0</v>
      </c>
      <c r="F195" s="98">
        <f>VLOOKUP($A195,Zakázka!$A:$T,17,FALSE)</f>
        <v>0</v>
      </c>
      <c r="G195" s="100">
        <f>VLOOKUP($A195,Zakázka!$A:$T,20,FALSE)</f>
        <v>3</v>
      </c>
      <c r="H195" s="6"/>
      <c r="I195" s="8"/>
    </row>
    <row r="196" spans="1:9" ht="11.25" outlineLevel="2" x14ac:dyDescent="0.15">
      <c r="A196" s="96" t="s">
        <v>360</v>
      </c>
      <c r="B196" s="97" t="s">
        <v>361</v>
      </c>
      <c r="C196" s="98">
        <f>VLOOKUP($A196,Zakázka!$A:$T,10,FALSE)</f>
        <v>0</v>
      </c>
      <c r="D196" s="99">
        <f>VLOOKUP($A196,Zakázka!$A:$T,12,FALSE)</f>
        <v>1.0600000000000002E-2</v>
      </c>
      <c r="E196" s="98">
        <f>VLOOKUP($A196,Zakázka!$A:$T,16,FALSE)</f>
        <v>0</v>
      </c>
      <c r="F196" s="98">
        <f>VLOOKUP($A196,Zakázka!$A:$T,17,FALSE)</f>
        <v>0</v>
      </c>
      <c r="G196" s="100">
        <f>VLOOKUP($A196,Zakázka!$A:$T,20,FALSE)</f>
        <v>154</v>
      </c>
      <c r="H196" s="6"/>
      <c r="I196" s="8"/>
    </row>
    <row r="197" spans="1:9" ht="11.25" outlineLevel="3" x14ac:dyDescent="0.15">
      <c r="A197" s="96" t="s">
        <v>362</v>
      </c>
      <c r="B197" s="101" t="s">
        <v>206</v>
      </c>
      <c r="C197" s="98">
        <f>VLOOKUP($A197,Zakázka!$A:$T,10,FALSE)</f>
        <v>0</v>
      </c>
      <c r="D197" s="99">
        <f>VLOOKUP($A197,Zakázka!$A:$T,12,FALSE)</f>
        <v>8.0000000000000004E-4</v>
      </c>
      <c r="E197" s="98">
        <f>VLOOKUP($A197,Zakázka!$A:$T,16,FALSE)</f>
        <v>0</v>
      </c>
      <c r="F197" s="98">
        <f>VLOOKUP($A197,Zakázka!$A:$T,17,FALSE)</f>
        <v>0</v>
      </c>
      <c r="G197" s="100">
        <f>VLOOKUP($A197,Zakázka!$A:$T,20,FALSE)</f>
        <v>29</v>
      </c>
      <c r="H197" s="6"/>
      <c r="I197" s="8"/>
    </row>
    <row r="198" spans="1:9" ht="11.25" outlineLevel="3" x14ac:dyDescent="0.15">
      <c r="A198" s="96" t="s">
        <v>363</v>
      </c>
      <c r="B198" s="101" t="s">
        <v>208</v>
      </c>
      <c r="C198" s="98">
        <f>VLOOKUP($A198,Zakázka!$A:$T,10,FALSE)</f>
        <v>0</v>
      </c>
      <c r="D198" s="99">
        <f>VLOOKUP($A198,Zakázka!$A:$T,12,FALSE)</f>
        <v>0</v>
      </c>
      <c r="E198" s="98">
        <f>VLOOKUP($A198,Zakázka!$A:$T,16,FALSE)</f>
        <v>0</v>
      </c>
      <c r="F198" s="98">
        <f>VLOOKUP($A198,Zakázka!$A:$T,17,FALSE)</f>
        <v>0</v>
      </c>
      <c r="G198" s="100">
        <f>VLOOKUP($A198,Zakázka!$A:$T,20,FALSE)</f>
        <v>7</v>
      </c>
      <c r="H198" s="6"/>
      <c r="I198" s="8"/>
    </row>
    <row r="199" spans="1:9" ht="11.25" outlineLevel="3" x14ac:dyDescent="0.15">
      <c r="A199" s="96" t="s">
        <v>364</v>
      </c>
      <c r="B199" s="101" t="s">
        <v>210</v>
      </c>
      <c r="C199" s="98">
        <f>VLOOKUP($A199,Zakázka!$A:$T,10,FALSE)</f>
        <v>0</v>
      </c>
      <c r="D199" s="99">
        <f>VLOOKUP($A199,Zakázka!$A:$T,12,FALSE)</f>
        <v>0</v>
      </c>
      <c r="E199" s="98">
        <f>VLOOKUP($A199,Zakázka!$A:$T,16,FALSE)</f>
        <v>0</v>
      </c>
      <c r="F199" s="98">
        <f>VLOOKUP($A199,Zakázka!$A:$T,17,FALSE)</f>
        <v>0</v>
      </c>
      <c r="G199" s="100">
        <f>VLOOKUP($A199,Zakázka!$A:$T,20,FALSE)</f>
        <v>5</v>
      </c>
      <c r="H199" s="6"/>
      <c r="I199" s="8"/>
    </row>
    <row r="200" spans="1:9" ht="11.25" outlineLevel="3" x14ac:dyDescent="0.15">
      <c r="A200" s="96" t="s">
        <v>365</v>
      </c>
      <c r="B200" s="101" t="s">
        <v>214</v>
      </c>
      <c r="C200" s="98">
        <f>VLOOKUP($A200,Zakázka!$A:$T,10,FALSE)</f>
        <v>0</v>
      </c>
      <c r="D200" s="99">
        <f>VLOOKUP($A200,Zakázka!$A:$T,12,FALSE)</f>
        <v>0</v>
      </c>
      <c r="E200" s="98">
        <f>VLOOKUP($A200,Zakázka!$A:$T,16,FALSE)</f>
        <v>0</v>
      </c>
      <c r="F200" s="98">
        <f>VLOOKUP($A200,Zakázka!$A:$T,17,FALSE)</f>
        <v>0</v>
      </c>
      <c r="G200" s="100">
        <f>VLOOKUP($A200,Zakázka!$A:$T,20,FALSE)</f>
        <v>4</v>
      </c>
      <c r="H200" s="6"/>
      <c r="I200" s="8"/>
    </row>
    <row r="201" spans="1:9" ht="11.25" outlineLevel="3" x14ac:dyDescent="0.15">
      <c r="A201" s="96" t="s">
        <v>366</v>
      </c>
      <c r="B201" s="101" t="s">
        <v>216</v>
      </c>
      <c r="C201" s="98">
        <f>VLOOKUP($A201,Zakázka!$A:$T,10,FALSE)</f>
        <v>0</v>
      </c>
      <c r="D201" s="99">
        <f>VLOOKUP($A201,Zakázka!$A:$T,12,FALSE)</f>
        <v>0</v>
      </c>
      <c r="E201" s="98">
        <f>VLOOKUP($A201,Zakázka!$A:$T,16,FALSE)</f>
        <v>0</v>
      </c>
      <c r="F201" s="98">
        <f>VLOOKUP($A201,Zakázka!$A:$T,17,FALSE)</f>
        <v>0</v>
      </c>
      <c r="G201" s="100">
        <f>VLOOKUP($A201,Zakázka!$A:$T,20,FALSE)</f>
        <v>28</v>
      </c>
      <c r="H201" s="6"/>
      <c r="I201" s="8"/>
    </row>
    <row r="202" spans="1:9" ht="11.25" outlineLevel="3" x14ac:dyDescent="0.15">
      <c r="A202" s="96" t="s">
        <v>367</v>
      </c>
      <c r="B202" s="101" t="s">
        <v>218</v>
      </c>
      <c r="C202" s="98">
        <f>VLOOKUP($A202,Zakázka!$A:$T,10,FALSE)</f>
        <v>0</v>
      </c>
      <c r="D202" s="99">
        <f>VLOOKUP($A202,Zakázka!$A:$T,12,FALSE)</f>
        <v>0</v>
      </c>
      <c r="E202" s="98">
        <f>VLOOKUP($A202,Zakázka!$A:$T,16,FALSE)</f>
        <v>0</v>
      </c>
      <c r="F202" s="98">
        <f>VLOOKUP($A202,Zakázka!$A:$T,17,FALSE)</f>
        <v>0</v>
      </c>
      <c r="G202" s="100">
        <f>VLOOKUP($A202,Zakázka!$A:$T,20,FALSE)</f>
        <v>4</v>
      </c>
      <c r="H202" s="6"/>
      <c r="I202" s="8"/>
    </row>
    <row r="203" spans="1:9" ht="11.25" outlineLevel="3" x14ac:dyDescent="0.15">
      <c r="A203" s="96" t="s">
        <v>368</v>
      </c>
      <c r="B203" s="101" t="s">
        <v>220</v>
      </c>
      <c r="C203" s="98">
        <f>VLOOKUP($A203,Zakázka!$A:$T,10,FALSE)</f>
        <v>0</v>
      </c>
      <c r="D203" s="99">
        <f>VLOOKUP($A203,Zakázka!$A:$T,12,FALSE)</f>
        <v>0</v>
      </c>
      <c r="E203" s="98">
        <f>VLOOKUP($A203,Zakázka!$A:$T,16,FALSE)</f>
        <v>0</v>
      </c>
      <c r="F203" s="98">
        <f>VLOOKUP($A203,Zakázka!$A:$T,17,FALSE)</f>
        <v>0</v>
      </c>
      <c r="G203" s="100">
        <f>VLOOKUP($A203,Zakázka!$A:$T,20,FALSE)</f>
        <v>34</v>
      </c>
      <c r="H203" s="6"/>
      <c r="I203" s="8"/>
    </row>
    <row r="204" spans="1:9" ht="11.25" outlineLevel="3" x14ac:dyDescent="0.15">
      <c r="A204" s="96" t="s">
        <v>369</v>
      </c>
      <c r="B204" s="101" t="s">
        <v>222</v>
      </c>
      <c r="C204" s="98">
        <f>VLOOKUP($A204,Zakázka!$A:$T,10,FALSE)</f>
        <v>0</v>
      </c>
      <c r="D204" s="99">
        <f>VLOOKUP($A204,Zakázka!$A:$T,12,FALSE)</f>
        <v>0</v>
      </c>
      <c r="E204" s="98">
        <f>VLOOKUP($A204,Zakázka!$A:$T,16,FALSE)</f>
        <v>0</v>
      </c>
      <c r="F204" s="98">
        <f>VLOOKUP($A204,Zakázka!$A:$T,17,FALSE)</f>
        <v>0</v>
      </c>
      <c r="G204" s="100">
        <f>VLOOKUP($A204,Zakázka!$A:$T,20,FALSE)</f>
        <v>21</v>
      </c>
      <c r="H204" s="6"/>
      <c r="I204" s="8"/>
    </row>
    <row r="205" spans="1:9" ht="11.25" outlineLevel="3" x14ac:dyDescent="0.15">
      <c r="A205" s="96" t="s">
        <v>370</v>
      </c>
      <c r="B205" s="101" t="s">
        <v>224</v>
      </c>
      <c r="C205" s="98">
        <f>VLOOKUP($A205,Zakázka!$A:$T,10,FALSE)</f>
        <v>0</v>
      </c>
      <c r="D205" s="99">
        <f>VLOOKUP($A205,Zakázka!$A:$T,12,FALSE)</f>
        <v>0</v>
      </c>
      <c r="E205" s="98">
        <f>VLOOKUP($A205,Zakázka!$A:$T,16,FALSE)</f>
        <v>0</v>
      </c>
      <c r="F205" s="98">
        <f>VLOOKUP($A205,Zakázka!$A:$T,17,FALSE)</f>
        <v>0</v>
      </c>
      <c r="G205" s="100">
        <f>VLOOKUP($A205,Zakázka!$A:$T,20,FALSE)</f>
        <v>13</v>
      </c>
      <c r="H205" s="6"/>
      <c r="I205" s="8"/>
    </row>
    <row r="206" spans="1:9" ht="11.25" outlineLevel="3" x14ac:dyDescent="0.15">
      <c r="A206" s="96" t="s">
        <v>371</v>
      </c>
      <c r="B206" s="101" t="s">
        <v>257</v>
      </c>
      <c r="C206" s="98">
        <f>VLOOKUP($A206,Zakázka!$A:$T,10,FALSE)</f>
        <v>0</v>
      </c>
      <c r="D206" s="99">
        <f>VLOOKUP($A206,Zakázka!$A:$T,12,FALSE)</f>
        <v>0</v>
      </c>
      <c r="E206" s="98">
        <f>VLOOKUP($A206,Zakázka!$A:$T,16,FALSE)</f>
        <v>0</v>
      </c>
      <c r="F206" s="98">
        <f>VLOOKUP($A206,Zakázka!$A:$T,17,FALSE)</f>
        <v>0</v>
      </c>
      <c r="G206" s="100">
        <f>VLOOKUP($A206,Zakázka!$A:$T,20,FALSE)</f>
        <v>5</v>
      </c>
      <c r="H206" s="6"/>
      <c r="I206" s="8"/>
    </row>
    <row r="207" spans="1:9" ht="11.25" outlineLevel="3" x14ac:dyDescent="0.15">
      <c r="A207" s="96" t="s">
        <v>372</v>
      </c>
      <c r="B207" s="101" t="s">
        <v>228</v>
      </c>
      <c r="C207" s="98">
        <f>VLOOKUP($A207,Zakázka!$A:$T,10,FALSE)</f>
        <v>0</v>
      </c>
      <c r="D207" s="99">
        <f>VLOOKUP($A207,Zakázka!$A:$T,12,FALSE)</f>
        <v>9.8000000000000014E-3</v>
      </c>
      <c r="E207" s="98">
        <f>VLOOKUP($A207,Zakázka!$A:$T,16,FALSE)</f>
        <v>0</v>
      </c>
      <c r="F207" s="98">
        <f>VLOOKUP($A207,Zakázka!$A:$T,17,FALSE)</f>
        <v>0</v>
      </c>
      <c r="G207" s="100">
        <f>VLOOKUP($A207,Zakázka!$A:$T,20,FALSE)</f>
        <v>4</v>
      </c>
      <c r="H207" s="6"/>
      <c r="I207" s="8"/>
    </row>
    <row r="208" spans="1:9" ht="11.25" outlineLevel="2" x14ac:dyDescent="0.15">
      <c r="A208" s="96" t="s">
        <v>373</v>
      </c>
      <c r="B208" s="97" t="s">
        <v>374</v>
      </c>
      <c r="C208" s="98">
        <f>VLOOKUP($A208,Zakázka!$A:$T,10,FALSE)</f>
        <v>0</v>
      </c>
      <c r="D208" s="99">
        <f>VLOOKUP($A208,Zakázka!$A:$T,12,FALSE)</f>
        <v>0</v>
      </c>
      <c r="E208" s="98">
        <f>VLOOKUP($A208,Zakázka!$A:$T,16,FALSE)</f>
        <v>0</v>
      </c>
      <c r="F208" s="98">
        <f>VLOOKUP($A208,Zakázka!$A:$T,17,FALSE)</f>
        <v>0</v>
      </c>
      <c r="G208" s="100">
        <f>VLOOKUP($A208,Zakázka!$A:$T,20,FALSE)</f>
        <v>4</v>
      </c>
      <c r="H208" s="6"/>
      <c r="I208" s="8"/>
    </row>
    <row r="209" spans="1:9" ht="11.25" outlineLevel="3" x14ac:dyDescent="0.15">
      <c r="A209" s="96" t="s">
        <v>375</v>
      </c>
      <c r="B209" s="101" t="s">
        <v>376</v>
      </c>
      <c r="C209" s="98">
        <f>VLOOKUP($A209,Zakázka!$A:$T,10,FALSE)</f>
        <v>0</v>
      </c>
      <c r="D209" s="99">
        <f>VLOOKUP($A209,Zakázka!$A:$T,12,FALSE)</f>
        <v>0</v>
      </c>
      <c r="E209" s="98">
        <f>VLOOKUP($A209,Zakázka!$A:$T,16,FALSE)</f>
        <v>0</v>
      </c>
      <c r="F209" s="98">
        <f>VLOOKUP($A209,Zakázka!$A:$T,17,FALSE)</f>
        <v>0</v>
      </c>
      <c r="G209" s="100">
        <f>VLOOKUP($A209,Zakázka!$A:$T,20,FALSE)</f>
        <v>2</v>
      </c>
      <c r="H209" s="6"/>
      <c r="I209" s="8"/>
    </row>
    <row r="210" spans="1:9" ht="11.25" outlineLevel="3" x14ac:dyDescent="0.15">
      <c r="A210" s="96" t="s">
        <v>377</v>
      </c>
      <c r="B210" s="101" t="s">
        <v>378</v>
      </c>
      <c r="C210" s="98">
        <f>VLOOKUP($A210,Zakázka!$A:$T,10,FALSE)</f>
        <v>0</v>
      </c>
      <c r="D210" s="99">
        <f>VLOOKUP($A210,Zakázka!$A:$T,12,FALSE)</f>
        <v>0</v>
      </c>
      <c r="E210" s="98">
        <f>VLOOKUP($A210,Zakázka!$A:$T,16,FALSE)</f>
        <v>0</v>
      </c>
      <c r="F210" s="98">
        <f>VLOOKUP($A210,Zakázka!$A:$T,17,FALSE)</f>
        <v>0</v>
      </c>
      <c r="G210" s="100">
        <f>VLOOKUP($A210,Zakázka!$A:$T,20,FALSE)</f>
        <v>2</v>
      </c>
      <c r="H210" s="6"/>
      <c r="I210" s="8"/>
    </row>
    <row r="211" spans="1:9" ht="11.25" outlineLevel="2" x14ac:dyDescent="0.15">
      <c r="A211" s="96" t="s">
        <v>379</v>
      </c>
      <c r="B211" s="97" t="s">
        <v>380</v>
      </c>
      <c r="C211" s="98">
        <f>VLOOKUP($A211,Zakázka!$A:$T,10,FALSE)</f>
        <v>0</v>
      </c>
      <c r="D211" s="99">
        <f>VLOOKUP($A211,Zakázka!$A:$T,12,FALSE)</f>
        <v>0</v>
      </c>
      <c r="E211" s="98">
        <f>VLOOKUP($A211,Zakázka!$A:$T,16,FALSE)</f>
        <v>0</v>
      </c>
      <c r="F211" s="98">
        <f>VLOOKUP($A211,Zakázka!$A:$T,17,FALSE)</f>
        <v>0</v>
      </c>
      <c r="G211" s="100">
        <f>VLOOKUP($A211,Zakázka!$A:$T,20,FALSE)</f>
        <v>11</v>
      </c>
      <c r="H211" s="6"/>
      <c r="I211" s="8"/>
    </row>
    <row r="212" spans="1:9" ht="11.25" outlineLevel="3" x14ac:dyDescent="0.15">
      <c r="A212" s="96" t="s">
        <v>381</v>
      </c>
      <c r="B212" s="101" t="s">
        <v>382</v>
      </c>
      <c r="C212" s="98">
        <f>VLOOKUP($A212,Zakázka!$A:$T,10,FALSE)</f>
        <v>0</v>
      </c>
      <c r="D212" s="99">
        <f>VLOOKUP($A212,Zakázka!$A:$T,12,FALSE)</f>
        <v>0</v>
      </c>
      <c r="E212" s="98">
        <f>VLOOKUP($A212,Zakázka!$A:$T,16,FALSE)</f>
        <v>0</v>
      </c>
      <c r="F212" s="98">
        <f>VLOOKUP($A212,Zakázka!$A:$T,17,FALSE)</f>
        <v>0</v>
      </c>
      <c r="G212" s="100">
        <f>VLOOKUP($A212,Zakázka!$A:$T,20,FALSE)</f>
        <v>2</v>
      </c>
      <c r="H212" s="6"/>
      <c r="I212" s="8"/>
    </row>
    <row r="213" spans="1:9" ht="11.25" outlineLevel="3" x14ac:dyDescent="0.15">
      <c r="A213" s="96" t="s">
        <v>383</v>
      </c>
      <c r="B213" s="101" t="s">
        <v>384</v>
      </c>
      <c r="C213" s="98">
        <f>VLOOKUP($A213,Zakázka!$A:$T,10,FALSE)</f>
        <v>0</v>
      </c>
      <c r="D213" s="99">
        <f>VLOOKUP($A213,Zakázka!$A:$T,12,FALSE)</f>
        <v>0</v>
      </c>
      <c r="E213" s="98">
        <f>VLOOKUP($A213,Zakázka!$A:$T,16,FALSE)</f>
        <v>0</v>
      </c>
      <c r="F213" s="98">
        <f>VLOOKUP($A213,Zakázka!$A:$T,17,FALSE)</f>
        <v>0</v>
      </c>
      <c r="G213" s="100">
        <f>VLOOKUP($A213,Zakázka!$A:$T,20,FALSE)</f>
        <v>7</v>
      </c>
      <c r="H213" s="6"/>
      <c r="I213" s="8"/>
    </row>
    <row r="214" spans="1:9" ht="11.25" outlineLevel="3" x14ac:dyDescent="0.15">
      <c r="A214" s="96" t="s">
        <v>385</v>
      </c>
      <c r="B214" s="101" t="s">
        <v>386</v>
      </c>
      <c r="C214" s="98">
        <f>VLOOKUP($A214,Zakázka!$A:$T,10,FALSE)</f>
        <v>0</v>
      </c>
      <c r="D214" s="99">
        <f>VLOOKUP($A214,Zakázka!$A:$T,12,FALSE)</f>
        <v>0</v>
      </c>
      <c r="E214" s="98">
        <f>VLOOKUP($A214,Zakázka!$A:$T,16,FALSE)</f>
        <v>0</v>
      </c>
      <c r="F214" s="98">
        <f>VLOOKUP($A214,Zakázka!$A:$T,17,FALSE)</f>
        <v>0</v>
      </c>
      <c r="G214" s="100">
        <f>VLOOKUP($A214,Zakázka!$A:$T,20,FALSE)</f>
        <v>1</v>
      </c>
      <c r="H214" s="6"/>
      <c r="I214" s="8"/>
    </row>
    <row r="215" spans="1:9" ht="11.25" outlineLevel="3" x14ac:dyDescent="0.15">
      <c r="A215" s="96" t="s">
        <v>387</v>
      </c>
      <c r="B215" s="101" t="s">
        <v>388</v>
      </c>
      <c r="C215" s="98">
        <f>VLOOKUP($A215,Zakázka!$A:$T,10,FALSE)</f>
        <v>0</v>
      </c>
      <c r="D215" s="99">
        <f>VLOOKUP($A215,Zakázka!$A:$T,12,FALSE)</f>
        <v>0</v>
      </c>
      <c r="E215" s="98">
        <f>VLOOKUP($A215,Zakázka!$A:$T,16,FALSE)</f>
        <v>0</v>
      </c>
      <c r="F215" s="98">
        <f>VLOOKUP($A215,Zakázka!$A:$T,17,FALSE)</f>
        <v>0</v>
      </c>
      <c r="G215" s="100">
        <f>VLOOKUP($A215,Zakázka!$A:$T,20,FALSE)</f>
        <v>1</v>
      </c>
      <c r="H215" s="6"/>
      <c r="I215" s="8"/>
    </row>
    <row r="216" spans="1:9" ht="11.25" outlineLevel="2" x14ac:dyDescent="0.15">
      <c r="A216" s="96" t="s">
        <v>389</v>
      </c>
      <c r="B216" s="97" t="s">
        <v>390</v>
      </c>
      <c r="C216" s="98">
        <f>VLOOKUP($A216,Zakázka!$A:$T,10,FALSE)</f>
        <v>0</v>
      </c>
      <c r="D216" s="99">
        <f>VLOOKUP($A216,Zakázka!$A:$T,12,FALSE)</f>
        <v>0</v>
      </c>
      <c r="E216" s="98">
        <f>VLOOKUP($A216,Zakázka!$A:$T,16,FALSE)</f>
        <v>0</v>
      </c>
      <c r="F216" s="98">
        <f>VLOOKUP($A216,Zakázka!$A:$T,17,FALSE)</f>
        <v>0</v>
      </c>
      <c r="G216" s="100">
        <f>VLOOKUP($A216,Zakázka!$A:$T,20,FALSE)</f>
        <v>34</v>
      </c>
      <c r="H216" s="6"/>
      <c r="I216" s="8"/>
    </row>
    <row r="217" spans="1:9" ht="11.25" outlineLevel="3" x14ac:dyDescent="0.15">
      <c r="A217" s="96" t="s">
        <v>391</v>
      </c>
      <c r="B217" s="101" t="s">
        <v>392</v>
      </c>
      <c r="C217" s="98">
        <f>VLOOKUP($A217,Zakázka!$A:$T,10,FALSE)</f>
        <v>0</v>
      </c>
      <c r="D217" s="99">
        <f>VLOOKUP($A217,Zakázka!$A:$T,12,FALSE)</f>
        <v>0</v>
      </c>
      <c r="E217" s="98">
        <f>VLOOKUP($A217,Zakázka!$A:$T,16,FALSE)</f>
        <v>0</v>
      </c>
      <c r="F217" s="98">
        <f>VLOOKUP($A217,Zakázka!$A:$T,17,FALSE)</f>
        <v>0</v>
      </c>
      <c r="G217" s="100">
        <f>VLOOKUP($A217,Zakázka!$A:$T,20,FALSE)</f>
        <v>2</v>
      </c>
      <c r="H217" s="6"/>
      <c r="I217" s="8"/>
    </row>
    <row r="218" spans="1:9" ht="11.25" outlineLevel="3" x14ac:dyDescent="0.15">
      <c r="A218" s="96" t="s">
        <v>393</v>
      </c>
      <c r="B218" s="101" t="s">
        <v>394</v>
      </c>
      <c r="C218" s="98">
        <f>VLOOKUP($A218,Zakázka!$A:$T,10,FALSE)</f>
        <v>0</v>
      </c>
      <c r="D218" s="99">
        <f>VLOOKUP($A218,Zakázka!$A:$T,12,FALSE)</f>
        <v>0</v>
      </c>
      <c r="E218" s="98">
        <f>VLOOKUP($A218,Zakázka!$A:$T,16,FALSE)</f>
        <v>0</v>
      </c>
      <c r="F218" s="98">
        <f>VLOOKUP($A218,Zakázka!$A:$T,17,FALSE)</f>
        <v>0</v>
      </c>
      <c r="G218" s="100">
        <f>VLOOKUP($A218,Zakázka!$A:$T,20,FALSE)</f>
        <v>1</v>
      </c>
      <c r="H218" s="6"/>
      <c r="I218" s="8"/>
    </row>
    <row r="219" spans="1:9" ht="11.25" outlineLevel="3" x14ac:dyDescent="0.15">
      <c r="A219" s="96" t="s">
        <v>395</v>
      </c>
      <c r="B219" s="101" t="s">
        <v>396</v>
      </c>
      <c r="C219" s="98">
        <f>VLOOKUP($A219,Zakázka!$A:$T,10,FALSE)</f>
        <v>0</v>
      </c>
      <c r="D219" s="99">
        <f>VLOOKUP($A219,Zakázka!$A:$T,12,FALSE)</f>
        <v>0</v>
      </c>
      <c r="E219" s="98">
        <f>VLOOKUP($A219,Zakázka!$A:$T,16,FALSE)</f>
        <v>0</v>
      </c>
      <c r="F219" s="98">
        <f>VLOOKUP($A219,Zakázka!$A:$T,17,FALSE)</f>
        <v>0</v>
      </c>
      <c r="G219" s="100">
        <f>VLOOKUP($A219,Zakázka!$A:$T,20,FALSE)</f>
        <v>2</v>
      </c>
      <c r="H219" s="6"/>
      <c r="I219" s="8"/>
    </row>
    <row r="220" spans="1:9" ht="11.25" outlineLevel="3" x14ac:dyDescent="0.15">
      <c r="A220" s="96" t="s">
        <v>397</v>
      </c>
      <c r="B220" s="101" t="s">
        <v>398</v>
      </c>
      <c r="C220" s="98">
        <f>VLOOKUP($A220,Zakázka!$A:$T,10,FALSE)</f>
        <v>0</v>
      </c>
      <c r="D220" s="99">
        <f>VLOOKUP($A220,Zakázka!$A:$T,12,FALSE)</f>
        <v>0</v>
      </c>
      <c r="E220" s="98">
        <f>VLOOKUP($A220,Zakázka!$A:$T,16,FALSE)</f>
        <v>0</v>
      </c>
      <c r="F220" s="98">
        <f>VLOOKUP($A220,Zakázka!$A:$T,17,FALSE)</f>
        <v>0</v>
      </c>
      <c r="G220" s="100">
        <f>VLOOKUP($A220,Zakázka!$A:$T,20,FALSE)</f>
        <v>4</v>
      </c>
      <c r="H220" s="6"/>
      <c r="I220" s="8"/>
    </row>
    <row r="221" spans="1:9" ht="11.25" outlineLevel="3" x14ac:dyDescent="0.15">
      <c r="A221" s="96" t="s">
        <v>399</v>
      </c>
      <c r="B221" s="101" t="s">
        <v>400</v>
      </c>
      <c r="C221" s="98">
        <f>VLOOKUP($A221,Zakázka!$A:$T,10,FALSE)</f>
        <v>0</v>
      </c>
      <c r="D221" s="99">
        <f>VLOOKUP($A221,Zakázka!$A:$T,12,FALSE)</f>
        <v>0</v>
      </c>
      <c r="E221" s="98">
        <f>VLOOKUP($A221,Zakázka!$A:$T,16,FALSE)</f>
        <v>0</v>
      </c>
      <c r="F221" s="98">
        <f>VLOOKUP($A221,Zakázka!$A:$T,17,FALSE)</f>
        <v>0</v>
      </c>
      <c r="G221" s="100">
        <f>VLOOKUP($A221,Zakázka!$A:$T,20,FALSE)</f>
        <v>2</v>
      </c>
      <c r="H221" s="6"/>
      <c r="I221" s="8"/>
    </row>
    <row r="222" spans="1:9" ht="11.25" outlineLevel="3" x14ac:dyDescent="0.15">
      <c r="A222" s="96" t="s">
        <v>401</v>
      </c>
      <c r="B222" s="101" t="s">
        <v>402</v>
      </c>
      <c r="C222" s="98">
        <f>VLOOKUP($A222,Zakázka!$A:$T,10,FALSE)</f>
        <v>0</v>
      </c>
      <c r="D222" s="99">
        <f>VLOOKUP($A222,Zakázka!$A:$T,12,FALSE)</f>
        <v>0</v>
      </c>
      <c r="E222" s="98">
        <f>VLOOKUP($A222,Zakázka!$A:$T,16,FALSE)</f>
        <v>0</v>
      </c>
      <c r="F222" s="98">
        <f>VLOOKUP($A222,Zakázka!$A:$T,17,FALSE)</f>
        <v>0</v>
      </c>
      <c r="G222" s="100">
        <f>VLOOKUP($A222,Zakázka!$A:$T,20,FALSE)</f>
        <v>3</v>
      </c>
      <c r="H222" s="6"/>
      <c r="I222" s="8"/>
    </row>
    <row r="223" spans="1:9" ht="11.25" outlineLevel="3" x14ac:dyDescent="0.15">
      <c r="A223" s="96" t="s">
        <v>403</v>
      </c>
      <c r="B223" s="101" t="s">
        <v>404</v>
      </c>
      <c r="C223" s="98">
        <f>VLOOKUP($A223,Zakázka!$A:$T,10,FALSE)</f>
        <v>0</v>
      </c>
      <c r="D223" s="99">
        <f>VLOOKUP($A223,Zakázka!$A:$T,12,FALSE)</f>
        <v>0</v>
      </c>
      <c r="E223" s="98">
        <f>VLOOKUP($A223,Zakázka!$A:$T,16,FALSE)</f>
        <v>0</v>
      </c>
      <c r="F223" s="98">
        <f>VLOOKUP($A223,Zakázka!$A:$T,17,FALSE)</f>
        <v>0</v>
      </c>
      <c r="G223" s="100">
        <f>VLOOKUP($A223,Zakázka!$A:$T,20,FALSE)</f>
        <v>2</v>
      </c>
      <c r="H223" s="6"/>
      <c r="I223" s="8"/>
    </row>
    <row r="224" spans="1:9" ht="11.25" outlineLevel="3" x14ac:dyDescent="0.15">
      <c r="A224" s="96" t="s">
        <v>405</v>
      </c>
      <c r="B224" s="101" t="s">
        <v>406</v>
      </c>
      <c r="C224" s="98">
        <f>VLOOKUP($A224,Zakázka!$A:$T,10,FALSE)</f>
        <v>0</v>
      </c>
      <c r="D224" s="99">
        <f>VLOOKUP($A224,Zakázka!$A:$T,12,FALSE)</f>
        <v>0</v>
      </c>
      <c r="E224" s="98">
        <f>VLOOKUP($A224,Zakázka!$A:$T,16,FALSE)</f>
        <v>0</v>
      </c>
      <c r="F224" s="98">
        <f>VLOOKUP($A224,Zakázka!$A:$T,17,FALSE)</f>
        <v>0</v>
      </c>
      <c r="G224" s="100">
        <f>VLOOKUP($A224,Zakázka!$A:$T,20,FALSE)</f>
        <v>2</v>
      </c>
      <c r="H224" s="6"/>
      <c r="I224" s="8"/>
    </row>
    <row r="225" spans="1:9" ht="11.25" outlineLevel="3" x14ac:dyDescent="0.15">
      <c r="A225" s="96" t="s">
        <v>407</v>
      </c>
      <c r="B225" s="101" t="s">
        <v>408</v>
      </c>
      <c r="C225" s="98">
        <f>VLOOKUP($A225,Zakázka!$A:$T,10,FALSE)</f>
        <v>0</v>
      </c>
      <c r="D225" s="99">
        <f>VLOOKUP($A225,Zakázka!$A:$T,12,FALSE)</f>
        <v>0</v>
      </c>
      <c r="E225" s="98">
        <f>VLOOKUP($A225,Zakázka!$A:$T,16,FALSE)</f>
        <v>0</v>
      </c>
      <c r="F225" s="98">
        <f>VLOOKUP($A225,Zakázka!$A:$T,17,FALSE)</f>
        <v>0</v>
      </c>
      <c r="G225" s="100">
        <f>VLOOKUP($A225,Zakázka!$A:$T,20,FALSE)</f>
        <v>2</v>
      </c>
      <c r="H225" s="6"/>
      <c r="I225" s="8"/>
    </row>
    <row r="226" spans="1:9" ht="11.25" outlineLevel="3" x14ac:dyDescent="0.15">
      <c r="A226" s="96" t="s">
        <v>409</v>
      </c>
      <c r="B226" s="101" t="s">
        <v>410</v>
      </c>
      <c r="C226" s="98">
        <f>VLOOKUP($A226,Zakázka!$A:$T,10,FALSE)</f>
        <v>0</v>
      </c>
      <c r="D226" s="99">
        <f>VLOOKUP($A226,Zakázka!$A:$T,12,FALSE)</f>
        <v>0</v>
      </c>
      <c r="E226" s="98">
        <f>VLOOKUP($A226,Zakázka!$A:$T,16,FALSE)</f>
        <v>0</v>
      </c>
      <c r="F226" s="98">
        <f>VLOOKUP($A226,Zakázka!$A:$T,17,FALSE)</f>
        <v>0</v>
      </c>
      <c r="G226" s="100">
        <f>VLOOKUP($A226,Zakázka!$A:$T,20,FALSE)</f>
        <v>2</v>
      </c>
      <c r="H226" s="6"/>
      <c r="I226" s="8"/>
    </row>
    <row r="227" spans="1:9" ht="11.25" outlineLevel="3" x14ac:dyDescent="0.15">
      <c r="A227" s="96" t="s">
        <v>411</v>
      </c>
      <c r="B227" s="101" t="s">
        <v>412</v>
      </c>
      <c r="C227" s="98">
        <f>VLOOKUP($A227,Zakázka!$A:$T,10,FALSE)</f>
        <v>0</v>
      </c>
      <c r="D227" s="99">
        <f>VLOOKUP($A227,Zakázka!$A:$T,12,FALSE)</f>
        <v>0</v>
      </c>
      <c r="E227" s="98">
        <f>VLOOKUP($A227,Zakázka!$A:$T,16,FALSE)</f>
        <v>0</v>
      </c>
      <c r="F227" s="98">
        <f>VLOOKUP($A227,Zakázka!$A:$T,17,FALSE)</f>
        <v>0</v>
      </c>
      <c r="G227" s="100">
        <f>VLOOKUP($A227,Zakázka!$A:$T,20,FALSE)</f>
        <v>2</v>
      </c>
      <c r="H227" s="6"/>
      <c r="I227" s="8"/>
    </row>
    <row r="228" spans="1:9" ht="11.25" outlineLevel="3" x14ac:dyDescent="0.15">
      <c r="A228" s="96" t="s">
        <v>413</v>
      </c>
      <c r="B228" s="101" t="s">
        <v>414</v>
      </c>
      <c r="C228" s="98">
        <f>VLOOKUP($A228,Zakázka!$A:$T,10,FALSE)</f>
        <v>0</v>
      </c>
      <c r="D228" s="99">
        <f>VLOOKUP($A228,Zakázka!$A:$T,12,FALSE)</f>
        <v>0</v>
      </c>
      <c r="E228" s="98">
        <f>VLOOKUP($A228,Zakázka!$A:$T,16,FALSE)</f>
        <v>0</v>
      </c>
      <c r="F228" s="98">
        <f>VLOOKUP($A228,Zakázka!$A:$T,17,FALSE)</f>
        <v>0</v>
      </c>
      <c r="G228" s="100">
        <f>VLOOKUP($A228,Zakázka!$A:$T,20,FALSE)</f>
        <v>2</v>
      </c>
      <c r="H228" s="6"/>
      <c r="I228" s="8"/>
    </row>
    <row r="229" spans="1:9" ht="11.25" outlineLevel="3" x14ac:dyDescent="0.15">
      <c r="A229" s="96" t="s">
        <v>415</v>
      </c>
      <c r="B229" s="101" t="s">
        <v>416</v>
      </c>
      <c r="C229" s="98">
        <f>VLOOKUP($A229,Zakázka!$A:$T,10,FALSE)</f>
        <v>0</v>
      </c>
      <c r="D229" s="99">
        <f>VLOOKUP($A229,Zakázka!$A:$T,12,FALSE)</f>
        <v>0</v>
      </c>
      <c r="E229" s="98">
        <f>VLOOKUP($A229,Zakázka!$A:$T,16,FALSE)</f>
        <v>0</v>
      </c>
      <c r="F229" s="98">
        <f>VLOOKUP($A229,Zakázka!$A:$T,17,FALSE)</f>
        <v>0</v>
      </c>
      <c r="G229" s="100">
        <f>VLOOKUP($A229,Zakázka!$A:$T,20,FALSE)</f>
        <v>2</v>
      </c>
      <c r="H229" s="6"/>
      <c r="I229" s="8"/>
    </row>
    <row r="230" spans="1:9" ht="11.25" outlineLevel="3" x14ac:dyDescent="0.15">
      <c r="A230" s="96" t="s">
        <v>417</v>
      </c>
      <c r="B230" s="101" t="s">
        <v>418</v>
      </c>
      <c r="C230" s="98">
        <f>VLOOKUP($A230,Zakázka!$A:$T,10,FALSE)</f>
        <v>0</v>
      </c>
      <c r="D230" s="99">
        <f>VLOOKUP($A230,Zakázka!$A:$T,12,FALSE)</f>
        <v>0</v>
      </c>
      <c r="E230" s="98">
        <f>VLOOKUP($A230,Zakázka!$A:$T,16,FALSE)</f>
        <v>0</v>
      </c>
      <c r="F230" s="98">
        <f>VLOOKUP($A230,Zakázka!$A:$T,17,FALSE)</f>
        <v>0</v>
      </c>
      <c r="G230" s="100">
        <f>VLOOKUP($A230,Zakázka!$A:$T,20,FALSE)</f>
        <v>2</v>
      </c>
      <c r="H230" s="6"/>
      <c r="I230" s="8"/>
    </row>
    <row r="231" spans="1:9" ht="11.25" outlineLevel="3" x14ac:dyDescent="0.15">
      <c r="A231" s="96" t="s">
        <v>419</v>
      </c>
      <c r="B231" s="101" t="s">
        <v>420</v>
      </c>
      <c r="C231" s="98">
        <f>VLOOKUP($A231,Zakázka!$A:$T,10,FALSE)</f>
        <v>0</v>
      </c>
      <c r="D231" s="99">
        <f>VLOOKUP($A231,Zakázka!$A:$T,12,FALSE)</f>
        <v>0</v>
      </c>
      <c r="E231" s="98">
        <f>VLOOKUP($A231,Zakázka!$A:$T,16,FALSE)</f>
        <v>0</v>
      </c>
      <c r="F231" s="98">
        <f>VLOOKUP($A231,Zakázka!$A:$T,17,FALSE)</f>
        <v>0</v>
      </c>
      <c r="G231" s="100">
        <f>VLOOKUP($A231,Zakázka!$A:$T,20,FALSE)</f>
        <v>2</v>
      </c>
      <c r="H231" s="6"/>
      <c r="I231" s="8"/>
    </row>
    <row r="232" spans="1:9" ht="11.25" outlineLevel="3" x14ac:dyDescent="0.15">
      <c r="A232" s="96" t="s">
        <v>421</v>
      </c>
      <c r="B232" s="101" t="s">
        <v>422</v>
      </c>
      <c r="C232" s="98">
        <f>VLOOKUP($A232,Zakázka!$A:$T,10,FALSE)</f>
        <v>0</v>
      </c>
      <c r="D232" s="99">
        <f>VLOOKUP($A232,Zakázka!$A:$T,12,FALSE)</f>
        <v>0</v>
      </c>
      <c r="E232" s="98">
        <f>VLOOKUP($A232,Zakázka!$A:$T,16,FALSE)</f>
        <v>0</v>
      </c>
      <c r="F232" s="98">
        <f>VLOOKUP($A232,Zakázka!$A:$T,17,FALSE)</f>
        <v>0</v>
      </c>
      <c r="G232" s="100">
        <f>VLOOKUP($A232,Zakázka!$A:$T,20,FALSE)</f>
        <v>2</v>
      </c>
      <c r="H232" s="6"/>
      <c r="I232" s="8"/>
    </row>
    <row r="233" spans="1:9" ht="12" outlineLevel="1" x14ac:dyDescent="0.15">
      <c r="A233" s="28" t="s">
        <v>423</v>
      </c>
      <c r="B233" s="95" t="s">
        <v>424</v>
      </c>
      <c r="C233" s="41">
        <f>VLOOKUP($A233,Zakázka!$A:$T,10,FALSE)</f>
        <v>0</v>
      </c>
      <c r="D233" s="93">
        <f>VLOOKUP($A233,Zakázka!$A:$T,12,FALSE)</f>
        <v>183.71180190000007</v>
      </c>
      <c r="E233" s="41">
        <f>VLOOKUP($A233,Zakázka!$A:$T,16,FALSE)</f>
        <v>0</v>
      </c>
      <c r="F233" s="41">
        <f>VLOOKUP($A233,Zakázka!$A:$T,17,FALSE)</f>
        <v>0</v>
      </c>
      <c r="G233" s="94">
        <f>VLOOKUP($A233,Zakázka!$A:$T,20,FALSE)</f>
        <v>179</v>
      </c>
      <c r="H233" s="6"/>
      <c r="I233" s="8"/>
    </row>
    <row r="234" spans="1:9" ht="11.25" outlineLevel="2" x14ac:dyDescent="0.15">
      <c r="A234" s="96" t="s">
        <v>425</v>
      </c>
      <c r="B234" s="97" t="s">
        <v>426</v>
      </c>
      <c r="C234" s="98">
        <f>VLOOKUP($A234,Zakázka!$A:$T,10,FALSE)</f>
        <v>0</v>
      </c>
      <c r="D234" s="99">
        <f>VLOOKUP($A234,Zakázka!$A:$T,12,FALSE)</f>
        <v>0</v>
      </c>
      <c r="E234" s="98">
        <f>VLOOKUP($A234,Zakázka!$A:$T,16,FALSE)</f>
        <v>0</v>
      </c>
      <c r="F234" s="98">
        <f>VLOOKUP($A234,Zakázka!$A:$T,17,FALSE)</f>
        <v>0</v>
      </c>
      <c r="G234" s="100">
        <f>VLOOKUP($A234,Zakázka!$A:$T,20,FALSE)</f>
        <v>42</v>
      </c>
      <c r="H234" s="6"/>
      <c r="I234" s="8"/>
    </row>
    <row r="235" spans="1:9" ht="11.25" outlineLevel="3" x14ac:dyDescent="0.15">
      <c r="A235" s="96" t="s">
        <v>427</v>
      </c>
      <c r="B235" s="101" t="s">
        <v>428</v>
      </c>
      <c r="C235" s="98">
        <f>VLOOKUP($A235,Zakázka!$A:$T,10,FALSE)</f>
        <v>0</v>
      </c>
      <c r="D235" s="99">
        <f>VLOOKUP($A235,Zakázka!$A:$T,12,FALSE)</f>
        <v>0</v>
      </c>
      <c r="E235" s="98">
        <f>VLOOKUP($A235,Zakázka!$A:$T,16,FALSE)</f>
        <v>0</v>
      </c>
      <c r="F235" s="98">
        <f>VLOOKUP($A235,Zakázka!$A:$T,17,FALSE)</f>
        <v>0</v>
      </c>
      <c r="G235" s="100">
        <f>VLOOKUP($A235,Zakázka!$A:$T,20,FALSE)</f>
        <v>14</v>
      </c>
      <c r="H235" s="6"/>
      <c r="I235" s="8"/>
    </row>
    <row r="236" spans="1:9" ht="11.25" outlineLevel="3" x14ac:dyDescent="0.15">
      <c r="A236" s="96" t="s">
        <v>429</v>
      </c>
      <c r="B236" s="101" t="s">
        <v>430</v>
      </c>
      <c r="C236" s="98">
        <f>VLOOKUP($A236,Zakázka!$A:$T,10,FALSE)</f>
        <v>0</v>
      </c>
      <c r="D236" s="99">
        <f>VLOOKUP($A236,Zakázka!$A:$T,12,FALSE)</f>
        <v>0</v>
      </c>
      <c r="E236" s="98">
        <f>VLOOKUP($A236,Zakázka!$A:$T,16,FALSE)</f>
        <v>0</v>
      </c>
      <c r="F236" s="98">
        <f>VLOOKUP($A236,Zakázka!$A:$T,17,FALSE)</f>
        <v>0</v>
      </c>
      <c r="G236" s="100">
        <f>VLOOKUP($A236,Zakázka!$A:$T,20,FALSE)</f>
        <v>28</v>
      </c>
      <c r="H236" s="6"/>
      <c r="I236" s="8"/>
    </row>
    <row r="237" spans="1:9" ht="11.25" outlineLevel="2" x14ac:dyDescent="0.15">
      <c r="A237" s="96" t="s">
        <v>431</v>
      </c>
      <c r="B237" s="97" t="s">
        <v>432</v>
      </c>
      <c r="C237" s="98">
        <f>VLOOKUP($A237,Zakázka!$A:$T,10,FALSE)</f>
        <v>0</v>
      </c>
      <c r="D237" s="99">
        <f>VLOOKUP($A237,Zakázka!$A:$T,12,FALSE)</f>
        <v>183.00876170000001</v>
      </c>
      <c r="E237" s="98">
        <f>VLOOKUP($A237,Zakázka!$A:$T,16,FALSE)</f>
        <v>0</v>
      </c>
      <c r="F237" s="98">
        <f>VLOOKUP($A237,Zakázka!$A:$T,17,FALSE)</f>
        <v>0</v>
      </c>
      <c r="G237" s="100">
        <f>VLOOKUP($A237,Zakázka!$A:$T,20,FALSE)</f>
        <v>35</v>
      </c>
      <c r="H237" s="6"/>
      <c r="I237" s="8"/>
    </row>
    <row r="238" spans="1:9" ht="11.25" outlineLevel="3" x14ac:dyDescent="0.15">
      <c r="A238" s="96" t="s">
        <v>433</v>
      </c>
      <c r="B238" s="101" t="s">
        <v>90</v>
      </c>
      <c r="C238" s="98">
        <f>VLOOKUP($A238,Zakázka!$A:$T,10,FALSE)</f>
        <v>0</v>
      </c>
      <c r="D238" s="99">
        <f>VLOOKUP($A238,Zakázka!$A:$T,12,FALSE)</f>
        <v>182.5</v>
      </c>
      <c r="E238" s="98">
        <f>VLOOKUP($A238,Zakázka!$A:$T,16,FALSE)</f>
        <v>0</v>
      </c>
      <c r="F238" s="98">
        <f>VLOOKUP($A238,Zakázka!$A:$T,17,FALSE)</f>
        <v>0</v>
      </c>
      <c r="G238" s="100">
        <f>VLOOKUP($A238,Zakázka!$A:$T,20,FALSE)</f>
        <v>9</v>
      </c>
      <c r="H238" s="6"/>
      <c r="I238" s="8"/>
    </row>
    <row r="239" spans="1:9" ht="11.25" outlineLevel="3" x14ac:dyDescent="0.15">
      <c r="A239" s="96" t="s">
        <v>434</v>
      </c>
      <c r="B239" s="101" t="s">
        <v>112</v>
      </c>
      <c r="C239" s="98">
        <f>VLOOKUP($A239,Zakázka!$A:$T,10,FALSE)</f>
        <v>0</v>
      </c>
      <c r="D239" s="99">
        <f>VLOOKUP($A239,Zakázka!$A:$T,12,FALSE)</f>
        <v>0.50876169999999998</v>
      </c>
      <c r="E239" s="98">
        <f>VLOOKUP($A239,Zakázka!$A:$T,16,FALSE)</f>
        <v>0</v>
      </c>
      <c r="F239" s="98">
        <f>VLOOKUP($A239,Zakázka!$A:$T,17,FALSE)</f>
        <v>0</v>
      </c>
      <c r="G239" s="100">
        <f>VLOOKUP($A239,Zakázka!$A:$T,20,FALSE)</f>
        <v>13</v>
      </c>
      <c r="H239" s="6"/>
      <c r="I239" s="8"/>
    </row>
    <row r="240" spans="1:9" ht="11.25" outlineLevel="3" x14ac:dyDescent="0.15">
      <c r="A240" s="96" t="s">
        <v>435</v>
      </c>
      <c r="B240" s="101" t="s">
        <v>118</v>
      </c>
      <c r="C240" s="98">
        <f>VLOOKUP($A240,Zakázka!$A:$T,10,FALSE)</f>
        <v>0</v>
      </c>
      <c r="D240" s="99">
        <f>VLOOKUP($A240,Zakázka!$A:$T,12,FALSE)</f>
        <v>0</v>
      </c>
      <c r="E240" s="98">
        <f>VLOOKUP($A240,Zakázka!$A:$T,16,FALSE)</f>
        <v>0</v>
      </c>
      <c r="F240" s="98">
        <f>VLOOKUP($A240,Zakázka!$A:$T,17,FALSE)</f>
        <v>0</v>
      </c>
      <c r="G240" s="100">
        <f>VLOOKUP($A240,Zakázka!$A:$T,20,FALSE)</f>
        <v>1</v>
      </c>
      <c r="H240" s="6"/>
      <c r="I240" s="8"/>
    </row>
    <row r="241" spans="1:9" ht="11.25" outlineLevel="3" x14ac:dyDescent="0.15">
      <c r="A241" s="96" t="s">
        <v>436</v>
      </c>
      <c r="B241" s="101" t="s">
        <v>437</v>
      </c>
      <c r="C241" s="98">
        <f>VLOOKUP($A241,Zakázka!$A:$T,10,FALSE)</f>
        <v>0</v>
      </c>
      <c r="D241" s="99">
        <f>VLOOKUP($A241,Zakázka!$A:$T,12,FALSE)</f>
        <v>0</v>
      </c>
      <c r="E241" s="98">
        <f>VLOOKUP($A241,Zakázka!$A:$T,16,FALSE)</f>
        <v>0</v>
      </c>
      <c r="F241" s="98">
        <f>VLOOKUP($A241,Zakázka!$A:$T,17,FALSE)</f>
        <v>0</v>
      </c>
      <c r="G241" s="100">
        <f>VLOOKUP($A241,Zakázka!$A:$T,20,FALSE)</f>
        <v>8</v>
      </c>
      <c r="H241" s="6"/>
      <c r="I241" s="8"/>
    </row>
    <row r="242" spans="1:9" ht="11.25" outlineLevel="3" x14ac:dyDescent="0.15">
      <c r="A242" s="96" t="s">
        <v>438</v>
      </c>
      <c r="B242" s="101" t="s">
        <v>439</v>
      </c>
      <c r="C242" s="98">
        <f>VLOOKUP($A242,Zakázka!$A:$T,10,FALSE)</f>
        <v>0</v>
      </c>
      <c r="D242" s="99">
        <f>VLOOKUP($A242,Zakázka!$A:$T,12,FALSE)</f>
        <v>0</v>
      </c>
      <c r="E242" s="98">
        <f>VLOOKUP($A242,Zakázka!$A:$T,16,FALSE)</f>
        <v>0</v>
      </c>
      <c r="F242" s="98">
        <f>VLOOKUP($A242,Zakázka!$A:$T,17,FALSE)</f>
        <v>0</v>
      </c>
      <c r="G242" s="100">
        <f>VLOOKUP($A242,Zakázka!$A:$T,20,FALSE)</f>
        <v>4</v>
      </c>
      <c r="H242" s="6"/>
      <c r="I242" s="8"/>
    </row>
    <row r="243" spans="1:9" ht="11.25" outlineLevel="2" x14ac:dyDescent="0.15">
      <c r="A243" s="96" t="s">
        <v>440</v>
      </c>
      <c r="B243" s="97" t="s">
        <v>441</v>
      </c>
      <c r="C243" s="98">
        <f>VLOOKUP($A243,Zakázka!$A:$T,10,FALSE)</f>
        <v>0</v>
      </c>
      <c r="D243" s="99">
        <f>VLOOKUP($A243,Zakázka!$A:$T,12,FALSE)</f>
        <v>0.7030402</v>
      </c>
      <c r="E243" s="98">
        <f>VLOOKUP($A243,Zakázka!$A:$T,16,FALSE)</f>
        <v>0</v>
      </c>
      <c r="F243" s="98">
        <f>VLOOKUP($A243,Zakázka!$A:$T,17,FALSE)</f>
        <v>0</v>
      </c>
      <c r="G243" s="100">
        <f>VLOOKUP($A243,Zakázka!$A:$T,20,FALSE)</f>
        <v>102</v>
      </c>
      <c r="H243" s="6"/>
      <c r="I243" s="8"/>
    </row>
    <row r="244" spans="1:9" ht="11.25" outlineLevel="3" x14ac:dyDescent="0.15">
      <c r="A244" s="96" t="s">
        <v>442</v>
      </c>
      <c r="B244" s="101" t="s">
        <v>124</v>
      </c>
      <c r="C244" s="98">
        <f>VLOOKUP($A244,Zakázka!$A:$T,10,FALSE)</f>
        <v>0</v>
      </c>
      <c r="D244" s="99">
        <f>VLOOKUP($A244,Zakázka!$A:$T,12,FALSE)</f>
        <v>1.63302E-2</v>
      </c>
      <c r="E244" s="98">
        <f>VLOOKUP($A244,Zakázka!$A:$T,16,FALSE)</f>
        <v>0</v>
      </c>
      <c r="F244" s="98">
        <f>VLOOKUP($A244,Zakázka!$A:$T,17,FALSE)</f>
        <v>0</v>
      </c>
      <c r="G244" s="100">
        <f>VLOOKUP($A244,Zakázka!$A:$T,20,FALSE)</f>
        <v>4</v>
      </c>
      <c r="H244" s="6"/>
      <c r="I244" s="8"/>
    </row>
    <row r="245" spans="1:9" ht="11.25" outlineLevel="3" x14ac:dyDescent="0.15">
      <c r="A245" s="96" t="s">
        <v>443</v>
      </c>
      <c r="B245" s="101" t="s">
        <v>444</v>
      </c>
      <c r="C245" s="98">
        <f>VLOOKUP($A245,Zakázka!$A:$T,10,FALSE)</f>
        <v>0</v>
      </c>
      <c r="D245" s="99">
        <f>VLOOKUP($A245,Zakázka!$A:$T,12,FALSE)</f>
        <v>0.12963999999999998</v>
      </c>
      <c r="E245" s="98">
        <f>VLOOKUP($A245,Zakázka!$A:$T,16,FALSE)</f>
        <v>0</v>
      </c>
      <c r="F245" s="98">
        <f>VLOOKUP($A245,Zakázka!$A:$T,17,FALSE)</f>
        <v>0</v>
      </c>
      <c r="G245" s="100">
        <f>VLOOKUP($A245,Zakázka!$A:$T,20,FALSE)</f>
        <v>3</v>
      </c>
      <c r="H245" s="6"/>
      <c r="I245" s="8"/>
    </row>
    <row r="246" spans="1:9" ht="11.25" outlineLevel="3" x14ac:dyDescent="0.15">
      <c r="A246" s="96" t="s">
        <v>445</v>
      </c>
      <c r="B246" s="101" t="s">
        <v>446</v>
      </c>
      <c r="C246" s="98">
        <f>VLOOKUP($A246,Zakázka!$A:$T,10,FALSE)</f>
        <v>0</v>
      </c>
      <c r="D246" s="99">
        <f>VLOOKUP($A246,Zakázka!$A:$T,12,FALSE)</f>
        <v>8.2380000000000009E-2</v>
      </c>
      <c r="E246" s="98">
        <f>VLOOKUP($A246,Zakázka!$A:$T,16,FALSE)</f>
        <v>0</v>
      </c>
      <c r="F246" s="98">
        <f>VLOOKUP($A246,Zakázka!$A:$T,17,FALSE)</f>
        <v>0</v>
      </c>
      <c r="G246" s="100">
        <f>VLOOKUP($A246,Zakázka!$A:$T,20,FALSE)</f>
        <v>13</v>
      </c>
      <c r="H246" s="6"/>
      <c r="I246" s="8"/>
    </row>
    <row r="247" spans="1:9" ht="11.25" outlineLevel="3" x14ac:dyDescent="0.15">
      <c r="A247" s="96" t="s">
        <v>447</v>
      </c>
      <c r="B247" s="101" t="s">
        <v>437</v>
      </c>
      <c r="C247" s="98">
        <f>VLOOKUP($A247,Zakázka!$A:$T,10,FALSE)</f>
        <v>0</v>
      </c>
      <c r="D247" s="99">
        <f>VLOOKUP($A247,Zakázka!$A:$T,12,FALSE)</f>
        <v>0.35316999999999998</v>
      </c>
      <c r="E247" s="98">
        <f>VLOOKUP($A247,Zakázka!$A:$T,16,FALSE)</f>
        <v>0</v>
      </c>
      <c r="F247" s="98">
        <f>VLOOKUP($A247,Zakázka!$A:$T,17,FALSE)</f>
        <v>0</v>
      </c>
      <c r="G247" s="100">
        <f>VLOOKUP($A247,Zakázka!$A:$T,20,FALSE)</f>
        <v>18</v>
      </c>
      <c r="H247" s="6"/>
      <c r="I247" s="8"/>
    </row>
    <row r="248" spans="1:9" ht="11.25" outlineLevel="3" x14ac:dyDescent="0.15">
      <c r="A248" s="96" t="s">
        <v>448</v>
      </c>
      <c r="B248" s="101" t="s">
        <v>449</v>
      </c>
      <c r="C248" s="98">
        <f>VLOOKUP($A248,Zakázka!$A:$T,10,FALSE)</f>
        <v>0</v>
      </c>
      <c r="D248" s="99">
        <f>VLOOKUP($A248,Zakázka!$A:$T,12,FALSE)</f>
        <v>0.12151999999999999</v>
      </c>
      <c r="E248" s="98">
        <f>VLOOKUP($A248,Zakázka!$A:$T,16,FALSE)</f>
        <v>0</v>
      </c>
      <c r="F248" s="98">
        <f>VLOOKUP($A248,Zakázka!$A:$T,17,FALSE)</f>
        <v>0</v>
      </c>
      <c r="G248" s="100">
        <f>VLOOKUP($A248,Zakázka!$A:$T,20,FALSE)</f>
        <v>16</v>
      </c>
      <c r="H248" s="6"/>
      <c r="I248" s="8"/>
    </row>
    <row r="249" spans="1:9" ht="11.25" outlineLevel="3" x14ac:dyDescent="0.15">
      <c r="A249" s="96" t="s">
        <v>450</v>
      </c>
      <c r="B249" s="101" t="s">
        <v>451</v>
      </c>
      <c r="C249" s="98">
        <f>VLOOKUP($A249,Zakázka!$A:$T,10,FALSE)</f>
        <v>0</v>
      </c>
      <c r="D249" s="99">
        <f>VLOOKUP($A249,Zakázka!$A:$T,12,FALSE)</f>
        <v>0</v>
      </c>
      <c r="E249" s="98">
        <f>VLOOKUP($A249,Zakázka!$A:$T,16,FALSE)</f>
        <v>0</v>
      </c>
      <c r="F249" s="98">
        <f>VLOOKUP($A249,Zakázka!$A:$T,17,FALSE)</f>
        <v>0</v>
      </c>
      <c r="G249" s="100">
        <f>VLOOKUP($A249,Zakázka!$A:$T,20,FALSE)</f>
        <v>48</v>
      </c>
      <c r="H249" s="6"/>
      <c r="I249" s="8"/>
    </row>
    <row r="250" spans="1:9" ht="12" outlineLevel="1" x14ac:dyDescent="0.15">
      <c r="A250" s="28" t="s">
        <v>452</v>
      </c>
      <c r="B250" s="95" t="s">
        <v>453</v>
      </c>
      <c r="C250" s="41">
        <f>VLOOKUP($A250,Zakázka!$A:$T,10,FALSE)</f>
        <v>0</v>
      </c>
      <c r="D250" s="93">
        <f>VLOOKUP($A250,Zakázka!$A:$T,12,FALSE)</f>
        <v>171.70295399999995</v>
      </c>
      <c r="E250" s="41">
        <f>VLOOKUP($A250,Zakázka!$A:$T,16,FALSE)</f>
        <v>0</v>
      </c>
      <c r="F250" s="41">
        <f>VLOOKUP($A250,Zakázka!$A:$T,17,FALSE)</f>
        <v>0</v>
      </c>
      <c r="G250" s="94">
        <f>VLOOKUP($A250,Zakázka!$A:$T,20,FALSE)</f>
        <v>187</v>
      </c>
      <c r="H250" s="6"/>
      <c r="I250" s="8"/>
    </row>
    <row r="251" spans="1:9" ht="11.25" outlineLevel="2" x14ac:dyDescent="0.15">
      <c r="A251" s="96" t="s">
        <v>454</v>
      </c>
      <c r="B251" s="97" t="s">
        <v>455</v>
      </c>
      <c r="C251" s="98">
        <f>VLOOKUP($A251,Zakázka!$A:$T,10,FALSE)</f>
        <v>0</v>
      </c>
      <c r="D251" s="99">
        <f>VLOOKUP($A251,Zakázka!$A:$T,12,FALSE)</f>
        <v>4.9886839999999992</v>
      </c>
      <c r="E251" s="98">
        <f>VLOOKUP($A251,Zakázka!$A:$T,16,FALSE)</f>
        <v>0</v>
      </c>
      <c r="F251" s="98">
        <f>VLOOKUP($A251,Zakázka!$A:$T,17,FALSE)</f>
        <v>0</v>
      </c>
      <c r="G251" s="100">
        <f>VLOOKUP($A251,Zakázka!$A:$T,20,FALSE)</f>
        <v>60</v>
      </c>
      <c r="H251" s="6"/>
      <c r="I251" s="8"/>
    </row>
    <row r="252" spans="1:9" ht="11.25" outlineLevel="3" x14ac:dyDescent="0.15">
      <c r="A252" s="96" t="s">
        <v>456</v>
      </c>
      <c r="B252" s="101" t="s">
        <v>112</v>
      </c>
      <c r="C252" s="98">
        <f>VLOOKUP($A252,Zakázka!$A:$T,10,FALSE)</f>
        <v>0</v>
      </c>
      <c r="D252" s="99">
        <f>VLOOKUP($A252,Zakázka!$A:$T,12,FALSE)</f>
        <v>0</v>
      </c>
      <c r="E252" s="98">
        <f>VLOOKUP($A252,Zakázka!$A:$T,16,FALSE)</f>
        <v>0</v>
      </c>
      <c r="F252" s="98">
        <f>VLOOKUP($A252,Zakázka!$A:$T,17,FALSE)</f>
        <v>0</v>
      </c>
      <c r="G252" s="100">
        <f>VLOOKUP($A252,Zakázka!$A:$T,20,FALSE)</f>
        <v>2</v>
      </c>
      <c r="H252" s="6"/>
      <c r="I252" s="8"/>
    </row>
    <row r="253" spans="1:9" ht="11.25" outlineLevel="3" x14ac:dyDescent="0.15">
      <c r="A253" s="96" t="s">
        <v>457</v>
      </c>
      <c r="B253" s="101" t="s">
        <v>124</v>
      </c>
      <c r="C253" s="98">
        <f>VLOOKUP($A253,Zakázka!$A:$T,10,FALSE)</f>
        <v>0</v>
      </c>
      <c r="D253" s="99">
        <f>VLOOKUP($A253,Zakázka!$A:$T,12,FALSE)</f>
        <v>0.70904999999999996</v>
      </c>
      <c r="E253" s="98">
        <f>VLOOKUP($A253,Zakázka!$A:$T,16,FALSE)</f>
        <v>0</v>
      </c>
      <c r="F253" s="98">
        <f>VLOOKUP($A253,Zakázka!$A:$T,17,FALSE)</f>
        <v>0</v>
      </c>
      <c r="G253" s="100">
        <f>VLOOKUP($A253,Zakázka!$A:$T,20,FALSE)</f>
        <v>7</v>
      </c>
      <c r="H253" s="6"/>
      <c r="I253" s="8"/>
    </row>
    <row r="254" spans="1:9" ht="11.25" outlineLevel="3" x14ac:dyDescent="0.15">
      <c r="A254" s="96" t="s">
        <v>458</v>
      </c>
      <c r="B254" s="101" t="s">
        <v>459</v>
      </c>
      <c r="C254" s="98">
        <f>VLOOKUP($A254,Zakázka!$A:$T,10,FALSE)</f>
        <v>0</v>
      </c>
      <c r="D254" s="99">
        <f>VLOOKUP($A254,Zakázka!$A:$T,12,FALSE)</f>
        <v>1.7419999999999998E-2</v>
      </c>
      <c r="E254" s="98">
        <f>VLOOKUP($A254,Zakázka!$A:$T,16,FALSE)</f>
        <v>0</v>
      </c>
      <c r="F254" s="98">
        <f>VLOOKUP($A254,Zakázka!$A:$T,17,FALSE)</f>
        <v>0</v>
      </c>
      <c r="G254" s="100">
        <f>VLOOKUP($A254,Zakázka!$A:$T,20,FALSE)</f>
        <v>3</v>
      </c>
      <c r="H254" s="6"/>
      <c r="I254" s="8"/>
    </row>
    <row r="255" spans="1:9" ht="11.25" outlineLevel="3" x14ac:dyDescent="0.15">
      <c r="A255" s="96" t="s">
        <v>460</v>
      </c>
      <c r="B255" s="101" t="s">
        <v>446</v>
      </c>
      <c r="C255" s="98">
        <f>VLOOKUP($A255,Zakázka!$A:$T,10,FALSE)</f>
        <v>0</v>
      </c>
      <c r="D255" s="99">
        <f>VLOOKUP($A255,Zakázka!$A:$T,12,FALSE)</f>
        <v>0.16134399999999999</v>
      </c>
      <c r="E255" s="98">
        <f>VLOOKUP($A255,Zakázka!$A:$T,16,FALSE)</f>
        <v>0</v>
      </c>
      <c r="F255" s="98">
        <f>VLOOKUP($A255,Zakázka!$A:$T,17,FALSE)</f>
        <v>0</v>
      </c>
      <c r="G255" s="100">
        <f>VLOOKUP($A255,Zakázka!$A:$T,20,FALSE)</f>
        <v>12</v>
      </c>
      <c r="H255" s="6"/>
      <c r="I255" s="8"/>
    </row>
    <row r="256" spans="1:9" ht="11.25" outlineLevel="3" x14ac:dyDescent="0.15">
      <c r="A256" s="96" t="s">
        <v>461</v>
      </c>
      <c r="B256" s="101" t="s">
        <v>437</v>
      </c>
      <c r="C256" s="98">
        <f>VLOOKUP($A256,Zakázka!$A:$T,10,FALSE)</f>
        <v>0</v>
      </c>
      <c r="D256" s="99">
        <f>VLOOKUP($A256,Zakázka!$A:$T,12,FALSE)</f>
        <v>2.0114099999999993</v>
      </c>
      <c r="E256" s="98">
        <f>VLOOKUP($A256,Zakázka!$A:$T,16,FALSE)</f>
        <v>0</v>
      </c>
      <c r="F256" s="98">
        <f>VLOOKUP($A256,Zakázka!$A:$T,17,FALSE)</f>
        <v>0</v>
      </c>
      <c r="G256" s="100">
        <f>VLOOKUP($A256,Zakázka!$A:$T,20,FALSE)</f>
        <v>10</v>
      </c>
      <c r="H256" s="6"/>
      <c r="I256" s="8"/>
    </row>
    <row r="257" spans="1:9" ht="11.25" outlineLevel="3" x14ac:dyDescent="0.15">
      <c r="A257" s="96" t="s">
        <v>462</v>
      </c>
      <c r="B257" s="101" t="s">
        <v>449</v>
      </c>
      <c r="C257" s="98">
        <f>VLOOKUP($A257,Zakázka!$A:$T,10,FALSE)</f>
        <v>0</v>
      </c>
      <c r="D257" s="99">
        <f>VLOOKUP($A257,Zakázka!$A:$T,12,FALSE)</f>
        <v>8.2900000000000001E-2</v>
      </c>
      <c r="E257" s="98">
        <f>VLOOKUP($A257,Zakázka!$A:$T,16,FALSE)</f>
        <v>0</v>
      </c>
      <c r="F257" s="98">
        <f>VLOOKUP($A257,Zakázka!$A:$T,17,FALSE)</f>
        <v>0</v>
      </c>
      <c r="G257" s="100">
        <f>VLOOKUP($A257,Zakázka!$A:$T,20,FALSE)</f>
        <v>10</v>
      </c>
      <c r="H257" s="6"/>
      <c r="I257" s="8"/>
    </row>
    <row r="258" spans="1:9" ht="11.25" outlineLevel="3" x14ac:dyDescent="0.15">
      <c r="A258" s="96" t="s">
        <v>463</v>
      </c>
      <c r="B258" s="101" t="s">
        <v>126</v>
      </c>
      <c r="C258" s="98">
        <f>VLOOKUP($A258,Zakázka!$A:$T,10,FALSE)</f>
        <v>0</v>
      </c>
      <c r="D258" s="99">
        <f>VLOOKUP($A258,Zakázka!$A:$T,12,FALSE)</f>
        <v>2.0065600000000003</v>
      </c>
      <c r="E258" s="98">
        <f>VLOOKUP($A258,Zakázka!$A:$T,16,FALSE)</f>
        <v>0</v>
      </c>
      <c r="F258" s="98">
        <f>VLOOKUP($A258,Zakázka!$A:$T,17,FALSE)</f>
        <v>0</v>
      </c>
      <c r="G258" s="100">
        <f>VLOOKUP($A258,Zakázka!$A:$T,20,FALSE)</f>
        <v>12</v>
      </c>
      <c r="H258" s="6"/>
      <c r="I258" s="8"/>
    </row>
    <row r="259" spans="1:9" ht="11.25" outlineLevel="3" x14ac:dyDescent="0.15">
      <c r="A259" s="96" t="s">
        <v>464</v>
      </c>
      <c r="B259" s="101" t="s">
        <v>465</v>
      </c>
      <c r="C259" s="98">
        <f>VLOOKUP($A259,Zakázka!$A:$T,10,FALSE)</f>
        <v>0</v>
      </c>
      <c r="D259" s="99">
        <f>VLOOKUP($A259,Zakázka!$A:$T,12,FALSE)</f>
        <v>0</v>
      </c>
      <c r="E259" s="98">
        <f>VLOOKUP($A259,Zakázka!$A:$T,16,FALSE)</f>
        <v>0</v>
      </c>
      <c r="F259" s="98">
        <f>VLOOKUP($A259,Zakázka!$A:$T,17,FALSE)</f>
        <v>0</v>
      </c>
      <c r="G259" s="100">
        <f>VLOOKUP($A259,Zakázka!$A:$T,20,FALSE)</f>
        <v>4</v>
      </c>
      <c r="H259" s="6"/>
      <c r="I259" s="8"/>
    </row>
    <row r="260" spans="1:9" ht="11.25" outlineLevel="2" x14ac:dyDescent="0.15">
      <c r="A260" s="96" t="s">
        <v>466</v>
      </c>
      <c r="B260" s="97" t="s">
        <v>467</v>
      </c>
      <c r="C260" s="98">
        <f>VLOOKUP($A260,Zakázka!$A:$T,10,FALSE)</f>
        <v>0</v>
      </c>
      <c r="D260" s="99">
        <f>VLOOKUP($A260,Zakázka!$A:$T,12,FALSE)</f>
        <v>2.6027999999999998</v>
      </c>
      <c r="E260" s="98">
        <f>VLOOKUP($A260,Zakázka!$A:$T,16,FALSE)</f>
        <v>0</v>
      </c>
      <c r="F260" s="98">
        <f>VLOOKUP($A260,Zakázka!$A:$T,17,FALSE)</f>
        <v>0</v>
      </c>
      <c r="G260" s="100">
        <f>VLOOKUP($A260,Zakázka!$A:$T,20,FALSE)</f>
        <v>22</v>
      </c>
      <c r="H260" s="6"/>
      <c r="I260" s="8"/>
    </row>
    <row r="261" spans="1:9" ht="11.25" outlineLevel="3" x14ac:dyDescent="0.15">
      <c r="A261" s="96" t="s">
        <v>468</v>
      </c>
      <c r="B261" s="101" t="s">
        <v>124</v>
      </c>
      <c r="C261" s="98">
        <f>VLOOKUP($A261,Zakázka!$A:$T,10,FALSE)</f>
        <v>0</v>
      </c>
      <c r="D261" s="99">
        <f>VLOOKUP($A261,Zakázka!$A:$T,12,FALSE)</f>
        <v>0.75761999999999996</v>
      </c>
      <c r="E261" s="98">
        <f>VLOOKUP($A261,Zakázka!$A:$T,16,FALSE)</f>
        <v>0</v>
      </c>
      <c r="F261" s="98">
        <f>VLOOKUP($A261,Zakázka!$A:$T,17,FALSE)</f>
        <v>0</v>
      </c>
      <c r="G261" s="100">
        <f>VLOOKUP($A261,Zakázka!$A:$T,20,FALSE)</f>
        <v>3</v>
      </c>
      <c r="H261" s="6"/>
      <c r="I261" s="8"/>
    </row>
    <row r="262" spans="1:9" ht="11.25" outlineLevel="3" x14ac:dyDescent="0.15">
      <c r="A262" s="96" t="s">
        <v>469</v>
      </c>
      <c r="B262" s="101" t="s">
        <v>470</v>
      </c>
      <c r="C262" s="98">
        <f>VLOOKUP($A262,Zakázka!$A:$T,10,FALSE)</f>
        <v>0</v>
      </c>
      <c r="D262" s="99">
        <f>VLOOKUP($A262,Zakázka!$A:$T,12,FALSE)</f>
        <v>1.8451799999999998</v>
      </c>
      <c r="E262" s="98">
        <f>VLOOKUP($A262,Zakázka!$A:$T,16,FALSE)</f>
        <v>0</v>
      </c>
      <c r="F262" s="98">
        <f>VLOOKUP($A262,Zakázka!$A:$T,17,FALSE)</f>
        <v>0</v>
      </c>
      <c r="G262" s="100">
        <f>VLOOKUP($A262,Zakázka!$A:$T,20,FALSE)</f>
        <v>15</v>
      </c>
      <c r="H262" s="6"/>
      <c r="I262" s="8"/>
    </row>
    <row r="263" spans="1:9" ht="11.25" outlineLevel="3" x14ac:dyDescent="0.15">
      <c r="A263" s="96" t="s">
        <v>471</v>
      </c>
      <c r="B263" s="101" t="s">
        <v>465</v>
      </c>
      <c r="C263" s="98">
        <f>VLOOKUP($A263,Zakázka!$A:$T,10,FALSE)</f>
        <v>0</v>
      </c>
      <c r="D263" s="99">
        <f>VLOOKUP($A263,Zakázka!$A:$T,12,FALSE)</f>
        <v>0</v>
      </c>
      <c r="E263" s="98">
        <f>VLOOKUP($A263,Zakázka!$A:$T,16,FALSE)</f>
        <v>0</v>
      </c>
      <c r="F263" s="98">
        <f>VLOOKUP($A263,Zakázka!$A:$T,17,FALSE)</f>
        <v>0</v>
      </c>
      <c r="G263" s="100">
        <f>VLOOKUP($A263,Zakázka!$A:$T,20,FALSE)</f>
        <v>4</v>
      </c>
      <c r="H263" s="6"/>
      <c r="I263" s="8"/>
    </row>
    <row r="264" spans="1:9" ht="11.25" outlineLevel="2" x14ac:dyDescent="0.15">
      <c r="A264" s="96" t="s">
        <v>472</v>
      </c>
      <c r="B264" s="97" t="s">
        <v>473</v>
      </c>
      <c r="C264" s="98">
        <f>VLOOKUP($A264,Zakázka!$A:$T,10,FALSE)</f>
        <v>0</v>
      </c>
      <c r="D264" s="99">
        <f>VLOOKUP($A264,Zakázka!$A:$T,12,FALSE)</f>
        <v>164.11146999999994</v>
      </c>
      <c r="E264" s="98">
        <f>VLOOKUP($A264,Zakázka!$A:$T,16,FALSE)</f>
        <v>0</v>
      </c>
      <c r="F264" s="98">
        <f>VLOOKUP($A264,Zakázka!$A:$T,17,FALSE)</f>
        <v>0</v>
      </c>
      <c r="G264" s="100">
        <f>VLOOKUP($A264,Zakázka!$A:$T,20,FALSE)</f>
        <v>105</v>
      </c>
      <c r="H264" s="6"/>
      <c r="I264" s="8"/>
    </row>
    <row r="265" spans="1:9" ht="11.25" outlineLevel="3" x14ac:dyDescent="0.15">
      <c r="A265" s="96" t="s">
        <v>474</v>
      </c>
      <c r="B265" s="101" t="s">
        <v>90</v>
      </c>
      <c r="C265" s="98">
        <f>VLOOKUP($A265,Zakázka!$A:$T,10,FALSE)</f>
        <v>0</v>
      </c>
      <c r="D265" s="99">
        <f>VLOOKUP($A265,Zakázka!$A:$T,12,FALSE)</f>
        <v>156</v>
      </c>
      <c r="E265" s="98">
        <f>VLOOKUP($A265,Zakázka!$A:$T,16,FALSE)</f>
        <v>0</v>
      </c>
      <c r="F265" s="98">
        <f>VLOOKUP($A265,Zakázka!$A:$T,17,FALSE)</f>
        <v>0</v>
      </c>
      <c r="G265" s="100">
        <f>VLOOKUP($A265,Zakázka!$A:$T,20,FALSE)</f>
        <v>5</v>
      </c>
      <c r="H265" s="6"/>
      <c r="I265" s="8"/>
    </row>
    <row r="266" spans="1:9" ht="11.25" outlineLevel="3" x14ac:dyDescent="0.15">
      <c r="A266" s="96" t="s">
        <v>475</v>
      </c>
      <c r="B266" s="101" t="s">
        <v>112</v>
      </c>
      <c r="C266" s="98">
        <f>VLOOKUP($A266,Zakázka!$A:$T,10,FALSE)</f>
        <v>0</v>
      </c>
      <c r="D266" s="99">
        <f>VLOOKUP($A266,Zakázka!$A:$T,12,FALSE)</f>
        <v>0</v>
      </c>
      <c r="E266" s="98">
        <f>VLOOKUP($A266,Zakázka!$A:$T,16,FALSE)</f>
        <v>0</v>
      </c>
      <c r="F266" s="98">
        <f>VLOOKUP($A266,Zakázka!$A:$T,17,FALSE)</f>
        <v>0</v>
      </c>
      <c r="G266" s="100">
        <f>VLOOKUP($A266,Zakázka!$A:$T,20,FALSE)</f>
        <v>5</v>
      </c>
      <c r="H266" s="6"/>
      <c r="I266" s="8"/>
    </row>
    <row r="267" spans="1:9" ht="11.25" outlineLevel="3" x14ac:dyDescent="0.15">
      <c r="A267" s="96" t="s">
        <v>476</v>
      </c>
      <c r="B267" s="101" t="s">
        <v>124</v>
      </c>
      <c r="C267" s="98">
        <f>VLOOKUP($A267,Zakázka!$A:$T,10,FALSE)</f>
        <v>0</v>
      </c>
      <c r="D267" s="99">
        <f>VLOOKUP($A267,Zakázka!$A:$T,12,FALSE)</f>
        <v>7.9000000000000015E-2</v>
      </c>
      <c r="E267" s="98">
        <f>VLOOKUP($A267,Zakázka!$A:$T,16,FALSE)</f>
        <v>0</v>
      </c>
      <c r="F267" s="98">
        <f>VLOOKUP($A267,Zakázka!$A:$T,17,FALSE)</f>
        <v>0</v>
      </c>
      <c r="G267" s="100">
        <f>VLOOKUP($A267,Zakázka!$A:$T,20,FALSE)</f>
        <v>6</v>
      </c>
      <c r="H267" s="6"/>
      <c r="I267" s="8"/>
    </row>
    <row r="268" spans="1:9" ht="11.25" outlineLevel="3" x14ac:dyDescent="0.15">
      <c r="A268" s="96" t="s">
        <v>477</v>
      </c>
      <c r="B268" s="101" t="s">
        <v>478</v>
      </c>
      <c r="C268" s="98">
        <f>VLOOKUP($A268,Zakázka!$A:$T,10,FALSE)</f>
        <v>0</v>
      </c>
      <c r="D268" s="99">
        <f>VLOOKUP($A268,Zakázka!$A:$T,12,FALSE)</f>
        <v>1.5170599999999999</v>
      </c>
      <c r="E268" s="98">
        <f>VLOOKUP($A268,Zakázka!$A:$T,16,FALSE)</f>
        <v>0</v>
      </c>
      <c r="F268" s="98">
        <f>VLOOKUP($A268,Zakázka!$A:$T,17,FALSE)</f>
        <v>0</v>
      </c>
      <c r="G268" s="100">
        <f>VLOOKUP($A268,Zakázka!$A:$T,20,FALSE)</f>
        <v>21</v>
      </c>
      <c r="H268" s="6"/>
      <c r="I268" s="8"/>
    </row>
    <row r="269" spans="1:9" ht="11.25" outlineLevel="3" x14ac:dyDescent="0.15">
      <c r="A269" s="96" t="s">
        <v>479</v>
      </c>
      <c r="B269" s="101" t="s">
        <v>480</v>
      </c>
      <c r="C269" s="98">
        <f>VLOOKUP($A269,Zakázka!$A:$T,10,FALSE)</f>
        <v>0</v>
      </c>
      <c r="D269" s="99">
        <f>VLOOKUP($A269,Zakázka!$A:$T,12,FALSE)</f>
        <v>3.5762700000000005</v>
      </c>
      <c r="E269" s="98">
        <f>VLOOKUP($A269,Zakázka!$A:$T,16,FALSE)</f>
        <v>0</v>
      </c>
      <c r="F269" s="98">
        <f>VLOOKUP($A269,Zakázka!$A:$T,17,FALSE)</f>
        <v>0</v>
      </c>
      <c r="G269" s="100">
        <f>VLOOKUP($A269,Zakázka!$A:$T,20,FALSE)</f>
        <v>36</v>
      </c>
      <c r="H269" s="6"/>
      <c r="I269" s="8"/>
    </row>
    <row r="270" spans="1:9" ht="11.25" outlineLevel="3" x14ac:dyDescent="0.15">
      <c r="A270" s="96" t="s">
        <v>481</v>
      </c>
      <c r="B270" s="101" t="s">
        <v>482</v>
      </c>
      <c r="C270" s="98">
        <f>VLOOKUP($A270,Zakázka!$A:$T,10,FALSE)</f>
        <v>0</v>
      </c>
      <c r="D270" s="99">
        <f>VLOOKUP($A270,Zakázka!$A:$T,12,FALSE)</f>
        <v>2.0969800000000003</v>
      </c>
      <c r="E270" s="98">
        <f>VLOOKUP($A270,Zakázka!$A:$T,16,FALSE)</f>
        <v>0</v>
      </c>
      <c r="F270" s="98">
        <f>VLOOKUP($A270,Zakázka!$A:$T,17,FALSE)</f>
        <v>0</v>
      </c>
      <c r="G270" s="100">
        <f>VLOOKUP($A270,Zakázka!$A:$T,20,FALSE)</f>
        <v>16</v>
      </c>
      <c r="H270" s="6"/>
      <c r="I270" s="8"/>
    </row>
    <row r="271" spans="1:9" ht="11.25" outlineLevel="3" x14ac:dyDescent="0.15">
      <c r="A271" s="96" t="s">
        <v>483</v>
      </c>
      <c r="B271" s="101" t="s">
        <v>484</v>
      </c>
      <c r="C271" s="98">
        <f>VLOOKUP($A271,Zakázka!$A:$T,10,FALSE)</f>
        <v>0</v>
      </c>
      <c r="D271" s="99">
        <f>VLOOKUP($A271,Zakázka!$A:$T,12,FALSE)</f>
        <v>0.79010000000000002</v>
      </c>
      <c r="E271" s="98">
        <f>VLOOKUP($A271,Zakázka!$A:$T,16,FALSE)</f>
        <v>0</v>
      </c>
      <c r="F271" s="98">
        <f>VLOOKUP($A271,Zakázka!$A:$T,17,FALSE)</f>
        <v>0</v>
      </c>
      <c r="G271" s="100">
        <f>VLOOKUP($A271,Zakázka!$A:$T,20,FALSE)</f>
        <v>3</v>
      </c>
      <c r="H271" s="6"/>
      <c r="I271" s="8"/>
    </row>
    <row r="272" spans="1:9" ht="11.25" outlineLevel="3" x14ac:dyDescent="0.15">
      <c r="A272" s="96" t="s">
        <v>485</v>
      </c>
      <c r="B272" s="101" t="s">
        <v>459</v>
      </c>
      <c r="C272" s="98">
        <f>VLOOKUP($A272,Zakázka!$A:$T,10,FALSE)</f>
        <v>0</v>
      </c>
      <c r="D272" s="99">
        <f>VLOOKUP($A272,Zakázka!$A:$T,12,FALSE)</f>
        <v>4.0280000000000003E-2</v>
      </c>
      <c r="E272" s="98">
        <f>VLOOKUP($A272,Zakázka!$A:$T,16,FALSE)</f>
        <v>0</v>
      </c>
      <c r="F272" s="98">
        <f>VLOOKUP($A272,Zakázka!$A:$T,17,FALSE)</f>
        <v>0</v>
      </c>
      <c r="G272" s="100">
        <f>VLOOKUP($A272,Zakázka!$A:$T,20,FALSE)</f>
        <v>7</v>
      </c>
      <c r="H272" s="6"/>
      <c r="I272" s="8"/>
    </row>
    <row r="273" spans="1:9" ht="11.25" outlineLevel="3" x14ac:dyDescent="0.15">
      <c r="A273" s="96" t="s">
        <v>486</v>
      </c>
      <c r="B273" s="101" t="s">
        <v>446</v>
      </c>
      <c r="C273" s="98">
        <f>VLOOKUP($A273,Zakázka!$A:$T,10,FALSE)</f>
        <v>0</v>
      </c>
      <c r="D273" s="99">
        <f>VLOOKUP($A273,Zakázka!$A:$T,12,FALSE)</f>
        <v>6.5599999999999999E-3</v>
      </c>
      <c r="E273" s="98">
        <f>VLOOKUP($A273,Zakázka!$A:$T,16,FALSE)</f>
        <v>0</v>
      </c>
      <c r="F273" s="98">
        <f>VLOOKUP($A273,Zakázka!$A:$T,17,FALSE)</f>
        <v>0</v>
      </c>
      <c r="G273" s="100">
        <f>VLOOKUP($A273,Zakázka!$A:$T,20,FALSE)</f>
        <v>1</v>
      </c>
      <c r="H273" s="6"/>
      <c r="I273" s="8"/>
    </row>
    <row r="274" spans="1:9" ht="11.25" outlineLevel="3" x14ac:dyDescent="0.15">
      <c r="A274" s="96" t="s">
        <v>487</v>
      </c>
      <c r="B274" s="101" t="s">
        <v>449</v>
      </c>
      <c r="C274" s="98">
        <f>VLOOKUP($A274,Zakázka!$A:$T,10,FALSE)</f>
        <v>0</v>
      </c>
      <c r="D274" s="99">
        <f>VLOOKUP($A274,Zakázka!$A:$T,12,FALSE)</f>
        <v>5.2199999999999998E-3</v>
      </c>
      <c r="E274" s="98">
        <f>VLOOKUP($A274,Zakázka!$A:$T,16,FALSE)</f>
        <v>0</v>
      </c>
      <c r="F274" s="98">
        <f>VLOOKUP($A274,Zakázka!$A:$T,17,FALSE)</f>
        <v>0</v>
      </c>
      <c r="G274" s="100">
        <f>VLOOKUP($A274,Zakázka!$A:$T,20,FALSE)</f>
        <v>3</v>
      </c>
      <c r="H274" s="6"/>
      <c r="I274" s="8"/>
    </row>
    <row r="275" spans="1:9" ht="11.25" outlineLevel="3" x14ac:dyDescent="0.15">
      <c r="A275" s="96" t="s">
        <v>488</v>
      </c>
      <c r="B275" s="101" t="s">
        <v>465</v>
      </c>
      <c r="C275" s="98">
        <f>VLOOKUP($A275,Zakázka!$A:$T,10,FALSE)</f>
        <v>0</v>
      </c>
      <c r="D275" s="99">
        <f>VLOOKUP($A275,Zakázka!$A:$T,12,FALSE)</f>
        <v>0</v>
      </c>
      <c r="E275" s="98">
        <f>VLOOKUP($A275,Zakázka!$A:$T,16,FALSE)</f>
        <v>0</v>
      </c>
      <c r="F275" s="98">
        <f>VLOOKUP($A275,Zakázka!$A:$T,17,FALSE)</f>
        <v>0</v>
      </c>
      <c r="G275" s="100">
        <f>VLOOKUP($A275,Zakázka!$A:$T,20,FALSE)</f>
        <v>2</v>
      </c>
      <c r="H275" s="6"/>
      <c r="I275" s="8"/>
    </row>
    <row r="276" spans="1:9" ht="12" outlineLevel="1" x14ac:dyDescent="0.15">
      <c r="A276" s="28" t="s">
        <v>489</v>
      </c>
      <c r="B276" s="95" t="s">
        <v>490</v>
      </c>
      <c r="C276" s="41">
        <f>VLOOKUP($A276,Zakázka!$A:$T,10,FALSE)</f>
        <v>0</v>
      </c>
      <c r="D276" s="93">
        <f>VLOOKUP($A276,Zakázka!$A:$T,12,FALSE)</f>
        <v>601.73400606439566</v>
      </c>
      <c r="E276" s="41">
        <f>VLOOKUP($A276,Zakázka!$A:$T,16,FALSE)</f>
        <v>0</v>
      </c>
      <c r="F276" s="41">
        <f>VLOOKUP($A276,Zakázka!$A:$T,17,FALSE)</f>
        <v>0</v>
      </c>
      <c r="G276" s="94">
        <f>VLOOKUP($A276,Zakázka!$A:$T,20,FALSE)</f>
        <v>116</v>
      </c>
      <c r="H276" s="6"/>
      <c r="I276" s="8"/>
    </row>
    <row r="277" spans="1:9" ht="11.25" outlineLevel="2" x14ac:dyDescent="0.15">
      <c r="A277" s="96" t="s">
        <v>491</v>
      </c>
      <c r="B277" s="97" t="s">
        <v>492</v>
      </c>
      <c r="C277" s="98">
        <f>VLOOKUP($A277,Zakázka!$A:$T,10,FALSE)</f>
        <v>0</v>
      </c>
      <c r="D277" s="99">
        <f>VLOOKUP($A277,Zakázka!$A:$T,12,FALSE)</f>
        <v>397.05240312046885</v>
      </c>
      <c r="E277" s="98">
        <f>VLOOKUP($A277,Zakázka!$A:$T,16,FALSE)</f>
        <v>0</v>
      </c>
      <c r="F277" s="98">
        <f>VLOOKUP($A277,Zakázka!$A:$T,17,FALSE)</f>
        <v>0</v>
      </c>
      <c r="G277" s="100">
        <f>VLOOKUP($A277,Zakázka!$A:$T,20,FALSE)</f>
        <v>45</v>
      </c>
      <c r="H277" s="6"/>
      <c r="I277" s="8"/>
    </row>
    <row r="278" spans="1:9" ht="11.25" outlineLevel="3" x14ac:dyDescent="0.15">
      <c r="A278" s="96" t="s">
        <v>493</v>
      </c>
      <c r="B278" s="101" t="s">
        <v>494</v>
      </c>
      <c r="C278" s="98">
        <f>VLOOKUP($A278,Zakázka!$A:$T,10,FALSE)</f>
        <v>0</v>
      </c>
      <c r="D278" s="99">
        <f>VLOOKUP($A278,Zakázka!$A:$T,12,FALSE)</f>
        <v>0</v>
      </c>
      <c r="E278" s="98">
        <f>VLOOKUP($A278,Zakázka!$A:$T,16,FALSE)</f>
        <v>0</v>
      </c>
      <c r="F278" s="98">
        <f>VLOOKUP($A278,Zakázka!$A:$T,17,FALSE)</f>
        <v>0</v>
      </c>
      <c r="G278" s="100">
        <f>VLOOKUP($A278,Zakázka!$A:$T,20,FALSE)</f>
        <v>9</v>
      </c>
      <c r="H278" s="6"/>
      <c r="I278" s="8"/>
    </row>
    <row r="279" spans="1:9" ht="11.25" outlineLevel="3" x14ac:dyDescent="0.15">
      <c r="A279" s="96" t="s">
        <v>495</v>
      </c>
      <c r="B279" s="101" t="s">
        <v>496</v>
      </c>
      <c r="C279" s="98">
        <f>VLOOKUP($A279,Zakázka!$A:$T,10,FALSE)</f>
        <v>0</v>
      </c>
      <c r="D279" s="99">
        <f>VLOOKUP($A279,Zakázka!$A:$T,12,FALSE)</f>
        <v>0.57434552999999977</v>
      </c>
      <c r="E279" s="98">
        <f>VLOOKUP($A279,Zakázka!$A:$T,16,FALSE)</f>
        <v>0</v>
      </c>
      <c r="F279" s="98">
        <f>VLOOKUP($A279,Zakázka!$A:$T,17,FALSE)</f>
        <v>0</v>
      </c>
      <c r="G279" s="100">
        <f>VLOOKUP($A279,Zakázka!$A:$T,20,FALSE)</f>
        <v>2</v>
      </c>
      <c r="H279" s="6"/>
      <c r="I279" s="8"/>
    </row>
    <row r="280" spans="1:9" ht="11.25" outlineLevel="3" x14ac:dyDescent="0.15">
      <c r="A280" s="96" t="s">
        <v>497</v>
      </c>
      <c r="B280" s="101" t="s">
        <v>498</v>
      </c>
      <c r="C280" s="98">
        <f>VLOOKUP($A280,Zakázka!$A:$T,10,FALSE)</f>
        <v>0</v>
      </c>
      <c r="D280" s="99">
        <f>VLOOKUP($A280,Zakázka!$A:$T,12,FALSE)</f>
        <v>0</v>
      </c>
      <c r="E280" s="98">
        <f>VLOOKUP($A280,Zakázka!$A:$T,16,FALSE)</f>
        <v>0</v>
      </c>
      <c r="F280" s="98">
        <f>VLOOKUP($A280,Zakázka!$A:$T,17,FALSE)</f>
        <v>0</v>
      </c>
      <c r="G280" s="100">
        <f>VLOOKUP($A280,Zakázka!$A:$T,20,FALSE)</f>
        <v>5</v>
      </c>
      <c r="H280" s="6"/>
      <c r="I280" s="8"/>
    </row>
    <row r="281" spans="1:9" ht="11.25" outlineLevel="3" x14ac:dyDescent="0.15">
      <c r="A281" s="96" t="s">
        <v>499</v>
      </c>
      <c r="B281" s="101" t="s">
        <v>500</v>
      </c>
      <c r="C281" s="98">
        <f>VLOOKUP($A281,Zakázka!$A:$T,10,FALSE)</f>
        <v>0</v>
      </c>
      <c r="D281" s="99">
        <f>VLOOKUP($A281,Zakázka!$A:$T,12,FALSE)</f>
        <v>394.8482823904688</v>
      </c>
      <c r="E281" s="98">
        <f>VLOOKUP($A281,Zakázka!$A:$T,16,FALSE)</f>
        <v>0</v>
      </c>
      <c r="F281" s="98">
        <f>VLOOKUP($A281,Zakázka!$A:$T,17,FALSE)</f>
        <v>0</v>
      </c>
      <c r="G281" s="100">
        <f>VLOOKUP($A281,Zakázka!$A:$T,20,FALSE)</f>
        <v>5</v>
      </c>
      <c r="H281" s="6"/>
      <c r="I281" s="8"/>
    </row>
    <row r="282" spans="1:9" ht="11.25" outlineLevel="3" x14ac:dyDescent="0.15">
      <c r="A282" s="96" t="s">
        <v>501</v>
      </c>
      <c r="B282" s="101" t="s">
        <v>502</v>
      </c>
      <c r="C282" s="98">
        <f>VLOOKUP($A282,Zakázka!$A:$T,10,FALSE)</f>
        <v>0</v>
      </c>
      <c r="D282" s="99">
        <f>VLOOKUP($A282,Zakázka!$A:$T,12,FALSE)</f>
        <v>0</v>
      </c>
      <c r="E282" s="98">
        <f>VLOOKUP($A282,Zakázka!$A:$T,16,FALSE)</f>
        <v>0</v>
      </c>
      <c r="F282" s="98">
        <f>VLOOKUP($A282,Zakázka!$A:$T,17,FALSE)</f>
        <v>0</v>
      </c>
      <c r="G282" s="100">
        <f>VLOOKUP($A282,Zakázka!$A:$T,20,FALSE)</f>
        <v>2</v>
      </c>
      <c r="H282" s="6"/>
      <c r="I282" s="8"/>
    </row>
    <row r="283" spans="1:9" ht="11.25" outlineLevel="3" x14ac:dyDescent="0.15">
      <c r="A283" s="96" t="s">
        <v>503</v>
      </c>
      <c r="B283" s="101" t="s">
        <v>504</v>
      </c>
      <c r="C283" s="98">
        <f>VLOOKUP($A283,Zakázka!$A:$T,10,FALSE)</f>
        <v>0</v>
      </c>
      <c r="D283" s="99">
        <f>VLOOKUP($A283,Zakázka!$A:$T,12,FALSE)</f>
        <v>2.6012000000000004E-2</v>
      </c>
      <c r="E283" s="98">
        <f>VLOOKUP($A283,Zakázka!$A:$T,16,FALSE)</f>
        <v>0</v>
      </c>
      <c r="F283" s="98">
        <f>VLOOKUP($A283,Zakázka!$A:$T,17,FALSE)</f>
        <v>0</v>
      </c>
      <c r="G283" s="100">
        <f>VLOOKUP($A283,Zakázka!$A:$T,20,FALSE)</f>
        <v>6</v>
      </c>
      <c r="H283" s="6"/>
      <c r="I283" s="8"/>
    </row>
    <row r="284" spans="1:9" ht="11.25" outlineLevel="3" x14ac:dyDescent="0.15">
      <c r="A284" s="96" t="s">
        <v>505</v>
      </c>
      <c r="B284" s="101" t="s">
        <v>506</v>
      </c>
      <c r="C284" s="98">
        <f>VLOOKUP($A284,Zakázka!$A:$T,10,FALSE)</f>
        <v>0</v>
      </c>
      <c r="D284" s="99">
        <f>VLOOKUP($A284,Zakázka!$A:$T,12,FALSE)</f>
        <v>0.25207000000000002</v>
      </c>
      <c r="E284" s="98">
        <f>VLOOKUP($A284,Zakázka!$A:$T,16,FALSE)</f>
        <v>0</v>
      </c>
      <c r="F284" s="98">
        <f>VLOOKUP($A284,Zakázka!$A:$T,17,FALSE)</f>
        <v>0</v>
      </c>
      <c r="G284" s="100">
        <f>VLOOKUP($A284,Zakázka!$A:$T,20,FALSE)</f>
        <v>6</v>
      </c>
      <c r="H284" s="6"/>
      <c r="I284" s="8"/>
    </row>
    <row r="285" spans="1:9" ht="11.25" outlineLevel="3" x14ac:dyDescent="0.15">
      <c r="A285" s="96" t="s">
        <v>507</v>
      </c>
      <c r="B285" s="101" t="s">
        <v>508</v>
      </c>
      <c r="C285" s="98">
        <f>VLOOKUP($A285,Zakázka!$A:$T,10,FALSE)</f>
        <v>0</v>
      </c>
      <c r="D285" s="99">
        <f>VLOOKUP($A285,Zakázka!$A:$T,12,FALSE)</f>
        <v>1.3516932000000002</v>
      </c>
      <c r="E285" s="98">
        <f>VLOOKUP($A285,Zakázka!$A:$T,16,FALSE)</f>
        <v>0</v>
      </c>
      <c r="F285" s="98">
        <f>VLOOKUP($A285,Zakázka!$A:$T,17,FALSE)</f>
        <v>0</v>
      </c>
      <c r="G285" s="100">
        <f>VLOOKUP($A285,Zakázka!$A:$T,20,FALSE)</f>
        <v>10</v>
      </c>
      <c r="H285" s="6"/>
      <c r="I285" s="8"/>
    </row>
    <row r="286" spans="1:9" ht="11.25" outlineLevel="2" x14ac:dyDescent="0.15">
      <c r="A286" s="96" t="s">
        <v>509</v>
      </c>
      <c r="B286" s="97" t="s">
        <v>510</v>
      </c>
      <c r="C286" s="98">
        <f>VLOOKUP($A286,Zakázka!$A:$T,10,FALSE)</f>
        <v>0</v>
      </c>
      <c r="D286" s="99">
        <f>VLOOKUP($A286,Zakázka!$A:$T,12,FALSE)</f>
        <v>120.12518338999999</v>
      </c>
      <c r="E286" s="98">
        <f>VLOOKUP($A286,Zakázka!$A:$T,16,FALSE)</f>
        <v>0</v>
      </c>
      <c r="F286" s="98">
        <f>VLOOKUP($A286,Zakázka!$A:$T,17,FALSE)</f>
        <v>0</v>
      </c>
      <c r="G286" s="100">
        <f>VLOOKUP($A286,Zakázka!$A:$T,20,FALSE)</f>
        <v>32</v>
      </c>
      <c r="H286" s="6"/>
      <c r="I286" s="8"/>
    </row>
    <row r="287" spans="1:9" ht="11.25" outlineLevel="3" x14ac:dyDescent="0.15">
      <c r="A287" s="96" t="s">
        <v>511</v>
      </c>
      <c r="B287" s="101" t="s">
        <v>494</v>
      </c>
      <c r="C287" s="98">
        <f>VLOOKUP($A287,Zakázka!$A:$T,10,FALSE)</f>
        <v>0</v>
      </c>
      <c r="D287" s="99">
        <f>VLOOKUP($A287,Zakázka!$A:$T,12,FALSE)</f>
        <v>0</v>
      </c>
      <c r="E287" s="98">
        <f>VLOOKUP($A287,Zakázka!$A:$T,16,FALSE)</f>
        <v>0</v>
      </c>
      <c r="F287" s="98">
        <f>VLOOKUP($A287,Zakázka!$A:$T,17,FALSE)</f>
        <v>0</v>
      </c>
      <c r="G287" s="100">
        <f>VLOOKUP($A287,Zakázka!$A:$T,20,FALSE)</f>
        <v>9</v>
      </c>
      <c r="H287" s="6"/>
      <c r="I287" s="8"/>
    </row>
    <row r="288" spans="1:9" ht="11.25" outlineLevel="3" x14ac:dyDescent="0.15">
      <c r="A288" s="96" t="s">
        <v>512</v>
      </c>
      <c r="B288" s="101" t="s">
        <v>496</v>
      </c>
      <c r="C288" s="98">
        <f>VLOOKUP($A288,Zakázka!$A:$T,10,FALSE)</f>
        <v>0</v>
      </c>
      <c r="D288" s="99">
        <f>VLOOKUP($A288,Zakázka!$A:$T,12,FALSE)</f>
        <v>0.1353924</v>
      </c>
      <c r="E288" s="98">
        <f>VLOOKUP($A288,Zakázka!$A:$T,16,FALSE)</f>
        <v>0</v>
      </c>
      <c r="F288" s="98">
        <f>VLOOKUP($A288,Zakázka!$A:$T,17,FALSE)</f>
        <v>0</v>
      </c>
      <c r="G288" s="100">
        <f>VLOOKUP($A288,Zakázka!$A:$T,20,FALSE)</f>
        <v>2</v>
      </c>
      <c r="H288" s="6"/>
      <c r="I288" s="8"/>
    </row>
    <row r="289" spans="1:9" ht="11.25" outlineLevel="3" x14ac:dyDescent="0.15">
      <c r="A289" s="96" t="s">
        <v>513</v>
      </c>
      <c r="B289" s="101" t="s">
        <v>498</v>
      </c>
      <c r="C289" s="98">
        <f>VLOOKUP($A289,Zakázka!$A:$T,10,FALSE)</f>
        <v>0</v>
      </c>
      <c r="D289" s="99">
        <f>VLOOKUP($A289,Zakázka!$A:$T,12,FALSE)</f>
        <v>0</v>
      </c>
      <c r="E289" s="98">
        <f>VLOOKUP($A289,Zakázka!$A:$T,16,FALSE)</f>
        <v>0</v>
      </c>
      <c r="F289" s="98">
        <f>VLOOKUP($A289,Zakázka!$A:$T,17,FALSE)</f>
        <v>0</v>
      </c>
      <c r="G289" s="100">
        <f>VLOOKUP($A289,Zakázka!$A:$T,20,FALSE)</f>
        <v>5</v>
      </c>
      <c r="H289" s="6"/>
      <c r="I289" s="8"/>
    </row>
    <row r="290" spans="1:9" ht="11.25" outlineLevel="3" x14ac:dyDescent="0.15">
      <c r="A290" s="96" t="s">
        <v>514</v>
      </c>
      <c r="B290" s="101" t="s">
        <v>500</v>
      </c>
      <c r="C290" s="98">
        <f>VLOOKUP($A290,Zakázka!$A:$T,10,FALSE)</f>
        <v>0</v>
      </c>
      <c r="D290" s="99">
        <f>VLOOKUP($A290,Zakázka!$A:$T,12,FALSE)</f>
        <v>119.32235848999998</v>
      </c>
      <c r="E290" s="98">
        <f>VLOOKUP($A290,Zakázka!$A:$T,16,FALSE)</f>
        <v>0</v>
      </c>
      <c r="F290" s="98">
        <f>VLOOKUP($A290,Zakázka!$A:$T,17,FALSE)</f>
        <v>0</v>
      </c>
      <c r="G290" s="100">
        <f>VLOOKUP($A290,Zakázka!$A:$T,20,FALSE)</f>
        <v>5</v>
      </c>
      <c r="H290" s="6"/>
      <c r="I290" s="8"/>
    </row>
    <row r="291" spans="1:9" ht="11.25" outlineLevel="3" x14ac:dyDescent="0.15">
      <c r="A291" s="96" t="s">
        <v>515</v>
      </c>
      <c r="B291" s="101" t="s">
        <v>502</v>
      </c>
      <c r="C291" s="98">
        <f>VLOOKUP($A291,Zakázka!$A:$T,10,FALSE)</f>
        <v>0</v>
      </c>
      <c r="D291" s="99">
        <f>VLOOKUP($A291,Zakázka!$A:$T,12,FALSE)</f>
        <v>0</v>
      </c>
      <c r="E291" s="98">
        <f>VLOOKUP($A291,Zakázka!$A:$T,16,FALSE)</f>
        <v>0</v>
      </c>
      <c r="F291" s="98">
        <f>VLOOKUP($A291,Zakázka!$A:$T,17,FALSE)</f>
        <v>0</v>
      </c>
      <c r="G291" s="100">
        <f>VLOOKUP($A291,Zakázka!$A:$T,20,FALSE)</f>
        <v>2</v>
      </c>
      <c r="H291" s="6"/>
      <c r="I291" s="8"/>
    </row>
    <row r="292" spans="1:9" ht="11.25" outlineLevel="3" x14ac:dyDescent="0.15">
      <c r="A292" s="96" t="s">
        <v>516</v>
      </c>
      <c r="B292" s="101" t="s">
        <v>504</v>
      </c>
      <c r="C292" s="98">
        <f>VLOOKUP($A292,Zakázka!$A:$T,10,FALSE)</f>
        <v>0</v>
      </c>
      <c r="D292" s="99">
        <f>VLOOKUP($A292,Zakázka!$A:$T,12,FALSE)</f>
        <v>0.66743249999999998</v>
      </c>
      <c r="E292" s="98">
        <f>VLOOKUP($A292,Zakázka!$A:$T,16,FALSE)</f>
        <v>0</v>
      </c>
      <c r="F292" s="98">
        <f>VLOOKUP($A292,Zakázka!$A:$T,17,FALSE)</f>
        <v>0</v>
      </c>
      <c r="G292" s="100">
        <f>VLOOKUP($A292,Zakázka!$A:$T,20,FALSE)</f>
        <v>7</v>
      </c>
      <c r="H292" s="6"/>
      <c r="I292" s="8"/>
    </row>
    <row r="293" spans="1:9" ht="11.25" outlineLevel="3" x14ac:dyDescent="0.15">
      <c r="A293" s="96" t="s">
        <v>517</v>
      </c>
      <c r="B293" s="101" t="s">
        <v>506</v>
      </c>
      <c r="C293" s="98">
        <f>VLOOKUP($A293,Zakázka!$A:$T,10,FALSE)</f>
        <v>0</v>
      </c>
      <c r="D293" s="99">
        <f>VLOOKUP($A293,Zakázka!$A:$T,12,FALSE)</f>
        <v>0</v>
      </c>
      <c r="E293" s="98">
        <f>VLOOKUP($A293,Zakázka!$A:$T,16,FALSE)</f>
        <v>0</v>
      </c>
      <c r="F293" s="98">
        <f>VLOOKUP($A293,Zakázka!$A:$T,17,FALSE)</f>
        <v>0</v>
      </c>
      <c r="G293" s="100">
        <f>VLOOKUP($A293,Zakázka!$A:$T,20,FALSE)</f>
        <v>2</v>
      </c>
      <c r="H293" s="6"/>
      <c r="I293" s="8"/>
    </row>
    <row r="294" spans="1:9" ht="11.25" outlineLevel="2" x14ac:dyDescent="0.15">
      <c r="A294" s="96" t="s">
        <v>518</v>
      </c>
      <c r="B294" s="97" t="s">
        <v>519</v>
      </c>
      <c r="C294" s="98">
        <f>VLOOKUP($A294,Zakázka!$A:$T,10,FALSE)</f>
        <v>0</v>
      </c>
      <c r="D294" s="99">
        <f>VLOOKUP($A294,Zakázka!$A:$T,12,FALSE)</f>
        <v>84.556419553926801</v>
      </c>
      <c r="E294" s="98">
        <f>VLOOKUP($A294,Zakázka!$A:$T,16,FALSE)</f>
        <v>0</v>
      </c>
      <c r="F294" s="98">
        <f>VLOOKUP($A294,Zakázka!$A:$T,17,FALSE)</f>
        <v>0</v>
      </c>
      <c r="G294" s="100">
        <f>VLOOKUP($A294,Zakázka!$A:$T,20,FALSE)</f>
        <v>39</v>
      </c>
      <c r="H294" s="6"/>
      <c r="I294" s="8"/>
    </row>
    <row r="295" spans="1:9" ht="11.25" outlineLevel="3" x14ac:dyDescent="0.15">
      <c r="A295" s="96" t="s">
        <v>520</v>
      </c>
      <c r="B295" s="101" t="s">
        <v>494</v>
      </c>
      <c r="C295" s="98">
        <f>VLOOKUP($A295,Zakázka!$A:$T,10,FALSE)</f>
        <v>0</v>
      </c>
      <c r="D295" s="99">
        <f>VLOOKUP($A295,Zakázka!$A:$T,12,FALSE)</f>
        <v>0</v>
      </c>
      <c r="E295" s="98">
        <f>VLOOKUP($A295,Zakázka!$A:$T,16,FALSE)</f>
        <v>0</v>
      </c>
      <c r="F295" s="98">
        <f>VLOOKUP($A295,Zakázka!$A:$T,17,FALSE)</f>
        <v>0</v>
      </c>
      <c r="G295" s="100">
        <f>VLOOKUP($A295,Zakázka!$A:$T,20,FALSE)</f>
        <v>9</v>
      </c>
      <c r="H295" s="6"/>
      <c r="I295" s="8"/>
    </row>
    <row r="296" spans="1:9" ht="11.25" outlineLevel="3" x14ac:dyDescent="0.15">
      <c r="A296" s="96" t="s">
        <v>521</v>
      </c>
      <c r="B296" s="101" t="s">
        <v>498</v>
      </c>
      <c r="C296" s="98">
        <f>VLOOKUP($A296,Zakázka!$A:$T,10,FALSE)</f>
        <v>0</v>
      </c>
      <c r="D296" s="99">
        <f>VLOOKUP($A296,Zakázka!$A:$T,12,FALSE)</f>
        <v>0</v>
      </c>
      <c r="E296" s="98">
        <f>VLOOKUP($A296,Zakázka!$A:$T,16,FALSE)</f>
        <v>0</v>
      </c>
      <c r="F296" s="98">
        <f>VLOOKUP($A296,Zakázka!$A:$T,17,FALSE)</f>
        <v>0</v>
      </c>
      <c r="G296" s="100">
        <f>VLOOKUP($A296,Zakázka!$A:$T,20,FALSE)</f>
        <v>4</v>
      </c>
      <c r="H296" s="6"/>
      <c r="I296" s="8"/>
    </row>
    <row r="297" spans="1:9" ht="11.25" outlineLevel="3" x14ac:dyDescent="0.15">
      <c r="A297" s="96" t="s">
        <v>522</v>
      </c>
      <c r="B297" s="101" t="s">
        <v>500</v>
      </c>
      <c r="C297" s="98">
        <f>VLOOKUP($A297,Zakázka!$A:$T,10,FALSE)</f>
        <v>0</v>
      </c>
      <c r="D297" s="99">
        <f>VLOOKUP($A297,Zakázka!$A:$T,12,FALSE)</f>
        <v>76.736228010250016</v>
      </c>
      <c r="E297" s="98">
        <f>VLOOKUP($A297,Zakázka!$A:$T,16,FALSE)</f>
        <v>0</v>
      </c>
      <c r="F297" s="98">
        <f>VLOOKUP($A297,Zakázka!$A:$T,17,FALSE)</f>
        <v>0</v>
      </c>
      <c r="G297" s="100">
        <f>VLOOKUP($A297,Zakázka!$A:$T,20,FALSE)</f>
        <v>4</v>
      </c>
      <c r="H297" s="6"/>
      <c r="I297" s="8"/>
    </row>
    <row r="298" spans="1:9" ht="11.25" outlineLevel="3" x14ac:dyDescent="0.15">
      <c r="A298" s="96" t="s">
        <v>523</v>
      </c>
      <c r="B298" s="101" t="s">
        <v>502</v>
      </c>
      <c r="C298" s="98">
        <f>VLOOKUP($A298,Zakázka!$A:$T,10,FALSE)</f>
        <v>0</v>
      </c>
      <c r="D298" s="99">
        <f>VLOOKUP($A298,Zakázka!$A:$T,12,FALSE)</f>
        <v>0</v>
      </c>
      <c r="E298" s="98">
        <f>VLOOKUP($A298,Zakázka!$A:$T,16,FALSE)</f>
        <v>0</v>
      </c>
      <c r="F298" s="98">
        <f>VLOOKUP($A298,Zakázka!$A:$T,17,FALSE)</f>
        <v>0</v>
      </c>
      <c r="G298" s="100">
        <f>VLOOKUP($A298,Zakázka!$A:$T,20,FALSE)</f>
        <v>2</v>
      </c>
      <c r="H298" s="6"/>
      <c r="I298" s="8"/>
    </row>
    <row r="299" spans="1:9" ht="11.25" outlineLevel="3" x14ac:dyDescent="0.15">
      <c r="A299" s="96" t="s">
        <v>524</v>
      </c>
      <c r="B299" s="101" t="s">
        <v>525</v>
      </c>
      <c r="C299" s="98">
        <f>VLOOKUP($A299,Zakázka!$A:$T,10,FALSE)</f>
        <v>0</v>
      </c>
      <c r="D299" s="99">
        <f>VLOOKUP($A299,Zakázka!$A:$T,12,FALSE)</f>
        <v>6.6788435436768019</v>
      </c>
      <c r="E299" s="98">
        <f>VLOOKUP($A299,Zakázka!$A:$T,16,FALSE)</f>
        <v>0</v>
      </c>
      <c r="F299" s="98">
        <f>VLOOKUP($A299,Zakázka!$A:$T,17,FALSE)</f>
        <v>0</v>
      </c>
      <c r="G299" s="100">
        <f>VLOOKUP($A299,Zakázka!$A:$T,20,FALSE)</f>
        <v>5</v>
      </c>
      <c r="H299" s="6"/>
      <c r="I299" s="8"/>
    </row>
    <row r="300" spans="1:9" ht="11.25" outlineLevel="3" x14ac:dyDescent="0.15">
      <c r="A300" s="96" t="s">
        <v>526</v>
      </c>
      <c r="B300" s="101" t="s">
        <v>504</v>
      </c>
      <c r="C300" s="98">
        <f>VLOOKUP($A300,Zakázka!$A:$T,10,FALSE)</f>
        <v>0</v>
      </c>
      <c r="D300" s="99">
        <f>VLOOKUP($A300,Zakázka!$A:$T,12,FALSE)</f>
        <v>1.141348</v>
      </c>
      <c r="E300" s="98">
        <f>VLOOKUP($A300,Zakázka!$A:$T,16,FALSE)</f>
        <v>0</v>
      </c>
      <c r="F300" s="98">
        <f>VLOOKUP($A300,Zakázka!$A:$T,17,FALSE)</f>
        <v>0</v>
      </c>
      <c r="G300" s="100">
        <f>VLOOKUP($A300,Zakázka!$A:$T,20,FALSE)</f>
        <v>13</v>
      </c>
      <c r="H300" s="6"/>
      <c r="I300" s="8"/>
    </row>
    <row r="301" spans="1:9" ht="11.25" outlineLevel="3" x14ac:dyDescent="0.15">
      <c r="A301" s="96" t="s">
        <v>527</v>
      </c>
      <c r="B301" s="101" t="s">
        <v>506</v>
      </c>
      <c r="C301" s="98">
        <f>VLOOKUP($A301,Zakázka!$A:$T,10,FALSE)</f>
        <v>0</v>
      </c>
      <c r="D301" s="99">
        <f>VLOOKUP($A301,Zakázka!$A:$T,12,FALSE)</f>
        <v>0</v>
      </c>
      <c r="E301" s="98">
        <f>VLOOKUP($A301,Zakázka!$A:$T,16,FALSE)</f>
        <v>0</v>
      </c>
      <c r="F301" s="98">
        <f>VLOOKUP($A301,Zakázka!$A:$T,17,FALSE)</f>
        <v>0</v>
      </c>
      <c r="G301" s="100">
        <f>VLOOKUP($A301,Zakázka!$A:$T,20,FALSE)</f>
        <v>2</v>
      </c>
      <c r="H301" s="6"/>
      <c r="I301" s="8"/>
    </row>
    <row r="302" spans="1:9" ht="7.5" customHeight="1" x14ac:dyDescent="0.15">
      <c r="B302" s="62"/>
      <c r="C302" s="64"/>
      <c r="D302" s="67"/>
      <c r="E302" s="64"/>
      <c r="F302" s="64"/>
      <c r="G302" s="71"/>
      <c r="H302" s="8"/>
    </row>
    <row r="303" spans="1:9" ht="12.75" x14ac:dyDescent="0.2">
      <c r="A303" s="5"/>
      <c r="B303" s="76" t="s">
        <v>3</v>
      </c>
      <c r="C303" s="77">
        <f>SUMIF(GROUP_ID,"",ITEM_PRICES)</f>
        <v>0</v>
      </c>
      <c r="D303" s="78"/>
      <c r="E303" s="79"/>
      <c r="F303" s="79"/>
      <c r="G303" s="80"/>
      <c r="H303" s="6"/>
      <c r="I303" s="8"/>
    </row>
    <row r="304" spans="1:9" ht="12.75" x14ac:dyDescent="0.2">
      <c r="A304" s="5"/>
      <c r="B304" s="81" t="s">
        <v>4</v>
      </c>
      <c r="C304" s="77">
        <f ca="1">SUM(C305:C306)</f>
        <v>0</v>
      </c>
      <c r="D304" s="78"/>
      <c r="E304" s="79"/>
      <c r="F304" s="79"/>
      <c r="G304" s="80"/>
      <c r="H304" s="6"/>
      <c r="I304" s="8"/>
    </row>
    <row r="305" spans="1:9" ht="12.75" x14ac:dyDescent="0.2">
      <c r="A305" s="2"/>
      <c r="B305" s="82" t="str">
        <f ca="1">INDIRECT(ADDRESS(11,1,,,"Krycí List"))</f>
        <v/>
      </c>
      <c r="C305" s="83" t="str">
        <f ca="1">INDIRECT(ADDRESS(14,1,,,"Krycí List"))</f>
        <v/>
      </c>
      <c r="D305" s="84"/>
      <c r="E305" s="85"/>
      <c r="F305" s="85"/>
      <c r="G305" s="86"/>
      <c r="H305" s="6"/>
      <c r="I305" s="8"/>
    </row>
    <row r="306" spans="1:9" ht="12.75" x14ac:dyDescent="0.2">
      <c r="A306" s="2"/>
      <c r="B306" s="87" t="str">
        <f ca="1">INDIRECT(ADDRESS(12,1,,,"Krycí List"))</f>
        <v/>
      </c>
      <c r="C306" s="88" t="str">
        <f ca="1">INDIRECT(ADDRESS(15,1,,,"Krycí List"))</f>
        <v/>
      </c>
      <c r="D306" s="89"/>
      <c r="E306" s="90"/>
      <c r="F306" s="90"/>
      <c r="G306" s="91"/>
      <c r="H306" s="6"/>
      <c r="I306" s="8"/>
    </row>
    <row r="307" spans="1:9" ht="12.75" x14ac:dyDescent="0.2">
      <c r="A307" s="5"/>
      <c r="B307" s="76" t="s">
        <v>2</v>
      </c>
      <c r="C307" s="77">
        <f ca="1">C303+C304</f>
        <v>0</v>
      </c>
      <c r="D307" s="78"/>
      <c r="E307" s="79"/>
      <c r="F307" s="79"/>
      <c r="G307" s="80"/>
      <c r="H307" s="6"/>
      <c r="I307" s="8"/>
    </row>
    <row r="308" spans="1:9" x14ac:dyDescent="0.15">
      <c r="B308" s="60"/>
      <c r="C308" s="63"/>
      <c r="D308" s="65"/>
      <c r="E308" s="63"/>
      <c r="F308" s="63"/>
      <c r="G308" s="69"/>
    </row>
    <row r="309" spans="1:9" x14ac:dyDescent="0.15">
      <c r="B309" s="6"/>
      <c r="C309" s="8"/>
      <c r="D309" s="6"/>
      <c r="E309" s="8"/>
      <c r="F309" s="8"/>
      <c r="G309" s="6"/>
    </row>
  </sheetData>
  <pageMargins left="0.70866141732283505" right="0.70866141732283505" top="0.78740157480314998" bottom="0.78740157480314998" header="0.31496062992126" footer="0.31496062992126"/>
  <pageSetup paperSize="9" scale="80" fitToHeight="0" pageOrder="overThenDown" orientation="landscape" r:id="rId1"/>
  <headerFooter>
    <oddHeader>&amp;L&amp;8Pavel Kubela&amp;C&amp;8</oddHeader>
    <oddFooter>&amp;L&amp;8Vytvořeno systémem euroCALC 4&amp;C&amp;P/&amp;N&amp;R&amp;8&amp;[11.12.2023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AA12832"/>
  <sheetViews>
    <sheetView tabSelected="1" workbookViewId="0">
      <pane ySplit="4" topLeftCell="A5" activePane="bottomLeft" state="frozen"/>
      <selection pane="bottomLeft" activeCell="C5" sqref="C5"/>
    </sheetView>
  </sheetViews>
  <sheetFormatPr defaultColWidth="9.140625" defaultRowHeight="8.25" outlineLevelRow="5" x14ac:dyDescent="0.15"/>
  <cols>
    <col min="1" max="1" width="28.7109375" style="7" hidden="1" customWidth="1"/>
    <col min="2" max="2" width="3.7109375" style="7" hidden="1" customWidth="1"/>
    <col min="3" max="3" width="5.7109375" style="7" customWidth="1"/>
    <col min="4" max="4" width="4.7109375" style="7" customWidth="1"/>
    <col min="5" max="5" width="14.7109375" style="7" customWidth="1"/>
    <col min="6" max="6" width="72.7109375" style="7" customWidth="1"/>
    <col min="7" max="7" width="4.7109375" style="7" customWidth="1"/>
    <col min="8" max="8" width="14.7109375" style="7" customWidth="1"/>
    <col min="9" max="9" width="12.7109375" style="7" customWidth="1"/>
    <col min="10" max="10" width="15.7109375" style="7" customWidth="1"/>
    <col min="11" max="11" width="11.7109375" style="7" hidden="1" customWidth="1"/>
    <col min="12" max="12" width="14.7109375" style="7" hidden="1" customWidth="1"/>
    <col min="13" max="13" width="11.7109375" style="7" hidden="1" customWidth="1"/>
    <col min="14" max="14" width="14.7109375" style="7" hidden="1" customWidth="1"/>
    <col min="15" max="15" width="9.7109375" style="7" hidden="1" customWidth="1"/>
    <col min="16" max="16" width="14.7109375" style="7" hidden="1" customWidth="1"/>
    <col min="17" max="17" width="15.7109375" style="7" hidden="1" customWidth="1"/>
    <col min="18" max="18" width="25.7109375" style="7" hidden="1" customWidth="1"/>
    <col min="19" max="19" width="14.7109375" style="7" customWidth="1"/>
    <col min="20" max="20" width="8.7109375" style="7" hidden="1" customWidth="1"/>
    <col min="21" max="21" width="40.42578125" style="7" customWidth="1"/>
    <col min="22" max="22" width="9.5703125" style="7" customWidth="1"/>
    <col min="23" max="23" width="53.140625" style="7" customWidth="1"/>
    <col min="24" max="24" width="117" style="7" hidden="1" customWidth="1"/>
    <col min="25" max="26" width="9.140625" style="7"/>
    <col min="27" max="27" width="9.140625" style="7" customWidth="1"/>
    <col min="28" max="28" width="5.5703125" style="7" customWidth="1"/>
    <col min="29" max="16384" width="9.140625" style="7"/>
  </cols>
  <sheetData>
    <row r="1" spans="1:27" ht="15.75" x14ac:dyDescent="0.15">
      <c r="F1" s="102" t="s">
        <v>528</v>
      </c>
    </row>
    <row r="2" spans="1:27" ht="15.75" x14ac:dyDescent="0.15">
      <c r="B2" s="69"/>
      <c r="C2" s="69"/>
      <c r="D2" s="60"/>
      <c r="E2" s="60"/>
      <c r="F2" s="102" t="s">
        <v>529</v>
      </c>
      <c r="G2" s="60"/>
      <c r="H2" s="65"/>
      <c r="I2" s="105"/>
      <c r="J2" s="63"/>
      <c r="K2" s="65"/>
      <c r="L2" s="65"/>
      <c r="M2" s="65"/>
      <c r="N2" s="65"/>
      <c r="O2" s="63"/>
      <c r="P2" s="63"/>
      <c r="Q2" s="63"/>
      <c r="R2" s="60"/>
      <c r="S2" s="60"/>
      <c r="T2" s="69"/>
      <c r="V2" s="9"/>
      <c r="X2" s="106" t="s">
        <v>23</v>
      </c>
      <c r="Y2" s="9"/>
    </row>
    <row r="3" spans="1:27" ht="7.5" customHeight="1" x14ac:dyDescent="0.15">
      <c r="A3" s="6"/>
      <c r="B3" s="103"/>
      <c r="C3" s="69"/>
      <c r="D3" s="60"/>
      <c r="E3" s="60"/>
      <c r="F3" s="60"/>
      <c r="G3" s="60"/>
      <c r="H3" s="65"/>
      <c r="I3" s="105"/>
      <c r="J3" s="63"/>
      <c r="K3" s="66"/>
      <c r="L3" s="66"/>
      <c r="M3" s="66"/>
      <c r="N3" s="66"/>
      <c r="O3" s="68"/>
      <c r="P3" s="68"/>
      <c r="Q3" s="68"/>
      <c r="R3" s="104"/>
      <c r="S3" s="60"/>
      <c r="T3" s="70"/>
      <c r="U3" s="8"/>
      <c r="X3" s="107"/>
      <c r="Y3" s="9"/>
    </row>
    <row r="4" spans="1:27" ht="11.25" x14ac:dyDescent="0.2">
      <c r="A4" s="3"/>
      <c r="B4" s="75"/>
      <c r="C4" s="75" t="s">
        <v>6</v>
      </c>
      <c r="D4" s="72" t="s">
        <v>7</v>
      </c>
      <c r="E4" s="72" t="s">
        <v>8</v>
      </c>
      <c r="F4" s="72" t="s">
        <v>5</v>
      </c>
      <c r="G4" s="72" t="s">
        <v>9</v>
      </c>
      <c r="H4" s="74" t="s">
        <v>10</v>
      </c>
      <c r="I4" s="108" t="s">
        <v>11</v>
      </c>
      <c r="J4" s="73" t="s">
        <v>12</v>
      </c>
      <c r="K4" s="74" t="s">
        <v>13</v>
      </c>
      <c r="L4" s="74" t="s">
        <v>14</v>
      </c>
      <c r="M4" s="74" t="s">
        <v>15</v>
      </c>
      <c r="N4" s="74" t="s">
        <v>16</v>
      </c>
      <c r="O4" s="73" t="s">
        <v>17</v>
      </c>
      <c r="P4" s="73" t="s">
        <v>4</v>
      </c>
      <c r="Q4" s="73" t="s">
        <v>18</v>
      </c>
      <c r="R4" s="72" t="s">
        <v>19</v>
      </c>
      <c r="S4" s="72" t="s">
        <v>20</v>
      </c>
      <c r="T4" s="75" t="s">
        <v>21</v>
      </c>
      <c r="U4" s="6"/>
      <c r="V4" s="8"/>
      <c r="W4" s="8"/>
      <c r="X4" s="106">
        <f ca="1">CELL("width",F4)+CELL("width",G4)+CELL("width",H4)+CELL("width",I4)+CELL("width",J4)</f>
        <v>117</v>
      </c>
      <c r="Y4" s="9"/>
    </row>
    <row r="5" spans="1:27" ht="7.5" customHeight="1" x14ac:dyDescent="0.15">
      <c r="B5" s="69"/>
      <c r="C5" s="69"/>
      <c r="D5" s="60"/>
      <c r="E5" s="60"/>
      <c r="F5" s="60"/>
      <c r="G5" s="60"/>
      <c r="H5" s="65"/>
      <c r="I5" s="105"/>
      <c r="J5" s="63"/>
      <c r="K5" s="65"/>
      <c r="L5" s="65"/>
      <c r="M5" s="65"/>
      <c r="N5" s="65"/>
      <c r="O5" s="63"/>
      <c r="P5" s="63"/>
      <c r="Q5" s="63"/>
      <c r="R5" s="60"/>
      <c r="S5" s="60"/>
      <c r="T5" s="69"/>
      <c r="U5" s="8"/>
      <c r="X5" s="59"/>
    </row>
    <row r="6" spans="1:27" ht="12" x14ac:dyDescent="0.2">
      <c r="A6" s="28" t="s">
        <v>83</v>
      </c>
      <c r="B6" s="94">
        <v>1</v>
      </c>
      <c r="C6" s="109"/>
      <c r="D6" s="110" t="s">
        <v>530</v>
      </c>
      <c r="E6" s="110"/>
      <c r="F6" s="92" t="s">
        <v>84</v>
      </c>
      <c r="G6" s="110"/>
      <c r="H6" s="111"/>
      <c r="I6" s="112"/>
      <c r="J6" s="41">
        <f>SUBTOTAL(9,J7:J12832)</f>
        <v>0</v>
      </c>
      <c r="K6" s="111"/>
      <c r="L6" s="93">
        <f>SUBTOTAL(9,L7:L12832)</f>
        <v>7416.2802283258952</v>
      </c>
      <c r="M6" s="111"/>
      <c r="N6" s="93">
        <f>SUBTOTAL(9,N7:N12832)</f>
        <v>65.964800000000025</v>
      </c>
      <c r="O6" s="113"/>
      <c r="P6" s="41">
        <f>SUBTOTAL(9,P7:P12832)</f>
        <v>0</v>
      </c>
      <c r="Q6" s="41">
        <f>SUBTOTAL(9,Q7:Q12832)</f>
        <v>0</v>
      </c>
      <c r="R6" s="110"/>
      <c r="S6" s="110"/>
      <c r="T6" s="94">
        <f>SUBTOTAL(9,T7:T12832)</f>
        <v>2762</v>
      </c>
      <c r="U6" s="6"/>
      <c r="V6" s="8"/>
      <c r="W6" s="8"/>
      <c r="X6" s="60"/>
    </row>
    <row r="7" spans="1:27" ht="12" outlineLevel="1" x14ac:dyDescent="0.2">
      <c r="A7" s="28" t="s">
        <v>85</v>
      </c>
      <c r="B7" s="94">
        <v>2</v>
      </c>
      <c r="C7" s="109"/>
      <c r="D7" s="110" t="s">
        <v>531</v>
      </c>
      <c r="E7" s="110"/>
      <c r="F7" s="92" t="s">
        <v>86</v>
      </c>
      <c r="G7" s="110"/>
      <c r="H7" s="111"/>
      <c r="I7" s="112"/>
      <c r="J7" s="41">
        <f>SUBTOTAL(9,J8:J4929)</f>
        <v>0</v>
      </c>
      <c r="K7" s="111"/>
      <c r="L7" s="93">
        <f>SUBTOTAL(9,L8:L4929)</f>
        <v>6458.9803063615036</v>
      </c>
      <c r="M7" s="111"/>
      <c r="N7" s="93">
        <f>SUBTOTAL(9,N8:N4929)</f>
        <v>0</v>
      </c>
      <c r="O7" s="113"/>
      <c r="P7" s="41">
        <f>SUBTOTAL(9,P8:P4929)</f>
        <v>0</v>
      </c>
      <c r="Q7" s="41">
        <f>SUBTOTAL(9,Q8:Q4929)</f>
        <v>0</v>
      </c>
      <c r="R7" s="110"/>
      <c r="S7" s="110"/>
      <c r="T7" s="94">
        <f>SUBTOTAL(9,T8:T4929)</f>
        <v>588</v>
      </c>
      <c r="U7" s="6"/>
      <c r="V7" s="8"/>
      <c r="W7" s="8"/>
      <c r="X7" s="60"/>
    </row>
    <row r="8" spans="1:27" ht="11.25" outlineLevel="2" x14ac:dyDescent="0.2">
      <c r="A8" s="96" t="s">
        <v>87</v>
      </c>
      <c r="B8" s="100">
        <v>3</v>
      </c>
      <c r="C8" s="114"/>
      <c r="D8" s="115" t="s">
        <v>532</v>
      </c>
      <c r="E8" s="115"/>
      <c r="F8" s="116" t="s">
        <v>88</v>
      </c>
      <c r="G8" s="115"/>
      <c r="H8" s="117"/>
      <c r="I8" s="118"/>
      <c r="J8" s="98">
        <f>SUBTOTAL(9,J9:J4929)</f>
        <v>0</v>
      </c>
      <c r="K8" s="117"/>
      <c r="L8" s="99">
        <f>SUBTOTAL(9,L9:L4929)</f>
        <v>6458.9803063615036</v>
      </c>
      <c r="M8" s="117"/>
      <c r="N8" s="99">
        <f>SUBTOTAL(9,N9:N4929)</f>
        <v>0</v>
      </c>
      <c r="O8" s="119"/>
      <c r="P8" s="98">
        <f>SUBTOTAL(9,P9:P4929)</f>
        <v>0</v>
      </c>
      <c r="Q8" s="98">
        <f>SUBTOTAL(9,Q9:Q4929)</f>
        <v>0</v>
      </c>
      <c r="R8" s="115"/>
      <c r="S8" s="115"/>
      <c r="T8" s="100">
        <f>SUBTOTAL(9,T9:T4929)</f>
        <v>588</v>
      </c>
      <c r="U8" s="6"/>
      <c r="V8" s="8"/>
      <c r="W8" s="8"/>
      <c r="X8" s="60"/>
    </row>
    <row r="9" spans="1:27" ht="11.25" outlineLevel="3" x14ac:dyDescent="0.2">
      <c r="A9" s="96" t="s">
        <v>89</v>
      </c>
      <c r="B9" s="100">
        <v>4</v>
      </c>
      <c r="C9" s="114"/>
      <c r="D9" s="115" t="s">
        <v>533</v>
      </c>
      <c r="E9" s="115"/>
      <c r="F9" s="116" t="s">
        <v>90</v>
      </c>
      <c r="G9" s="115"/>
      <c r="H9" s="117"/>
      <c r="I9" s="118"/>
      <c r="J9" s="98">
        <f>SUBTOTAL(9,J10:J141)</f>
        <v>0</v>
      </c>
      <c r="K9" s="117"/>
      <c r="L9" s="99">
        <f>SUBTOTAL(9,L10:L141)</f>
        <v>0</v>
      </c>
      <c r="M9" s="117"/>
      <c r="N9" s="99">
        <f>SUBTOTAL(9,N10:N141)</f>
        <v>0</v>
      </c>
      <c r="O9" s="119"/>
      <c r="P9" s="98">
        <f>SUBTOTAL(9,P10:P141)</f>
        <v>0</v>
      </c>
      <c r="Q9" s="98">
        <f>SUBTOTAL(9,Q10:Q141)</f>
        <v>0</v>
      </c>
      <c r="R9" s="115"/>
      <c r="S9" s="115"/>
      <c r="T9" s="100">
        <f>SUBTOTAL(9,T10:T141)</f>
        <v>15</v>
      </c>
      <c r="U9" s="6"/>
      <c r="V9" s="8"/>
      <c r="W9" s="8"/>
      <c r="X9" s="60"/>
    </row>
    <row r="10" spans="1:27" ht="22.5" outlineLevel="4" x14ac:dyDescent="0.2">
      <c r="A10" s="4"/>
      <c r="B10" s="120"/>
      <c r="C10" s="121">
        <v>1</v>
      </c>
      <c r="D10" s="122" t="s">
        <v>534</v>
      </c>
      <c r="E10" s="123" t="s">
        <v>535</v>
      </c>
      <c r="F10" s="124" t="s">
        <v>536</v>
      </c>
      <c r="G10" s="122" t="s">
        <v>537</v>
      </c>
      <c r="H10" s="125">
        <v>711.48699999999997</v>
      </c>
      <c r="I10" s="126">
        <v>0</v>
      </c>
      <c r="J10" s="127">
        <f>H10*I10</f>
        <v>0</v>
      </c>
      <c r="K10" s="125"/>
      <c r="L10" s="125">
        <f>H10*K10</f>
        <v>0</v>
      </c>
      <c r="M10" s="125"/>
      <c r="N10" s="125">
        <f>H10*M10</f>
        <v>0</v>
      </c>
      <c r="O10" s="127">
        <v>15</v>
      </c>
      <c r="P10" s="127">
        <f>J10*(O10/100)</f>
        <v>0</v>
      </c>
      <c r="Q10" s="127">
        <f>J10+P10</f>
        <v>0</v>
      </c>
      <c r="R10" s="128"/>
      <c r="S10" s="128" t="s">
        <v>538</v>
      </c>
      <c r="T10" s="129">
        <v>1</v>
      </c>
      <c r="U10" s="8"/>
      <c r="V10" s="8"/>
      <c r="W10" s="8"/>
      <c r="X10" s="60"/>
    </row>
    <row r="11" spans="1:27" ht="9.75" outlineLevel="5" x14ac:dyDescent="0.2">
      <c r="A11" s="130"/>
      <c r="B11" s="131"/>
      <c r="C11" s="131"/>
      <c r="D11" s="132"/>
      <c r="E11" s="136" t="s">
        <v>0</v>
      </c>
      <c r="F11" s="159" t="s">
        <v>539</v>
      </c>
      <c r="G11" s="159"/>
      <c r="H11" s="160"/>
      <c r="I11" s="161"/>
      <c r="J11" s="162"/>
      <c r="K11" s="134"/>
      <c r="L11" s="134"/>
      <c r="M11" s="134"/>
      <c r="N11" s="134"/>
      <c r="O11" s="135"/>
      <c r="P11" s="135"/>
      <c r="Q11" s="135"/>
      <c r="R11" s="132"/>
      <c r="S11" s="132"/>
      <c r="T11" s="131"/>
      <c r="U11" s="6"/>
      <c r="V11" s="8"/>
      <c r="W11" s="8"/>
      <c r="X11" s="133" t="str">
        <f>F11</f>
        <v>Hloubení nezapažených rýh šířky přes 800 do 2 000 mm strojně s urovnáním dna do předepsaného profilu a spádu v hornině třídy těžitelnosti I skupiny 3 přes 100 do 500 m3</v>
      </c>
      <c r="Y11" s="9"/>
      <c r="AA11" s="11"/>
    </row>
    <row r="12" spans="1:27" ht="7.5" customHeight="1" outlineLevel="5" x14ac:dyDescent="0.15">
      <c r="B12" s="69"/>
      <c r="C12" s="69"/>
      <c r="D12" s="60"/>
      <c r="E12" s="60"/>
      <c r="F12" s="61"/>
      <c r="G12" s="60"/>
      <c r="H12" s="65"/>
      <c r="I12" s="105"/>
      <c r="J12" s="63"/>
      <c r="K12" s="65"/>
      <c r="L12" s="65"/>
      <c r="M12" s="65"/>
      <c r="N12" s="65"/>
      <c r="O12" s="63"/>
      <c r="P12" s="63"/>
      <c r="Q12" s="63"/>
      <c r="R12" s="60"/>
      <c r="S12" s="60"/>
      <c r="T12" s="69"/>
      <c r="U12" s="8"/>
      <c r="X12" s="60"/>
    </row>
    <row r="13" spans="1:27" ht="11.25" outlineLevel="5" x14ac:dyDescent="0.2">
      <c r="A13" s="137"/>
      <c r="B13" s="138"/>
      <c r="C13" s="138"/>
      <c r="D13" s="139"/>
      <c r="E13" s="145" t="s">
        <v>1</v>
      </c>
      <c r="F13" s="140" t="s">
        <v>540</v>
      </c>
      <c r="G13" s="139"/>
      <c r="H13" s="141">
        <v>711.48699999999997</v>
      </c>
      <c r="I13" s="142"/>
      <c r="J13" s="143"/>
      <c r="K13" s="144"/>
      <c r="L13" s="144"/>
      <c r="M13" s="144"/>
      <c r="N13" s="144"/>
      <c r="O13" s="143"/>
      <c r="P13" s="143"/>
      <c r="Q13" s="143"/>
      <c r="R13" s="139"/>
      <c r="S13" s="139"/>
      <c r="T13" s="138"/>
      <c r="U13" s="6"/>
      <c r="V13" s="8"/>
      <c r="W13" s="8"/>
      <c r="X13" s="60"/>
    </row>
    <row r="14" spans="1:27" ht="7.5" customHeight="1" outlineLevel="5" x14ac:dyDescent="0.15">
      <c r="A14" s="8"/>
      <c r="B14" s="69"/>
      <c r="C14" s="69"/>
      <c r="D14" s="60"/>
      <c r="E14" s="60"/>
      <c r="F14" s="104"/>
      <c r="G14" s="60"/>
      <c r="H14" s="65"/>
      <c r="I14" s="105"/>
      <c r="J14" s="63"/>
      <c r="K14" s="65"/>
      <c r="L14" s="65"/>
      <c r="M14" s="65"/>
      <c r="N14" s="65"/>
      <c r="O14" s="63"/>
      <c r="P14" s="63"/>
      <c r="Q14" s="63"/>
      <c r="R14" s="60"/>
      <c r="S14" s="60"/>
      <c r="T14" s="69"/>
      <c r="U14" s="8"/>
      <c r="X14" s="60"/>
    </row>
    <row r="15" spans="1:27" ht="22.5" outlineLevel="4" x14ac:dyDescent="0.2">
      <c r="A15" s="4"/>
      <c r="B15" s="120"/>
      <c r="C15" s="121">
        <v>2</v>
      </c>
      <c r="D15" s="122" t="s">
        <v>534</v>
      </c>
      <c r="E15" s="123" t="s">
        <v>541</v>
      </c>
      <c r="F15" s="124" t="s">
        <v>542</v>
      </c>
      <c r="G15" s="122" t="s">
        <v>543</v>
      </c>
      <c r="H15" s="125">
        <v>1202.6374499999999</v>
      </c>
      <c r="I15" s="126">
        <v>0</v>
      </c>
      <c r="J15" s="127">
        <f>H15*I15</f>
        <v>0</v>
      </c>
      <c r="K15" s="125"/>
      <c r="L15" s="125">
        <f>H15*K15</f>
        <v>0</v>
      </c>
      <c r="M15" s="125"/>
      <c r="N15" s="125">
        <f>H15*M15</f>
        <v>0</v>
      </c>
      <c r="O15" s="127">
        <v>15</v>
      </c>
      <c r="P15" s="127">
        <f>J15*(O15/100)</f>
        <v>0</v>
      </c>
      <c r="Q15" s="127">
        <f>J15+P15</f>
        <v>0</v>
      </c>
      <c r="R15" s="128"/>
      <c r="S15" s="128" t="s">
        <v>538</v>
      </c>
      <c r="T15" s="129">
        <v>1</v>
      </c>
      <c r="U15" s="8"/>
      <c r="V15" s="8"/>
      <c r="W15" s="8"/>
      <c r="X15" s="60"/>
    </row>
    <row r="16" spans="1:27" ht="9.75" outlineLevel="5" x14ac:dyDescent="0.2">
      <c r="A16" s="130"/>
      <c r="B16" s="131"/>
      <c r="C16" s="131"/>
      <c r="D16" s="132"/>
      <c r="E16" s="136" t="s">
        <v>0</v>
      </c>
      <c r="F16" s="159" t="s">
        <v>544</v>
      </c>
      <c r="G16" s="159"/>
      <c r="H16" s="160"/>
      <c r="I16" s="161"/>
      <c r="J16" s="162"/>
      <c r="K16" s="134"/>
      <c r="L16" s="134"/>
      <c r="M16" s="134"/>
      <c r="N16" s="134"/>
      <c r="O16" s="135"/>
      <c r="P16" s="135"/>
      <c r="Q16" s="135"/>
      <c r="R16" s="132"/>
      <c r="S16" s="132"/>
      <c r="T16" s="131"/>
      <c r="U16" s="6"/>
      <c r="V16" s="8"/>
      <c r="W16" s="8"/>
      <c r="X16" s="133" t="str">
        <f>F16</f>
        <v>Úprava pláně vyrovnáním výškových rozdílů ručně v hornině třídy těžitelnosti I skupiny 3 se zhutněním</v>
      </c>
      <c r="Y16" s="9"/>
      <c r="AA16" s="11"/>
    </row>
    <row r="17" spans="1:24" ht="7.5" customHeight="1" outlineLevel="5" x14ac:dyDescent="0.15">
      <c r="B17" s="69"/>
      <c r="C17" s="69"/>
      <c r="D17" s="60"/>
      <c r="E17" s="60"/>
      <c r="F17" s="61"/>
      <c r="G17" s="60"/>
      <c r="H17" s="65"/>
      <c r="I17" s="105"/>
      <c r="J17" s="63"/>
      <c r="K17" s="65"/>
      <c r="L17" s="65"/>
      <c r="M17" s="65"/>
      <c r="N17" s="65"/>
      <c r="O17" s="63"/>
      <c r="P17" s="63"/>
      <c r="Q17" s="63"/>
      <c r="R17" s="60"/>
      <c r="S17" s="60"/>
      <c r="T17" s="69"/>
      <c r="U17" s="8"/>
      <c r="X17" s="60"/>
    </row>
    <row r="18" spans="1:24" ht="11.25" outlineLevel="5" x14ac:dyDescent="0.2">
      <c r="A18" s="137"/>
      <c r="B18" s="138"/>
      <c r="C18" s="138"/>
      <c r="D18" s="139"/>
      <c r="E18" s="145" t="s">
        <v>1</v>
      </c>
      <c r="F18" s="140" t="s">
        <v>545</v>
      </c>
      <c r="G18" s="139"/>
      <c r="H18" s="141">
        <v>501.64299999999997</v>
      </c>
      <c r="I18" s="142"/>
      <c r="J18" s="143"/>
      <c r="K18" s="144"/>
      <c r="L18" s="144"/>
      <c r="M18" s="144"/>
      <c r="N18" s="144"/>
      <c r="O18" s="143"/>
      <c r="P18" s="143"/>
      <c r="Q18" s="143"/>
      <c r="R18" s="139"/>
      <c r="S18" s="139"/>
      <c r="T18" s="138"/>
      <c r="U18" s="6"/>
      <c r="V18" s="8"/>
      <c r="W18" s="8"/>
      <c r="X18" s="60"/>
    </row>
    <row r="19" spans="1:24" ht="11.25" outlineLevel="5" x14ac:dyDescent="0.2">
      <c r="A19" s="137"/>
      <c r="B19" s="138"/>
      <c r="C19" s="138"/>
      <c r="D19" s="139"/>
      <c r="E19" s="145"/>
      <c r="F19" s="140" t="s">
        <v>546</v>
      </c>
      <c r="G19" s="139"/>
      <c r="H19" s="141">
        <v>501.64299999999997</v>
      </c>
      <c r="I19" s="142"/>
      <c r="J19" s="143"/>
      <c r="K19" s="144"/>
      <c r="L19" s="144"/>
      <c r="M19" s="144"/>
      <c r="N19" s="144"/>
      <c r="O19" s="143"/>
      <c r="P19" s="143"/>
      <c r="Q19" s="143"/>
      <c r="R19" s="139"/>
      <c r="S19" s="139"/>
      <c r="T19" s="138"/>
      <c r="U19" s="6"/>
      <c r="V19" s="8"/>
      <c r="W19" s="8"/>
      <c r="X19" s="60"/>
    </row>
    <row r="20" spans="1:24" ht="11.25" outlineLevel="5" x14ac:dyDescent="0.2">
      <c r="A20" s="137"/>
      <c r="B20" s="138"/>
      <c r="C20" s="138"/>
      <c r="D20" s="139"/>
      <c r="E20" s="145"/>
      <c r="F20" s="140" t="s">
        <v>547</v>
      </c>
      <c r="G20" s="139"/>
      <c r="H20" s="141">
        <v>0</v>
      </c>
      <c r="I20" s="142"/>
      <c r="J20" s="143"/>
      <c r="K20" s="144"/>
      <c r="L20" s="144"/>
      <c r="M20" s="144"/>
      <c r="N20" s="144"/>
      <c r="O20" s="143"/>
      <c r="P20" s="143"/>
      <c r="Q20" s="143"/>
      <c r="R20" s="139"/>
      <c r="S20" s="139"/>
      <c r="T20" s="138"/>
      <c r="U20" s="6"/>
      <c r="V20" s="8"/>
      <c r="W20" s="8"/>
      <c r="X20" s="60"/>
    </row>
    <row r="21" spans="1:24" ht="11.25" outlineLevel="5" x14ac:dyDescent="0.2">
      <c r="A21" s="137"/>
      <c r="B21" s="138"/>
      <c r="C21" s="138"/>
      <c r="D21" s="139"/>
      <c r="E21" s="145"/>
      <c r="F21" s="140" t="s">
        <v>548</v>
      </c>
      <c r="G21" s="139"/>
      <c r="H21" s="141">
        <v>0</v>
      </c>
      <c r="I21" s="142"/>
      <c r="J21" s="143"/>
      <c r="K21" s="144"/>
      <c r="L21" s="144"/>
      <c r="M21" s="144"/>
      <c r="N21" s="144"/>
      <c r="O21" s="143"/>
      <c r="P21" s="143"/>
      <c r="Q21" s="143"/>
      <c r="R21" s="139"/>
      <c r="S21" s="139"/>
      <c r="T21" s="138"/>
      <c r="U21" s="6"/>
      <c r="V21" s="8"/>
      <c r="W21" s="8"/>
      <c r="X21" s="60"/>
    </row>
    <row r="22" spans="1:24" ht="11.25" outlineLevel="5" x14ac:dyDescent="0.2">
      <c r="A22" s="137"/>
      <c r="B22" s="138"/>
      <c r="C22" s="138"/>
      <c r="D22" s="139"/>
      <c r="E22" s="145"/>
      <c r="F22" s="140" t="s">
        <v>549</v>
      </c>
      <c r="G22" s="139"/>
      <c r="H22" s="141">
        <v>86.303200000000004</v>
      </c>
      <c r="I22" s="142"/>
      <c r="J22" s="143"/>
      <c r="K22" s="144"/>
      <c r="L22" s="144"/>
      <c r="M22" s="144"/>
      <c r="N22" s="144"/>
      <c r="O22" s="143"/>
      <c r="P22" s="143"/>
      <c r="Q22" s="143"/>
      <c r="R22" s="139"/>
      <c r="S22" s="139"/>
      <c r="T22" s="138"/>
      <c r="U22" s="6"/>
      <c r="V22" s="8"/>
      <c r="W22" s="8"/>
      <c r="X22" s="60"/>
    </row>
    <row r="23" spans="1:24" ht="11.25" outlineLevel="5" x14ac:dyDescent="0.2">
      <c r="A23" s="137"/>
      <c r="B23" s="138"/>
      <c r="C23" s="138"/>
      <c r="D23" s="139"/>
      <c r="E23" s="145"/>
      <c r="F23" s="140" t="s">
        <v>550</v>
      </c>
      <c r="G23" s="139"/>
      <c r="H23" s="141">
        <v>117.72499999999999</v>
      </c>
      <c r="I23" s="142"/>
      <c r="J23" s="143"/>
      <c r="K23" s="144"/>
      <c r="L23" s="144"/>
      <c r="M23" s="144"/>
      <c r="N23" s="144"/>
      <c r="O23" s="143"/>
      <c r="P23" s="143"/>
      <c r="Q23" s="143"/>
      <c r="R23" s="139"/>
      <c r="S23" s="139"/>
      <c r="T23" s="138"/>
      <c r="U23" s="6"/>
      <c r="V23" s="8"/>
      <c r="W23" s="8"/>
      <c r="X23" s="60"/>
    </row>
    <row r="24" spans="1:24" ht="11.25" outlineLevel="5" x14ac:dyDescent="0.2">
      <c r="A24" s="137"/>
      <c r="B24" s="138"/>
      <c r="C24" s="138"/>
      <c r="D24" s="139"/>
      <c r="E24" s="145"/>
      <c r="F24" s="140" t="s">
        <v>551</v>
      </c>
      <c r="G24" s="139"/>
      <c r="H24" s="141">
        <v>24.1875</v>
      </c>
      <c r="I24" s="142"/>
      <c r="J24" s="143"/>
      <c r="K24" s="144"/>
      <c r="L24" s="144"/>
      <c r="M24" s="144"/>
      <c r="N24" s="144"/>
      <c r="O24" s="143"/>
      <c r="P24" s="143"/>
      <c r="Q24" s="143"/>
      <c r="R24" s="139"/>
      <c r="S24" s="139"/>
      <c r="T24" s="138"/>
      <c r="U24" s="6"/>
      <c r="V24" s="8"/>
      <c r="W24" s="8"/>
      <c r="X24" s="60"/>
    </row>
    <row r="25" spans="1:24" ht="22.5" outlineLevel="5" x14ac:dyDescent="0.2">
      <c r="A25" s="137"/>
      <c r="B25" s="138"/>
      <c r="C25" s="138"/>
      <c r="D25" s="139"/>
      <c r="E25" s="145"/>
      <c r="F25" s="140" t="s">
        <v>552</v>
      </c>
      <c r="G25" s="139"/>
      <c r="H25" s="141">
        <v>71.112499999999997</v>
      </c>
      <c r="I25" s="142"/>
      <c r="J25" s="143"/>
      <c r="K25" s="144"/>
      <c r="L25" s="144"/>
      <c r="M25" s="144"/>
      <c r="N25" s="144"/>
      <c r="O25" s="143"/>
      <c r="P25" s="143"/>
      <c r="Q25" s="143"/>
      <c r="R25" s="139"/>
      <c r="S25" s="139"/>
      <c r="T25" s="138"/>
      <c r="U25" s="6"/>
      <c r="V25" s="8"/>
      <c r="W25" s="8"/>
      <c r="X25" s="60"/>
    </row>
    <row r="26" spans="1:24" ht="11.25" outlineLevel="5" x14ac:dyDescent="0.2">
      <c r="A26" s="137"/>
      <c r="B26" s="138"/>
      <c r="C26" s="138"/>
      <c r="D26" s="139"/>
      <c r="E26" s="145"/>
      <c r="F26" s="140" t="s">
        <v>553</v>
      </c>
      <c r="G26" s="139"/>
      <c r="H26" s="141">
        <v>52.48125000000001</v>
      </c>
      <c r="I26" s="142"/>
      <c r="J26" s="143"/>
      <c r="K26" s="144"/>
      <c r="L26" s="144"/>
      <c r="M26" s="144"/>
      <c r="N26" s="144"/>
      <c r="O26" s="143"/>
      <c r="P26" s="143"/>
      <c r="Q26" s="143"/>
      <c r="R26" s="139"/>
      <c r="S26" s="139"/>
      <c r="T26" s="138"/>
      <c r="U26" s="6"/>
      <c r="V26" s="8"/>
      <c r="W26" s="8"/>
      <c r="X26" s="60"/>
    </row>
    <row r="27" spans="1:24" ht="22.5" outlineLevel="5" x14ac:dyDescent="0.2">
      <c r="A27" s="137"/>
      <c r="B27" s="138"/>
      <c r="C27" s="138"/>
      <c r="D27" s="139"/>
      <c r="E27" s="145"/>
      <c r="F27" s="140" t="s">
        <v>554</v>
      </c>
      <c r="G27" s="139"/>
      <c r="H27" s="141">
        <v>62.126249999999999</v>
      </c>
      <c r="I27" s="142"/>
      <c r="J27" s="143"/>
      <c r="K27" s="144"/>
      <c r="L27" s="144"/>
      <c r="M27" s="144"/>
      <c r="N27" s="144"/>
      <c r="O27" s="143"/>
      <c r="P27" s="143"/>
      <c r="Q27" s="143"/>
      <c r="R27" s="139"/>
      <c r="S27" s="139"/>
      <c r="T27" s="138"/>
      <c r="U27" s="6"/>
      <c r="V27" s="8"/>
      <c r="W27" s="8"/>
      <c r="X27" s="60"/>
    </row>
    <row r="28" spans="1:24" ht="11.25" outlineLevel="5" x14ac:dyDescent="0.2">
      <c r="A28" s="137"/>
      <c r="B28" s="138"/>
      <c r="C28" s="138"/>
      <c r="D28" s="139"/>
      <c r="E28" s="145"/>
      <c r="F28" s="140" t="s">
        <v>555</v>
      </c>
      <c r="G28" s="139"/>
      <c r="H28" s="141">
        <v>39.447499999999998</v>
      </c>
      <c r="I28" s="142"/>
      <c r="J28" s="143"/>
      <c r="K28" s="144"/>
      <c r="L28" s="144"/>
      <c r="M28" s="144"/>
      <c r="N28" s="144"/>
      <c r="O28" s="143"/>
      <c r="P28" s="143"/>
      <c r="Q28" s="143"/>
      <c r="R28" s="139"/>
      <c r="S28" s="139"/>
      <c r="T28" s="138"/>
      <c r="U28" s="6"/>
      <c r="V28" s="8"/>
      <c r="W28" s="8"/>
      <c r="X28" s="60"/>
    </row>
    <row r="29" spans="1:24" ht="11.25" outlineLevel="5" x14ac:dyDescent="0.2">
      <c r="A29" s="137"/>
      <c r="B29" s="138"/>
      <c r="C29" s="138"/>
      <c r="D29" s="139"/>
      <c r="E29" s="145"/>
      <c r="F29" s="140" t="s">
        <v>556</v>
      </c>
      <c r="G29" s="139"/>
      <c r="H29" s="141">
        <v>67.743750000000006</v>
      </c>
      <c r="I29" s="142"/>
      <c r="J29" s="143"/>
      <c r="K29" s="144"/>
      <c r="L29" s="144"/>
      <c r="M29" s="144"/>
      <c r="N29" s="144"/>
      <c r="O29" s="143"/>
      <c r="P29" s="143"/>
      <c r="Q29" s="143"/>
      <c r="R29" s="139"/>
      <c r="S29" s="139"/>
      <c r="T29" s="138"/>
      <c r="U29" s="6"/>
      <c r="V29" s="8"/>
      <c r="W29" s="8"/>
      <c r="X29" s="60"/>
    </row>
    <row r="30" spans="1:24" ht="11.25" outlineLevel="5" x14ac:dyDescent="0.2">
      <c r="A30" s="137"/>
      <c r="B30" s="138"/>
      <c r="C30" s="138"/>
      <c r="D30" s="139"/>
      <c r="E30" s="145"/>
      <c r="F30" s="140" t="s">
        <v>557</v>
      </c>
      <c r="G30" s="139"/>
      <c r="H30" s="141">
        <v>52.28625000000001</v>
      </c>
      <c r="I30" s="142"/>
      <c r="J30" s="143"/>
      <c r="K30" s="144"/>
      <c r="L30" s="144"/>
      <c r="M30" s="144"/>
      <c r="N30" s="144"/>
      <c r="O30" s="143"/>
      <c r="P30" s="143"/>
      <c r="Q30" s="143"/>
      <c r="R30" s="139"/>
      <c r="S30" s="139"/>
      <c r="T30" s="138"/>
      <c r="U30" s="6"/>
      <c r="V30" s="8"/>
      <c r="W30" s="8"/>
      <c r="X30" s="60"/>
    </row>
    <row r="31" spans="1:24" ht="22.5" outlineLevel="5" x14ac:dyDescent="0.2">
      <c r="A31" s="137"/>
      <c r="B31" s="138"/>
      <c r="C31" s="138"/>
      <c r="D31" s="139"/>
      <c r="E31" s="145"/>
      <c r="F31" s="140" t="s">
        <v>558</v>
      </c>
      <c r="G31" s="139"/>
      <c r="H31" s="141">
        <v>66.603750000000005</v>
      </c>
      <c r="I31" s="142"/>
      <c r="J31" s="143"/>
      <c r="K31" s="144"/>
      <c r="L31" s="144"/>
      <c r="M31" s="144"/>
      <c r="N31" s="144"/>
      <c r="O31" s="143"/>
      <c r="P31" s="143"/>
      <c r="Q31" s="143"/>
      <c r="R31" s="139"/>
      <c r="S31" s="139"/>
      <c r="T31" s="138"/>
      <c r="U31" s="6"/>
      <c r="V31" s="8"/>
      <c r="W31" s="8"/>
      <c r="X31" s="60"/>
    </row>
    <row r="32" spans="1:24" ht="22.5" outlineLevel="5" x14ac:dyDescent="0.2">
      <c r="A32" s="137"/>
      <c r="B32" s="138"/>
      <c r="C32" s="138"/>
      <c r="D32" s="139"/>
      <c r="E32" s="145"/>
      <c r="F32" s="140" t="s">
        <v>559</v>
      </c>
      <c r="G32" s="139"/>
      <c r="H32" s="141">
        <v>60.977499999999999</v>
      </c>
      <c r="I32" s="142"/>
      <c r="J32" s="143"/>
      <c r="K32" s="144"/>
      <c r="L32" s="144"/>
      <c r="M32" s="144"/>
      <c r="N32" s="144"/>
      <c r="O32" s="143"/>
      <c r="P32" s="143"/>
      <c r="Q32" s="143"/>
      <c r="R32" s="139"/>
      <c r="S32" s="139"/>
      <c r="T32" s="138"/>
      <c r="U32" s="6"/>
      <c r="V32" s="8"/>
      <c r="W32" s="8"/>
      <c r="X32" s="60"/>
    </row>
    <row r="33" spans="1:27" ht="11.25" outlineLevel="5" x14ac:dyDescent="0.2">
      <c r="A33" s="137"/>
      <c r="B33" s="138"/>
      <c r="C33" s="138"/>
      <c r="D33" s="139"/>
      <c r="E33" s="145"/>
      <c r="F33" s="140" t="s">
        <v>546</v>
      </c>
      <c r="G33" s="139"/>
      <c r="H33" s="141">
        <v>700.99444999999992</v>
      </c>
      <c r="I33" s="142"/>
      <c r="J33" s="143"/>
      <c r="K33" s="144"/>
      <c r="L33" s="144"/>
      <c r="M33" s="144"/>
      <c r="N33" s="144"/>
      <c r="O33" s="143"/>
      <c r="P33" s="143"/>
      <c r="Q33" s="143"/>
      <c r="R33" s="139"/>
      <c r="S33" s="139"/>
      <c r="T33" s="138"/>
      <c r="U33" s="6"/>
      <c r="V33" s="8"/>
      <c r="W33" s="8"/>
      <c r="X33" s="60"/>
    </row>
    <row r="34" spans="1:27" ht="7.5" customHeight="1" outlineLevel="5" x14ac:dyDescent="0.15">
      <c r="A34" s="8"/>
      <c r="B34" s="69"/>
      <c r="C34" s="69"/>
      <c r="D34" s="60"/>
      <c r="E34" s="60"/>
      <c r="F34" s="104"/>
      <c r="G34" s="60"/>
      <c r="H34" s="65"/>
      <c r="I34" s="105"/>
      <c r="J34" s="63"/>
      <c r="K34" s="65"/>
      <c r="L34" s="65"/>
      <c r="M34" s="65"/>
      <c r="N34" s="65"/>
      <c r="O34" s="63"/>
      <c r="P34" s="63"/>
      <c r="Q34" s="63"/>
      <c r="R34" s="60"/>
      <c r="S34" s="60"/>
      <c r="T34" s="69"/>
      <c r="U34" s="8"/>
      <c r="X34" s="60"/>
    </row>
    <row r="35" spans="1:27" ht="11.25" outlineLevel="4" x14ac:dyDescent="0.2">
      <c r="A35" s="4"/>
      <c r="B35" s="120"/>
      <c r="C35" s="121">
        <v>3</v>
      </c>
      <c r="D35" s="122" t="s">
        <v>534</v>
      </c>
      <c r="E35" s="123" t="s">
        <v>560</v>
      </c>
      <c r="F35" s="124" t="s">
        <v>561</v>
      </c>
      <c r="G35" s="122" t="s">
        <v>537</v>
      </c>
      <c r="H35" s="125">
        <v>351.67099999999999</v>
      </c>
      <c r="I35" s="126">
        <v>0</v>
      </c>
      <c r="J35" s="127">
        <f>H35*I35</f>
        <v>0</v>
      </c>
      <c r="K35" s="125"/>
      <c r="L35" s="125">
        <f>H35*K35</f>
        <v>0</v>
      </c>
      <c r="M35" s="125"/>
      <c r="N35" s="125">
        <f>H35*M35</f>
        <v>0</v>
      </c>
      <c r="O35" s="127">
        <v>15</v>
      </c>
      <c r="P35" s="127">
        <f>J35*(O35/100)</f>
        <v>0</v>
      </c>
      <c r="Q35" s="127">
        <f>J35+P35</f>
        <v>0</v>
      </c>
      <c r="R35" s="128"/>
      <c r="S35" s="128" t="s">
        <v>538</v>
      </c>
      <c r="T35" s="129">
        <v>1</v>
      </c>
      <c r="U35" s="8"/>
      <c r="V35" s="8"/>
      <c r="W35" s="8"/>
      <c r="X35" s="60"/>
    </row>
    <row r="36" spans="1:27" ht="9.75" outlineLevel="5" x14ac:dyDescent="0.2">
      <c r="A36" s="130"/>
      <c r="B36" s="131"/>
      <c r="C36" s="131"/>
      <c r="D36" s="132"/>
      <c r="E36" s="136" t="s">
        <v>0</v>
      </c>
      <c r="F36" s="159" t="s">
        <v>562</v>
      </c>
      <c r="G36" s="159"/>
      <c r="H36" s="160"/>
      <c r="I36" s="161"/>
      <c r="J36" s="162"/>
      <c r="K36" s="134"/>
      <c r="L36" s="134"/>
      <c r="M36" s="134"/>
      <c r="N36" s="134"/>
      <c r="O36" s="135"/>
      <c r="P36" s="135"/>
      <c r="Q36" s="135"/>
      <c r="R36" s="132"/>
      <c r="S36" s="132"/>
      <c r="T36" s="131"/>
      <c r="U36" s="6"/>
      <c r="V36" s="8"/>
      <c r="W36" s="8"/>
      <c r="X36" s="133" t="str">
        <f>F36</f>
        <v>Zásyp sypaninou z jakékoliv horniny strojně s uložením výkopku ve vrstvách se zhutněním jam, šachet, rýh nebo kolem objektů v těchto vykopávkách</v>
      </c>
      <c r="Y36" s="9"/>
      <c r="AA36" s="11"/>
    </row>
    <row r="37" spans="1:27" ht="7.5" customHeight="1" outlineLevel="5" x14ac:dyDescent="0.15">
      <c r="B37" s="69"/>
      <c r="C37" s="69"/>
      <c r="D37" s="60"/>
      <c r="E37" s="60"/>
      <c r="F37" s="61"/>
      <c r="G37" s="60"/>
      <c r="H37" s="65"/>
      <c r="I37" s="105"/>
      <c r="J37" s="63"/>
      <c r="K37" s="65"/>
      <c r="L37" s="65"/>
      <c r="M37" s="65"/>
      <c r="N37" s="65"/>
      <c r="O37" s="63"/>
      <c r="P37" s="63"/>
      <c r="Q37" s="63"/>
      <c r="R37" s="60"/>
      <c r="S37" s="60"/>
      <c r="T37" s="69"/>
      <c r="U37" s="8"/>
      <c r="X37" s="60"/>
    </row>
    <row r="38" spans="1:27" ht="11.25" outlineLevel="5" x14ac:dyDescent="0.2">
      <c r="A38" s="137"/>
      <c r="B38" s="138"/>
      <c r="C38" s="138"/>
      <c r="D38" s="139"/>
      <c r="E38" s="145" t="s">
        <v>1</v>
      </c>
      <c r="F38" s="140" t="s">
        <v>563</v>
      </c>
      <c r="G38" s="139"/>
      <c r="H38" s="141">
        <v>351.67099999999999</v>
      </c>
      <c r="I38" s="142"/>
      <c r="J38" s="143"/>
      <c r="K38" s="144"/>
      <c r="L38" s="144"/>
      <c r="M38" s="144"/>
      <c r="N38" s="144"/>
      <c r="O38" s="143"/>
      <c r="P38" s="143"/>
      <c r="Q38" s="143"/>
      <c r="R38" s="139"/>
      <c r="S38" s="139"/>
      <c r="T38" s="138"/>
      <c r="U38" s="6"/>
      <c r="V38" s="8"/>
      <c r="W38" s="8"/>
      <c r="X38" s="60"/>
    </row>
    <row r="39" spans="1:27" ht="7.5" customHeight="1" outlineLevel="5" x14ac:dyDescent="0.15">
      <c r="A39" s="8"/>
      <c r="B39" s="69"/>
      <c r="C39" s="69"/>
      <c r="D39" s="60"/>
      <c r="E39" s="60"/>
      <c r="F39" s="104"/>
      <c r="G39" s="60"/>
      <c r="H39" s="65"/>
      <c r="I39" s="105"/>
      <c r="J39" s="63"/>
      <c r="K39" s="65"/>
      <c r="L39" s="65"/>
      <c r="M39" s="65"/>
      <c r="N39" s="65"/>
      <c r="O39" s="63"/>
      <c r="P39" s="63"/>
      <c r="Q39" s="63"/>
      <c r="R39" s="60"/>
      <c r="S39" s="60"/>
      <c r="T39" s="69"/>
      <c r="U39" s="8"/>
      <c r="X39" s="60"/>
    </row>
    <row r="40" spans="1:27" ht="11.25" outlineLevel="4" x14ac:dyDescent="0.2">
      <c r="A40" s="4"/>
      <c r="B40" s="120"/>
      <c r="C40" s="121">
        <v>4</v>
      </c>
      <c r="D40" s="122" t="s">
        <v>534</v>
      </c>
      <c r="E40" s="123" t="s">
        <v>564</v>
      </c>
      <c r="F40" s="124" t="s">
        <v>565</v>
      </c>
      <c r="G40" s="122" t="s">
        <v>537</v>
      </c>
      <c r="H40" s="125">
        <v>999.16199999999992</v>
      </c>
      <c r="I40" s="126">
        <v>0</v>
      </c>
      <c r="J40" s="127">
        <f>H40*I40</f>
        <v>0</v>
      </c>
      <c r="K40" s="125"/>
      <c r="L40" s="125">
        <f>H40*K40</f>
        <v>0</v>
      </c>
      <c r="M40" s="125"/>
      <c r="N40" s="125">
        <f>H40*M40</f>
        <v>0</v>
      </c>
      <c r="O40" s="127">
        <v>15</v>
      </c>
      <c r="P40" s="127">
        <f>J40*(O40/100)</f>
        <v>0</v>
      </c>
      <c r="Q40" s="127">
        <f>J40+P40</f>
        <v>0</v>
      </c>
      <c r="R40" s="128"/>
      <c r="S40" s="128" t="s">
        <v>538</v>
      </c>
      <c r="T40" s="129">
        <v>1</v>
      </c>
      <c r="U40" s="8"/>
      <c r="V40" s="8"/>
      <c r="W40" s="8"/>
      <c r="X40" s="60"/>
    </row>
    <row r="41" spans="1:27" ht="9.75" outlineLevel="5" x14ac:dyDescent="0.2">
      <c r="A41" s="130"/>
      <c r="B41" s="131"/>
      <c r="C41" s="131"/>
      <c r="D41" s="132"/>
      <c r="E41" s="136" t="s">
        <v>0</v>
      </c>
      <c r="F41" s="159" t="s">
        <v>566</v>
      </c>
      <c r="G41" s="159"/>
      <c r="H41" s="160"/>
      <c r="I41" s="161"/>
      <c r="J41" s="162"/>
      <c r="K41" s="134"/>
      <c r="L41" s="134"/>
      <c r="M41" s="134"/>
      <c r="N41" s="134"/>
      <c r="O41" s="135"/>
      <c r="P41" s="135"/>
      <c r="Q41" s="135"/>
      <c r="R41" s="132"/>
      <c r="S41" s="132"/>
      <c r="T41" s="131"/>
      <c r="U41" s="6"/>
      <c r="V41" s="8"/>
      <c r="W41" s="8"/>
      <c r="X41" s="133" t="str">
        <f>F41</f>
        <v>Nakládání, skládání a překládání neulehlého výkopku nebo sypaniny strojně nakládání, množství přes 100 m3, z hornin třídy těžitelnosti I, skupiny 1 až 3</v>
      </c>
      <c r="Y41" s="9"/>
      <c r="AA41" s="11"/>
    </row>
    <row r="42" spans="1:27" ht="7.5" customHeight="1" outlineLevel="5" x14ac:dyDescent="0.15">
      <c r="B42" s="69"/>
      <c r="C42" s="69"/>
      <c r="D42" s="60"/>
      <c r="E42" s="60"/>
      <c r="F42" s="61"/>
      <c r="G42" s="60"/>
      <c r="H42" s="65"/>
      <c r="I42" s="105"/>
      <c r="J42" s="63"/>
      <c r="K42" s="65"/>
      <c r="L42" s="65"/>
      <c r="M42" s="65"/>
      <c r="N42" s="65"/>
      <c r="O42" s="63"/>
      <c r="P42" s="63"/>
      <c r="Q42" s="63"/>
      <c r="R42" s="60"/>
      <c r="S42" s="60"/>
      <c r="T42" s="69"/>
      <c r="U42" s="8"/>
      <c r="X42" s="60"/>
    </row>
    <row r="43" spans="1:27" ht="11.25" outlineLevel="5" x14ac:dyDescent="0.2">
      <c r="A43" s="137"/>
      <c r="B43" s="138"/>
      <c r="C43" s="138"/>
      <c r="D43" s="139"/>
      <c r="E43" s="145" t="s">
        <v>1</v>
      </c>
      <c r="F43" s="140" t="s">
        <v>567</v>
      </c>
      <c r="G43" s="139"/>
      <c r="H43" s="141">
        <v>0</v>
      </c>
      <c r="I43" s="142"/>
      <c r="J43" s="143"/>
      <c r="K43" s="144"/>
      <c r="L43" s="144"/>
      <c r="M43" s="144"/>
      <c r="N43" s="144"/>
      <c r="O43" s="143"/>
      <c r="P43" s="143"/>
      <c r="Q43" s="143"/>
      <c r="R43" s="139"/>
      <c r="S43" s="139"/>
      <c r="T43" s="138"/>
      <c r="U43" s="6"/>
      <c r="V43" s="8"/>
      <c r="W43" s="8"/>
      <c r="X43" s="60"/>
    </row>
    <row r="44" spans="1:27" ht="11.25" outlineLevel="5" x14ac:dyDescent="0.2">
      <c r="A44" s="137"/>
      <c r="B44" s="138"/>
      <c r="C44" s="138"/>
      <c r="D44" s="139"/>
      <c r="E44" s="145"/>
      <c r="F44" s="140" t="s">
        <v>568</v>
      </c>
      <c r="G44" s="139"/>
      <c r="H44" s="141">
        <v>627.60699999999997</v>
      </c>
      <c r="I44" s="142"/>
      <c r="J44" s="143"/>
      <c r="K44" s="144"/>
      <c r="L44" s="144"/>
      <c r="M44" s="144"/>
      <c r="N44" s="144"/>
      <c r="O44" s="143"/>
      <c r="P44" s="143"/>
      <c r="Q44" s="143"/>
      <c r="R44" s="139"/>
      <c r="S44" s="139"/>
      <c r="T44" s="138"/>
      <c r="U44" s="6"/>
      <c r="V44" s="8"/>
      <c r="W44" s="8"/>
      <c r="X44" s="60"/>
    </row>
    <row r="45" spans="1:27" ht="11.25" outlineLevel="5" x14ac:dyDescent="0.2">
      <c r="A45" s="137"/>
      <c r="B45" s="138"/>
      <c r="C45" s="138"/>
      <c r="D45" s="139"/>
      <c r="E45" s="145"/>
      <c r="F45" s="140" t="s">
        <v>569</v>
      </c>
      <c r="G45" s="139"/>
      <c r="H45" s="141">
        <v>0</v>
      </c>
      <c r="I45" s="142"/>
      <c r="J45" s="143"/>
      <c r="K45" s="144"/>
      <c r="L45" s="144"/>
      <c r="M45" s="144"/>
      <c r="N45" s="144"/>
      <c r="O45" s="143"/>
      <c r="P45" s="143"/>
      <c r="Q45" s="143"/>
      <c r="R45" s="139"/>
      <c r="S45" s="139"/>
      <c r="T45" s="138"/>
      <c r="U45" s="6"/>
      <c r="V45" s="8"/>
      <c r="W45" s="8"/>
      <c r="X45" s="60"/>
    </row>
    <row r="46" spans="1:27" ht="11.25" outlineLevel="5" x14ac:dyDescent="0.2">
      <c r="A46" s="137"/>
      <c r="B46" s="138"/>
      <c r="C46" s="138"/>
      <c r="D46" s="139"/>
      <c r="E46" s="145"/>
      <c r="F46" s="140" t="s">
        <v>570</v>
      </c>
      <c r="G46" s="139"/>
      <c r="H46" s="141">
        <v>276.14699999999999</v>
      </c>
      <c r="I46" s="142"/>
      <c r="J46" s="143"/>
      <c r="K46" s="144"/>
      <c r="L46" s="144"/>
      <c r="M46" s="144"/>
      <c r="N46" s="144"/>
      <c r="O46" s="143"/>
      <c r="P46" s="143"/>
      <c r="Q46" s="143"/>
      <c r="R46" s="139"/>
      <c r="S46" s="139"/>
      <c r="T46" s="138"/>
      <c r="U46" s="6"/>
      <c r="V46" s="8"/>
      <c r="W46" s="8"/>
      <c r="X46" s="60"/>
    </row>
    <row r="47" spans="1:27" ht="11.25" outlineLevel="5" x14ac:dyDescent="0.2">
      <c r="A47" s="137"/>
      <c r="B47" s="138"/>
      <c r="C47" s="138"/>
      <c r="D47" s="139"/>
      <c r="E47" s="145"/>
      <c r="F47" s="140" t="s">
        <v>571</v>
      </c>
      <c r="G47" s="139"/>
      <c r="H47" s="141">
        <v>95.408000000000001</v>
      </c>
      <c r="I47" s="142"/>
      <c r="J47" s="143"/>
      <c r="K47" s="144"/>
      <c r="L47" s="144"/>
      <c r="M47" s="144"/>
      <c r="N47" s="144"/>
      <c r="O47" s="143"/>
      <c r="P47" s="143"/>
      <c r="Q47" s="143"/>
      <c r="R47" s="139"/>
      <c r="S47" s="139"/>
      <c r="T47" s="138"/>
      <c r="U47" s="6"/>
      <c r="V47" s="8"/>
      <c r="W47" s="8"/>
      <c r="X47" s="60"/>
    </row>
    <row r="48" spans="1:27" ht="7.5" customHeight="1" outlineLevel="5" x14ac:dyDescent="0.15">
      <c r="A48" s="8"/>
      <c r="B48" s="69"/>
      <c r="C48" s="69"/>
      <c r="D48" s="60"/>
      <c r="E48" s="60"/>
      <c r="F48" s="104"/>
      <c r="G48" s="60"/>
      <c r="H48" s="65"/>
      <c r="I48" s="105"/>
      <c r="J48" s="63"/>
      <c r="K48" s="65"/>
      <c r="L48" s="65"/>
      <c r="M48" s="65"/>
      <c r="N48" s="65"/>
      <c r="O48" s="63"/>
      <c r="P48" s="63"/>
      <c r="Q48" s="63"/>
      <c r="R48" s="60"/>
      <c r="S48" s="60"/>
      <c r="T48" s="69"/>
      <c r="U48" s="8"/>
      <c r="X48" s="60"/>
    </row>
    <row r="49" spans="1:27" ht="11.25" outlineLevel="4" x14ac:dyDescent="0.2">
      <c r="A49" s="4"/>
      <c r="B49" s="120"/>
      <c r="C49" s="121">
        <v>5</v>
      </c>
      <c r="D49" s="122" t="s">
        <v>534</v>
      </c>
      <c r="E49" s="123" t="s">
        <v>572</v>
      </c>
      <c r="F49" s="124" t="s">
        <v>573</v>
      </c>
      <c r="G49" s="122" t="s">
        <v>537</v>
      </c>
      <c r="H49" s="125">
        <v>999.16199999999992</v>
      </c>
      <c r="I49" s="126">
        <v>0</v>
      </c>
      <c r="J49" s="127">
        <f>H49*I49</f>
        <v>0</v>
      </c>
      <c r="K49" s="125"/>
      <c r="L49" s="125">
        <f>H49*K49</f>
        <v>0</v>
      </c>
      <c r="M49" s="125"/>
      <c r="N49" s="125">
        <f>H49*M49</f>
        <v>0</v>
      </c>
      <c r="O49" s="127">
        <v>15</v>
      </c>
      <c r="P49" s="127">
        <f>J49*(O49/100)</f>
        <v>0</v>
      </c>
      <c r="Q49" s="127">
        <f>J49+P49</f>
        <v>0</v>
      </c>
      <c r="R49" s="128"/>
      <c r="S49" s="128" t="s">
        <v>538</v>
      </c>
      <c r="T49" s="129">
        <v>1</v>
      </c>
      <c r="U49" s="8"/>
      <c r="V49" s="8"/>
      <c r="W49" s="8"/>
      <c r="X49" s="60"/>
    </row>
    <row r="50" spans="1:27" ht="19.5" outlineLevel="5" x14ac:dyDescent="0.2">
      <c r="A50" s="130"/>
      <c r="B50" s="131"/>
      <c r="C50" s="131"/>
      <c r="D50" s="132"/>
      <c r="E50" s="136" t="s">
        <v>0</v>
      </c>
      <c r="F50" s="159" t="s">
        <v>574</v>
      </c>
      <c r="G50" s="159"/>
      <c r="H50" s="160"/>
      <c r="I50" s="161"/>
      <c r="J50" s="162"/>
      <c r="K50" s="134"/>
      <c r="L50" s="134"/>
      <c r="M50" s="134"/>
      <c r="N50" s="134"/>
      <c r="O50" s="135"/>
      <c r="P50" s="135"/>
      <c r="Q50" s="135"/>
      <c r="R50" s="132"/>
      <c r="S50" s="132"/>
      <c r="T50" s="131"/>
      <c r="U50" s="6"/>
      <c r="V50" s="8"/>
      <c r="W50" s="8"/>
      <c r="X50" s="133" t="str">
        <f>F50</f>
        <v>Vodorovné přemístění výkopku nebo sypaniny po suchu na obvyklém dopravním prostředku, bez naložení výkopku, avšak se složením bez rozhrnutí z horniny třídy těžitelnosti I skupiny 1 až 3 na vzdálenost přes 50 do 500 m</v>
      </c>
      <c r="Y50" s="9"/>
      <c r="AA50" s="11"/>
    </row>
    <row r="51" spans="1:27" ht="7.5" customHeight="1" outlineLevel="5" x14ac:dyDescent="0.15">
      <c r="B51" s="69"/>
      <c r="C51" s="69"/>
      <c r="D51" s="60"/>
      <c r="E51" s="60"/>
      <c r="F51" s="61"/>
      <c r="G51" s="60"/>
      <c r="H51" s="65"/>
      <c r="I51" s="105"/>
      <c r="J51" s="63"/>
      <c r="K51" s="65"/>
      <c r="L51" s="65"/>
      <c r="M51" s="65"/>
      <c r="N51" s="65"/>
      <c r="O51" s="63"/>
      <c r="P51" s="63"/>
      <c r="Q51" s="63"/>
      <c r="R51" s="60"/>
      <c r="S51" s="60"/>
      <c r="T51" s="69"/>
      <c r="U51" s="8"/>
      <c r="X51" s="60"/>
    </row>
    <row r="52" spans="1:27" ht="11.25" outlineLevel="5" x14ac:dyDescent="0.2">
      <c r="A52" s="137"/>
      <c r="B52" s="138"/>
      <c r="C52" s="138"/>
      <c r="D52" s="139"/>
      <c r="E52" s="145" t="s">
        <v>1</v>
      </c>
      <c r="F52" s="140" t="s">
        <v>567</v>
      </c>
      <c r="G52" s="139"/>
      <c r="H52" s="141">
        <v>0</v>
      </c>
      <c r="I52" s="142"/>
      <c r="J52" s="143"/>
      <c r="K52" s="144"/>
      <c r="L52" s="144"/>
      <c r="M52" s="144"/>
      <c r="N52" s="144"/>
      <c r="O52" s="143"/>
      <c r="P52" s="143"/>
      <c r="Q52" s="143"/>
      <c r="R52" s="139"/>
      <c r="S52" s="139"/>
      <c r="T52" s="138"/>
      <c r="U52" s="6"/>
      <c r="V52" s="8"/>
      <c r="W52" s="8"/>
      <c r="X52" s="60"/>
    </row>
    <row r="53" spans="1:27" ht="11.25" outlineLevel="5" x14ac:dyDescent="0.2">
      <c r="A53" s="137"/>
      <c r="B53" s="138"/>
      <c r="C53" s="138"/>
      <c r="D53" s="139"/>
      <c r="E53" s="145"/>
      <c r="F53" s="140" t="s">
        <v>568</v>
      </c>
      <c r="G53" s="139"/>
      <c r="H53" s="141">
        <v>627.60699999999997</v>
      </c>
      <c r="I53" s="142"/>
      <c r="J53" s="143"/>
      <c r="K53" s="144"/>
      <c r="L53" s="144"/>
      <c r="M53" s="144"/>
      <c r="N53" s="144"/>
      <c r="O53" s="143"/>
      <c r="P53" s="143"/>
      <c r="Q53" s="143"/>
      <c r="R53" s="139"/>
      <c r="S53" s="139"/>
      <c r="T53" s="138"/>
      <c r="U53" s="6"/>
      <c r="V53" s="8"/>
      <c r="W53" s="8"/>
      <c r="X53" s="60"/>
    </row>
    <row r="54" spans="1:27" ht="11.25" outlineLevel="5" x14ac:dyDescent="0.2">
      <c r="A54" s="137"/>
      <c r="B54" s="138"/>
      <c r="C54" s="138"/>
      <c r="D54" s="139"/>
      <c r="E54" s="145"/>
      <c r="F54" s="140" t="s">
        <v>569</v>
      </c>
      <c r="G54" s="139"/>
      <c r="H54" s="141">
        <v>0</v>
      </c>
      <c r="I54" s="142"/>
      <c r="J54" s="143"/>
      <c r="K54" s="144"/>
      <c r="L54" s="144"/>
      <c r="M54" s="144"/>
      <c r="N54" s="144"/>
      <c r="O54" s="143"/>
      <c r="P54" s="143"/>
      <c r="Q54" s="143"/>
      <c r="R54" s="139"/>
      <c r="S54" s="139"/>
      <c r="T54" s="138"/>
      <c r="U54" s="6"/>
      <c r="V54" s="8"/>
      <c r="W54" s="8"/>
      <c r="X54" s="60"/>
    </row>
    <row r="55" spans="1:27" ht="11.25" outlineLevel="5" x14ac:dyDescent="0.2">
      <c r="A55" s="137"/>
      <c r="B55" s="138"/>
      <c r="C55" s="138"/>
      <c r="D55" s="139"/>
      <c r="E55" s="145"/>
      <c r="F55" s="140" t="s">
        <v>570</v>
      </c>
      <c r="G55" s="139"/>
      <c r="H55" s="141">
        <v>276.14699999999999</v>
      </c>
      <c r="I55" s="142"/>
      <c r="J55" s="143"/>
      <c r="K55" s="144"/>
      <c r="L55" s="144"/>
      <c r="M55" s="144"/>
      <c r="N55" s="144"/>
      <c r="O55" s="143"/>
      <c r="P55" s="143"/>
      <c r="Q55" s="143"/>
      <c r="R55" s="139"/>
      <c r="S55" s="139"/>
      <c r="T55" s="138"/>
      <c r="U55" s="6"/>
      <c r="V55" s="8"/>
      <c r="W55" s="8"/>
      <c r="X55" s="60"/>
    </row>
    <row r="56" spans="1:27" ht="11.25" outlineLevel="5" x14ac:dyDescent="0.2">
      <c r="A56" s="137"/>
      <c r="B56" s="138"/>
      <c r="C56" s="138"/>
      <c r="D56" s="139"/>
      <c r="E56" s="145"/>
      <c r="F56" s="140" t="s">
        <v>571</v>
      </c>
      <c r="G56" s="139"/>
      <c r="H56" s="141">
        <v>95.408000000000001</v>
      </c>
      <c r="I56" s="142"/>
      <c r="J56" s="143"/>
      <c r="K56" s="144"/>
      <c r="L56" s="144"/>
      <c r="M56" s="144"/>
      <c r="N56" s="144"/>
      <c r="O56" s="143"/>
      <c r="P56" s="143"/>
      <c r="Q56" s="143"/>
      <c r="R56" s="139"/>
      <c r="S56" s="139"/>
      <c r="T56" s="138"/>
      <c r="U56" s="6"/>
      <c r="V56" s="8"/>
      <c r="W56" s="8"/>
      <c r="X56" s="60"/>
    </row>
    <row r="57" spans="1:27" ht="7.5" customHeight="1" outlineLevel="5" x14ac:dyDescent="0.15">
      <c r="A57" s="8"/>
      <c r="B57" s="69"/>
      <c r="C57" s="69"/>
      <c r="D57" s="60"/>
      <c r="E57" s="60"/>
      <c r="F57" s="104"/>
      <c r="G57" s="60"/>
      <c r="H57" s="65"/>
      <c r="I57" s="105"/>
      <c r="J57" s="63"/>
      <c r="K57" s="65"/>
      <c r="L57" s="65"/>
      <c r="M57" s="65"/>
      <c r="N57" s="65"/>
      <c r="O57" s="63"/>
      <c r="P57" s="63"/>
      <c r="Q57" s="63"/>
      <c r="R57" s="60"/>
      <c r="S57" s="60"/>
      <c r="T57" s="69"/>
      <c r="U57" s="8"/>
      <c r="X57" s="60"/>
    </row>
    <row r="58" spans="1:27" ht="11.25" outlineLevel="4" x14ac:dyDescent="0.2">
      <c r="A58" s="4"/>
      <c r="B58" s="120"/>
      <c r="C58" s="121">
        <v>6</v>
      </c>
      <c r="D58" s="122" t="s">
        <v>534</v>
      </c>
      <c r="E58" s="123" t="s">
        <v>575</v>
      </c>
      <c r="F58" s="124" t="s">
        <v>576</v>
      </c>
      <c r="G58" s="122" t="s">
        <v>537</v>
      </c>
      <c r="H58" s="125">
        <v>627.60699999999997</v>
      </c>
      <c r="I58" s="126">
        <v>0</v>
      </c>
      <c r="J58" s="127">
        <f>H58*I58</f>
        <v>0</v>
      </c>
      <c r="K58" s="125"/>
      <c r="L58" s="125">
        <f>H58*K58</f>
        <v>0</v>
      </c>
      <c r="M58" s="125"/>
      <c r="N58" s="125">
        <f>H58*M58</f>
        <v>0</v>
      </c>
      <c r="O58" s="127">
        <v>15</v>
      </c>
      <c r="P58" s="127">
        <f>J58*(O58/100)</f>
        <v>0</v>
      </c>
      <c r="Q58" s="127">
        <f>J58+P58</f>
        <v>0</v>
      </c>
      <c r="R58" s="128"/>
      <c r="S58" s="128" t="s">
        <v>538</v>
      </c>
      <c r="T58" s="129">
        <v>1</v>
      </c>
      <c r="U58" s="8"/>
      <c r="V58" s="8"/>
      <c r="W58" s="8"/>
      <c r="X58" s="60"/>
    </row>
    <row r="59" spans="1:27" ht="9.75" outlineLevel="5" x14ac:dyDescent="0.2">
      <c r="A59" s="130"/>
      <c r="B59" s="131"/>
      <c r="C59" s="131"/>
      <c r="D59" s="132"/>
      <c r="E59" s="136" t="s">
        <v>0</v>
      </c>
      <c r="F59" s="159" t="s">
        <v>577</v>
      </c>
      <c r="G59" s="159"/>
      <c r="H59" s="160"/>
      <c r="I59" s="161"/>
      <c r="J59" s="162"/>
      <c r="K59" s="134"/>
      <c r="L59" s="134"/>
      <c r="M59" s="134"/>
      <c r="N59" s="134"/>
      <c r="O59" s="135"/>
      <c r="P59" s="135"/>
      <c r="Q59" s="135"/>
      <c r="R59" s="132"/>
      <c r="S59" s="132"/>
      <c r="T59" s="131"/>
      <c r="U59" s="6"/>
      <c r="V59" s="8"/>
      <c r="W59" s="8"/>
      <c r="X59" s="133" t="str">
        <f>F59</f>
        <v>Uložení sypaniny na skládky nebo meziskládky bez hutnění s upravením uložené sypaniny do předepsaného tvaru</v>
      </c>
      <c r="Y59" s="9"/>
      <c r="AA59" s="11"/>
    </row>
    <row r="60" spans="1:27" ht="7.5" customHeight="1" outlineLevel="5" x14ac:dyDescent="0.15">
      <c r="B60" s="69"/>
      <c r="C60" s="69"/>
      <c r="D60" s="60"/>
      <c r="E60" s="60"/>
      <c r="F60" s="61"/>
      <c r="G60" s="60"/>
      <c r="H60" s="65"/>
      <c r="I60" s="105"/>
      <c r="J60" s="63"/>
      <c r="K60" s="65"/>
      <c r="L60" s="65"/>
      <c r="M60" s="65"/>
      <c r="N60" s="65"/>
      <c r="O60" s="63"/>
      <c r="P60" s="63"/>
      <c r="Q60" s="63"/>
      <c r="R60" s="60"/>
      <c r="S60" s="60"/>
      <c r="T60" s="69"/>
      <c r="U60" s="8"/>
      <c r="X60" s="60"/>
    </row>
    <row r="61" spans="1:27" ht="11.25" outlineLevel="5" x14ac:dyDescent="0.2">
      <c r="A61" s="137"/>
      <c r="B61" s="138"/>
      <c r="C61" s="138"/>
      <c r="D61" s="139"/>
      <c r="E61" s="145" t="s">
        <v>1</v>
      </c>
      <c r="F61" s="140" t="s">
        <v>578</v>
      </c>
      <c r="G61" s="139"/>
      <c r="H61" s="141">
        <v>0</v>
      </c>
      <c r="I61" s="142"/>
      <c r="J61" s="143"/>
      <c r="K61" s="144"/>
      <c r="L61" s="144"/>
      <c r="M61" s="144"/>
      <c r="N61" s="144"/>
      <c r="O61" s="143"/>
      <c r="P61" s="143"/>
      <c r="Q61" s="143"/>
      <c r="R61" s="139"/>
      <c r="S61" s="139"/>
      <c r="T61" s="138"/>
      <c r="U61" s="6"/>
      <c r="V61" s="8"/>
      <c r="W61" s="8"/>
      <c r="X61" s="60"/>
    </row>
    <row r="62" spans="1:27" ht="11.25" outlineLevel="5" x14ac:dyDescent="0.2">
      <c r="A62" s="137"/>
      <c r="B62" s="138"/>
      <c r="C62" s="138"/>
      <c r="D62" s="139"/>
      <c r="E62" s="145"/>
      <c r="F62" s="140" t="s">
        <v>568</v>
      </c>
      <c r="G62" s="139"/>
      <c r="H62" s="141">
        <v>627.60699999999997</v>
      </c>
      <c r="I62" s="142"/>
      <c r="J62" s="143"/>
      <c r="K62" s="144"/>
      <c r="L62" s="144"/>
      <c r="M62" s="144"/>
      <c r="N62" s="144"/>
      <c r="O62" s="143"/>
      <c r="P62" s="143"/>
      <c r="Q62" s="143"/>
      <c r="R62" s="139"/>
      <c r="S62" s="139"/>
      <c r="T62" s="138"/>
      <c r="U62" s="6"/>
      <c r="V62" s="8"/>
      <c r="W62" s="8"/>
      <c r="X62" s="60"/>
    </row>
    <row r="63" spans="1:27" ht="7.5" customHeight="1" outlineLevel="5" x14ac:dyDescent="0.15">
      <c r="A63" s="8"/>
      <c r="B63" s="69"/>
      <c r="C63" s="69"/>
      <c r="D63" s="60"/>
      <c r="E63" s="60"/>
      <c r="F63" s="104"/>
      <c r="G63" s="60"/>
      <c r="H63" s="65"/>
      <c r="I63" s="105"/>
      <c r="J63" s="63"/>
      <c r="K63" s="65"/>
      <c r="L63" s="65"/>
      <c r="M63" s="65"/>
      <c r="N63" s="65"/>
      <c r="O63" s="63"/>
      <c r="P63" s="63"/>
      <c r="Q63" s="63"/>
      <c r="R63" s="60"/>
      <c r="S63" s="60"/>
      <c r="T63" s="69"/>
      <c r="U63" s="8"/>
      <c r="X63" s="60"/>
    </row>
    <row r="64" spans="1:27" ht="11.25" outlineLevel="4" x14ac:dyDescent="0.2">
      <c r="A64" s="4"/>
      <c r="B64" s="120"/>
      <c r="C64" s="121">
        <v>7</v>
      </c>
      <c r="D64" s="122" t="s">
        <v>534</v>
      </c>
      <c r="E64" s="123" t="s">
        <v>564</v>
      </c>
      <c r="F64" s="124" t="s">
        <v>565</v>
      </c>
      <c r="G64" s="122" t="s">
        <v>537</v>
      </c>
      <c r="H64" s="125">
        <v>447.51900000000001</v>
      </c>
      <c r="I64" s="126">
        <v>0</v>
      </c>
      <c r="J64" s="127">
        <f>H64*I64</f>
        <v>0</v>
      </c>
      <c r="K64" s="125"/>
      <c r="L64" s="125">
        <f>H64*K64</f>
        <v>0</v>
      </c>
      <c r="M64" s="125"/>
      <c r="N64" s="125">
        <f>H64*M64</f>
        <v>0</v>
      </c>
      <c r="O64" s="127">
        <v>15</v>
      </c>
      <c r="P64" s="127">
        <f>J64*(O64/100)</f>
        <v>0</v>
      </c>
      <c r="Q64" s="127">
        <f>J64+P64</f>
        <v>0</v>
      </c>
      <c r="R64" s="128"/>
      <c r="S64" s="128" t="s">
        <v>538</v>
      </c>
      <c r="T64" s="129">
        <v>1</v>
      </c>
      <c r="U64" s="8"/>
      <c r="V64" s="8"/>
      <c r="W64" s="8"/>
      <c r="X64" s="60"/>
    </row>
    <row r="65" spans="1:27" ht="9.75" outlineLevel="5" x14ac:dyDescent="0.2">
      <c r="A65" s="130"/>
      <c r="B65" s="131"/>
      <c r="C65" s="131"/>
      <c r="D65" s="132"/>
      <c r="E65" s="136" t="s">
        <v>0</v>
      </c>
      <c r="F65" s="159" t="s">
        <v>566</v>
      </c>
      <c r="G65" s="159"/>
      <c r="H65" s="160"/>
      <c r="I65" s="161"/>
      <c r="J65" s="162"/>
      <c r="K65" s="134"/>
      <c r="L65" s="134"/>
      <c r="M65" s="134"/>
      <c r="N65" s="134"/>
      <c r="O65" s="135"/>
      <c r="P65" s="135"/>
      <c r="Q65" s="135"/>
      <c r="R65" s="132"/>
      <c r="S65" s="132"/>
      <c r="T65" s="131"/>
      <c r="U65" s="6"/>
      <c r="V65" s="8"/>
      <c r="W65" s="8"/>
      <c r="X65" s="133" t="str">
        <f>F65</f>
        <v>Nakládání, skládání a překládání neulehlého výkopku nebo sypaniny strojně nakládání, množství přes 100 m3, z hornin třídy těžitelnosti I, skupiny 1 až 3</v>
      </c>
      <c r="Y65" s="9"/>
      <c r="AA65" s="11"/>
    </row>
    <row r="66" spans="1:27" ht="7.5" customHeight="1" outlineLevel="5" x14ac:dyDescent="0.15">
      <c r="B66" s="69"/>
      <c r="C66" s="69"/>
      <c r="D66" s="60"/>
      <c r="E66" s="60"/>
      <c r="F66" s="61"/>
      <c r="G66" s="60"/>
      <c r="H66" s="65"/>
      <c r="I66" s="105"/>
      <c r="J66" s="63"/>
      <c r="K66" s="65"/>
      <c r="L66" s="65"/>
      <c r="M66" s="65"/>
      <c r="N66" s="65"/>
      <c r="O66" s="63"/>
      <c r="P66" s="63"/>
      <c r="Q66" s="63"/>
      <c r="R66" s="60"/>
      <c r="S66" s="60"/>
      <c r="T66" s="69"/>
      <c r="U66" s="8"/>
      <c r="X66" s="60"/>
    </row>
    <row r="67" spans="1:27" ht="11.25" outlineLevel="5" x14ac:dyDescent="0.2">
      <c r="A67" s="137"/>
      <c r="B67" s="138"/>
      <c r="C67" s="138"/>
      <c r="D67" s="139"/>
      <c r="E67" s="145" t="s">
        <v>1</v>
      </c>
      <c r="F67" s="140" t="s">
        <v>579</v>
      </c>
      <c r="G67" s="139"/>
      <c r="H67" s="141">
        <v>0</v>
      </c>
      <c r="I67" s="142"/>
      <c r="J67" s="143"/>
      <c r="K67" s="144"/>
      <c r="L67" s="144"/>
      <c r="M67" s="144"/>
      <c r="N67" s="144"/>
      <c r="O67" s="143"/>
      <c r="P67" s="143"/>
      <c r="Q67" s="143"/>
      <c r="R67" s="139"/>
      <c r="S67" s="139"/>
      <c r="T67" s="138"/>
      <c r="U67" s="6"/>
      <c r="V67" s="8"/>
      <c r="W67" s="8"/>
      <c r="X67" s="60"/>
    </row>
    <row r="68" spans="1:27" ht="11.25" outlineLevel="5" x14ac:dyDescent="0.2">
      <c r="A68" s="137"/>
      <c r="B68" s="138"/>
      <c r="C68" s="138"/>
      <c r="D68" s="139"/>
      <c r="E68" s="145"/>
      <c r="F68" s="140" t="s">
        <v>580</v>
      </c>
      <c r="G68" s="139"/>
      <c r="H68" s="141">
        <v>627.60699999999997</v>
      </c>
      <c r="I68" s="142"/>
      <c r="J68" s="143"/>
      <c r="K68" s="144"/>
      <c r="L68" s="144"/>
      <c r="M68" s="144"/>
      <c r="N68" s="144"/>
      <c r="O68" s="143"/>
      <c r="P68" s="143"/>
      <c r="Q68" s="143"/>
      <c r="R68" s="139"/>
      <c r="S68" s="139"/>
      <c r="T68" s="138"/>
      <c r="U68" s="6"/>
      <c r="V68" s="8"/>
      <c r="W68" s="8"/>
      <c r="X68" s="60"/>
    </row>
    <row r="69" spans="1:27" ht="11.25" outlineLevel="5" x14ac:dyDescent="0.2">
      <c r="A69" s="137"/>
      <c r="B69" s="138"/>
      <c r="C69" s="138"/>
      <c r="D69" s="139"/>
      <c r="E69" s="145"/>
      <c r="F69" s="140" t="s">
        <v>581</v>
      </c>
      <c r="G69" s="139"/>
      <c r="H69" s="141">
        <v>-276.14699999999999</v>
      </c>
      <c r="I69" s="142"/>
      <c r="J69" s="143"/>
      <c r="K69" s="144"/>
      <c r="L69" s="144"/>
      <c r="M69" s="144"/>
      <c r="N69" s="144"/>
      <c r="O69" s="143"/>
      <c r="P69" s="143"/>
      <c r="Q69" s="143"/>
      <c r="R69" s="139"/>
      <c r="S69" s="139"/>
      <c r="T69" s="138"/>
      <c r="U69" s="6"/>
      <c r="V69" s="8"/>
      <c r="W69" s="8"/>
      <c r="X69" s="60"/>
    </row>
    <row r="70" spans="1:27" ht="11.25" outlineLevel="5" x14ac:dyDescent="0.2">
      <c r="A70" s="137"/>
      <c r="B70" s="138"/>
      <c r="C70" s="138"/>
      <c r="D70" s="139"/>
      <c r="E70" s="145"/>
      <c r="F70" s="140" t="s">
        <v>582</v>
      </c>
      <c r="G70" s="139"/>
      <c r="H70" s="141">
        <v>-95.408000000000001</v>
      </c>
      <c r="I70" s="142"/>
      <c r="J70" s="143"/>
      <c r="K70" s="144"/>
      <c r="L70" s="144"/>
      <c r="M70" s="144"/>
      <c r="N70" s="144"/>
      <c r="O70" s="143"/>
      <c r="P70" s="143"/>
      <c r="Q70" s="143"/>
      <c r="R70" s="139"/>
      <c r="S70" s="139"/>
      <c r="T70" s="138"/>
      <c r="U70" s="6"/>
      <c r="V70" s="8"/>
      <c r="W70" s="8"/>
      <c r="X70" s="60"/>
    </row>
    <row r="71" spans="1:27" ht="11.25" outlineLevel="5" x14ac:dyDescent="0.2">
      <c r="A71" s="137"/>
      <c r="B71" s="138"/>
      <c r="C71" s="138"/>
      <c r="D71" s="139"/>
      <c r="E71" s="145"/>
      <c r="F71" s="140" t="s">
        <v>583</v>
      </c>
      <c r="G71" s="139"/>
      <c r="H71" s="141">
        <v>0</v>
      </c>
      <c r="I71" s="142"/>
      <c r="J71" s="143"/>
      <c r="K71" s="144"/>
      <c r="L71" s="144"/>
      <c r="M71" s="144"/>
      <c r="N71" s="144"/>
      <c r="O71" s="143"/>
      <c r="P71" s="143"/>
      <c r="Q71" s="143"/>
      <c r="R71" s="139"/>
      <c r="S71" s="139"/>
      <c r="T71" s="138"/>
      <c r="U71" s="6"/>
      <c r="V71" s="8"/>
      <c r="W71" s="8"/>
      <c r="X71" s="60"/>
    </row>
    <row r="72" spans="1:27" ht="11.25" outlineLevel="5" x14ac:dyDescent="0.2">
      <c r="A72" s="137"/>
      <c r="B72" s="138"/>
      <c r="C72" s="138"/>
      <c r="D72" s="139"/>
      <c r="E72" s="145"/>
      <c r="F72" s="140" t="s">
        <v>584</v>
      </c>
      <c r="G72" s="139"/>
      <c r="H72" s="141">
        <v>191.46700000000001</v>
      </c>
      <c r="I72" s="142"/>
      <c r="J72" s="143"/>
      <c r="K72" s="144"/>
      <c r="L72" s="144"/>
      <c r="M72" s="144"/>
      <c r="N72" s="144"/>
      <c r="O72" s="143"/>
      <c r="P72" s="143"/>
      <c r="Q72" s="143"/>
      <c r="R72" s="139"/>
      <c r="S72" s="139"/>
      <c r="T72" s="138"/>
      <c r="U72" s="6"/>
      <c r="V72" s="8"/>
      <c r="W72" s="8"/>
      <c r="X72" s="60"/>
    </row>
    <row r="73" spans="1:27" ht="7.5" customHeight="1" outlineLevel="5" x14ac:dyDescent="0.15">
      <c r="A73" s="8"/>
      <c r="B73" s="69"/>
      <c r="C73" s="69"/>
      <c r="D73" s="60"/>
      <c r="E73" s="60"/>
      <c r="F73" s="104"/>
      <c r="G73" s="60"/>
      <c r="H73" s="65"/>
      <c r="I73" s="105"/>
      <c r="J73" s="63"/>
      <c r="K73" s="65"/>
      <c r="L73" s="65"/>
      <c r="M73" s="65"/>
      <c r="N73" s="65"/>
      <c r="O73" s="63"/>
      <c r="P73" s="63"/>
      <c r="Q73" s="63"/>
      <c r="R73" s="60"/>
      <c r="S73" s="60"/>
      <c r="T73" s="69"/>
      <c r="U73" s="8"/>
      <c r="X73" s="60"/>
    </row>
    <row r="74" spans="1:27" ht="22.5" outlineLevel="4" x14ac:dyDescent="0.2">
      <c r="A74" s="4"/>
      <c r="B74" s="120"/>
      <c r="C74" s="121">
        <v>8</v>
      </c>
      <c r="D74" s="122" t="s">
        <v>534</v>
      </c>
      <c r="E74" s="123" t="s">
        <v>585</v>
      </c>
      <c r="F74" s="124" t="s">
        <v>586</v>
      </c>
      <c r="G74" s="122" t="s">
        <v>537</v>
      </c>
      <c r="H74" s="125">
        <v>256.05199999999996</v>
      </c>
      <c r="I74" s="126">
        <v>0</v>
      </c>
      <c r="J74" s="127">
        <f>H74*I74</f>
        <v>0</v>
      </c>
      <c r="K74" s="125"/>
      <c r="L74" s="125">
        <f>H74*K74</f>
        <v>0</v>
      </c>
      <c r="M74" s="125"/>
      <c r="N74" s="125">
        <f>H74*M74</f>
        <v>0</v>
      </c>
      <c r="O74" s="127">
        <v>15</v>
      </c>
      <c r="P74" s="127">
        <f>J74*(O74/100)</f>
        <v>0</v>
      </c>
      <c r="Q74" s="127">
        <f>J74+P74</f>
        <v>0</v>
      </c>
      <c r="R74" s="128"/>
      <c r="S74" s="128" t="s">
        <v>538</v>
      </c>
      <c r="T74" s="129">
        <v>1</v>
      </c>
      <c r="U74" s="8"/>
      <c r="V74" s="8"/>
      <c r="W74" s="8"/>
      <c r="X74" s="60"/>
    </row>
    <row r="75" spans="1:27" ht="19.5" outlineLevel="5" x14ac:dyDescent="0.2">
      <c r="A75" s="130"/>
      <c r="B75" s="131"/>
      <c r="C75" s="131"/>
      <c r="D75" s="132"/>
      <c r="E75" s="136" t="s">
        <v>0</v>
      </c>
      <c r="F75" s="159" t="s">
        <v>587</v>
      </c>
      <c r="G75" s="159"/>
      <c r="H75" s="160"/>
      <c r="I75" s="161"/>
      <c r="J75" s="162"/>
      <c r="K75" s="134"/>
      <c r="L75" s="134"/>
      <c r="M75" s="134"/>
      <c r="N75" s="134"/>
      <c r="O75" s="135"/>
      <c r="P75" s="135"/>
      <c r="Q75" s="135"/>
      <c r="R75" s="132"/>
      <c r="S75" s="132"/>
      <c r="T75" s="131"/>
      <c r="U75" s="6"/>
      <c r="V75" s="8"/>
      <c r="W75" s="8"/>
      <c r="X75" s="133" t="str">
        <f>F75</f>
        <v>Vodorovné přemístění výkopku nebo sypaniny po suchu na obvyklém dopravním prostředku, bez naložení výkopku, avšak se složením bez rozhrnutí z horniny třídy těžitelnosti I skupiny 1 až 3 na vzdálenost přes 9 000 do 10 000 m</v>
      </c>
      <c r="Y75" s="9"/>
      <c r="AA75" s="11"/>
    </row>
    <row r="76" spans="1:27" ht="7.5" customHeight="1" outlineLevel="5" x14ac:dyDescent="0.15">
      <c r="B76" s="69"/>
      <c r="C76" s="69"/>
      <c r="D76" s="60"/>
      <c r="E76" s="60"/>
      <c r="F76" s="61"/>
      <c r="G76" s="60"/>
      <c r="H76" s="65"/>
      <c r="I76" s="105"/>
      <c r="J76" s="63"/>
      <c r="K76" s="65"/>
      <c r="L76" s="65"/>
      <c r="M76" s="65"/>
      <c r="N76" s="65"/>
      <c r="O76" s="63"/>
      <c r="P76" s="63"/>
      <c r="Q76" s="63"/>
      <c r="R76" s="60"/>
      <c r="S76" s="60"/>
      <c r="T76" s="69"/>
      <c r="U76" s="8"/>
      <c r="X76" s="60"/>
    </row>
    <row r="77" spans="1:27" ht="11.25" outlineLevel="5" x14ac:dyDescent="0.2">
      <c r="A77" s="137"/>
      <c r="B77" s="138"/>
      <c r="C77" s="138"/>
      <c r="D77" s="139"/>
      <c r="E77" s="145" t="s">
        <v>1</v>
      </c>
      <c r="F77" s="140" t="s">
        <v>579</v>
      </c>
      <c r="G77" s="139"/>
      <c r="H77" s="141">
        <v>0</v>
      </c>
      <c r="I77" s="142"/>
      <c r="J77" s="143"/>
      <c r="K77" s="144"/>
      <c r="L77" s="144"/>
      <c r="M77" s="144"/>
      <c r="N77" s="144"/>
      <c r="O77" s="143"/>
      <c r="P77" s="143"/>
      <c r="Q77" s="143"/>
      <c r="R77" s="139"/>
      <c r="S77" s="139"/>
      <c r="T77" s="138"/>
      <c r="U77" s="6"/>
      <c r="V77" s="8"/>
      <c r="W77" s="8"/>
      <c r="X77" s="60"/>
    </row>
    <row r="78" spans="1:27" ht="11.25" outlineLevel="5" x14ac:dyDescent="0.2">
      <c r="A78" s="137"/>
      <c r="B78" s="138"/>
      <c r="C78" s="138"/>
      <c r="D78" s="139"/>
      <c r="E78" s="145"/>
      <c r="F78" s="140" t="s">
        <v>580</v>
      </c>
      <c r="G78" s="139"/>
      <c r="H78" s="141">
        <v>627.60699999999997</v>
      </c>
      <c r="I78" s="142"/>
      <c r="J78" s="143"/>
      <c r="K78" s="144"/>
      <c r="L78" s="144"/>
      <c r="M78" s="144"/>
      <c r="N78" s="144"/>
      <c r="O78" s="143"/>
      <c r="P78" s="143"/>
      <c r="Q78" s="143"/>
      <c r="R78" s="139"/>
      <c r="S78" s="139"/>
      <c r="T78" s="138"/>
      <c r="U78" s="6"/>
      <c r="V78" s="8"/>
      <c r="W78" s="8"/>
      <c r="X78" s="60"/>
    </row>
    <row r="79" spans="1:27" ht="11.25" outlineLevel="5" x14ac:dyDescent="0.2">
      <c r="A79" s="137"/>
      <c r="B79" s="138"/>
      <c r="C79" s="138"/>
      <c r="D79" s="139"/>
      <c r="E79" s="145"/>
      <c r="F79" s="140" t="s">
        <v>581</v>
      </c>
      <c r="G79" s="139"/>
      <c r="H79" s="141">
        <v>-276.14699999999999</v>
      </c>
      <c r="I79" s="142"/>
      <c r="J79" s="143"/>
      <c r="K79" s="144"/>
      <c r="L79" s="144"/>
      <c r="M79" s="144"/>
      <c r="N79" s="144"/>
      <c r="O79" s="143"/>
      <c r="P79" s="143"/>
      <c r="Q79" s="143"/>
      <c r="R79" s="139"/>
      <c r="S79" s="139"/>
      <c r="T79" s="138"/>
      <c r="U79" s="6"/>
      <c r="V79" s="8"/>
      <c r="W79" s="8"/>
      <c r="X79" s="60"/>
    </row>
    <row r="80" spans="1:27" ht="11.25" outlineLevel="5" x14ac:dyDescent="0.2">
      <c r="A80" s="137"/>
      <c r="B80" s="138"/>
      <c r="C80" s="138"/>
      <c r="D80" s="139"/>
      <c r="E80" s="145"/>
      <c r="F80" s="140" t="s">
        <v>582</v>
      </c>
      <c r="G80" s="139"/>
      <c r="H80" s="141">
        <v>-95.408000000000001</v>
      </c>
      <c r="I80" s="142"/>
      <c r="J80" s="143"/>
      <c r="K80" s="144"/>
      <c r="L80" s="144"/>
      <c r="M80" s="144"/>
      <c r="N80" s="144"/>
      <c r="O80" s="143"/>
      <c r="P80" s="143"/>
      <c r="Q80" s="143"/>
      <c r="R80" s="139"/>
      <c r="S80" s="139"/>
      <c r="T80" s="138"/>
      <c r="U80" s="6"/>
      <c r="V80" s="8"/>
      <c r="W80" s="8"/>
      <c r="X80" s="60"/>
    </row>
    <row r="81" spans="1:27" ht="7.5" customHeight="1" outlineLevel="5" x14ac:dyDescent="0.15">
      <c r="A81" s="8"/>
      <c r="B81" s="69"/>
      <c r="C81" s="69"/>
      <c r="D81" s="60"/>
      <c r="E81" s="60"/>
      <c r="F81" s="104"/>
      <c r="G81" s="60"/>
      <c r="H81" s="65"/>
      <c r="I81" s="105"/>
      <c r="J81" s="63"/>
      <c r="K81" s="65"/>
      <c r="L81" s="65"/>
      <c r="M81" s="65"/>
      <c r="N81" s="65"/>
      <c r="O81" s="63"/>
      <c r="P81" s="63"/>
      <c r="Q81" s="63"/>
      <c r="R81" s="60"/>
      <c r="S81" s="60"/>
      <c r="T81" s="69"/>
      <c r="U81" s="8"/>
      <c r="X81" s="60"/>
    </row>
    <row r="82" spans="1:27" ht="22.5" outlineLevel="4" x14ac:dyDescent="0.2">
      <c r="A82" s="4"/>
      <c r="B82" s="120"/>
      <c r="C82" s="121">
        <v>9</v>
      </c>
      <c r="D82" s="122" t="s">
        <v>534</v>
      </c>
      <c r="E82" s="123" t="s">
        <v>588</v>
      </c>
      <c r="F82" s="124" t="s">
        <v>589</v>
      </c>
      <c r="G82" s="122" t="s">
        <v>537</v>
      </c>
      <c r="H82" s="125">
        <v>1536.3119999999999</v>
      </c>
      <c r="I82" s="126">
        <v>0</v>
      </c>
      <c r="J82" s="127">
        <f>H82*I82</f>
        <v>0</v>
      </c>
      <c r="K82" s="125"/>
      <c r="L82" s="125">
        <f>H82*K82</f>
        <v>0</v>
      </c>
      <c r="M82" s="125"/>
      <c r="N82" s="125">
        <f>H82*M82</f>
        <v>0</v>
      </c>
      <c r="O82" s="127">
        <v>15</v>
      </c>
      <c r="P82" s="127">
        <f>J82*(O82/100)</f>
        <v>0</v>
      </c>
      <c r="Q82" s="127">
        <f>J82+P82</f>
        <v>0</v>
      </c>
      <c r="R82" s="128"/>
      <c r="S82" s="128" t="s">
        <v>538</v>
      </c>
      <c r="T82" s="129">
        <v>1</v>
      </c>
      <c r="U82" s="8"/>
      <c r="V82" s="8"/>
      <c r="W82" s="8"/>
      <c r="X82" s="60"/>
    </row>
    <row r="83" spans="1:27" ht="19.5" outlineLevel="5" x14ac:dyDescent="0.2">
      <c r="A83" s="130"/>
      <c r="B83" s="131"/>
      <c r="C83" s="131"/>
      <c r="D83" s="132"/>
      <c r="E83" s="136" t="s">
        <v>0</v>
      </c>
      <c r="F83" s="159" t="s">
        <v>590</v>
      </c>
      <c r="G83" s="159"/>
      <c r="H83" s="160"/>
      <c r="I83" s="161"/>
      <c r="J83" s="162"/>
      <c r="K83" s="134"/>
      <c r="L83" s="134"/>
      <c r="M83" s="134"/>
      <c r="N83" s="134"/>
      <c r="O83" s="135"/>
      <c r="P83" s="135"/>
      <c r="Q83" s="135"/>
      <c r="R83" s="132"/>
      <c r="S83" s="132"/>
      <c r="T83" s="131"/>
      <c r="U83" s="6"/>
      <c r="V83" s="8"/>
      <c r="W83" s="8"/>
      <c r="X83" s="133" t="str">
        <f>F83</f>
        <v>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v>
      </c>
      <c r="Y83" s="9"/>
      <c r="AA83" s="11"/>
    </row>
    <row r="84" spans="1:27" ht="7.5" customHeight="1" outlineLevel="5" x14ac:dyDescent="0.15">
      <c r="B84" s="69"/>
      <c r="C84" s="69"/>
      <c r="D84" s="60"/>
      <c r="E84" s="60"/>
      <c r="F84" s="61"/>
      <c r="G84" s="60"/>
      <c r="H84" s="65"/>
      <c r="I84" s="105"/>
      <c r="J84" s="63"/>
      <c r="K84" s="65"/>
      <c r="L84" s="65"/>
      <c r="M84" s="65"/>
      <c r="N84" s="65"/>
      <c r="O84" s="63"/>
      <c r="P84" s="63"/>
      <c r="Q84" s="63"/>
      <c r="R84" s="60"/>
      <c r="S84" s="60"/>
      <c r="T84" s="69"/>
      <c r="U84" s="8"/>
      <c r="X84" s="60"/>
    </row>
    <row r="85" spans="1:27" ht="11.25" outlineLevel="5" x14ac:dyDescent="0.2">
      <c r="A85" s="137"/>
      <c r="B85" s="138"/>
      <c r="C85" s="138"/>
      <c r="D85" s="139"/>
      <c r="E85" s="145" t="s">
        <v>1</v>
      </c>
      <c r="F85" s="140" t="s">
        <v>591</v>
      </c>
      <c r="G85" s="139"/>
      <c r="H85" s="141">
        <v>1536.3119999999999</v>
      </c>
      <c r="I85" s="142"/>
      <c r="J85" s="143"/>
      <c r="K85" s="144"/>
      <c r="L85" s="144"/>
      <c r="M85" s="144"/>
      <c r="N85" s="144"/>
      <c r="O85" s="143"/>
      <c r="P85" s="143"/>
      <c r="Q85" s="143"/>
      <c r="R85" s="139"/>
      <c r="S85" s="139"/>
      <c r="T85" s="138"/>
      <c r="U85" s="6"/>
      <c r="V85" s="8"/>
      <c r="W85" s="8"/>
      <c r="X85" s="60"/>
    </row>
    <row r="86" spans="1:27" ht="7.5" customHeight="1" outlineLevel="5" x14ac:dyDescent="0.15">
      <c r="A86" s="8"/>
      <c r="B86" s="69"/>
      <c r="C86" s="69"/>
      <c r="D86" s="60"/>
      <c r="E86" s="60"/>
      <c r="F86" s="104"/>
      <c r="G86" s="60"/>
      <c r="H86" s="65"/>
      <c r="I86" s="105"/>
      <c r="J86" s="63"/>
      <c r="K86" s="65"/>
      <c r="L86" s="65"/>
      <c r="M86" s="65"/>
      <c r="N86" s="65"/>
      <c r="O86" s="63"/>
      <c r="P86" s="63"/>
      <c r="Q86" s="63"/>
      <c r="R86" s="60"/>
      <c r="S86" s="60"/>
      <c r="T86" s="69"/>
      <c r="U86" s="8"/>
      <c r="X86" s="60"/>
    </row>
    <row r="87" spans="1:27" ht="11.25" outlineLevel="4" x14ac:dyDescent="0.2">
      <c r="A87" s="4"/>
      <c r="B87" s="120"/>
      <c r="C87" s="121">
        <v>10</v>
      </c>
      <c r="D87" s="122" t="s">
        <v>534</v>
      </c>
      <c r="E87" s="123" t="s">
        <v>592</v>
      </c>
      <c r="F87" s="124" t="s">
        <v>593</v>
      </c>
      <c r="G87" s="122" t="s">
        <v>537</v>
      </c>
      <c r="H87" s="125">
        <v>191.46700000000001</v>
      </c>
      <c r="I87" s="126">
        <v>0</v>
      </c>
      <c r="J87" s="127">
        <f>H87*I87</f>
        <v>0</v>
      </c>
      <c r="K87" s="125"/>
      <c r="L87" s="125">
        <f>H87*K87</f>
        <v>0</v>
      </c>
      <c r="M87" s="125"/>
      <c r="N87" s="125">
        <f>H87*M87</f>
        <v>0</v>
      </c>
      <c r="O87" s="127">
        <v>15</v>
      </c>
      <c r="P87" s="127">
        <f>J87*(O87/100)</f>
        <v>0</v>
      </c>
      <c r="Q87" s="127">
        <f>J87+P87</f>
        <v>0</v>
      </c>
      <c r="R87" s="128"/>
      <c r="S87" s="128" t="s">
        <v>538</v>
      </c>
      <c r="T87" s="129">
        <v>1</v>
      </c>
      <c r="U87" s="8"/>
      <c r="V87" s="8"/>
      <c r="W87" s="8"/>
      <c r="X87" s="60"/>
    </row>
    <row r="88" spans="1:27" ht="9.75" outlineLevel="5" x14ac:dyDescent="0.2">
      <c r="A88" s="130"/>
      <c r="B88" s="131"/>
      <c r="C88" s="131"/>
      <c r="D88" s="132"/>
      <c r="E88" s="136" t="s">
        <v>0</v>
      </c>
      <c r="F88" s="159" t="s">
        <v>594</v>
      </c>
      <c r="G88" s="159"/>
      <c r="H88" s="160"/>
      <c r="I88" s="161"/>
      <c r="J88" s="162"/>
      <c r="K88" s="134"/>
      <c r="L88" s="134"/>
      <c r="M88" s="134"/>
      <c r="N88" s="134"/>
      <c r="O88" s="135"/>
      <c r="P88" s="135"/>
      <c r="Q88" s="135"/>
      <c r="R88" s="132"/>
      <c r="S88" s="132"/>
      <c r="T88" s="131"/>
      <c r="U88" s="6"/>
      <c r="V88" s="8"/>
      <c r="W88" s="8"/>
      <c r="X88" s="133" t="str">
        <f>F88</f>
        <v>Vodorovné přemístění výkopku z rýh podzemních stěn pro všechny třídy rozpojené horniny, na vzdálenost od 0 přes 5000 do 6000 m</v>
      </c>
      <c r="Y88" s="9"/>
      <c r="AA88" s="11"/>
    </row>
    <row r="89" spans="1:27" ht="7.5" customHeight="1" outlineLevel="5" x14ac:dyDescent="0.15">
      <c r="B89" s="69"/>
      <c r="C89" s="69"/>
      <c r="D89" s="60"/>
      <c r="E89" s="60"/>
      <c r="F89" s="61"/>
      <c r="G89" s="60"/>
      <c r="H89" s="65"/>
      <c r="I89" s="105"/>
      <c r="J89" s="63"/>
      <c r="K89" s="65"/>
      <c r="L89" s="65"/>
      <c r="M89" s="65"/>
      <c r="N89" s="65"/>
      <c r="O89" s="63"/>
      <c r="P89" s="63"/>
      <c r="Q89" s="63"/>
      <c r="R89" s="60"/>
      <c r="S89" s="60"/>
      <c r="T89" s="69"/>
      <c r="U89" s="8"/>
      <c r="X89" s="60"/>
    </row>
    <row r="90" spans="1:27" ht="11.25" outlineLevel="5" x14ac:dyDescent="0.2">
      <c r="A90" s="137"/>
      <c r="B90" s="138"/>
      <c r="C90" s="138"/>
      <c r="D90" s="139"/>
      <c r="E90" s="145" t="s">
        <v>1</v>
      </c>
      <c r="F90" s="140" t="s">
        <v>584</v>
      </c>
      <c r="G90" s="139"/>
      <c r="H90" s="141">
        <v>191.46700000000001</v>
      </c>
      <c r="I90" s="142"/>
      <c r="J90" s="143"/>
      <c r="K90" s="144"/>
      <c r="L90" s="144"/>
      <c r="M90" s="144"/>
      <c r="N90" s="144"/>
      <c r="O90" s="143"/>
      <c r="P90" s="143"/>
      <c r="Q90" s="143"/>
      <c r="R90" s="139"/>
      <c r="S90" s="139"/>
      <c r="T90" s="138"/>
      <c r="U90" s="6"/>
      <c r="V90" s="8"/>
      <c r="W90" s="8"/>
      <c r="X90" s="60"/>
    </row>
    <row r="91" spans="1:27" ht="7.5" customHeight="1" outlineLevel="5" x14ac:dyDescent="0.15">
      <c r="A91" s="8"/>
      <c r="B91" s="69"/>
      <c r="C91" s="69"/>
      <c r="D91" s="60"/>
      <c r="E91" s="60"/>
      <c r="F91" s="104"/>
      <c r="G91" s="60"/>
      <c r="H91" s="65"/>
      <c r="I91" s="105"/>
      <c r="J91" s="63"/>
      <c r="K91" s="65"/>
      <c r="L91" s="65"/>
      <c r="M91" s="65"/>
      <c r="N91" s="65"/>
      <c r="O91" s="63"/>
      <c r="P91" s="63"/>
      <c r="Q91" s="63"/>
      <c r="R91" s="60"/>
      <c r="S91" s="60"/>
      <c r="T91" s="69"/>
      <c r="U91" s="8"/>
      <c r="X91" s="60"/>
    </row>
    <row r="92" spans="1:27" ht="11.25" outlineLevel="4" x14ac:dyDescent="0.2">
      <c r="A92" s="4"/>
      <c r="B92" s="120"/>
      <c r="C92" s="121">
        <v>11</v>
      </c>
      <c r="D92" s="122" t="s">
        <v>534</v>
      </c>
      <c r="E92" s="123" t="s">
        <v>595</v>
      </c>
      <c r="F92" s="124" t="s">
        <v>596</v>
      </c>
      <c r="G92" s="122" t="s">
        <v>537</v>
      </c>
      <c r="H92" s="125">
        <v>1914.67</v>
      </c>
      <c r="I92" s="126">
        <v>0</v>
      </c>
      <c r="J92" s="127">
        <f>H92*I92</f>
        <v>0</v>
      </c>
      <c r="K92" s="125"/>
      <c r="L92" s="125">
        <f>H92*K92</f>
        <v>0</v>
      </c>
      <c r="M92" s="125"/>
      <c r="N92" s="125">
        <f>H92*M92</f>
        <v>0</v>
      </c>
      <c r="O92" s="127">
        <v>15</v>
      </c>
      <c r="P92" s="127">
        <f>J92*(O92/100)</f>
        <v>0</v>
      </c>
      <c r="Q92" s="127">
        <f>J92+P92</f>
        <v>0</v>
      </c>
      <c r="R92" s="128"/>
      <c r="S92" s="128" t="s">
        <v>538</v>
      </c>
      <c r="T92" s="129">
        <v>1</v>
      </c>
      <c r="U92" s="8"/>
      <c r="V92" s="8"/>
      <c r="W92" s="8"/>
      <c r="X92" s="60"/>
    </row>
    <row r="93" spans="1:27" ht="9.75" outlineLevel="5" x14ac:dyDescent="0.2">
      <c r="A93" s="130"/>
      <c r="B93" s="131"/>
      <c r="C93" s="131"/>
      <c r="D93" s="132"/>
      <c r="E93" s="136" t="s">
        <v>0</v>
      </c>
      <c r="F93" s="159" t="s">
        <v>597</v>
      </c>
      <c r="G93" s="159"/>
      <c r="H93" s="160"/>
      <c r="I93" s="161"/>
      <c r="J93" s="162"/>
      <c r="K93" s="134"/>
      <c r="L93" s="134"/>
      <c r="M93" s="134"/>
      <c r="N93" s="134"/>
      <c r="O93" s="135"/>
      <c r="P93" s="135"/>
      <c r="Q93" s="135"/>
      <c r="R93" s="132"/>
      <c r="S93" s="132"/>
      <c r="T93" s="131"/>
      <c r="U93" s="6"/>
      <c r="V93" s="8"/>
      <c r="W93" s="8"/>
      <c r="X93" s="133" t="str">
        <f>F93</f>
        <v>Vodorovné přemístění výkopku z rýh podzemních stěn pro všechny třídy rozpojené horniny, na vzdálenost od 0 Příplatek k ceně za každých dalších i započatých 1000 m přes 6000 m</v>
      </c>
      <c r="Y93" s="9"/>
      <c r="AA93" s="11"/>
    </row>
    <row r="94" spans="1:27" ht="7.5" customHeight="1" outlineLevel="5" x14ac:dyDescent="0.15">
      <c r="B94" s="69"/>
      <c r="C94" s="69"/>
      <c r="D94" s="60"/>
      <c r="E94" s="60"/>
      <c r="F94" s="61"/>
      <c r="G94" s="60"/>
      <c r="H94" s="65"/>
      <c r="I94" s="105"/>
      <c r="J94" s="63"/>
      <c r="K94" s="65"/>
      <c r="L94" s="65"/>
      <c r="M94" s="65"/>
      <c r="N94" s="65"/>
      <c r="O94" s="63"/>
      <c r="P94" s="63"/>
      <c r="Q94" s="63"/>
      <c r="R94" s="60"/>
      <c r="S94" s="60"/>
      <c r="T94" s="69"/>
      <c r="U94" s="8"/>
      <c r="X94" s="60"/>
    </row>
    <row r="95" spans="1:27" ht="11.25" outlineLevel="5" x14ac:dyDescent="0.2">
      <c r="A95" s="137"/>
      <c r="B95" s="138"/>
      <c r="C95" s="138"/>
      <c r="D95" s="139"/>
      <c r="E95" s="145" t="s">
        <v>1</v>
      </c>
      <c r="F95" s="140" t="s">
        <v>598</v>
      </c>
      <c r="G95" s="139"/>
      <c r="H95" s="141">
        <v>1914.67</v>
      </c>
      <c r="I95" s="142"/>
      <c r="J95" s="143"/>
      <c r="K95" s="144"/>
      <c r="L95" s="144"/>
      <c r="M95" s="144"/>
      <c r="N95" s="144"/>
      <c r="O95" s="143"/>
      <c r="P95" s="143"/>
      <c r="Q95" s="143"/>
      <c r="R95" s="139"/>
      <c r="S95" s="139"/>
      <c r="T95" s="138"/>
      <c r="U95" s="6"/>
      <c r="V95" s="8"/>
      <c r="W95" s="8"/>
      <c r="X95" s="60"/>
    </row>
    <row r="96" spans="1:27" ht="7.5" customHeight="1" outlineLevel="5" x14ac:dyDescent="0.15">
      <c r="A96" s="8"/>
      <c r="B96" s="69"/>
      <c r="C96" s="69"/>
      <c r="D96" s="60"/>
      <c r="E96" s="60"/>
      <c r="F96" s="104"/>
      <c r="G96" s="60"/>
      <c r="H96" s="65"/>
      <c r="I96" s="105"/>
      <c r="J96" s="63"/>
      <c r="K96" s="65"/>
      <c r="L96" s="65"/>
      <c r="M96" s="65"/>
      <c r="N96" s="65"/>
      <c r="O96" s="63"/>
      <c r="P96" s="63"/>
      <c r="Q96" s="63"/>
      <c r="R96" s="60"/>
      <c r="S96" s="60"/>
      <c r="T96" s="69"/>
      <c r="U96" s="8"/>
      <c r="X96" s="60"/>
    </row>
    <row r="97" spans="1:27" ht="11.25" outlineLevel="4" x14ac:dyDescent="0.2">
      <c r="A97" s="4"/>
      <c r="B97" s="120"/>
      <c r="C97" s="121">
        <v>12</v>
      </c>
      <c r="D97" s="122" t="s">
        <v>534</v>
      </c>
      <c r="E97" s="123" t="s">
        <v>575</v>
      </c>
      <c r="F97" s="124" t="s">
        <v>576</v>
      </c>
      <c r="G97" s="122" t="s">
        <v>537</v>
      </c>
      <c r="H97" s="125">
        <v>447.51900000000001</v>
      </c>
      <c r="I97" s="126">
        <v>0</v>
      </c>
      <c r="J97" s="127">
        <f>H97*I97</f>
        <v>0</v>
      </c>
      <c r="K97" s="125"/>
      <c r="L97" s="125">
        <f>H97*K97</f>
        <v>0</v>
      </c>
      <c r="M97" s="125"/>
      <c r="N97" s="125">
        <f>H97*M97</f>
        <v>0</v>
      </c>
      <c r="O97" s="127">
        <v>15</v>
      </c>
      <c r="P97" s="127">
        <f>J97*(O97/100)</f>
        <v>0</v>
      </c>
      <c r="Q97" s="127">
        <f>J97+P97</f>
        <v>0</v>
      </c>
      <c r="R97" s="128"/>
      <c r="S97" s="128" t="s">
        <v>538</v>
      </c>
      <c r="T97" s="129">
        <v>1</v>
      </c>
      <c r="U97" s="8"/>
      <c r="V97" s="8"/>
      <c r="W97" s="8"/>
      <c r="X97" s="60"/>
    </row>
    <row r="98" spans="1:27" ht="9.75" outlineLevel="5" x14ac:dyDescent="0.2">
      <c r="A98" s="130"/>
      <c r="B98" s="131"/>
      <c r="C98" s="131"/>
      <c r="D98" s="132"/>
      <c r="E98" s="136" t="s">
        <v>0</v>
      </c>
      <c r="F98" s="159" t="s">
        <v>577</v>
      </c>
      <c r="G98" s="159"/>
      <c r="H98" s="160"/>
      <c r="I98" s="161"/>
      <c r="J98" s="162"/>
      <c r="K98" s="134"/>
      <c r="L98" s="134"/>
      <c r="M98" s="134"/>
      <c r="N98" s="134"/>
      <c r="O98" s="135"/>
      <c r="P98" s="135"/>
      <c r="Q98" s="135"/>
      <c r="R98" s="132"/>
      <c r="S98" s="132"/>
      <c r="T98" s="131"/>
      <c r="U98" s="6"/>
      <c r="V98" s="8"/>
      <c r="W98" s="8"/>
      <c r="X98" s="133" t="str">
        <f>F98</f>
        <v>Uložení sypaniny na skládky nebo meziskládky bez hutnění s upravením uložené sypaniny do předepsaného tvaru</v>
      </c>
      <c r="Y98" s="9"/>
      <c r="AA98" s="11"/>
    </row>
    <row r="99" spans="1:27" ht="7.5" customHeight="1" outlineLevel="5" x14ac:dyDescent="0.15">
      <c r="B99" s="69"/>
      <c r="C99" s="69"/>
      <c r="D99" s="60"/>
      <c r="E99" s="60"/>
      <c r="F99" s="61"/>
      <c r="G99" s="60"/>
      <c r="H99" s="65"/>
      <c r="I99" s="105"/>
      <c r="J99" s="63"/>
      <c r="K99" s="65"/>
      <c r="L99" s="65"/>
      <c r="M99" s="65"/>
      <c r="N99" s="65"/>
      <c r="O99" s="63"/>
      <c r="P99" s="63"/>
      <c r="Q99" s="63"/>
      <c r="R99" s="60"/>
      <c r="S99" s="60"/>
      <c r="T99" s="69"/>
      <c r="U99" s="8"/>
      <c r="X99" s="60"/>
    </row>
    <row r="100" spans="1:27" ht="11.25" outlineLevel="5" x14ac:dyDescent="0.2">
      <c r="A100" s="137"/>
      <c r="B100" s="138"/>
      <c r="C100" s="138"/>
      <c r="D100" s="139"/>
      <c r="E100" s="145" t="s">
        <v>1</v>
      </c>
      <c r="F100" s="140" t="s">
        <v>579</v>
      </c>
      <c r="G100" s="139"/>
      <c r="H100" s="141">
        <v>0</v>
      </c>
      <c r="I100" s="142"/>
      <c r="J100" s="143"/>
      <c r="K100" s="144"/>
      <c r="L100" s="144"/>
      <c r="M100" s="144"/>
      <c r="N100" s="144"/>
      <c r="O100" s="143"/>
      <c r="P100" s="143"/>
      <c r="Q100" s="143"/>
      <c r="R100" s="139"/>
      <c r="S100" s="139"/>
      <c r="T100" s="138"/>
      <c r="U100" s="6"/>
      <c r="V100" s="8"/>
      <c r="W100" s="8"/>
      <c r="X100" s="60"/>
    </row>
    <row r="101" spans="1:27" ht="11.25" outlineLevel="5" x14ac:dyDescent="0.2">
      <c r="A101" s="137"/>
      <c r="B101" s="138"/>
      <c r="C101" s="138"/>
      <c r="D101" s="139"/>
      <c r="E101" s="145"/>
      <c r="F101" s="140" t="s">
        <v>580</v>
      </c>
      <c r="G101" s="139"/>
      <c r="H101" s="141">
        <v>627.60699999999997</v>
      </c>
      <c r="I101" s="142"/>
      <c r="J101" s="143"/>
      <c r="K101" s="144"/>
      <c r="L101" s="144"/>
      <c r="M101" s="144"/>
      <c r="N101" s="144"/>
      <c r="O101" s="143"/>
      <c r="P101" s="143"/>
      <c r="Q101" s="143"/>
      <c r="R101" s="139"/>
      <c r="S101" s="139"/>
      <c r="T101" s="138"/>
      <c r="U101" s="6"/>
      <c r="V101" s="8"/>
      <c r="W101" s="8"/>
      <c r="X101" s="60"/>
    </row>
    <row r="102" spans="1:27" ht="11.25" outlineLevel="5" x14ac:dyDescent="0.2">
      <c r="A102" s="137"/>
      <c r="B102" s="138"/>
      <c r="C102" s="138"/>
      <c r="D102" s="139"/>
      <c r="E102" s="145"/>
      <c r="F102" s="140" t="s">
        <v>581</v>
      </c>
      <c r="G102" s="139"/>
      <c r="H102" s="141">
        <v>-276.14699999999999</v>
      </c>
      <c r="I102" s="142"/>
      <c r="J102" s="143"/>
      <c r="K102" s="144"/>
      <c r="L102" s="144"/>
      <c r="M102" s="144"/>
      <c r="N102" s="144"/>
      <c r="O102" s="143"/>
      <c r="P102" s="143"/>
      <c r="Q102" s="143"/>
      <c r="R102" s="139"/>
      <c r="S102" s="139"/>
      <c r="T102" s="138"/>
      <c r="U102" s="6"/>
      <c r="V102" s="8"/>
      <c r="W102" s="8"/>
      <c r="X102" s="60"/>
    </row>
    <row r="103" spans="1:27" ht="11.25" outlineLevel="5" x14ac:dyDescent="0.2">
      <c r="A103" s="137"/>
      <c r="B103" s="138"/>
      <c r="C103" s="138"/>
      <c r="D103" s="139"/>
      <c r="E103" s="145"/>
      <c r="F103" s="140" t="s">
        <v>582</v>
      </c>
      <c r="G103" s="139"/>
      <c r="H103" s="141">
        <v>-95.408000000000001</v>
      </c>
      <c r="I103" s="142"/>
      <c r="J103" s="143"/>
      <c r="K103" s="144"/>
      <c r="L103" s="144"/>
      <c r="M103" s="144"/>
      <c r="N103" s="144"/>
      <c r="O103" s="143"/>
      <c r="P103" s="143"/>
      <c r="Q103" s="143"/>
      <c r="R103" s="139"/>
      <c r="S103" s="139"/>
      <c r="T103" s="138"/>
      <c r="U103" s="6"/>
      <c r="V103" s="8"/>
      <c r="W103" s="8"/>
      <c r="X103" s="60"/>
    </row>
    <row r="104" spans="1:27" ht="11.25" outlineLevel="5" x14ac:dyDescent="0.2">
      <c r="A104" s="137"/>
      <c r="B104" s="138"/>
      <c r="C104" s="138"/>
      <c r="D104" s="139"/>
      <c r="E104" s="145"/>
      <c r="F104" s="140" t="s">
        <v>583</v>
      </c>
      <c r="G104" s="139"/>
      <c r="H104" s="141">
        <v>0</v>
      </c>
      <c r="I104" s="142"/>
      <c r="J104" s="143"/>
      <c r="K104" s="144"/>
      <c r="L104" s="144"/>
      <c r="M104" s="144"/>
      <c r="N104" s="144"/>
      <c r="O104" s="143"/>
      <c r="P104" s="143"/>
      <c r="Q104" s="143"/>
      <c r="R104" s="139"/>
      <c r="S104" s="139"/>
      <c r="T104" s="138"/>
      <c r="U104" s="6"/>
      <c r="V104" s="8"/>
      <c r="W104" s="8"/>
      <c r="X104" s="60"/>
    </row>
    <row r="105" spans="1:27" ht="11.25" outlineLevel="5" x14ac:dyDescent="0.2">
      <c r="A105" s="137"/>
      <c r="B105" s="138"/>
      <c r="C105" s="138"/>
      <c r="D105" s="139"/>
      <c r="E105" s="145"/>
      <c r="F105" s="140" t="s">
        <v>584</v>
      </c>
      <c r="G105" s="139"/>
      <c r="H105" s="141">
        <v>191.46700000000001</v>
      </c>
      <c r="I105" s="142"/>
      <c r="J105" s="143"/>
      <c r="K105" s="144"/>
      <c r="L105" s="144"/>
      <c r="M105" s="144"/>
      <c r="N105" s="144"/>
      <c r="O105" s="143"/>
      <c r="P105" s="143"/>
      <c r="Q105" s="143"/>
      <c r="R105" s="139"/>
      <c r="S105" s="139"/>
      <c r="T105" s="138"/>
      <c r="U105" s="6"/>
      <c r="V105" s="8"/>
      <c r="W105" s="8"/>
      <c r="X105" s="60"/>
    </row>
    <row r="106" spans="1:27" ht="7.5" customHeight="1" outlineLevel="5" x14ac:dyDescent="0.15">
      <c r="A106" s="8"/>
      <c r="B106" s="69"/>
      <c r="C106" s="69"/>
      <c r="D106" s="60"/>
      <c r="E106" s="60"/>
      <c r="F106" s="104"/>
      <c r="G106" s="60"/>
      <c r="H106" s="65"/>
      <c r="I106" s="105"/>
      <c r="J106" s="63"/>
      <c r="K106" s="65"/>
      <c r="L106" s="65"/>
      <c r="M106" s="65"/>
      <c r="N106" s="65"/>
      <c r="O106" s="63"/>
      <c r="P106" s="63"/>
      <c r="Q106" s="63"/>
      <c r="R106" s="60"/>
      <c r="S106" s="60"/>
      <c r="T106" s="69"/>
      <c r="U106" s="8"/>
      <c r="X106" s="60"/>
    </row>
    <row r="107" spans="1:27" ht="11.25" outlineLevel="4" x14ac:dyDescent="0.2">
      <c r="A107" s="4"/>
      <c r="B107" s="120"/>
      <c r="C107" s="121">
        <v>13</v>
      </c>
      <c r="D107" s="122" t="s">
        <v>534</v>
      </c>
      <c r="E107" s="123" t="s">
        <v>599</v>
      </c>
      <c r="F107" s="124" t="s">
        <v>600</v>
      </c>
      <c r="G107" s="122" t="s">
        <v>601</v>
      </c>
      <c r="H107" s="125">
        <v>805.53420000000006</v>
      </c>
      <c r="I107" s="126">
        <v>0</v>
      </c>
      <c r="J107" s="127">
        <f>H107*I107</f>
        <v>0</v>
      </c>
      <c r="K107" s="125"/>
      <c r="L107" s="125">
        <f>H107*K107</f>
        <v>0</v>
      </c>
      <c r="M107" s="125"/>
      <c r="N107" s="125">
        <f>H107*M107</f>
        <v>0</v>
      </c>
      <c r="O107" s="127">
        <v>15</v>
      </c>
      <c r="P107" s="127">
        <f>J107*(O107/100)</f>
        <v>0</v>
      </c>
      <c r="Q107" s="127">
        <f>J107+P107</f>
        <v>0</v>
      </c>
      <c r="R107" s="128"/>
      <c r="S107" s="128" t="s">
        <v>538</v>
      </c>
      <c r="T107" s="129">
        <v>1</v>
      </c>
      <c r="U107" s="8"/>
      <c r="V107" s="8"/>
      <c r="W107" s="8"/>
      <c r="X107" s="60"/>
    </row>
    <row r="108" spans="1:27" ht="9.75" outlineLevel="5" x14ac:dyDescent="0.2">
      <c r="A108" s="130"/>
      <c r="B108" s="131"/>
      <c r="C108" s="131"/>
      <c r="D108" s="132"/>
      <c r="E108" s="136" t="s">
        <v>0</v>
      </c>
      <c r="F108" s="159" t="s">
        <v>602</v>
      </c>
      <c r="G108" s="159"/>
      <c r="H108" s="160"/>
      <c r="I108" s="161"/>
      <c r="J108" s="162"/>
      <c r="K108" s="134"/>
      <c r="L108" s="134"/>
      <c r="M108" s="134"/>
      <c r="N108" s="134"/>
      <c r="O108" s="135"/>
      <c r="P108" s="135"/>
      <c r="Q108" s="135"/>
      <c r="R108" s="132"/>
      <c r="S108" s="132"/>
      <c r="T108" s="131"/>
      <c r="U108" s="6"/>
      <c r="V108" s="8"/>
      <c r="W108" s="8"/>
      <c r="X108" s="133" t="str">
        <f>F108</f>
        <v>Poplatek za uložení stavebního odpadu na recyklační skládce (skládkovné) zeminy a kamení zatříděného do Katalogu odpadů pod kódem 17 05 04</v>
      </c>
      <c r="Y108" s="9"/>
      <c r="AA108" s="11"/>
    </row>
    <row r="109" spans="1:27" ht="7.5" customHeight="1" outlineLevel="5" x14ac:dyDescent="0.15">
      <c r="B109" s="69"/>
      <c r="C109" s="69"/>
      <c r="D109" s="60"/>
      <c r="E109" s="60"/>
      <c r="F109" s="61"/>
      <c r="G109" s="60"/>
      <c r="H109" s="65"/>
      <c r="I109" s="105"/>
      <c r="J109" s="63"/>
      <c r="K109" s="65"/>
      <c r="L109" s="65"/>
      <c r="M109" s="65"/>
      <c r="N109" s="65"/>
      <c r="O109" s="63"/>
      <c r="P109" s="63"/>
      <c r="Q109" s="63"/>
      <c r="R109" s="60"/>
      <c r="S109" s="60"/>
      <c r="T109" s="69"/>
      <c r="U109" s="8"/>
      <c r="X109" s="60"/>
    </row>
    <row r="110" spans="1:27" ht="11.25" outlineLevel="5" x14ac:dyDescent="0.2">
      <c r="A110" s="137"/>
      <c r="B110" s="138"/>
      <c r="C110" s="138"/>
      <c r="D110" s="139"/>
      <c r="E110" s="145" t="s">
        <v>1</v>
      </c>
      <c r="F110" s="140" t="s">
        <v>603</v>
      </c>
      <c r="G110" s="139"/>
      <c r="H110" s="141">
        <v>805.53420000000006</v>
      </c>
      <c r="I110" s="142"/>
      <c r="J110" s="143"/>
      <c r="K110" s="144"/>
      <c r="L110" s="144"/>
      <c r="M110" s="144"/>
      <c r="N110" s="144"/>
      <c r="O110" s="143"/>
      <c r="P110" s="143"/>
      <c r="Q110" s="143"/>
      <c r="R110" s="139"/>
      <c r="S110" s="139"/>
      <c r="T110" s="138"/>
      <c r="U110" s="6"/>
      <c r="V110" s="8"/>
      <c r="W110" s="8"/>
      <c r="X110" s="60"/>
    </row>
    <row r="111" spans="1:27" ht="7.5" customHeight="1" outlineLevel="5" x14ac:dyDescent="0.15">
      <c r="A111" s="8"/>
      <c r="B111" s="69"/>
      <c r="C111" s="69"/>
      <c r="D111" s="60"/>
      <c r="E111" s="60"/>
      <c r="F111" s="104"/>
      <c r="G111" s="60"/>
      <c r="H111" s="65"/>
      <c r="I111" s="105"/>
      <c r="J111" s="63"/>
      <c r="K111" s="65"/>
      <c r="L111" s="65"/>
      <c r="M111" s="65"/>
      <c r="N111" s="65"/>
      <c r="O111" s="63"/>
      <c r="P111" s="63"/>
      <c r="Q111" s="63"/>
      <c r="R111" s="60"/>
      <c r="S111" s="60"/>
      <c r="T111" s="69"/>
      <c r="U111" s="8"/>
      <c r="X111" s="60"/>
    </row>
    <row r="112" spans="1:27" ht="11.25" outlineLevel="4" x14ac:dyDescent="0.2">
      <c r="A112" s="4"/>
      <c r="B112" s="120"/>
      <c r="C112" s="121">
        <v>14</v>
      </c>
      <c r="D112" s="122" t="s">
        <v>534</v>
      </c>
      <c r="E112" s="123" t="s">
        <v>560</v>
      </c>
      <c r="F112" s="124" t="s">
        <v>561</v>
      </c>
      <c r="G112" s="122" t="s">
        <v>537</v>
      </c>
      <c r="H112" s="125">
        <v>520.21312499999999</v>
      </c>
      <c r="I112" s="126">
        <v>0</v>
      </c>
      <c r="J112" s="127">
        <f>H112*I112</f>
        <v>0</v>
      </c>
      <c r="K112" s="125"/>
      <c r="L112" s="125">
        <f>H112*K112</f>
        <v>0</v>
      </c>
      <c r="M112" s="125"/>
      <c r="N112" s="125">
        <f>H112*M112</f>
        <v>0</v>
      </c>
      <c r="O112" s="127">
        <v>15</v>
      </c>
      <c r="P112" s="127">
        <f>J112*(O112/100)</f>
        <v>0</v>
      </c>
      <c r="Q112" s="127">
        <f>J112+P112</f>
        <v>0</v>
      </c>
      <c r="R112" s="128"/>
      <c r="S112" s="128" t="s">
        <v>538</v>
      </c>
      <c r="T112" s="129">
        <v>1</v>
      </c>
      <c r="U112" s="8"/>
      <c r="V112" s="8"/>
      <c r="W112" s="8"/>
      <c r="X112" s="60"/>
    </row>
    <row r="113" spans="1:27" ht="9.75" outlineLevel="5" x14ac:dyDescent="0.2">
      <c r="A113" s="130"/>
      <c r="B113" s="131"/>
      <c r="C113" s="131"/>
      <c r="D113" s="132"/>
      <c r="E113" s="136" t="s">
        <v>0</v>
      </c>
      <c r="F113" s="159" t="s">
        <v>562</v>
      </c>
      <c r="G113" s="159"/>
      <c r="H113" s="160"/>
      <c r="I113" s="161"/>
      <c r="J113" s="162"/>
      <c r="K113" s="134"/>
      <c r="L113" s="134"/>
      <c r="M113" s="134"/>
      <c r="N113" s="134"/>
      <c r="O113" s="135"/>
      <c r="P113" s="135"/>
      <c r="Q113" s="135"/>
      <c r="R113" s="132"/>
      <c r="S113" s="132"/>
      <c r="T113" s="131"/>
      <c r="U113" s="6"/>
      <c r="V113" s="8"/>
      <c r="W113" s="8"/>
      <c r="X113" s="133" t="str">
        <f>F113</f>
        <v>Zásyp sypaninou z jakékoliv horniny strojně s uložením výkopku ve vrstvách se zhutněním jam, šachet, rýh nebo kolem objektů v těchto vykopávkách</v>
      </c>
      <c r="Y113" s="9"/>
      <c r="AA113" s="11"/>
    </row>
    <row r="114" spans="1:27" ht="7.5" customHeight="1" outlineLevel="5" x14ac:dyDescent="0.15">
      <c r="B114" s="69"/>
      <c r="C114" s="69"/>
      <c r="D114" s="60"/>
      <c r="E114" s="60"/>
      <c r="F114" s="61"/>
      <c r="G114" s="60"/>
      <c r="H114" s="65"/>
      <c r="I114" s="105"/>
      <c r="J114" s="63"/>
      <c r="K114" s="65"/>
      <c r="L114" s="65"/>
      <c r="M114" s="65"/>
      <c r="N114" s="65"/>
      <c r="O114" s="63"/>
      <c r="P114" s="63"/>
      <c r="Q114" s="63"/>
      <c r="R114" s="60"/>
      <c r="S114" s="60"/>
      <c r="T114" s="69"/>
      <c r="U114" s="8"/>
      <c r="X114" s="60"/>
    </row>
    <row r="115" spans="1:27" ht="11.25" outlineLevel="5" x14ac:dyDescent="0.2">
      <c r="A115" s="137"/>
      <c r="B115" s="138"/>
      <c r="C115" s="138"/>
      <c r="D115" s="139"/>
      <c r="E115" s="145" t="s">
        <v>1</v>
      </c>
      <c r="F115" s="140" t="s">
        <v>604</v>
      </c>
      <c r="G115" s="139"/>
      <c r="H115" s="141">
        <v>0</v>
      </c>
      <c r="I115" s="142"/>
      <c r="J115" s="143"/>
      <c r="K115" s="144"/>
      <c r="L115" s="144"/>
      <c r="M115" s="144"/>
      <c r="N115" s="144"/>
      <c r="O115" s="143"/>
      <c r="P115" s="143"/>
      <c r="Q115" s="143"/>
      <c r="R115" s="139"/>
      <c r="S115" s="139"/>
      <c r="T115" s="138"/>
      <c r="U115" s="6"/>
      <c r="V115" s="8"/>
      <c r="W115" s="8"/>
      <c r="X115" s="60"/>
    </row>
    <row r="116" spans="1:27" ht="11.25" outlineLevel="5" x14ac:dyDescent="0.2">
      <c r="A116" s="137"/>
      <c r="B116" s="138"/>
      <c r="C116" s="138"/>
      <c r="D116" s="139"/>
      <c r="E116" s="145"/>
      <c r="F116" s="140" t="s">
        <v>548</v>
      </c>
      <c r="G116" s="139"/>
      <c r="H116" s="141">
        <v>0</v>
      </c>
      <c r="I116" s="142"/>
      <c r="J116" s="143"/>
      <c r="K116" s="144"/>
      <c r="L116" s="144"/>
      <c r="M116" s="144"/>
      <c r="N116" s="144"/>
      <c r="O116" s="143"/>
      <c r="P116" s="143"/>
      <c r="Q116" s="143"/>
      <c r="R116" s="139"/>
      <c r="S116" s="139"/>
      <c r="T116" s="138"/>
      <c r="U116" s="6"/>
      <c r="V116" s="8"/>
      <c r="W116" s="8"/>
      <c r="X116" s="60"/>
    </row>
    <row r="117" spans="1:27" ht="11.25" outlineLevel="5" x14ac:dyDescent="0.2">
      <c r="A117" s="137"/>
      <c r="B117" s="138"/>
      <c r="C117" s="138"/>
      <c r="D117" s="139"/>
      <c r="E117" s="145"/>
      <c r="F117" s="140" t="s">
        <v>605</v>
      </c>
      <c r="G117" s="139"/>
      <c r="H117" s="141">
        <v>0</v>
      </c>
      <c r="I117" s="142"/>
      <c r="J117" s="143"/>
      <c r="K117" s="144"/>
      <c r="L117" s="144"/>
      <c r="M117" s="144"/>
      <c r="N117" s="144"/>
      <c r="O117" s="143"/>
      <c r="P117" s="143"/>
      <c r="Q117" s="143"/>
      <c r="R117" s="139"/>
      <c r="S117" s="139"/>
      <c r="T117" s="138"/>
      <c r="U117" s="6"/>
      <c r="V117" s="8"/>
      <c r="W117" s="8"/>
      <c r="X117" s="60"/>
    </row>
    <row r="118" spans="1:27" ht="11.25" outlineLevel="5" x14ac:dyDescent="0.2">
      <c r="A118" s="137"/>
      <c r="B118" s="138"/>
      <c r="C118" s="138"/>
      <c r="D118" s="139"/>
      <c r="E118" s="145"/>
      <c r="F118" s="140" t="s">
        <v>606</v>
      </c>
      <c r="G118" s="139"/>
      <c r="H118" s="141">
        <v>123.61125</v>
      </c>
      <c r="I118" s="142"/>
      <c r="J118" s="143"/>
      <c r="K118" s="144"/>
      <c r="L118" s="144"/>
      <c r="M118" s="144"/>
      <c r="N118" s="144"/>
      <c r="O118" s="143"/>
      <c r="P118" s="143"/>
      <c r="Q118" s="143"/>
      <c r="R118" s="139"/>
      <c r="S118" s="139"/>
      <c r="T118" s="138"/>
      <c r="U118" s="6"/>
      <c r="V118" s="8"/>
      <c r="W118" s="8"/>
      <c r="X118" s="60"/>
    </row>
    <row r="119" spans="1:27" ht="11.25" outlineLevel="5" x14ac:dyDescent="0.2">
      <c r="A119" s="137"/>
      <c r="B119" s="138"/>
      <c r="C119" s="138"/>
      <c r="D119" s="139"/>
      <c r="E119" s="145"/>
      <c r="F119" s="140" t="s">
        <v>607</v>
      </c>
      <c r="G119" s="139"/>
      <c r="H119" s="141">
        <v>25.396875000000001</v>
      </c>
      <c r="I119" s="142"/>
      <c r="J119" s="143"/>
      <c r="K119" s="144"/>
      <c r="L119" s="144"/>
      <c r="M119" s="144"/>
      <c r="N119" s="144"/>
      <c r="O119" s="143"/>
      <c r="P119" s="143"/>
      <c r="Q119" s="143"/>
      <c r="R119" s="139"/>
      <c r="S119" s="139"/>
      <c r="T119" s="138"/>
      <c r="U119" s="6"/>
      <c r="V119" s="8"/>
      <c r="W119" s="8"/>
      <c r="X119" s="60"/>
    </row>
    <row r="120" spans="1:27" ht="11.25" outlineLevel="5" x14ac:dyDescent="0.2">
      <c r="A120" s="137"/>
      <c r="B120" s="138"/>
      <c r="C120" s="138"/>
      <c r="D120" s="139"/>
      <c r="E120" s="145"/>
      <c r="F120" s="140" t="s">
        <v>608</v>
      </c>
      <c r="G120" s="139"/>
      <c r="H120" s="141">
        <v>0</v>
      </c>
      <c r="I120" s="142"/>
      <c r="J120" s="143"/>
      <c r="K120" s="144"/>
      <c r="L120" s="144"/>
      <c r="M120" s="144"/>
      <c r="N120" s="144"/>
      <c r="O120" s="143"/>
      <c r="P120" s="143"/>
      <c r="Q120" s="143"/>
      <c r="R120" s="139"/>
      <c r="S120" s="139"/>
      <c r="T120" s="138"/>
      <c r="U120" s="6"/>
      <c r="V120" s="8"/>
      <c r="W120" s="8"/>
      <c r="X120" s="60"/>
    </row>
    <row r="121" spans="1:27" ht="22.5" outlineLevel="5" x14ac:dyDescent="0.2">
      <c r="A121" s="137"/>
      <c r="B121" s="138"/>
      <c r="C121" s="138"/>
      <c r="D121" s="139"/>
      <c r="E121" s="145"/>
      <c r="F121" s="140" t="s">
        <v>609</v>
      </c>
      <c r="G121" s="139"/>
      <c r="H121" s="141">
        <v>71.112499999999997</v>
      </c>
      <c r="I121" s="142"/>
      <c r="J121" s="143"/>
      <c r="K121" s="144"/>
      <c r="L121" s="144"/>
      <c r="M121" s="144"/>
      <c r="N121" s="144"/>
      <c r="O121" s="143"/>
      <c r="P121" s="143"/>
      <c r="Q121" s="143"/>
      <c r="R121" s="139"/>
      <c r="S121" s="139"/>
      <c r="T121" s="138"/>
      <c r="U121" s="6"/>
      <c r="V121" s="8"/>
      <c r="W121" s="8"/>
      <c r="X121" s="60"/>
    </row>
    <row r="122" spans="1:27" ht="11.25" outlineLevel="5" x14ac:dyDescent="0.2">
      <c r="A122" s="137"/>
      <c r="B122" s="138"/>
      <c r="C122" s="138"/>
      <c r="D122" s="139"/>
      <c r="E122" s="145"/>
      <c r="F122" s="140" t="s">
        <v>610</v>
      </c>
      <c r="G122" s="139"/>
      <c r="H122" s="141">
        <v>52.48125000000001</v>
      </c>
      <c r="I122" s="142"/>
      <c r="J122" s="143"/>
      <c r="K122" s="144"/>
      <c r="L122" s="144"/>
      <c r="M122" s="144"/>
      <c r="N122" s="144"/>
      <c r="O122" s="143"/>
      <c r="P122" s="143"/>
      <c r="Q122" s="143"/>
      <c r="R122" s="139"/>
      <c r="S122" s="139"/>
      <c r="T122" s="138"/>
      <c r="U122" s="6"/>
      <c r="V122" s="8"/>
      <c r="W122" s="8"/>
      <c r="X122" s="60"/>
    </row>
    <row r="123" spans="1:27" ht="22.5" outlineLevel="5" x14ac:dyDescent="0.2">
      <c r="A123" s="137"/>
      <c r="B123" s="138"/>
      <c r="C123" s="138"/>
      <c r="D123" s="139"/>
      <c r="E123" s="145"/>
      <c r="F123" s="140" t="s">
        <v>611</v>
      </c>
      <c r="G123" s="139"/>
      <c r="H123" s="141">
        <v>66.603750000000005</v>
      </c>
      <c r="I123" s="142"/>
      <c r="J123" s="143"/>
      <c r="K123" s="144"/>
      <c r="L123" s="144"/>
      <c r="M123" s="144"/>
      <c r="N123" s="144"/>
      <c r="O123" s="143"/>
      <c r="P123" s="143"/>
      <c r="Q123" s="143"/>
      <c r="R123" s="139"/>
      <c r="S123" s="139"/>
      <c r="T123" s="138"/>
      <c r="U123" s="6"/>
      <c r="V123" s="8"/>
      <c r="W123" s="8"/>
      <c r="X123" s="60"/>
    </row>
    <row r="124" spans="1:27" ht="22.5" outlineLevel="5" x14ac:dyDescent="0.2">
      <c r="A124" s="137"/>
      <c r="B124" s="138"/>
      <c r="C124" s="138"/>
      <c r="D124" s="139"/>
      <c r="E124" s="145"/>
      <c r="F124" s="140" t="s">
        <v>612</v>
      </c>
      <c r="G124" s="139"/>
      <c r="H124" s="141">
        <v>60.977499999999999</v>
      </c>
      <c r="I124" s="142"/>
      <c r="J124" s="143"/>
      <c r="K124" s="144"/>
      <c r="L124" s="144"/>
      <c r="M124" s="144"/>
      <c r="N124" s="144"/>
      <c r="O124" s="143"/>
      <c r="P124" s="143"/>
      <c r="Q124" s="143"/>
      <c r="R124" s="139"/>
      <c r="S124" s="139"/>
      <c r="T124" s="138"/>
      <c r="U124" s="6"/>
      <c r="V124" s="8"/>
      <c r="W124" s="8"/>
      <c r="X124" s="60"/>
    </row>
    <row r="125" spans="1:27" ht="11.25" outlineLevel="5" x14ac:dyDescent="0.2">
      <c r="A125" s="137"/>
      <c r="B125" s="138"/>
      <c r="C125" s="138"/>
      <c r="D125" s="139"/>
      <c r="E125" s="145"/>
      <c r="F125" s="140" t="s">
        <v>613</v>
      </c>
      <c r="G125" s="139"/>
      <c r="H125" s="141">
        <v>67.743750000000006</v>
      </c>
      <c r="I125" s="142"/>
      <c r="J125" s="143"/>
      <c r="K125" s="144"/>
      <c r="L125" s="144"/>
      <c r="M125" s="144"/>
      <c r="N125" s="144"/>
      <c r="O125" s="143"/>
      <c r="P125" s="143"/>
      <c r="Q125" s="143"/>
      <c r="R125" s="139"/>
      <c r="S125" s="139"/>
      <c r="T125" s="138"/>
      <c r="U125" s="6"/>
      <c r="V125" s="8"/>
      <c r="W125" s="8"/>
      <c r="X125" s="60"/>
    </row>
    <row r="126" spans="1:27" ht="11.25" outlineLevel="5" x14ac:dyDescent="0.2">
      <c r="A126" s="137"/>
      <c r="B126" s="138"/>
      <c r="C126" s="138"/>
      <c r="D126" s="139"/>
      <c r="E126" s="145"/>
      <c r="F126" s="140" t="s">
        <v>614</v>
      </c>
      <c r="G126" s="139"/>
      <c r="H126" s="141">
        <v>52.28625000000001</v>
      </c>
      <c r="I126" s="142"/>
      <c r="J126" s="143"/>
      <c r="K126" s="144"/>
      <c r="L126" s="144"/>
      <c r="M126" s="144"/>
      <c r="N126" s="144"/>
      <c r="O126" s="143"/>
      <c r="P126" s="143"/>
      <c r="Q126" s="143"/>
      <c r="R126" s="139"/>
      <c r="S126" s="139"/>
      <c r="T126" s="138"/>
      <c r="U126" s="6"/>
      <c r="V126" s="8"/>
      <c r="W126" s="8"/>
      <c r="X126" s="60"/>
    </row>
    <row r="127" spans="1:27" ht="11.25" outlineLevel="5" x14ac:dyDescent="0.2">
      <c r="A127" s="137"/>
      <c r="B127" s="138"/>
      <c r="C127" s="138"/>
      <c r="D127" s="139"/>
      <c r="E127" s="145"/>
      <c r="F127" s="140" t="s">
        <v>615</v>
      </c>
      <c r="G127" s="139"/>
      <c r="H127" s="141">
        <v>0</v>
      </c>
      <c r="I127" s="142"/>
      <c r="J127" s="143"/>
      <c r="K127" s="144"/>
      <c r="L127" s="144"/>
      <c r="M127" s="144"/>
      <c r="N127" s="144"/>
      <c r="O127" s="143"/>
      <c r="P127" s="143"/>
      <c r="Q127" s="143"/>
      <c r="R127" s="139"/>
      <c r="S127" s="139"/>
      <c r="T127" s="138"/>
      <c r="U127" s="6"/>
      <c r="V127" s="8"/>
      <c r="W127" s="8"/>
      <c r="X127" s="60"/>
    </row>
    <row r="128" spans="1:27" ht="22.5" outlineLevel="5" x14ac:dyDescent="0.2">
      <c r="A128" s="137"/>
      <c r="B128" s="138"/>
      <c r="C128" s="138"/>
      <c r="D128" s="139"/>
      <c r="E128" s="145"/>
      <c r="F128" s="140" t="s">
        <v>616</v>
      </c>
      <c r="G128" s="139"/>
      <c r="H128" s="141">
        <v>0</v>
      </c>
      <c r="I128" s="142"/>
      <c r="J128" s="143"/>
      <c r="K128" s="144"/>
      <c r="L128" s="144"/>
      <c r="M128" s="144"/>
      <c r="N128" s="144"/>
      <c r="O128" s="143"/>
      <c r="P128" s="143"/>
      <c r="Q128" s="143"/>
      <c r="R128" s="139"/>
      <c r="S128" s="139"/>
      <c r="T128" s="138"/>
      <c r="U128" s="6"/>
      <c r="V128" s="8"/>
      <c r="W128" s="8"/>
      <c r="X128" s="60"/>
    </row>
    <row r="129" spans="1:27" ht="11.25" outlineLevel="5" x14ac:dyDescent="0.2">
      <c r="A129" s="137"/>
      <c r="B129" s="138"/>
      <c r="C129" s="138"/>
      <c r="D129" s="139"/>
      <c r="E129" s="145"/>
      <c r="F129" s="140" t="s">
        <v>617</v>
      </c>
      <c r="G129" s="139"/>
      <c r="H129" s="141">
        <v>0</v>
      </c>
      <c r="I129" s="142"/>
      <c r="J129" s="143"/>
      <c r="K129" s="144"/>
      <c r="L129" s="144"/>
      <c r="M129" s="144"/>
      <c r="N129" s="144"/>
      <c r="O129" s="143"/>
      <c r="P129" s="143"/>
      <c r="Q129" s="143"/>
      <c r="R129" s="139"/>
      <c r="S129" s="139"/>
      <c r="T129" s="138"/>
      <c r="U129" s="6"/>
      <c r="V129" s="8"/>
      <c r="W129" s="8"/>
      <c r="X129" s="60"/>
    </row>
    <row r="130" spans="1:27" ht="11.25" outlineLevel="5" x14ac:dyDescent="0.2">
      <c r="A130" s="137"/>
      <c r="B130" s="138"/>
      <c r="C130" s="138"/>
      <c r="D130" s="139"/>
      <c r="E130" s="145"/>
      <c r="F130" s="140" t="s">
        <v>618</v>
      </c>
      <c r="G130" s="139"/>
      <c r="H130" s="141">
        <v>0</v>
      </c>
      <c r="I130" s="142"/>
      <c r="J130" s="143"/>
      <c r="K130" s="144"/>
      <c r="L130" s="144"/>
      <c r="M130" s="144"/>
      <c r="N130" s="144"/>
      <c r="O130" s="143"/>
      <c r="P130" s="143"/>
      <c r="Q130" s="143"/>
      <c r="R130" s="139"/>
      <c r="S130" s="139"/>
      <c r="T130" s="138"/>
      <c r="U130" s="6"/>
      <c r="V130" s="8"/>
      <c r="W130" s="8"/>
      <c r="X130" s="60"/>
    </row>
    <row r="131" spans="1:27" ht="11.25" outlineLevel="5" x14ac:dyDescent="0.2">
      <c r="A131" s="137"/>
      <c r="B131" s="138"/>
      <c r="C131" s="138"/>
      <c r="D131" s="139"/>
      <c r="E131" s="145"/>
      <c r="F131" s="140" t="s">
        <v>619</v>
      </c>
      <c r="G131" s="139"/>
      <c r="H131" s="141">
        <v>0</v>
      </c>
      <c r="I131" s="142"/>
      <c r="J131" s="143"/>
      <c r="K131" s="144"/>
      <c r="L131" s="144"/>
      <c r="M131" s="144"/>
      <c r="N131" s="144"/>
      <c r="O131" s="143"/>
      <c r="P131" s="143"/>
      <c r="Q131" s="143"/>
      <c r="R131" s="139"/>
      <c r="S131" s="139"/>
      <c r="T131" s="138"/>
      <c r="U131" s="6"/>
      <c r="V131" s="8"/>
      <c r="W131" s="8"/>
      <c r="X131" s="60"/>
    </row>
    <row r="132" spans="1:27" ht="7.5" customHeight="1" outlineLevel="5" x14ac:dyDescent="0.15">
      <c r="A132" s="8"/>
      <c r="B132" s="69"/>
      <c r="C132" s="69"/>
      <c r="D132" s="60"/>
      <c r="E132" s="60"/>
      <c r="F132" s="104"/>
      <c r="G132" s="60"/>
      <c r="H132" s="65"/>
      <c r="I132" s="105"/>
      <c r="J132" s="63"/>
      <c r="K132" s="65"/>
      <c r="L132" s="65"/>
      <c r="M132" s="65"/>
      <c r="N132" s="65"/>
      <c r="O132" s="63"/>
      <c r="P132" s="63"/>
      <c r="Q132" s="63"/>
      <c r="R132" s="60"/>
      <c r="S132" s="60"/>
      <c r="T132" s="69"/>
      <c r="U132" s="8"/>
      <c r="X132" s="60"/>
    </row>
    <row r="133" spans="1:27" ht="11.25" outlineLevel="4" x14ac:dyDescent="0.2">
      <c r="A133" s="4"/>
      <c r="B133" s="120"/>
      <c r="C133" s="121">
        <v>15</v>
      </c>
      <c r="D133" s="122" t="s">
        <v>534</v>
      </c>
      <c r="E133" s="123" t="s">
        <v>620</v>
      </c>
      <c r="F133" s="124" t="s">
        <v>621</v>
      </c>
      <c r="G133" s="122" t="s">
        <v>537</v>
      </c>
      <c r="H133" s="125">
        <v>84.915548999999999</v>
      </c>
      <c r="I133" s="126">
        <v>0</v>
      </c>
      <c r="J133" s="127">
        <f>H133*I133</f>
        <v>0</v>
      </c>
      <c r="K133" s="125"/>
      <c r="L133" s="125">
        <f>H133*K133</f>
        <v>0</v>
      </c>
      <c r="M133" s="125"/>
      <c r="N133" s="125">
        <f>H133*M133</f>
        <v>0</v>
      </c>
      <c r="O133" s="127">
        <v>15</v>
      </c>
      <c r="P133" s="127">
        <f>J133*(O133/100)</f>
        <v>0</v>
      </c>
      <c r="Q133" s="127">
        <f>J133+P133</f>
        <v>0</v>
      </c>
      <c r="R133" s="128"/>
      <c r="S133" s="128" t="s">
        <v>538</v>
      </c>
      <c r="T133" s="129">
        <v>1</v>
      </c>
      <c r="U133" s="8"/>
      <c r="V133" s="8"/>
      <c r="W133" s="8"/>
      <c r="X133" s="60"/>
    </row>
    <row r="134" spans="1:27" ht="9.75" outlineLevel="5" x14ac:dyDescent="0.2">
      <c r="A134" s="130"/>
      <c r="B134" s="131"/>
      <c r="C134" s="131"/>
      <c r="D134" s="132"/>
      <c r="E134" s="136" t="s">
        <v>0</v>
      </c>
      <c r="F134" s="159" t="s">
        <v>622</v>
      </c>
      <c r="G134" s="159"/>
      <c r="H134" s="160"/>
      <c r="I134" s="161"/>
      <c r="J134" s="162"/>
      <c r="K134" s="134"/>
      <c r="L134" s="134"/>
      <c r="M134" s="134"/>
      <c r="N134" s="134"/>
      <c r="O134" s="135"/>
      <c r="P134" s="135"/>
      <c r="Q134" s="135"/>
      <c r="R134" s="132"/>
      <c r="S134" s="132"/>
      <c r="T134" s="131"/>
      <c r="U134" s="6"/>
      <c r="V134" s="8"/>
      <c r="W134" s="8"/>
      <c r="X134" s="133" t="str">
        <f>F134</f>
        <v>Hloubení nezapažených jam a zářezů strojně s urovnáním dna do předepsaného profilu a spádu v hornině třídy těžitelnosti I skupiny 1 a 2 přes 50 do 100 m3</v>
      </c>
      <c r="Y134" s="9"/>
      <c r="AA134" s="11"/>
    </row>
    <row r="135" spans="1:27" ht="7.5" customHeight="1" outlineLevel="5" x14ac:dyDescent="0.15">
      <c r="B135" s="69"/>
      <c r="C135" s="69"/>
      <c r="D135" s="60"/>
      <c r="E135" s="60"/>
      <c r="F135" s="61"/>
      <c r="G135" s="60"/>
      <c r="H135" s="65"/>
      <c r="I135" s="105"/>
      <c r="J135" s="63"/>
      <c r="K135" s="65"/>
      <c r="L135" s="65"/>
      <c r="M135" s="65"/>
      <c r="N135" s="65"/>
      <c r="O135" s="63"/>
      <c r="P135" s="63"/>
      <c r="Q135" s="63"/>
      <c r="R135" s="60"/>
      <c r="S135" s="60"/>
      <c r="T135" s="69"/>
      <c r="U135" s="8"/>
      <c r="X135" s="60"/>
    </row>
    <row r="136" spans="1:27" ht="11.25" outlineLevel="5" x14ac:dyDescent="0.2">
      <c r="A136" s="137"/>
      <c r="B136" s="138"/>
      <c r="C136" s="138"/>
      <c r="D136" s="139"/>
      <c r="E136" s="145" t="s">
        <v>1</v>
      </c>
      <c r="F136" s="140" t="s">
        <v>615</v>
      </c>
      <c r="G136" s="139"/>
      <c r="H136" s="141">
        <v>0</v>
      </c>
      <c r="I136" s="142"/>
      <c r="J136" s="143"/>
      <c r="K136" s="144"/>
      <c r="L136" s="144"/>
      <c r="M136" s="144"/>
      <c r="N136" s="144"/>
      <c r="O136" s="143"/>
      <c r="P136" s="143"/>
      <c r="Q136" s="143"/>
      <c r="R136" s="139"/>
      <c r="S136" s="139"/>
      <c r="T136" s="138"/>
      <c r="U136" s="6"/>
      <c r="V136" s="8"/>
      <c r="W136" s="8"/>
      <c r="X136" s="60"/>
    </row>
    <row r="137" spans="1:27" ht="11.25" outlineLevel="5" x14ac:dyDescent="0.2">
      <c r="A137" s="137"/>
      <c r="B137" s="138"/>
      <c r="C137" s="138"/>
      <c r="D137" s="139"/>
      <c r="E137" s="145"/>
      <c r="F137" s="140" t="s">
        <v>623</v>
      </c>
      <c r="G137" s="139"/>
      <c r="H137" s="141">
        <v>69.623125000000002</v>
      </c>
      <c r="I137" s="142"/>
      <c r="J137" s="143"/>
      <c r="K137" s="144"/>
      <c r="L137" s="144"/>
      <c r="M137" s="144"/>
      <c r="N137" s="144"/>
      <c r="O137" s="143"/>
      <c r="P137" s="143"/>
      <c r="Q137" s="143"/>
      <c r="R137" s="139"/>
      <c r="S137" s="139"/>
      <c r="T137" s="138"/>
      <c r="U137" s="6"/>
      <c r="V137" s="8"/>
      <c r="W137" s="8"/>
      <c r="X137" s="60"/>
    </row>
    <row r="138" spans="1:27" ht="11.25" outlineLevel="5" x14ac:dyDescent="0.2">
      <c r="A138" s="137"/>
      <c r="B138" s="138"/>
      <c r="C138" s="138"/>
      <c r="D138" s="139"/>
      <c r="E138" s="145"/>
      <c r="F138" s="140" t="s">
        <v>618</v>
      </c>
      <c r="G138" s="139"/>
      <c r="H138" s="141">
        <v>0</v>
      </c>
      <c r="I138" s="142"/>
      <c r="J138" s="143"/>
      <c r="K138" s="144"/>
      <c r="L138" s="144"/>
      <c r="M138" s="144"/>
      <c r="N138" s="144"/>
      <c r="O138" s="143"/>
      <c r="P138" s="143"/>
      <c r="Q138" s="143"/>
      <c r="R138" s="139"/>
      <c r="S138" s="139"/>
      <c r="T138" s="138"/>
      <c r="U138" s="6"/>
      <c r="V138" s="8"/>
      <c r="W138" s="8"/>
      <c r="X138" s="60"/>
    </row>
    <row r="139" spans="1:27" ht="11.25" outlineLevel="5" x14ac:dyDescent="0.2">
      <c r="A139" s="137"/>
      <c r="B139" s="138"/>
      <c r="C139" s="138"/>
      <c r="D139" s="139"/>
      <c r="E139" s="145"/>
      <c r="F139" s="140" t="s">
        <v>624</v>
      </c>
      <c r="G139" s="139"/>
      <c r="H139" s="141">
        <v>15.292424000000002</v>
      </c>
      <c r="I139" s="142"/>
      <c r="J139" s="143"/>
      <c r="K139" s="144"/>
      <c r="L139" s="144"/>
      <c r="M139" s="144"/>
      <c r="N139" s="144"/>
      <c r="O139" s="143"/>
      <c r="P139" s="143"/>
      <c r="Q139" s="143"/>
      <c r="R139" s="139"/>
      <c r="S139" s="139"/>
      <c r="T139" s="138"/>
      <c r="U139" s="6"/>
      <c r="V139" s="8"/>
      <c r="W139" s="8"/>
      <c r="X139" s="60"/>
    </row>
    <row r="140" spans="1:27" ht="7.5" customHeight="1" outlineLevel="5" x14ac:dyDescent="0.15">
      <c r="A140" s="8"/>
      <c r="B140" s="69"/>
      <c r="C140" s="69"/>
      <c r="D140" s="60"/>
      <c r="E140" s="60"/>
      <c r="F140" s="104"/>
      <c r="G140" s="60"/>
      <c r="H140" s="65"/>
      <c r="I140" s="105"/>
      <c r="J140" s="63"/>
      <c r="K140" s="65"/>
      <c r="L140" s="65"/>
      <c r="M140" s="65"/>
      <c r="N140" s="65"/>
      <c r="O140" s="63"/>
      <c r="P140" s="63"/>
      <c r="Q140" s="63"/>
      <c r="R140" s="60"/>
      <c r="S140" s="60"/>
      <c r="T140" s="69"/>
      <c r="U140" s="8"/>
      <c r="X140" s="60"/>
    </row>
    <row r="141" spans="1:27" outlineLevel="4" x14ac:dyDescent="0.15">
      <c r="B141" s="6"/>
      <c r="C141" s="6"/>
      <c r="D141" s="6"/>
      <c r="E141" s="6"/>
      <c r="F141" s="6"/>
      <c r="G141" s="6"/>
      <c r="H141" s="6"/>
      <c r="I141" s="8"/>
      <c r="J141" s="8"/>
      <c r="K141" s="6"/>
      <c r="L141" s="6"/>
      <c r="M141" s="6"/>
      <c r="N141" s="6"/>
      <c r="O141" s="6"/>
      <c r="P141" s="8"/>
      <c r="Q141" s="8"/>
      <c r="R141" s="8"/>
      <c r="S141" s="6"/>
      <c r="T141" s="6"/>
      <c r="X141" s="6"/>
    </row>
    <row r="142" spans="1:27" ht="11.25" outlineLevel="3" x14ac:dyDescent="0.2">
      <c r="A142" s="96" t="s">
        <v>91</v>
      </c>
      <c r="B142" s="100">
        <v>4</v>
      </c>
      <c r="C142" s="114"/>
      <c r="D142" s="115" t="s">
        <v>533</v>
      </c>
      <c r="E142" s="115"/>
      <c r="F142" s="116" t="s">
        <v>92</v>
      </c>
      <c r="G142" s="115"/>
      <c r="H142" s="117"/>
      <c r="I142" s="118"/>
      <c r="J142" s="98">
        <f>SUBTOTAL(9,J143:J353)</f>
        <v>0</v>
      </c>
      <c r="K142" s="117"/>
      <c r="L142" s="99">
        <f>SUBTOTAL(9,L143:L353)</f>
        <v>2215.1779794033259</v>
      </c>
      <c r="M142" s="117"/>
      <c r="N142" s="99">
        <f>SUBTOTAL(9,N143:N353)</f>
        <v>0</v>
      </c>
      <c r="O142" s="119"/>
      <c r="P142" s="98">
        <f>SUBTOTAL(9,P143:P353)</f>
        <v>0</v>
      </c>
      <c r="Q142" s="98">
        <f>SUBTOTAL(9,Q143:Q353)</f>
        <v>0</v>
      </c>
      <c r="R142" s="115"/>
      <c r="S142" s="115"/>
      <c r="T142" s="100">
        <f>SUBTOTAL(9,T143:T353)</f>
        <v>23</v>
      </c>
      <c r="U142" s="6"/>
      <c r="V142" s="8"/>
      <c r="W142" s="8"/>
      <c r="X142" s="60"/>
    </row>
    <row r="143" spans="1:27" ht="22.5" outlineLevel="4" x14ac:dyDescent="0.2">
      <c r="A143" s="4"/>
      <c r="B143" s="120"/>
      <c r="C143" s="121">
        <v>1</v>
      </c>
      <c r="D143" s="122" t="s">
        <v>534</v>
      </c>
      <c r="E143" s="123" t="s">
        <v>625</v>
      </c>
      <c r="F143" s="124" t="s">
        <v>626</v>
      </c>
      <c r="G143" s="122" t="s">
        <v>537</v>
      </c>
      <c r="H143" s="125">
        <v>362.18899999999996</v>
      </c>
      <c r="I143" s="126">
        <v>0</v>
      </c>
      <c r="J143" s="127">
        <f>H143*I143</f>
        <v>0</v>
      </c>
      <c r="K143" s="125">
        <v>2.5018699999999998</v>
      </c>
      <c r="L143" s="125">
        <f>H143*K143</f>
        <v>906.14979342999982</v>
      </c>
      <c r="M143" s="125"/>
      <c r="N143" s="125">
        <f>H143*M143</f>
        <v>0</v>
      </c>
      <c r="O143" s="127">
        <v>15</v>
      </c>
      <c r="P143" s="127">
        <f>J143*(O143/100)</f>
        <v>0</v>
      </c>
      <c r="Q143" s="127">
        <f>J143+P143</f>
        <v>0</v>
      </c>
      <c r="R143" s="128"/>
      <c r="S143" s="128" t="s">
        <v>538</v>
      </c>
      <c r="T143" s="129">
        <v>1</v>
      </c>
      <c r="U143" s="8"/>
      <c r="V143" s="8"/>
      <c r="W143" s="8"/>
      <c r="X143" s="60"/>
    </row>
    <row r="144" spans="1:27" ht="9.75" outlineLevel="5" x14ac:dyDescent="0.2">
      <c r="A144" s="130"/>
      <c r="B144" s="131"/>
      <c r="C144" s="131"/>
      <c r="D144" s="132"/>
      <c r="E144" s="136" t="s">
        <v>0</v>
      </c>
      <c r="F144" s="159" t="s">
        <v>627</v>
      </c>
      <c r="G144" s="159"/>
      <c r="H144" s="160"/>
      <c r="I144" s="161"/>
      <c r="J144" s="162"/>
      <c r="K144" s="134"/>
      <c r="L144" s="134"/>
      <c r="M144" s="134"/>
      <c r="N144" s="134"/>
      <c r="O144" s="135"/>
      <c r="P144" s="135"/>
      <c r="Q144" s="135"/>
      <c r="R144" s="132"/>
      <c r="S144" s="132"/>
      <c r="T144" s="131"/>
      <c r="U144" s="6"/>
      <c r="V144" s="8"/>
      <c r="W144" s="8"/>
      <c r="X144" s="133" t="str">
        <f>F144</f>
        <v>Základy z betonu železového (bez výztuže) pasy z betonu bez zvláštních nároků na prostředí tř. C 25/30</v>
      </c>
      <c r="Y144" s="9"/>
      <c r="AA144" s="11"/>
    </row>
    <row r="145" spans="1:27" ht="7.5" customHeight="1" outlineLevel="5" x14ac:dyDescent="0.15">
      <c r="B145" s="69"/>
      <c r="C145" s="69"/>
      <c r="D145" s="60"/>
      <c r="E145" s="60"/>
      <c r="F145" s="61"/>
      <c r="G145" s="60"/>
      <c r="H145" s="65"/>
      <c r="I145" s="105"/>
      <c r="J145" s="63"/>
      <c r="K145" s="65"/>
      <c r="L145" s="65"/>
      <c r="M145" s="65"/>
      <c r="N145" s="65"/>
      <c r="O145" s="63"/>
      <c r="P145" s="63"/>
      <c r="Q145" s="63"/>
      <c r="R145" s="60"/>
      <c r="S145" s="60"/>
      <c r="T145" s="69"/>
      <c r="U145" s="8"/>
      <c r="X145" s="60"/>
    </row>
    <row r="146" spans="1:27" ht="11.25" outlineLevel="5" x14ac:dyDescent="0.2">
      <c r="A146" s="137"/>
      <c r="B146" s="138"/>
      <c r="C146" s="138"/>
      <c r="D146" s="139"/>
      <c r="E146" s="145" t="s">
        <v>1</v>
      </c>
      <c r="F146" s="140" t="s">
        <v>628</v>
      </c>
      <c r="G146" s="139"/>
      <c r="H146" s="141">
        <v>359.81599999999997</v>
      </c>
      <c r="I146" s="142"/>
      <c r="J146" s="143"/>
      <c r="K146" s="144"/>
      <c r="L146" s="144"/>
      <c r="M146" s="144"/>
      <c r="N146" s="144"/>
      <c r="O146" s="143"/>
      <c r="P146" s="143"/>
      <c r="Q146" s="143"/>
      <c r="R146" s="139"/>
      <c r="S146" s="139"/>
      <c r="T146" s="138"/>
      <c r="U146" s="6"/>
      <c r="V146" s="8"/>
      <c r="W146" s="8"/>
      <c r="X146" s="60"/>
    </row>
    <row r="147" spans="1:27" ht="11.25" outlineLevel="5" x14ac:dyDescent="0.2">
      <c r="A147" s="137"/>
      <c r="B147" s="138"/>
      <c r="C147" s="138"/>
      <c r="D147" s="139"/>
      <c r="E147" s="145"/>
      <c r="F147" s="140" t="s">
        <v>629</v>
      </c>
      <c r="G147" s="139"/>
      <c r="H147" s="141">
        <v>2.0630000000000002</v>
      </c>
      <c r="I147" s="142"/>
      <c r="J147" s="143"/>
      <c r="K147" s="144"/>
      <c r="L147" s="144"/>
      <c r="M147" s="144"/>
      <c r="N147" s="144"/>
      <c r="O147" s="143"/>
      <c r="P147" s="143"/>
      <c r="Q147" s="143"/>
      <c r="R147" s="139"/>
      <c r="S147" s="139"/>
      <c r="T147" s="138"/>
      <c r="U147" s="6"/>
      <c r="V147" s="8"/>
      <c r="W147" s="8"/>
      <c r="X147" s="60"/>
    </row>
    <row r="148" spans="1:27" ht="11.25" outlineLevel="5" x14ac:dyDescent="0.2">
      <c r="A148" s="137"/>
      <c r="B148" s="138"/>
      <c r="C148" s="138"/>
      <c r="D148" s="139"/>
      <c r="E148" s="145"/>
      <c r="F148" s="140" t="s">
        <v>630</v>
      </c>
      <c r="G148" s="139"/>
      <c r="H148" s="141">
        <v>0.31</v>
      </c>
      <c r="I148" s="142"/>
      <c r="J148" s="143"/>
      <c r="K148" s="144"/>
      <c r="L148" s="144"/>
      <c r="M148" s="144"/>
      <c r="N148" s="144"/>
      <c r="O148" s="143"/>
      <c r="P148" s="143"/>
      <c r="Q148" s="143"/>
      <c r="R148" s="139"/>
      <c r="S148" s="139"/>
      <c r="T148" s="138"/>
      <c r="U148" s="6"/>
      <c r="V148" s="8"/>
      <c r="W148" s="8"/>
      <c r="X148" s="60"/>
    </row>
    <row r="149" spans="1:27" ht="7.5" customHeight="1" outlineLevel="5" x14ac:dyDescent="0.15">
      <c r="A149" s="8"/>
      <c r="B149" s="69"/>
      <c r="C149" s="69"/>
      <c r="D149" s="60"/>
      <c r="E149" s="60"/>
      <c r="F149" s="104"/>
      <c r="G149" s="60"/>
      <c r="H149" s="65"/>
      <c r="I149" s="105"/>
      <c r="J149" s="63"/>
      <c r="K149" s="65"/>
      <c r="L149" s="65"/>
      <c r="M149" s="65"/>
      <c r="N149" s="65"/>
      <c r="O149" s="63"/>
      <c r="P149" s="63"/>
      <c r="Q149" s="63"/>
      <c r="R149" s="60"/>
      <c r="S149" s="60"/>
      <c r="T149" s="69"/>
      <c r="U149" s="8"/>
      <c r="X149" s="60"/>
    </row>
    <row r="150" spans="1:27" ht="22.5" outlineLevel="4" x14ac:dyDescent="0.2">
      <c r="A150" s="4"/>
      <c r="B150" s="120"/>
      <c r="C150" s="121">
        <v>2</v>
      </c>
      <c r="D150" s="122" t="s">
        <v>534</v>
      </c>
      <c r="E150" s="123" t="s">
        <v>631</v>
      </c>
      <c r="F150" s="124" t="s">
        <v>632</v>
      </c>
      <c r="G150" s="122" t="s">
        <v>543</v>
      </c>
      <c r="H150" s="125">
        <v>223.91499999999999</v>
      </c>
      <c r="I150" s="126">
        <v>0</v>
      </c>
      <c r="J150" s="127">
        <f>H150*I150</f>
        <v>0</v>
      </c>
      <c r="K150" s="125">
        <v>1.2381500000000001</v>
      </c>
      <c r="L150" s="125">
        <f>H150*K150</f>
        <v>277.24035724999999</v>
      </c>
      <c r="M150" s="125"/>
      <c r="N150" s="125">
        <f>H150*M150</f>
        <v>0</v>
      </c>
      <c r="O150" s="127">
        <v>15</v>
      </c>
      <c r="P150" s="127">
        <f>J150*(O150/100)</f>
        <v>0</v>
      </c>
      <c r="Q150" s="127">
        <f>J150+P150</f>
        <v>0</v>
      </c>
      <c r="R150" s="128"/>
      <c r="S150" s="128" t="s">
        <v>538</v>
      </c>
      <c r="T150" s="129">
        <v>1</v>
      </c>
      <c r="U150" s="8"/>
      <c r="V150" s="8"/>
      <c r="W150" s="8"/>
      <c r="X150" s="60"/>
    </row>
    <row r="151" spans="1:27" ht="9.75" outlineLevel="5" x14ac:dyDescent="0.2">
      <c r="A151" s="130"/>
      <c r="B151" s="131"/>
      <c r="C151" s="131"/>
      <c r="D151" s="132"/>
      <c r="E151" s="136" t="s">
        <v>0</v>
      </c>
      <c r="F151" s="159" t="s">
        <v>633</v>
      </c>
      <c r="G151" s="159"/>
      <c r="H151" s="160"/>
      <c r="I151" s="161"/>
      <c r="J151" s="162"/>
      <c r="K151" s="134"/>
      <c r="L151" s="134"/>
      <c r="M151" s="134"/>
      <c r="N151" s="134"/>
      <c r="O151" s="135"/>
      <c r="P151" s="135"/>
      <c r="Q151" s="135"/>
      <c r="R151" s="132"/>
      <c r="S151" s="132"/>
      <c r="T151" s="131"/>
      <c r="U151" s="6"/>
      <c r="V151" s="8"/>
      <c r="W151" s="8"/>
      <c r="X151" s="133" t="str">
        <f>F151</f>
        <v>Základové zdi z tvárnic ztraceného bednění včetně výplně z betonu bez zvláštních nároků na vliv prostředí třídy C 25/30, tloušťky zdiva přes 400 do 500 mm</v>
      </c>
      <c r="Y151" s="9"/>
      <c r="AA151" s="11"/>
    </row>
    <row r="152" spans="1:27" ht="7.5" customHeight="1" outlineLevel="5" x14ac:dyDescent="0.15">
      <c r="B152" s="69"/>
      <c r="C152" s="69"/>
      <c r="D152" s="60"/>
      <c r="E152" s="60"/>
      <c r="F152" s="61"/>
      <c r="G152" s="60"/>
      <c r="H152" s="65"/>
      <c r="I152" s="105"/>
      <c r="J152" s="63"/>
      <c r="K152" s="65"/>
      <c r="L152" s="65"/>
      <c r="M152" s="65"/>
      <c r="N152" s="65"/>
      <c r="O152" s="63"/>
      <c r="P152" s="63"/>
      <c r="Q152" s="63"/>
      <c r="R152" s="60"/>
      <c r="S152" s="60"/>
      <c r="T152" s="69"/>
      <c r="U152" s="8"/>
      <c r="X152" s="60"/>
    </row>
    <row r="153" spans="1:27" ht="11.25" outlineLevel="5" x14ac:dyDescent="0.2">
      <c r="A153" s="137"/>
      <c r="B153" s="138"/>
      <c r="C153" s="138"/>
      <c r="D153" s="139"/>
      <c r="E153" s="145" t="s">
        <v>1</v>
      </c>
      <c r="F153" s="140" t="s">
        <v>547</v>
      </c>
      <c r="G153" s="139"/>
      <c r="H153" s="141">
        <v>0</v>
      </c>
      <c r="I153" s="142"/>
      <c r="J153" s="143"/>
      <c r="K153" s="144"/>
      <c r="L153" s="144"/>
      <c r="M153" s="144"/>
      <c r="N153" s="144"/>
      <c r="O153" s="143"/>
      <c r="P153" s="143"/>
      <c r="Q153" s="143"/>
      <c r="R153" s="139"/>
      <c r="S153" s="139"/>
      <c r="T153" s="138"/>
      <c r="U153" s="6"/>
      <c r="V153" s="8"/>
      <c r="W153" s="8"/>
      <c r="X153" s="60"/>
    </row>
    <row r="154" spans="1:27" ht="11.25" outlineLevel="5" x14ac:dyDescent="0.2">
      <c r="A154" s="137"/>
      <c r="B154" s="138"/>
      <c r="C154" s="138"/>
      <c r="D154" s="139"/>
      <c r="E154" s="145"/>
      <c r="F154" s="140" t="s">
        <v>634</v>
      </c>
      <c r="G154" s="139"/>
      <c r="H154" s="141">
        <v>20.100000000000001</v>
      </c>
      <c r="I154" s="142"/>
      <c r="J154" s="143"/>
      <c r="K154" s="144"/>
      <c r="L154" s="144"/>
      <c r="M154" s="144"/>
      <c r="N154" s="144"/>
      <c r="O154" s="143"/>
      <c r="P154" s="143"/>
      <c r="Q154" s="143"/>
      <c r="R154" s="139"/>
      <c r="S154" s="139"/>
      <c r="T154" s="138"/>
      <c r="U154" s="6"/>
      <c r="V154" s="8"/>
      <c r="W154" s="8"/>
      <c r="X154" s="60"/>
    </row>
    <row r="155" spans="1:27" ht="11.25" outlineLevel="5" x14ac:dyDescent="0.2">
      <c r="A155" s="137"/>
      <c r="B155" s="138"/>
      <c r="C155" s="138"/>
      <c r="D155" s="139"/>
      <c r="E155" s="145"/>
      <c r="F155" s="140" t="s">
        <v>635</v>
      </c>
      <c r="G155" s="139"/>
      <c r="H155" s="141">
        <v>9.3000000000000007</v>
      </c>
      <c r="I155" s="142"/>
      <c r="J155" s="143"/>
      <c r="K155" s="144"/>
      <c r="L155" s="144"/>
      <c r="M155" s="144"/>
      <c r="N155" s="144"/>
      <c r="O155" s="143"/>
      <c r="P155" s="143"/>
      <c r="Q155" s="143"/>
      <c r="R155" s="139"/>
      <c r="S155" s="139"/>
      <c r="T155" s="138"/>
      <c r="U155" s="6"/>
      <c r="V155" s="8"/>
      <c r="W155" s="8"/>
      <c r="X155" s="60"/>
    </row>
    <row r="156" spans="1:27" ht="11.25" outlineLevel="5" x14ac:dyDescent="0.2">
      <c r="A156" s="137"/>
      <c r="B156" s="138"/>
      <c r="C156" s="138"/>
      <c r="D156" s="139"/>
      <c r="E156" s="145"/>
      <c r="F156" s="140" t="s">
        <v>636</v>
      </c>
      <c r="G156" s="139"/>
      <c r="H156" s="141">
        <v>2.5149999999999997</v>
      </c>
      <c r="I156" s="142"/>
      <c r="J156" s="143"/>
      <c r="K156" s="144"/>
      <c r="L156" s="144"/>
      <c r="M156" s="144"/>
      <c r="N156" s="144"/>
      <c r="O156" s="143"/>
      <c r="P156" s="143"/>
      <c r="Q156" s="143"/>
      <c r="R156" s="139"/>
      <c r="S156" s="139"/>
      <c r="T156" s="138"/>
      <c r="U156" s="6"/>
      <c r="V156" s="8"/>
      <c r="W156" s="8"/>
      <c r="X156" s="60"/>
    </row>
    <row r="157" spans="1:27" ht="11.25" outlineLevel="5" x14ac:dyDescent="0.2">
      <c r="A157" s="137"/>
      <c r="B157" s="138"/>
      <c r="C157" s="138"/>
      <c r="D157" s="139"/>
      <c r="E157" s="145"/>
      <c r="F157" s="140" t="s">
        <v>637</v>
      </c>
      <c r="G157" s="139"/>
      <c r="H157" s="141">
        <v>52.85</v>
      </c>
      <c r="I157" s="142"/>
      <c r="J157" s="143"/>
      <c r="K157" s="144"/>
      <c r="L157" s="144"/>
      <c r="M157" s="144"/>
      <c r="N157" s="144"/>
      <c r="O157" s="143"/>
      <c r="P157" s="143"/>
      <c r="Q157" s="143"/>
      <c r="R157" s="139"/>
      <c r="S157" s="139"/>
      <c r="T157" s="138"/>
      <c r="U157" s="6"/>
      <c r="V157" s="8"/>
      <c r="W157" s="8"/>
      <c r="X157" s="60"/>
    </row>
    <row r="158" spans="1:27" ht="11.25" outlineLevel="5" x14ac:dyDescent="0.2">
      <c r="A158" s="137"/>
      <c r="B158" s="138"/>
      <c r="C158" s="138"/>
      <c r="D158" s="139"/>
      <c r="E158" s="145"/>
      <c r="F158" s="140" t="s">
        <v>638</v>
      </c>
      <c r="G158" s="139"/>
      <c r="H158" s="141">
        <v>42.8</v>
      </c>
      <c r="I158" s="142"/>
      <c r="J158" s="143"/>
      <c r="K158" s="144"/>
      <c r="L158" s="144"/>
      <c r="M158" s="144"/>
      <c r="N158" s="144"/>
      <c r="O158" s="143"/>
      <c r="P158" s="143"/>
      <c r="Q158" s="143"/>
      <c r="R158" s="139"/>
      <c r="S158" s="139"/>
      <c r="T158" s="138"/>
      <c r="U158" s="6"/>
      <c r="V158" s="8"/>
      <c r="W158" s="8"/>
      <c r="X158" s="60"/>
    </row>
    <row r="159" spans="1:27" ht="11.25" outlineLevel="5" x14ac:dyDescent="0.2">
      <c r="A159" s="137"/>
      <c r="B159" s="138"/>
      <c r="C159" s="138"/>
      <c r="D159" s="139"/>
      <c r="E159" s="145"/>
      <c r="F159" s="140" t="s">
        <v>639</v>
      </c>
      <c r="G159" s="139"/>
      <c r="H159" s="141">
        <v>52.85</v>
      </c>
      <c r="I159" s="142"/>
      <c r="J159" s="143"/>
      <c r="K159" s="144"/>
      <c r="L159" s="144"/>
      <c r="M159" s="144"/>
      <c r="N159" s="144"/>
      <c r="O159" s="143"/>
      <c r="P159" s="143"/>
      <c r="Q159" s="143"/>
      <c r="R159" s="139"/>
      <c r="S159" s="139"/>
      <c r="T159" s="138"/>
      <c r="U159" s="6"/>
      <c r="V159" s="8"/>
      <c r="W159" s="8"/>
      <c r="X159" s="60"/>
    </row>
    <row r="160" spans="1:27" ht="11.25" outlineLevel="5" x14ac:dyDescent="0.2">
      <c r="A160" s="137"/>
      <c r="B160" s="138"/>
      <c r="C160" s="138"/>
      <c r="D160" s="139"/>
      <c r="E160" s="145"/>
      <c r="F160" s="140" t="s">
        <v>640</v>
      </c>
      <c r="G160" s="139"/>
      <c r="H160" s="141">
        <v>43.5</v>
      </c>
      <c r="I160" s="142"/>
      <c r="J160" s="143"/>
      <c r="K160" s="144"/>
      <c r="L160" s="144"/>
      <c r="M160" s="144"/>
      <c r="N160" s="144"/>
      <c r="O160" s="143"/>
      <c r="P160" s="143"/>
      <c r="Q160" s="143"/>
      <c r="R160" s="139"/>
      <c r="S160" s="139"/>
      <c r="T160" s="138"/>
      <c r="U160" s="6"/>
      <c r="V160" s="8"/>
      <c r="W160" s="8"/>
      <c r="X160" s="60"/>
    </row>
    <row r="161" spans="1:27" ht="7.5" customHeight="1" outlineLevel="5" x14ac:dyDescent="0.15">
      <c r="A161" s="8"/>
      <c r="B161" s="69"/>
      <c r="C161" s="69"/>
      <c r="D161" s="60"/>
      <c r="E161" s="60"/>
      <c r="F161" s="104"/>
      <c r="G161" s="60"/>
      <c r="H161" s="65"/>
      <c r="I161" s="105"/>
      <c r="J161" s="63"/>
      <c r="K161" s="65"/>
      <c r="L161" s="65"/>
      <c r="M161" s="65"/>
      <c r="N161" s="65"/>
      <c r="O161" s="63"/>
      <c r="P161" s="63"/>
      <c r="Q161" s="63"/>
      <c r="R161" s="60"/>
      <c r="S161" s="60"/>
      <c r="T161" s="69"/>
      <c r="U161" s="8"/>
      <c r="X161" s="60"/>
    </row>
    <row r="162" spans="1:27" ht="11.25" outlineLevel="4" x14ac:dyDescent="0.2">
      <c r="A162" s="4"/>
      <c r="B162" s="120"/>
      <c r="C162" s="121">
        <v>3</v>
      </c>
      <c r="D162" s="122" t="s">
        <v>534</v>
      </c>
      <c r="E162" s="123" t="s">
        <v>641</v>
      </c>
      <c r="F162" s="124" t="s">
        <v>642</v>
      </c>
      <c r="G162" s="122" t="s">
        <v>601</v>
      </c>
      <c r="H162" s="125">
        <v>32.554592224000004</v>
      </c>
      <c r="I162" s="126">
        <v>0</v>
      </c>
      <c r="J162" s="127">
        <f>H162*I162</f>
        <v>0</v>
      </c>
      <c r="K162" s="125">
        <v>1.0606199999999999</v>
      </c>
      <c r="L162" s="125">
        <f>H162*K162</f>
        <v>34.528051604618881</v>
      </c>
      <c r="M162" s="125"/>
      <c r="N162" s="125">
        <f>H162*M162</f>
        <v>0</v>
      </c>
      <c r="O162" s="127">
        <v>15</v>
      </c>
      <c r="P162" s="127">
        <f>J162*(O162/100)</f>
        <v>0</v>
      </c>
      <c r="Q162" s="127">
        <f>J162+P162</f>
        <v>0</v>
      </c>
      <c r="R162" s="128"/>
      <c r="S162" s="128" t="s">
        <v>538</v>
      </c>
      <c r="T162" s="129">
        <v>1</v>
      </c>
      <c r="U162" s="8"/>
      <c r="V162" s="8"/>
      <c r="W162" s="8"/>
      <c r="X162" s="60"/>
    </row>
    <row r="163" spans="1:27" ht="9.75" outlineLevel="5" x14ac:dyDescent="0.2">
      <c r="A163" s="130"/>
      <c r="B163" s="131"/>
      <c r="C163" s="131"/>
      <c r="D163" s="132"/>
      <c r="E163" s="136" t="s">
        <v>0</v>
      </c>
      <c r="F163" s="159" t="s">
        <v>643</v>
      </c>
      <c r="G163" s="159"/>
      <c r="H163" s="160"/>
      <c r="I163" s="161"/>
      <c r="J163" s="162"/>
      <c r="K163" s="134"/>
      <c r="L163" s="134"/>
      <c r="M163" s="134"/>
      <c r="N163" s="134"/>
      <c r="O163" s="135"/>
      <c r="P163" s="135"/>
      <c r="Q163" s="135"/>
      <c r="R163" s="132"/>
      <c r="S163" s="132"/>
      <c r="T163" s="131"/>
      <c r="U163" s="6"/>
      <c r="V163" s="8"/>
      <c r="W163" s="8"/>
      <c r="X163" s="133" t="str">
        <f>F163</f>
        <v>Výztuž základů pasů z betonářské oceli 10 505 (R) nebo BSt 500</v>
      </c>
      <c r="Y163" s="9"/>
      <c r="AA163" s="11"/>
    </row>
    <row r="164" spans="1:27" ht="7.5" customHeight="1" outlineLevel="5" x14ac:dyDescent="0.15">
      <c r="B164" s="69"/>
      <c r="C164" s="69"/>
      <c r="D164" s="60"/>
      <c r="E164" s="60"/>
      <c r="F164" s="61"/>
      <c r="G164" s="60"/>
      <c r="H164" s="65"/>
      <c r="I164" s="105"/>
      <c r="J164" s="63"/>
      <c r="K164" s="65"/>
      <c r="L164" s="65"/>
      <c r="M164" s="65"/>
      <c r="N164" s="65"/>
      <c r="O164" s="63"/>
      <c r="P164" s="63"/>
      <c r="Q164" s="63"/>
      <c r="R164" s="60"/>
      <c r="S164" s="60"/>
      <c r="T164" s="69"/>
      <c r="U164" s="8"/>
      <c r="X164" s="60"/>
    </row>
    <row r="165" spans="1:27" ht="11.25" outlineLevel="5" x14ac:dyDescent="0.2">
      <c r="A165" s="137"/>
      <c r="B165" s="138"/>
      <c r="C165" s="138"/>
      <c r="D165" s="139"/>
      <c r="E165" s="145" t="s">
        <v>1</v>
      </c>
      <c r="F165" s="140" t="s">
        <v>644</v>
      </c>
      <c r="G165" s="139"/>
      <c r="H165" s="141">
        <v>28.365200000000002</v>
      </c>
      <c r="I165" s="142"/>
      <c r="J165" s="143"/>
      <c r="K165" s="144"/>
      <c r="L165" s="144"/>
      <c r="M165" s="144"/>
      <c r="N165" s="144"/>
      <c r="O165" s="143"/>
      <c r="P165" s="143"/>
      <c r="Q165" s="143"/>
      <c r="R165" s="139"/>
      <c r="S165" s="139"/>
      <c r="T165" s="138"/>
      <c r="U165" s="6"/>
      <c r="V165" s="8"/>
      <c r="W165" s="8"/>
      <c r="X165" s="60"/>
    </row>
    <row r="166" spans="1:27" ht="11.25" outlineLevel="5" x14ac:dyDescent="0.2">
      <c r="A166" s="137"/>
      <c r="B166" s="138"/>
      <c r="C166" s="138"/>
      <c r="D166" s="139"/>
      <c r="E166" s="145"/>
      <c r="F166" s="140" t="s">
        <v>645</v>
      </c>
      <c r="G166" s="139"/>
      <c r="H166" s="141">
        <v>1.6500000000000001E-2</v>
      </c>
      <c r="I166" s="142"/>
      <c r="J166" s="143"/>
      <c r="K166" s="144"/>
      <c r="L166" s="144"/>
      <c r="M166" s="144"/>
      <c r="N166" s="144"/>
      <c r="O166" s="143"/>
      <c r="P166" s="143"/>
      <c r="Q166" s="143"/>
      <c r="R166" s="139"/>
      <c r="S166" s="139"/>
      <c r="T166" s="138"/>
      <c r="U166" s="6"/>
      <c r="V166" s="8"/>
      <c r="W166" s="8"/>
      <c r="X166" s="60"/>
    </row>
    <row r="167" spans="1:27" ht="11.25" outlineLevel="5" x14ac:dyDescent="0.2">
      <c r="A167" s="137"/>
      <c r="B167" s="138"/>
      <c r="C167" s="138"/>
      <c r="D167" s="139"/>
      <c r="E167" s="145"/>
      <c r="F167" s="140" t="s">
        <v>646</v>
      </c>
      <c r="G167" s="139"/>
      <c r="H167" s="141">
        <v>2.48E-3</v>
      </c>
      <c r="I167" s="142"/>
      <c r="J167" s="143"/>
      <c r="K167" s="144"/>
      <c r="L167" s="144"/>
      <c r="M167" s="144"/>
      <c r="N167" s="144"/>
      <c r="O167" s="143"/>
      <c r="P167" s="143"/>
      <c r="Q167" s="143"/>
      <c r="R167" s="139"/>
      <c r="S167" s="139"/>
      <c r="T167" s="138"/>
      <c r="U167" s="6"/>
      <c r="V167" s="8"/>
      <c r="W167" s="8"/>
      <c r="X167" s="60"/>
    </row>
    <row r="168" spans="1:27" ht="11.25" outlineLevel="5" x14ac:dyDescent="0.2">
      <c r="A168" s="137"/>
      <c r="B168" s="138"/>
      <c r="C168" s="138"/>
      <c r="D168" s="139"/>
      <c r="E168" s="145"/>
      <c r="F168" s="140" t="s">
        <v>546</v>
      </c>
      <c r="G168" s="139"/>
      <c r="H168" s="141">
        <v>28.384180000000001</v>
      </c>
      <c r="I168" s="142"/>
      <c r="J168" s="143"/>
      <c r="K168" s="144"/>
      <c r="L168" s="144"/>
      <c r="M168" s="144"/>
      <c r="N168" s="144"/>
      <c r="O168" s="143"/>
      <c r="P168" s="143"/>
      <c r="Q168" s="143"/>
      <c r="R168" s="139"/>
      <c r="S168" s="139"/>
      <c r="T168" s="138"/>
      <c r="U168" s="6"/>
      <c r="V168" s="8"/>
      <c r="W168" s="8"/>
      <c r="X168" s="60"/>
    </row>
    <row r="169" spans="1:27" ht="11.25" outlineLevel="5" x14ac:dyDescent="0.2">
      <c r="A169" s="137"/>
      <c r="B169" s="138"/>
      <c r="C169" s="138"/>
      <c r="D169" s="139"/>
      <c r="E169" s="145"/>
      <c r="F169" s="140" t="s">
        <v>547</v>
      </c>
      <c r="G169" s="139"/>
      <c r="H169" s="141">
        <v>0</v>
      </c>
      <c r="I169" s="142"/>
      <c r="J169" s="143"/>
      <c r="K169" s="144"/>
      <c r="L169" s="144"/>
      <c r="M169" s="144"/>
      <c r="N169" s="144"/>
      <c r="O169" s="143"/>
      <c r="P169" s="143"/>
      <c r="Q169" s="143"/>
      <c r="R169" s="139"/>
      <c r="S169" s="139"/>
      <c r="T169" s="138"/>
      <c r="U169" s="6"/>
      <c r="V169" s="8"/>
      <c r="W169" s="8"/>
      <c r="X169" s="60"/>
    </row>
    <row r="170" spans="1:27" ht="11.25" outlineLevel="5" x14ac:dyDescent="0.2">
      <c r="A170" s="137"/>
      <c r="B170" s="138"/>
      <c r="C170" s="138"/>
      <c r="D170" s="139"/>
      <c r="E170" s="145"/>
      <c r="F170" s="140" t="s">
        <v>647</v>
      </c>
      <c r="G170" s="139"/>
      <c r="H170" s="141">
        <v>0</v>
      </c>
      <c r="I170" s="142"/>
      <c r="J170" s="143"/>
      <c r="K170" s="144"/>
      <c r="L170" s="144"/>
      <c r="M170" s="144"/>
      <c r="N170" s="144"/>
      <c r="O170" s="143"/>
      <c r="P170" s="143"/>
      <c r="Q170" s="143"/>
      <c r="R170" s="139"/>
      <c r="S170" s="139"/>
      <c r="T170" s="138"/>
      <c r="U170" s="6"/>
      <c r="V170" s="8"/>
      <c r="W170" s="8"/>
      <c r="X170" s="60"/>
    </row>
    <row r="171" spans="1:27" ht="11.25" outlineLevel="5" x14ac:dyDescent="0.2">
      <c r="A171" s="137"/>
      <c r="B171" s="138"/>
      <c r="C171" s="138"/>
      <c r="D171" s="139"/>
      <c r="E171" s="145"/>
      <c r="F171" s="140" t="s">
        <v>648</v>
      </c>
      <c r="G171" s="139"/>
      <c r="H171" s="141">
        <v>0.23309568</v>
      </c>
      <c r="I171" s="142"/>
      <c r="J171" s="143"/>
      <c r="K171" s="144"/>
      <c r="L171" s="144"/>
      <c r="M171" s="144"/>
      <c r="N171" s="144"/>
      <c r="O171" s="143"/>
      <c r="P171" s="143"/>
      <c r="Q171" s="143"/>
      <c r="R171" s="139"/>
      <c r="S171" s="139"/>
      <c r="T171" s="138"/>
      <c r="U171" s="6"/>
      <c r="V171" s="8"/>
      <c r="W171" s="8"/>
      <c r="X171" s="60"/>
    </row>
    <row r="172" spans="1:27" ht="11.25" outlineLevel="5" x14ac:dyDescent="0.2">
      <c r="A172" s="137"/>
      <c r="B172" s="138"/>
      <c r="C172" s="138"/>
      <c r="D172" s="139"/>
      <c r="E172" s="145"/>
      <c r="F172" s="140" t="s">
        <v>649</v>
      </c>
      <c r="G172" s="139"/>
      <c r="H172" s="141">
        <v>0.10785024</v>
      </c>
      <c r="I172" s="142"/>
      <c r="J172" s="143"/>
      <c r="K172" s="144"/>
      <c r="L172" s="144"/>
      <c r="M172" s="144"/>
      <c r="N172" s="144"/>
      <c r="O172" s="143"/>
      <c r="P172" s="143"/>
      <c r="Q172" s="143"/>
      <c r="R172" s="139"/>
      <c r="S172" s="139"/>
      <c r="T172" s="138"/>
      <c r="U172" s="6"/>
      <c r="V172" s="8"/>
      <c r="W172" s="8"/>
      <c r="X172" s="60"/>
    </row>
    <row r="173" spans="1:27" ht="11.25" outlineLevel="5" x14ac:dyDescent="0.2">
      <c r="A173" s="137"/>
      <c r="B173" s="138"/>
      <c r="C173" s="138"/>
      <c r="D173" s="139"/>
      <c r="E173" s="145"/>
      <c r="F173" s="140" t="s">
        <v>650</v>
      </c>
      <c r="G173" s="139"/>
      <c r="H173" s="141">
        <v>2.9165951999999998E-2</v>
      </c>
      <c r="I173" s="142"/>
      <c r="J173" s="143"/>
      <c r="K173" s="144"/>
      <c r="L173" s="144"/>
      <c r="M173" s="144"/>
      <c r="N173" s="144"/>
      <c r="O173" s="143"/>
      <c r="P173" s="143"/>
      <c r="Q173" s="143"/>
      <c r="R173" s="139"/>
      <c r="S173" s="139"/>
      <c r="T173" s="138"/>
      <c r="U173" s="6"/>
      <c r="V173" s="8"/>
      <c r="W173" s="8"/>
      <c r="X173" s="60"/>
    </row>
    <row r="174" spans="1:27" ht="11.25" outlineLevel="5" x14ac:dyDescent="0.2">
      <c r="A174" s="137"/>
      <c r="B174" s="138"/>
      <c r="C174" s="138"/>
      <c r="D174" s="139"/>
      <c r="E174" s="145"/>
      <c r="F174" s="140" t="s">
        <v>651</v>
      </c>
      <c r="G174" s="139"/>
      <c r="H174" s="141">
        <v>0.15322271999999998</v>
      </c>
      <c r="I174" s="142"/>
      <c r="J174" s="143"/>
      <c r="K174" s="144"/>
      <c r="L174" s="144"/>
      <c r="M174" s="144"/>
      <c r="N174" s="144"/>
      <c r="O174" s="143"/>
      <c r="P174" s="143"/>
      <c r="Q174" s="143"/>
      <c r="R174" s="139"/>
      <c r="S174" s="139"/>
      <c r="T174" s="138"/>
      <c r="U174" s="6"/>
      <c r="V174" s="8"/>
      <c r="W174" s="8"/>
      <c r="X174" s="60"/>
    </row>
    <row r="175" spans="1:27" ht="11.25" outlineLevel="5" x14ac:dyDescent="0.2">
      <c r="A175" s="137"/>
      <c r="B175" s="138"/>
      <c r="C175" s="138"/>
      <c r="D175" s="139"/>
      <c r="E175" s="145"/>
      <c r="F175" s="140" t="s">
        <v>652</v>
      </c>
      <c r="G175" s="139"/>
      <c r="H175" s="141">
        <v>0.12408576</v>
      </c>
      <c r="I175" s="142"/>
      <c r="J175" s="143"/>
      <c r="K175" s="144"/>
      <c r="L175" s="144"/>
      <c r="M175" s="144"/>
      <c r="N175" s="144"/>
      <c r="O175" s="143"/>
      <c r="P175" s="143"/>
      <c r="Q175" s="143"/>
      <c r="R175" s="139"/>
      <c r="S175" s="139"/>
      <c r="T175" s="138"/>
      <c r="U175" s="6"/>
      <c r="V175" s="8"/>
      <c r="W175" s="8"/>
      <c r="X175" s="60"/>
    </row>
    <row r="176" spans="1:27" ht="11.25" outlineLevel="5" x14ac:dyDescent="0.2">
      <c r="A176" s="137"/>
      <c r="B176" s="138"/>
      <c r="C176" s="138"/>
      <c r="D176" s="139"/>
      <c r="E176" s="145"/>
      <c r="F176" s="140" t="s">
        <v>653</v>
      </c>
      <c r="G176" s="139"/>
      <c r="H176" s="141">
        <v>0.15322271999999998</v>
      </c>
      <c r="I176" s="142"/>
      <c r="J176" s="143"/>
      <c r="K176" s="144"/>
      <c r="L176" s="144"/>
      <c r="M176" s="144"/>
      <c r="N176" s="144"/>
      <c r="O176" s="143"/>
      <c r="P176" s="143"/>
      <c r="Q176" s="143"/>
      <c r="R176" s="139"/>
      <c r="S176" s="139"/>
      <c r="T176" s="138"/>
      <c r="U176" s="6"/>
      <c r="V176" s="8"/>
      <c r="W176" s="8"/>
      <c r="X176" s="60"/>
    </row>
    <row r="177" spans="1:27" ht="11.25" outlineLevel="5" x14ac:dyDescent="0.2">
      <c r="A177" s="137"/>
      <c r="B177" s="138"/>
      <c r="C177" s="138"/>
      <c r="D177" s="139"/>
      <c r="E177" s="145"/>
      <c r="F177" s="140" t="s">
        <v>654</v>
      </c>
      <c r="G177" s="139"/>
      <c r="H177" s="141">
        <v>0.12611520000000001</v>
      </c>
      <c r="I177" s="142"/>
      <c r="J177" s="143"/>
      <c r="K177" s="144"/>
      <c r="L177" s="144"/>
      <c r="M177" s="144"/>
      <c r="N177" s="144"/>
      <c r="O177" s="143"/>
      <c r="P177" s="143"/>
      <c r="Q177" s="143"/>
      <c r="R177" s="139"/>
      <c r="S177" s="139"/>
      <c r="T177" s="138"/>
      <c r="U177" s="6"/>
      <c r="V177" s="8"/>
      <c r="W177" s="8"/>
      <c r="X177" s="60"/>
    </row>
    <row r="178" spans="1:27" ht="11.25" outlineLevel="5" x14ac:dyDescent="0.2">
      <c r="A178" s="137"/>
      <c r="B178" s="138"/>
      <c r="C178" s="138"/>
      <c r="D178" s="139"/>
      <c r="E178" s="145"/>
      <c r="F178" s="140" t="s">
        <v>655</v>
      </c>
      <c r="G178" s="139"/>
      <c r="H178" s="141">
        <v>0</v>
      </c>
      <c r="I178" s="142"/>
      <c r="J178" s="143"/>
      <c r="K178" s="144"/>
      <c r="L178" s="144"/>
      <c r="M178" s="144"/>
      <c r="N178" s="144"/>
      <c r="O178" s="143"/>
      <c r="P178" s="143"/>
      <c r="Q178" s="143"/>
      <c r="R178" s="139"/>
      <c r="S178" s="139"/>
      <c r="T178" s="138"/>
      <c r="U178" s="6"/>
      <c r="V178" s="8"/>
      <c r="W178" s="8"/>
      <c r="X178" s="60"/>
    </row>
    <row r="179" spans="1:27" ht="11.25" outlineLevel="5" x14ac:dyDescent="0.2">
      <c r="A179" s="137"/>
      <c r="B179" s="138"/>
      <c r="C179" s="138"/>
      <c r="D179" s="139"/>
      <c r="E179" s="145"/>
      <c r="F179" s="140" t="s">
        <v>656</v>
      </c>
      <c r="G179" s="139"/>
      <c r="H179" s="141">
        <v>0.81583488000000004</v>
      </c>
      <c r="I179" s="142"/>
      <c r="J179" s="143"/>
      <c r="K179" s="144"/>
      <c r="L179" s="144"/>
      <c r="M179" s="144"/>
      <c r="N179" s="144"/>
      <c r="O179" s="143"/>
      <c r="P179" s="143"/>
      <c r="Q179" s="143"/>
      <c r="R179" s="139"/>
      <c r="S179" s="139"/>
      <c r="T179" s="138"/>
      <c r="U179" s="6"/>
      <c r="V179" s="8"/>
      <c r="W179" s="8"/>
      <c r="X179" s="60"/>
    </row>
    <row r="180" spans="1:27" ht="11.25" outlineLevel="5" x14ac:dyDescent="0.2">
      <c r="A180" s="137"/>
      <c r="B180" s="138"/>
      <c r="C180" s="138"/>
      <c r="D180" s="139"/>
      <c r="E180" s="145"/>
      <c r="F180" s="140" t="s">
        <v>657</v>
      </c>
      <c r="G180" s="139"/>
      <c r="H180" s="141">
        <v>0.3774758399999999</v>
      </c>
      <c r="I180" s="142"/>
      <c r="J180" s="143"/>
      <c r="K180" s="144"/>
      <c r="L180" s="144"/>
      <c r="M180" s="144"/>
      <c r="N180" s="144"/>
      <c r="O180" s="143"/>
      <c r="P180" s="143"/>
      <c r="Q180" s="143"/>
      <c r="R180" s="139"/>
      <c r="S180" s="139"/>
      <c r="T180" s="138"/>
      <c r="U180" s="6"/>
      <c r="V180" s="8"/>
      <c r="W180" s="8"/>
      <c r="X180" s="60"/>
    </row>
    <row r="181" spans="1:27" ht="11.25" outlineLevel="5" x14ac:dyDescent="0.2">
      <c r="A181" s="137"/>
      <c r="B181" s="138"/>
      <c r="C181" s="138"/>
      <c r="D181" s="139"/>
      <c r="E181" s="145"/>
      <c r="F181" s="140" t="s">
        <v>658</v>
      </c>
      <c r="G181" s="139"/>
      <c r="H181" s="141">
        <v>0.10208083199999997</v>
      </c>
      <c r="I181" s="142"/>
      <c r="J181" s="143"/>
      <c r="K181" s="144"/>
      <c r="L181" s="144"/>
      <c r="M181" s="144"/>
      <c r="N181" s="144"/>
      <c r="O181" s="143"/>
      <c r="P181" s="143"/>
      <c r="Q181" s="143"/>
      <c r="R181" s="139"/>
      <c r="S181" s="139"/>
      <c r="T181" s="138"/>
      <c r="U181" s="6"/>
      <c r="V181" s="8"/>
      <c r="W181" s="8"/>
      <c r="X181" s="60"/>
    </row>
    <row r="182" spans="1:27" ht="11.25" outlineLevel="5" x14ac:dyDescent="0.2">
      <c r="A182" s="137"/>
      <c r="B182" s="138"/>
      <c r="C182" s="138"/>
      <c r="D182" s="139"/>
      <c r="E182" s="145"/>
      <c r="F182" s="140" t="s">
        <v>659</v>
      </c>
      <c r="G182" s="139"/>
      <c r="H182" s="141">
        <v>0.5362795199999999</v>
      </c>
      <c r="I182" s="142"/>
      <c r="J182" s="143"/>
      <c r="K182" s="144"/>
      <c r="L182" s="144"/>
      <c r="M182" s="144"/>
      <c r="N182" s="144"/>
      <c r="O182" s="143"/>
      <c r="P182" s="143"/>
      <c r="Q182" s="143"/>
      <c r="R182" s="139"/>
      <c r="S182" s="139"/>
      <c r="T182" s="138"/>
      <c r="U182" s="6"/>
      <c r="V182" s="8"/>
      <c r="W182" s="8"/>
      <c r="X182" s="60"/>
    </row>
    <row r="183" spans="1:27" ht="22.5" outlineLevel="5" x14ac:dyDescent="0.2">
      <c r="A183" s="137"/>
      <c r="B183" s="138"/>
      <c r="C183" s="138"/>
      <c r="D183" s="139"/>
      <c r="E183" s="145"/>
      <c r="F183" s="140" t="s">
        <v>660</v>
      </c>
      <c r="G183" s="139"/>
      <c r="H183" s="141">
        <v>0.43430015999999994</v>
      </c>
      <c r="I183" s="142"/>
      <c r="J183" s="143"/>
      <c r="K183" s="144"/>
      <c r="L183" s="144"/>
      <c r="M183" s="144"/>
      <c r="N183" s="144"/>
      <c r="O183" s="143"/>
      <c r="P183" s="143"/>
      <c r="Q183" s="143"/>
      <c r="R183" s="139"/>
      <c r="S183" s="139"/>
      <c r="T183" s="138"/>
      <c r="U183" s="6"/>
      <c r="V183" s="8"/>
      <c r="W183" s="8"/>
      <c r="X183" s="60"/>
    </row>
    <row r="184" spans="1:27" ht="11.25" outlineLevel="5" x14ac:dyDescent="0.2">
      <c r="A184" s="137"/>
      <c r="B184" s="138"/>
      <c r="C184" s="138"/>
      <c r="D184" s="139"/>
      <c r="E184" s="145"/>
      <c r="F184" s="140" t="s">
        <v>661</v>
      </c>
      <c r="G184" s="139"/>
      <c r="H184" s="141">
        <v>0.5362795199999999</v>
      </c>
      <c r="I184" s="142"/>
      <c r="J184" s="143"/>
      <c r="K184" s="144"/>
      <c r="L184" s="144"/>
      <c r="M184" s="144"/>
      <c r="N184" s="144"/>
      <c r="O184" s="143"/>
      <c r="P184" s="143"/>
      <c r="Q184" s="143"/>
      <c r="R184" s="139"/>
      <c r="S184" s="139"/>
      <c r="T184" s="138"/>
      <c r="U184" s="6"/>
      <c r="V184" s="8"/>
      <c r="W184" s="8"/>
      <c r="X184" s="60"/>
    </row>
    <row r="185" spans="1:27" ht="22.5" outlineLevel="5" x14ac:dyDescent="0.2">
      <c r="A185" s="137"/>
      <c r="B185" s="138"/>
      <c r="C185" s="138"/>
      <c r="D185" s="139"/>
      <c r="E185" s="145"/>
      <c r="F185" s="140" t="s">
        <v>662</v>
      </c>
      <c r="G185" s="139"/>
      <c r="H185" s="141">
        <v>0.44140320000000005</v>
      </c>
      <c r="I185" s="142"/>
      <c r="J185" s="143"/>
      <c r="K185" s="144"/>
      <c r="L185" s="144"/>
      <c r="M185" s="144"/>
      <c r="N185" s="144"/>
      <c r="O185" s="143"/>
      <c r="P185" s="143"/>
      <c r="Q185" s="143"/>
      <c r="R185" s="139"/>
      <c r="S185" s="139"/>
      <c r="T185" s="138"/>
      <c r="U185" s="6"/>
      <c r="V185" s="8"/>
      <c r="W185" s="8"/>
      <c r="X185" s="60"/>
    </row>
    <row r="186" spans="1:27" ht="11.25" outlineLevel="5" x14ac:dyDescent="0.2">
      <c r="A186" s="137"/>
      <c r="B186" s="138"/>
      <c r="C186" s="138"/>
      <c r="D186" s="139"/>
      <c r="E186" s="145"/>
      <c r="F186" s="140" t="s">
        <v>546</v>
      </c>
      <c r="G186" s="139"/>
      <c r="H186" s="141">
        <v>4.1704122239999997</v>
      </c>
      <c r="I186" s="142"/>
      <c r="J186" s="143"/>
      <c r="K186" s="144"/>
      <c r="L186" s="144"/>
      <c r="M186" s="144"/>
      <c r="N186" s="144"/>
      <c r="O186" s="143"/>
      <c r="P186" s="143"/>
      <c r="Q186" s="143"/>
      <c r="R186" s="139"/>
      <c r="S186" s="139"/>
      <c r="T186" s="138"/>
      <c r="U186" s="6"/>
      <c r="V186" s="8"/>
      <c r="W186" s="8"/>
      <c r="X186" s="60"/>
    </row>
    <row r="187" spans="1:27" ht="7.5" customHeight="1" outlineLevel="5" x14ac:dyDescent="0.15">
      <c r="A187" s="8"/>
      <c r="B187" s="69"/>
      <c r="C187" s="69"/>
      <c r="D187" s="60"/>
      <c r="E187" s="60"/>
      <c r="F187" s="104"/>
      <c r="G187" s="60"/>
      <c r="H187" s="65"/>
      <c r="I187" s="105"/>
      <c r="J187" s="63"/>
      <c r="K187" s="65"/>
      <c r="L187" s="65"/>
      <c r="M187" s="65"/>
      <c r="N187" s="65"/>
      <c r="O187" s="63"/>
      <c r="P187" s="63"/>
      <c r="Q187" s="63"/>
      <c r="R187" s="60"/>
      <c r="S187" s="60"/>
      <c r="T187" s="69"/>
      <c r="U187" s="8"/>
      <c r="X187" s="60"/>
    </row>
    <row r="188" spans="1:27" ht="11.25" outlineLevel="4" x14ac:dyDescent="0.2">
      <c r="A188" s="4"/>
      <c r="B188" s="120"/>
      <c r="C188" s="121">
        <v>4</v>
      </c>
      <c r="D188" s="122" t="s">
        <v>534</v>
      </c>
      <c r="E188" s="123" t="s">
        <v>663</v>
      </c>
      <c r="F188" s="124" t="s">
        <v>664</v>
      </c>
      <c r="G188" s="122" t="s">
        <v>543</v>
      </c>
      <c r="H188" s="125">
        <v>1133.8870000000002</v>
      </c>
      <c r="I188" s="126">
        <v>0</v>
      </c>
      <c r="J188" s="127">
        <f>H188*I188</f>
        <v>0</v>
      </c>
      <c r="K188" s="125">
        <v>2.6900000000000001E-3</v>
      </c>
      <c r="L188" s="125">
        <f>H188*K188</f>
        <v>3.0501560300000006</v>
      </c>
      <c r="M188" s="125"/>
      <c r="N188" s="125">
        <f>H188*M188</f>
        <v>0</v>
      </c>
      <c r="O188" s="127">
        <v>15</v>
      </c>
      <c r="P188" s="127">
        <f>J188*(O188/100)</f>
        <v>0</v>
      </c>
      <c r="Q188" s="127">
        <f>J188+P188</f>
        <v>0</v>
      </c>
      <c r="R188" s="128"/>
      <c r="S188" s="128" t="s">
        <v>538</v>
      </c>
      <c r="T188" s="129">
        <v>1</v>
      </c>
      <c r="U188" s="8"/>
      <c r="V188" s="8"/>
      <c r="W188" s="8"/>
      <c r="X188" s="60"/>
    </row>
    <row r="189" spans="1:27" ht="9.75" outlineLevel="5" x14ac:dyDescent="0.2">
      <c r="A189" s="130"/>
      <c r="B189" s="131"/>
      <c r="C189" s="131"/>
      <c r="D189" s="132"/>
      <c r="E189" s="136" t="s">
        <v>0</v>
      </c>
      <c r="F189" s="159" t="s">
        <v>665</v>
      </c>
      <c r="G189" s="159"/>
      <c r="H189" s="160"/>
      <c r="I189" s="161"/>
      <c r="J189" s="162"/>
      <c r="K189" s="134"/>
      <c r="L189" s="134"/>
      <c r="M189" s="134"/>
      <c r="N189" s="134"/>
      <c r="O189" s="135"/>
      <c r="P189" s="135"/>
      <c r="Q189" s="135"/>
      <c r="R189" s="132"/>
      <c r="S189" s="132"/>
      <c r="T189" s="131"/>
      <c r="U189" s="6"/>
      <c r="V189" s="8"/>
      <c r="W189" s="8"/>
      <c r="X189" s="133" t="str">
        <f>F189</f>
        <v>Bednění základů pasů rovné zřízení</v>
      </c>
      <c r="Y189" s="9"/>
      <c r="AA189" s="11"/>
    </row>
    <row r="190" spans="1:27" ht="7.5" customHeight="1" outlineLevel="5" x14ac:dyDescent="0.15">
      <c r="B190" s="69"/>
      <c r="C190" s="69"/>
      <c r="D190" s="60"/>
      <c r="E190" s="60"/>
      <c r="F190" s="61"/>
      <c r="G190" s="60"/>
      <c r="H190" s="65"/>
      <c r="I190" s="105"/>
      <c r="J190" s="63"/>
      <c r="K190" s="65"/>
      <c r="L190" s="65"/>
      <c r="M190" s="65"/>
      <c r="N190" s="65"/>
      <c r="O190" s="63"/>
      <c r="P190" s="63"/>
      <c r="Q190" s="63"/>
      <c r="R190" s="60"/>
      <c r="S190" s="60"/>
      <c r="T190" s="69"/>
      <c r="U190" s="8"/>
      <c r="X190" s="60"/>
    </row>
    <row r="191" spans="1:27" ht="11.25" outlineLevel="5" x14ac:dyDescent="0.2">
      <c r="A191" s="137"/>
      <c r="B191" s="138"/>
      <c r="C191" s="138"/>
      <c r="D191" s="139"/>
      <c r="E191" s="145" t="s">
        <v>1</v>
      </c>
      <c r="F191" s="140" t="s">
        <v>547</v>
      </c>
      <c r="G191" s="139"/>
      <c r="H191" s="141">
        <v>0</v>
      </c>
      <c r="I191" s="142"/>
      <c r="J191" s="143"/>
      <c r="K191" s="144"/>
      <c r="L191" s="144"/>
      <c r="M191" s="144"/>
      <c r="N191" s="144"/>
      <c r="O191" s="143"/>
      <c r="P191" s="143"/>
      <c r="Q191" s="143"/>
      <c r="R191" s="139"/>
      <c r="S191" s="139"/>
      <c r="T191" s="138"/>
      <c r="U191" s="6"/>
      <c r="V191" s="8"/>
      <c r="W191" s="8"/>
      <c r="X191" s="60"/>
    </row>
    <row r="192" spans="1:27" ht="11.25" outlineLevel="5" x14ac:dyDescent="0.2">
      <c r="A192" s="137"/>
      <c r="B192" s="138"/>
      <c r="C192" s="138"/>
      <c r="D192" s="139"/>
      <c r="E192" s="145"/>
      <c r="F192" s="140" t="s">
        <v>666</v>
      </c>
      <c r="G192" s="139"/>
      <c r="H192" s="141">
        <v>43.16</v>
      </c>
      <c r="I192" s="142"/>
      <c r="J192" s="143"/>
      <c r="K192" s="144"/>
      <c r="L192" s="144"/>
      <c r="M192" s="144"/>
      <c r="N192" s="144"/>
      <c r="O192" s="143"/>
      <c r="P192" s="143"/>
      <c r="Q192" s="143"/>
      <c r="R192" s="139"/>
      <c r="S192" s="139"/>
      <c r="T192" s="138"/>
      <c r="U192" s="6"/>
      <c r="V192" s="8"/>
      <c r="W192" s="8"/>
      <c r="X192" s="60"/>
    </row>
    <row r="193" spans="1:27" ht="11.25" outlineLevel="5" x14ac:dyDescent="0.2">
      <c r="A193" s="137"/>
      <c r="B193" s="138"/>
      <c r="C193" s="138"/>
      <c r="D193" s="139"/>
      <c r="E193" s="145"/>
      <c r="F193" s="140" t="s">
        <v>667</v>
      </c>
      <c r="G193" s="139"/>
      <c r="H193" s="141">
        <v>74.2</v>
      </c>
      <c r="I193" s="142"/>
      <c r="J193" s="143"/>
      <c r="K193" s="144"/>
      <c r="L193" s="144"/>
      <c r="M193" s="144"/>
      <c r="N193" s="144"/>
      <c r="O193" s="143"/>
      <c r="P193" s="143"/>
      <c r="Q193" s="143"/>
      <c r="R193" s="139"/>
      <c r="S193" s="139"/>
      <c r="T193" s="138"/>
      <c r="U193" s="6"/>
      <c r="V193" s="8"/>
      <c r="W193" s="8"/>
      <c r="X193" s="60"/>
    </row>
    <row r="194" spans="1:27" ht="11.25" outlineLevel="5" x14ac:dyDescent="0.2">
      <c r="A194" s="137"/>
      <c r="B194" s="138"/>
      <c r="C194" s="138"/>
      <c r="D194" s="139"/>
      <c r="E194" s="145"/>
      <c r="F194" s="140" t="s">
        <v>668</v>
      </c>
      <c r="G194" s="139"/>
      <c r="H194" s="141">
        <v>94.6</v>
      </c>
      <c r="I194" s="142"/>
      <c r="J194" s="143"/>
      <c r="K194" s="144"/>
      <c r="L194" s="144"/>
      <c r="M194" s="144"/>
      <c r="N194" s="144"/>
      <c r="O194" s="143"/>
      <c r="P194" s="143"/>
      <c r="Q194" s="143"/>
      <c r="R194" s="139"/>
      <c r="S194" s="139"/>
      <c r="T194" s="138"/>
      <c r="U194" s="6"/>
      <c r="V194" s="8"/>
      <c r="W194" s="8"/>
      <c r="X194" s="60"/>
    </row>
    <row r="195" spans="1:27" ht="11.25" outlineLevel="5" x14ac:dyDescent="0.2">
      <c r="A195" s="137"/>
      <c r="B195" s="138"/>
      <c r="C195" s="138"/>
      <c r="D195" s="139"/>
      <c r="E195" s="145"/>
      <c r="F195" s="140" t="s">
        <v>669</v>
      </c>
      <c r="G195" s="139"/>
      <c r="H195" s="141">
        <v>139.04</v>
      </c>
      <c r="I195" s="142"/>
      <c r="J195" s="143"/>
      <c r="K195" s="144"/>
      <c r="L195" s="144"/>
      <c r="M195" s="144"/>
      <c r="N195" s="144"/>
      <c r="O195" s="143"/>
      <c r="P195" s="143"/>
      <c r="Q195" s="143"/>
      <c r="R195" s="139"/>
      <c r="S195" s="139"/>
      <c r="T195" s="138"/>
      <c r="U195" s="6"/>
      <c r="V195" s="8"/>
      <c r="W195" s="8"/>
      <c r="X195" s="60"/>
    </row>
    <row r="196" spans="1:27" ht="11.25" outlineLevel="5" x14ac:dyDescent="0.2">
      <c r="A196" s="137"/>
      <c r="B196" s="138"/>
      <c r="C196" s="138"/>
      <c r="D196" s="139"/>
      <c r="E196" s="145"/>
      <c r="F196" s="140" t="s">
        <v>670</v>
      </c>
      <c r="G196" s="139"/>
      <c r="H196" s="141">
        <v>26.480000000000004</v>
      </c>
      <c r="I196" s="142"/>
      <c r="J196" s="143"/>
      <c r="K196" s="144"/>
      <c r="L196" s="144"/>
      <c r="M196" s="144"/>
      <c r="N196" s="144"/>
      <c r="O196" s="143"/>
      <c r="P196" s="143"/>
      <c r="Q196" s="143"/>
      <c r="R196" s="139"/>
      <c r="S196" s="139"/>
      <c r="T196" s="138"/>
      <c r="U196" s="6"/>
      <c r="V196" s="8"/>
      <c r="W196" s="8"/>
      <c r="X196" s="60"/>
    </row>
    <row r="197" spans="1:27" ht="11.25" outlineLevel="5" x14ac:dyDescent="0.2">
      <c r="A197" s="137"/>
      <c r="B197" s="138"/>
      <c r="C197" s="138"/>
      <c r="D197" s="139"/>
      <c r="E197" s="145"/>
      <c r="F197" s="140" t="s">
        <v>671</v>
      </c>
      <c r="G197" s="139"/>
      <c r="H197" s="141">
        <v>25.212000000000003</v>
      </c>
      <c r="I197" s="142"/>
      <c r="J197" s="143"/>
      <c r="K197" s="144"/>
      <c r="L197" s="144"/>
      <c r="M197" s="144"/>
      <c r="N197" s="144"/>
      <c r="O197" s="143"/>
      <c r="P197" s="143"/>
      <c r="Q197" s="143"/>
      <c r="R197" s="139"/>
      <c r="S197" s="139"/>
      <c r="T197" s="138"/>
      <c r="U197" s="6"/>
      <c r="V197" s="8"/>
      <c r="W197" s="8"/>
      <c r="X197" s="60"/>
    </row>
    <row r="198" spans="1:27" ht="11.25" outlineLevel="5" x14ac:dyDescent="0.2">
      <c r="A198" s="137"/>
      <c r="B198" s="138"/>
      <c r="C198" s="138"/>
      <c r="D198" s="139"/>
      <c r="E198" s="145"/>
      <c r="F198" s="140" t="s">
        <v>672</v>
      </c>
      <c r="G198" s="139"/>
      <c r="H198" s="141">
        <v>220.94</v>
      </c>
      <c r="I198" s="142"/>
      <c r="J198" s="143"/>
      <c r="K198" s="144"/>
      <c r="L198" s="144"/>
      <c r="M198" s="144"/>
      <c r="N198" s="144"/>
      <c r="O198" s="143"/>
      <c r="P198" s="143"/>
      <c r="Q198" s="143"/>
      <c r="R198" s="139"/>
      <c r="S198" s="139"/>
      <c r="T198" s="138"/>
      <c r="U198" s="6"/>
      <c r="V198" s="8"/>
      <c r="W198" s="8"/>
      <c r="X198" s="60"/>
    </row>
    <row r="199" spans="1:27" ht="33.75" outlineLevel="5" x14ac:dyDescent="0.2">
      <c r="A199" s="137"/>
      <c r="B199" s="138"/>
      <c r="C199" s="138"/>
      <c r="D199" s="139"/>
      <c r="E199" s="145"/>
      <c r="F199" s="140" t="s">
        <v>673</v>
      </c>
      <c r="G199" s="139"/>
      <c r="H199" s="141">
        <v>124.64999999999996</v>
      </c>
      <c r="I199" s="142"/>
      <c r="J199" s="143"/>
      <c r="K199" s="144"/>
      <c r="L199" s="144"/>
      <c r="M199" s="144"/>
      <c r="N199" s="144"/>
      <c r="O199" s="143"/>
      <c r="P199" s="143"/>
      <c r="Q199" s="143"/>
      <c r="R199" s="139"/>
      <c r="S199" s="139"/>
      <c r="T199" s="138"/>
      <c r="U199" s="6"/>
      <c r="V199" s="8"/>
      <c r="W199" s="8"/>
      <c r="X199" s="60"/>
    </row>
    <row r="200" spans="1:27" ht="33.75" outlineLevel="5" x14ac:dyDescent="0.2">
      <c r="A200" s="137"/>
      <c r="B200" s="138"/>
      <c r="C200" s="138"/>
      <c r="D200" s="139"/>
      <c r="E200" s="145"/>
      <c r="F200" s="140" t="s">
        <v>674</v>
      </c>
      <c r="G200" s="139"/>
      <c r="H200" s="141">
        <v>129.95499999999998</v>
      </c>
      <c r="I200" s="142"/>
      <c r="J200" s="143"/>
      <c r="K200" s="144"/>
      <c r="L200" s="144"/>
      <c r="M200" s="144"/>
      <c r="N200" s="144"/>
      <c r="O200" s="143"/>
      <c r="P200" s="143"/>
      <c r="Q200" s="143"/>
      <c r="R200" s="139"/>
      <c r="S200" s="139"/>
      <c r="T200" s="138"/>
      <c r="U200" s="6"/>
      <c r="V200" s="8"/>
      <c r="W200" s="8"/>
      <c r="X200" s="60"/>
    </row>
    <row r="201" spans="1:27" ht="33.75" outlineLevel="5" x14ac:dyDescent="0.2">
      <c r="A201" s="137"/>
      <c r="B201" s="138"/>
      <c r="C201" s="138"/>
      <c r="D201" s="139"/>
      <c r="E201" s="145"/>
      <c r="F201" s="140" t="s">
        <v>675</v>
      </c>
      <c r="G201" s="139"/>
      <c r="H201" s="141">
        <v>125.2</v>
      </c>
      <c r="I201" s="142"/>
      <c r="J201" s="143"/>
      <c r="K201" s="144"/>
      <c r="L201" s="144"/>
      <c r="M201" s="144"/>
      <c r="N201" s="144"/>
      <c r="O201" s="143"/>
      <c r="P201" s="143"/>
      <c r="Q201" s="143"/>
      <c r="R201" s="139"/>
      <c r="S201" s="139"/>
      <c r="T201" s="138"/>
      <c r="U201" s="6"/>
      <c r="V201" s="8"/>
      <c r="W201" s="8"/>
      <c r="X201" s="60"/>
    </row>
    <row r="202" spans="1:27" ht="33.75" outlineLevel="5" x14ac:dyDescent="0.2">
      <c r="A202" s="137"/>
      <c r="B202" s="138"/>
      <c r="C202" s="138"/>
      <c r="D202" s="139"/>
      <c r="E202" s="145"/>
      <c r="F202" s="140" t="s">
        <v>676</v>
      </c>
      <c r="G202" s="139"/>
      <c r="H202" s="141">
        <v>126.05</v>
      </c>
      <c r="I202" s="142"/>
      <c r="J202" s="143"/>
      <c r="K202" s="144"/>
      <c r="L202" s="144"/>
      <c r="M202" s="144"/>
      <c r="N202" s="144"/>
      <c r="O202" s="143"/>
      <c r="P202" s="143"/>
      <c r="Q202" s="143"/>
      <c r="R202" s="139"/>
      <c r="S202" s="139"/>
      <c r="T202" s="138"/>
      <c r="U202" s="6"/>
      <c r="V202" s="8"/>
      <c r="W202" s="8"/>
      <c r="X202" s="60"/>
    </row>
    <row r="203" spans="1:27" ht="11.25" outlineLevel="5" x14ac:dyDescent="0.2">
      <c r="A203" s="137"/>
      <c r="B203" s="138"/>
      <c r="C203" s="138"/>
      <c r="D203" s="139"/>
      <c r="E203" s="145"/>
      <c r="F203" s="140" t="s">
        <v>677</v>
      </c>
      <c r="G203" s="139"/>
      <c r="H203" s="141">
        <v>4.4000000000000004</v>
      </c>
      <c r="I203" s="142"/>
      <c r="J203" s="143"/>
      <c r="K203" s="144"/>
      <c r="L203" s="144"/>
      <c r="M203" s="144"/>
      <c r="N203" s="144"/>
      <c r="O203" s="143"/>
      <c r="P203" s="143"/>
      <c r="Q203" s="143"/>
      <c r="R203" s="139"/>
      <c r="S203" s="139"/>
      <c r="T203" s="138"/>
      <c r="U203" s="6"/>
      <c r="V203" s="8"/>
      <c r="W203" s="8"/>
      <c r="X203" s="60"/>
    </row>
    <row r="204" spans="1:27" ht="7.5" customHeight="1" outlineLevel="5" x14ac:dyDescent="0.15">
      <c r="A204" s="8"/>
      <c r="B204" s="69"/>
      <c r="C204" s="69"/>
      <c r="D204" s="60"/>
      <c r="E204" s="60"/>
      <c r="F204" s="104"/>
      <c r="G204" s="60"/>
      <c r="H204" s="65"/>
      <c r="I204" s="105"/>
      <c r="J204" s="63"/>
      <c r="K204" s="65"/>
      <c r="L204" s="65"/>
      <c r="M204" s="65"/>
      <c r="N204" s="65"/>
      <c r="O204" s="63"/>
      <c r="P204" s="63"/>
      <c r="Q204" s="63"/>
      <c r="R204" s="60"/>
      <c r="S204" s="60"/>
      <c r="T204" s="69"/>
      <c r="U204" s="8"/>
      <c r="X204" s="60"/>
    </row>
    <row r="205" spans="1:27" ht="11.25" outlineLevel="4" x14ac:dyDescent="0.2">
      <c r="A205" s="4"/>
      <c r="B205" s="120"/>
      <c r="C205" s="121">
        <v>5</v>
      </c>
      <c r="D205" s="122" t="s">
        <v>534</v>
      </c>
      <c r="E205" s="123" t="s">
        <v>678</v>
      </c>
      <c r="F205" s="124" t="s">
        <v>679</v>
      </c>
      <c r="G205" s="122" t="s">
        <v>543</v>
      </c>
      <c r="H205" s="125">
        <v>1133.8869999999999</v>
      </c>
      <c r="I205" s="126">
        <v>0</v>
      </c>
      <c r="J205" s="127">
        <f>H205*I205</f>
        <v>0</v>
      </c>
      <c r="K205" s="125"/>
      <c r="L205" s="125">
        <f>H205*K205</f>
        <v>0</v>
      </c>
      <c r="M205" s="125"/>
      <c r="N205" s="125">
        <f>H205*M205</f>
        <v>0</v>
      </c>
      <c r="O205" s="127">
        <v>15</v>
      </c>
      <c r="P205" s="127">
        <f>J205*(O205/100)</f>
        <v>0</v>
      </c>
      <c r="Q205" s="127">
        <f>J205+P205</f>
        <v>0</v>
      </c>
      <c r="R205" s="128"/>
      <c r="S205" s="128" t="s">
        <v>538</v>
      </c>
      <c r="T205" s="129">
        <v>1</v>
      </c>
      <c r="U205" s="8"/>
      <c r="V205" s="8"/>
      <c r="W205" s="8"/>
      <c r="X205" s="60"/>
    </row>
    <row r="206" spans="1:27" ht="9.75" outlineLevel="5" x14ac:dyDescent="0.2">
      <c r="A206" s="130"/>
      <c r="B206" s="131"/>
      <c r="C206" s="131"/>
      <c r="D206" s="132"/>
      <c r="E206" s="136" t="s">
        <v>0</v>
      </c>
      <c r="F206" s="159" t="s">
        <v>680</v>
      </c>
      <c r="G206" s="159"/>
      <c r="H206" s="160"/>
      <c r="I206" s="161"/>
      <c r="J206" s="162"/>
      <c r="K206" s="134"/>
      <c r="L206" s="134"/>
      <c r="M206" s="134"/>
      <c r="N206" s="134"/>
      <c r="O206" s="135"/>
      <c r="P206" s="135"/>
      <c r="Q206" s="135"/>
      <c r="R206" s="132"/>
      <c r="S206" s="132"/>
      <c r="T206" s="131"/>
      <c r="U206" s="6"/>
      <c r="V206" s="8"/>
      <c r="W206" s="8"/>
      <c r="X206" s="133" t="str">
        <f>F206</f>
        <v>Bednění základů pasů rovné odstranění</v>
      </c>
      <c r="Y206" s="9"/>
      <c r="AA206" s="11"/>
    </row>
    <row r="207" spans="1:27" ht="7.5" customHeight="1" outlineLevel="5" x14ac:dyDescent="0.15">
      <c r="B207" s="69"/>
      <c r="C207" s="69"/>
      <c r="D207" s="60"/>
      <c r="E207" s="60"/>
      <c r="F207" s="61"/>
      <c r="G207" s="60"/>
      <c r="H207" s="65"/>
      <c r="I207" s="105"/>
      <c r="J207" s="63"/>
      <c r="K207" s="65"/>
      <c r="L207" s="65"/>
      <c r="M207" s="65"/>
      <c r="N207" s="65"/>
      <c r="O207" s="63"/>
      <c r="P207" s="63"/>
      <c r="Q207" s="63"/>
      <c r="R207" s="60"/>
      <c r="S207" s="60"/>
      <c r="T207" s="69"/>
      <c r="U207" s="8"/>
      <c r="X207" s="60"/>
    </row>
    <row r="208" spans="1:27" ht="11.25" outlineLevel="4" x14ac:dyDescent="0.2">
      <c r="A208" s="4"/>
      <c r="B208" s="120"/>
      <c r="C208" s="121">
        <v>6</v>
      </c>
      <c r="D208" s="122" t="s">
        <v>534</v>
      </c>
      <c r="E208" s="123" t="s">
        <v>681</v>
      </c>
      <c r="F208" s="124" t="s">
        <v>682</v>
      </c>
      <c r="G208" s="122" t="s">
        <v>543</v>
      </c>
      <c r="H208" s="125">
        <v>700.99444999999992</v>
      </c>
      <c r="I208" s="126">
        <v>0</v>
      </c>
      <c r="J208" s="127">
        <f>H208*I208</f>
        <v>0</v>
      </c>
      <c r="K208" s="125">
        <v>3.6000000000000002E-4</v>
      </c>
      <c r="L208" s="125">
        <f>H208*K208</f>
        <v>0.25235800199999997</v>
      </c>
      <c r="M208" s="125"/>
      <c r="N208" s="125">
        <f>H208*M208</f>
        <v>0</v>
      </c>
      <c r="O208" s="127">
        <v>15</v>
      </c>
      <c r="P208" s="127">
        <f>J208*(O208/100)</f>
        <v>0</v>
      </c>
      <c r="Q208" s="127">
        <f>J208+P208</f>
        <v>0</v>
      </c>
      <c r="R208" s="128"/>
      <c r="S208" s="128" t="s">
        <v>538</v>
      </c>
      <c r="T208" s="129">
        <v>1</v>
      </c>
      <c r="U208" s="8"/>
      <c r="V208" s="8"/>
      <c r="W208" s="8"/>
      <c r="X208" s="60"/>
    </row>
    <row r="209" spans="1:27" ht="9.75" outlineLevel="5" x14ac:dyDescent="0.2">
      <c r="A209" s="130"/>
      <c r="B209" s="131"/>
      <c r="C209" s="131"/>
      <c r="D209" s="132"/>
      <c r="E209" s="136" t="s">
        <v>0</v>
      </c>
      <c r="F209" s="159" t="s">
        <v>683</v>
      </c>
      <c r="G209" s="159"/>
      <c r="H209" s="160"/>
      <c r="I209" s="161"/>
      <c r="J209" s="162"/>
      <c r="K209" s="134"/>
      <c r="L209" s="134"/>
      <c r="M209" s="134"/>
      <c r="N209" s="134"/>
      <c r="O209" s="135"/>
      <c r="P209" s="135"/>
      <c r="Q209" s="135"/>
      <c r="R209" s="132"/>
      <c r="S209" s="132"/>
      <c r="T209" s="131"/>
      <c r="U209" s="6"/>
      <c r="V209" s="8"/>
      <c r="W209" s="8"/>
      <c r="X209" s="133" t="str">
        <f>F209</f>
        <v>Geotextilie netkaná pro ochranu, separaci nebo filtraci měrná hmotnost do 200 g/m2</v>
      </c>
      <c r="Y209" s="9"/>
      <c r="AA209" s="11"/>
    </row>
    <row r="210" spans="1:27" ht="7.5" customHeight="1" outlineLevel="5" x14ac:dyDescent="0.15">
      <c r="B210" s="69"/>
      <c r="C210" s="69"/>
      <c r="D210" s="60"/>
      <c r="E210" s="60"/>
      <c r="F210" s="61"/>
      <c r="G210" s="60"/>
      <c r="H210" s="65"/>
      <c r="I210" s="105"/>
      <c r="J210" s="63"/>
      <c r="K210" s="65"/>
      <c r="L210" s="65"/>
      <c r="M210" s="65"/>
      <c r="N210" s="65"/>
      <c r="O210" s="63"/>
      <c r="P210" s="63"/>
      <c r="Q210" s="63"/>
      <c r="R210" s="60"/>
      <c r="S210" s="60"/>
      <c r="T210" s="69"/>
      <c r="U210" s="8"/>
      <c r="X210" s="60"/>
    </row>
    <row r="211" spans="1:27" ht="11.25" outlineLevel="5" x14ac:dyDescent="0.2">
      <c r="A211" s="137"/>
      <c r="B211" s="138"/>
      <c r="C211" s="138"/>
      <c r="D211" s="139"/>
      <c r="E211" s="145" t="s">
        <v>1</v>
      </c>
      <c r="F211" s="140" t="s">
        <v>547</v>
      </c>
      <c r="G211" s="139"/>
      <c r="H211" s="141">
        <v>0</v>
      </c>
      <c r="I211" s="142"/>
      <c r="J211" s="143"/>
      <c r="K211" s="144"/>
      <c r="L211" s="144"/>
      <c r="M211" s="144"/>
      <c r="N211" s="144"/>
      <c r="O211" s="143"/>
      <c r="P211" s="143"/>
      <c r="Q211" s="143"/>
      <c r="R211" s="139"/>
      <c r="S211" s="139"/>
      <c r="T211" s="138"/>
      <c r="U211" s="6"/>
      <c r="V211" s="8"/>
      <c r="W211" s="8"/>
      <c r="X211" s="60"/>
    </row>
    <row r="212" spans="1:27" ht="11.25" outlineLevel="5" x14ac:dyDescent="0.2">
      <c r="A212" s="137"/>
      <c r="B212" s="138"/>
      <c r="C212" s="138"/>
      <c r="D212" s="139"/>
      <c r="E212" s="145"/>
      <c r="F212" s="140" t="s">
        <v>548</v>
      </c>
      <c r="G212" s="139"/>
      <c r="H212" s="141">
        <v>0</v>
      </c>
      <c r="I212" s="142"/>
      <c r="J212" s="143"/>
      <c r="K212" s="144"/>
      <c r="L212" s="144"/>
      <c r="M212" s="144"/>
      <c r="N212" s="144"/>
      <c r="O212" s="143"/>
      <c r="P212" s="143"/>
      <c r="Q212" s="143"/>
      <c r="R212" s="139"/>
      <c r="S212" s="139"/>
      <c r="T212" s="138"/>
      <c r="U212" s="6"/>
      <c r="V212" s="8"/>
      <c r="W212" s="8"/>
      <c r="X212" s="60"/>
    </row>
    <row r="213" spans="1:27" ht="11.25" outlineLevel="5" x14ac:dyDescent="0.2">
      <c r="A213" s="137"/>
      <c r="B213" s="138"/>
      <c r="C213" s="138"/>
      <c r="D213" s="139"/>
      <c r="E213" s="145"/>
      <c r="F213" s="140" t="s">
        <v>549</v>
      </c>
      <c r="G213" s="139"/>
      <c r="H213" s="141">
        <v>86.303200000000004</v>
      </c>
      <c r="I213" s="142"/>
      <c r="J213" s="143"/>
      <c r="K213" s="144"/>
      <c r="L213" s="144"/>
      <c r="M213" s="144"/>
      <c r="N213" s="144"/>
      <c r="O213" s="143"/>
      <c r="P213" s="143"/>
      <c r="Q213" s="143"/>
      <c r="R213" s="139"/>
      <c r="S213" s="139"/>
      <c r="T213" s="138"/>
      <c r="U213" s="6"/>
      <c r="V213" s="8"/>
      <c r="W213" s="8"/>
      <c r="X213" s="60"/>
    </row>
    <row r="214" spans="1:27" ht="11.25" outlineLevel="5" x14ac:dyDescent="0.2">
      <c r="A214" s="137"/>
      <c r="B214" s="138"/>
      <c r="C214" s="138"/>
      <c r="D214" s="139"/>
      <c r="E214" s="145"/>
      <c r="F214" s="140" t="s">
        <v>550</v>
      </c>
      <c r="G214" s="139"/>
      <c r="H214" s="141">
        <v>117.72499999999999</v>
      </c>
      <c r="I214" s="142"/>
      <c r="J214" s="143"/>
      <c r="K214" s="144"/>
      <c r="L214" s="144"/>
      <c r="M214" s="144"/>
      <c r="N214" s="144"/>
      <c r="O214" s="143"/>
      <c r="P214" s="143"/>
      <c r="Q214" s="143"/>
      <c r="R214" s="139"/>
      <c r="S214" s="139"/>
      <c r="T214" s="138"/>
      <c r="U214" s="6"/>
      <c r="V214" s="8"/>
      <c r="W214" s="8"/>
      <c r="X214" s="60"/>
    </row>
    <row r="215" spans="1:27" ht="11.25" outlineLevel="5" x14ac:dyDescent="0.2">
      <c r="A215" s="137"/>
      <c r="B215" s="138"/>
      <c r="C215" s="138"/>
      <c r="D215" s="139"/>
      <c r="E215" s="145"/>
      <c r="F215" s="140" t="s">
        <v>551</v>
      </c>
      <c r="G215" s="139"/>
      <c r="H215" s="141">
        <v>24.1875</v>
      </c>
      <c r="I215" s="142"/>
      <c r="J215" s="143"/>
      <c r="K215" s="144"/>
      <c r="L215" s="144"/>
      <c r="M215" s="144"/>
      <c r="N215" s="144"/>
      <c r="O215" s="143"/>
      <c r="P215" s="143"/>
      <c r="Q215" s="143"/>
      <c r="R215" s="139"/>
      <c r="S215" s="139"/>
      <c r="T215" s="138"/>
      <c r="U215" s="6"/>
      <c r="V215" s="8"/>
      <c r="W215" s="8"/>
      <c r="X215" s="60"/>
    </row>
    <row r="216" spans="1:27" ht="22.5" outlineLevel="5" x14ac:dyDescent="0.2">
      <c r="A216" s="137"/>
      <c r="B216" s="138"/>
      <c r="C216" s="138"/>
      <c r="D216" s="139"/>
      <c r="E216" s="145"/>
      <c r="F216" s="140" t="s">
        <v>552</v>
      </c>
      <c r="G216" s="139"/>
      <c r="H216" s="141">
        <v>71.112499999999997</v>
      </c>
      <c r="I216" s="142"/>
      <c r="J216" s="143"/>
      <c r="K216" s="144"/>
      <c r="L216" s="144"/>
      <c r="M216" s="144"/>
      <c r="N216" s="144"/>
      <c r="O216" s="143"/>
      <c r="P216" s="143"/>
      <c r="Q216" s="143"/>
      <c r="R216" s="139"/>
      <c r="S216" s="139"/>
      <c r="T216" s="138"/>
      <c r="U216" s="6"/>
      <c r="V216" s="8"/>
      <c r="W216" s="8"/>
      <c r="X216" s="60"/>
    </row>
    <row r="217" spans="1:27" ht="11.25" outlineLevel="5" x14ac:dyDescent="0.2">
      <c r="A217" s="137"/>
      <c r="B217" s="138"/>
      <c r="C217" s="138"/>
      <c r="D217" s="139"/>
      <c r="E217" s="145"/>
      <c r="F217" s="140" t="s">
        <v>553</v>
      </c>
      <c r="G217" s="139"/>
      <c r="H217" s="141">
        <v>52.48125000000001</v>
      </c>
      <c r="I217" s="142"/>
      <c r="J217" s="143"/>
      <c r="K217" s="144"/>
      <c r="L217" s="144"/>
      <c r="M217" s="144"/>
      <c r="N217" s="144"/>
      <c r="O217" s="143"/>
      <c r="P217" s="143"/>
      <c r="Q217" s="143"/>
      <c r="R217" s="139"/>
      <c r="S217" s="139"/>
      <c r="T217" s="138"/>
      <c r="U217" s="6"/>
      <c r="V217" s="8"/>
      <c r="W217" s="8"/>
      <c r="X217" s="60"/>
    </row>
    <row r="218" spans="1:27" ht="22.5" outlineLevel="5" x14ac:dyDescent="0.2">
      <c r="A218" s="137"/>
      <c r="B218" s="138"/>
      <c r="C218" s="138"/>
      <c r="D218" s="139"/>
      <c r="E218" s="145"/>
      <c r="F218" s="140" t="s">
        <v>554</v>
      </c>
      <c r="G218" s="139"/>
      <c r="H218" s="141">
        <v>62.126249999999999</v>
      </c>
      <c r="I218" s="142"/>
      <c r="J218" s="143"/>
      <c r="K218" s="144"/>
      <c r="L218" s="144"/>
      <c r="M218" s="144"/>
      <c r="N218" s="144"/>
      <c r="O218" s="143"/>
      <c r="P218" s="143"/>
      <c r="Q218" s="143"/>
      <c r="R218" s="139"/>
      <c r="S218" s="139"/>
      <c r="T218" s="138"/>
      <c r="U218" s="6"/>
      <c r="V218" s="8"/>
      <c r="W218" s="8"/>
      <c r="X218" s="60"/>
    </row>
    <row r="219" spans="1:27" ht="11.25" outlineLevel="5" x14ac:dyDescent="0.2">
      <c r="A219" s="137"/>
      <c r="B219" s="138"/>
      <c r="C219" s="138"/>
      <c r="D219" s="139"/>
      <c r="E219" s="145"/>
      <c r="F219" s="140" t="s">
        <v>555</v>
      </c>
      <c r="G219" s="139"/>
      <c r="H219" s="141">
        <v>39.447499999999998</v>
      </c>
      <c r="I219" s="142"/>
      <c r="J219" s="143"/>
      <c r="K219" s="144"/>
      <c r="L219" s="144"/>
      <c r="M219" s="144"/>
      <c r="N219" s="144"/>
      <c r="O219" s="143"/>
      <c r="P219" s="143"/>
      <c r="Q219" s="143"/>
      <c r="R219" s="139"/>
      <c r="S219" s="139"/>
      <c r="T219" s="138"/>
      <c r="U219" s="6"/>
      <c r="V219" s="8"/>
      <c r="W219" s="8"/>
      <c r="X219" s="60"/>
    </row>
    <row r="220" spans="1:27" ht="11.25" outlineLevel="5" x14ac:dyDescent="0.2">
      <c r="A220" s="137"/>
      <c r="B220" s="138"/>
      <c r="C220" s="138"/>
      <c r="D220" s="139"/>
      <c r="E220" s="145"/>
      <c r="F220" s="140" t="s">
        <v>556</v>
      </c>
      <c r="G220" s="139"/>
      <c r="H220" s="141">
        <v>67.743750000000006</v>
      </c>
      <c r="I220" s="142"/>
      <c r="J220" s="143"/>
      <c r="K220" s="144"/>
      <c r="L220" s="144"/>
      <c r="M220" s="144"/>
      <c r="N220" s="144"/>
      <c r="O220" s="143"/>
      <c r="P220" s="143"/>
      <c r="Q220" s="143"/>
      <c r="R220" s="139"/>
      <c r="S220" s="139"/>
      <c r="T220" s="138"/>
      <c r="U220" s="6"/>
      <c r="V220" s="8"/>
      <c r="W220" s="8"/>
      <c r="X220" s="60"/>
    </row>
    <row r="221" spans="1:27" ht="11.25" outlineLevel="5" x14ac:dyDescent="0.2">
      <c r="A221" s="137"/>
      <c r="B221" s="138"/>
      <c r="C221" s="138"/>
      <c r="D221" s="139"/>
      <c r="E221" s="145"/>
      <c r="F221" s="140" t="s">
        <v>557</v>
      </c>
      <c r="G221" s="139"/>
      <c r="H221" s="141">
        <v>52.28625000000001</v>
      </c>
      <c r="I221" s="142"/>
      <c r="J221" s="143"/>
      <c r="K221" s="144"/>
      <c r="L221" s="144"/>
      <c r="M221" s="144"/>
      <c r="N221" s="144"/>
      <c r="O221" s="143"/>
      <c r="P221" s="143"/>
      <c r="Q221" s="143"/>
      <c r="R221" s="139"/>
      <c r="S221" s="139"/>
      <c r="T221" s="138"/>
      <c r="U221" s="6"/>
      <c r="V221" s="8"/>
      <c r="W221" s="8"/>
      <c r="X221" s="60"/>
    </row>
    <row r="222" spans="1:27" ht="22.5" outlineLevel="5" x14ac:dyDescent="0.2">
      <c r="A222" s="137"/>
      <c r="B222" s="138"/>
      <c r="C222" s="138"/>
      <c r="D222" s="139"/>
      <c r="E222" s="145"/>
      <c r="F222" s="140" t="s">
        <v>558</v>
      </c>
      <c r="G222" s="139"/>
      <c r="H222" s="141">
        <v>66.603750000000005</v>
      </c>
      <c r="I222" s="142"/>
      <c r="J222" s="143"/>
      <c r="K222" s="144"/>
      <c r="L222" s="144"/>
      <c r="M222" s="144"/>
      <c r="N222" s="144"/>
      <c r="O222" s="143"/>
      <c r="P222" s="143"/>
      <c r="Q222" s="143"/>
      <c r="R222" s="139"/>
      <c r="S222" s="139"/>
      <c r="T222" s="138"/>
      <c r="U222" s="6"/>
      <c r="V222" s="8"/>
      <c r="W222" s="8"/>
      <c r="X222" s="60"/>
    </row>
    <row r="223" spans="1:27" ht="22.5" outlineLevel="5" x14ac:dyDescent="0.2">
      <c r="A223" s="137"/>
      <c r="B223" s="138"/>
      <c r="C223" s="138"/>
      <c r="D223" s="139"/>
      <c r="E223" s="145"/>
      <c r="F223" s="140" t="s">
        <v>559</v>
      </c>
      <c r="G223" s="139"/>
      <c r="H223" s="141">
        <v>60.977499999999999</v>
      </c>
      <c r="I223" s="142"/>
      <c r="J223" s="143"/>
      <c r="K223" s="144"/>
      <c r="L223" s="144"/>
      <c r="M223" s="144"/>
      <c r="N223" s="144"/>
      <c r="O223" s="143"/>
      <c r="P223" s="143"/>
      <c r="Q223" s="143"/>
      <c r="R223" s="139"/>
      <c r="S223" s="139"/>
      <c r="T223" s="138"/>
      <c r="U223" s="6"/>
      <c r="V223" s="8"/>
      <c r="W223" s="8"/>
      <c r="X223" s="60"/>
    </row>
    <row r="224" spans="1:27" ht="7.5" customHeight="1" outlineLevel="5" x14ac:dyDescent="0.15">
      <c r="A224" s="8"/>
      <c r="B224" s="69"/>
      <c r="C224" s="69"/>
      <c r="D224" s="60"/>
      <c r="E224" s="60"/>
      <c r="F224" s="104"/>
      <c r="G224" s="60"/>
      <c r="H224" s="65"/>
      <c r="I224" s="105"/>
      <c r="J224" s="63"/>
      <c r="K224" s="65"/>
      <c r="L224" s="65"/>
      <c r="M224" s="65"/>
      <c r="N224" s="65"/>
      <c r="O224" s="63"/>
      <c r="P224" s="63"/>
      <c r="Q224" s="63"/>
      <c r="R224" s="60"/>
      <c r="S224" s="60"/>
      <c r="T224" s="69"/>
      <c r="U224" s="8"/>
      <c r="X224" s="60"/>
    </row>
    <row r="225" spans="1:27" ht="11.25" outlineLevel="4" x14ac:dyDescent="0.2">
      <c r="A225" s="4"/>
      <c r="B225" s="120"/>
      <c r="C225" s="121">
        <v>7</v>
      </c>
      <c r="D225" s="122" t="s">
        <v>534</v>
      </c>
      <c r="E225" s="123" t="s">
        <v>684</v>
      </c>
      <c r="F225" s="124" t="s">
        <v>685</v>
      </c>
      <c r="G225" s="122" t="s">
        <v>537</v>
      </c>
      <c r="H225" s="125">
        <v>210.29833500000001</v>
      </c>
      <c r="I225" s="126">
        <v>0</v>
      </c>
      <c r="J225" s="127">
        <f>H225*I225</f>
        <v>0</v>
      </c>
      <c r="K225" s="125">
        <v>2.16</v>
      </c>
      <c r="L225" s="125">
        <f>H225*K225</f>
        <v>454.24440360000006</v>
      </c>
      <c r="M225" s="125"/>
      <c r="N225" s="125">
        <f>H225*M225</f>
        <v>0</v>
      </c>
      <c r="O225" s="127">
        <v>15</v>
      </c>
      <c r="P225" s="127">
        <f>J225*(O225/100)</f>
        <v>0</v>
      </c>
      <c r="Q225" s="127">
        <f>J225+P225</f>
        <v>0</v>
      </c>
      <c r="R225" s="128"/>
      <c r="S225" s="128" t="s">
        <v>538</v>
      </c>
      <c r="T225" s="129">
        <v>1</v>
      </c>
      <c r="U225" s="8"/>
      <c r="V225" s="8"/>
      <c r="W225" s="8"/>
      <c r="X225" s="60"/>
    </row>
    <row r="226" spans="1:27" ht="9.75" outlineLevel="5" x14ac:dyDescent="0.2">
      <c r="A226" s="130"/>
      <c r="B226" s="131"/>
      <c r="C226" s="131"/>
      <c r="D226" s="132"/>
      <c r="E226" s="136" t="s">
        <v>0</v>
      </c>
      <c r="F226" s="159" t="s">
        <v>686</v>
      </c>
      <c r="G226" s="159"/>
      <c r="H226" s="160"/>
      <c r="I226" s="161"/>
      <c r="J226" s="162"/>
      <c r="K226" s="134"/>
      <c r="L226" s="134"/>
      <c r="M226" s="134"/>
      <c r="N226" s="134"/>
      <c r="O226" s="135"/>
      <c r="P226" s="135"/>
      <c r="Q226" s="135"/>
      <c r="R226" s="132"/>
      <c r="S226" s="132"/>
      <c r="T226" s="131"/>
      <c r="U226" s="6"/>
      <c r="V226" s="8"/>
      <c r="W226" s="8"/>
      <c r="X226" s="133" t="str">
        <f>F226</f>
        <v>Podsyp pod základové konstrukce se zhutněním a urovnáním povrchu z kameniva hrubého, frakce 16 - 32 mm</v>
      </c>
      <c r="Y226" s="9"/>
      <c r="AA226" s="11"/>
    </row>
    <row r="227" spans="1:27" ht="7.5" customHeight="1" outlineLevel="5" x14ac:dyDescent="0.15">
      <c r="B227" s="69"/>
      <c r="C227" s="69"/>
      <c r="D227" s="60"/>
      <c r="E227" s="60"/>
      <c r="F227" s="61"/>
      <c r="G227" s="60"/>
      <c r="H227" s="65"/>
      <c r="I227" s="105"/>
      <c r="J227" s="63"/>
      <c r="K227" s="65"/>
      <c r="L227" s="65"/>
      <c r="M227" s="65"/>
      <c r="N227" s="65"/>
      <c r="O227" s="63"/>
      <c r="P227" s="63"/>
      <c r="Q227" s="63"/>
      <c r="R227" s="60"/>
      <c r="S227" s="60"/>
      <c r="T227" s="69"/>
      <c r="U227" s="8"/>
      <c r="X227" s="60"/>
    </row>
    <row r="228" spans="1:27" ht="11.25" outlineLevel="5" x14ac:dyDescent="0.2">
      <c r="A228" s="137"/>
      <c r="B228" s="138"/>
      <c r="C228" s="138"/>
      <c r="D228" s="139"/>
      <c r="E228" s="145" t="s">
        <v>1</v>
      </c>
      <c r="F228" s="140" t="s">
        <v>547</v>
      </c>
      <c r="G228" s="139"/>
      <c r="H228" s="141">
        <v>0</v>
      </c>
      <c r="I228" s="142"/>
      <c r="J228" s="143"/>
      <c r="K228" s="144"/>
      <c r="L228" s="144"/>
      <c r="M228" s="144"/>
      <c r="N228" s="144"/>
      <c r="O228" s="143"/>
      <c r="P228" s="143"/>
      <c r="Q228" s="143"/>
      <c r="R228" s="139"/>
      <c r="S228" s="139"/>
      <c r="T228" s="138"/>
      <c r="U228" s="6"/>
      <c r="V228" s="8"/>
      <c r="W228" s="8"/>
      <c r="X228" s="60"/>
    </row>
    <row r="229" spans="1:27" ht="11.25" outlineLevel="5" x14ac:dyDescent="0.2">
      <c r="A229" s="137"/>
      <c r="B229" s="138"/>
      <c r="C229" s="138"/>
      <c r="D229" s="139"/>
      <c r="E229" s="145"/>
      <c r="F229" s="140" t="s">
        <v>548</v>
      </c>
      <c r="G229" s="139"/>
      <c r="H229" s="141">
        <v>0</v>
      </c>
      <c r="I229" s="142"/>
      <c r="J229" s="143"/>
      <c r="K229" s="144"/>
      <c r="L229" s="144"/>
      <c r="M229" s="144"/>
      <c r="N229" s="144"/>
      <c r="O229" s="143"/>
      <c r="P229" s="143"/>
      <c r="Q229" s="143"/>
      <c r="R229" s="139"/>
      <c r="S229" s="139"/>
      <c r="T229" s="138"/>
      <c r="U229" s="6"/>
      <c r="V229" s="8"/>
      <c r="W229" s="8"/>
      <c r="X229" s="60"/>
    </row>
    <row r="230" spans="1:27" ht="11.25" outlineLevel="5" x14ac:dyDescent="0.2">
      <c r="A230" s="137"/>
      <c r="B230" s="138"/>
      <c r="C230" s="138"/>
      <c r="D230" s="139"/>
      <c r="E230" s="145"/>
      <c r="F230" s="140" t="s">
        <v>687</v>
      </c>
      <c r="G230" s="139"/>
      <c r="H230" s="141">
        <v>25.89096</v>
      </c>
      <c r="I230" s="142"/>
      <c r="J230" s="143"/>
      <c r="K230" s="144"/>
      <c r="L230" s="144"/>
      <c r="M230" s="144"/>
      <c r="N230" s="144"/>
      <c r="O230" s="143"/>
      <c r="P230" s="143"/>
      <c r="Q230" s="143"/>
      <c r="R230" s="139"/>
      <c r="S230" s="139"/>
      <c r="T230" s="138"/>
      <c r="U230" s="6"/>
      <c r="V230" s="8"/>
      <c r="W230" s="8"/>
      <c r="X230" s="60"/>
    </row>
    <row r="231" spans="1:27" ht="11.25" outlineLevel="5" x14ac:dyDescent="0.2">
      <c r="A231" s="137"/>
      <c r="B231" s="138"/>
      <c r="C231" s="138"/>
      <c r="D231" s="139"/>
      <c r="E231" s="145"/>
      <c r="F231" s="140" t="s">
        <v>688</v>
      </c>
      <c r="G231" s="139"/>
      <c r="H231" s="141">
        <v>35.317499999999995</v>
      </c>
      <c r="I231" s="142"/>
      <c r="J231" s="143"/>
      <c r="K231" s="144"/>
      <c r="L231" s="144"/>
      <c r="M231" s="144"/>
      <c r="N231" s="144"/>
      <c r="O231" s="143"/>
      <c r="P231" s="143"/>
      <c r="Q231" s="143"/>
      <c r="R231" s="139"/>
      <c r="S231" s="139"/>
      <c r="T231" s="138"/>
      <c r="U231" s="6"/>
      <c r="V231" s="8"/>
      <c r="W231" s="8"/>
      <c r="X231" s="60"/>
    </row>
    <row r="232" spans="1:27" ht="11.25" outlineLevel="5" x14ac:dyDescent="0.2">
      <c r="A232" s="137"/>
      <c r="B232" s="138"/>
      <c r="C232" s="138"/>
      <c r="D232" s="139"/>
      <c r="E232" s="145"/>
      <c r="F232" s="140" t="s">
        <v>689</v>
      </c>
      <c r="G232" s="139"/>
      <c r="H232" s="141">
        <v>7.2562499999999996</v>
      </c>
      <c r="I232" s="142"/>
      <c r="J232" s="143"/>
      <c r="K232" s="144"/>
      <c r="L232" s="144"/>
      <c r="M232" s="144"/>
      <c r="N232" s="144"/>
      <c r="O232" s="143"/>
      <c r="P232" s="143"/>
      <c r="Q232" s="143"/>
      <c r="R232" s="139"/>
      <c r="S232" s="139"/>
      <c r="T232" s="138"/>
      <c r="U232" s="6"/>
      <c r="V232" s="8"/>
      <c r="W232" s="8"/>
      <c r="X232" s="60"/>
    </row>
    <row r="233" spans="1:27" ht="22.5" outlineLevel="5" x14ac:dyDescent="0.2">
      <c r="A233" s="137"/>
      <c r="B233" s="138"/>
      <c r="C233" s="138"/>
      <c r="D233" s="139"/>
      <c r="E233" s="145"/>
      <c r="F233" s="140" t="s">
        <v>690</v>
      </c>
      <c r="G233" s="139"/>
      <c r="H233" s="141">
        <v>21.333749999999998</v>
      </c>
      <c r="I233" s="142"/>
      <c r="J233" s="143"/>
      <c r="K233" s="144"/>
      <c r="L233" s="144"/>
      <c r="M233" s="144"/>
      <c r="N233" s="144"/>
      <c r="O233" s="143"/>
      <c r="P233" s="143"/>
      <c r="Q233" s="143"/>
      <c r="R233" s="139"/>
      <c r="S233" s="139"/>
      <c r="T233" s="138"/>
      <c r="U233" s="6"/>
      <c r="V233" s="8"/>
      <c r="W233" s="8"/>
      <c r="X233" s="60"/>
    </row>
    <row r="234" spans="1:27" ht="11.25" outlineLevel="5" x14ac:dyDescent="0.2">
      <c r="A234" s="137"/>
      <c r="B234" s="138"/>
      <c r="C234" s="138"/>
      <c r="D234" s="139"/>
      <c r="E234" s="145"/>
      <c r="F234" s="140" t="s">
        <v>691</v>
      </c>
      <c r="G234" s="139"/>
      <c r="H234" s="141">
        <v>15.744375000000003</v>
      </c>
      <c r="I234" s="142"/>
      <c r="J234" s="143"/>
      <c r="K234" s="144"/>
      <c r="L234" s="144"/>
      <c r="M234" s="144"/>
      <c r="N234" s="144"/>
      <c r="O234" s="143"/>
      <c r="P234" s="143"/>
      <c r="Q234" s="143"/>
      <c r="R234" s="139"/>
      <c r="S234" s="139"/>
      <c r="T234" s="138"/>
      <c r="U234" s="6"/>
      <c r="V234" s="8"/>
      <c r="W234" s="8"/>
      <c r="X234" s="60"/>
    </row>
    <row r="235" spans="1:27" ht="22.5" outlineLevel="5" x14ac:dyDescent="0.2">
      <c r="A235" s="137"/>
      <c r="B235" s="138"/>
      <c r="C235" s="138"/>
      <c r="D235" s="139"/>
      <c r="E235" s="145"/>
      <c r="F235" s="140" t="s">
        <v>692</v>
      </c>
      <c r="G235" s="139"/>
      <c r="H235" s="141">
        <v>18.637874999999998</v>
      </c>
      <c r="I235" s="142"/>
      <c r="J235" s="143"/>
      <c r="K235" s="144"/>
      <c r="L235" s="144"/>
      <c r="M235" s="144"/>
      <c r="N235" s="144"/>
      <c r="O235" s="143"/>
      <c r="P235" s="143"/>
      <c r="Q235" s="143"/>
      <c r="R235" s="139"/>
      <c r="S235" s="139"/>
      <c r="T235" s="138"/>
      <c r="U235" s="6"/>
      <c r="V235" s="8"/>
      <c r="W235" s="8"/>
      <c r="X235" s="60"/>
    </row>
    <row r="236" spans="1:27" ht="11.25" outlineLevel="5" x14ac:dyDescent="0.2">
      <c r="A236" s="137"/>
      <c r="B236" s="138"/>
      <c r="C236" s="138"/>
      <c r="D236" s="139"/>
      <c r="E236" s="145"/>
      <c r="F236" s="140" t="s">
        <v>693</v>
      </c>
      <c r="G236" s="139"/>
      <c r="H236" s="141">
        <v>11.834250000000001</v>
      </c>
      <c r="I236" s="142"/>
      <c r="J236" s="143"/>
      <c r="K236" s="144"/>
      <c r="L236" s="144"/>
      <c r="M236" s="144"/>
      <c r="N236" s="144"/>
      <c r="O236" s="143"/>
      <c r="P236" s="143"/>
      <c r="Q236" s="143"/>
      <c r="R236" s="139"/>
      <c r="S236" s="139"/>
      <c r="T236" s="138"/>
      <c r="U236" s="6"/>
      <c r="V236" s="8"/>
      <c r="W236" s="8"/>
      <c r="X236" s="60"/>
    </row>
    <row r="237" spans="1:27" ht="11.25" outlineLevel="5" x14ac:dyDescent="0.2">
      <c r="A237" s="137"/>
      <c r="B237" s="138"/>
      <c r="C237" s="138"/>
      <c r="D237" s="139"/>
      <c r="E237" s="145"/>
      <c r="F237" s="140" t="s">
        <v>694</v>
      </c>
      <c r="G237" s="139"/>
      <c r="H237" s="141">
        <v>20.323125000000001</v>
      </c>
      <c r="I237" s="142"/>
      <c r="J237" s="143"/>
      <c r="K237" s="144"/>
      <c r="L237" s="144"/>
      <c r="M237" s="144"/>
      <c r="N237" s="144"/>
      <c r="O237" s="143"/>
      <c r="P237" s="143"/>
      <c r="Q237" s="143"/>
      <c r="R237" s="139"/>
      <c r="S237" s="139"/>
      <c r="T237" s="138"/>
      <c r="U237" s="6"/>
      <c r="V237" s="8"/>
      <c r="W237" s="8"/>
      <c r="X237" s="60"/>
    </row>
    <row r="238" spans="1:27" ht="11.25" outlineLevel="5" x14ac:dyDescent="0.2">
      <c r="A238" s="137"/>
      <c r="B238" s="138"/>
      <c r="C238" s="138"/>
      <c r="D238" s="139"/>
      <c r="E238" s="145"/>
      <c r="F238" s="140" t="s">
        <v>695</v>
      </c>
      <c r="G238" s="139"/>
      <c r="H238" s="141">
        <v>15.685875000000003</v>
      </c>
      <c r="I238" s="142"/>
      <c r="J238" s="143"/>
      <c r="K238" s="144"/>
      <c r="L238" s="144"/>
      <c r="M238" s="144"/>
      <c r="N238" s="144"/>
      <c r="O238" s="143"/>
      <c r="P238" s="143"/>
      <c r="Q238" s="143"/>
      <c r="R238" s="139"/>
      <c r="S238" s="139"/>
      <c r="T238" s="138"/>
      <c r="U238" s="6"/>
      <c r="V238" s="8"/>
      <c r="W238" s="8"/>
      <c r="X238" s="60"/>
    </row>
    <row r="239" spans="1:27" ht="22.5" outlineLevel="5" x14ac:dyDescent="0.2">
      <c r="A239" s="137"/>
      <c r="B239" s="138"/>
      <c r="C239" s="138"/>
      <c r="D239" s="139"/>
      <c r="E239" s="145"/>
      <c r="F239" s="140" t="s">
        <v>696</v>
      </c>
      <c r="G239" s="139"/>
      <c r="H239" s="141">
        <v>19.981125000000002</v>
      </c>
      <c r="I239" s="142"/>
      <c r="J239" s="143"/>
      <c r="K239" s="144"/>
      <c r="L239" s="144"/>
      <c r="M239" s="144"/>
      <c r="N239" s="144"/>
      <c r="O239" s="143"/>
      <c r="P239" s="143"/>
      <c r="Q239" s="143"/>
      <c r="R239" s="139"/>
      <c r="S239" s="139"/>
      <c r="T239" s="138"/>
      <c r="U239" s="6"/>
      <c r="V239" s="8"/>
      <c r="W239" s="8"/>
      <c r="X239" s="60"/>
    </row>
    <row r="240" spans="1:27" ht="22.5" outlineLevel="5" x14ac:dyDescent="0.2">
      <c r="A240" s="137"/>
      <c r="B240" s="138"/>
      <c r="C240" s="138"/>
      <c r="D240" s="139"/>
      <c r="E240" s="145"/>
      <c r="F240" s="140" t="s">
        <v>697</v>
      </c>
      <c r="G240" s="139"/>
      <c r="H240" s="141">
        <v>18.29325</v>
      </c>
      <c r="I240" s="142"/>
      <c r="J240" s="143"/>
      <c r="K240" s="144"/>
      <c r="L240" s="144"/>
      <c r="M240" s="144"/>
      <c r="N240" s="144"/>
      <c r="O240" s="143"/>
      <c r="P240" s="143"/>
      <c r="Q240" s="143"/>
      <c r="R240" s="139"/>
      <c r="S240" s="139"/>
      <c r="T240" s="138"/>
      <c r="U240" s="6"/>
      <c r="V240" s="8"/>
      <c r="W240" s="8"/>
      <c r="X240" s="60"/>
    </row>
    <row r="241" spans="1:27" ht="7.5" customHeight="1" outlineLevel="5" x14ac:dyDescent="0.15">
      <c r="A241" s="8"/>
      <c r="B241" s="69"/>
      <c r="C241" s="69"/>
      <c r="D241" s="60"/>
      <c r="E241" s="60"/>
      <c r="F241" s="104"/>
      <c r="G241" s="60"/>
      <c r="H241" s="65"/>
      <c r="I241" s="105"/>
      <c r="J241" s="63"/>
      <c r="K241" s="65"/>
      <c r="L241" s="65"/>
      <c r="M241" s="65"/>
      <c r="N241" s="65"/>
      <c r="O241" s="63"/>
      <c r="P241" s="63"/>
      <c r="Q241" s="63"/>
      <c r="R241" s="60"/>
      <c r="S241" s="60"/>
      <c r="T241" s="69"/>
      <c r="U241" s="8"/>
      <c r="X241" s="60"/>
    </row>
    <row r="242" spans="1:27" ht="11.25" outlineLevel="4" x14ac:dyDescent="0.2">
      <c r="A242" s="4"/>
      <c r="B242" s="120"/>
      <c r="C242" s="121">
        <v>8</v>
      </c>
      <c r="D242" s="122" t="s">
        <v>534</v>
      </c>
      <c r="E242" s="123" t="s">
        <v>698</v>
      </c>
      <c r="F242" s="124" t="s">
        <v>699</v>
      </c>
      <c r="G242" s="122" t="s">
        <v>537</v>
      </c>
      <c r="H242" s="125">
        <v>207.26148000000001</v>
      </c>
      <c r="I242" s="126">
        <v>0</v>
      </c>
      <c r="J242" s="127">
        <f>H242*I242</f>
        <v>0</v>
      </c>
      <c r="K242" s="125">
        <v>2.5018699999999998</v>
      </c>
      <c r="L242" s="125">
        <f>H242*K242</f>
        <v>518.54127896759996</v>
      </c>
      <c r="M242" s="125"/>
      <c r="N242" s="125">
        <f>H242*M242</f>
        <v>0</v>
      </c>
      <c r="O242" s="127">
        <v>15</v>
      </c>
      <c r="P242" s="127">
        <f>J242*(O242/100)</f>
        <v>0</v>
      </c>
      <c r="Q242" s="127">
        <f>J242+P242</f>
        <v>0</v>
      </c>
      <c r="R242" s="128"/>
      <c r="S242" s="128" t="s">
        <v>538</v>
      </c>
      <c r="T242" s="129">
        <v>1</v>
      </c>
      <c r="U242" s="8"/>
      <c r="V242" s="8"/>
      <c r="W242" s="8"/>
      <c r="X242" s="60"/>
    </row>
    <row r="243" spans="1:27" ht="9.75" outlineLevel="5" x14ac:dyDescent="0.2">
      <c r="A243" s="130"/>
      <c r="B243" s="131"/>
      <c r="C243" s="131"/>
      <c r="D243" s="132"/>
      <c r="E243" s="136" t="s">
        <v>0</v>
      </c>
      <c r="F243" s="159" t="s">
        <v>700</v>
      </c>
      <c r="G243" s="159"/>
      <c r="H243" s="160"/>
      <c r="I243" s="161"/>
      <c r="J243" s="162"/>
      <c r="K243" s="134"/>
      <c r="L243" s="134"/>
      <c r="M243" s="134"/>
      <c r="N243" s="134"/>
      <c r="O243" s="135"/>
      <c r="P243" s="135"/>
      <c r="Q243" s="135"/>
      <c r="R243" s="132"/>
      <c r="S243" s="132"/>
      <c r="T243" s="131"/>
      <c r="U243" s="6"/>
      <c r="V243" s="8"/>
      <c r="W243" s="8"/>
      <c r="X243" s="133" t="str">
        <f>F243</f>
        <v>Základy z betonu železového (bez výztuže) desky z betonu bez zvláštních nároků na prostředí tř. C 20/25</v>
      </c>
      <c r="Y243" s="9"/>
      <c r="AA243" s="11"/>
    </row>
    <row r="244" spans="1:27" ht="7.5" customHeight="1" outlineLevel="5" x14ac:dyDescent="0.15">
      <c r="B244" s="69"/>
      <c r="C244" s="69"/>
      <c r="D244" s="60"/>
      <c r="E244" s="60"/>
      <c r="F244" s="61"/>
      <c r="G244" s="60"/>
      <c r="H244" s="65"/>
      <c r="I244" s="105"/>
      <c r="J244" s="63"/>
      <c r="K244" s="65"/>
      <c r="L244" s="65"/>
      <c r="M244" s="65"/>
      <c r="N244" s="65"/>
      <c r="O244" s="63"/>
      <c r="P244" s="63"/>
      <c r="Q244" s="63"/>
      <c r="R244" s="60"/>
      <c r="S244" s="60"/>
      <c r="T244" s="69"/>
      <c r="U244" s="8"/>
      <c r="X244" s="60"/>
    </row>
    <row r="245" spans="1:27" ht="11.25" outlineLevel="5" x14ac:dyDescent="0.2">
      <c r="A245" s="137"/>
      <c r="B245" s="138"/>
      <c r="C245" s="138"/>
      <c r="D245" s="139"/>
      <c r="E245" s="145" t="s">
        <v>1</v>
      </c>
      <c r="F245" s="140" t="s">
        <v>701</v>
      </c>
      <c r="G245" s="139"/>
      <c r="H245" s="141">
        <v>0</v>
      </c>
      <c r="I245" s="142"/>
      <c r="J245" s="143"/>
      <c r="K245" s="144"/>
      <c r="L245" s="144"/>
      <c r="M245" s="144"/>
      <c r="N245" s="144"/>
      <c r="O245" s="143"/>
      <c r="P245" s="143"/>
      <c r="Q245" s="143"/>
      <c r="R245" s="139"/>
      <c r="S245" s="139"/>
      <c r="T245" s="138"/>
      <c r="U245" s="6"/>
      <c r="V245" s="8"/>
      <c r="W245" s="8"/>
      <c r="X245" s="60"/>
    </row>
    <row r="246" spans="1:27" ht="11.25" outlineLevel="5" x14ac:dyDescent="0.2">
      <c r="A246" s="137"/>
      <c r="B246" s="138"/>
      <c r="C246" s="138"/>
      <c r="D246" s="139"/>
      <c r="E246" s="145"/>
      <c r="F246" s="140" t="s">
        <v>702</v>
      </c>
      <c r="G246" s="139"/>
      <c r="H246" s="141">
        <v>17.421479999999999</v>
      </c>
      <c r="I246" s="142"/>
      <c r="J246" s="143"/>
      <c r="K246" s="144"/>
      <c r="L246" s="144"/>
      <c r="M246" s="144"/>
      <c r="N246" s="144"/>
      <c r="O246" s="143"/>
      <c r="P246" s="143"/>
      <c r="Q246" s="143"/>
      <c r="R246" s="139"/>
      <c r="S246" s="139"/>
      <c r="T246" s="138"/>
      <c r="U246" s="6"/>
      <c r="V246" s="8"/>
      <c r="W246" s="8"/>
      <c r="X246" s="60"/>
    </row>
    <row r="247" spans="1:27" ht="11.25" outlineLevel="5" x14ac:dyDescent="0.2">
      <c r="A247" s="137"/>
      <c r="B247" s="138"/>
      <c r="C247" s="138"/>
      <c r="D247" s="139"/>
      <c r="E247" s="145"/>
      <c r="F247" s="140" t="s">
        <v>703</v>
      </c>
      <c r="G247" s="139"/>
      <c r="H247" s="141">
        <v>0</v>
      </c>
      <c r="I247" s="142"/>
      <c r="J247" s="143"/>
      <c r="K247" s="144"/>
      <c r="L247" s="144"/>
      <c r="M247" s="144"/>
      <c r="N247" s="144"/>
      <c r="O247" s="143"/>
      <c r="P247" s="143"/>
      <c r="Q247" s="143"/>
      <c r="R247" s="139"/>
      <c r="S247" s="139"/>
      <c r="T247" s="138"/>
      <c r="U247" s="6"/>
      <c r="V247" s="8"/>
      <c r="W247" s="8"/>
      <c r="X247" s="60"/>
    </row>
    <row r="248" spans="1:27" ht="11.25" outlineLevel="5" x14ac:dyDescent="0.2">
      <c r="A248" s="137"/>
      <c r="B248" s="138"/>
      <c r="C248" s="138"/>
      <c r="D248" s="139"/>
      <c r="E248" s="145"/>
      <c r="F248" s="140" t="s">
        <v>704</v>
      </c>
      <c r="G248" s="139"/>
      <c r="H248" s="141">
        <v>43.2</v>
      </c>
      <c r="I248" s="142"/>
      <c r="J248" s="143"/>
      <c r="K248" s="144"/>
      <c r="L248" s="144"/>
      <c r="M248" s="144"/>
      <c r="N248" s="144"/>
      <c r="O248" s="143"/>
      <c r="P248" s="143"/>
      <c r="Q248" s="143"/>
      <c r="R248" s="139"/>
      <c r="S248" s="139"/>
      <c r="T248" s="138"/>
      <c r="U248" s="6"/>
      <c r="V248" s="8"/>
      <c r="W248" s="8"/>
      <c r="X248" s="60"/>
    </row>
    <row r="249" spans="1:27" ht="11.25" outlineLevel="5" x14ac:dyDescent="0.2">
      <c r="A249" s="137"/>
      <c r="B249" s="138"/>
      <c r="C249" s="138"/>
      <c r="D249" s="139"/>
      <c r="E249" s="145"/>
      <c r="F249" s="140" t="s">
        <v>705</v>
      </c>
      <c r="G249" s="139"/>
      <c r="H249" s="141">
        <v>146.63999999999999</v>
      </c>
      <c r="I249" s="142"/>
      <c r="J249" s="143"/>
      <c r="K249" s="144"/>
      <c r="L249" s="144"/>
      <c r="M249" s="144"/>
      <c r="N249" s="144"/>
      <c r="O249" s="143"/>
      <c r="P249" s="143"/>
      <c r="Q249" s="143"/>
      <c r="R249" s="139"/>
      <c r="S249" s="139"/>
      <c r="T249" s="138"/>
      <c r="U249" s="6"/>
      <c r="V249" s="8"/>
      <c r="W249" s="8"/>
      <c r="X249" s="60"/>
    </row>
    <row r="250" spans="1:27" ht="7.5" customHeight="1" outlineLevel="5" x14ac:dyDescent="0.15">
      <c r="A250" s="8"/>
      <c r="B250" s="69"/>
      <c r="C250" s="69"/>
      <c r="D250" s="60"/>
      <c r="E250" s="60"/>
      <c r="F250" s="104"/>
      <c r="G250" s="60"/>
      <c r="H250" s="65"/>
      <c r="I250" s="105"/>
      <c r="J250" s="63"/>
      <c r="K250" s="65"/>
      <c r="L250" s="65"/>
      <c r="M250" s="65"/>
      <c r="N250" s="65"/>
      <c r="O250" s="63"/>
      <c r="P250" s="63"/>
      <c r="Q250" s="63"/>
      <c r="R250" s="60"/>
      <c r="S250" s="60"/>
      <c r="T250" s="69"/>
      <c r="U250" s="8"/>
      <c r="X250" s="60"/>
    </row>
    <row r="251" spans="1:27" ht="11.25" outlineLevel="4" x14ac:dyDescent="0.2">
      <c r="A251" s="4"/>
      <c r="B251" s="120"/>
      <c r="C251" s="121">
        <v>9</v>
      </c>
      <c r="D251" s="122" t="s">
        <v>534</v>
      </c>
      <c r="E251" s="123" t="s">
        <v>706</v>
      </c>
      <c r="F251" s="124" t="s">
        <v>707</v>
      </c>
      <c r="G251" s="122" t="s">
        <v>543</v>
      </c>
      <c r="H251" s="125">
        <v>66.914000000000001</v>
      </c>
      <c r="I251" s="126">
        <v>0</v>
      </c>
      <c r="J251" s="127">
        <f>H251*I251</f>
        <v>0</v>
      </c>
      <c r="K251" s="125">
        <v>2.47E-3</v>
      </c>
      <c r="L251" s="125">
        <f>H251*K251</f>
        <v>0.16527758000000001</v>
      </c>
      <c r="M251" s="125"/>
      <c r="N251" s="125">
        <f>H251*M251</f>
        <v>0</v>
      </c>
      <c r="O251" s="127">
        <v>15</v>
      </c>
      <c r="P251" s="127">
        <f>J251*(O251/100)</f>
        <v>0</v>
      </c>
      <c r="Q251" s="127">
        <f>J251+P251</f>
        <v>0</v>
      </c>
      <c r="R251" s="128"/>
      <c r="S251" s="128" t="s">
        <v>538</v>
      </c>
      <c r="T251" s="129">
        <v>1</v>
      </c>
      <c r="U251" s="8"/>
      <c r="V251" s="8"/>
      <c r="W251" s="8"/>
      <c r="X251" s="60"/>
    </row>
    <row r="252" spans="1:27" ht="9.75" outlineLevel="5" x14ac:dyDescent="0.2">
      <c r="A252" s="130"/>
      <c r="B252" s="131"/>
      <c r="C252" s="131"/>
      <c r="D252" s="132"/>
      <c r="E252" s="136" t="s">
        <v>0</v>
      </c>
      <c r="F252" s="159" t="s">
        <v>708</v>
      </c>
      <c r="G252" s="159"/>
      <c r="H252" s="160"/>
      <c r="I252" s="161"/>
      <c r="J252" s="162"/>
      <c r="K252" s="134"/>
      <c r="L252" s="134"/>
      <c r="M252" s="134"/>
      <c r="N252" s="134"/>
      <c r="O252" s="135"/>
      <c r="P252" s="135"/>
      <c r="Q252" s="135"/>
      <c r="R252" s="132"/>
      <c r="S252" s="132"/>
      <c r="T252" s="131"/>
      <c r="U252" s="6"/>
      <c r="V252" s="8"/>
      <c r="W252" s="8"/>
      <c r="X252" s="133" t="str">
        <f>F252</f>
        <v>Bednění základů desek zřízení</v>
      </c>
      <c r="Y252" s="9"/>
      <c r="AA252" s="11"/>
    </row>
    <row r="253" spans="1:27" ht="7.5" customHeight="1" outlineLevel="5" x14ac:dyDescent="0.15">
      <c r="B253" s="69"/>
      <c r="C253" s="69"/>
      <c r="D253" s="60"/>
      <c r="E253" s="60"/>
      <c r="F253" s="61"/>
      <c r="G253" s="60"/>
      <c r="H253" s="65"/>
      <c r="I253" s="105"/>
      <c r="J253" s="63"/>
      <c r="K253" s="65"/>
      <c r="L253" s="65"/>
      <c r="M253" s="65"/>
      <c r="N253" s="65"/>
      <c r="O253" s="63"/>
      <c r="P253" s="63"/>
      <c r="Q253" s="63"/>
      <c r="R253" s="60"/>
      <c r="S253" s="60"/>
      <c r="T253" s="69"/>
      <c r="U253" s="8"/>
      <c r="X253" s="60"/>
    </row>
    <row r="254" spans="1:27" ht="11.25" outlineLevel="5" x14ac:dyDescent="0.2">
      <c r="A254" s="137"/>
      <c r="B254" s="138"/>
      <c r="C254" s="138"/>
      <c r="D254" s="139"/>
      <c r="E254" s="145" t="s">
        <v>1</v>
      </c>
      <c r="F254" s="140" t="s">
        <v>701</v>
      </c>
      <c r="G254" s="139"/>
      <c r="H254" s="141">
        <v>0</v>
      </c>
      <c r="I254" s="142"/>
      <c r="J254" s="143"/>
      <c r="K254" s="144"/>
      <c r="L254" s="144"/>
      <c r="M254" s="144"/>
      <c r="N254" s="144"/>
      <c r="O254" s="143"/>
      <c r="P254" s="143"/>
      <c r="Q254" s="143"/>
      <c r="R254" s="139"/>
      <c r="S254" s="139"/>
      <c r="T254" s="138"/>
      <c r="U254" s="6"/>
      <c r="V254" s="8"/>
      <c r="W254" s="8"/>
      <c r="X254" s="60"/>
    </row>
    <row r="255" spans="1:27" ht="11.25" outlineLevel="5" x14ac:dyDescent="0.2">
      <c r="A255" s="137"/>
      <c r="B255" s="138"/>
      <c r="C255" s="138"/>
      <c r="D255" s="139"/>
      <c r="E255" s="145"/>
      <c r="F255" s="140" t="s">
        <v>709</v>
      </c>
      <c r="G255" s="139"/>
      <c r="H255" s="141">
        <v>6.4739999999999984</v>
      </c>
      <c r="I255" s="142"/>
      <c r="J255" s="143"/>
      <c r="K255" s="144"/>
      <c r="L255" s="144"/>
      <c r="M255" s="144"/>
      <c r="N255" s="144"/>
      <c r="O255" s="143"/>
      <c r="P255" s="143"/>
      <c r="Q255" s="143"/>
      <c r="R255" s="139"/>
      <c r="S255" s="139"/>
      <c r="T255" s="138"/>
      <c r="U255" s="6"/>
      <c r="V255" s="8"/>
      <c r="W255" s="8"/>
      <c r="X255" s="60"/>
    </row>
    <row r="256" spans="1:27" ht="11.25" outlineLevel="5" x14ac:dyDescent="0.2">
      <c r="A256" s="137"/>
      <c r="B256" s="138"/>
      <c r="C256" s="138"/>
      <c r="D256" s="139"/>
      <c r="E256" s="145"/>
      <c r="F256" s="140" t="s">
        <v>703</v>
      </c>
      <c r="G256" s="139"/>
      <c r="H256" s="141">
        <v>0</v>
      </c>
      <c r="I256" s="142"/>
      <c r="J256" s="143"/>
      <c r="K256" s="144"/>
      <c r="L256" s="144"/>
      <c r="M256" s="144"/>
      <c r="N256" s="144"/>
      <c r="O256" s="143"/>
      <c r="P256" s="143"/>
      <c r="Q256" s="143"/>
      <c r="R256" s="139"/>
      <c r="S256" s="139"/>
      <c r="T256" s="138"/>
      <c r="U256" s="6"/>
      <c r="V256" s="8"/>
      <c r="W256" s="8"/>
      <c r="X256" s="60"/>
    </row>
    <row r="257" spans="1:27" ht="11.25" outlineLevel="5" x14ac:dyDescent="0.2">
      <c r="A257" s="137"/>
      <c r="B257" s="138"/>
      <c r="C257" s="138"/>
      <c r="D257" s="139"/>
      <c r="E257" s="145"/>
      <c r="F257" s="140" t="s">
        <v>710</v>
      </c>
      <c r="G257" s="139"/>
      <c r="H257" s="141">
        <v>16.8</v>
      </c>
      <c r="I257" s="142"/>
      <c r="J257" s="143"/>
      <c r="K257" s="144"/>
      <c r="L257" s="144"/>
      <c r="M257" s="144"/>
      <c r="N257" s="144"/>
      <c r="O257" s="143"/>
      <c r="P257" s="143"/>
      <c r="Q257" s="143"/>
      <c r="R257" s="139"/>
      <c r="S257" s="139"/>
      <c r="T257" s="138"/>
      <c r="U257" s="6"/>
      <c r="V257" s="8"/>
      <c r="W257" s="8"/>
      <c r="X257" s="60"/>
    </row>
    <row r="258" spans="1:27" ht="11.25" outlineLevel="5" x14ac:dyDescent="0.2">
      <c r="A258" s="137"/>
      <c r="B258" s="138"/>
      <c r="C258" s="138"/>
      <c r="D258" s="139"/>
      <c r="E258" s="145"/>
      <c r="F258" s="140" t="s">
        <v>711</v>
      </c>
      <c r="G258" s="139"/>
      <c r="H258" s="141">
        <v>43.64</v>
      </c>
      <c r="I258" s="142"/>
      <c r="J258" s="143"/>
      <c r="K258" s="144"/>
      <c r="L258" s="144"/>
      <c r="M258" s="144"/>
      <c r="N258" s="144"/>
      <c r="O258" s="143"/>
      <c r="P258" s="143"/>
      <c r="Q258" s="143"/>
      <c r="R258" s="139"/>
      <c r="S258" s="139"/>
      <c r="T258" s="138"/>
      <c r="U258" s="6"/>
      <c r="V258" s="8"/>
      <c r="W258" s="8"/>
      <c r="X258" s="60"/>
    </row>
    <row r="259" spans="1:27" ht="7.5" customHeight="1" outlineLevel="5" x14ac:dyDescent="0.15">
      <c r="A259" s="8"/>
      <c r="B259" s="69"/>
      <c r="C259" s="69"/>
      <c r="D259" s="60"/>
      <c r="E259" s="60"/>
      <c r="F259" s="104"/>
      <c r="G259" s="60"/>
      <c r="H259" s="65"/>
      <c r="I259" s="105"/>
      <c r="J259" s="63"/>
      <c r="K259" s="65"/>
      <c r="L259" s="65"/>
      <c r="M259" s="65"/>
      <c r="N259" s="65"/>
      <c r="O259" s="63"/>
      <c r="P259" s="63"/>
      <c r="Q259" s="63"/>
      <c r="R259" s="60"/>
      <c r="S259" s="60"/>
      <c r="T259" s="69"/>
      <c r="U259" s="8"/>
      <c r="X259" s="60"/>
    </row>
    <row r="260" spans="1:27" ht="11.25" outlineLevel="4" x14ac:dyDescent="0.2">
      <c r="A260" s="4"/>
      <c r="B260" s="120"/>
      <c r="C260" s="121">
        <v>10</v>
      </c>
      <c r="D260" s="122" t="s">
        <v>534</v>
      </c>
      <c r="E260" s="123" t="s">
        <v>712</v>
      </c>
      <c r="F260" s="124" t="s">
        <v>713</v>
      </c>
      <c r="G260" s="122" t="s">
        <v>543</v>
      </c>
      <c r="H260" s="125">
        <v>66.914000000000001</v>
      </c>
      <c r="I260" s="126">
        <v>0</v>
      </c>
      <c r="J260" s="127">
        <f>H260*I260</f>
        <v>0</v>
      </c>
      <c r="K260" s="125"/>
      <c r="L260" s="125">
        <f>H260*K260</f>
        <v>0</v>
      </c>
      <c r="M260" s="125"/>
      <c r="N260" s="125">
        <f>H260*M260</f>
        <v>0</v>
      </c>
      <c r="O260" s="127">
        <v>15</v>
      </c>
      <c r="P260" s="127">
        <f>J260*(O260/100)</f>
        <v>0</v>
      </c>
      <c r="Q260" s="127">
        <f>J260+P260</f>
        <v>0</v>
      </c>
      <c r="R260" s="128"/>
      <c r="S260" s="128" t="s">
        <v>538</v>
      </c>
      <c r="T260" s="129">
        <v>1</v>
      </c>
      <c r="U260" s="8"/>
      <c r="V260" s="8"/>
      <c r="W260" s="8"/>
      <c r="X260" s="60"/>
    </row>
    <row r="261" spans="1:27" ht="9.75" outlineLevel="5" x14ac:dyDescent="0.2">
      <c r="A261" s="130"/>
      <c r="B261" s="131"/>
      <c r="C261" s="131"/>
      <c r="D261" s="132"/>
      <c r="E261" s="136" t="s">
        <v>0</v>
      </c>
      <c r="F261" s="159" t="s">
        <v>714</v>
      </c>
      <c r="G261" s="159"/>
      <c r="H261" s="160"/>
      <c r="I261" s="161"/>
      <c r="J261" s="162"/>
      <c r="K261" s="134"/>
      <c r="L261" s="134"/>
      <c r="M261" s="134"/>
      <c r="N261" s="134"/>
      <c r="O261" s="135"/>
      <c r="P261" s="135"/>
      <c r="Q261" s="135"/>
      <c r="R261" s="132"/>
      <c r="S261" s="132"/>
      <c r="T261" s="131"/>
      <c r="U261" s="6"/>
      <c r="V261" s="8"/>
      <c r="W261" s="8"/>
      <c r="X261" s="133" t="str">
        <f>F261</f>
        <v>Bednění základů desek odstranění</v>
      </c>
      <c r="Y261" s="9"/>
      <c r="AA261" s="11"/>
    </row>
    <row r="262" spans="1:27" ht="7.5" customHeight="1" outlineLevel="5" x14ac:dyDescent="0.15">
      <c r="B262" s="69"/>
      <c r="C262" s="69"/>
      <c r="D262" s="60"/>
      <c r="E262" s="60"/>
      <c r="F262" s="61"/>
      <c r="G262" s="60"/>
      <c r="H262" s="65"/>
      <c r="I262" s="105"/>
      <c r="J262" s="63"/>
      <c r="K262" s="65"/>
      <c r="L262" s="65"/>
      <c r="M262" s="65"/>
      <c r="N262" s="65"/>
      <c r="O262" s="63"/>
      <c r="P262" s="63"/>
      <c r="Q262" s="63"/>
      <c r="R262" s="60"/>
      <c r="S262" s="60"/>
      <c r="T262" s="69"/>
      <c r="U262" s="8"/>
      <c r="X262" s="60"/>
    </row>
    <row r="263" spans="1:27" ht="11.25" outlineLevel="4" x14ac:dyDescent="0.2">
      <c r="A263" s="4"/>
      <c r="B263" s="120"/>
      <c r="C263" s="121">
        <v>11</v>
      </c>
      <c r="D263" s="122" t="s">
        <v>534</v>
      </c>
      <c r="E263" s="123" t="s">
        <v>715</v>
      </c>
      <c r="F263" s="124" t="s">
        <v>716</v>
      </c>
      <c r="G263" s="122" t="s">
        <v>601</v>
      </c>
      <c r="H263" s="125">
        <v>13.466790322560003</v>
      </c>
      <c r="I263" s="126">
        <v>0</v>
      </c>
      <c r="J263" s="127">
        <f>H263*I263</f>
        <v>0</v>
      </c>
      <c r="K263" s="125">
        <v>1.06277</v>
      </c>
      <c r="L263" s="125">
        <f>H263*K263</f>
        <v>14.312100751107094</v>
      </c>
      <c r="M263" s="125"/>
      <c r="N263" s="125">
        <f>H263*M263</f>
        <v>0</v>
      </c>
      <c r="O263" s="127">
        <v>15</v>
      </c>
      <c r="P263" s="127">
        <f>J263*(O263/100)</f>
        <v>0</v>
      </c>
      <c r="Q263" s="127">
        <f>J263+P263</f>
        <v>0</v>
      </c>
      <c r="R263" s="128"/>
      <c r="S263" s="128" t="s">
        <v>538</v>
      </c>
      <c r="T263" s="129">
        <v>1</v>
      </c>
      <c r="U263" s="8"/>
      <c r="V263" s="8"/>
      <c r="W263" s="8"/>
      <c r="X263" s="60"/>
    </row>
    <row r="264" spans="1:27" ht="9.75" outlineLevel="5" x14ac:dyDescent="0.2">
      <c r="A264" s="130"/>
      <c r="B264" s="131"/>
      <c r="C264" s="131"/>
      <c r="D264" s="132"/>
      <c r="E264" s="136" t="s">
        <v>0</v>
      </c>
      <c r="F264" s="159" t="s">
        <v>717</v>
      </c>
      <c r="G264" s="159"/>
      <c r="H264" s="160"/>
      <c r="I264" s="161"/>
      <c r="J264" s="162"/>
      <c r="K264" s="134"/>
      <c r="L264" s="134"/>
      <c r="M264" s="134"/>
      <c r="N264" s="134"/>
      <c r="O264" s="135"/>
      <c r="P264" s="135"/>
      <c r="Q264" s="135"/>
      <c r="R264" s="132"/>
      <c r="S264" s="132"/>
      <c r="T264" s="131"/>
      <c r="U264" s="6"/>
      <c r="V264" s="8"/>
      <c r="W264" s="8"/>
      <c r="X264" s="133" t="str">
        <f>F264</f>
        <v>Výztuž základů desek ze svařovaných sítí z drátů typu KARI</v>
      </c>
      <c r="Y264" s="9"/>
      <c r="AA264" s="11"/>
    </row>
    <row r="265" spans="1:27" ht="7.5" customHeight="1" outlineLevel="5" x14ac:dyDescent="0.15">
      <c r="B265" s="69"/>
      <c r="C265" s="69"/>
      <c r="D265" s="60"/>
      <c r="E265" s="60"/>
      <c r="F265" s="61"/>
      <c r="G265" s="60"/>
      <c r="H265" s="65"/>
      <c r="I265" s="105"/>
      <c r="J265" s="63"/>
      <c r="K265" s="65"/>
      <c r="L265" s="65"/>
      <c r="M265" s="65"/>
      <c r="N265" s="65"/>
      <c r="O265" s="63"/>
      <c r="P265" s="63"/>
      <c r="Q265" s="63"/>
      <c r="R265" s="60"/>
      <c r="S265" s="60"/>
      <c r="T265" s="69"/>
      <c r="U265" s="8"/>
      <c r="X265" s="60"/>
    </row>
    <row r="266" spans="1:27" ht="11.25" outlineLevel="5" x14ac:dyDescent="0.2">
      <c r="A266" s="137"/>
      <c r="B266" s="138"/>
      <c r="C266" s="138"/>
      <c r="D266" s="139"/>
      <c r="E266" s="145" t="s">
        <v>1</v>
      </c>
      <c r="F266" s="140" t="s">
        <v>718</v>
      </c>
      <c r="G266" s="139"/>
      <c r="H266" s="141">
        <v>0</v>
      </c>
      <c r="I266" s="142"/>
      <c r="J266" s="143"/>
      <c r="K266" s="144"/>
      <c r="L266" s="144"/>
      <c r="M266" s="144"/>
      <c r="N266" s="144"/>
      <c r="O266" s="143"/>
      <c r="P266" s="143"/>
      <c r="Q266" s="143"/>
      <c r="R266" s="139"/>
      <c r="S266" s="139"/>
      <c r="T266" s="138"/>
      <c r="U266" s="6"/>
      <c r="V266" s="8"/>
      <c r="W266" s="8"/>
      <c r="X266" s="60"/>
    </row>
    <row r="267" spans="1:27" ht="11.25" outlineLevel="5" x14ac:dyDescent="0.2">
      <c r="A267" s="137"/>
      <c r="B267" s="138"/>
      <c r="C267" s="138"/>
      <c r="D267" s="139"/>
      <c r="E267" s="145"/>
      <c r="F267" s="140" t="s">
        <v>701</v>
      </c>
      <c r="G267" s="139"/>
      <c r="H267" s="141">
        <v>0</v>
      </c>
      <c r="I267" s="142"/>
      <c r="J267" s="143"/>
      <c r="K267" s="144"/>
      <c r="L267" s="144"/>
      <c r="M267" s="144"/>
      <c r="N267" s="144"/>
      <c r="O267" s="143"/>
      <c r="P267" s="143"/>
      <c r="Q267" s="143"/>
      <c r="R267" s="139"/>
      <c r="S267" s="139"/>
      <c r="T267" s="138"/>
      <c r="U267" s="6"/>
      <c r="V267" s="8"/>
      <c r="W267" s="8"/>
      <c r="X267" s="60"/>
    </row>
    <row r="268" spans="1:27" ht="11.25" outlineLevel="5" x14ac:dyDescent="0.2">
      <c r="A268" s="137"/>
      <c r="B268" s="138"/>
      <c r="C268" s="138"/>
      <c r="D268" s="139"/>
      <c r="E268" s="145"/>
      <c r="F268" s="140" t="s">
        <v>719</v>
      </c>
      <c r="G268" s="139"/>
      <c r="H268" s="141">
        <v>1.4681429625600002</v>
      </c>
      <c r="I268" s="142"/>
      <c r="J268" s="143"/>
      <c r="K268" s="144"/>
      <c r="L268" s="144"/>
      <c r="M268" s="144"/>
      <c r="N268" s="144"/>
      <c r="O268" s="143"/>
      <c r="P268" s="143"/>
      <c r="Q268" s="143"/>
      <c r="R268" s="139"/>
      <c r="S268" s="139"/>
      <c r="T268" s="138"/>
      <c r="U268" s="6"/>
      <c r="V268" s="8"/>
      <c r="W268" s="8"/>
      <c r="X268" s="60"/>
    </row>
    <row r="269" spans="1:27" ht="11.25" outlineLevel="5" x14ac:dyDescent="0.2">
      <c r="A269" s="137"/>
      <c r="B269" s="138"/>
      <c r="C269" s="138"/>
      <c r="D269" s="139"/>
      <c r="E269" s="145"/>
      <c r="F269" s="140" t="s">
        <v>703</v>
      </c>
      <c r="G269" s="139"/>
      <c r="H269" s="141">
        <v>0</v>
      </c>
      <c r="I269" s="142"/>
      <c r="J269" s="143"/>
      <c r="K269" s="144"/>
      <c r="L269" s="144"/>
      <c r="M269" s="144"/>
      <c r="N269" s="144"/>
      <c r="O269" s="143"/>
      <c r="P269" s="143"/>
      <c r="Q269" s="143"/>
      <c r="R269" s="139"/>
      <c r="S269" s="139"/>
      <c r="T269" s="138"/>
      <c r="U269" s="6"/>
      <c r="V269" s="8"/>
      <c r="W269" s="8"/>
      <c r="X269" s="60"/>
    </row>
    <row r="270" spans="1:27" ht="11.25" outlineLevel="5" x14ac:dyDescent="0.2">
      <c r="A270" s="137"/>
      <c r="B270" s="138"/>
      <c r="C270" s="138"/>
      <c r="D270" s="139"/>
      <c r="E270" s="145"/>
      <c r="F270" s="140" t="s">
        <v>720</v>
      </c>
      <c r="G270" s="139"/>
      <c r="H270" s="141">
        <v>2.7304128000000003</v>
      </c>
      <c r="I270" s="142"/>
      <c r="J270" s="143"/>
      <c r="K270" s="144"/>
      <c r="L270" s="144"/>
      <c r="M270" s="144"/>
      <c r="N270" s="144"/>
      <c r="O270" s="143"/>
      <c r="P270" s="143"/>
      <c r="Q270" s="143"/>
      <c r="R270" s="139"/>
      <c r="S270" s="139"/>
      <c r="T270" s="138"/>
      <c r="U270" s="6"/>
      <c r="V270" s="8"/>
      <c r="W270" s="8"/>
      <c r="X270" s="60"/>
    </row>
    <row r="271" spans="1:27" ht="11.25" outlineLevel="5" x14ac:dyDescent="0.2">
      <c r="A271" s="137"/>
      <c r="B271" s="138"/>
      <c r="C271" s="138"/>
      <c r="D271" s="139"/>
      <c r="E271" s="145"/>
      <c r="F271" s="140" t="s">
        <v>721</v>
      </c>
      <c r="G271" s="139"/>
      <c r="H271" s="141">
        <v>9.2682345599999998</v>
      </c>
      <c r="I271" s="142"/>
      <c r="J271" s="143"/>
      <c r="K271" s="144"/>
      <c r="L271" s="144"/>
      <c r="M271" s="144"/>
      <c r="N271" s="144"/>
      <c r="O271" s="143"/>
      <c r="P271" s="143"/>
      <c r="Q271" s="143"/>
      <c r="R271" s="139"/>
      <c r="S271" s="139"/>
      <c r="T271" s="138"/>
      <c r="U271" s="6"/>
      <c r="V271" s="8"/>
      <c r="W271" s="8"/>
      <c r="X271" s="60"/>
    </row>
    <row r="272" spans="1:27" ht="7.5" customHeight="1" outlineLevel="5" x14ac:dyDescent="0.15">
      <c r="A272" s="8"/>
      <c r="B272" s="69"/>
      <c r="C272" s="69"/>
      <c r="D272" s="60"/>
      <c r="E272" s="60"/>
      <c r="F272" s="104"/>
      <c r="G272" s="60"/>
      <c r="H272" s="65"/>
      <c r="I272" s="105"/>
      <c r="J272" s="63"/>
      <c r="K272" s="65"/>
      <c r="L272" s="65"/>
      <c r="M272" s="65"/>
      <c r="N272" s="65"/>
      <c r="O272" s="63"/>
      <c r="P272" s="63"/>
      <c r="Q272" s="63"/>
      <c r="R272" s="60"/>
      <c r="S272" s="60"/>
      <c r="T272" s="69"/>
      <c r="U272" s="8"/>
      <c r="X272" s="60"/>
    </row>
    <row r="273" spans="1:27" ht="22.5" outlineLevel="4" x14ac:dyDescent="0.2">
      <c r="A273" s="4"/>
      <c r="B273" s="120"/>
      <c r="C273" s="121">
        <v>12</v>
      </c>
      <c r="D273" s="122" t="s">
        <v>534</v>
      </c>
      <c r="E273" s="123" t="s">
        <v>722</v>
      </c>
      <c r="F273" s="124" t="s">
        <v>723</v>
      </c>
      <c r="G273" s="122" t="s">
        <v>724</v>
      </c>
      <c r="H273" s="125">
        <v>66</v>
      </c>
      <c r="I273" s="126">
        <v>0</v>
      </c>
      <c r="J273" s="127">
        <f>H273*I273</f>
        <v>0</v>
      </c>
      <c r="K273" s="125">
        <v>1.3509999999999999E-2</v>
      </c>
      <c r="L273" s="125">
        <f>H273*K273</f>
        <v>0.89166000000000001</v>
      </c>
      <c r="M273" s="125"/>
      <c r="N273" s="125">
        <f>H273*M273</f>
        <v>0</v>
      </c>
      <c r="O273" s="127">
        <v>15</v>
      </c>
      <c r="P273" s="127">
        <f>J273*(O273/100)</f>
        <v>0</v>
      </c>
      <c r="Q273" s="127">
        <f>J273+P273</f>
        <v>0</v>
      </c>
      <c r="R273" s="128"/>
      <c r="S273" s="128" t="s">
        <v>538</v>
      </c>
      <c r="T273" s="129">
        <v>1</v>
      </c>
      <c r="U273" s="8"/>
      <c r="V273" s="8"/>
      <c r="W273" s="8"/>
      <c r="X273" s="60"/>
    </row>
    <row r="274" spans="1:27" ht="19.5" outlineLevel="5" x14ac:dyDescent="0.2">
      <c r="A274" s="130"/>
      <c r="B274" s="131"/>
      <c r="C274" s="131"/>
      <c r="D274" s="132"/>
      <c r="E274" s="136" t="s">
        <v>0</v>
      </c>
      <c r="F274" s="159" t="s">
        <v>725</v>
      </c>
      <c r="G274" s="159"/>
      <c r="H274" s="160"/>
      <c r="I274" s="161"/>
      <c r="J274" s="162"/>
      <c r="K274" s="134"/>
      <c r="L274" s="134"/>
      <c r="M274" s="134"/>
      <c r="N274" s="134"/>
      <c r="O274" s="135"/>
      <c r="P274" s="135"/>
      <c r="Q274" s="135"/>
      <c r="R274" s="132"/>
      <c r="S274" s="132"/>
      <c r="T274" s="131"/>
      <c r="U274" s="6"/>
      <c r="V274" s="8"/>
      <c r="W274" s="8"/>
      <c r="X274" s="133" t="str">
        <f>F274</f>
        <v>Bednění kotevních otvorů a prostupů v základových konstrukcích v pasech včetně polohového zajištění a odbednění, popř. ztraceného bednění z pletiva apod. průřezu přes 0,05 do 0,10 m2, hl. do 1,00 m</v>
      </c>
      <c r="Y274" s="9"/>
      <c r="AA274" s="11"/>
    </row>
    <row r="275" spans="1:27" ht="7.5" customHeight="1" outlineLevel="5" x14ac:dyDescent="0.15">
      <c r="B275" s="69"/>
      <c r="C275" s="69"/>
      <c r="D275" s="60"/>
      <c r="E275" s="60"/>
      <c r="F275" s="61"/>
      <c r="G275" s="60"/>
      <c r="H275" s="65"/>
      <c r="I275" s="105"/>
      <c r="J275" s="63"/>
      <c r="K275" s="65"/>
      <c r="L275" s="65"/>
      <c r="M275" s="65"/>
      <c r="N275" s="65"/>
      <c r="O275" s="63"/>
      <c r="P275" s="63"/>
      <c r="Q275" s="63"/>
      <c r="R275" s="60"/>
      <c r="S275" s="60"/>
      <c r="T275" s="69"/>
      <c r="U275" s="8"/>
      <c r="X275" s="60"/>
    </row>
    <row r="276" spans="1:27" ht="11.25" outlineLevel="5" x14ac:dyDescent="0.2">
      <c r="A276" s="137"/>
      <c r="B276" s="138"/>
      <c r="C276" s="138"/>
      <c r="D276" s="139"/>
      <c r="E276" s="145" t="s">
        <v>1</v>
      </c>
      <c r="F276" s="140" t="s">
        <v>726</v>
      </c>
      <c r="G276" s="139"/>
      <c r="H276" s="141">
        <v>0</v>
      </c>
      <c r="I276" s="142"/>
      <c r="J276" s="143"/>
      <c r="K276" s="144"/>
      <c r="L276" s="144"/>
      <c r="M276" s="144"/>
      <c r="N276" s="144"/>
      <c r="O276" s="143"/>
      <c r="P276" s="143"/>
      <c r="Q276" s="143"/>
      <c r="R276" s="139"/>
      <c r="S276" s="139"/>
      <c r="T276" s="138"/>
      <c r="U276" s="6"/>
      <c r="V276" s="8"/>
      <c r="W276" s="8"/>
      <c r="X276" s="60"/>
    </row>
    <row r="277" spans="1:27" ht="11.25" outlineLevel="5" x14ac:dyDescent="0.2">
      <c r="A277" s="137"/>
      <c r="B277" s="138"/>
      <c r="C277" s="138"/>
      <c r="D277" s="139"/>
      <c r="E277" s="145"/>
      <c r="F277" s="140" t="s">
        <v>727</v>
      </c>
      <c r="G277" s="139"/>
      <c r="H277" s="141">
        <v>20</v>
      </c>
      <c r="I277" s="142"/>
      <c r="J277" s="143"/>
      <c r="K277" s="144"/>
      <c r="L277" s="144"/>
      <c r="M277" s="144"/>
      <c r="N277" s="144"/>
      <c r="O277" s="143"/>
      <c r="P277" s="143"/>
      <c r="Q277" s="143"/>
      <c r="R277" s="139"/>
      <c r="S277" s="139"/>
      <c r="T277" s="138"/>
      <c r="U277" s="6"/>
      <c r="V277" s="8"/>
      <c r="W277" s="8"/>
      <c r="X277" s="60"/>
    </row>
    <row r="278" spans="1:27" ht="11.25" outlineLevel="5" x14ac:dyDescent="0.2">
      <c r="A278" s="137"/>
      <c r="B278" s="138"/>
      <c r="C278" s="138"/>
      <c r="D278" s="139"/>
      <c r="E278" s="145"/>
      <c r="F278" s="140" t="s">
        <v>728</v>
      </c>
      <c r="G278" s="139"/>
      <c r="H278" s="141">
        <v>26</v>
      </c>
      <c r="I278" s="142"/>
      <c r="J278" s="143"/>
      <c r="K278" s="144"/>
      <c r="L278" s="144"/>
      <c r="M278" s="144"/>
      <c r="N278" s="144"/>
      <c r="O278" s="143"/>
      <c r="P278" s="143"/>
      <c r="Q278" s="143"/>
      <c r="R278" s="139"/>
      <c r="S278" s="139"/>
      <c r="T278" s="138"/>
      <c r="U278" s="6"/>
      <c r="V278" s="8"/>
      <c r="W278" s="8"/>
      <c r="X278" s="60"/>
    </row>
    <row r="279" spans="1:27" ht="11.25" outlineLevel="5" x14ac:dyDescent="0.2">
      <c r="A279" s="137"/>
      <c r="B279" s="138"/>
      <c r="C279" s="138"/>
      <c r="D279" s="139"/>
      <c r="E279" s="145"/>
      <c r="F279" s="140" t="s">
        <v>729</v>
      </c>
      <c r="G279" s="139"/>
      <c r="H279" s="141">
        <v>20</v>
      </c>
      <c r="I279" s="142"/>
      <c r="J279" s="143"/>
      <c r="K279" s="144"/>
      <c r="L279" s="144"/>
      <c r="M279" s="144"/>
      <c r="N279" s="144"/>
      <c r="O279" s="143"/>
      <c r="P279" s="143"/>
      <c r="Q279" s="143"/>
      <c r="R279" s="139"/>
      <c r="S279" s="139"/>
      <c r="T279" s="138"/>
      <c r="U279" s="6"/>
      <c r="V279" s="8"/>
      <c r="W279" s="8"/>
      <c r="X279" s="60"/>
    </row>
    <row r="280" spans="1:27" ht="7.5" customHeight="1" outlineLevel="5" x14ac:dyDescent="0.15">
      <c r="A280" s="8"/>
      <c r="B280" s="69"/>
      <c r="C280" s="69"/>
      <c r="D280" s="60"/>
      <c r="E280" s="60"/>
      <c r="F280" s="104"/>
      <c r="G280" s="60"/>
      <c r="H280" s="65"/>
      <c r="I280" s="105"/>
      <c r="J280" s="63"/>
      <c r="K280" s="65"/>
      <c r="L280" s="65"/>
      <c r="M280" s="65"/>
      <c r="N280" s="65"/>
      <c r="O280" s="63"/>
      <c r="P280" s="63"/>
      <c r="Q280" s="63"/>
      <c r="R280" s="60"/>
      <c r="S280" s="60"/>
      <c r="T280" s="69"/>
      <c r="U280" s="8"/>
      <c r="X280" s="60"/>
    </row>
    <row r="281" spans="1:27" ht="22.5" outlineLevel="4" x14ac:dyDescent="0.2">
      <c r="A281" s="4"/>
      <c r="B281" s="120"/>
      <c r="C281" s="121">
        <v>13</v>
      </c>
      <c r="D281" s="122" t="s">
        <v>534</v>
      </c>
      <c r="E281" s="123" t="s">
        <v>730</v>
      </c>
      <c r="F281" s="124" t="s">
        <v>731</v>
      </c>
      <c r="G281" s="122" t="s">
        <v>724</v>
      </c>
      <c r="H281" s="125">
        <v>6</v>
      </c>
      <c r="I281" s="126">
        <v>0</v>
      </c>
      <c r="J281" s="127">
        <f>H281*I281</f>
        <v>0</v>
      </c>
      <c r="K281" s="125">
        <v>2.2769999999999999E-2</v>
      </c>
      <c r="L281" s="125">
        <f>H281*K281</f>
        <v>0.13661999999999999</v>
      </c>
      <c r="M281" s="125"/>
      <c r="N281" s="125">
        <f>H281*M281</f>
        <v>0</v>
      </c>
      <c r="O281" s="127">
        <v>15</v>
      </c>
      <c r="P281" s="127">
        <f>J281*(O281/100)</f>
        <v>0</v>
      </c>
      <c r="Q281" s="127">
        <f>J281+P281</f>
        <v>0</v>
      </c>
      <c r="R281" s="128"/>
      <c r="S281" s="128" t="s">
        <v>538</v>
      </c>
      <c r="T281" s="129">
        <v>1</v>
      </c>
      <c r="U281" s="8"/>
      <c r="V281" s="8"/>
      <c r="W281" s="8"/>
      <c r="X281" s="60"/>
    </row>
    <row r="282" spans="1:27" ht="19.5" outlineLevel="5" x14ac:dyDescent="0.2">
      <c r="A282" s="130"/>
      <c r="B282" s="131"/>
      <c r="C282" s="131"/>
      <c r="D282" s="132"/>
      <c r="E282" s="136" t="s">
        <v>0</v>
      </c>
      <c r="F282" s="159" t="s">
        <v>732</v>
      </c>
      <c r="G282" s="159"/>
      <c r="H282" s="160"/>
      <c r="I282" s="161"/>
      <c r="J282" s="162"/>
      <c r="K282" s="134"/>
      <c r="L282" s="134"/>
      <c r="M282" s="134"/>
      <c r="N282" s="134"/>
      <c r="O282" s="135"/>
      <c r="P282" s="135"/>
      <c r="Q282" s="135"/>
      <c r="R282" s="132"/>
      <c r="S282" s="132"/>
      <c r="T282" s="131"/>
      <c r="U282" s="6"/>
      <c r="V282" s="8"/>
      <c r="W282" s="8"/>
      <c r="X282" s="133" t="str">
        <f>F282</f>
        <v>Bednění kotevních otvorů a prostupů v základových konstrukcích v pasech včetně polohového zajištění a odbednění, popř. ztraceného bednění z pletiva apod. průřezu přes 0,17 do 0,25 m2, hl. do 1,00 m</v>
      </c>
      <c r="Y282" s="9"/>
      <c r="AA282" s="11"/>
    </row>
    <row r="283" spans="1:27" ht="7.5" customHeight="1" outlineLevel="5" x14ac:dyDescent="0.15">
      <c r="B283" s="69"/>
      <c r="C283" s="69"/>
      <c r="D283" s="60"/>
      <c r="E283" s="60"/>
      <c r="F283" s="61"/>
      <c r="G283" s="60"/>
      <c r="H283" s="65"/>
      <c r="I283" s="105"/>
      <c r="J283" s="63"/>
      <c r="K283" s="65"/>
      <c r="L283" s="65"/>
      <c r="M283" s="65"/>
      <c r="N283" s="65"/>
      <c r="O283" s="63"/>
      <c r="P283" s="63"/>
      <c r="Q283" s="63"/>
      <c r="R283" s="60"/>
      <c r="S283" s="60"/>
      <c r="T283" s="69"/>
      <c r="U283" s="8"/>
      <c r="X283" s="60"/>
    </row>
    <row r="284" spans="1:27" ht="11.25" outlineLevel="5" x14ac:dyDescent="0.2">
      <c r="A284" s="137"/>
      <c r="B284" s="138"/>
      <c r="C284" s="138"/>
      <c r="D284" s="139"/>
      <c r="E284" s="145" t="s">
        <v>1</v>
      </c>
      <c r="F284" s="140" t="s">
        <v>726</v>
      </c>
      <c r="G284" s="139"/>
      <c r="H284" s="141">
        <v>0</v>
      </c>
      <c r="I284" s="142"/>
      <c r="J284" s="143"/>
      <c r="K284" s="144"/>
      <c r="L284" s="144"/>
      <c r="M284" s="144"/>
      <c r="N284" s="144"/>
      <c r="O284" s="143"/>
      <c r="P284" s="143"/>
      <c r="Q284" s="143"/>
      <c r="R284" s="139"/>
      <c r="S284" s="139"/>
      <c r="T284" s="138"/>
      <c r="U284" s="6"/>
      <c r="V284" s="8"/>
      <c r="W284" s="8"/>
      <c r="X284" s="60"/>
    </row>
    <row r="285" spans="1:27" ht="11.25" outlineLevel="5" x14ac:dyDescent="0.2">
      <c r="A285" s="137"/>
      <c r="B285" s="138"/>
      <c r="C285" s="138"/>
      <c r="D285" s="139"/>
      <c r="E285" s="145"/>
      <c r="F285" s="140" t="s">
        <v>733</v>
      </c>
      <c r="G285" s="139"/>
      <c r="H285" s="141">
        <v>4</v>
      </c>
      <c r="I285" s="142"/>
      <c r="J285" s="143"/>
      <c r="K285" s="144"/>
      <c r="L285" s="144"/>
      <c r="M285" s="144"/>
      <c r="N285" s="144"/>
      <c r="O285" s="143"/>
      <c r="P285" s="143"/>
      <c r="Q285" s="143"/>
      <c r="R285" s="139"/>
      <c r="S285" s="139"/>
      <c r="T285" s="138"/>
      <c r="U285" s="6"/>
      <c r="V285" s="8"/>
      <c r="W285" s="8"/>
      <c r="X285" s="60"/>
    </row>
    <row r="286" spans="1:27" ht="11.25" outlineLevel="5" x14ac:dyDescent="0.2">
      <c r="A286" s="137"/>
      <c r="B286" s="138"/>
      <c r="C286" s="138"/>
      <c r="D286" s="139"/>
      <c r="E286" s="145"/>
      <c r="F286" s="140" t="s">
        <v>734</v>
      </c>
      <c r="G286" s="139"/>
      <c r="H286" s="141">
        <v>2</v>
      </c>
      <c r="I286" s="142"/>
      <c r="J286" s="143"/>
      <c r="K286" s="144"/>
      <c r="L286" s="144"/>
      <c r="M286" s="144"/>
      <c r="N286" s="144"/>
      <c r="O286" s="143"/>
      <c r="P286" s="143"/>
      <c r="Q286" s="143"/>
      <c r="R286" s="139"/>
      <c r="S286" s="139"/>
      <c r="T286" s="138"/>
      <c r="U286" s="6"/>
      <c r="V286" s="8"/>
      <c r="W286" s="8"/>
      <c r="X286" s="60"/>
    </row>
    <row r="287" spans="1:27" ht="7.5" customHeight="1" outlineLevel="5" x14ac:dyDescent="0.15">
      <c r="A287" s="8"/>
      <c r="B287" s="69"/>
      <c r="C287" s="69"/>
      <c r="D287" s="60"/>
      <c r="E287" s="60"/>
      <c r="F287" s="104"/>
      <c r="G287" s="60"/>
      <c r="H287" s="65"/>
      <c r="I287" s="105"/>
      <c r="J287" s="63"/>
      <c r="K287" s="65"/>
      <c r="L287" s="65"/>
      <c r="M287" s="65"/>
      <c r="N287" s="65"/>
      <c r="O287" s="63"/>
      <c r="P287" s="63"/>
      <c r="Q287" s="63"/>
      <c r="R287" s="60"/>
      <c r="S287" s="60"/>
      <c r="T287" s="69"/>
      <c r="U287" s="8"/>
      <c r="X287" s="60"/>
    </row>
    <row r="288" spans="1:27" ht="11.25" outlineLevel="4" x14ac:dyDescent="0.2">
      <c r="A288" s="4"/>
      <c r="B288" s="120"/>
      <c r="C288" s="121">
        <v>14</v>
      </c>
      <c r="D288" s="122" t="s">
        <v>534</v>
      </c>
      <c r="E288" s="123" t="s">
        <v>735</v>
      </c>
      <c r="F288" s="124" t="s">
        <v>736</v>
      </c>
      <c r="G288" s="122" t="s">
        <v>537</v>
      </c>
      <c r="H288" s="125">
        <v>2.1293999999999995</v>
      </c>
      <c r="I288" s="126">
        <v>0</v>
      </c>
      <c r="J288" s="127">
        <f>H288*I288</f>
        <v>0</v>
      </c>
      <c r="K288" s="125">
        <v>2.3010199999999998</v>
      </c>
      <c r="L288" s="125">
        <f>H288*K288</f>
        <v>4.8997919879999987</v>
      </c>
      <c r="M288" s="125"/>
      <c r="N288" s="125">
        <f>H288*M288</f>
        <v>0</v>
      </c>
      <c r="O288" s="127">
        <v>15</v>
      </c>
      <c r="P288" s="127">
        <f>J288*(O288/100)</f>
        <v>0</v>
      </c>
      <c r="Q288" s="127">
        <f>J288+P288</f>
        <v>0</v>
      </c>
      <c r="R288" s="128"/>
      <c r="S288" s="128" t="s">
        <v>538</v>
      </c>
      <c r="T288" s="129">
        <v>1</v>
      </c>
      <c r="U288" s="8"/>
      <c r="V288" s="8"/>
      <c r="W288" s="8"/>
      <c r="X288" s="60"/>
    </row>
    <row r="289" spans="1:27" ht="9.75" outlineLevel="5" x14ac:dyDescent="0.2">
      <c r="A289" s="130"/>
      <c r="B289" s="131"/>
      <c r="C289" s="131"/>
      <c r="D289" s="132"/>
      <c r="E289" s="136" t="s">
        <v>0</v>
      </c>
      <c r="F289" s="159" t="s">
        <v>737</v>
      </c>
      <c r="G289" s="159"/>
      <c r="H289" s="160"/>
      <c r="I289" s="161"/>
      <c r="J289" s="162"/>
      <c r="K289" s="134"/>
      <c r="L289" s="134"/>
      <c r="M289" s="134"/>
      <c r="N289" s="134"/>
      <c r="O289" s="135"/>
      <c r="P289" s="135"/>
      <c r="Q289" s="135"/>
      <c r="R289" s="132"/>
      <c r="S289" s="132"/>
      <c r="T289" s="131"/>
      <c r="U289" s="6"/>
      <c r="V289" s="8"/>
      <c r="W289" s="8"/>
      <c r="X289" s="133" t="str">
        <f>F289</f>
        <v>Základy z betonu prostého desky z betonu kamenem neprokládaného tř. C 12/15</v>
      </c>
      <c r="Y289" s="9"/>
      <c r="AA289" s="11"/>
    </row>
    <row r="290" spans="1:27" ht="7.5" customHeight="1" outlineLevel="5" x14ac:dyDescent="0.15">
      <c r="B290" s="69"/>
      <c r="C290" s="69"/>
      <c r="D290" s="60"/>
      <c r="E290" s="60"/>
      <c r="F290" s="61"/>
      <c r="G290" s="60"/>
      <c r="H290" s="65"/>
      <c r="I290" s="105"/>
      <c r="J290" s="63"/>
      <c r="K290" s="65"/>
      <c r="L290" s="65"/>
      <c r="M290" s="65"/>
      <c r="N290" s="65"/>
      <c r="O290" s="63"/>
      <c r="P290" s="63"/>
      <c r="Q290" s="63"/>
      <c r="R290" s="60"/>
      <c r="S290" s="60"/>
      <c r="T290" s="69"/>
      <c r="U290" s="8"/>
      <c r="X290" s="60"/>
    </row>
    <row r="291" spans="1:27" ht="11.25" outlineLevel="5" x14ac:dyDescent="0.2">
      <c r="A291" s="137"/>
      <c r="B291" s="138"/>
      <c r="C291" s="138"/>
      <c r="D291" s="139"/>
      <c r="E291" s="145" t="s">
        <v>1</v>
      </c>
      <c r="F291" s="140" t="s">
        <v>547</v>
      </c>
      <c r="G291" s="139"/>
      <c r="H291" s="141">
        <v>0</v>
      </c>
      <c r="I291" s="142"/>
      <c r="J291" s="143"/>
      <c r="K291" s="144"/>
      <c r="L291" s="144"/>
      <c r="M291" s="144"/>
      <c r="N291" s="144"/>
      <c r="O291" s="143"/>
      <c r="P291" s="143"/>
      <c r="Q291" s="143"/>
      <c r="R291" s="139"/>
      <c r="S291" s="139"/>
      <c r="T291" s="138"/>
      <c r="U291" s="6"/>
      <c r="V291" s="8"/>
      <c r="W291" s="8"/>
      <c r="X291" s="60"/>
    </row>
    <row r="292" spans="1:27" ht="11.25" outlineLevel="5" x14ac:dyDescent="0.2">
      <c r="A292" s="137"/>
      <c r="B292" s="138"/>
      <c r="C292" s="138"/>
      <c r="D292" s="139"/>
      <c r="E292" s="145"/>
      <c r="F292" s="140" t="s">
        <v>738</v>
      </c>
      <c r="G292" s="139"/>
      <c r="H292" s="141">
        <v>1.1948999999999999</v>
      </c>
      <c r="I292" s="142"/>
      <c r="J292" s="143"/>
      <c r="K292" s="144"/>
      <c r="L292" s="144"/>
      <c r="M292" s="144"/>
      <c r="N292" s="144"/>
      <c r="O292" s="143"/>
      <c r="P292" s="143"/>
      <c r="Q292" s="143"/>
      <c r="R292" s="139"/>
      <c r="S292" s="139"/>
      <c r="T292" s="138"/>
      <c r="U292" s="6"/>
      <c r="V292" s="8"/>
      <c r="W292" s="8"/>
      <c r="X292" s="60"/>
    </row>
    <row r="293" spans="1:27" ht="11.25" outlineLevel="5" x14ac:dyDescent="0.2">
      <c r="A293" s="137"/>
      <c r="B293" s="138"/>
      <c r="C293" s="138"/>
      <c r="D293" s="139"/>
      <c r="E293" s="145"/>
      <c r="F293" s="140" t="s">
        <v>739</v>
      </c>
      <c r="G293" s="139"/>
      <c r="H293" s="141">
        <v>6.54E-2</v>
      </c>
      <c r="I293" s="142"/>
      <c r="J293" s="143"/>
      <c r="K293" s="144"/>
      <c r="L293" s="144"/>
      <c r="M293" s="144"/>
      <c r="N293" s="144"/>
      <c r="O293" s="143"/>
      <c r="P293" s="143"/>
      <c r="Q293" s="143"/>
      <c r="R293" s="139"/>
      <c r="S293" s="139"/>
      <c r="T293" s="138"/>
      <c r="U293" s="6"/>
      <c r="V293" s="8"/>
      <c r="W293" s="8"/>
      <c r="X293" s="60"/>
    </row>
    <row r="294" spans="1:27" ht="11.25" outlineLevel="5" x14ac:dyDescent="0.2">
      <c r="A294" s="137"/>
      <c r="B294" s="138"/>
      <c r="C294" s="138"/>
      <c r="D294" s="139"/>
      <c r="E294" s="145"/>
      <c r="F294" s="140" t="s">
        <v>740</v>
      </c>
      <c r="G294" s="139"/>
      <c r="H294" s="141">
        <v>6.54E-2</v>
      </c>
      <c r="I294" s="142"/>
      <c r="J294" s="143"/>
      <c r="K294" s="144"/>
      <c r="L294" s="144"/>
      <c r="M294" s="144"/>
      <c r="N294" s="144"/>
      <c r="O294" s="143"/>
      <c r="P294" s="143"/>
      <c r="Q294" s="143"/>
      <c r="R294" s="139"/>
      <c r="S294" s="139"/>
      <c r="T294" s="138"/>
      <c r="U294" s="6"/>
      <c r="V294" s="8"/>
      <c r="W294" s="8"/>
      <c r="X294" s="60"/>
    </row>
    <row r="295" spans="1:27" ht="11.25" outlineLevel="5" x14ac:dyDescent="0.2">
      <c r="A295" s="137"/>
      <c r="B295" s="138"/>
      <c r="C295" s="138"/>
      <c r="D295" s="139"/>
      <c r="E295" s="145"/>
      <c r="F295" s="140" t="s">
        <v>741</v>
      </c>
      <c r="G295" s="139"/>
      <c r="H295" s="141">
        <v>0.65549999999999997</v>
      </c>
      <c r="I295" s="142"/>
      <c r="J295" s="143"/>
      <c r="K295" s="144"/>
      <c r="L295" s="144"/>
      <c r="M295" s="144"/>
      <c r="N295" s="144"/>
      <c r="O295" s="143"/>
      <c r="P295" s="143"/>
      <c r="Q295" s="143"/>
      <c r="R295" s="139"/>
      <c r="S295" s="139"/>
      <c r="T295" s="138"/>
      <c r="U295" s="6"/>
      <c r="V295" s="8"/>
      <c r="W295" s="8"/>
      <c r="X295" s="60"/>
    </row>
    <row r="296" spans="1:27" ht="11.25" outlineLevel="5" x14ac:dyDescent="0.2">
      <c r="A296" s="137"/>
      <c r="B296" s="138"/>
      <c r="C296" s="138"/>
      <c r="D296" s="139"/>
      <c r="E296" s="145"/>
      <c r="F296" s="140" t="s">
        <v>742</v>
      </c>
      <c r="G296" s="139"/>
      <c r="H296" s="141">
        <v>8.2799999999999999E-2</v>
      </c>
      <c r="I296" s="142"/>
      <c r="J296" s="143"/>
      <c r="K296" s="144"/>
      <c r="L296" s="144"/>
      <c r="M296" s="144"/>
      <c r="N296" s="144"/>
      <c r="O296" s="143"/>
      <c r="P296" s="143"/>
      <c r="Q296" s="143"/>
      <c r="R296" s="139"/>
      <c r="S296" s="139"/>
      <c r="T296" s="138"/>
      <c r="U296" s="6"/>
      <c r="V296" s="8"/>
      <c r="W296" s="8"/>
      <c r="X296" s="60"/>
    </row>
    <row r="297" spans="1:27" ht="11.25" outlineLevel="5" x14ac:dyDescent="0.2">
      <c r="A297" s="137"/>
      <c r="B297" s="138"/>
      <c r="C297" s="138"/>
      <c r="D297" s="139"/>
      <c r="E297" s="145"/>
      <c r="F297" s="140" t="s">
        <v>743</v>
      </c>
      <c r="G297" s="139"/>
      <c r="H297" s="141">
        <v>6.54E-2</v>
      </c>
      <c r="I297" s="142"/>
      <c r="J297" s="143"/>
      <c r="K297" s="144"/>
      <c r="L297" s="144"/>
      <c r="M297" s="144"/>
      <c r="N297" s="144"/>
      <c r="O297" s="143"/>
      <c r="P297" s="143"/>
      <c r="Q297" s="143"/>
      <c r="R297" s="139"/>
      <c r="S297" s="139"/>
      <c r="T297" s="138"/>
      <c r="U297" s="6"/>
      <c r="V297" s="8"/>
      <c r="W297" s="8"/>
      <c r="X297" s="60"/>
    </row>
    <row r="298" spans="1:27" ht="7.5" customHeight="1" outlineLevel="5" x14ac:dyDescent="0.15">
      <c r="A298" s="8"/>
      <c r="B298" s="69"/>
      <c r="C298" s="69"/>
      <c r="D298" s="60"/>
      <c r="E298" s="60"/>
      <c r="F298" s="104"/>
      <c r="G298" s="60"/>
      <c r="H298" s="65"/>
      <c r="I298" s="105"/>
      <c r="J298" s="63"/>
      <c r="K298" s="65"/>
      <c r="L298" s="65"/>
      <c r="M298" s="65"/>
      <c r="N298" s="65"/>
      <c r="O298" s="63"/>
      <c r="P298" s="63"/>
      <c r="Q298" s="63"/>
      <c r="R298" s="60"/>
      <c r="S298" s="60"/>
      <c r="T298" s="69"/>
      <c r="U298" s="8"/>
      <c r="X298" s="60"/>
    </row>
    <row r="299" spans="1:27" ht="11.25" outlineLevel="4" x14ac:dyDescent="0.2">
      <c r="A299" s="4"/>
      <c r="B299" s="120"/>
      <c r="C299" s="121">
        <v>15</v>
      </c>
      <c r="D299" s="122" t="s">
        <v>534</v>
      </c>
      <c r="E299" s="123" t="s">
        <v>706</v>
      </c>
      <c r="F299" s="124" t="s">
        <v>707</v>
      </c>
      <c r="G299" s="122" t="s">
        <v>543</v>
      </c>
      <c r="H299" s="125">
        <v>3.04</v>
      </c>
      <c r="I299" s="126">
        <v>0</v>
      </c>
      <c r="J299" s="127">
        <f>H299*I299</f>
        <v>0</v>
      </c>
      <c r="K299" s="125">
        <v>2.47E-3</v>
      </c>
      <c r="L299" s="125">
        <f>H299*K299</f>
        <v>7.5088000000000004E-3</v>
      </c>
      <c r="M299" s="125"/>
      <c r="N299" s="125">
        <f>H299*M299</f>
        <v>0</v>
      </c>
      <c r="O299" s="127">
        <v>15</v>
      </c>
      <c r="P299" s="127">
        <f>J299*(O299/100)</f>
        <v>0</v>
      </c>
      <c r="Q299" s="127">
        <f>J299+P299</f>
        <v>0</v>
      </c>
      <c r="R299" s="128"/>
      <c r="S299" s="128" t="s">
        <v>538</v>
      </c>
      <c r="T299" s="129">
        <v>1</v>
      </c>
      <c r="U299" s="8"/>
      <c r="V299" s="8"/>
      <c r="W299" s="8"/>
      <c r="X299" s="60"/>
    </row>
    <row r="300" spans="1:27" ht="9.75" outlineLevel="5" x14ac:dyDescent="0.2">
      <c r="A300" s="130"/>
      <c r="B300" s="131"/>
      <c r="C300" s="131"/>
      <c r="D300" s="132"/>
      <c r="E300" s="136" t="s">
        <v>0</v>
      </c>
      <c r="F300" s="159" t="s">
        <v>708</v>
      </c>
      <c r="G300" s="159"/>
      <c r="H300" s="160"/>
      <c r="I300" s="161"/>
      <c r="J300" s="162"/>
      <c r="K300" s="134"/>
      <c r="L300" s="134"/>
      <c r="M300" s="134"/>
      <c r="N300" s="134"/>
      <c r="O300" s="135"/>
      <c r="P300" s="135"/>
      <c r="Q300" s="135"/>
      <c r="R300" s="132"/>
      <c r="S300" s="132"/>
      <c r="T300" s="131"/>
      <c r="U300" s="6"/>
      <c r="V300" s="8"/>
      <c r="W300" s="8"/>
      <c r="X300" s="133" t="str">
        <f>F300</f>
        <v>Bednění základů desek zřízení</v>
      </c>
      <c r="Y300" s="9"/>
      <c r="AA300" s="11"/>
    </row>
    <row r="301" spans="1:27" ht="7.5" customHeight="1" outlineLevel="5" x14ac:dyDescent="0.15">
      <c r="B301" s="69"/>
      <c r="C301" s="69"/>
      <c r="D301" s="60"/>
      <c r="E301" s="60"/>
      <c r="F301" s="61"/>
      <c r="G301" s="60"/>
      <c r="H301" s="65"/>
      <c r="I301" s="105"/>
      <c r="J301" s="63"/>
      <c r="K301" s="65"/>
      <c r="L301" s="65"/>
      <c r="M301" s="65"/>
      <c r="N301" s="65"/>
      <c r="O301" s="63"/>
      <c r="P301" s="63"/>
      <c r="Q301" s="63"/>
      <c r="R301" s="60"/>
      <c r="S301" s="60"/>
      <c r="T301" s="69"/>
      <c r="U301" s="8"/>
      <c r="X301" s="60"/>
    </row>
    <row r="302" spans="1:27" ht="11.25" outlineLevel="5" x14ac:dyDescent="0.2">
      <c r="A302" s="137"/>
      <c r="B302" s="138"/>
      <c r="C302" s="138"/>
      <c r="D302" s="139"/>
      <c r="E302" s="145" t="s">
        <v>1</v>
      </c>
      <c r="F302" s="140" t="s">
        <v>547</v>
      </c>
      <c r="G302" s="139"/>
      <c r="H302" s="141">
        <v>0</v>
      </c>
      <c r="I302" s="142"/>
      <c r="J302" s="143"/>
      <c r="K302" s="144"/>
      <c r="L302" s="144"/>
      <c r="M302" s="144"/>
      <c r="N302" s="144"/>
      <c r="O302" s="143"/>
      <c r="P302" s="143"/>
      <c r="Q302" s="143"/>
      <c r="R302" s="139"/>
      <c r="S302" s="139"/>
      <c r="T302" s="138"/>
      <c r="U302" s="6"/>
      <c r="V302" s="8"/>
      <c r="W302" s="8"/>
      <c r="X302" s="60"/>
    </row>
    <row r="303" spans="1:27" ht="11.25" outlineLevel="5" x14ac:dyDescent="0.2">
      <c r="A303" s="137"/>
      <c r="B303" s="138"/>
      <c r="C303" s="138"/>
      <c r="D303" s="139"/>
      <c r="E303" s="145"/>
      <c r="F303" s="140" t="s">
        <v>744</v>
      </c>
      <c r="G303" s="139"/>
      <c r="H303" s="141">
        <v>1.385</v>
      </c>
      <c r="I303" s="142"/>
      <c r="J303" s="143"/>
      <c r="K303" s="144"/>
      <c r="L303" s="144"/>
      <c r="M303" s="144"/>
      <c r="N303" s="144"/>
      <c r="O303" s="143"/>
      <c r="P303" s="143"/>
      <c r="Q303" s="143"/>
      <c r="R303" s="139"/>
      <c r="S303" s="139"/>
      <c r="T303" s="138"/>
      <c r="U303" s="6"/>
      <c r="V303" s="8"/>
      <c r="W303" s="8"/>
      <c r="X303" s="60"/>
    </row>
    <row r="304" spans="1:27" ht="11.25" outlineLevel="5" x14ac:dyDescent="0.2">
      <c r="A304" s="137"/>
      <c r="B304" s="138"/>
      <c r="C304" s="138"/>
      <c r="D304" s="139"/>
      <c r="E304" s="145"/>
      <c r="F304" s="140" t="s">
        <v>745</v>
      </c>
      <c r="G304" s="139"/>
      <c r="H304" s="141">
        <v>0.16900000000000001</v>
      </c>
      <c r="I304" s="142"/>
      <c r="J304" s="143"/>
      <c r="K304" s="144"/>
      <c r="L304" s="144"/>
      <c r="M304" s="144"/>
      <c r="N304" s="144"/>
      <c r="O304" s="143"/>
      <c r="P304" s="143"/>
      <c r="Q304" s="143"/>
      <c r="R304" s="139"/>
      <c r="S304" s="139"/>
      <c r="T304" s="138"/>
      <c r="U304" s="6"/>
      <c r="V304" s="8"/>
      <c r="W304" s="8"/>
      <c r="X304" s="60"/>
    </row>
    <row r="305" spans="1:27" ht="11.25" outlineLevel="5" x14ac:dyDescent="0.2">
      <c r="A305" s="137"/>
      <c r="B305" s="138"/>
      <c r="C305" s="138"/>
      <c r="D305" s="139"/>
      <c r="E305" s="145"/>
      <c r="F305" s="140" t="s">
        <v>746</v>
      </c>
      <c r="G305" s="139"/>
      <c r="H305" s="141">
        <v>0.16900000000000001</v>
      </c>
      <c r="I305" s="142"/>
      <c r="J305" s="143"/>
      <c r="K305" s="144"/>
      <c r="L305" s="144"/>
      <c r="M305" s="144"/>
      <c r="N305" s="144"/>
      <c r="O305" s="143"/>
      <c r="P305" s="143"/>
      <c r="Q305" s="143"/>
      <c r="R305" s="139"/>
      <c r="S305" s="139"/>
      <c r="T305" s="138"/>
      <c r="U305" s="6"/>
      <c r="V305" s="8"/>
      <c r="W305" s="8"/>
      <c r="X305" s="60"/>
    </row>
    <row r="306" spans="1:27" ht="11.25" outlineLevel="5" x14ac:dyDescent="0.2">
      <c r="A306" s="137"/>
      <c r="B306" s="138"/>
      <c r="C306" s="138"/>
      <c r="D306" s="139"/>
      <c r="E306" s="145"/>
      <c r="F306" s="140" t="s">
        <v>747</v>
      </c>
      <c r="G306" s="139"/>
      <c r="H306" s="141">
        <v>0.95</v>
      </c>
      <c r="I306" s="142"/>
      <c r="J306" s="143"/>
      <c r="K306" s="144"/>
      <c r="L306" s="144"/>
      <c r="M306" s="144"/>
      <c r="N306" s="144"/>
      <c r="O306" s="143"/>
      <c r="P306" s="143"/>
      <c r="Q306" s="143"/>
      <c r="R306" s="139"/>
      <c r="S306" s="139"/>
      <c r="T306" s="138"/>
      <c r="U306" s="6"/>
      <c r="V306" s="8"/>
      <c r="W306" s="8"/>
      <c r="X306" s="60"/>
    </row>
    <row r="307" spans="1:27" ht="11.25" outlineLevel="5" x14ac:dyDescent="0.2">
      <c r="A307" s="137"/>
      <c r="B307" s="138"/>
      <c r="C307" s="138"/>
      <c r="D307" s="139"/>
      <c r="E307" s="145"/>
      <c r="F307" s="140" t="s">
        <v>748</v>
      </c>
      <c r="G307" s="139"/>
      <c r="H307" s="141">
        <v>0.19800000000000001</v>
      </c>
      <c r="I307" s="142"/>
      <c r="J307" s="143"/>
      <c r="K307" s="144"/>
      <c r="L307" s="144"/>
      <c r="M307" s="144"/>
      <c r="N307" s="144"/>
      <c r="O307" s="143"/>
      <c r="P307" s="143"/>
      <c r="Q307" s="143"/>
      <c r="R307" s="139"/>
      <c r="S307" s="139"/>
      <c r="T307" s="138"/>
      <c r="U307" s="6"/>
      <c r="V307" s="8"/>
      <c r="W307" s="8"/>
      <c r="X307" s="60"/>
    </row>
    <row r="308" spans="1:27" ht="11.25" outlineLevel="5" x14ac:dyDescent="0.2">
      <c r="A308" s="137"/>
      <c r="B308" s="138"/>
      <c r="C308" s="138"/>
      <c r="D308" s="139"/>
      <c r="E308" s="145"/>
      <c r="F308" s="140" t="s">
        <v>749</v>
      </c>
      <c r="G308" s="139"/>
      <c r="H308" s="141">
        <v>0.16900000000000001</v>
      </c>
      <c r="I308" s="142"/>
      <c r="J308" s="143"/>
      <c r="K308" s="144"/>
      <c r="L308" s="144"/>
      <c r="M308" s="144"/>
      <c r="N308" s="144"/>
      <c r="O308" s="143"/>
      <c r="P308" s="143"/>
      <c r="Q308" s="143"/>
      <c r="R308" s="139"/>
      <c r="S308" s="139"/>
      <c r="T308" s="138"/>
      <c r="U308" s="6"/>
      <c r="V308" s="8"/>
      <c r="W308" s="8"/>
      <c r="X308" s="60"/>
    </row>
    <row r="309" spans="1:27" ht="7.5" customHeight="1" outlineLevel="5" x14ac:dyDescent="0.15">
      <c r="A309" s="8"/>
      <c r="B309" s="69"/>
      <c r="C309" s="69"/>
      <c r="D309" s="60"/>
      <c r="E309" s="60"/>
      <c r="F309" s="104"/>
      <c r="G309" s="60"/>
      <c r="H309" s="65"/>
      <c r="I309" s="105"/>
      <c r="J309" s="63"/>
      <c r="K309" s="65"/>
      <c r="L309" s="65"/>
      <c r="M309" s="65"/>
      <c r="N309" s="65"/>
      <c r="O309" s="63"/>
      <c r="P309" s="63"/>
      <c r="Q309" s="63"/>
      <c r="R309" s="60"/>
      <c r="S309" s="60"/>
      <c r="T309" s="69"/>
      <c r="U309" s="8"/>
      <c r="X309" s="60"/>
    </row>
    <row r="310" spans="1:27" ht="11.25" outlineLevel="4" x14ac:dyDescent="0.2">
      <c r="A310" s="4"/>
      <c r="B310" s="120"/>
      <c r="C310" s="121">
        <v>16</v>
      </c>
      <c r="D310" s="122" t="s">
        <v>534</v>
      </c>
      <c r="E310" s="123" t="s">
        <v>712</v>
      </c>
      <c r="F310" s="124" t="s">
        <v>713</v>
      </c>
      <c r="G310" s="122" t="s">
        <v>543</v>
      </c>
      <c r="H310" s="125">
        <v>3.04</v>
      </c>
      <c r="I310" s="126">
        <v>0</v>
      </c>
      <c r="J310" s="127">
        <f>H310*I310</f>
        <v>0</v>
      </c>
      <c r="K310" s="125"/>
      <c r="L310" s="125">
        <f>H310*K310</f>
        <v>0</v>
      </c>
      <c r="M310" s="125"/>
      <c r="N310" s="125">
        <f>H310*M310</f>
        <v>0</v>
      </c>
      <c r="O310" s="127">
        <v>15</v>
      </c>
      <c r="P310" s="127">
        <f>J310*(O310/100)</f>
        <v>0</v>
      </c>
      <c r="Q310" s="127">
        <f>J310+P310</f>
        <v>0</v>
      </c>
      <c r="R310" s="128"/>
      <c r="S310" s="128" t="s">
        <v>538</v>
      </c>
      <c r="T310" s="129">
        <v>1</v>
      </c>
      <c r="U310" s="8"/>
      <c r="V310" s="8"/>
      <c r="W310" s="8"/>
      <c r="X310" s="60"/>
    </row>
    <row r="311" spans="1:27" ht="9.75" outlineLevel="5" x14ac:dyDescent="0.2">
      <c r="A311" s="130"/>
      <c r="B311" s="131"/>
      <c r="C311" s="131"/>
      <c r="D311" s="132"/>
      <c r="E311" s="136" t="s">
        <v>0</v>
      </c>
      <c r="F311" s="159" t="s">
        <v>714</v>
      </c>
      <c r="G311" s="159"/>
      <c r="H311" s="160"/>
      <c r="I311" s="161"/>
      <c r="J311" s="162"/>
      <c r="K311" s="134"/>
      <c r="L311" s="134"/>
      <c r="M311" s="134"/>
      <c r="N311" s="134"/>
      <c r="O311" s="135"/>
      <c r="P311" s="135"/>
      <c r="Q311" s="135"/>
      <c r="R311" s="132"/>
      <c r="S311" s="132"/>
      <c r="T311" s="131"/>
      <c r="U311" s="6"/>
      <c r="V311" s="8"/>
      <c r="W311" s="8"/>
      <c r="X311" s="133" t="str">
        <f>F311</f>
        <v>Bednění základů desek odstranění</v>
      </c>
      <c r="Y311" s="9"/>
      <c r="AA311" s="11"/>
    </row>
    <row r="312" spans="1:27" ht="7.5" customHeight="1" outlineLevel="5" x14ac:dyDescent="0.15">
      <c r="B312" s="69"/>
      <c r="C312" s="69"/>
      <c r="D312" s="60"/>
      <c r="E312" s="60"/>
      <c r="F312" s="61"/>
      <c r="G312" s="60"/>
      <c r="H312" s="65"/>
      <c r="I312" s="105"/>
      <c r="J312" s="63"/>
      <c r="K312" s="65"/>
      <c r="L312" s="65"/>
      <c r="M312" s="65"/>
      <c r="N312" s="65"/>
      <c r="O312" s="63"/>
      <c r="P312" s="63"/>
      <c r="Q312" s="63"/>
      <c r="R312" s="60"/>
      <c r="S312" s="60"/>
      <c r="T312" s="69"/>
      <c r="U312" s="8"/>
      <c r="X312" s="60"/>
    </row>
    <row r="313" spans="1:27" ht="22.5" outlineLevel="4" x14ac:dyDescent="0.2">
      <c r="A313" s="4"/>
      <c r="B313" s="120"/>
      <c r="C313" s="121">
        <v>17</v>
      </c>
      <c r="D313" s="122" t="s">
        <v>534</v>
      </c>
      <c r="E313" s="123" t="s">
        <v>750</v>
      </c>
      <c r="F313" s="124" t="s">
        <v>751</v>
      </c>
      <c r="G313" s="122" t="s">
        <v>752</v>
      </c>
      <c r="H313" s="125">
        <v>241</v>
      </c>
      <c r="I313" s="126">
        <v>0</v>
      </c>
      <c r="J313" s="127">
        <f>H313*I313</f>
        <v>0</v>
      </c>
      <c r="K313" s="125">
        <v>5.0000000000000001E-4</v>
      </c>
      <c r="L313" s="125">
        <f>H313*K313</f>
        <v>0.1205</v>
      </c>
      <c r="M313" s="125"/>
      <c r="N313" s="125">
        <f>H313*M313</f>
        <v>0</v>
      </c>
      <c r="O313" s="127">
        <v>15</v>
      </c>
      <c r="P313" s="127">
        <f>J313*(O313/100)</f>
        <v>0</v>
      </c>
      <c r="Q313" s="127">
        <f>J313+P313</f>
        <v>0</v>
      </c>
      <c r="R313" s="128"/>
      <c r="S313" s="128" t="s">
        <v>538</v>
      </c>
      <c r="T313" s="129">
        <v>1</v>
      </c>
      <c r="U313" s="8"/>
      <c r="V313" s="8"/>
      <c r="W313" s="8"/>
      <c r="X313" s="60"/>
    </row>
    <row r="314" spans="1:27" ht="9.75" outlineLevel="5" x14ac:dyDescent="0.2">
      <c r="A314" s="130"/>
      <c r="B314" s="131"/>
      <c r="C314" s="131"/>
      <c r="D314" s="132"/>
      <c r="E314" s="136" t="s">
        <v>0</v>
      </c>
      <c r="F314" s="159" t="s">
        <v>753</v>
      </c>
      <c r="G314" s="159"/>
      <c r="H314" s="160"/>
      <c r="I314" s="161"/>
      <c r="J314" s="162"/>
      <c r="K314" s="134"/>
      <c r="L314" s="134"/>
      <c r="M314" s="134"/>
      <c r="N314" s="134"/>
      <c r="O314" s="135"/>
      <c r="P314" s="135"/>
      <c r="Q314" s="135"/>
      <c r="R314" s="132"/>
      <c r="S314" s="132"/>
      <c r="T314" s="131"/>
      <c r="U314" s="6"/>
      <c r="V314" s="8"/>
      <c r="W314" s="8"/>
      <c r="X314" s="133" t="str">
        <f>F314</f>
        <v>Odvětrání radonu vodorovné kladené do štěrkového podsypu drenážní z plastových perforovaných trubek, vnitřní průměr přes 80 do 100 mm</v>
      </c>
      <c r="Y314" s="9"/>
      <c r="AA314" s="11"/>
    </row>
    <row r="315" spans="1:27" ht="7.5" customHeight="1" outlineLevel="5" x14ac:dyDescent="0.15">
      <c r="B315" s="69"/>
      <c r="C315" s="69"/>
      <c r="D315" s="60"/>
      <c r="E315" s="60"/>
      <c r="F315" s="61"/>
      <c r="G315" s="60"/>
      <c r="H315" s="65"/>
      <c r="I315" s="105"/>
      <c r="J315" s="63"/>
      <c r="K315" s="65"/>
      <c r="L315" s="65"/>
      <c r="M315" s="65"/>
      <c r="N315" s="65"/>
      <c r="O315" s="63"/>
      <c r="P315" s="63"/>
      <c r="Q315" s="63"/>
      <c r="R315" s="60"/>
      <c r="S315" s="60"/>
      <c r="T315" s="69"/>
      <c r="U315" s="8"/>
      <c r="X315" s="60"/>
    </row>
    <row r="316" spans="1:27" ht="11.25" outlineLevel="5" x14ac:dyDescent="0.2">
      <c r="A316" s="137"/>
      <c r="B316" s="138"/>
      <c r="C316" s="138"/>
      <c r="D316" s="139"/>
      <c r="E316" s="145" t="s">
        <v>1</v>
      </c>
      <c r="F316" s="140" t="s">
        <v>726</v>
      </c>
      <c r="G316" s="139"/>
      <c r="H316" s="141">
        <v>0</v>
      </c>
      <c r="I316" s="142"/>
      <c r="J316" s="143"/>
      <c r="K316" s="144"/>
      <c r="L316" s="144"/>
      <c r="M316" s="144"/>
      <c r="N316" s="144"/>
      <c r="O316" s="143"/>
      <c r="P316" s="143"/>
      <c r="Q316" s="143"/>
      <c r="R316" s="139"/>
      <c r="S316" s="139"/>
      <c r="T316" s="138"/>
      <c r="U316" s="6"/>
      <c r="V316" s="8"/>
      <c r="W316" s="8"/>
      <c r="X316" s="60"/>
    </row>
    <row r="317" spans="1:27" ht="11.25" outlineLevel="5" x14ac:dyDescent="0.2">
      <c r="A317" s="137"/>
      <c r="B317" s="138"/>
      <c r="C317" s="138"/>
      <c r="D317" s="139"/>
      <c r="E317" s="145"/>
      <c r="F317" s="140" t="s">
        <v>754</v>
      </c>
      <c r="G317" s="139"/>
      <c r="H317" s="141">
        <v>133.4</v>
      </c>
      <c r="I317" s="142"/>
      <c r="J317" s="143"/>
      <c r="K317" s="144"/>
      <c r="L317" s="144"/>
      <c r="M317" s="144"/>
      <c r="N317" s="144"/>
      <c r="O317" s="143"/>
      <c r="P317" s="143"/>
      <c r="Q317" s="143"/>
      <c r="R317" s="139"/>
      <c r="S317" s="139"/>
      <c r="T317" s="138"/>
      <c r="U317" s="6"/>
      <c r="V317" s="8"/>
      <c r="W317" s="8"/>
      <c r="X317" s="60"/>
    </row>
    <row r="318" spans="1:27" ht="11.25" outlineLevel="5" x14ac:dyDescent="0.2">
      <c r="A318" s="137"/>
      <c r="B318" s="138"/>
      <c r="C318" s="138"/>
      <c r="D318" s="139"/>
      <c r="E318" s="145"/>
      <c r="F318" s="140" t="s">
        <v>755</v>
      </c>
      <c r="G318" s="139"/>
      <c r="H318" s="141">
        <v>107.6</v>
      </c>
      <c r="I318" s="142"/>
      <c r="J318" s="143"/>
      <c r="K318" s="144"/>
      <c r="L318" s="144"/>
      <c r="M318" s="144"/>
      <c r="N318" s="144"/>
      <c r="O318" s="143"/>
      <c r="P318" s="143"/>
      <c r="Q318" s="143"/>
      <c r="R318" s="139"/>
      <c r="S318" s="139"/>
      <c r="T318" s="138"/>
      <c r="U318" s="6"/>
      <c r="V318" s="8"/>
      <c r="W318" s="8"/>
      <c r="X318" s="60"/>
    </row>
    <row r="319" spans="1:27" ht="7.5" customHeight="1" outlineLevel="5" x14ac:dyDescent="0.15">
      <c r="A319" s="8"/>
      <c r="B319" s="69"/>
      <c r="C319" s="69"/>
      <c r="D319" s="60"/>
      <c r="E319" s="60"/>
      <c r="F319" s="104"/>
      <c r="G319" s="60"/>
      <c r="H319" s="65"/>
      <c r="I319" s="105"/>
      <c r="J319" s="63"/>
      <c r="K319" s="65"/>
      <c r="L319" s="65"/>
      <c r="M319" s="65"/>
      <c r="N319" s="65"/>
      <c r="O319" s="63"/>
      <c r="P319" s="63"/>
      <c r="Q319" s="63"/>
      <c r="R319" s="60"/>
      <c r="S319" s="60"/>
      <c r="T319" s="69"/>
      <c r="U319" s="8"/>
      <c r="X319" s="60"/>
    </row>
    <row r="320" spans="1:27" ht="22.5" outlineLevel="4" x14ac:dyDescent="0.2">
      <c r="A320" s="4"/>
      <c r="B320" s="120"/>
      <c r="C320" s="121">
        <v>18</v>
      </c>
      <c r="D320" s="122" t="s">
        <v>534</v>
      </c>
      <c r="E320" s="123" t="s">
        <v>756</v>
      </c>
      <c r="F320" s="124" t="s">
        <v>757</v>
      </c>
      <c r="G320" s="122" t="s">
        <v>752</v>
      </c>
      <c r="H320" s="125">
        <v>45.78</v>
      </c>
      <c r="I320" s="126">
        <v>0</v>
      </c>
      <c r="J320" s="127">
        <f>H320*I320</f>
        <v>0</v>
      </c>
      <c r="K320" s="125">
        <v>1.6299999999999999E-3</v>
      </c>
      <c r="L320" s="125">
        <f>H320*K320</f>
        <v>7.4621400000000004E-2</v>
      </c>
      <c r="M320" s="125"/>
      <c r="N320" s="125">
        <f>H320*M320</f>
        <v>0</v>
      </c>
      <c r="O320" s="127">
        <v>15</v>
      </c>
      <c r="P320" s="127">
        <f>J320*(O320/100)</f>
        <v>0</v>
      </c>
      <c r="Q320" s="127">
        <f>J320+P320</f>
        <v>0</v>
      </c>
      <c r="R320" s="128"/>
      <c r="S320" s="128" t="s">
        <v>538</v>
      </c>
      <c r="T320" s="129">
        <v>1</v>
      </c>
      <c r="U320" s="8"/>
      <c r="V320" s="8"/>
      <c r="W320" s="8"/>
      <c r="X320" s="60"/>
    </row>
    <row r="321" spans="1:27" ht="9.75" outlineLevel="5" x14ac:dyDescent="0.2">
      <c r="A321" s="130"/>
      <c r="B321" s="131"/>
      <c r="C321" s="131"/>
      <c r="D321" s="132"/>
      <c r="E321" s="136" t="s">
        <v>0</v>
      </c>
      <c r="F321" s="159" t="s">
        <v>758</v>
      </c>
      <c r="G321" s="159"/>
      <c r="H321" s="160"/>
      <c r="I321" s="161"/>
      <c r="J321" s="162"/>
      <c r="K321" s="134"/>
      <c r="L321" s="134"/>
      <c r="M321" s="134"/>
      <c r="N321" s="134"/>
      <c r="O321" s="135"/>
      <c r="P321" s="135"/>
      <c r="Q321" s="135"/>
      <c r="R321" s="132"/>
      <c r="S321" s="132"/>
      <c r="T321" s="131"/>
      <c r="U321" s="6"/>
      <c r="V321" s="8"/>
      <c r="W321" s="8"/>
      <c r="X321" s="133" t="str">
        <f>F321</f>
        <v>Odvětrání radonu vodorovné kladené do štěrkového podsypu sběrné z plastových trubek, vnitřní průměr přes 80 do 110 mm</v>
      </c>
      <c r="Y321" s="9"/>
      <c r="AA321" s="11"/>
    </row>
    <row r="322" spans="1:27" ht="7.5" customHeight="1" outlineLevel="5" x14ac:dyDescent="0.15">
      <c r="B322" s="69"/>
      <c r="C322" s="69"/>
      <c r="D322" s="60"/>
      <c r="E322" s="60"/>
      <c r="F322" s="61"/>
      <c r="G322" s="60"/>
      <c r="H322" s="65"/>
      <c r="I322" s="105"/>
      <c r="J322" s="63"/>
      <c r="K322" s="65"/>
      <c r="L322" s="65"/>
      <c r="M322" s="65"/>
      <c r="N322" s="65"/>
      <c r="O322" s="63"/>
      <c r="P322" s="63"/>
      <c r="Q322" s="63"/>
      <c r="R322" s="60"/>
      <c r="S322" s="60"/>
      <c r="T322" s="69"/>
      <c r="U322" s="8"/>
      <c r="X322" s="60"/>
    </row>
    <row r="323" spans="1:27" ht="11.25" outlineLevel="5" x14ac:dyDescent="0.2">
      <c r="A323" s="137"/>
      <c r="B323" s="138"/>
      <c r="C323" s="138"/>
      <c r="D323" s="139"/>
      <c r="E323" s="145" t="s">
        <v>1</v>
      </c>
      <c r="F323" s="140" t="s">
        <v>726</v>
      </c>
      <c r="G323" s="139"/>
      <c r="H323" s="141">
        <v>0</v>
      </c>
      <c r="I323" s="142"/>
      <c r="J323" s="143"/>
      <c r="K323" s="144"/>
      <c r="L323" s="144"/>
      <c r="M323" s="144"/>
      <c r="N323" s="144"/>
      <c r="O323" s="143"/>
      <c r="P323" s="143"/>
      <c r="Q323" s="143"/>
      <c r="R323" s="139"/>
      <c r="S323" s="139"/>
      <c r="T323" s="138"/>
      <c r="U323" s="6"/>
      <c r="V323" s="8"/>
      <c r="W323" s="8"/>
      <c r="X323" s="60"/>
    </row>
    <row r="324" spans="1:27" ht="11.25" outlineLevel="5" x14ac:dyDescent="0.2">
      <c r="A324" s="137"/>
      <c r="B324" s="138"/>
      <c r="C324" s="138"/>
      <c r="D324" s="139"/>
      <c r="E324" s="145"/>
      <c r="F324" s="140" t="s">
        <v>759</v>
      </c>
      <c r="G324" s="139"/>
      <c r="H324" s="141">
        <v>45.78</v>
      </c>
      <c r="I324" s="142"/>
      <c r="J324" s="143"/>
      <c r="K324" s="144"/>
      <c r="L324" s="144"/>
      <c r="M324" s="144"/>
      <c r="N324" s="144"/>
      <c r="O324" s="143"/>
      <c r="P324" s="143"/>
      <c r="Q324" s="143"/>
      <c r="R324" s="139"/>
      <c r="S324" s="139"/>
      <c r="T324" s="138"/>
      <c r="U324" s="6"/>
      <c r="V324" s="8"/>
      <c r="W324" s="8"/>
      <c r="X324" s="60"/>
    </row>
    <row r="325" spans="1:27" ht="7.5" customHeight="1" outlineLevel="5" x14ac:dyDescent="0.15">
      <c r="A325" s="8"/>
      <c r="B325" s="69"/>
      <c r="C325" s="69"/>
      <c r="D325" s="60"/>
      <c r="E325" s="60"/>
      <c r="F325" s="104"/>
      <c r="G325" s="60"/>
      <c r="H325" s="65"/>
      <c r="I325" s="105"/>
      <c r="J325" s="63"/>
      <c r="K325" s="65"/>
      <c r="L325" s="65"/>
      <c r="M325" s="65"/>
      <c r="N325" s="65"/>
      <c r="O325" s="63"/>
      <c r="P325" s="63"/>
      <c r="Q325" s="63"/>
      <c r="R325" s="60"/>
      <c r="S325" s="60"/>
      <c r="T325" s="69"/>
      <c r="U325" s="8"/>
      <c r="X325" s="60"/>
    </row>
    <row r="326" spans="1:27" ht="11.25" outlineLevel="4" x14ac:dyDescent="0.2">
      <c r="A326" s="4"/>
      <c r="B326" s="120"/>
      <c r="C326" s="121">
        <v>19</v>
      </c>
      <c r="D326" s="122" t="s">
        <v>760</v>
      </c>
      <c r="E326" s="123" t="s">
        <v>761</v>
      </c>
      <c r="F326" s="124" t="s">
        <v>762</v>
      </c>
      <c r="G326" s="122" t="s">
        <v>724</v>
      </c>
      <c r="H326" s="125">
        <v>60</v>
      </c>
      <c r="I326" s="126">
        <v>0</v>
      </c>
      <c r="J326" s="127">
        <f>H326*I326</f>
        <v>0</v>
      </c>
      <c r="K326" s="125">
        <v>5.0000000000000001E-4</v>
      </c>
      <c r="L326" s="125">
        <f>H326*K326</f>
        <v>0.03</v>
      </c>
      <c r="M326" s="125"/>
      <c r="N326" s="125">
        <f>H326*M326</f>
        <v>0</v>
      </c>
      <c r="O326" s="127">
        <v>15</v>
      </c>
      <c r="P326" s="127">
        <f>J326*(O326/100)</f>
        <v>0</v>
      </c>
      <c r="Q326" s="127">
        <f>J326+P326</f>
        <v>0</v>
      </c>
      <c r="R326" s="128"/>
      <c r="S326" s="128" t="s">
        <v>538</v>
      </c>
      <c r="T326" s="129">
        <v>1</v>
      </c>
      <c r="U326" s="8"/>
      <c r="V326" s="8"/>
      <c r="W326" s="8"/>
      <c r="X326" s="60"/>
    </row>
    <row r="327" spans="1:27" ht="9.75" outlineLevel="5" x14ac:dyDescent="0.2">
      <c r="A327" s="130"/>
      <c r="B327" s="131"/>
      <c r="C327" s="131"/>
      <c r="D327" s="132"/>
      <c r="E327" s="136" t="s">
        <v>0</v>
      </c>
      <c r="F327" s="159" t="s">
        <v>763</v>
      </c>
      <c r="G327" s="159"/>
      <c r="H327" s="160"/>
      <c r="I327" s="161"/>
      <c r="J327" s="162"/>
      <c r="K327" s="134"/>
      <c r="L327" s="134"/>
      <c r="M327" s="134"/>
      <c r="N327" s="134"/>
      <c r="O327" s="135"/>
      <c r="P327" s="135"/>
      <c r="Q327" s="135"/>
      <c r="R327" s="132"/>
      <c r="S327" s="132"/>
      <c r="T327" s="131"/>
      <c r="U327" s="6"/>
      <c r="V327" s="8"/>
      <c r="W327" s="8"/>
      <c r="X327" s="133" t="str">
        <f>F327</f>
        <v>---</v>
      </c>
      <c r="Y327" s="9"/>
      <c r="AA327" s="11"/>
    </row>
    <row r="328" spans="1:27" ht="7.5" customHeight="1" outlineLevel="5" x14ac:dyDescent="0.15">
      <c r="B328" s="69"/>
      <c r="C328" s="69"/>
      <c r="D328" s="60"/>
      <c r="E328" s="60"/>
      <c r="F328" s="61"/>
      <c r="G328" s="60"/>
      <c r="H328" s="65"/>
      <c r="I328" s="105"/>
      <c r="J328" s="63"/>
      <c r="K328" s="65"/>
      <c r="L328" s="65"/>
      <c r="M328" s="65"/>
      <c r="N328" s="65"/>
      <c r="O328" s="63"/>
      <c r="P328" s="63"/>
      <c r="Q328" s="63"/>
      <c r="R328" s="60"/>
      <c r="S328" s="60"/>
      <c r="T328" s="69"/>
      <c r="U328" s="8"/>
      <c r="X328" s="60"/>
    </row>
    <row r="329" spans="1:27" ht="11.25" outlineLevel="5" x14ac:dyDescent="0.2">
      <c r="A329" s="137"/>
      <c r="B329" s="138"/>
      <c r="C329" s="138"/>
      <c r="D329" s="139"/>
      <c r="E329" s="145" t="s">
        <v>1</v>
      </c>
      <c r="F329" s="140" t="s">
        <v>726</v>
      </c>
      <c r="G329" s="139"/>
      <c r="H329" s="141">
        <v>0</v>
      </c>
      <c r="I329" s="142"/>
      <c r="J329" s="143"/>
      <c r="K329" s="144"/>
      <c r="L329" s="144"/>
      <c r="M329" s="144"/>
      <c r="N329" s="144"/>
      <c r="O329" s="143"/>
      <c r="P329" s="143"/>
      <c r="Q329" s="143"/>
      <c r="R329" s="139"/>
      <c r="S329" s="139"/>
      <c r="T329" s="138"/>
      <c r="U329" s="6"/>
      <c r="V329" s="8"/>
      <c r="W329" s="8"/>
      <c r="X329" s="60"/>
    </row>
    <row r="330" spans="1:27" ht="11.25" outlineLevel="5" x14ac:dyDescent="0.2">
      <c r="A330" s="137"/>
      <c r="B330" s="138"/>
      <c r="C330" s="138"/>
      <c r="D330" s="139"/>
      <c r="E330" s="145"/>
      <c r="F330" s="140" t="s">
        <v>764</v>
      </c>
      <c r="G330" s="139"/>
      <c r="H330" s="141">
        <v>60</v>
      </c>
      <c r="I330" s="142"/>
      <c r="J330" s="143"/>
      <c r="K330" s="144"/>
      <c r="L330" s="144"/>
      <c r="M330" s="144"/>
      <c r="N330" s="144"/>
      <c r="O330" s="143"/>
      <c r="P330" s="143"/>
      <c r="Q330" s="143"/>
      <c r="R330" s="139"/>
      <c r="S330" s="139"/>
      <c r="T330" s="138"/>
      <c r="U330" s="6"/>
      <c r="V330" s="8"/>
      <c r="W330" s="8"/>
      <c r="X330" s="60"/>
    </row>
    <row r="331" spans="1:27" ht="7.5" customHeight="1" outlineLevel="5" x14ac:dyDescent="0.15">
      <c r="A331" s="8"/>
      <c r="B331" s="69"/>
      <c r="C331" s="69"/>
      <c r="D331" s="60"/>
      <c r="E331" s="60"/>
      <c r="F331" s="104"/>
      <c r="G331" s="60"/>
      <c r="H331" s="65"/>
      <c r="I331" s="105"/>
      <c r="J331" s="63"/>
      <c r="K331" s="65"/>
      <c r="L331" s="65"/>
      <c r="M331" s="65"/>
      <c r="N331" s="65"/>
      <c r="O331" s="63"/>
      <c r="P331" s="63"/>
      <c r="Q331" s="63"/>
      <c r="R331" s="60"/>
      <c r="S331" s="60"/>
      <c r="T331" s="69"/>
      <c r="U331" s="8"/>
      <c r="X331" s="60"/>
    </row>
    <row r="332" spans="1:27" ht="11.25" outlineLevel="4" x14ac:dyDescent="0.2">
      <c r="A332" s="4"/>
      <c r="B332" s="120"/>
      <c r="C332" s="121">
        <v>20</v>
      </c>
      <c r="D332" s="122" t="s">
        <v>760</v>
      </c>
      <c r="E332" s="123" t="s">
        <v>765</v>
      </c>
      <c r="F332" s="124" t="s">
        <v>766</v>
      </c>
      <c r="G332" s="122" t="s">
        <v>724</v>
      </c>
      <c r="H332" s="125">
        <v>10</v>
      </c>
      <c r="I332" s="126">
        <v>0</v>
      </c>
      <c r="J332" s="127">
        <f>H332*I332</f>
        <v>0</v>
      </c>
      <c r="K332" s="125">
        <v>1.6000000000000001E-3</v>
      </c>
      <c r="L332" s="125">
        <f>H332*K332</f>
        <v>1.6E-2</v>
      </c>
      <c r="M332" s="125"/>
      <c r="N332" s="125">
        <f>H332*M332</f>
        <v>0</v>
      </c>
      <c r="O332" s="127">
        <v>15</v>
      </c>
      <c r="P332" s="127">
        <f>J332*(O332/100)</f>
        <v>0</v>
      </c>
      <c r="Q332" s="127">
        <f>J332+P332</f>
        <v>0</v>
      </c>
      <c r="R332" s="128"/>
      <c r="S332" s="128" t="s">
        <v>538</v>
      </c>
      <c r="T332" s="129">
        <v>1</v>
      </c>
      <c r="U332" s="8"/>
      <c r="V332" s="8"/>
      <c r="W332" s="8"/>
      <c r="X332" s="60"/>
    </row>
    <row r="333" spans="1:27" ht="9.75" outlineLevel="5" x14ac:dyDescent="0.2">
      <c r="A333" s="130"/>
      <c r="B333" s="131"/>
      <c r="C333" s="131"/>
      <c r="D333" s="132"/>
      <c r="E333" s="136" t="s">
        <v>0</v>
      </c>
      <c r="F333" s="159" t="s">
        <v>763</v>
      </c>
      <c r="G333" s="159"/>
      <c r="H333" s="160"/>
      <c r="I333" s="161"/>
      <c r="J333" s="162"/>
      <c r="K333" s="134"/>
      <c r="L333" s="134"/>
      <c r="M333" s="134"/>
      <c r="N333" s="134"/>
      <c r="O333" s="135"/>
      <c r="P333" s="135"/>
      <c r="Q333" s="135"/>
      <c r="R333" s="132"/>
      <c r="S333" s="132"/>
      <c r="T333" s="131"/>
      <c r="U333" s="6"/>
      <c r="V333" s="8"/>
      <c r="W333" s="8"/>
      <c r="X333" s="133" t="str">
        <f>F333</f>
        <v>---</v>
      </c>
      <c r="Y333" s="9"/>
      <c r="AA333" s="11"/>
    </row>
    <row r="334" spans="1:27" ht="7.5" customHeight="1" outlineLevel="5" x14ac:dyDescent="0.15">
      <c r="B334" s="69"/>
      <c r="C334" s="69"/>
      <c r="D334" s="60"/>
      <c r="E334" s="60"/>
      <c r="F334" s="61"/>
      <c r="G334" s="60"/>
      <c r="H334" s="65"/>
      <c r="I334" s="105"/>
      <c r="J334" s="63"/>
      <c r="K334" s="65"/>
      <c r="L334" s="65"/>
      <c r="M334" s="65"/>
      <c r="N334" s="65"/>
      <c r="O334" s="63"/>
      <c r="P334" s="63"/>
      <c r="Q334" s="63"/>
      <c r="R334" s="60"/>
      <c r="S334" s="60"/>
      <c r="T334" s="69"/>
      <c r="U334" s="8"/>
      <c r="X334" s="60"/>
    </row>
    <row r="335" spans="1:27" ht="11.25" outlineLevel="5" x14ac:dyDescent="0.2">
      <c r="A335" s="137"/>
      <c r="B335" s="138"/>
      <c r="C335" s="138"/>
      <c r="D335" s="139"/>
      <c r="E335" s="145" t="s">
        <v>1</v>
      </c>
      <c r="F335" s="140" t="s">
        <v>726</v>
      </c>
      <c r="G335" s="139"/>
      <c r="H335" s="141">
        <v>0</v>
      </c>
      <c r="I335" s="142"/>
      <c r="J335" s="143"/>
      <c r="K335" s="144"/>
      <c r="L335" s="144"/>
      <c r="M335" s="144"/>
      <c r="N335" s="144"/>
      <c r="O335" s="143"/>
      <c r="P335" s="143"/>
      <c r="Q335" s="143"/>
      <c r="R335" s="139"/>
      <c r="S335" s="139"/>
      <c r="T335" s="138"/>
      <c r="U335" s="6"/>
      <c r="V335" s="8"/>
      <c r="W335" s="8"/>
      <c r="X335" s="60"/>
    </row>
    <row r="336" spans="1:27" ht="11.25" outlineLevel="5" x14ac:dyDescent="0.2">
      <c r="A336" s="137"/>
      <c r="B336" s="138"/>
      <c r="C336" s="138"/>
      <c r="D336" s="139"/>
      <c r="E336" s="145"/>
      <c r="F336" s="140" t="s">
        <v>767</v>
      </c>
      <c r="G336" s="139"/>
      <c r="H336" s="141">
        <v>10</v>
      </c>
      <c r="I336" s="142"/>
      <c r="J336" s="143"/>
      <c r="K336" s="144"/>
      <c r="L336" s="144"/>
      <c r="M336" s="144"/>
      <c r="N336" s="144"/>
      <c r="O336" s="143"/>
      <c r="P336" s="143"/>
      <c r="Q336" s="143"/>
      <c r="R336" s="139"/>
      <c r="S336" s="139"/>
      <c r="T336" s="138"/>
      <c r="U336" s="6"/>
      <c r="V336" s="8"/>
      <c r="W336" s="8"/>
      <c r="X336" s="60"/>
    </row>
    <row r="337" spans="1:27" ht="7.5" customHeight="1" outlineLevel="5" x14ac:dyDescent="0.15">
      <c r="A337" s="8"/>
      <c r="B337" s="69"/>
      <c r="C337" s="69"/>
      <c r="D337" s="60"/>
      <c r="E337" s="60"/>
      <c r="F337" s="104"/>
      <c r="G337" s="60"/>
      <c r="H337" s="65"/>
      <c r="I337" s="105"/>
      <c r="J337" s="63"/>
      <c r="K337" s="65"/>
      <c r="L337" s="65"/>
      <c r="M337" s="65"/>
      <c r="N337" s="65"/>
      <c r="O337" s="63"/>
      <c r="P337" s="63"/>
      <c r="Q337" s="63"/>
      <c r="R337" s="60"/>
      <c r="S337" s="60"/>
      <c r="T337" s="69"/>
      <c r="U337" s="8"/>
      <c r="X337" s="60"/>
    </row>
    <row r="338" spans="1:27" ht="11.25" outlineLevel="4" x14ac:dyDescent="0.2">
      <c r="A338" s="4"/>
      <c r="B338" s="120"/>
      <c r="C338" s="121">
        <v>21</v>
      </c>
      <c r="D338" s="122" t="s">
        <v>760</v>
      </c>
      <c r="E338" s="123" t="s">
        <v>768</v>
      </c>
      <c r="F338" s="124" t="s">
        <v>769</v>
      </c>
      <c r="G338" s="122" t="s">
        <v>724</v>
      </c>
      <c r="H338" s="125">
        <v>10</v>
      </c>
      <c r="I338" s="126">
        <v>0</v>
      </c>
      <c r="J338" s="127">
        <f>H338*I338</f>
        <v>0</v>
      </c>
      <c r="K338" s="125">
        <v>4.6000000000000001E-4</v>
      </c>
      <c r="L338" s="125">
        <f>H338*K338</f>
        <v>4.5999999999999999E-3</v>
      </c>
      <c r="M338" s="125"/>
      <c r="N338" s="125">
        <f>H338*M338</f>
        <v>0</v>
      </c>
      <c r="O338" s="127">
        <v>15</v>
      </c>
      <c r="P338" s="127">
        <f>J338*(O338/100)</f>
        <v>0</v>
      </c>
      <c r="Q338" s="127">
        <f>J338+P338</f>
        <v>0</v>
      </c>
      <c r="R338" s="128"/>
      <c r="S338" s="128" t="s">
        <v>538</v>
      </c>
      <c r="T338" s="129">
        <v>1</v>
      </c>
      <c r="U338" s="8"/>
      <c r="V338" s="8"/>
      <c r="W338" s="8"/>
      <c r="X338" s="60"/>
    </row>
    <row r="339" spans="1:27" ht="9.75" outlineLevel="5" x14ac:dyDescent="0.2">
      <c r="A339" s="130"/>
      <c r="B339" s="131"/>
      <c r="C339" s="131"/>
      <c r="D339" s="132"/>
      <c r="E339" s="136" t="s">
        <v>0</v>
      </c>
      <c r="F339" s="159" t="s">
        <v>763</v>
      </c>
      <c r="G339" s="159"/>
      <c r="H339" s="160"/>
      <c r="I339" s="161"/>
      <c r="J339" s="162"/>
      <c r="K339" s="134"/>
      <c r="L339" s="134"/>
      <c r="M339" s="134"/>
      <c r="N339" s="134"/>
      <c r="O339" s="135"/>
      <c r="P339" s="135"/>
      <c r="Q339" s="135"/>
      <c r="R339" s="132"/>
      <c r="S339" s="132"/>
      <c r="T339" s="131"/>
      <c r="U339" s="6"/>
      <c r="V339" s="8"/>
      <c r="W339" s="8"/>
      <c r="X339" s="133" t="str">
        <f>F339</f>
        <v>---</v>
      </c>
      <c r="Y339" s="9"/>
      <c r="AA339" s="11"/>
    </row>
    <row r="340" spans="1:27" ht="7.5" customHeight="1" outlineLevel="5" x14ac:dyDescent="0.15">
      <c r="B340" s="69"/>
      <c r="C340" s="69"/>
      <c r="D340" s="60"/>
      <c r="E340" s="60"/>
      <c r="F340" s="61"/>
      <c r="G340" s="60"/>
      <c r="H340" s="65"/>
      <c r="I340" s="105"/>
      <c r="J340" s="63"/>
      <c r="K340" s="65"/>
      <c r="L340" s="65"/>
      <c r="M340" s="65"/>
      <c r="N340" s="65"/>
      <c r="O340" s="63"/>
      <c r="P340" s="63"/>
      <c r="Q340" s="63"/>
      <c r="R340" s="60"/>
      <c r="S340" s="60"/>
      <c r="T340" s="69"/>
      <c r="U340" s="8"/>
      <c r="X340" s="60"/>
    </row>
    <row r="341" spans="1:27" ht="11.25" outlineLevel="4" x14ac:dyDescent="0.2">
      <c r="A341" s="4"/>
      <c r="B341" s="120"/>
      <c r="C341" s="121">
        <v>22</v>
      </c>
      <c r="D341" s="122" t="s">
        <v>534</v>
      </c>
      <c r="E341" s="123" t="s">
        <v>770</v>
      </c>
      <c r="F341" s="124" t="s">
        <v>771</v>
      </c>
      <c r="G341" s="122" t="s">
        <v>752</v>
      </c>
      <c r="H341" s="125">
        <v>150</v>
      </c>
      <c r="I341" s="126">
        <v>0</v>
      </c>
      <c r="J341" s="127">
        <f>H341*I341</f>
        <v>0</v>
      </c>
      <c r="K341" s="125">
        <v>3.3999999999999998E-3</v>
      </c>
      <c r="L341" s="125">
        <f>H341*K341</f>
        <v>0.51</v>
      </c>
      <c r="M341" s="125"/>
      <c r="N341" s="125">
        <f>H341*M341</f>
        <v>0</v>
      </c>
      <c r="O341" s="127">
        <v>15</v>
      </c>
      <c r="P341" s="127">
        <f>J341*(O341/100)</f>
        <v>0</v>
      </c>
      <c r="Q341" s="127">
        <f>J341+P341</f>
        <v>0</v>
      </c>
      <c r="R341" s="128"/>
      <c r="S341" s="128" t="s">
        <v>538</v>
      </c>
      <c r="T341" s="129">
        <v>1</v>
      </c>
      <c r="U341" s="8"/>
      <c r="V341" s="8"/>
      <c r="W341" s="8"/>
      <c r="X341" s="60"/>
    </row>
    <row r="342" spans="1:27" ht="9.75" outlineLevel="5" x14ac:dyDescent="0.2">
      <c r="A342" s="130"/>
      <c r="B342" s="131"/>
      <c r="C342" s="131"/>
      <c r="D342" s="132"/>
      <c r="E342" s="136" t="s">
        <v>0</v>
      </c>
      <c r="F342" s="159" t="s">
        <v>772</v>
      </c>
      <c r="G342" s="159"/>
      <c r="H342" s="160"/>
      <c r="I342" s="161"/>
      <c r="J342" s="162"/>
      <c r="K342" s="134"/>
      <c r="L342" s="134"/>
      <c r="M342" s="134"/>
      <c r="N342" s="134"/>
      <c r="O342" s="135"/>
      <c r="P342" s="135"/>
      <c r="Q342" s="135"/>
      <c r="R342" s="132"/>
      <c r="S342" s="132"/>
      <c r="T342" s="131"/>
      <c r="U342" s="6"/>
      <c r="V342" s="8"/>
      <c r="W342" s="8"/>
      <c r="X342" s="133" t="str">
        <f>F342</f>
        <v>Odvětrání radonu svislé z plastových trubek, vnitřní průměr přes 125 do 160 mm</v>
      </c>
      <c r="Y342" s="9"/>
      <c r="AA342" s="11"/>
    </row>
    <row r="343" spans="1:27" ht="7.5" customHeight="1" outlineLevel="5" x14ac:dyDescent="0.15">
      <c r="B343" s="69"/>
      <c r="C343" s="69"/>
      <c r="D343" s="60"/>
      <c r="E343" s="60"/>
      <c r="F343" s="61"/>
      <c r="G343" s="60"/>
      <c r="H343" s="65"/>
      <c r="I343" s="105"/>
      <c r="J343" s="63"/>
      <c r="K343" s="65"/>
      <c r="L343" s="65"/>
      <c r="M343" s="65"/>
      <c r="N343" s="65"/>
      <c r="O343" s="63"/>
      <c r="P343" s="63"/>
      <c r="Q343" s="63"/>
      <c r="R343" s="60"/>
      <c r="S343" s="60"/>
      <c r="T343" s="69"/>
      <c r="U343" s="8"/>
      <c r="X343" s="60"/>
    </row>
    <row r="344" spans="1:27" ht="11.25" outlineLevel="5" x14ac:dyDescent="0.2">
      <c r="A344" s="137"/>
      <c r="B344" s="138"/>
      <c r="C344" s="138"/>
      <c r="D344" s="139"/>
      <c r="E344" s="145" t="s">
        <v>1</v>
      </c>
      <c r="F344" s="140" t="s">
        <v>726</v>
      </c>
      <c r="G344" s="139"/>
      <c r="H344" s="141">
        <v>0</v>
      </c>
      <c r="I344" s="142"/>
      <c r="J344" s="143"/>
      <c r="K344" s="144"/>
      <c r="L344" s="144"/>
      <c r="M344" s="144"/>
      <c r="N344" s="144"/>
      <c r="O344" s="143"/>
      <c r="P344" s="143"/>
      <c r="Q344" s="143"/>
      <c r="R344" s="139"/>
      <c r="S344" s="139"/>
      <c r="T344" s="138"/>
      <c r="U344" s="6"/>
      <c r="V344" s="8"/>
      <c r="W344" s="8"/>
      <c r="X344" s="60"/>
    </row>
    <row r="345" spans="1:27" ht="11.25" outlineLevel="5" x14ac:dyDescent="0.2">
      <c r="A345" s="137"/>
      <c r="B345" s="138"/>
      <c r="C345" s="138"/>
      <c r="D345" s="139"/>
      <c r="E345" s="145"/>
      <c r="F345" s="140" t="s">
        <v>773</v>
      </c>
      <c r="G345" s="139"/>
      <c r="H345" s="141">
        <v>150</v>
      </c>
      <c r="I345" s="142"/>
      <c r="J345" s="143"/>
      <c r="K345" s="144"/>
      <c r="L345" s="144"/>
      <c r="M345" s="144"/>
      <c r="N345" s="144"/>
      <c r="O345" s="143"/>
      <c r="P345" s="143"/>
      <c r="Q345" s="143"/>
      <c r="R345" s="139"/>
      <c r="S345" s="139"/>
      <c r="T345" s="138"/>
      <c r="U345" s="6"/>
      <c r="V345" s="8"/>
      <c r="W345" s="8"/>
      <c r="X345" s="60"/>
    </row>
    <row r="346" spans="1:27" ht="7.5" customHeight="1" outlineLevel="5" x14ac:dyDescent="0.15">
      <c r="A346" s="8"/>
      <c r="B346" s="69"/>
      <c r="C346" s="69"/>
      <c r="D346" s="60"/>
      <c r="E346" s="60"/>
      <c r="F346" s="104"/>
      <c r="G346" s="60"/>
      <c r="H346" s="65"/>
      <c r="I346" s="105"/>
      <c r="J346" s="63"/>
      <c r="K346" s="65"/>
      <c r="L346" s="65"/>
      <c r="M346" s="65"/>
      <c r="N346" s="65"/>
      <c r="O346" s="63"/>
      <c r="P346" s="63"/>
      <c r="Q346" s="63"/>
      <c r="R346" s="60"/>
      <c r="S346" s="60"/>
      <c r="T346" s="69"/>
      <c r="U346" s="8"/>
      <c r="X346" s="60"/>
    </row>
    <row r="347" spans="1:27" ht="11.25" outlineLevel="4" x14ac:dyDescent="0.2">
      <c r="A347" s="4"/>
      <c r="B347" s="120"/>
      <c r="C347" s="121">
        <v>23</v>
      </c>
      <c r="D347" s="122" t="s">
        <v>534</v>
      </c>
      <c r="E347" s="123" t="s">
        <v>774</v>
      </c>
      <c r="F347" s="124" t="s">
        <v>775</v>
      </c>
      <c r="G347" s="122" t="s">
        <v>724</v>
      </c>
      <c r="H347" s="125">
        <v>10</v>
      </c>
      <c r="I347" s="126">
        <v>0</v>
      </c>
      <c r="J347" s="127">
        <f>H347*I347</f>
        <v>0</v>
      </c>
      <c r="K347" s="125">
        <v>2.9E-4</v>
      </c>
      <c r="L347" s="125">
        <f>H347*K347</f>
        <v>2.8999999999999998E-3</v>
      </c>
      <c r="M347" s="125"/>
      <c r="N347" s="125">
        <f>H347*M347</f>
        <v>0</v>
      </c>
      <c r="O347" s="127">
        <v>15</v>
      </c>
      <c r="P347" s="127">
        <f>J347*(O347/100)</f>
        <v>0</v>
      </c>
      <c r="Q347" s="127">
        <f>J347+P347</f>
        <v>0</v>
      </c>
      <c r="R347" s="128"/>
      <c r="S347" s="128" t="s">
        <v>776</v>
      </c>
      <c r="T347" s="129">
        <v>1</v>
      </c>
      <c r="U347" s="8"/>
      <c r="V347" s="8"/>
      <c r="W347" s="8"/>
      <c r="X347" s="60"/>
    </row>
    <row r="348" spans="1:27" ht="9.75" outlineLevel="5" x14ac:dyDescent="0.2">
      <c r="A348" s="130"/>
      <c r="B348" s="131"/>
      <c r="C348" s="131"/>
      <c r="D348" s="132"/>
      <c r="E348" s="136" t="s">
        <v>0</v>
      </c>
      <c r="F348" s="159" t="s">
        <v>777</v>
      </c>
      <c r="G348" s="159"/>
      <c r="H348" s="160"/>
      <c r="I348" s="161"/>
      <c r="J348" s="162"/>
      <c r="K348" s="134"/>
      <c r="L348" s="134"/>
      <c r="M348" s="134"/>
      <c r="N348" s="134"/>
      <c r="O348" s="135"/>
      <c r="P348" s="135"/>
      <c r="Q348" s="135"/>
      <c r="R348" s="132"/>
      <c r="S348" s="132"/>
      <c r="T348" s="131"/>
      <c r="U348" s="6"/>
      <c r="V348" s="8"/>
      <c r="W348" s="8"/>
      <c r="X348" s="133" t="str">
        <f>F348</f>
        <v>Ventilační hlavice z polypropylenu (PP) DN 110</v>
      </c>
      <c r="Y348" s="9"/>
      <c r="AA348" s="11"/>
    </row>
    <row r="349" spans="1:27" ht="7.5" customHeight="1" outlineLevel="5" x14ac:dyDescent="0.15">
      <c r="B349" s="69"/>
      <c r="C349" s="69"/>
      <c r="D349" s="60"/>
      <c r="E349" s="60"/>
      <c r="F349" s="61"/>
      <c r="G349" s="60"/>
      <c r="H349" s="65"/>
      <c r="I349" s="105"/>
      <c r="J349" s="63"/>
      <c r="K349" s="65"/>
      <c r="L349" s="65"/>
      <c r="M349" s="65"/>
      <c r="N349" s="65"/>
      <c r="O349" s="63"/>
      <c r="P349" s="63"/>
      <c r="Q349" s="63"/>
      <c r="R349" s="60"/>
      <c r="S349" s="60"/>
      <c r="T349" s="69"/>
      <c r="U349" s="8"/>
      <c r="X349" s="60"/>
    </row>
    <row r="350" spans="1:27" ht="11.25" outlineLevel="5" x14ac:dyDescent="0.2">
      <c r="A350" s="137"/>
      <c r="B350" s="138"/>
      <c r="C350" s="138"/>
      <c r="D350" s="139"/>
      <c r="E350" s="145" t="s">
        <v>1</v>
      </c>
      <c r="F350" s="140" t="s">
        <v>726</v>
      </c>
      <c r="G350" s="139"/>
      <c r="H350" s="141">
        <v>0</v>
      </c>
      <c r="I350" s="142"/>
      <c r="J350" s="143"/>
      <c r="K350" s="144"/>
      <c r="L350" s="144"/>
      <c r="M350" s="144"/>
      <c r="N350" s="144"/>
      <c r="O350" s="143"/>
      <c r="P350" s="143"/>
      <c r="Q350" s="143"/>
      <c r="R350" s="139"/>
      <c r="S350" s="139"/>
      <c r="T350" s="138"/>
      <c r="U350" s="6"/>
      <c r="V350" s="8"/>
      <c r="W350" s="8"/>
      <c r="X350" s="60"/>
    </row>
    <row r="351" spans="1:27" ht="11.25" outlineLevel="5" x14ac:dyDescent="0.2">
      <c r="A351" s="137"/>
      <c r="B351" s="138"/>
      <c r="C351" s="138"/>
      <c r="D351" s="139"/>
      <c r="E351" s="145"/>
      <c r="F351" s="140" t="s">
        <v>778</v>
      </c>
      <c r="G351" s="139"/>
      <c r="H351" s="141">
        <v>10</v>
      </c>
      <c r="I351" s="142"/>
      <c r="J351" s="143"/>
      <c r="K351" s="144"/>
      <c r="L351" s="144"/>
      <c r="M351" s="144"/>
      <c r="N351" s="144"/>
      <c r="O351" s="143"/>
      <c r="P351" s="143"/>
      <c r="Q351" s="143"/>
      <c r="R351" s="139"/>
      <c r="S351" s="139"/>
      <c r="T351" s="138"/>
      <c r="U351" s="6"/>
      <c r="V351" s="8"/>
      <c r="W351" s="8"/>
      <c r="X351" s="60"/>
    </row>
    <row r="352" spans="1:27" ht="7.5" customHeight="1" outlineLevel="5" x14ac:dyDescent="0.15">
      <c r="A352" s="8"/>
      <c r="B352" s="69"/>
      <c r="C352" s="69"/>
      <c r="D352" s="60"/>
      <c r="E352" s="60"/>
      <c r="F352" s="104"/>
      <c r="G352" s="60"/>
      <c r="H352" s="65"/>
      <c r="I352" s="105"/>
      <c r="J352" s="63"/>
      <c r="K352" s="65"/>
      <c r="L352" s="65"/>
      <c r="M352" s="65"/>
      <c r="N352" s="65"/>
      <c r="O352" s="63"/>
      <c r="P352" s="63"/>
      <c r="Q352" s="63"/>
      <c r="R352" s="60"/>
      <c r="S352" s="60"/>
      <c r="T352" s="69"/>
      <c r="U352" s="8"/>
      <c r="X352" s="60"/>
    </row>
    <row r="353" spans="1:27" outlineLevel="4" x14ac:dyDescent="0.15">
      <c r="B353" s="6"/>
      <c r="C353" s="6"/>
      <c r="D353" s="6"/>
      <c r="E353" s="6"/>
      <c r="F353" s="6"/>
      <c r="G353" s="6"/>
      <c r="H353" s="6"/>
      <c r="I353" s="8"/>
      <c r="J353" s="8"/>
      <c r="K353" s="6"/>
      <c r="L353" s="6"/>
      <c r="M353" s="6"/>
      <c r="N353" s="6"/>
      <c r="O353" s="6"/>
      <c r="P353" s="8"/>
      <c r="Q353" s="8"/>
      <c r="R353" s="8"/>
      <c r="S353" s="6"/>
      <c r="T353" s="6"/>
      <c r="X353" s="6"/>
    </row>
    <row r="354" spans="1:27" ht="11.25" outlineLevel="3" x14ac:dyDescent="0.2">
      <c r="A354" s="96" t="s">
        <v>93</v>
      </c>
      <c r="B354" s="100">
        <v>4</v>
      </c>
      <c r="C354" s="114"/>
      <c r="D354" s="115" t="s">
        <v>533</v>
      </c>
      <c r="E354" s="115"/>
      <c r="F354" s="116" t="s">
        <v>94</v>
      </c>
      <c r="G354" s="115"/>
      <c r="H354" s="117"/>
      <c r="I354" s="118"/>
      <c r="J354" s="98">
        <f>SUBTOTAL(9,J355:J376)</f>
        <v>0</v>
      </c>
      <c r="K354" s="117"/>
      <c r="L354" s="99">
        <f>SUBTOTAL(9,L355:L376)</f>
        <v>434.21778299399995</v>
      </c>
      <c r="M354" s="117"/>
      <c r="N354" s="99">
        <f>SUBTOTAL(9,N355:N376)</f>
        <v>0</v>
      </c>
      <c r="O354" s="119"/>
      <c r="P354" s="98">
        <f>SUBTOTAL(9,P355:P376)</f>
        <v>0</v>
      </c>
      <c r="Q354" s="98">
        <f>SUBTOTAL(9,Q355:Q376)</f>
        <v>0</v>
      </c>
      <c r="R354" s="115"/>
      <c r="S354" s="115"/>
      <c r="T354" s="100">
        <f>SUBTOTAL(9,T355:T376)</f>
        <v>5</v>
      </c>
      <c r="U354" s="6"/>
      <c r="V354" s="8"/>
      <c r="W354" s="8"/>
      <c r="X354" s="60"/>
    </row>
    <row r="355" spans="1:27" ht="11.25" outlineLevel="4" x14ac:dyDescent="0.2">
      <c r="A355" s="4"/>
      <c r="B355" s="120"/>
      <c r="C355" s="121">
        <v>1</v>
      </c>
      <c r="D355" s="122" t="s">
        <v>534</v>
      </c>
      <c r="E355" s="123" t="s">
        <v>779</v>
      </c>
      <c r="F355" s="124" t="s">
        <v>780</v>
      </c>
      <c r="G355" s="122" t="s">
        <v>752</v>
      </c>
      <c r="H355" s="125">
        <v>492</v>
      </c>
      <c r="I355" s="126">
        <v>0</v>
      </c>
      <c r="J355" s="127">
        <f>H355*I355</f>
        <v>0</v>
      </c>
      <c r="K355" s="125">
        <v>1E-4</v>
      </c>
      <c r="L355" s="125">
        <f>H355*K355</f>
        <v>4.9200000000000001E-2</v>
      </c>
      <c r="M355" s="125"/>
      <c r="N355" s="125">
        <f>H355*M355</f>
        <v>0</v>
      </c>
      <c r="O355" s="127">
        <v>15</v>
      </c>
      <c r="P355" s="127">
        <f>J355*(O355/100)</f>
        <v>0</v>
      </c>
      <c r="Q355" s="127">
        <f>J355+P355</f>
        <v>0</v>
      </c>
      <c r="R355" s="128"/>
      <c r="S355" s="128" t="s">
        <v>538</v>
      </c>
      <c r="T355" s="129">
        <v>1</v>
      </c>
      <c r="U355" s="8"/>
      <c r="V355" s="8"/>
      <c r="W355" s="8"/>
      <c r="X355" s="60"/>
    </row>
    <row r="356" spans="1:27" ht="9.75" outlineLevel="5" x14ac:dyDescent="0.2">
      <c r="A356" s="130"/>
      <c r="B356" s="131"/>
      <c r="C356" s="131"/>
      <c r="D356" s="132"/>
      <c r="E356" s="136" t="s">
        <v>0</v>
      </c>
      <c r="F356" s="159" t="s">
        <v>781</v>
      </c>
      <c r="G356" s="159"/>
      <c r="H356" s="160"/>
      <c r="I356" s="161"/>
      <c r="J356" s="162"/>
      <c r="K356" s="134"/>
      <c r="L356" s="134"/>
      <c r="M356" s="134"/>
      <c r="N356" s="134"/>
      <c r="O356" s="135"/>
      <c r="P356" s="135"/>
      <c r="Q356" s="135"/>
      <c r="R356" s="132"/>
      <c r="S356" s="132"/>
      <c r="T356" s="131"/>
      <c r="U356" s="6"/>
      <c r="V356" s="8"/>
      <c r="W356" s="8"/>
      <c r="X356" s="133" t="str">
        <f>F356</f>
        <v>Velkoprofilové vrty náběrovým vrtáním svislé zapažené ocelovými pažnicemi průměru přes 550 do 650 mm, v hl od 0 do 5 m v hornině tř. III</v>
      </c>
      <c r="Y356" s="9"/>
      <c r="AA356" s="11"/>
    </row>
    <row r="357" spans="1:27" ht="7.5" customHeight="1" outlineLevel="5" x14ac:dyDescent="0.15">
      <c r="B357" s="69"/>
      <c r="C357" s="69"/>
      <c r="D357" s="60"/>
      <c r="E357" s="60"/>
      <c r="F357" s="61"/>
      <c r="G357" s="60"/>
      <c r="H357" s="65"/>
      <c r="I357" s="105"/>
      <c r="J357" s="63"/>
      <c r="K357" s="65"/>
      <c r="L357" s="65"/>
      <c r="M357" s="65"/>
      <c r="N357" s="65"/>
      <c r="O357" s="63"/>
      <c r="P357" s="63"/>
      <c r="Q357" s="63"/>
      <c r="R357" s="60"/>
      <c r="S357" s="60"/>
      <c r="T357" s="69"/>
      <c r="U357" s="8"/>
      <c r="X357" s="60"/>
    </row>
    <row r="358" spans="1:27" ht="11.25" outlineLevel="5" x14ac:dyDescent="0.2">
      <c r="A358" s="137"/>
      <c r="B358" s="138"/>
      <c r="C358" s="138"/>
      <c r="D358" s="139"/>
      <c r="E358" s="145" t="s">
        <v>1</v>
      </c>
      <c r="F358" s="140" t="s">
        <v>782</v>
      </c>
      <c r="G358" s="139"/>
      <c r="H358" s="141">
        <v>492</v>
      </c>
      <c r="I358" s="142"/>
      <c r="J358" s="143"/>
      <c r="K358" s="144"/>
      <c r="L358" s="144"/>
      <c r="M358" s="144"/>
      <c r="N358" s="144"/>
      <c r="O358" s="143"/>
      <c r="P358" s="143"/>
      <c r="Q358" s="143"/>
      <c r="R358" s="139"/>
      <c r="S358" s="139"/>
      <c r="T358" s="138"/>
      <c r="U358" s="6"/>
      <c r="V358" s="8"/>
      <c r="W358" s="8"/>
      <c r="X358" s="60"/>
    </row>
    <row r="359" spans="1:27" ht="7.5" customHeight="1" outlineLevel="5" x14ac:dyDescent="0.15">
      <c r="A359" s="8"/>
      <c r="B359" s="69"/>
      <c r="C359" s="69"/>
      <c r="D359" s="60"/>
      <c r="E359" s="60"/>
      <c r="F359" s="104"/>
      <c r="G359" s="60"/>
      <c r="H359" s="65"/>
      <c r="I359" s="105"/>
      <c r="J359" s="63"/>
      <c r="K359" s="65"/>
      <c r="L359" s="65"/>
      <c r="M359" s="65"/>
      <c r="N359" s="65"/>
      <c r="O359" s="63"/>
      <c r="P359" s="63"/>
      <c r="Q359" s="63"/>
      <c r="R359" s="60"/>
      <c r="S359" s="60"/>
      <c r="T359" s="69"/>
      <c r="U359" s="8"/>
      <c r="X359" s="60"/>
    </row>
    <row r="360" spans="1:27" ht="11.25" outlineLevel="4" x14ac:dyDescent="0.2">
      <c r="A360" s="4"/>
      <c r="B360" s="120"/>
      <c r="C360" s="121">
        <v>2</v>
      </c>
      <c r="D360" s="122" t="s">
        <v>760</v>
      </c>
      <c r="E360" s="123" t="s">
        <v>783</v>
      </c>
      <c r="F360" s="124" t="s">
        <v>784</v>
      </c>
      <c r="G360" s="122" t="s">
        <v>752</v>
      </c>
      <c r="H360" s="125">
        <v>492</v>
      </c>
      <c r="I360" s="126">
        <v>0</v>
      </c>
      <c r="J360" s="127">
        <f>H360*I360</f>
        <v>0</v>
      </c>
      <c r="K360" s="125">
        <v>0.12776999999999999</v>
      </c>
      <c r="L360" s="125">
        <f>H360*K360</f>
        <v>62.862839999999998</v>
      </c>
      <c r="M360" s="125"/>
      <c r="N360" s="125">
        <f>H360*M360</f>
        <v>0</v>
      </c>
      <c r="O360" s="127">
        <v>15</v>
      </c>
      <c r="P360" s="127">
        <f>J360*(O360/100)</f>
        <v>0</v>
      </c>
      <c r="Q360" s="127">
        <f>J360+P360</f>
        <v>0</v>
      </c>
      <c r="R360" s="128"/>
      <c r="S360" s="128" t="s">
        <v>776</v>
      </c>
      <c r="T360" s="129">
        <v>1</v>
      </c>
      <c r="U360" s="8"/>
      <c r="V360" s="8"/>
      <c r="W360" s="8"/>
      <c r="X360" s="60"/>
    </row>
    <row r="361" spans="1:27" ht="9.75" outlineLevel="5" x14ac:dyDescent="0.2">
      <c r="A361" s="130"/>
      <c r="B361" s="131"/>
      <c r="C361" s="131"/>
      <c r="D361" s="132"/>
      <c r="E361" s="136" t="s">
        <v>0</v>
      </c>
      <c r="F361" s="159" t="s">
        <v>763</v>
      </c>
      <c r="G361" s="159"/>
      <c r="H361" s="160"/>
      <c r="I361" s="161"/>
      <c r="J361" s="162"/>
      <c r="K361" s="134"/>
      <c r="L361" s="134"/>
      <c r="M361" s="134"/>
      <c r="N361" s="134"/>
      <c r="O361" s="135"/>
      <c r="P361" s="135"/>
      <c r="Q361" s="135"/>
      <c r="R361" s="132"/>
      <c r="S361" s="132"/>
      <c r="T361" s="131"/>
      <c r="U361" s="6"/>
      <c r="V361" s="8"/>
      <c r="W361" s="8"/>
      <c r="X361" s="133" t="str">
        <f>F361</f>
        <v>---</v>
      </c>
      <c r="Y361" s="9"/>
      <c r="AA361" s="11"/>
    </row>
    <row r="362" spans="1:27" ht="7.5" customHeight="1" outlineLevel="5" x14ac:dyDescent="0.15">
      <c r="B362" s="69"/>
      <c r="C362" s="69"/>
      <c r="D362" s="60"/>
      <c r="E362" s="60"/>
      <c r="F362" s="61"/>
      <c r="G362" s="60"/>
      <c r="H362" s="65"/>
      <c r="I362" s="105"/>
      <c r="J362" s="63"/>
      <c r="K362" s="65"/>
      <c r="L362" s="65"/>
      <c r="M362" s="65"/>
      <c r="N362" s="65"/>
      <c r="O362" s="63"/>
      <c r="P362" s="63"/>
      <c r="Q362" s="63"/>
      <c r="R362" s="60"/>
      <c r="S362" s="60"/>
      <c r="T362" s="69"/>
      <c r="U362" s="8"/>
      <c r="X362" s="60"/>
    </row>
    <row r="363" spans="1:27" ht="22.5" outlineLevel="4" x14ac:dyDescent="0.2">
      <c r="A363" s="4"/>
      <c r="B363" s="120"/>
      <c r="C363" s="121">
        <v>3</v>
      </c>
      <c r="D363" s="122" t="s">
        <v>534</v>
      </c>
      <c r="E363" s="123" t="s">
        <v>785</v>
      </c>
      <c r="F363" s="124" t="s">
        <v>786</v>
      </c>
      <c r="G363" s="122" t="s">
        <v>752</v>
      </c>
      <c r="H363" s="125">
        <v>492</v>
      </c>
      <c r="I363" s="126">
        <v>0</v>
      </c>
      <c r="J363" s="127">
        <f>H363*I363</f>
        <v>0</v>
      </c>
      <c r="K363" s="125"/>
      <c r="L363" s="125">
        <f>H363*K363</f>
        <v>0</v>
      </c>
      <c r="M363" s="125"/>
      <c r="N363" s="125">
        <f>H363*M363</f>
        <v>0</v>
      </c>
      <c r="O363" s="127">
        <v>15</v>
      </c>
      <c r="P363" s="127">
        <f>J363*(O363/100)</f>
        <v>0</v>
      </c>
      <c r="Q363" s="127">
        <f>J363+P363</f>
        <v>0</v>
      </c>
      <c r="R363" s="128"/>
      <c r="S363" s="128" t="s">
        <v>538</v>
      </c>
      <c r="T363" s="129">
        <v>1</v>
      </c>
      <c r="U363" s="8"/>
      <c r="V363" s="8"/>
      <c r="W363" s="8"/>
      <c r="X363" s="60"/>
    </row>
    <row r="364" spans="1:27" ht="9.75" outlineLevel="5" x14ac:dyDescent="0.2">
      <c r="A364" s="130"/>
      <c r="B364" s="131"/>
      <c r="C364" s="131"/>
      <c r="D364" s="132"/>
      <c r="E364" s="136" t="s">
        <v>0</v>
      </c>
      <c r="F364" s="159" t="s">
        <v>787</v>
      </c>
      <c r="G364" s="159"/>
      <c r="H364" s="160"/>
      <c r="I364" s="161"/>
      <c r="J364" s="162"/>
      <c r="K364" s="134"/>
      <c r="L364" s="134"/>
      <c r="M364" s="134"/>
      <c r="N364" s="134"/>
      <c r="O364" s="135"/>
      <c r="P364" s="135"/>
      <c r="Q364" s="135"/>
      <c r="R364" s="132"/>
      <c r="S364" s="132"/>
      <c r="T364" s="131"/>
      <c r="U364" s="6"/>
      <c r="V364" s="8"/>
      <c r="W364" s="8"/>
      <c r="X364" s="133" t="str">
        <f>F364</f>
        <v>Zřízení výplně pilot bez vytažení pažnic nezapažených nebo zapažených bentonitovou suspenzí svislých z betonu železového, v hl od 0 do 10 m, při průměru piloty přes 450 do 650 mm</v>
      </c>
      <c r="Y364" s="9"/>
      <c r="AA364" s="11"/>
    </row>
    <row r="365" spans="1:27" ht="7.5" customHeight="1" outlineLevel="5" x14ac:dyDescent="0.15">
      <c r="B365" s="69"/>
      <c r="C365" s="69"/>
      <c r="D365" s="60"/>
      <c r="E365" s="60"/>
      <c r="F365" s="61"/>
      <c r="G365" s="60"/>
      <c r="H365" s="65"/>
      <c r="I365" s="105"/>
      <c r="J365" s="63"/>
      <c r="K365" s="65"/>
      <c r="L365" s="65"/>
      <c r="M365" s="65"/>
      <c r="N365" s="65"/>
      <c r="O365" s="63"/>
      <c r="P365" s="63"/>
      <c r="Q365" s="63"/>
      <c r="R365" s="60"/>
      <c r="S365" s="60"/>
      <c r="T365" s="69"/>
      <c r="U365" s="8"/>
      <c r="X365" s="60"/>
    </row>
    <row r="366" spans="1:27" ht="11.25" outlineLevel="4" x14ac:dyDescent="0.2">
      <c r="A366" s="4"/>
      <c r="B366" s="120"/>
      <c r="C366" s="121">
        <v>4</v>
      </c>
      <c r="D366" s="122" t="s">
        <v>760</v>
      </c>
      <c r="E366" s="123" t="s">
        <v>788</v>
      </c>
      <c r="F366" s="124" t="s">
        <v>789</v>
      </c>
      <c r="G366" s="122" t="s">
        <v>537</v>
      </c>
      <c r="H366" s="125">
        <v>139.113</v>
      </c>
      <c r="I366" s="126">
        <v>0</v>
      </c>
      <c r="J366" s="127">
        <f>H366*I366</f>
        <v>0</v>
      </c>
      <c r="K366" s="125">
        <v>2.4289999999999998</v>
      </c>
      <c r="L366" s="125">
        <f>H366*K366</f>
        <v>337.90547699999996</v>
      </c>
      <c r="M366" s="125"/>
      <c r="N366" s="125">
        <f>H366*M366</f>
        <v>0</v>
      </c>
      <c r="O366" s="127">
        <v>15</v>
      </c>
      <c r="P366" s="127">
        <f>J366*(O366/100)</f>
        <v>0</v>
      </c>
      <c r="Q366" s="127">
        <f>J366+P366</f>
        <v>0</v>
      </c>
      <c r="R366" s="128"/>
      <c r="S366" s="128" t="s">
        <v>538</v>
      </c>
      <c r="T366" s="129">
        <v>1</v>
      </c>
      <c r="U366" s="8"/>
      <c r="V366" s="8"/>
      <c r="W366" s="8"/>
      <c r="X366" s="60"/>
    </row>
    <row r="367" spans="1:27" ht="9.75" outlineLevel="5" x14ac:dyDescent="0.2">
      <c r="A367" s="130"/>
      <c r="B367" s="131"/>
      <c r="C367" s="131"/>
      <c r="D367" s="132"/>
      <c r="E367" s="136" t="s">
        <v>0</v>
      </c>
      <c r="F367" s="159" t="s">
        <v>763</v>
      </c>
      <c r="G367" s="159"/>
      <c r="H367" s="160"/>
      <c r="I367" s="161"/>
      <c r="J367" s="162"/>
      <c r="K367" s="134"/>
      <c r="L367" s="134"/>
      <c r="M367" s="134"/>
      <c r="N367" s="134"/>
      <c r="O367" s="135"/>
      <c r="P367" s="135"/>
      <c r="Q367" s="135"/>
      <c r="R367" s="132"/>
      <c r="S367" s="132"/>
      <c r="T367" s="131"/>
      <c r="U367" s="6"/>
      <c r="V367" s="8"/>
      <c r="W367" s="8"/>
      <c r="X367" s="133" t="str">
        <f>F367</f>
        <v>---</v>
      </c>
      <c r="Y367" s="9"/>
      <c r="AA367" s="11"/>
    </row>
    <row r="368" spans="1:27" ht="7.5" customHeight="1" outlineLevel="5" x14ac:dyDescent="0.15">
      <c r="B368" s="69"/>
      <c r="C368" s="69"/>
      <c r="D368" s="60"/>
      <c r="E368" s="60"/>
      <c r="F368" s="61"/>
      <c r="G368" s="60"/>
      <c r="H368" s="65"/>
      <c r="I368" s="105"/>
      <c r="J368" s="63"/>
      <c r="K368" s="65"/>
      <c r="L368" s="65"/>
      <c r="M368" s="65"/>
      <c r="N368" s="65"/>
      <c r="O368" s="63"/>
      <c r="P368" s="63"/>
      <c r="Q368" s="63"/>
      <c r="R368" s="60"/>
      <c r="S368" s="60"/>
      <c r="T368" s="69"/>
      <c r="U368" s="8"/>
      <c r="X368" s="60"/>
    </row>
    <row r="369" spans="1:27" ht="11.25" outlineLevel="5" x14ac:dyDescent="0.2">
      <c r="A369" s="137"/>
      <c r="B369" s="138"/>
      <c r="C369" s="138"/>
      <c r="D369" s="139"/>
      <c r="E369" s="145" t="s">
        <v>1</v>
      </c>
      <c r="F369" s="140" t="s">
        <v>790</v>
      </c>
      <c r="G369" s="139"/>
      <c r="H369" s="141">
        <v>139.113</v>
      </c>
      <c r="I369" s="142"/>
      <c r="J369" s="143"/>
      <c r="K369" s="144"/>
      <c r="L369" s="144"/>
      <c r="M369" s="144"/>
      <c r="N369" s="144"/>
      <c r="O369" s="143"/>
      <c r="P369" s="143"/>
      <c r="Q369" s="143"/>
      <c r="R369" s="139"/>
      <c r="S369" s="139"/>
      <c r="T369" s="138"/>
      <c r="U369" s="6"/>
      <c r="V369" s="8"/>
      <c r="W369" s="8"/>
      <c r="X369" s="60"/>
    </row>
    <row r="370" spans="1:27" ht="7.5" customHeight="1" outlineLevel="5" x14ac:dyDescent="0.15">
      <c r="A370" s="8"/>
      <c r="B370" s="69"/>
      <c r="C370" s="69"/>
      <c r="D370" s="60"/>
      <c r="E370" s="60"/>
      <c r="F370" s="104"/>
      <c r="G370" s="60"/>
      <c r="H370" s="65"/>
      <c r="I370" s="105"/>
      <c r="J370" s="63"/>
      <c r="K370" s="65"/>
      <c r="L370" s="65"/>
      <c r="M370" s="65"/>
      <c r="N370" s="65"/>
      <c r="O370" s="63"/>
      <c r="P370" s="63"/>
      <c r="Q370" s="63"/>
      <c r="R370" s="60"/>
      <c r="S370" s="60"/>
      <c r="T370" s="69"/>
      <c r="U370" s="8"/>
      <c r="X370" s="60"/>
    </row>
    <row r="371" spans="1:27" ht="11.25" outlineLevel="4" x14ac:dyDescent="0.2">
      <c r="A371" s="4"/>
      <c r="B371" s="120"/>
      <c r="C371" s="121">
        <v>5</v>
      </c>
      <c r="D371" s="122" t="s">
        <v>534</v>
      </c>
      <c r="E371" s="123" t="s">
        <v>791</v>
      </c>
      <c r="F371" s="124" t="s">
        <v>792</v>
      </c>
      <c r="G371" s="122" t="s">
        <v>601</v>
      </c>
      <c r="H371" s="125">
        <v>29.987400000000001</v>
      </c>
      <c r="I371" s="126">
        <v>0</v>
      </c>
      <c r="J371" s="127">
        <f>H371*I371</f>
        <v>0</v>
      </c>
      <c r="K371" s="125">
        <v>1.11381</v>
      </c>
      <c r="L371" s="125">
        <f>H371*K371</f>
        <v>33.400265994000002</v>
      </c>
      <c r="M371" s="125"/>
      <c r="N371" s="125">
        <f>H371*M371</f>
        <v>0</v>
      </c>
      <c r="O371" s="127">
        <v>15</v>
      </c>
      <c r="P371" s="127">
        <f>J371*(O371/100)</f>
        <v>0</v>
      </c>
      <c r="Q371" s="127">
        <f>J371+P371</f>
        <v>0</v>
      </c>
      <c r="R371" s="128"/>
      <c r="S371" s="128" t="s">
        <v>538</v>
      </c>
      <c r="T371" s="129">
        <v>1</v>
      </c>
      <c r="U371" s="8"/>
      <c r="V371" s="8"/>
      <c r="W371" s="8"/>
      <c r="X371" s="60"/>
    </row>
    <row r="372" spans="1:27" ht="9.75" outlineLevel="5" x14ac:dyDescent="0.2">
      <c r="A372" s="130"/>
      <c r="B372" s="131"/>
      <c r="C372" s="131"/>
      <c r="D372" s="132"/>
      <c r="E372" s="136" t="s">
        <v>0</v>
      </c>
      <c r="F372" s="159" t="s">
        <v>793</v>
      </c>
      <c r="G372" s="159"/>
      <c r="H372" s="160"/>
      <c r="I372" s="161"/>
      <c r="J372" s="162"/>
      <c r="K372" s="134"/>
      <c r="L372" s="134"/>
      <c r="M372" s="134"/>
      <c r="N372" s="134"/>
      <c r="O372" s="135"/>
      <c r="P372" s="135"/>
      <c r="Q372" s="135"/>
      <c r="R372" s="132"/>
      <c r="S372" s="132"/>
      <c r="T372" s="131"/>
      <c r="U372" s="6"/>
      <c r="V372" s="8"/>
      <c r="W372" s="8"/>
      <c r="X372" s="133" t="str">
        <f>F372</f>
        <v>Výztuž pilot betonovaných do země z oceli 10 505 (R)</v>
      </c>
      <c r="Y372" s="9"/>
      <c r="AA372" s="11"/>
    </row>
    <row r="373" spans="1:27" ht="7.5" customHeight="1" outlineLevel="5" x14ac:dyDescent="0.15">
      <c r="B373" s="69"/>
      <c r="C373" s="69"/>
      <c r="D373" s="60"/>
      <c r="E373" s="60"/>
      <c r="F373" s="61"/>
      <c r="G373" s="60"/>
      <c r="H373" s="65"/>
      <c r="I373" s="105"/>
      <c r="J373" s="63"/>
      <c r="K373" s="65"/>
      <c r="L373" s="65"/>
      <c r="M373" s="65"/>
      <c r="N373" s="65"/>
      <c r="O373" s="63"/>
      <c r="P373" s="63"/>
      <c r="Q373" s="63"/>
      <c r="R373" s="60"/>
      <c r="S373" s="60"/>
      <c r="T373" s="69"/>
      <c r="U373" s="8"/>
      <c r="X373" s="60"/>
    </row>
    <row r="374" spans="1:27" ht="11.25" outlineLevel="5" x14ac:dyDescent="0.2">
      <c r="A374" s="137"/>
      <c r="B374" s="138"/>
      <c r="C374" s="138"/>
      <c r="D374" s="139"/>
      <c r="E374" s="145" t="s">
        <v>1</v>
      </c>
      <c r="F374" s="140" t="s">
        <v>794</v>
      </c>
      <c r="G374" s="139"/>
      <c r="H374" s="141">
        <v>29.987400000000001</v>
      </c>
      <c r="I374" s="142"/>
      <c r="J374" s="143"/>
      <c r="K374" s="144"/>
      <c r="L374" s="144"/>
      <c r="M374" s="144"/>
      <c r="N374" s="144"/>
      <c r="O374" s="143"/>
      <c r="P374" s="143"/>
      <c r="Q374" s="143"/>
      <c r="R374" s="139"/>
      <c r="S374" s="139"/>
      <c r="T374" s="138"/>
      <c r="U374" s="6"/>
      <c r="V374" s="8"/>
      <c r="W374" s="8"/>
      <c r="X374" s="60"/>
    </row>
    <row r="375" spans="1:27" ht="7.5" customHeight="1" outlineLevel="5" x14ac:dyDescent="0.15">
      <c r="A375" s="8"/>
      <c r="B375" s="69"/>
      <c r="C375" s="69"/>
      <c r="D375" s="60"/>
      <c r="E375" s="60"/>
      <c r="F375" s="104"/>
      <c r="G375" s="60"/>
      <c r="H375" s="65"/>
      <c r="I375" s="105"/>
      <c r="J375" s="63"/>
      <c r="K375" s="65"/>
      <c r="L375" s="65"/>
      <c r="M375" s="65"/>
      <c r="N375" s="65"/>
      <c r="O375" s="63"/>
      <c r="P375" s="63"/>
      <c r="Q375" s="63"/>
      <c r="R375" s="60"/>
      <c r="S375" s="60"/>
      <c r="T375" s="69"/>
      <c r="U375" s="8"/>
      <c r="X375" s="60"/>
    </row>
    <row r="376" spans="1:27" outlineLevel="4" x14ac:dyDescent="0.15">
      <c r="B376" s="6"/>
      <c r="C376" s="6"/>
      <c r="D376" s="6"/>
      <c r="E376" s="6"/>
      <c r="F376" s="6"/>
      <c r="G376" s="6"/>
      <c r="H376" s="6"/>
      <c r="I376" s="8"/>
      <c r="J376" s="8"/>
      <c r="K376" s="6"/>
      <c r="L376" s="6"/>
      <c r="M376" s="6"/>
      <c r="N376" s="6"/>
      <c r="O376" s="6"/>
      <c r="P376" s="8"/>
      <c r="Q376" s="8"/>
      <c r="R376" s="8"/>
      <c r="S376" s="6"/>
      <c r="T376" s="6"/>
      <c r="X376" s="6"/>
    </row>
    <row r="377" spans="1:27" ht="11.25" outlineLevel="3" x14ac:dyDescent="0.2">
      <c r="A377" s="96" t="s">
        <v>95</v>
      </c>
      <c r="B377" s="100">
        <v>4</v>
      </c>
      <c r="C377" s="114"/>
      <c r="D377" s="115" t="s">
        <v>533</v>
      </c>
      <c r="E377" s="115"/>
      <c r="F377" s="116" t="s">
        <v>96</v>
      </c>
      <c r="G377" s="115"/>
      <c r="H377" s="117"/>
      <c r="I377" s="118"/>
      <c r="J377" s="98">
        <f>SUBTOTAL(9,J378:J859)</f>
        <v>0</v>
      </c>
      <c r="K377" s="117"/>
      <c r="L377" s="99">
        <f>SUBTOTAL(9,L378:L859)</f>
        <v>1079.6587868011263</v>
      </c>
      <c r="M377" s="117"/>
      <c r="N377" s="99">
        <f>SUBTOTAL(9,N378:N859)</f>
        <v>0</v>
      </c>
      <c r="O377" s="119"/>
      <c r="P377" s="98">
        <f>SUBTOTAL(9,P378:P859)</f>
        <v>0</v>
      </c>
      <c r="Q377" s="98">
        <f>SUBTOTAL(9,Q378:Q859)</f>
        <v>0</v>
      </c>
      <c r="R377" s="115"/>
      <c r="S377" s="115"/>
      <c r="T377" s="100">
        <f>SUBTOTAL(9,T378:T859)</f>
        <v>35</v>
      </c>
      <c r="U377" s="6"/>
      <c r="V377" s="8"/>
      <c r="W377" s="8"/>
      <c r="X377" s="60"/>
    </row>
    <row r="378" spans="1:27" ht="22.5" outlineLevel="4" x14ac:dyDescent="0.2">
      <c r="A378" s="4"/>
      <c r="B378" s="120"/>
      <c r="C378" s="121">
        <v>1</v>
      </c>
      <c r="D378" s="122" t="s">
        <v>534</v>
      </c>
      <c r="E378" s="123" t="s">
        <v>795</v>
      </c>
      <c r="F378" s="124" t="s">
        <v>796</v>
      </c>
      <c r="G378" s="122" t="s">
        <v>752</v>
      </c>
      <c r="H378" s="125">
        <v>224.8</v>
      </c>
      <c r="I378" s="126">
        <v>0</v>
      </c>
      <c r="J378" s="127">
        <f>H378*I378</f>
        <v>0</v>
      </c>
      <c r="K378" s="125">
        <v>0.10100000000000001</v>
      </c>
      <c r="L378" s="125">
        <f>H378*K378</f>
        <v>22.704800000000002</v>
      </c>
      <c r="M378" s="125"/>
      <c r="N378" s="125">
        <f>H378*M378</f>
        <v>0</v>
      </c>
      <c r="O378" s="127">
        <v>15</v>
      </c>
      <c r="P378" s="127">
        <f>J378*(O378/100)</f>
        <v>0</v>
      </c>
      <c r="Q378" s="127">
        <f>J378+P378</f>
        <v>0</v>
      </c>
      <c r="R378" s="128"/>
      <c r="S378" s="128" t="s">
        <v>538</v>
      </c>
      <c r="T378" s="129">
        <v>1</v>
      </c>
      <c r="U378" s="8"/>
      <c r="V378" s="8"/>
      <c r="W378" s="8"/>
      <c r="X378" s="60"/>
    </row>
    <row r="379" spans="1:27" ht="9.75" outlineLevel="5" x14ac:dyDescent="0.2">
      <c r="A379" s="130"/>
      <c r="B379" s="131"/>
      <c r="C379" s="131"/>
      <c r="D379" s="132"/>
      <c r="E379" s="136" t="s">
        <v>0</v>
      </c>
      <c r="F379" s="159" t="s">
        <v>797</v>
      </c>
      <c r="G379" s="159"/>
      <c r="H379" s="160"/>
      <c r="I379" s="161"/>
      <c r="J379" s="162"/>
      <c r="K379" s="134"/>
      <c r="L379" s="134"/>
      <c r="M379" s="134"/>
      <c r="N379" s="134"/>
      <c r="O379" s="135"/>
      <c r="P379" s="135"/>
      <c r="Q379" s="135"/>
      <c r="R379" s="132"/>
      <c r="S379" s="132"/>
      <c r="T379" s="131"/>
      <c r="U379" s="6"/>
      <c r="V379" s="8"/>
      <c r="W379" s="8"/>
      <c r="X379" s="133" t="str">
        <f>F379</f>
        <v>Zakládací vrstva z hydrofobizovaných broušených cihel s integrovanou izolací výšky 250 mm, tloušťky 380 mm</v>
      </c>
      <c r="Y379" s="9"/>
      <c r="AA379" s="11"/>
    </row>
    <row r="380" spans="1:27" ht="7.5" customHeight="1" outlineLevel="5" x14ac:dyDescent="0.15">
      <c r="B380" s="69"/>
      <c r="C380" s="69"/>
      <c r="D380" s="60"/>
      <c r="E380" s="60"/>
      <c r="F380" s="61"/>
      <c r="G380" s="60"/>
      <c r="H380" s="65"/>
      <c r="I380" s="105"/>
      <c r="J380" s="63"/>
      <c r="K380" s="65"/>
      <c r="L380" s="65"/>
      <c r="M380" s="65"/>
      <c r="N380" s="65"/>
      <c r="O380" s="63"/>
      <c r="P380" s="63"/>
      <c r="Q380" s="63"/>
      <c r="R380" s="60"/>
      <c r="S380" s="60"/>
      <c r="T380" s="69"/>
      <c r="U380" s="8"/>
      <c r="X380" s="60"/>
    </row>
    <row r="381" spans="1:27" ht="11.25" outlineLevel="5" x14ac:dyDescent="0.2">
      <c r="A381" s="137"/>
      <c r="B381" s="138"/>
      <c r="C381" s="138"/>
      <c r="D381" s="139"/>
      <c r="E381" s="145" t="s">
        <v>1</v>
      </c>
      <c r="F381" s="140" t="s">
        <v>703</v>
      </c>
      <c r="G381" s="139"/>
      <c r="H381" s="141">
        <v>0</v>
      </c>
      <c r="I381" s="142"/>
      <c r="J381" s="143"/>
      <c r="K381" s="144"/>
      <c r="L381" s="144"/>
      <c r="M381" s="144"/>
      <c r="N381" s="144"/>
      <c r="O381" s="143"/>
      <c r="P381" s="143"/>
      <c r="Q381" s="143"/>
      <c r="R381" s="139"/>
      <c r="S381" s="139"/>
      <c r="T381" s="138"/>
      <c r="U381" s="6"/>
      <c r="V381" s="8"/>
      <c r="W381" s="8"/>
      <c r="X381" s="60"/>
    </row>
    <row r="382" spans="1:27" ht="11.25" outlineLevel="5" x14ac:dyDescent="0.2">
      <c r="A382" s="137"/>
      <c r="B382" s="138"/>
      <c r="C382" s="138"/>
      <c r="D382" s="139"/>
      <c r="E382" s="145"/>
      <c r="F382" s="140" t="s">
        <v>798</v>
      </c>
      <c r="G382" s="139"/>
      <c r="H382" s="141">
        <v>80.400000000000006</v>
      </c>
      <c r="I382" s="142"/>
      <c r="J382" s="143"/>
      <c r="K382" s="144"/>
      <c r="L382" s="144"/>
      <c r="M382" s="144"/>
      <c r="N382" s="144"/>
      <c r="O382" s="143"/>
      <c r="P382" s="143"/>
      <c r="Q382" s="143"/>
      <c r="R382" s="139"/>
      <c r="S382" s="139"/>
      <c r="T382" s="138"/>
      <c r="U382" s="6"/>
      <c r="V382" s="8"/>
      <c r="W382" s="8"/>
      <c r="X382" s="60"/>
    </row>
    <row r="383" spans="1:27" ht="11.25" outlineLevel="5" x14ac:dyDescent="0.2">
      <c r="A383" s="137"/>
      <c r="B383" s="138"/>
      <c r="C383" s="138"/>
      <c r="D383" s="139"/>
      <c r="E383" s="145"/>
      <c r="F383" s="140" t="s">
        <v>799</v>
      </c>
      <c r="G383" s="139"/>
      <c r="H383" s="141">
        <v>72.2</v>
      </c>
      <c r="I383" s="142"/>
      <c r="J383" s="143"/>
      <c r="K383" s="144"/>
      <c r="L383" s="144"/>
      <c r="M383" s="144"/>
      <c r="N383" s="144"/>
      <c r="O383" s="143"/>
      <c r="P383" s="143"/>
      <c r="Q383" s="143"/>
      <c r="R383" s="139"/>
      <c r="S383" s="139"/>
      <c r="T383" s="138"/>
      <c r="U383" s="6"/>
      <c r="V383" s="8"/>
      <c r="W383" s="8"/>
      <c r="X383" s="60"/>
    </row>
    <row r="384" spans="1:27" ht="11.25" outlineLevel="5" x14ac:dyDescent="0.2">
      <c r="A384" s="137"/>
      <c r="B384" s="138"/>
      <c r="C384" s="138"/>
      <c r="D384" s="139"/>
      <c r="E384" s="145"/>
      <c r="F384" s="140" t="s">
        <v>800</v>
      </c>
      <c r="G384" s="139"/>
      <c r="H384" s="141">
        <v>72.2</v>
      </c>
      <c r="I384" s="142"/>
      <c r="J384" s="143"/>
      <c r="K384" s="144"/>
      <c r="L384" s="144"/>
      <c r="M384" s="144"/>
      <c r="N384" s="144"/>
      <c r="O384" s="143"/>
      <c r="P384" s="143"/>
      <c r="Q384" s="143"/>
      <c r="R384" s="139"/>
      <c r="S384" s="139"/>
      <c r="T384" s="138"/>
      <c r="U384" s="6"/>
      <c r="V384" s="8"/>
      <c r="W384" s="8"/>
      <c r="X384" s="60"/>
    </row>
    <row r="385" spans="1:27" ht="7.5" customHeight="1" outlineLevel="5" x14ac:dyDescent="0.15">
      <c r="A385" s="8"/>
      <c r="B385" s="69"/>
      <c r="C385" s="69"/>
      <c r="D385" s="60"/>
      <c r="E385" s="60"/>
      <c r="F385" s="104"/>
      <c r="G385" s="60"/>
      <c r="H385" s="65"/>
      <c r="I385" s="105"/>
      <c r="J385" s="63"/>
      <c r="K385" s="65"/>
      <c r="L385" s="65"/>
      <c r="M385" s="65"/>
      <c r="N385" s="65"/>
      <c r="O385" s="63"/>
      <c r="P385" s="63"/>
      <c r="Q385" s="63"/>
      <c r="R385" s="60"/>
      <c r="S385" s="60"/>
      <c r="T385" s="69"/>
      <c r="U385" s="8"/>
      <c r="X385" s="60"/>
    </row>
    <row r="386" spans="1:27" ht="22.5" outlineLevel="4" x14ac:dyDescent="0.2">
      <c r="A386" s="4"/>
      <c r="B386" s="120"/>
      <c r="C386" s="121">
        <v>2</v>
      </c>
      <c r="D386" s="122" t="s">
        <v>534</v>
      </c>
      <c r="E386" s="123" t="s">
        <v>801</v>
      </c>
      <c r="F386" s="124" t="s">
        <v>802</v>
      </c>
      <c r="G386" s="122" t="s">
        <v>543</v>
      </c>
      <c r="H386" s="125">
        <v>42.150000000000006</v>
      </c>
      <c r="I386" s="126">
        <v>0</v>
      </c>
      <c r="J386" s="127">
        <f>H386*I386</f>
        <v>0</v>
      </c>
      <c r="K386" s="125">
        <v>0.26952999999999999</v>
      </c>
      <c r="L386" s="125">
        <f>H386*K386</f>
        <v>11.360689500000001</v>
      </c>
      <c r="M386" s="125"/>
      <c r="N386" s="125">
        <f>H386*M386</f>
        <v>0</v>
      </c>
      <c r="O386" s="127">
        <v>15</v>
      </c>
      <c r="P386" s="127">
        <f>J386*(O386/100)</f>
        <v>0</v>
      </c>
      <c r="Q386" s="127">
        <f>J386+P386</f>
        <v>0</v>
      </c>
      <c r="R386" s="128"/>
      <c r="S386" s="128" t="s">
        <v>538</v>
      </c>
      <c r="T386" s="129">
        <v>1</v>
      </c>
      <c r="U386" s="8"/>
      <c r="V386" s="8"/>
      <c r="W386" s="8"/>
      <c r="X386" s="60"/>
    </row>
    <row r="387" spans="1:27" ht="19.5" outlineLevel="5" x14ac:dyDescent="0.2">
      <c r="A387" s="130"/>
      <c r="B387" s="131"/>
      <c r="C387" s="131"/>
      <c r="D387" s="132"/>
      <c r="E387" s="136" t="s">
        <v>0</v>
      </c>
      <c r="F387" s="159" t="s">
        <v>803</v>
      </c>
      <c r="G387" s="159"/>
      <c r="H387" s="160"/>
      <c r="I387" s="161"/>
      <c r="J387" s="162"/>
      <c r="K387" s="134"/>
      <c r="L387" s="134"/>
      <c r="M387" s="134"/>
      <c r="N387" s="134"/>
      <c r="O387" s="135"/>
      <c r="P387" s="135"/>
      <c r="Q387" s="135"/>
      <c r="R387" s="132"/>
      <c r="S387" s="132"/>
      <c r="T387" s="131"/>
      <c r="U387" s="6"/>
      <c r="V387" s="8"/>
      <c r="W387" s="8"/>
      <c r="X387" s="133" t="str">
        <f>F387</f>
        <v>Zdivo jednovrstvé tepelně izolační z cihel děrovaných broušených s integrovanou izolací z hydrofobizované minerální vlny na zdicí pěnu, součinitel prostupu tepla U přes 0,18 do 0,22, pevnost cihel P8, tl. zdiva 380 mm</v>
      </c>
      <c r="Y387" s="9"/>
      <c r="AA387" s="11"/>
    </row>
    <row r="388" spans="1:27" ht="7.5" customHeight="1" outlineLevel="5" x14ac:dyDescent="0.15">
      <c r="B388" s="69"/>
      <c r="C388" s="69"/>
      <c r="D388" s="60"/>
      <c r="E388" s="60"/>
      <c r="F388" s="61"/>
      <c r="G388" s="60"/>
      <c r="H388" s="65"/>
      <c r="I388" s="105"/>
      <c r="J388" s="63"/>
      <c r="K388" s="65"/>
      <c r="L388" s="65"/>
      <c r="M388" s="65"/>
      <c r="N388" s="65"/>
      <c r="O388" s="63"/>
      <c r="P388" s="63"/>
      <c r="Q388" s="63"/>
      <c r="R388" s="60"/>
      <c r="S388" s="60"/>
      <c r="T388" s="69"/>
      <c r="U388" s="8"/>
      <c r="X388" s="60"/>
    </row>
    <row r="389" spans="1:27" ht="11.25" outlineLevel="5" x14ac:dyDescent="0.2">
      <c r="A389" s="137"/>
      <c r="B389" s="138"/>
      <c r="C389" s="138"/>
      <c r="D389" s="139"/>
      <c r="E389" s="145" t="s">
        <v>1</v>
      </c>
      <c r="F389" s="140" t="s">
        <v>703</v>
      </c>
      <c r="G389" s="139"/>
      <c r="H389" s="141">
        <v>0</v>
      </c>
      <c r="I389" s="142"/>
      <c r="J389" s="143"/>
      <c r="K389" s="144"/>
      <c r="L389" s="144"/>
      <c r="M389" s="144"/>
      <c r="N389" s="144"/>
      <c r="O389" s="143"/>
      <c r="P389" s="143"/>
      <c r="Q389" s="143"/>
      <c r="R389" s="139"/>
      <c r="S389" s="139"/>
      <c r="T389" s="138"/>
      <c r="U389" s="6"/>
      <c r="V389" s="8"/>
      <c r="W389" s="8"/>
      <c r="X389" s="60"/>
    </row>
    <row r="390" spans="1:27" ht="11.25" outlineLevel="5" x14ac:dyDescent="0.2">
      <c r="A390" s="137"/>
      <c r="B390" s="138"/>
      <c r="C390" s="138"/>
      <c r="D390" s="139"/>
      <c r="E390" s="145"/>
      <c r="F390" s="140" t="s">
        <v>804</v>
      </c>
      <c r="G390" s="139"/>
      <c r="H390" s="141">
        <v>20.100000000000001</v>
      </c>
      <c r="I390" s="142"/>
      <c r="J390" s="143"/>
      <c r="K390" s="144"/>
      <c r="L390" s="144"/>
      <c r="M390" s="144"/>
      <c r="N390" s="144"/>
      <c r="O390" s="143"/>
      <c r="P390" s="143"/>
      <c r="Q390" s="143"/>
      <c r="R390" s="139"/>
      <c r="S390" s="139"/>
      <c r="T390" s="138"/>
      <c r="U390" s="6"/>
      <c r="V390" s="8"/>
      <c r="W390" s="8"/>
      <c r="X390" s="60"/>
    </row>
    <row r="391" spans="1:27" ht="11.25" outlineLevel="5" x14ac:dyDescent="0.2">
      <c r="A391" s="137"/>
      <c r="B391" s="138"/>
      <c r="C391" s="138"/>
      <c r="D391" s="139"/>
      <c r="E391" s="145"/>
      <c r="F391" s="140" t="s">
        <v>805</v>
      </c>
      <c r="G391" s="139"/>
      <c r="H391" s="141">
        <v>-4.05</v>
      </c>
      <c r="I391" s="142"/>
      <c r="J391" s="143"/>
      <c r="K391" s="144"/>
      <c r="L391" s="144"/>
      <c r="M391" s="144"/>
      <c r="N391" s="144"/>
      <c r="O391" s="143"/>
      <c r="P391" s="143"/>
      <c r="Q391" s="143"/>
      <c r="R391" s="139"/>
      <c r="S391" s="139"/>
      <c r="T391" s="138"/>
      <c r="U391" s="6"/>
      <c r="V391" s="8"/>
      <c r="W391" s="8"/>
      <c r="X391" s="60"/>
    </row>
    <row r="392" spans="1:27" ht="11.25" outlineLevel="5" x14ac:dyDescent="0.2">
      <c r="A392" s="137"/>
      <c r="B392" s="138"/>
      <c r="C392" s="138"/>
      <c r="D392" s="139"/>
      <c r="E392" s="145"/>
      <c r="F392" s="140" t="s">
        <v>806</v>
      </c>
      <c r="G392" s="139"/>
      <c r="H392" s="141">
        <v>18.05</v>
      </c>
      <c r="I392" s="142"/>
      <c r="J392" s="143"/>
      <c r="K392" s="144"/>
      <c r="L392" s="144"/>
      <c r="M392" s="144"/>
      <c r="N392" s="144"/>
      <c r="O392" s="143"/>
      <c r="P392" s="143"/>
      <c r="Q392" s="143"/>
      <c r="R392" s="139"/>
      <c r="S392" s="139"/>
      <c r="T392" s="138"/>
      <c r="U392" s="6"/>
      <c r="V392" s="8"/>
      <c r="W392" s="8"/>
      <c r="X392" s="60"/>
    </row>
    <row r="393" spans="1:27" ht="11.25" outlineLevel="5" x14ac:dyDescent="0.2">
      <c r="A393" s="137"/>
      <c r="B393" s="138"/>
      <c r="C393" s="138"/>
      <c r="D393" s="139"/>
      <c r="E393" s="145"/>
      <c r="F393" s="140" t="s">
        <v>807</v>
      </c>
      <c r="G393" s="139"/>
      <c r="H393" s="141">
        <v>-5</v>
      </c>
      <c r="I393" s="142"/>
      <c r="J393" s="143"/>
      <c r="K393" s="144"/>
      <c r="L393" s="144"/>
      <c r="M393" s="144"/>
      <c r="N393" s="144"/>
      <c r="O393" s="143"/>
      <c r="P393" s="143"/>
      <c r="Q393" s="143"/>
      <c r="R393" s="139"/>
      <c r="S393" s="139"/>
      <c r="T393" s="138"/>
      <c r="U393" s="6"/>
      <c r="V393" s="8"/>
      <c r="W393" s="8"/>
      <c r="X393" s="60"/>
    </row>
    <row r="394" spans="1:27" ht="11.25" outlineLevel="5" x14ac:dyDescent="0.2">
      <c r="A394" s="137"/>
      <c r="B394" s="138"/>
      <c r="C394" s="138"/>
      <c r="D394" s="139"/>
      <c r="E394" s="145"/>
      <c r="F394" s="140" t="s">
        <v>808</v>
      </c>
      <c r="G394" s="139"/>
      <c r="H394" s="141">
        <v>18.05</v>
      </c>
      <c r="I394" s="142"/>
      <c r="J394" s="143"/>
      <c r="K394" s="144"/>
      <c r="L394" s="144"/>
      <c r="M394" s="144"/>
      <c r="N394" s="144"/>
      <c r="O394" s="143"/>
      <c r="P394" s="143"/>
      <c r="Q394" s="143"/>
      <c r="R394" s="139"/>
      <c r="S394" s="139"/>
      <c r="T394" s="138"/>
      <c r="U394" s="6"/>
      <c r="V394" s="8"/>
      <c r="W394" s="8"/>
      <c r="X394" s="60"/>
    </row>
    <row r="395" spans="1:27" ht="11.25" outlineLevel="5" x14ac:dyDescent="0.2">
      <c r="A395" s="137"/>
      <c r="B395" s="138"/>
      <c r="C395" s="138"/>
      <c r="D395" s="139"/>
      <c r="E395" s="145"/>
      <c r="F395" s="140" t="s">
        <v>807</v>
      </c>
      <c r="G395" s="139"/>
      <c r="H395" s="141">
        <v>-5</v>
      </c>
      <c r="I395" s="142"/>
      <c r="J395" s="143"/>
      <c r="K395" s="144"/>
      <c r="L395" s="144"/>
      <c r="M395" s="144"/>
      <c r="N395" s="144"/>
      <c r="O395" s="143"/>
      <c r="P395" s="143"/>
      <c r="Q395" s="143"/>
      <c r="R395" s="139"/>
      <c r="S395" s="139"/>
      <c r="T395" s="138"/>
      <c r="U395" s="6"/>
      <c r="V395" s="8"/>
      <c r="W395" s="8"/>
      <c r="X395" s="60"/>
    </row>
    <row r="396" spans="1:27" ht="7.5" customHeight="1" outlineLevel="5" x14ac:dyDescent="0.15">
      <c r="A396" s="8"/>
      <c r="B396" s="69"/>
      <c r="C396" s="69"/>
      <c r="D396" s="60"/>
      <c r="E396" s="60"/>
      <c r="F396" s="104"/>
      <c r="G396" s="60"/>
      <c r="H396" s="65"/>
      <c r="I396" s="105"/>
      <c r="J396" s="63"/>
      <c r="K396" s="65"/>
      <c r="L396" s="65"/>
      <c r="M396" s="65"/>
      <c r="N396" s="65"/>
      <c r="O396" s="63"/>
      <c r="P396" s="63"/>
      <c r="Q396" s="63"/>
      <c r="R396" s="60"/>
      <c r="S396" s="60"/>
      <c r="T396" s="69"/>
      <c r="U396" s="8"/>
      <c r="X396" s="60"/>
    </row>
    <row r="397" spans="1:27" ht="22.5" outlineLevel="4" x14ac:dyDescent="0.2">
      <c r="A397" s="4"/>
      <c r="B397" s="120"/>
      <c r="C397" s="121">
        <v>3</v>
      </c>
      <c r="D397" s="122" t="s">
        <v>534</v>
      </c>
      <c r="E397" s="123" t="s">
        <v>809</v>
      </c>
      <c r="F397" s="124" t="s">
        <v>810</v>
      </c>
      <c r="G397" s="122" t="s">
        <v>543</v>
      </c>
      <c r="H397" s="125">
        <v>994.92</v>
      </c>
      <c r="I397" s="126">
        <v>0</v>
      </c>
      <c r="J397" s="127">
        <f>H397*I397</f>
        <v>0</v>
      </c>
      <c r="K397" s="125">
        <v>0.32007000000000002</v>
      </c>
      <c r="L397" s="125">
        <f>H397*K397</f>
        <v>318.4440444</v>
      </c>
      <c r="M397" s="125"/>
      <c r="N397" s="125">
        <f>H397*M397</f>
        <v>0</v>
      </c>
      <c r="O397" s="127">
        <v>15</v>
      </c>
      <c r="P397" s="127">
        <f>J397*(O397/100)</f>
        <v>0</v>
      </c>
      <c r="Q397" s="127">
        <f>J397+P397</f>
        <v>0</v>
      </c>
      <c r="R397" s="128"/>
      <c r="S397" s="128" t="s">
        <v>538</v>
      </c>
      <c r="T397" s="129">
        <v>1</v>
      </c>
      <c r="U397" s="8"/>
      <c r="V397" s="8"/>
      <c r="W397" s="8"/>
      <c r="X397" s="60"/>
    </row>
    <row r="398" spans="1:27" ht="19.5" outlineLevel="5" x14ac:dyDescent="0.2">
      <c r="A398" s="130"/>
      <c r="B398" s="131"/>
      <c r="C398" s="131"/>
      <c r="D398" s="132"/>
      <c r="E398" s="136" t="s">
        <v>0</v>
      </c>
      <c r="F398" s="159" t="s">
        <v>811</v>
      </c>
      <c r="G398" s="159"/>
      <c r="H398" s="160"/>
      <c r="I398" s="161"/>
      <c r="J398" s="162"/>
      <c r="K398" s="134"/>
      <c r="L398" s="134"/>
      <c r="M398" s="134"/>
      <c r="N398" s="134"/>
      <c r="O398" s="135"/>
      <c r="P398" s="135"/>
      <c r="Q398" s="135"/>
      <c r="R398" s="132"/>
      <c r="S398" s="132"/>
      <c r="T398" s="131"/>
      <c r="U398" s="6"/>
      <c r="V398" s="8"/>
      <c r="W398" s="8"/>
      <c r="X398" s="133" t="str">
        <f>F398</f>
        <v>Zdivo jednovrstvé tepelně izolační z cihel děrovaných broušených s integrovanou izolací z hydrofobizované minerální vlny na tenkovrstvou maltu, součinitel prostupu tepla U přes 0,14 do 0,18, pevnost cihel P8,tl. zdiva 440 mm</v>
      </c>
      <c r="Y398" s="9"/>
      <c r="AA398" s="11"/>
    </row>
    <row r="399" spans="1:27" ht="7.5" customHeight="1" outlineLevel="5" x14ac:dyDescent="0.15">
      <c r="B399" s="69"/>
      <c r="C399" s="69"/>
      <c r="D399" s="60"/>
      <c r="E399" s="60"/>
      <c r="F399" s="61"/>
      <c r="G399" s="60"/>
      <c r="H399" s="65"/>
      <c r="I399" s="105"/>
      <c r="J399" s="63"/>
      <c r="K399" s="65"/>
      <c r="L399" s="65"/>
      <c r="M399" s="65"/>
      <c r="N399" s="65"/>
      <c r="O399" s="63"/>
      <c r="P399" s="63"/>
      <c r="Q399" s="63"/>
      <c r="R399" s="60"/>
      <c r="S399" s="60"/>
      <c r="T399" s="69"/>
      <c r="U399" s="8"/>
      <c r="X399" s="60"/>
    </row>
    <row r="400" spans="1:27" ht="11.25" outlineLevel="5" x14ac:dyDescent="0.2">
      <c r="A400" s="137"/>
      <c r="B400" s="138"/>
      <c r="C400" s="138"/>
      <c r="D400" s="139"/>
      <c r="E400" s="145" t="s">
        <v>1</v>
      </c>
      <c r="F400" s="140" t="s">
        <v>703</v>
      </c>
      <c r="G400" s="139"/>
      <c r="H400" s="141">
        <v>0</v>
      </c>
      <c r="I400" s="142"/>
      <c r="J400" s="143"/>
      <c r="K400" s="144"/>
      <c r="L400" s="144"/>
      <c r="M400" s="144"/>
      <c r="N400" s="144"/>
      <c r="O400" s="143"/>
      <c r="P400" s="143"/>
      <c r="Q400" s="143"/>
      <c r="R400" s="139"/>
      <c r="S400" s="139"/>
      <c r="T400" s="138"/>
      <c r="U400" s="6"/>
      <c r="V400" s="8"/>
      <c r="W400" s="8"/>
      <c r="X400" s="60"/>
    </row>
    <row r="401" spans="1:24" ht="11.25" outlineLevel="5" x14ac:dyDescent="0.2">
      <c r="A401" s="137"/>
      <c r="B401" s="138"/>
      <c r="C401" s="138"/>
      <c r="D401" s="139"/>
      <c r="E401" s="145"/>
      <c r="F401" s="140" t="s">
        <v>812</v>
      </c>
      <c r="G401" s="139"/>
      <c r="H401" s="141">
        <v>160.80000000000001</v>
      </c>
      <c r="I401" s="142"/>
      <c r="J401" s="143"/>
      <c r="K401" s="144"/>
      <c r="L401" s="144"/>
      <c r="M401" s="144"/>
      <c r="N401" s="144"/>
      <c r="O401" s="143"/>
      <c r="P401" s="143"/>
      <c r="Q401" s="143"/>
      <c r="R401" s="139"/>
      <c r="S401" s="139"/>
      <c r="T401" s="138"/>
      <c r="U401" s="6"/>
      <c r="V401" s="8"/>
      <c r="W401" s="8"/>
      <c r="X401" s="60"/>
    </row>
    <row r="402" spans="1:24" ht="11.25" outlineLevel="5" x14ac:dyDescent="0.2">
      <c r="A402" s="137"/>
      <c r="B402" s="138"/>
      <c r="C402" s="138"/>
      <c r="D402" s="139"/>
      <c r="E402" s="145"/>
      <c r="F402" s="140" t="s">
        <v>813</v>
      </c>
      <c r="G402" s="139"/>
      <c r="H402" s="141">
        <v>-36.4</v>
      </c>
      <c r="I402" s="142"/>
      <c r="J402" s="143"/>
      <c r="K402" s="144"/>
      <c r="L402" s="144"/>
      <c r="M402" s="144"/>
      <c r="N402" s="144"/>
      <c r="O402" s="143"/>
      <c r="P402" s="143"/>
      <c r="Q402" s="143"/>
      <c r="R402" s="139"/>
      <c r="S402" s="139"/>
      <c r="T402" s="138"/>
      <c r="U402" s="6"/>
      <c r="V402" s="8"/>
      <c r="W402" s="8"/>
      <c r="X402" s="60"/>
    </row>
    <row r="403" spans="1:24" ht="11.25" outlineLevel="5" x14ac:dyDescent="0.2">
      <c r="A403" s="137"/>
      <c r="B403" s="138"/>
      <c r="C403" s="138"/>
      <c r="D403" s="139"/>
      <c r="E403" s="145"/>
      <c r="F403" s="140" t="s">
        <v>814</v>
      </c>
      <c r="G403" s="139"/>
      <c r="H403" s="141">
        <v>144.4</v>
      </c>
      <c r="I403" s="142"/>
      <c r="J403" s="143"/>
      <c r="K403" s="144"/>
      <c r="L403" s="144"/>
      <c r="M403" s="144"/>
      <c r="N403" s="144"/>
      <c r="O403" s="143"/>
      <c r="P403" s="143"/>
      <c r="Q403" s="143"/>
      <c r="R403" s="139"/>
      <c r="S403" s="139"/>
      <c r="T403" s="138"/>
      <c r="U403" s="6"/>
      <c r="V403" s="8"/>
      <c r="W403" s="8"/>
      <c r="X403" s="60"/>
    </row>
    <row r="404" spans="1:24" ht="11.25" outlineLevel="5" x14ac:dyDescent="0.2">
      <c r="A404" s="137"/>
      <c r="B404" s="138"/>
      <c r="C404" s="138"/>
      <c r="D404" s="139"/>
      <c r="E404" s="145"/>
      <c r="F404" s="140" t="s">
        <v>815</v>
      </c>
      <c r="G404" s="139"/>
      <c r="H404" s="141">
        <v>-48.599999999999994</v>
      </c>
      <c r="I404" s="142"/>
      <c r="J404" s="143"/>
      <c r="K404" s="144"/>
      <c r="L404" s="144"/>
      <c r="M404" s="144"/>
      <c r="N404" s="144"/>
      <c r="O404" s="143"/>
      <c r="P404" s="143"/>
      <c r="Q404" s="143"/>
      <c r="R404" s="139"/>
      <c r="S404" s="139"/>
      <c r="T404" s="138"/>
      <c r="U404" s="6"/>
      <c r="V404" s="8"/>
      <c r="W404" s="8"/>
      <c r="X404" s="60"/>
    </row>
    <row r="405" spans="1:24" ht="11.25" outlineLevel="5" x14ac:dyDescent="0.2">
      <c r="A405" s="137"/>
      <c r="B405" s="138"/>
      <c r="C405" s="138"/>
      <c r="D405" s="139"/>
      <c r="E405" s="145"/>
      <c r="F405" s="140" t="s">
        <v>816</v>
      </c>
      <c r="G405" s="139"/>
      <c r="H405" s="141">
        <v>144.4</v>
      </c>
      <c r="I405" s="142"/>
      <c r="J405" s="143"/>
      <c r="K405" s="144"/>
      <c r="L405" s="144"/>
      <c r="M405" s="144"/>
      <c r="N405" s="144"/>
      <c r="O405" s="143"/>
      <c r="P405" s="143"/>
      <c r="Q405" s="143"/>
      <c r="R405" s="139"/>
      <c r="S405" s="139"/>
      <c r="T405" s="138"/>
      <c r="U405" s="6"/>
      <c r="V405" s="8"/>
      <c r="W405" s="8"/>
      <c r="X405" s="60"/>
    </row>
    <row r="406" spans="1:24" ht="11.25" outlineLevel="5" x14ac:dyDescent="0.2">
      <c r="A406" s="137"/>
      <c r="B406" s="138"/>
      <c r="C406" s="138"/>
      <c r="D406" s="139"/>
      <c r="E406" s="145"/>
      <c r="F406" s="140" t="s">
        <v>815</v>
      </c>
      <c r="G406" s="139"/>
      <c r="H406" s="141">
        <v>-48.599999999999994</v>
      </c>
      <c r="I406" s="142"/>
      <c r="J406" s="143"/>
      <c r="K406" s="144"/>
      <c r="L406" s="144"/>
      <c r="M406" s="144"/>
      <c r="N406" s="144"/>
      <c r="O406" s="143"/>
      <c r="P406" s="143"/>
      <c r="Q406" s="143"/>
      <c r="R406" s="139"/>
      <c r="S406" s="139"/>
      <c r="T406" s="138"/>
      <c r="U406" s="6"/>
      <c r="V406" s="8"/>
      <c r="W406" s="8"/>
      <c r="X406" s="60"/>
    </row>
    <row r="407" spans="1:24" ht="11.25" outlineLevel="5" x14ac:dyDescent="0.2">
      <c r="A407" s="137"/>
      <c r="B407" s="138"/>
      <c r="C407" s="138"/>
      <c r="D407" s="139"/>
      <c r="E407" s="145"/>
      <c r="F407" s="140" t="s">
        <v>546</v>
      </c>
      <c r="G407" s="139"/>
      <c r="H407" s="141">
        <v>316</v>
      </c>
      <c r="I407" s="142"/>
      <c r="J407" s="143"/>
      <c r="K407" s="144"/>
      <c r="L407" s="144"/>
      <c r="M407" s="144"/>
      <c r="N407" s="144"/>
      <c r="O407" s="143"/>
      <c r="P407" s="143"/>
      <c r="Q407" s="143"/>
      <c r="R407" s="139"/>
      <c r="S407" s="139"/>
      <c r="T407" s="138"/>
      <c r="U407" s="6"/>
      <c r="V407" s="8"/>
      <c r="W407" s="8"/>
      <c r="X407" s="60"/>
    </row>
    <row r="408" spans="1:24" ht="11.25" outlineLevel="5" x14ac:dyDescent="0.2">
      <c r="A408" s="137"/>
      <c r="B408" s="138"/>
      <c r="C408" s="138"/>
      <c r="D408" s="139"/>
      <c r="E408" s="145"/>
      <c r="F408" s="140" t="s">
        <v>817</v>
      </c>
      <c r="G408" s="139"/>
      <c r="H408" s="141">
        <v>0</v>
      </c>
      <c r="I408" s="142"/>
      <c r="J408" s="143"/>
      <c r="K408" s="144"/>
      <c r="L408" s="144"/>
      <c r="M408" s="144"/>
      <c r="N408" s="144"/>
      <c r="O408" s="143"/>
      <c r="P408" s="143"/>
      <c r="Q408" s="143"/>
      <c r="R408" s="139"/>
      <c r="S408" s="139"/>
      <c r="T408" s="138"/>
      <c r="U408" s="6"/>
      <c r="V408" s="8"/>
      <c r="W408" s="8"/>
      <c r="X408" s="60"/>
    </row>
    <row r="409" spans="1:24" ht="11.25" outlineLevel="5" x14ac:dyDescent="0.2">
      <c r="A409" s="137"/>
      <c r="B409" s="138"/>
      <c r="C409" s="138"/>
      <c r="D409" s="139"/>
      <c r="E409" s="145"/>
      <c r="F409" s="140" t="s">
        <v>818</v>
      </c>
      <c r="G409" s="139"/>
      <c r="H409" s="141">
        <v>196.98</v>
      </c>
      <c r="I409" s="142"/>
      <c r="J409" s="143"/>
      <c r="K409" s="144"/>
      <c r="L409" s="144"/>
      <c r="M409" s="144"/>
      <c r="N409" s="144"/>
      <c r="O409" s="143"/>
      <c r="P409" s="143"/>
      <c r="Q409" s="143"/>
      <c r="R409" s="139"/>
      <c r="S409" s="139"/>
      <c r="T409" s="138"/>
      <c r="U409" s="6"/>
      <c r="V409" s="8"/>
      <c r="W409" s="8"/>
      <c r="X409" s="60"/>
    </row>
    <row r="410" spans="1:24" ht="11.25" outlineLevel="5" x14ac:dyDescent="0.2">
      <c r="A410" s="137"/>
      <c r="B410" s="138"/>
      <c r="C410" s="138"/>
      <c r="D410" s="139"/>
      <c r="E410" s="145"/>
      <c r="F410" s="140" t="s">
        <v>819</v>
      </c>
      <c r="G410" s="139"/>
      <c r="H410" s="141">
        <v>-68.699999999999989</v>
      </c>
      <c r="I410" s="142"/>
      <c r="J410" s="143"/>
      <c r="K410" s="144"/>
      <c r="L410" s="144"/>
      <c r="M410" s="144"/>
      <c r="N410" s="144"/>
      <c r="O410" s="143"/>
      <c r="P410" s="143"/>
      <c r="Q410" s="143"/>
      <c r="R410" s="139"/>
      <c r="S410" s="139"/>
      <c r="T410" s="138"/>
      <c r="U410" s="6"/>
      <c r="V410" s="8"/>
      <c r="W410" s="8"/>
      <c r="X410" s="60"/>
    </row>
    <row r="411" spans="1:24" ht="11.25" outlineLevel="5" x14ac:dyDescent="0.2">
      <c r="A411" s="137"/>
      <c r="B411" s="138"/>
      <c r="C411" s="138"/>
      <c r="D411" s="139"/>
      <c r="E411" s="145"/>
      <c r="F411" s="140" t="s">
        <v>820</v>
      </c>
      <c r="G411" s="139"/>
      <c r="H411" s="141">
        <v>176.89</v>
      </c>
      <c r="I411" s="142"/>
      <c r="J411" s="143"/>
      <c r="K411" s="144"/>
      <c r="L411" s="144"/>
      <c r="M411" s="144"/>
      <c r="N411" s="144"/>
      <c r="O411" s="143"/>
      <c r="P411" s="143"/>
      <c r="Q411" s="143"/>
      <c r="R411" s="139"/>
      <c r="S411" s="139"/>
      <c r="T411" s="138"/>
      <c r="U411" s="6"/>
      <c r="V411" s="8"/>
      <c r="W411" s="8"/>
      <c r="X411" s="60"/>
    </row>
    <row r="412" spans="1:24" ht="11.25" outlineLevel="5" x14ac:dyDescent="0.2">
      <c r="A412" s="137"/>
      <c r="B412" s="138"/>
      <c r="C412" s="138"/>
      <c r="D412" s="139"/>
      <c r="E412" s="145"/>
      <c r="F412" s="140" t="s">
        <v>821</v>
      </c>
      <c r="G412" s="139"/>
      <c r="H412" s="141">
        <v>-71.3</v>
      </c>
      <c r="I412" s="142"/>
      <c r="J412" s="143"/>
      <c r="K412" s="144"/>
      <c r="L412" s="144"/>
      <c r="M412" s="144"/>
      <c r="N412" s="144"/>
      <c r="O412" s="143"/>
      <c r="P412" s="143"/>
      <c r="Q412" s="143"/>
      <c r="R412" s="139"/>
      <c r="S412" s="139"/>
      <c r="T412" s="138"/>
      <c r="U412" s="6"/>
      <c r="V412" s="8"/>
      <c r="W412" s="8"/>
      <c r="X412" s="60"/>
    </row>
    <row r="413" spans="1:24" ht="11.25" outlineLevel="5" x14ac:dyDescent="0.2">
      <c r="A413" s="137"/>
      <c r="B413" s="138"/>
      <c r="C413" s="138"/>
      <c r="D413" s="139"/>
      <c r="E413" s="145"/>
      <c r="F413" s="140" t="s">
        <v>822</v>
      </c>
      <c r="G413" s="139"/>
      <c r="H413" s="141">
        <v>176.89</v>
      </c>
      <c r="I413" s="142"/>
      <c r="J413" s="143"/>
      <c r="K413" s="144"/>
      <c r="L413" s="144"/>
      <c r="M413" s="144"/>
      <c r="N413" s="144"/>
      <c r="O413" s="143"/>
      <c r="P413" s="143"/>
      <c r="Q413" s="143"/>
      <c r="R413" s="139"/>
      <c r="S413" s="139"/>
      <c r="T413" s="138"/>
      <c r="U413" s="6"/>
      <c r="V413" s="8"/>
      <c r="W413" s="8"/>
      <c r="X413" s="60"/>
    </row>
    <row r="414" spans="1:24" ht="11.25" outlineLevel="5" x14ac:dyDescent="0.2">
      <c r="A414" s="137"/>
      <c r="B414" s="138"/>
      <c r="C414" s="138"/>
      <c r="D414" s="139"/>
      <c r="E414" s="145"/>
      <c r="F414" s="140" t="s">
        <v>821</v>
      </c>
      <c r="G414" s="139"/>
      <c r="H414" s="141">
        <v>-71.3</v>
      </c>
      <c r="I414" s="142"/>
      <c r="J414" s="143"/>
      <c r="K414" s="144"/>
      <c r="L414" s="144"/>
      <c r="M414" s="144"/>
      <c r="N414" s="144"/>
      <c r="O414" s="143"/>
      <c r="P414" s="143"/>
      <c r="Q414" s="143"/>
      <c r="R414" s="139"/>
      <c r="S414" s="139"/>
      <c r="T414" s="138"/>
      <c r="U414" s="6"/>
      <c r="V414" s="8"/>
      <c r="W414" s="8"/>
      <c r="X414" s="60"/>
    </row>
    <row r="415" spans="1:24" ht="11.25" outlineLevel="5" x14ac:dyDescent="0.2">
      <c r="A415" s="137"/>
      <c r="B415" s="138"/>
      <c r="C415" s="138"/>
      <c r="D415" s="139"/>
      <c r="E415" s="145"/>
      <c r="F415" s="140" t="s">
        <v>546</v>
      </c>
      <c r="G415" s="139"/>
      <c r="H415" s="141">
        <v>339.46000000000004</v>
      </c>
      <c r="I415" s="142"/>
      <c r="J415" s="143"/>
      <c r="K415" s="144"/>
      <c r="L415" s="144"/>
      <c r="M415" s="144"/>
      <c r="N415" s="144"/>
      <c r="O415" s="143"/>
      <c r="P415" s="143"/>
      <c r="Q415" s="143"/>
      <c r="R415" s="139"/>
      <c r="S415" s="139"/>
      <c r="T415" s="138"/>
      <c r="U415" s="6"/>
      <c r="V415" s="8"/>
      <c r="W415" s="8"/>
      <c r="X415" s="60"/>
    </row>
    <row r="416" spans="1:24" ht="11.25" outlineLevel="5" x14ac:dyDescent="0.2">
      <c r="A416" s="137"/>
      <c r="B416" s="138"/>
      <c r="C416" s="138"/>
      <c r="D416" s="139"/>
      <c r="E416" s="145"/>
      <c r="F416" s="140" t="s">
        <v>823</v>
      </c>
      <c r="G416" s="139"/>
      <c r="H416" s="141">
        <v>339.46</v>
      </c>
      <c r="I416" s="142"/>
      <c r="J416" s="143"/>
      <c r="K416" s="144"/>
      <c r="L416" s="144"/>
      <c r="M416" s="144"/>
      <c r="N416" s="144"/>
      <c r="O416" s="143"/>
      <c r="P416" s="143"/>
      <c r="Q416" s="143"/>
      <c r="R416" s="139"/>
      <c r="S416" s="139"/>
      <c r="T416" s="138"/>
      <c r="U416" s="6"/>
      <c r="V416" s="8"/>
      <c r="W416" s="8"/>
      <c r="X416" s="60"/>
    </row>
    <row r="417" spans="1:27" ht="11.25" outlineLevel="5" x14ac:dyDescent="0.2">
      <c r="A417" s="137"/>
      <c r="B417" s="138"/>
      <c r="C417" s="138"/>
      <c r="D417" s="139"/>
      <c r="E417" s="145"/>
      <c r="F417" s="140" t="s">
        <v>546</v>
      </c>
      <c r="G417" s="139"/>
      <c r="H417" s="141">
        <v>339.46</v>
      </c>
      <c r="I417" s="142"/>
      <c r="J417" s="143"/>
      <c r="K417" s="144"/>
      <c r="L417" s="144"/>
      <c r="M417" s="144"/>
      <c r="N417" s="144"/>
      <c r="O417" s="143"/>
      <c r="P417" s="143"/>
      <c r="Q417" s="143"/>
      <c r="R417" s="139"/>
      <c r="S417" s="139"/>
      <c r="T417" s="138"/>
      <c r="U417" s="6"/>
      <c r="V417" s="8"/>
      <c r="W417" s="8"/>
      <c r="X417" s="60"/>
    </row>
    <row r="418" spans="1:27" ht="7.5" customHeight="1" outlineLevel="5" x14ac:dyDescent="0.15">
      <c r="A418" s="8"/>
      <c r="B418" s="69"/>
      <c r="C418" s="69"/>
      <c r="D418" s="60"/>
      <c r="E418" s="60"/>
      <c r="F418" s="104"/>
      <c r="G418" s="60"/>
      <c r="H418" s="65"/>
      <c r="I418" s="105"/>
      <c r="J418" s="63"/>
      <c r="K418" s="65"/>
      <c r="L418" s="65"/>
      <c r="M418" s="65"/>
      <c r="N418" s="65"/>
      <c r="O418" s="63"/>
      <c r="P418" s="63"/>
      <c r="Q418" s="63"/>
      <c r="R418" s="60"/>
      <c r="S418" s="60"/>
      <c r="T418" s="69"/>
      <c r="U418" s="8"/>
      <c r="X418" s="60"/>
    </row>
    <row r="419" spans="1:27" ht="22.5" outlineLevel="4" x14ac:dyDescent="0.2">
      <c r="A419" s="4"/>
      <c r="B419" s="120"/>
      <c r="C419" s="121">
        <v>4</v>
      </c>
      <c r="D419" s="122" t="s">
        <v>534</v>
      </c>
      <c r="E419" s="123" t="s">
        <v>824</v>
      </c>
      <c r="F419" s="124" t="s">
        <v>825</v>
      </c>
      <c r="G419" s="122" t="s">
        <v>543</v>
      </c>
      <c r="H419" s="125">
        <v>1091.442</v>
      </c>
      <c r="I419" s="126">
        <v>0</v>
      </c>
      <c r="J419" s="127">
        <f>H419*I419</f>
        <v>0</v>
      </c>
      <c r="K419" s="125">
        <v>0.34519</v>
      </c>
      <c r="L419" s="125">
        <f>H419*K419</f>
        <v>376.75486397999998</v>
      </c>
      <c r="M419" s="125"/>
      <c r="N419" s="125">
        <f>H419*M419</f>
        <v>0</v>
      </c>
      <c r="O419" s="127">
        <v>15</v>
      </c>
      <c r="P419" s="127">
        <f>J419*(O419/100)</f>
        <v>0</v>
      </c>
      <c r="Q419" s="127">
        <f>J419+P419</f>
        <v>0</v>
      </c>
      <c r="R419" s="128"/>
      <c r="S419" s="128" t="s">
        <v>538</v>
      </c>
      <c r="T419" s="129">
        <v>1</v>
      </c>
      <c r="U419" s="8"/>
      <c r="V419" s="8"/>
      <c r="W419" s="8"/>
      <c r="X419" s="60"/>
    </row>
    <row r="420" spans="1:27" ht="19.5" outlineLevel="5" x14ac:dyDescent="0.2">
      <c r="A420" s="130"/>
      <c r="B420" s="131"/>
      <c r="C420" s="131"/>
      <c r="D420" s="132"/>
      <c r="E420" s="136" t="s">
        <v>0</v>
      </c>
      <c r="F420" s="159" t="s">
        <v>826</v>
      </c>
      <c r="G420" s="159"/>
      <c r="H420" s="160"/>
      <c r="I420" s="161"/>
      <c r="J420" s="162"/>
      <c r="K420" s="134"/>
      <c r="L420" s="134"/>
      <c r="M420" s="134"/>
      <c r="N420" s="134"/>
      <c r="O420" s="135"/>
      <c r="P420" s="135"/>
      <c r="Q420" s="135"/>
      <c r="R420" s="132"/>
      <c r="S420" s="132"/>
      <c r="T420" s="131"/>
      <c r="U420" s="6"/>
      <c r="V420" s="8"/>
      <c r="W420" s="8"/>
      <c r="X420" s="133" t="str">
        <f>F420</f>
        <v>Zdivo jednovrstvé zvukově izolační z cihel děrovaných spojených na pero a drážku na maltu cementovou M10 s plně promaltovanými svislými kapsami, pevnost cihel do P15, tl. zdiva 300 mm</v>
      </c>
      <c r="Y420" s="9"/>
      <c r="AA420" s="11"/>
    </row>
    <row r="421" spans="1:27" ht="7.5" customHeight="1" outlineLevel="5" x14ac:dyDescent="0.15">
      <c r="B421" s="69"/>
      <c r="C421" s="69"/>
      <c r="D421" s="60"/>
      <c r="E421" s="60"/>
      <c r="F421" s="61"/>
      <c r="G421" s="60"/>
      <c r="H421" s="65"/>
      <c r="I421" s="105"/>
      <c r="J421" s="63"/>
      <c r="K421" s="65"/>
      <c r="L421" s="65"/>
      <c r="M421" s="65"/>
      <c r="N421" s="65"/>
      <c r="O421" s="63"/>
      <c r="P421" s="63"/>
      <c r="Q421" s="63"/>
      <c r="R421" s="60"/>
      <c r="S421" s="60"/>
      <c r="T421" s="69"/>
      <c r="U421" s="8"/>
      <c r="X421" s="60"/>
    </row>
    <row r="422" spans="1:27" ht="11.25" outlineLevel="5" x14ac:dyDescent="0.2">
      <c r="A422" s="137"/>
      <c r="B422" s="138"/>
      <c r="C422" s="138"/>
      <c r="D422" s="139"/>
      <c r="E422" s="145" t="s">
        <v>1</v>
      </c>
      <c r="F422" s="140" t="s">
        <v>703</v>
      </c>
      <c r="G422" s="139"/>
      <c r="H422" s="141">
        <v>0</v>
      </c>
      <c r="I422" s="142"/>
      <c r="J422" s="143"/>
      <c r="K422" s="144"/>
      <c r="L422" s="144"/>
      <c r="M422" s="144"/>
      <c r="N422" s="144"/>
      <c r="O422" s="143"/>
      <c r="P422" s="143"/>
      <c r="Q422" s="143"/>
      <c r="R422" s="139"/>
      <c r="S422" s="139"/>
      <c r="T422" s="138"/>
      <c r="U422" s="6"/>
      <c r="V422" s="8"/>
      <c r="W422" s="8"/>
      <c r="X422" s="60"/>
    </row>
    <row r="423" spans="1:27" ht="11.25" outlineLevel="5" x14ac:dyDescent="0.2">
      <c r="A423" s="137"/>
      <c r="B423" s="138"/>
      <c r="C423" s="138"/>
      <c r="D423" s="139"/>
      <c r="E423" s="145"/>
      <c r="F423" s="140" t="s">
        <v>827</v>
      </c>
      <c r="G423" s="139"/>
      <c r="H423" s="141">
        <v>166.5</v>
      </c>
      <c r="I423" s="142"/>
      <c r="J423" s="143"/>
      <c r="K423" s="144"/>
      <c r="L423" s="144"/>
      <c r="M423" s="144"/>
      <c r="N423" s="144"/>
      <c r="O423" s="143"/>
      <c r="P423" s="143"/>
      <c r="Q423" s="143"/>
      <c r="R423" s="139"/>
      <c r="S423" s="139"/>
      <c r="T423" s="138"/>
      <c r="U423" s="6"/>
      <c r="V423" s="8"/>
      <c r="W423" s="8"/>
      <c r="X423" s="60"/>
    </row>
    <row r="424" spans="1:27" ht="11.25" outlineLevel="5" x14ac:dyDescent="0.2">
      <c r="A424" s="137"/>
      <c r="B424" s="138"/>
      <c r="C424" s="138"/>
      <c r="D424" s="139"/>
      <c r="E424" s="145"/>
      <c r="F424" s="140" t="s">
        <v>828</v>
      </c>
      <c r="G424" s="139"/>
      <c r="H424" s="141">
        <v>29.251999999999999</v>
      </c>
      <c r="I424" s="142"/>
      <c r="J424" s="143"/>
      <c r="K424" s="144"/>
      <c r="L424" s="144"/>
      <c r="M424" s="144"/>
      <c r="N424" s="144"/>
      <c r="O424" s="143"/>
      <c r="P424" s="143"/>
      <c r="Q424" s="143"/>
      <c r="R424" s="139"/>
      <c r="S424" s="139"/>
      <c r="T424" s="138"/>
      <c r="U424" s="6"/>
      <c r="V424" s="8"/>
      <c r="W424" s="8"/>
      <c r="X424" s="60"/>
    </row>
    <row r="425" spans="1:27" ht="11.25" outlineLevel="5" x14ac:dyDescent="0.2">
      <c r="A425" s="137"/>
      <c r="B425" s="138"/>
      <c r="C425" s="138"/>
      <c r="D425" s="139"/>
      <c r="E425" s="145"/>
      <c r="F425" s="140" t="s">
        <v>829</v>
      </c>
      <c r="G425" s="139"/>
      <c r="H425" s="141">
        <v>9.2399999999999984</v>
      </c>
      <c r="I425" s="142"/>
      <c r="J425" s="143"/>
      <c r="K425" s="144"/>
      <c r="L425" s="144"/>
      <c r="M425" s="144"/>
      <c r="N425" s="144"/>
      <c r="O425" s="143"/>
      <c r="P425" s="143"/>
      <c r="Q425" s="143"/>
      <c r="R425" s="139"/>
      <c r="S425" s="139"/>
      <c r="T425" s="138"/>
      <c r="U425" s="6"/>
      <c r="V425" s="8"/>
      <c r="W425" s="8"/>
      <c r="X425" s="60"/>
    </row>
    <row r="426" spans="1:27" ht="11.25" outlineLevel="5" x14ac:dyDescent="0.2">
      <c r="A426" s="137"/>
      <c r="B426" s="138"/>
      <c r="C426" s="138"/>
      <c r="D426" s="139"/>
      <c r="E426" s="145"/>
      <c r="F426" s="140" t="s">
        <v>830</v>
      </c>
      <c r="G426" s="139"/>
      <c r="H426" s="141">
        <v>24</v>
      </c>
      <c r="I426" s="142"/>
      <c r="J426" s="143"/>
      <c r="K426" s="144"/>
      <c r="L426" s="144"/>
      <c r="M426" s="144"/>
      <c r="N426" s="144"/>
      <c r="O426" s="143"/>
      <c r="P426" s="143"/>
      <c r="Q426" s="143"/>
      <c r="R426" s="139"/>
      <c r="S426" s="139"/>
      <c r="T426" s="138"/>
      <c r="U426" s="6"/>
      <c r="V426" s="8"/>
      <c r="W426" s="8"/>
      <c r="X426" s="60"/>
    </row>
    <row r="427" spans="1:27" ht="11.25" outlineLevel="5" x14ac:dyDescent="0.2">
      <c r="A427" s="137"/>
      <c r="B427" s="138"/>
      <c r="C427" s="138"/>
      <c r="D427" s="139"/>
      <c r="E427" s="145"/>
      <c r="F427" s="140" t="s">
        <v>831</v>
      </c>
      <c r="G427" s="139"/>
      <c r="H427" s="141">
        <v>29.251999999999999</v>
      </c>
      <c r="I427" s="142"/>
      <c r="J427" s="143"/>
      <c r="K427" s="144"/>
      <c r="L427" s="144"/>
      <c r="M427" s="144"/>
      <c r="N427" s="144"/>
      <c r="O427" s="143"/>
      <c r="P427" s="143"/>
      <c r="Q427" s="143"/>
      <c r="R427" s="139"/>
      <c r="S427" s="139"/>
      <c r="T427" s="138"/>
      <c r="U427" s="6"/>
      <c r="V427" s="8"/>
      <c r="W427" s="8"/>
      <c r="X427" s="60"/>
    </row>
    <row r="428" spans="1:27" ht="11.25" outlineLevel="5" x14ac:dyDescent="0.2">
      <c r="A428" s="137"/>
      <c r="B428" s="138"/>
      <c r="C428" s="138"/>
      <c r="D428" s="139"/>
      <c r="E428" s="145"/>
      <c r="F428" s="140" t="s">
        <v>832</v>
      </c>
      <c r="G428" s="139"/>
      <c r="H428" s="141">
        <v>24.25</v>
      </c>
      <c r="I428" s="142"/>
      <c r="J428" s="143"/>
      <c r="K428" s="144"/>
      <c r="L428" s="144"/>
      <c r="M428" s="144"/>
      <c r="N428" s="144"/>
      <c r="O428" s="143"/>
      <c r="P428" s="143"/>
      <c r="Q428" s="143"/>
      <c r="R428" s="139"/>
      <c r="S428" s="139"/>
      <c r="T428" s="138"/>
      <c r="U428" s="6"/>
      <c r="V428" s="8"/>
      <c r="W428" s="8"/>
      <c r="X428" s="60"/>
    </row>
    <row r="429" spans="1:27" ht="11.25" outlineLevel="5" x14ac:dyDescent="0.2">
      <c r="A429" s="137"/>
      <c r="B429" s="138"/>
      <c r="C429" s="138"/>
      <c r="D429" s="139"/>
      <c r="E429" s="145"/>
      <c r="F429" s="140" t="s">
        <v>833</v>
      </c>
      <c r="G429" s="139"/>
      <c r="H429" s="141">
        <v>9.2399999999999984</v>
      </c>
      <c r="I429" s="142"/>
      <c r="J429" s="143"/>
      <c r="K429" s="144"/>
      <c r="L429" s="144"/>
      <c r="M429" s="144"/>
      <c r="N429" s="144"/>
      <c r="O429" s="143"/>
      <c r="P429" s="143"/>
      <c r="Q429" s="143"/>
      <c r="R429" s="139"/>
      <c r="S429" s="139"/>
      <c r="T429" s="138"/>
      <c r="U429" s="6"/>
      <c r="V429" s="8"/>
      <c r="W429" s="8"/>
      <c r="X429" s="60"/>
    </row>
    <row r="430" spans="1:27" ht="11.25" outlineLevel="5" x14ac:dyDescent="0.2">
      <c r="A430" s="137"/>
      <c r="B430" s="138"/>
      <c r="C430" s="138"/>
      <c r="D430" s="139"/>
      <c r="E430" s="145"/>
      <c r="F430" s="140" t="s">
        <v>546</v>
      </c>
      <c r="G430" s="139"/>
      <c r="H430" s="141">
        <v>291.73400000000004</v>
      </c>
      <c r="I430" s="142"/>
      <c r="J430" s="143"/>
      <c r="K430" s="144"/>
      <c r="L430" s="144"/>
      <c r="M430" s="144"/>
      <c r="N430" s="144"/>
      <c r="O430" s="143"/>
      <c r="P430" s="143"/>
      <c r="Q430" s="143"/>
      <c r="R430" s="139"/>
      <c r="S430" s="139"/>
      <c r="T430" s="138"/>
      <c r="U430" s="6"/>
      <c r="V430" s="8"/>
      <c r="W430" s="8"/>
      <c r="X430" s="60"/>
    </row>
    <row r="431" spans="1:27" ht="11.25" outlineLevel="5" x14ac:dyDescent="0.2">
      <c r="A431" s="137"/>
      <c r="B431" s="138"/>
      <c r="C431" s="138"/>
      <c r="D431" s="139"/>
      <c r="E431" s="145"/>
      <c r="F431" s="140" t="s">
        <v>817</v>
      </c>
      <c r="G431" s="139"/>
      <c r="H431" s="141">
        <v>0</v>
      </c>
      <c r="I431" s="142"/>
      <c r="J431" s="143"/>
      <c r="K431" s="144"/>
      <c r="L431" s="144"/>
      <c r="M431" s="144"/>
      <c r="N431" s="144"/>
      <c r="O431" s="143"/>
      <c r="P431" s="143"/>
      <c r="Q431" s="143"/>
      <c r="R431" s="139"/>
      <c r="S431" s="139"/>
      <c r="T431" s="138"/>
      <c r="U431" s="6"/>
      <c r="V431" s="8"/>
      <c r="W431" s="8"/>
      <c r="X431" s="60"/>
    </row>
    <row r="432" spans="1:27" ht="11.25" outlineLevel="5" x14ac:dyDescent="0.2">
      <c r="A432" s="137"/>
      <c r="B432" s="138"/>
      <c r="C432" s="138"/>
      <c r="D432" s="139"/>
      <c r="E432" s="145"/>
      <c r="F432" s="140" t="s">
        <v>834</v>
      </c>
      <c r="G432" s="139"/>
      <c r="H432" s="141">
        <v>50.47</v>
      </c>
      <c r="I432" s="142"/>
      <c r="J432" s="143"/>
      <c r="K432" s="144"/>
      <c r="L432" s="144"/>
      <c r="M432" s="144"/>
      <c r="N432" s="144"/>
      <c r="O432" s="143"/>
      <c r="P432" s="143"/>
      <c r="Q432" s="143"/>
      <c r="R432" s="139"/>
      <c r="S432" s="139"/>
      <c r="T432" s="138"/>
      <c r="U432" s="6"/>
      <c r="V432" s="8"/>
      <c r="W432" s="8"/>
      <c r="X432" s="60"/>
    </row>
    <row r="433" spans="1:27" ht="11.25" outlineLevel="5" x14ac:dyDescent="0.2">
      <c r="A433" s="137"/>
      <c r="B433" s="138"/>
      <c r="C433" s="138"/>
      <c r="D433" s="139"/>
      <c r="E433" s="145"/>
      <c r="F433" s="140" t="s">
        <v>835</v>
      </c>
      <c r="G433" s="139"/>
      <c r="H433" s="141">
        <v>163.16999999999999</v>
      </c>
      <c r="I433" s="142"/>
      <c r="J433" s="143"/>
      <c r="K433" s="144"/>
      <c r="L433" s="144"/>
      <c r="M433" s="144"/>
      <c r="N433" s="144"/>
      <c r="O433" s="143"/>
      <c r="P433" s="143"/>
      <c r="Q433" s="143"/>
      <c r="R433" s="139"/>
      <c r="S433" s="139"/>
      <c r="T433" s="138"/>
      <c r="U433" s="6"/>
      <c r="V433" s="8"/>
      <c r="W433" s="8"/>
      <c r="X433" s="60"/>
    </row>
    <row r="434" spans="1:27" ht="22.5" outlineLevel="5" x14ac:dyDescent="0.2">
      <c r="A434" s="137"/>
      <c r="B434" s="138"/>
      <c r="C434" s="138"/>
      <c r="D434" s="139"/>
      <c r="E434" s="145"/>
      <c r="F434" s="140" t="s">
        <v>836</v>
      </c>
      <c r="G434" s="139"/>
      <c r="H434" s="141">
        <v>100.95400000000002</v>
      </c>
      <c r="I434" s="142"/>
      <c r="J434" s="143"/>
      <c r="K434" s="144"/>
      <c r="L434" s="144"/>
      <c r="M434" s="144"/>
      <c r="N434" s="144"/>
      <c r="O434" s="143"/>
      <c r="P434" s="143"/>
      <c r="Q434" s="143"/>
      <c r="R434" s="139"/>
      <c r="S434" s="139"/>
      <c r="T434" s="138"/>
      <c r="U434" s="6"/>
      <c r="V434" s="8"/>
      <c r="W434" s="8"/>
      <c r="X434" s="60"/>
    </row>
    <row r="435" spans="1:27" ht="11.25" outlineLevel="5" x14ac:dyDescent="0.2">
      <c r="A435" s="137"/>
      <c r="B435" s="138"/>
      <c r="C435" s="138"/>
      <c r="D435" s="139"/>
      <c r="E435" s="145"/>
      <c r="F435" s="140" t="s">
        <v>837</v>
      </c>
      <c r="G435" s="139"/>
      <c r="H435" s="141">
        <v>85.26</v>
      </c>
      <c r="I435" s="142"/>
      <c r="J435" s="143"/>
      <c r="K435" s="144"/>
      <c r="L435" s="144"/>
      <c r="M435" s="144"/>
      <c r="N435" s="144"/>
      <c r="O435" s="143"/>
      <c r="P435" s="143"/>
      <c r="Q435" s="143"/>
      <c r="R435" s="139"/>
      <c r="S435" s="139"/>
      <c r="T435" s="138"/>
      <c r="U435" s="6"/>
      <c r="V435" s="8"/>
      <c r="W435" s="8"/>
      <c r="X435" s="60"/>
    </row>
    <row r="436" spans="1:27" ht="11.25" outlineLevel="5" x14ac:dyDescent="0.2">
      <c r="A436" s="137"/>
      <c r="B436" s="138"/>
      <c r="C436" s="138"/>
      <c r="D436" s="139"/>
      <c r="E436" s="145"/>
      <c r="F436" s="140" t="s">
        <v>546</v>
      </c>
      <c r="G436" s="139"/>
      <c r="H436" s="141">
        <v>399.85400000000004</v>
      </c>
      <c r="I436" s="142"/>
      <c r="J436" s="143"/>
      <c r="K436" s="144"/>
      <c r="L436" s="144"/>
      <c r="M436" s="144"/>
      <c r="N436" s="144"/>
      <c r="O436" s="143"/>
      <c r="P436" s="143"/>
      <c r="Q436" s="143"/>
      <c r="R436" s="139"/>
      <c r="S436" s="139"/>
      <c r="T436" s="138"/>
      <c r="U436" s="6"/>
      <c r="V436" s="8"/>
      <c r="W436" s="8"/>
      <c r="X436" s="60"/>
    </row>
    <row r="437" spans="1:27" ht="11.25" outlineLevel="5" x14ac:dyDescent="0.2">
      <c r="A437" s="137"/>
      <c r="B437" s="138"/>
      <c r="C437" s="138"/>
      <c r="D437" s="139"/>
      <c r="E437" s="145"/>
      <c r="F437" s="140" t="s">
        <v>838</v>
      </c>
      <c r="G437" s="139"/>
      <c r="H437" s="141">
        <v>399.85399999999998</v>
      </c>
      <c r="I437" s="142"/>
      <c r="J437" s="143"/>
      <c r="K437" s="144"/>
      <c r="L437" s="144"/>
      <c r="M437" s="144"/>
      <c r="N437" s="144"/>
      <c r="O437" s="143"/>
      <c r="P437" s="143"/>
      <c r="Q437" s="143"/>
      <c r="R437" s="139"/>
      <c r="S437" s="139"/>
      <c r="T437" s="138"/>
      <c r="U437" s="6"/>
      <c r="V437" s="8"/>
      <c r="W437" s="8"/>
      <c r="X437" s="60"/>
    </row>
    <row r="438" spans="1:27" ht="7.5" customHeight="1" outlineLevel="5" x14ac:dyDescent="0.15">
      <c r="A438" s="8"/>
      <c r="B438" s="69"/>
      <c r="C438" s="69"/>
      <c r="D438" s="60"/>
      <c r="E438" s="60"/>
      <c r="F438" s="104"/>
      <c r="G438" s="60"/>
      <c r="H438" s="65"/>
      <c r="I438" s="105"/>
      <c r="J438" s="63"/>
      <c r="K438" s="65"/>
      <c r="L438" s="65"/>
      <c r="M438" s="65"/>
      <c r="N438" s="65"/>
      <c r="O438" s="63"/>
      <c r="P438" s="63"/>
      <c r="Q438" s="63"/>
      <c r="R438" s="60"/>
      <c r="S438" s="60"/>
      <c r="T438" s="69"/>
      <c r="U438" s="8"/>
      <c r="X438" s="60"/>
    </row>
    <row r="439" spans="1:27" ht="22.5" outlineLevel="4" x14ac:dyDescent="0.2">
      <c r="A439" s="4"/>
      <c r="B439" s="120"/>
      <c r="C439" s="121">
        <v>5</v>
      </c>
      <c r="D439" s="122" t="s">
        <v>534</v>
      </c>
      <c r="E439" s="123" t="s">
        <v>839</v>
      </c>
      <c r="F439" s="124" t="s">
        <v>840</v>
      </c>
      <c r="G439" s="122" t="s">
        <v>543</v>
      </c>
      <c r="H439" s="125">
        <v>260.92999999999995</v>
      </c>
      <c r="I439" s="126">
        <v>0</v>
      </c>
      <c r="J439" s="127">
        <f>H439*I439</f>
        <v>0</v>
      </c>
      <c r="K439" s="125">
        <v>0.20885999999999999</v>
      </c>
      <c r="L439" s="125">
        <f>H439*K439</f>
        <v>54.497839799999987</v>
      </c>
      <c r="M439" s="125"/>
      <c r="N439" s="125">
        <f>H439*M439</f>
        <v>0</v>
      </c>
      <c r="O439" s="127">
        <v>15</v>
      </c>
      <c r="P439" s="127">
        <f>J439*(O439/100)</f>
        <v>0</v>
      </c>
      <c r="Q439" s="127">
        <f>J439+P439</f>
        <v>0</v>
      </c>
      <c r="R439" s="128"/>
      <c r="S439" s="128" t="s">
        <v>538</v>
      </c>
      <c r="T439" s="129">
        <v>1</v>
      </c>
      <c r="U439" s="8"/>
      <c r="V439" s="8"/>
      <c r="W439" s="8"/>
      <c r="X439" s="60"/>
    </row>
    <row r="440" spans="1:27" ht="19.5" outlineLevel="5" x14ac:dyDescent="0.2">
      <c r="A440" s="130"/>
      <c r="B440" s="131"/>
      <c r="C440" s="131"/>
      <c r="D440" s="132"/>
      <c r="E440" s="136" t="s">
        <v>0</v>
      </c>
      <c r="F440" s="159" t="s">
        <v>841</v>
      </c>
      <c r="G440" s="159"/>
      <c r="H440" s="160"/>
      <c r="I440" s="161"/>
      <c r="J440" s="162"/>
      <c r="K440" s="134"/>
      <c r="L440" s="134"/>
      <c r="M440" s="134"/>
      <c r="N440" s="134"/>
      <c r="O440" s="135"/>
      <c r="P440" s="135"/>
      <c r="Q440" s="135"/>
      <c r="R440" s="132"/>
      <c r="S440" s="132"/>
      <c r="T440" s="131"/>
      <c r="U440" s="6"/>
      <c r="V440" s="8"/>
      <c r="W440" s="8"/>
      <c r="X440" s="133" t="str">
        <f>F440</f>
        <v>Zdivo jednovrstvé tepelně izolační z cihel děrovaných broušených s integrovanou izolací z hydrofobizované minerální vlny na tenkovrstvou maltu, součinitel prostupu tepla U přes 0,18 do 0,22, pevnost cihel P8, tl. zdiva 300 mm</v>
      </c>
      <c r="Y440" s="9"/>
      <c r="AA440" s="11"/>
    </row>
    <row r="441" spans="1:27" ht="7.5" customHeight="1" outlineLevel="5" x14ac:dyDescent="0.15">
      <c r="B441" s="69"/>
      <c r="C441" s="69"/>
      <c r="D441" s="60"/>
      <c r="E441" s="60"/>
      <c r="F441" s="61"/>
      <c r="G441" s="60"/>
      <c r="H441" s="65"/>
      <c r="I441" s="105"/>
      <c r="J441" s="63"/>
      <c r="K441" s="65"/>
      <c r="L441" s="65"/>
      <c r="M441" s="65"/>
      <c r="N441" s="65"/>
      <c r="O441" s="63"/>
      <c r="P441" s="63"/>
      <c r="Q441" s="63"/>
      <c r="R441" s="60"/>
      <c r="S441" s="60"/>
      <c r="T441" s="69"/>
      <c r="U441" s="8"/>
      <c r="X441" s="60"/>
    </row>
    <row r="442" spans="1:27" ht="11.25" outlineLevel="5" x14ac:dyDescent="0.2">
      <c r="A442" s="137"/>
      <c r="B442" s="138"/>
      <c r="C442" s="138"/>
      <c r="D442" s="139"/>
      <c r="E442" s="145" t="s">
        <v>1</v>
      </c>
      <c r="F442" s="140" t="s">
        <v>703</v>
      </c>
      <c r="G442" s="139"/>
      <c r="H442" s="141">
        <v>0</v>
      </c>
      <c r="I442" s="142"/>
      <c r="J442" s="143"/>
      <c r="K442" s="144"/>
      <c r="L442" s="144"/>
      <c r="M442" s="144"/>
      <c r="N442" s="144"/>
      <c r="O442" s="143"/>
      <c r="P442" s="143"/>
      <c r="Q442" s="143"/>
      <c r="R442" s="139"/>
      <c r="S442" s="139"/>
      <c r="T442" s="138"/>
      <c r="U442" s="6"/>
      <c r="V442" s="8"/>
      <c r="W442" s="8"/>
      <c r="X442" s="60"/>
    </row>
    <row r="443" spans="1:27" ht="11.25" outlineLevel="5" x14ac:dyDescent="0.2">
      <c r="A443" s="137"/>
      <c r="B443" s="138"/>
      <c r="C443" s="138"/>
      <c r="D443" s="139"/>
      <c r="E443" s="145"/>
      <c r="F443" s="140" t="s">
        <v>842</v>
      </c>
      <c r="G443" s="139"/>
      <c r="H443" s="141">
        <v>46.75</v>
      </c>
      <c r="I443" s="142"/>
      <c r="J443" s="143"/>
      <c r="K443" s="144"/>
      <c r="L443" s="144"/>
      <c r="M443" s="144"/>
      <c r="N443" s="144"/>
      <c r="O443" s="143"/>
      <c r="P443" s="143"/>
      <c r="Q443" s="143"/>
      <c r="R443" s="139"/>
      <c r="S443" s="139"/>
      <c r="T443" s="138"/>
      <c r="U443" s="6"/>
      <c r="V443" s="8"/>
      <c r="W443" s="8"/>
      <c r="X443" s="60"/>
    </row>
    <row r="444" spans="1:27" ht="11.25" outlineLevel="5" x14ac:dyDescent="0.2">
      <c r="A444" s="137"/>
      <c r="B444" s="138"/>
      <c r="C444" s="138"/>
      <c r="D444" s="139"/>
      <c r="E444" s="145"/>
      <c r="F444" s="140" t="s">
        <v>843</v>
      </c>
      <c r="G444" s="139"/>
      <c r="H444" s="141">
        <v>38</v>
      </c>
      <c r="I444" s="142"/>
      <c r="J444" s="143"/>
      <c r="K444" s="144"/>
      <c r="L444" s="144"/>
      <c r="M444" s="144"/>
      <c r="N444" s="144"/>
      <c r="O444" s="143"/>
      <c r="P444" s="143"/>
      <c r="Q444" s="143"/>
      <c r="R444" s="139"/>
      <c r="S444" s="139"/>
      <c r="T444" s="138"/>
      <c r="U444" s="6"/>
      <c r="V444" s="8"/>
      <c r="W444" s="8"/>
      <c r="X444" s="60"/>
    </row>
    <row r="445" spans="1:27" ht="11.25" outlineLevel="5" x14ac:dyDescent="0.2">
      <c r="A445" s="137"/>
      <c r="B445" s="138"/>
      <c r="C445" s="138"/>
      <c r="D445" s="139"/>
      <c r="E445" s="145"/>
      <c r="F445" s="140" t="s">
        <v>844</v>
      </c>
      <c r="G445" s="139"/>
      <c r="H445" s="141">
        <v>27.719999999999995</v>
      </c>
      <c r="I445" s="142"/>
      <c r="J445" s="143"/>
      <c r="K445" s="144"/>
      <c r="L445" s="144"/>
      <c r="M445" s="144"/>
      <c r="N445" s="144"/>
      <c r="O445" s="143"/>
      <c r="P445" s="143"/>
      <c r="Q445" s="143"/>
      <c r="R445" s="139"/>
      <c r="S445" s="139"/>
      <c r="T445" s="138"/>
      <c r="U445" s="6"/>
      <c r="V445" s="8"/>
      <c r="W445" s="8"/>
      <c r="X445" s="60"/>
    </row>
    <row r="446" spans="1:27" ht="11.25" outlineLevel="5" x14ac:dyDescent="0.2">
      <c r="A446" s="137"/>
      <c r="B446" s="138"/>
      <c r="C446" s="138"/>
      <c r="D446" s="139"/>
      <c r="E446" s="145"/>
      <c r="F446" s="140" t="s">
        <v>845</v>
      </c>
      <c r="G446" s="139"/>
      <c r="H446" s="141">
        <v>39.76</v>
      </c>
      <c r="I446" s="142"/>
      <c r="J446" s="143"/>
      <c r="K446" s="144"/>
      <c r="L446" s="144"/>
      <c r="M446" s="144"/>
      <c r="N446" s="144"/>
      <c r="O446" s="143"/>
      <c r="P446" s="143"/>
      <c r="Q446" s="143"/>
      <c r="R446" s="139"/>
      <c r="S446" s="139"/>
      <c r="T446" s="138"/>
      <c r="U446" s="6"/>
      <c r="V446" s="8"/>
      <c r="W446" s="8"/>
      <c r="X446" s="60"/>
    </row>
    <row r="447" spans="1:27" ht="11.25" outlineLevel="5" x14ac:dyDescent="0.2">
      <c r="A447" s="137"/>
      <c r="B447" s="138"/>
      <c r="C447" s="138"/>
      <c r="D447" s="139"/>
      <c r="E447" s="145"/>
      <c r="F447" s="140" t="s">
        <v>846</v>
      </c>
      <c r="G447" s="139"/>
      <c r="H447" s="141">
        <v>41.500000000000007</v>
      </c>
      <c r="I447" s="142"/>
      <c r="J447" s="143"/>
      <c r="K447" s="144"/>
      <c r="L447" s="144"/>
      <c r="M447" s="144"/>
      <c r="N447" s="144"/>
      <c r="O447" s="143"/>
      <c r="P447" s="143"/>
      <c r="Q447" s="143"/>
      <c r="R447" s="139"/>
      <c r="S447" s="139"/>
      <c r="T447" s="138"/>
      <c r="U447" s="6"/>
      <c r="V447" s="8"/>
      <c r="W447" s="8"/>
      <c r="X447" s="60"/>
    </row>
    <row r="448" spans="1:27" ht="11.25" outlineLevel="5" x14ac:dyDescent="0.2">
      <c r="A448" s="137"/>
      <c r="B448" s="138"/>
      <c r="C448" s="138"/>
      <c r="D448" s="139"/>
      <c r="E448" s="145"/>
      <c r="F448" s="140" t="s">
        <v>847</v>
      </c>
      <c r="G448" s="139"/>
      <c r="H448" s="141">
        <v>39.480000000000004</v>
      </c>
      <c r="I448" s="142"/>
      <c r="J448" s="143"/>
      <c r="K448" s="144"/>
      <c r="L448" s="144"/>
      <c r="M448" s="144"/>
      <c r="N448" s="144"/>
      <c r="O448" s="143"/>
      <c r="P448" s="143"/>
      <c r="Q448" s="143"/>
      <c r="R448" s="139"/>
      <c r="S448" s="139"/>
      <c r="T448" s="138"/>
      <c r="U448" s="6"/>
      <c r="V448" s="8"/>
      <c r="W448" s="8"/>
      <c r="X448" s="60"/>
    </row>
    <row r="449" spans="1:27" ht="11.25" outlineLevel="5" x14ac:dyDescent="0.2">
      <c r="A449" s="137"/>
      <c r="B449" s="138"/>
      <c r="C449" s="138"/>
      <c r="D449" s="139"/>
      <c r="E449" s="145"/>
      <c r="F449" s="140" t="s">
        <v>848</v>
      </c>
      <c r="G449" s="139"/>
      <c r="H449" s="141">
        <v>27.72</v>
      </c>
      <c r="I449" s="142"/>
      <c r="J449" s="143"/>
      <c r="K449" s="144"/>
      <c r="L449" s="144"/>
      <c r="M449" s="144"/>
      <c r="N449" s="144"/>
      <c r="O449" s="143"/>
      <c r="P449" s="143"/>
      <c r="Q449" s="143"/>
      <c r="R449" s="139"/>
      <c r="S449" s="139"/>
      <c r="T449" s="138"/>
      <c r="U449" s="6"/>
      <c r="V449" s="8"/>
      <c r="W449" s="8"/>
      <c r="X449" s="60"/>
    </row>
    <row r="450" spans="1:27" ht="7.5" customHeight="1" outlineLevel="5" x14ac:dyDescent="0.15">
      <c r="A450" s="8"/>
      <c r="B450" s="69"/>
      <c r="C450" s="69"/>
      <c r="D450" s="60"/>
      <c r="E450" s="60"/>
      <c r="F450" s="104"/>
      <c r="G450" s="60"/>
      <c r="H450" s="65"/>
      <c r="I450" s="105"/>
      <c r="J450" s="63"/>
      <c r="K450" s="65"/>
      <c r="L450" s="65"/>
      <c r="M450" s="65"/>
      <c r="N450" s="65"/>
      <c r="O450" s="63"/>
      <c r="P450" s="63"/>
      <c r="Q450" s="63"/>
      <c r="R450" s="60"/>
      <c r="S450" s="60"/>
      <c r="T450" s="69"/>
      <c r="U450" s="8"/>
      <c r="X450" s="60"/>
    </row>
    <row r="451" spans="1:27" ht="22.5" outlineLevel="4" x14ac:dyDescent="0.2">
      <c r="A451" s="4"/>
      <c r="B451" s="120"/>
      <c r="C451" s="121">
        <v>6</v>
      </c>
      <c r="D451" s="122" t="s">
        <v>534</v>
      </c>
      <c r="E451" s="123" t="s">
        <v>849</v>
      </c>
      <c r="F451" s="124" t="s">
        <v>850</v>
      </c>
      <c r="G451" s="122" t="s">
        <v>543</v>
      </c>
      <c r="H451" s="125">
        <v>259.18999999999994</v>
      </c>
      <c r="I451" s="126">
        <v>0</v>
      </c>
      <c r="J451" s="127">
        <f>H451*I451</f>
        <v>0</v>
      </c>
      <c r="K451" s="125">
        <v>0.19692000000000001</v>
      </c>
      <c r="L451" s="125">
        <f>H451*K451</f>
        <v>51.039694799999992</v>
      </c>
      <c r="M451" s="125"/>
      <c r="N451" s="125">
        <f>H451*M451</f>
        <v>0</v>
      </c>
      <c r="O451" s="127">
        <v>15</v>
      </c>
      <c r="P451" s="127">
        <f>J451*(O451/100)</f>
        <v>0</v>
      </c>
      <c r="Q451" s="127">
        <f>J451+P451</f>
        <v>0</v>
      </c>
      <c r="R451" s="128"/>
      <c r="S451" s="128" t="s">
        <v>538</v>
      </c>
      <c r="T451" s="129">
        <v>1</v>
      </c>
      <c r="U451" s="8"/>
      <c r="V451" s="8"/>
      <c r="W451" s="8"/>
      <c r="X451" s="60"/>
    </row>
    <row r="452" spans="1:27" ht="9.75" outlineLevel="5" x14ac:dyDescent="0.2">
      <c r="A452" s="130"/>
      <c r="B452" s="131"/>
      <c r="C452" s="131"/>
      <c r="D452" s="132"/>
      <c r="E452" s="136" t="s">
        <v>0</v>
      </c>
      <c r="F452" s="159" t="s">
        <v>851</v>
      </c>
      <c r="G452" s="159"/>
      <c r="H452" s="160"/>
      <c r="I452" s="161"/>
      <c r="J452" s="162"/>
      <c r="K452" s="134"/>
      <c r="L452" s="134"/>
      <c r="M452" s="134"/>
      <c r="N452" s="134"/>
      <c r="O452" s="135"/>
      <c r="P452" s="135"/>
      <c r="Q452" s="135"/>
      <c r="R452" s="132"/>
      <c r="S452" s="132"/>
      <c r="T452" s="131"/>
      <c r="U452" s="6"/>
      <c r="V452" s="8"/>
      <c r="W452" s="8"/>
      <c r="X452" s="133" t="str">
        <f>F452</f>
        <v>Zdivo jednovrstvé zvukově izolační z cihel děrovaných z broušených cihel na tenkovrstvou maltu, pevnost cihel do P15, tl. zdiva 190 mm</v>
      </c>
      <c r="Y452" s="9"/>
      <c r="AA452" s="11"/>
    </row>
    <row r="453" spans="1:27" ht="7.5" customHeight="1" outlineLevel="5" x14ac:dyDescent="0.15">
      <c r="B453" s="69"/>
      <c r="C453" s="69"/>
      <c r="D453" s="60"/>
      <c r="E453" s="60"/>
      <c r="F453" s="61"/>
      <c r="G453" s="60"/>
      <c r="H453" s="65"/>
      <c r="I453" s="105"/>
      <c r="J453" s="63"/>
      <c r="K453" s="65"/>
      <c r="L453" s="65"/>
      <c r="M453" s="65"/>
      <c r="N453" s="65"/>
      <c r="O453" s="63"/>
      <c r="P453" s="63"/>
      <c r="Q453" s="63"/>
      <c r="R453" s="60"/>
      <c r="S453" s="60"/>
      <c r="T453" s="69"/>
      <c r="U453" s="8"/>
      <c r="X453" s="60"/>
    </row>
    <row r="454" spans="1:27" ht="11.25" outlineLevel="5" x14ac:dyDescent="0.2">
      <c r="A454" s="137"/>
      <c r="B454" s="138"/>
      <c r="C454" s="138"/>
      <c r="D454" s="139"/>
      <c r="E454" s="145" t="s">
        <v>1</v>
      </c>
      <c r="F454" s="140" t="s">
        <v>703</v>
      </c>
      <c r="G454" s="139"/>
      <c r="H454" s="141">
        <v>0</v>
      </c>
      <c r="I454" s="142"/>
      <c r="J454" s="143"/>
      <c r="K454" s="144"/>
      <c r="L454" s="144"/>
      <c r="M454" s="144"/>
      <c r="N454" s="144"/>
      <c r="O454" s="143"/>
      <c r="P454" s="143"/>
      <c r="Q454" s="143"/>
      <c r="R454" s="139"/>
      <c r="S454" s="139"/>
      <c r="T454" s="138"/>
      <c r="U454" s="6"/>
      <c r="V454" s="8"/>
      <c r="W454" s="8"/>
      <c r="X454" s="60"/>
    </row>
    <row r="455" spans="1:27" ht="11.25" outlineLevel="5" x14ac:dyDescent="0.2">
      <c r="A455" s="137"/>
      <c r="B455" s="138"/>
      <c r="C455" s="138"/>
      <c r="D455" s="139"/>
      <c r="E455" s="145"/>
      <c r="F455" s="140" t="s">
        <v>852</v>
      </c>
      <c r="G455" s="139"/>
      <c r="H455" s="141">
        <v>23.24</v>
      </c>
      <c r="I455" s="142"/>
      <c r="J455" s="143"/>
      <c r="K455" s="144"/>
      <c r="L455" s="144"/>
      <c r="M455" s="144"/>
      <c r="N455" s="144"/>
      <c r="O455" s="143"/>
      <c r="P455" s="143"/>
      <c r="Q455" s="143"/>
      <c r="R455" s="139"/>
      <c r="S455" s="139"/>
      <c r="T455" s="138"/>
      <c r="U455" s="6"/>
      <c r="V455" s="8"/>
      <c r="W455" s="8"/>
      <c r="X455" s="60"/>
    </row>
    <row r="456" spans="1:27" ht="11.25" outlineLevel="5" x14ac:dyDescent="0.2">
      <c r="A456" s="137"/>
      <c r="B456" s="138"/>
      <c r="C456" s="138"/>
      <c r="D456" s="139"/>
      <c r="E456" s="145"/>
      <c r="F456" s="140" t="s">
        <v>546</v>
      </c>
      <c r="G456" s="139"/>
      <c r="H456" s="141">
        <v>23.24</v>
      </c>
      <c r="I456" s="142"/>
      <c r="J456" s="143"/>
      <c r="K456" s="144"/>
      <c r="L456" s="144"/>
      <c r="M456" s="144"/>
      <c r="N456" s="144"/>
      <c r="O456" s="143"/>
      <c r="P456" s="143"/>
      <c r="Q456" s="143"/>
      <c r="R456" s="139"/>
      <c r="S456" s="139"/>
      <c r="T456" s="138"/>
      <c r="U456" s="6"/>
      <c r="V456" s="8"/>
      <c r="W456" s="8"/>
      <c r="X456" s="60"/>
    </row>
    <row r="457" spans="1:27" ht="11.25" outlineLevel="5" x14ac:dyDescent="0.2">
      <c r="A457" s="137"/>
      <c r="B457" s="138"/>
      <c r="C457" s="138"/>
      <c r="D457" s="139"/>
      <c r="E457" s="145"/>
      <c r="F457" s="140" t="s">
        <v>817</v>
      </c>
      <c r="G457" s="139"/>
      <c r="H457" s="141">
        <v>0</v>
      </c>
      <c r="I457" s="142"/>
      <c r="J457" s="143"/>
      <c r="K457" s="144"/>
      <c r="L457" s="144"/>
      <c r="M457" s="144"/>
      <c r="N457" s="144"/>
      <c r="O457" s="143"/>
      <c r="P457" s="143"/>
      <c r="Q457" s="143"/>
      <c r="R457" s="139"/>
      <c r="S457" s="139"/>
      <c r="T457" s="138"/>
      <c r="U457" s="6"/>
      <c r="V457" s="8"/>
      <c r="W457" s="8"/>
      <c r="X457" s="60"/>
    </row>
    <row r="458" spans="1:27" ht="11.25" outlineLevel="5" x14ac:dyDescent="0.2">
      <c r="A458" s="137"/>
      <c r="B458" s="138"/>
      <c r="C458" s="138"/>
      <c r="D458" s="139"/>
      <c r="E458" s="145"/>
      <c r="F458" s="140" t="s">
        <v>853</v>
      </c>
      <c r="G458" s="139"/>
      <c r="H458" s="141">
        <v>22.825000000000003</v>
      </c>
      <c r="I458" s="142"/>
      <c r="J458" s="143"/>
      <c r="K458" s="144"/>
      <c r="L458" s="144"/>
      <c r="M458" s="144"/>
      <c r="N458" s="144"/>
      <c r="O458" s="143"/>
      <c r="P458" s="143"/>
      <c r="Q458" s="143"/>
      <c r="R458" s="139"/>
      <c r="S458" s="139"/>
      <c r="T458" s="138"/>
      <c r="U458" s="6"/>
      <c r="V458" s="8"/>
      <c r="W458" s="8"/>
      <c r="X458" s="60"/>
    </row>
    <row r="459" spans="1:27" ht="11.25" outlineLevel="5" x14ac:dyDescent="0.2">
      <c r="A459" s="137"/>
      <c r="B459" s="138"/>
      <c r="C459" s="138"/>
      <c r="D459" s="139"/>
      <c r="E459" s="145"/>
      <c r="F459" s="140" t="s">
        <v>854</v>
      </c>
      <c r="G459" s="139"/>
      <c r="H459" s="141">
        <v>23.65</v>
      </c>
      <c r="I459" s="142"/>
      <c r="J459" s="143"/>
      <c r="K459" s="144"/>
      <c r="L459" s="144"/>
      <c r="M459" s="144"/>
      <c r="N459" s="144"/>
      <c r="O459" s="143"/>
      <c r="P459" s="143"/>
      <c r="Q459" s="143"/>
      <c r="R459" s="139"/>
      <c r="S459" s="139"/>
      <c r="T459" s="138"/>
      <c r="U459" s="6"/>
      <c r="V459" s="8"/>
      <c r="W459" s="8"/>
      <c r="X459" s="60"/>
    </row>
    <row r="460" spans="1:27" ht="11.25" outlineLevel="5" x14ac:dyDescent="0.2">
      <c r="A460" s="137"/>
      <c r="B460" s="138"/>
      <c r="C460" s="138"/>
      <c r="D460" s="139"/>
      <c r="E460" s="145"/>
      <c r="F460" s="140" t="s">
        <v>855</v>
      </c>
      <c r="G460" s="139"/>
      <c r="H460" s="141">
        <v>20.350000000000001</v>
      </c>
      <c r="I460" s="142"/>
      <c r="J460" s="143"/>
      <c r="K460" s="144"/>
      <c r="L460" s="144"/>
      <c r="M460" s="144"/>
      <c r="N460" s="144"/>
      <c r="O460" s="143"/>
      <c r="P460" s="143"/>
      <c r="Q460" s="143"/>
      <c r="R460" s="139"/>
      <c r="S460" s="139"/>
      <c r="T460" s="138"/>
      <c r="U460" s="6"/>
      <c r="V460" s="8"/>
      <c r="W460" s="8"/>
      <c r="X460" s="60"/>
    </row>
    <row r="461" spans="1:27" ht="11.25" outlineLevel="5" x14ac:dyDescent="0.2">
      <c r="A461" s="137"/>
      <c r="B461" s="138"/>
      <c r="C461" s="138"/>
      <c r="D461" s="139"/>
      <c r="E461" s="145"/>
      <c r="F461" s="140" t="s">
        <v>856</v>
      </c>
      <c r="G461" s="139"/>
      <c r="H461" s="141">
        <v>20.350000000000001</v>
      </c>
      <c r="I461" s="142"/>
      <c r="J461" s="143"/>
      <c r="K461" s="144"/>
      <c r="L461" s="144"/>
      <c r="M461" s="144"/>
      <c r="N461" s="144"/>
      <c r="O461" s="143"/>
      <c r="P461" s="143"/>
      <c r="Q461" s="143"/>
      <c r="R461" s="139"/>
      <c r="S461" s="139"/>
      <c r="T461" s="138"/>
      <c r="U461" s="6"/>
      <c r="V461" s="8"/>
      <c r="W461" s="8"/>
      <c r="X461" s="60"/>
    </row>
    <row r="462" spans="1:27" ht="11.25" outlineLevel="5" x14ac:dyDescent="0.2">
      <c r="A462" s="137"/>
      <c r="B462" s="138"/>
      <c r="C462" s="138"/>
      <c r="D462" s="139"/>
      <c r="E462" s="145"/>
      <c r="F462" s="140" t="s">
        <v>857</v>
      </c>
      <c r="G462" s="139"/>
      <c r="H462" s="141">
        <v>30.8</v>
      </c>
      <c r="I462" s="142"/>
      <c r="J462" s="143"/>
      <c r="K462" s="144"/>
      <c r="L462" s="144"/>
      <c r="M462" s="144"/>
      <c r="N462" s="144"/>
      <c r="O462" s="143"/>
      <c r="P462" s="143"/>
      <c r="Q462" s="143"/>
      <c r="R462" s="139"/>
      <c r="S462" s="139"/>
      <c r="T462" s="138"/>
      <c r="U462" s="6"/>
      <c r="V462" s="8"/>
      <c r="W462" s="8"/>
      <c r="X462" s="60"/>
    </row>
    <row r="463" spans="1:27" ht="11.25" outlineLevel="5" x14ac:dyDescent="0.2">
      <c r="A463" s="137"/>
      <c r="B463" s="138"/>
      <c r="C463" s="138"/>
      <c r="D463" s="139"/>
      <c r="E463" s="145"/>
      <c r="F463" s="140" t="s">
        <v>546</v>
      </c>
      <c r="G463" s="139"/>
      <c r="H463" s="141">
        <v>117.97499999999999</v>
      </c>
      <c r="I463" s="142"/>
      <c r="J463" s="143"/>
      <c r="K463" s="144"/>
      <c r="L463" s="144"/>
      <c r="M463" s="144"/>
      <c r="N463" s="144"/>
      <c r="O463" s="143"/>
      <c r="P463" s="143"/>
      <c r="Q463" s="143"/>
      <c r="R463" s="139"/>
      <c r="S463" s="139"/>
      <c r="T463" s="138"/>
      <c r="U463" s="6"/>
      <c r="V463" s="8"/>
      <c r="W463" s="8"/>
      <c r="X463" s="60"/>
    </row>
    <row r="464" spans="1:27" ht="11.25" outlineLevel="5" x14ac:dyDescent="0.2">
      <c r="A464" s="137"/>
      <c r="B464" s="138"/>
      <c r="C464" s="138"/>
      <c r="D464" s="139"/>
      <c r="E464" s="145"/>
      <c r="F464" s="140" t="s">
        <v>858</v>
      </c>
      <c r="G464" s="139"/>
      <c r="H464" s="141">
        <v>117.97499999999999</v>
      </c>
      <c r="I464" s="142"/>
      <c r="J464" s="143"/>
      <c r="K464" s="144"/>
      <c r="L464" s="144"/>
      <c r="M464" s="144"/>
      <c r="N464" s="144"/>
      <c r="O464" s="143"/>
      <c r="P464" s="143"/>
      <c r="Q464" s="143"/>
      <c r="R464" s="139"/>
      <c r="S464" s="139"/>
      <c r="T464" s="138"/>
      <c r="U464" s="6"/>
      <c r="V464" s="8"/>
      <c r="W464" s="8"/>
      <c r="X464" s="60"/>
    </row>
    <row r="465" spans="1:27" ht="7.5" customHeight="1" outlineLevel="5" x14ac:dyDescent="0.15">
      <c r="A465" s="8"/>
      <c r="B465" s="69"/>
      <c r="C465" s="69"/>
      <c r="D465" s="60"/>
      <c r="E465" s="60"/>
      <c r="F465" s="104"/>
      <c r="G465" s="60"/>
      <c r="H465" s="65"/>
      <c r="I465" s="105"/>
      <c r="J465" s="63"/>
      <c r="K465" s="65"/>
      <c r="L465" s="65"/>
      <c r="M465" s="65"/>
      <c r="N465" s="65"/>
      <c r="O465" s="63"/>
      <c r="P465" s="63"/>
      <c r="Q465" s="63"/>
      <c r="R465" s="60"/>
      <c r="S465" s="60"/>
      <c r="T465" s="69"/>
      <c r="U465" s="8"/>
      <c r="X465" s="60"/>
    </row>
    <row r="466" spans="1:27" ht="11.25" outlineLevel="4" x14ac:dyDescent="0.2">
      <c r="A466" s="4"/>
      <c r="B466" s="120"/>
      <c r="C466" s="121">
        <v>7</v>
      </c>
      <c r="D466" s="122" t="s">
        <v>534</v>
      </c>
      <c r="E466" s="123" t="s">
        <v>859</v>
      </c>
      <c r="F466" s="124" t="s">
        <v>860</v>
      </c>
      <c r="G466" s="122" t="s">
        <v>543</v>
      </c>
      <c r="H466" s="125">
        <v>508.47149999999999</v>
      </c>
      <c r="I466" s="126">
        <v>0</v>
      </c>
      <c r="J466" s="127">
        <f>H466*I466</f>
        <v>0</v>
      </c>
      <c r="K466" s="125">
        <v>7.9210000000000003E-2</v>
      </c>
      <c r="L466" s="125">
        <f>H466*K466</f>
        <v>40.276027515000003</v>
      </c>
      <c r="M466" s="125"/>
      <c r="N466" s="125">
        <f>H466*M466</f>
        <v>0</v>
      </c>
      <c r="O466" s="127">
        <v>15</v>
      </c>
      <c r="P466" s="127">
        <f>J466*(O466/100)</f>
        <v>0</v>
      </c>
      <c r="Q466" s="127">
        <f>J466+P466</f>
        <v>0</v>
      </c>
      <c r="R466" s="128"/>
      <c r="S466" s="128" t="s">
        <v>538</v>
      </c>
      <c r="T466" s="129">
        <v>1</v>
      </c>
      <c r="U466" s="8"/>
      <c r="V466" s="8"/>
      <c r="W466" s="8"/>
      <c r="X466" s="60"/>
    </row>
    <row r="467" spans="1:27" ht="9.75" outlineLevel="5" x14ac:dyDescent="0.2">
      <c r="A467" s="130"/>
      <c r="B467" s="131"/>
      <c r="C467" s="131"/>
      <c r="D467" s="132"/>
      <c r="E467" s="136" t="s">
        <v>0</v>
      </c>
      <c r="F467" s="159" t="s">
        <v>861</v>
      </c>
      <c r="G467" s="159"/>
      <c r="H467" s="160"/>
      <c r="I467" s="161"/>
      <c r="J467" s="162"/>
      <c r="K467" s="134"/>
      <c r="L467" s="134"/>
      <c r="M467" s="134"/>
      <c r="N467" s="134"/>
      <c r="O467" s="135"/>
      <c r="P467" s="135"/>
      <c r="Q467" s="135"/>
      <c r="R467" s="132"/>
      <c r="S467" s="132"/>
      <c r="T467" s="131"/>
      <c r="U467" s="6"/>
      <c r="V467" s="8"/>
      <c r="W467" s="8"/>
      <c r="X467" s="133" t="str">
        <f>F467</f>
        <v>Příčky z pórobetonových tvárnic hladkých na tenké maltové lože objemová hmotnost do 500 kg/m3, tloušťka příčky 150 mm</v>
      </c>
      <c r="Y467" s="9"/>
      <c r="AA467" s="11"/>
    </row>
    <row r="468" spans="1:27" ht="7.5" customHeight="1" outlineLevel="5" x14ac:dyDescent="0.15">
      <c r="B468" s="69"/>
      <c r="C468" s="69"/>
      <c r="D468" s="60"/>
      <c r="E468" s="60"/>
      <c r="F468" s="61"/>
      <c r="G468" s="60"/>
      <c r="H468" s="65"/>
      <c r="I468" s="105"/>
      <c r="J468" s="63"/>
      <c r="K468" s="65"/>
      <c r="L468" s="65"/>
      <c r="M468" s="65"/>
      <c r="N468" s="65"/>
      <c r="O468" s="63"/>
      <c r="P468" s="63"/>
      <c r="Q468" s="63"/>
      <c r="R468" s="60"/>
      <c r="S468" s="60"/>
      <c r="T468" s="69"/>
      <c r="U468" s="8"/>
      <c r="X468" s="60"/>
    </row>
    <row r="469" spans="1:27" ht="11.25" outlineLevel="5" x14ac:dyDescent="0.2">
      <c r="A469" s="137"/>
      <c r="B469" s="138"/>
      <c r="C469" s="138"/>
      <c r="D469" s="139"/>
      <c r="E469" s="145" t="s">
        <v>1</v>
      </c>
      <c r="F469" s="140" t="s">
        <v>703</v>
      </c>
      <c r="G469" s="139"/>
      <c r="H469" s="141">
        <v>0</v>
      </c>
      <c r="I469" s="142"/>
      <c r="J469" s="143"/>
      <c r="K469" s="144"/>
      <c r="L469" s="144"/>
      <c r="M469" s="144"/>
      <c r="N469" s="144"/>
      <c r="O469" s="143"/>
      <c r="P469" s="143"/>
      <c r="Q469" s="143"/>
      <c r="R469" s="139"/>
      <c r="S469" s="139"/>
      <c r="T469" s="138"/>
      <c r="U469" s="6"/>
      <c r="V469" s="8"/>
      <c r="W469" s="8"/>
      <c r="X469" s="60"/>
    </row>
    <row r="470" spans="1:27" ht="11.25" outlineLevel="5" x14ac:dyDescent="0.2">
      <c r="A470" s="137"/>
      <c r="B470" s="138"/>
      <c r="C470" s="138"/>
      <c r="D470" s="139"/>
      <c r="E470" s="145"/>
      <c r="F470" s="140" t="s">
        <v>862</v>
      </c>
      <c r="G470" s="139"/>
      <c r="H470" s="141">
        <v>26.6</v>
      </c>
      <c r="I470" s="142"/>
      <c r="J470" s="143"/>
      <c r="K470" s="144"/>
      <c r="L470" s="144"/>
      <c r="M470" s="144"/>
      <c r="N470" s="144"/>
      <c r="O470" s="143"/>
      <c r="P470" s="143"/>
      <c r="Q470" s="143"/>
      <c r="R470" s="139"/>
      <c r="S470" s="139"/>
      <c r="T470" s="138"/>
      <c r="U470" s="6"/>
      <c r="V470" s="8"/>
      <c r="W470" s="8"/>
      <c r="X470" s="60"/>
    </row>
    <row r="471" spans="1:27" ht="11.25" outlineLevel="5" x14ac:dyDescent="0.2">
      <c r="A471" s="137"/>
      <c r="B471" s="138"/>
      <c r="C471" s="138"/>
      <c r="D471" s="139"/>
      <c r="E471" s="145"/>
      <c r="F471" s="140" t="s">
        <v>863</v>
      </c>
      <c r="G471" s="139"/>
      <c r="H471" s="141">
        <v>13.515000000000001</v>
      </c>
      <c r="I471" s="142"/>
      <c r="J471" s="143"/>
      <c r="K471" s="144"/>
      <c r="L471" s="144"/>
      <c r="M471" s="144"/>
      <c r="N471" s="144"/>
      <c r="O471" s="143"/>
      <c r="P471" s="143"/>
      <c r="Q471" s="143"/>
      <c r="R471" s="139"/>
      <c r="S471" s="139"/>
      <c r="T471" s="138"/>
      <c r="U471" s="6"/>
      <c r="V471" s="8"/>
      <c r="W471" s="8"/>
      <c r="X471" s="60"/>
    </row>
    <row r="472" spans="1:27" ht="11.25" outlineLevel="5" x14ac:dyDescent="0.2">
      <c r="A472" s="137"/>
      <c r="B472" s="138"/>
      <c r="C472" s="138"/>
      <c r="D472" s="139"/>
      <c r="E472" s="145"/>
      <c r="F472" s="140" t="s">
        <v>864</v>
      </c>
      <c r="G472" s="139"/>
      <c r="H472" s="141">
        <v>13.515000000000001</v>
      </c>
      <c r="I472" s="142"/>
      <c r="J472" s="143"/>
      <c r="K472" s="144"/>
      <c r="L472" s="144"/>
      <c r="M472" s="144"/>
      <c r="N472" s="144"/>
      <c r="O472" s="143"/>
      <c r="P472" s="143"/>
      <c r="Q472" s="143"/>
      <c r="R472" s="139"/>
      <c r="S472" s="139"/>
      <c r="T472" s="138"/>
      <c r="U472" s="6"/>
      <c r="V472" s="8"/>
      <c r="W472" s="8"/>
      <c r="X472" s="60"/>
    </row>
    <row r="473" spans="1:27" ht="11.25" outlineLevel="5" x14ac:dyDescent="0.2">
      <c r="A473" s="137"/>
      <c r="B473" s="138"/>
      <c r="C473" s="138"/>
      <c r="D473" s="139"/>
      <c r="E473" s="145"/>
      <c r="F473" s="140" t="s">
        <v>865</v>
      </c>
      <c r="G473" s="139"/>
      <c r="H473" s="141">
        <v>14.074999999999998</v>
      </c>
      <c r="I473" s="142"/>
      <c r="J473" s="143"/>
      <c r="K473" s="144"/>
      <c r="L473" s="144"/>
      <c r="M473" s="144"/>
      <c r="N473" s="144"/>
      <c r="O473" s="143"/>
      <c r="P473" s="143"/>
      <c r="Q473" s="143"/>
      <c r="R473" s="139"/>
      <c r="S473" s="139"/>
      <c r="T473" s="138"/>
      <c r="U473" s="6"/>
      <c r="V473" s="8"/>
      <c r="W473" s="8"/>
      <c r="X473" s="60"/>
    </row>
    <row r="474" spans="1:27" ht="11.25" outlineLevel="5" x14ac:dyDescent="0.2">
      <c r="A474" s="137"/>
      <c r="B474" s="138"/>
      <c r="C474" s="138"/>
      <c r="D474" s="139"/>
      <c r="E474" s="145"/>
      <c r="F474" s="140" t="s">
        <v>866</v>
      </c>
      <c r="G474" s="139"/>
      <c r="H474" s="141">
        <v>13.374999999999996</v>
      </c>
      <c r="I474" s="142"/>
      <c r="J474" s="143"/>
      <c r="K474" s="144"/>
      <c r="L474" s="144"/>
      <c r="M474" s="144"/>
      <c r="N474" s="144"/>
      <c r="O474" s="143"/>
      <c r="P474" s="143"/>
      <c r="Q474" s="143"/>
      <c r="R474" s="139"/>
      <c r="S474" s="139"/>
      <c r="T474" s="138"/>
      <c r="U474" s="6"/>
      <c r="V474" s="8"/>
      <c r="W474" s="8"/>
      <c r="X474" s="60"/>
    </row>
    <row r="475" spans="1:27" ht="11.25" outlineLevel="5" x14ac:dyDescent="0.2">
      <c r="A475" s="137"/>
      <c r="B475" s="138"/>
      <c r="C475" s="138"/>
      <c r="D475" s="139"/>
      <c r="E475" s="145"/>
      <c r="F475" s="140" t="s">
        <v>867</v>
      </c>
      <c r="G475" s="139"/>
      <c r="H475" s="141">
        <v>13.374999999999996</v>
      </c>
      <c r="I475" s="142"/>
      <c r="J475" s="143"/>
      <c r="K475" s="144"/>
      <c r="L475" s="144"/>
      <c r="M475" s="144"/>
      <c r="N475" s="144"/>
      <c r="O475" s="143"/>
      <c r="P475" s="143"/>
      <c r="Q475" s="143"/>
      <c r="R475" s="139"/>
      <c r="S475" s="139"/>
      <c r="T475" s="138"/>
      <c r="U475" s="6"/>
      <c r="V475" s="8"/>
      <c r="W475" s="8"/>
      <c r="X475" s="60"/>
    </row>
    <row r="476" spans="1:27" ht="11.25" outlineLevel="5" x14ac:dyDescent="0.2">
      <c r="A476" s="137"/>
      <c r="B476" s="138"/>
      <c r="C476" s="138"/>
      <c r="D476" s="139"/>
      <c r="E476" s="145"/>
      <c r="F476" s="140" t="s">
        <v>868</v>
      </c>
      <c r="G476" s="139"/>
      <c r="H476" s="141">
        <v>13.515000000000001</v>
      </c>
      <c r="I476" s="142"/>
      <c r="J476" s="143"/>
      <c r="K476" s="144"/>
      <c r="L476" s="144"/>
      <c r="M476" s="144"/>
      <c r="N476" s="144"/>
      <c r="O476" s="143"/>
      <c r="P476" s="143"/>
      <c r="Q476" s="143"/>
      <c r="R476" s="139"/>
      <c r="S476" s="139"/>
      <c r="T476" s="138"/>
      <c r="U476" s="6"/>
      <c r="V476" s="8"/>
      <c r="W476" s="8"/>
      <c r="X476" s="60"/>
    </row>
    <row r="477" spans="1:27" ht="11.25" outlineLevel="5" x14ac:dyDescent="0.2">
      <c r="A477" s="137"/>
      <c r="B477" s="138"/>
      <c r="C477" s="138"/>
      <c r="D477" s="139"/>
      <c r="E477" s="145"/>
      <c r="F477" s="140" t="s">
        <v>869</v>
      </c>
      <c r="G477" s="139"/>
      <c r="H477" s="141">
        <v>14.074999999999998</v>
      </c>
      <c r="I477" s="142"/>
      <c r="J477" s="143"/>
      <c r="K477" s="144"/>
      <c r="L477" s="144"/>
      <c r="M477" s="144"/>
      <c r="N477" s="144"/>
      <c r="O477" s="143"/>
      <c r="P477" s="143"/>
      <c r="Q477" s="143"/>
      <c r="R477" s="139"/>
      <c r="S477" s="139"/>
      <c r="T477" s="138"/>
      <c r="U477" s="6"/>
      <c r="V477" s="8"/>
      <c r="W477" s="8"/>
      <c r="X477" s="60"/>
    </row>
    <row r="478" spans="1:27" ht="11.25" outlineLevel="5" x14ac:dyDescent="0.2">
      <c r="A478" s="137"/>
      <c r="B478" s="138"/>
      <c r="C478" s="138"/>
      <c r="D478" s="139"/>
      <c r="E478" s="145"/>
      <c r="F478" s="140" t="s">
        <v>870</v>
      </c>
      <c r="G478" s="139"/>
      <c r="H478" s="141">
        <v>14.074999999999998</v>
      </c>
      <c r="I478" s="142"/>
      <c r="J478" s="143"/>
      <c r="K478" s="144"/>
      <c r="L478" s="144"/>
      <c r="M478" s="144"/>
      <c r="N478" s="144"/>
      <c r="O478" s="143"/>
      <c r="P478" s="143"/>
      <c r="Q478" s="143"/>
      <c r="R478" s="139"/>
      <c r="S478" s="139"/>
      <c r="T478" s="138"/>
      <c r="U478" s="6"/>
      <c r="V478" s="8"/>
      <c r="W478" s="8"/>
      <c r="X478" s="60"/>
    </row>
    <row r="479" spans="1:27" ht="11.25" outlineLevel="5" x14ac:dyDescent="0.2">
      <c r="A479" s="137"/>
      <c r="B479" s="138"/>
      <c r="C479" s="138"/>
      <c r="D479" s="139"/>
      <c r="E479" s="145"/>
      <c r="F479" s="140" t="s">
        <v>546</v>
      </c>
      <c r="G479" s="139"/>
      <c r="H479" s="141">
        <v>136.12</v>
      </c>
      <c r="I479" s="142"/>
      <c r="J479" s="143"/>
      <c r="K479" s="144"/>
      <c r="L479" s="144"/>
      <c r="M479" s="144"/>
      <c r="N479" s="144"/>
      <c r="O479" s="143"/>
      <c r="P479" s="143"/>
      <c r="Q479" s="143"/>
      <c r="R479" s="139"/>
      <c r="S479" s="139"/>
      <c r="T479" s="138"/>
      <c r="U479" s="6"/>
      <c r="V479" s="8"/>
      <c r="W479" s="8"/>
      <c r="X479" s="60"/>
    </row>
    <row r="480" spans="1:27" ht="11.25" outlineLevel="5" x14ac:dyDescent="0.2">
      <c r="A480" s="137"/>
      <c r="B480" s="138"/>
      <c r="C480" s="138"/>
      <c r="D480" s="139"/>
      <c r="E480" s="145"/>
      <c r="F480" s="140" t="s">
        <v>817</v>
      </c>
      <c r="G480" s="139"/>
      <c r="H480" s="141">
        <v>0</v>
      </c>
      <c r="I480" s="142"/>
      <c r="J480" s="143"/>
      <c r="K480" s="144"/>
      <c r="L480" s="144"/>
      <c r="M480" s="144"/>
      <c r="N480" s="144"/>
      <c r="O480" s="143"/>
      <c r="P480" s="143"/>
      <c r="Q480" s="143"/>
      <c r="R480" s="139"/>
      <c r="S480" s="139"/>
      <c r="T480" s="138"/>
      <c r="U480" s="6"/>
      <c r="V480" s="8"/>
      <c r="W480" s="8"/>
      <c r="X480" s="60"/>
    </row>
    <row r="481" spans="1:27" ht="11.25" outlineLevel="5" x14ac:dyDescent="0.2">
      <c r="A481" s="137"/>
      <c r="B481" s="138"/>
      <c r="C481" s="138"/>
      <c r="D481" s="139"/>
      <c r="E481" s="145"/>
      <c r="F481" s="140" t="s">
        <v>871</v>
      </c>
      <c r="G481" s="139"/>
      <c r="H481" s="141">
        <v>11.0825</v>
      </c>
      <c r="I481" s="142"/>
      <c r="J481" s="143"/>
      <c r="K481" s="144"/>
      <c r="L481" s="144"/>
      <c r="M481" s="144"/>
      <c r="N481" s="144"/>
      <c r="O481" s="143"/>
      <c r="P481" s="143"/>
      <c r="Q481" s="143"/>
      <c r="R481" s="139"/>
      <c r="S481" s="139"/>
      <c r="T481" s="138"/>
      <c r="U481" s="6"/>
      <c r="V481" s="8"/>
      <c r="W481" s="8"/>
      <c r="X481" s="60"/>
    </row>
    <row r="482" spans="1:27" ht="11.25" outlineLevel="5" x14ac:dyDescent="0.2">
      <c r="A482" s="137"/>
      <c r="B482" s="138"/>
      <c r="C482" s="138"/>
      <c r="D482" s="139"/>
      <c r="E482" s="145"/>
      <c r="F482" s="140" t="s">
        <v>872</v>
      </c>
      <c r="G482" s="139"/>
      <c r="H482" s="141">
        <v>23.319999999999997</v>
      </c>
      <c r="I482" s="142"/>
      <c r="J482" s="143"/>
      <c r="K482" s="144"/>
      <c r="L482" s="144"/>
      <c r="M482" s="144"/>
      <c r="N482" s="144"/>
      <c r="O482" s="143"/>
      <c r="P482" s="143"/>
      <c r="Q482" s="143"/>
      <c r="R482" s="139"/>
      <c r="S482" s="139"/>
      <c r="T482" s="138"/>
      <c r="U482" s="6"/>
      <c r="V482" s="8"/>
      <c r="W482" s="8"/>
      <c r="X482" s="60"/>
    </row>
    <row r="483" spans="1:27" ht="11.25" outlineLevel="5" x14ac:dyDescent="0.2">
      <c r="A483" s="137"/>
      <c r="B483" s="138"/>
      <c r="C483" s="138"/>
      <c r="D483" s="139"/>
      <c r="E483" s="145"/>
      <c r="F483" s="140" t="s">
        <v>873</v>
      </c>
      <c r="G483" s="139"/>
      <c r="H483" s="141">
        <v>19.194999999999997</v>
      </c>
      <c r="I483" s="142"/>
      <c r="J483" s="143"/>
      <c r="K483" s="144"/>
      <c r="L483" s="144"/>
      <c r="M483" s="144"/>
      <c r="N483" s="144"/>
      <c r="O483" s="143"/>
      <c r="P483" s="143"/>
      <c r="Q483" s="143"/>
      <c r="R483" s="139"/>
      <c r="S483" s="139"/>
      <c r="T483" s="138"/>
      <c r="U483" s="6"/>
      <c r="V483" s="8"/>
      <c r="W483" s="8"/>
      <c r="X483" s="60"/>
    </row>
    <row r="484" spans="1:27" ht="11.25" outlineLevel="5" x14ac:dyDescent="0.2">
      <c r="A484" s="137"/>
      <c r="B484" s="138"/>
      <c r="C484" s="138"/>
      <c r="D484" s="139"/>
      <c r="E484" s="145"/>
      <c r="F484" s="140" t="s">
        <v>874</v>
      </c>
      <c r="G484" s="139"/>
      <c r="H484" s="141">
        <v>19.745000000000001</v>
      </c>
      <c r="I484" s="142"/>
      <c r="J484" s="143"/>
      <c r="K484" s="144"/>
      <c r="L484" s="144"/>
      <c r="M484" s="144"/>
      <c r="N484" s="144"/>
      <c r="O484" s="143"/>
      <c r="P484" s="143"/>
      <c r="Q484" s="143"/>
      <c r="R484" s="139"/>
      <c r="S484" s="139"/>
      <c r="T484" s="138"/>
      <c r="U484" s="6"/>
      <c r="V484" s="8"/>
      <c r="W484" s="8"/>
      <c r="X484" s="60"/>
    </row>
    <row r="485" spans="1:27" ht="11.25" outlineLevel="5" x14ac:dyDescent="0.2">
      <c r="A485" s="137"/>
      <c r="B485" s="138"/>
      <c r="C485" s="138"/>
      <c r="D485" s="139"/>
      <c r="E485" s="145"/>
      <c r="F485" s="140" t="s">
        <v>875</v>
      </c>
      <c r="G485" s="139"/>
      <c r="H485" s="141">
        <v>19.745000000000001</v>
      </c>
      <c r="I485" s="142"/>
      <c r="J485" s="143"/>
      <c r="K485" s="144"/>
      <c r="L485" s="144"/>
      <c r="M485" s="144"/>
      <c r="N485" s="144"/>
      <c r="O485" s="143"/>
      <c r="P485" s="143"/>
      <c r="Q485" s="143"/>
      <c r="R485" s="139"/>
      <c r="S485" s="139"/>
      <c r="T485" s="138"/>
      <c r="U485" s="6"/>
      <c r="V485" s="8"/>
      <c r="W485" s="8"/>
      <c r="X485" s="60"/>
    </row>
    <row r="486" spans="1:27" ht="11.25" outlineLevel="5" x14ac:dyDescent="0.2">
      <c r="A486" s="137"/>
      <c r="B486" s="138"/>
      <c r="C486" s="138"/>
      <c r="D486" s="139"/>
      <c r="E486" s="145"/>
      <c r="F486" s="140" t="s">
        <v>546</v>
      </c>
      <c r="G486" s="139"/>
      <c r="H486" s="141">
        <v>93.087500000000006</v>
      </c>
      <c r="I486" s="142"/>
      <c r="J486" s="143"/>
      <c r="K486" s="144"/>
      <c r="L486" s="144"/>
      <c r="M486" s="144"/>
      <c r="N486" s="144"/>
      <c r="O486" s="143"/>
      <c r="P486" s="143"/>
      <c r="Q486" s="143"/>
      <c r="R486" s="139"/>
      <c r="S486" s="139"/>
      <c r="T486" s="138"/>
      <c r="U486" s="6"/>
      <c r="V486" s="8"/>
      <c r="W486" s="8"/>
      <c r="X486" s="60"/>
    </row>
    <row r="487" spans="1:27" ht="11.25" outlineLevel="5" x14ac:dyDescent="0.2">
      <c r="A487" s="137"/>
      <c r="B487" s="138"/>
      <c r="C487" s="138"/>
      <c r="D487" s="139"/>
      <c r="E487" s="145"/>
      <c r="F487" s="140" t="s">
        <v>876</v>
      </c>
      <c r="G487" s="139"/>
      <c r="H487" s="141">
        <v>93.087999999999994</v>
      </c>
      <c r="I487" s="142"/>
      <c r="J487" s="143"/>
      <c r="K487" s="144"/>
      <c r="L487" s="144"/>
      <c r="M487" s="144"/>
      <c r="N487" s="144"/>
      <c r="O487" s="143"/>
      <c r="P487" s="143"/>
      <c r="Q487" s="143"/>
      <c r="R487" s="139"/>
      <c r="S487" s="139"/>
      <c r="T487" s="138"/>
      <c r="U487" s="6"/>
      <c r="V487" s="8"/>
      <c r="W487" s="8"/>
      <c r="X487" s="60"/>
    </row>
    <row r="488" spans="1:27" ht="11.25" outlineLevel="5" x14ac:dyDescent="0.2">
      <c r="A488" s="137"/>
      <c r="B488" s="138"/>
      <c r="C488" s="138"/>
      <c r="D488" s="139"/>
      <c r="E488" s="145"/>
      <c r="F488" s="140" t="s">
        <v>877</v>
      </c>
      <c r="G488" s="139"/>
      <c r="H488" s="141">
        <v>186.17599999999999</v>
      </c>
      <c r="I488" s="142"/>
      <c r="J488" s="143"/>
      <c r="K488" s="144"/>
      <c r="L488" s="144"/>
      <c r="M488" s="144"/>
      <c r="N488" s="144"/>
      <c r="O488" s="143"/>
      <c r="P488" s="143"/>
      <c r="Q488" s="143"/>
      <c r="R488" s="139"/>
      <c r="S488" s="139"/>
      <c r="T488" s="138"/>
      <c r="U488" s="6"/>
      <c r="V488" s="8"/>
      <c r="W488" s="8"/>
      <c r="X488" s="60"/>
    </row>
    <row r="489" spans="1:27" ht="7.5" customHeight="1" outlineLevel="5" x14ac:dyDescent="0.15">
      <c r="A489" s="8"/>
      <c r="B489" s="69"/>
      <c r="C489" s="69"/>
      <c r="D489" s="60"/>
      <c r="E489" s="60"/>
      <c r="F489" s="104"/>
      <c r="G489" s="60"/>
      <c r="H489" s="65"/>
      <c r="I489" s="105"/>
      <c r="J489" s="63"/>
      <c r="K489" s="65"/>
      <c r="L489" s="65"/>
      <c r="M489" s="65"/>
      <c r="N489" s="65"/>
      <c r="O489" s="63"/>
      <c r="P489" s="63"/>
      <c r="Q489" s="63"/>
      <c r="R489" s="60"/>
      <c r="S489" s="60"/>
      <c r="T489" s="69"/>
      <c r="U489" s="8"/>
      <c r="X489" s="60"/>
    </row>
    <row r="490" spans="1:27" ht="11.25" outlineLevel="4" x14ac:dyDescent="0.2">
      <c r="A490" s="4"/>
      <c r="B490" s="120"/>
      <c r="C490" s="121">
        <v>8</v>
      </c>
      <c r="D490" s="122" t="s">
        <v>534</v>
      </c>
      <c r="E490" s="123" t="s">
        <v>878</v>
      </c>
      <c r="F490" s="124" t="s">
        <v>879</v>
      </c>
      <c r="G490" s="122" t="s">
        <v>543</v>
      </c>
      <c r="H490" s="125">
        <v>681.48275000000001</v>
      </c>
      <c r="I490" s="126">
        <v>0</v>
      </c>
      <c r="J490" s="127">
        <f>H490*I490</f>
        <v>0</v>
      </c>
      <c r="K490" s="125">
        <v>6.1719999999999997E-2</v>
      </c>
      <c r="L490" s="125">
        <f>H490*K490</f>
        <v>42.06111533</v>
      </c>
      <c r="M490" s="125"/>
      <c r="N490" s="125">
        <f>H490*M490</f>
        <v>0</v>
      </c>
      <c r="O490" s="127">
        <v>15</v>
      </c>
      <c r="P490" s="127">
        <f>J490*(O490/100)</f>
        <v>0</v>
      </c>
      <c r="Q490" s="127">
        <f>J490+P490</f>
        <v>0</v>
      </c>
      <c r="R490" s="128"/>
      <c r="S490" s="128" t="s">
        <v>538</v>
      </c>
      <c r="T490" s="129">
        <v>1</v>
      </c>
      <c r="U490" s="8"/>
      <c r="V490" s="8"/>
      <c r="W490" s="8"/>
      <c r="X490" s="60"/>
    </row>
    <row r="491" spans="1:27" ht="9.75" outlineLevel="5" x14ac:dyDescent="0.2">
      <c r="A491" s="130"/>
      <c r="B491" s="131"/>
      <c r="C491" s="131"/>
      <c r="D491" s="132"/>
      <c r="E491" s="136" t="s">
        <v>0</v>
      </c>
      <c r="F491" s="159" t="s">
        <v>880</v>
      </c>
      <c r="G491" s="159"/>
      <c r="H491" s="160"/>
      <c r="I491" s="161"/>
      <c r="J491" s="162"/>
      <c r="K491" s="134"/>
      <c r="L491" s="134"/>
      <c r="M491" s="134"/>
      <c r="N491" s="134"/>
      <c r="O491" s="135"/>
      <c r="P491" s="135"/>
      <c r="Q491" s="135"/>
      <c r="R491" s="132"/>
      <c r="S491" s="132"/>
      <c r="T491" s="131"/>
      <c r="U491" s="6"/>
      <c r="V491" s="8"/>
      <c r="W491" s="8"/>
      <c r="X491" s="133" t="str">
        <f>F491</f>
        <v>Příčky z pórobetonových tvárnic hladkých na tenké maltové lože objemová hmotnost do 500 kg/m3, tloušťka příčky 100 mm</v>
      </c>
      <c r="Y491" s="9"/>
      <c r="AA491" s="11"/>
    </row>
    <row r="492" spans="1:27" ht="7.5" customHeight="1" outlineLevel="5" x14ac:dyDescent="0.15">
      <c r="B492" s="69"/>
      <c r="C492" s="69"/>
      <c r="D492" s="60"/>
      <c r="E492" s="60"/>
      <c r="F492" s="61"/>
      <c r="G492" s="60"/>
      <c r="H492" s="65"/>
      <c r="I492" s="105"/>
      <c r="J492" s="63"/>
      <c r="K492" s="65"/>
      <c r="L492" s="65"/>
      <c r="M492" s="65"/>
      <c r="N492" s="65"/>
      <c r="O492" s="63"/>
      <c r="P492" s="63"/>
      <c r="Q492" s="63"/>
      <c r="R492" s="60"/>
      <c r="S492" s="60"/>
      <c r="T492" s="69"/>
      <c r="U492" s="8"/>
      <c r="X492" s="60"/>
    </row>
    <row r="493" spans="1:27" ht="11.25" outlineLevel="5" x14ac:dyDescent="0.2">
      <c r="A493" s="137"/>
      <c r="B493" s="138"/>
      <c r="C493" s="138"/>
      <c r="D493" s="139"/>
      <c r="E493" s="145" t="s">
        <v>1</v>
      </c>
      <c r="F493" s="140" t="s">
        <v>703</v>
      </c>
      <c r="G493" s="139"/>
      <c r="H493" s="141">
        <v>0</v>
      </c>
      <c r="I493" s="142"/>
      <c r="J493" s="143"/>
      <c r="K493" s="144"/>
      <c r="L493" s="144"/>
      <c r="M493" s="144"/>
      <c r="N493" s="144"/>
      <c r="O493" s="143"/>
      <c r="P493" s="143"/>
      <c r="Q493" s="143"/>
      <c r="R493" s="139"/>
      <c r="S493" s="139"/>
      <c r="T493" s="138"/>
      <c r="U493" s="6"/>
      <c r="V493" s="8"/>
      <c r="W493" s="8"/>
      <c r="X493" s="60"/>
    </row>
    <row r="494" spans="1:27" ht="11.25" outlineLevel="5" x14ac:dyDescent="0.2">
      <c r="A494" s="137"/>
      <c r="B494" s="138"/>
      <c r="C494" s="138"/>
      <c r="D494" s="139"/>
      <c r="E494" s="145"/>
      <c r="F494" s="140" t="s">
        <v>881</v>
      </c>
      <c r="G494" s="139"/>
      <c r="H494" s="141">
        <v>5.3199999999999994</v>
      </c>
      <c r="I494" s="142"/>
      <c r="J494" s="143"/>
      <c r="K494" s="144"/>
      <c r="L494" s="144"/>
      <c r="M494" s="144"/>
      <c r="N494" s="144"/>
      <c r="O494" s="143"/>
      <c r="P494" s="143"/>
      <c r="Q494" s="143"/>
      <c r="R494" s="139"/>
      <c r="S494" s="139"/>
      <c r="T494" s="138"/>
      <c r="U494" s="6"/>
      <c r="V494" s="8"/>
      <c r="W494" s="8"/>
      <c r="X494" s="60"/>
    </row>
    <row r="495" spans="1:27" ht="22.5" outlineLevel="5" x14ac:dyDescent="0.2">
      <c r="A495" s="137"/>
      <c r="B495" s="138"/>
      <c r="C495" s="138"/>
      <c r="D495" s="139"/>
      <c r="E495" s="145"/>
      <c r="F495" s="140" t="s">
        <v>882</v>
      </c>
      <c r="G495" s="139"/>
      <c r="H495" s="141">
        <v>43.235999999999997</v>
      </c>
      <c r="I495" s="142"/>
      <c r="J495" s="143"/>
      <c r="K495" s="144"/>
      <c r="L495" s="144"/>
      <c r="M495" s="144"/>
      <c r="N495" s="144"/>
      <c r="O495" s="143"/>
      <c r="P495" s="143"/>
      <c r="Q495" s="143"/>
      <c r="R495" s="139"/>
      <c r="S495" s="139"/>
      <c r="T495" s="138"/>
      <c r="U495" s="6"/>
      <c r="V495" s="8"/>
      <c r="W495" s="8"/>
      <c r="X495" s="60"/>
    </row>
    <row r="496" spans="1:27" ht="11.25" outlineLevel="5" x14ac:dyDescent="0.2">
      <c r="A496" s="137"/>
      <c r="B496" s="138"/>
      <c r="C496" s="138"/>
      <c r="D496" s="139"/>
      <c r="E496" s="145"/>
      <c r="F496" s="140" t="s">
        <v>883</v>
      </c>
      <c r="G496" s="139"/>
      <c r="H496" s="141">
        <v>22.515000000000001</v>
      </c>
      <c r="I496" s="142"/>
      <c r="J496" s="143"/>
      <c r="K496" s="144"/>
      <c r="L496" s="144"/>
      <c r="M496" s="144"/>
      <c r="N496" s="144"/>
      <c r="O496" s="143"/>
      <c r="P496" s="143"/>
      <c r="Q496" s="143"/>
      <c r="R496" s="139"/>
      <c r="S496" s="139"/>
      <c r="T496" s="138"/>
      <c r="U496" s="6"/>
      <c r="V496" s="8"/>
      <c r="W496" s="8"/>
      <c r="X496" s="60"/>
    </row>
    <row r="497" spans="1:24" ht="11.25" outlineLevel="5" x14ac:dyDescent="0.2">
      <c r="A497" s="137"/>
      <c r="B497" s="138"/>
      <c r="C497" s="138"/>
      <c r="D497" s="139"/>
      <c r="E497" s="145"/>
      <c r="F497" s="140" t="s">
        <v>884</v>
      </c>
      <c r="G497" s="139"/>
      <c r="H497" s="141">
        <v>10.54</v>
      </c>
      <c r="I497" s="142"/>
      <c r="J497" s="143"/>
      <c r="K497" s="144"/>
      <c r="L497" s="144"/>
      <c r="M497" s="144"/>
      <c r="N497" s="144"/>
      <c r="O497" s="143"/>
      <c r="P497" s="143"/>
      <c r="Q497" s="143"/>
      <c r="R497" s="139"/>
      <c r="S497" s="139"/>
      <c r="T497" s="138"/>
      <c r="U497" s="6"/>
      <c r="V497" s="8"/>
      <c r="W497" s="8"/>
      <c r="X497" s="60"/>
    </row>
    <row r="498" spans="1:24" ht="11.25" outlineLevel="5" x14ac:dyDescent="0.2">
      <c r="A498" s="137"/>
      <c r="B498" s="138"/>
      <c r="C498" s="138"/>
      <c r="D498" s="139"/>
      <c r="E498" s="145"/>
      <c r="F498" s="140" t="s">
        <v>885</v>
      </c>
      <c r="G498" s="139"/>
      <c r="H498" s="141">
        <v>9.2799999999999994</v>
      </c>
      <c r="I498" s="142"/>
      <c r="J498" s="143"/>
      <c r="K498" s="144"/>
      <c r="L498" s="144"/>
      <c r="M498" s="144"/>
      <c r="N498" s="144"/>
      <c r="O498" s="143"/>
      <c r="P498" s="143"/>
      <c r="Q498" s="143"/>
      <c r="R498" s="139"/>
      <c r="S498" s="139"/>
      <c r="T498" s="138"/>
      <c r="U498" s="6"/>
      <c r="V498" s="8"/>
      <c r="W498" s="8"/>
      <c r="X498" s="60"/>
    </row>
    <row r="499" spans="1:24" ht="11.25" outlineLevel="5" x14ac:dyDescent="0.2">
      <c r="A499" s="137"/>
      <c r="B499" s="138"/>
      <c r="C499" s="138"/>
      <c r="D499" s="139"/>
      <c r="E499" s="145"/>
      <c r="F499" s="140" t="s">
        <v>886</v>
      </c>
      <c r="G499" s="139"/>
      <c r="H499" s="141">
        <v>7.214999999999999</v>
      </c>
      <c r="I499" s="142"/>
      <c r="J499" s="143"/>
      <c r="K499" s="144"/>
      <c r="L499" s="144"/>
      <c r="M499" s="144"/>
      <c r="N499" s="144"/>
      <c r="O499" s="143"/>
      <c r="P499" s="143"/>
      <c r="Q499" s="143"/>
      <c r="R499" s="139"/>
      <c r="S499" s="139"/>
      <c r="T499" s="138"/>
      <c r="U499" s="6"/>
      <c r="V499" s="8"/>
      <c r="W499" s="8"/>
      <c r="X499" s="60"/>
    </row>
    <row r="500" spans="1:24" ht="11.25" outlineLevel="5" x14ac:dyDescent="0.2">
      <c r="A500" s="137"/>
      <c r="B500" s="138"/>
      <c r="C500" s="138"/>
      <c r="D500" s="139"/>
      <c r="E500" s="145"/>
      <c r="F500" s="140" t="s">
        <v>887</v>
      </c>
      <c r="G500" s="139"/>
      <c r="H500" s="141">
        <v>9.1199999999999992</v>
      </c>
      <c r="I500" s="142"/>
      <c r="J500" s="143"/>
      <c r="K500" s="144"/>
      <c r="L500" s="144"/>
      <c r="M500" s="144"/>
      <c r="N500" s="144"/>
      <c r="O500" s="143"/>
      <c r="P500" s="143"/>
      <c r="Q500" s="143"/>
      <c r="R500" s="139"/>
      <c r="S500" s="139"/>
      <c r="T500" s="138"/>
      <c r="U500" s="6"/>
      <c r="V500" s="8"/>
      <c r="W500" s="8"/>
      <c r="X500" s="60"/>
    </row>
    <row r="501" spans="1:24" ht="11.25" outlineLevel="5" x14ac:dyDescent="0.2">
      <c r="A501" s="137"/>
      <c r="B501" s="138"/>
      <c r="C501" s="138"/>
      <c r="D501" s="139"/>
      <c r="E501" s="145"/>
      <c r="F501" s="140" t="s">
        <v>888</v>
      </c>
      <c r="G501" s="139"/>
      <c r="H501" s="141">
        <v>6.6550000000000002</v>
      </c>
      <c r="I501" s="142"/>
      <c r="J501" s="143"/>
      <c r="K501" s="144"/>
      <c r="L501" s="144"/>
      <c r="M501" s="144"/>
      <c r="N501" s="144"/>
      <c r="O501" s="143"/>
      <c r="P501" s="143"/>
      <c r="Q501" s="143"/>
      <c r="R501" s="139"/>
      <c r="S501" s="139"/>
      <c r="T501" s="138"/>
      <c r="U501" s="6"/>
      <c r="V501" s="8"/>
      <c r="W501" s="8"/>
      <c r="X501" s="60"/>
    </row>
    <row r="502" spans="1:24" ht="11.25" outlineLevel="5" x14ac:dyDescent="0.2">
      <c r="A502" s="137"/>
      <c r="B502" s="138"/>
      <c r="C502" s="138"/>
      <c r="D502" s="139"/>
      <c r="E502" s="145"/>
      <c r="F502" s="140" t="s">
        <v>889</v>
      </c>
      <c r="G502" s="139"/>
      <c r="H502" s="141">
        <v>6.46</v>
      </c>
      <c r="I502" s="142"/>
      <c r="J502" s="143"/>
      <c r="K502" s="144"/>
      <c r="L502" s="144"/>
      <c r="M502" s="144"/>
      <c r="N502" s="144"/>
      <c r="O502" s="143"/>
      <c r="P502" s="143"/>
      <c r="Q502" s="143"/>
      <c r="R502" s="139"/>
      <c r="S502" s="139"/>
      <c r="T502" s="138"/>
      <c r="U502" s="6"/>
      <c r="V502" s="8"/>
      <c r="W502" s="8"/>
      <c r="X502" s="60"/>
    </row>
    <row r="503" spans="1:24" ht="11.25" outlineLevel="5" x14ac:dyDescent="0.2">
      <c r="A503" s="137"/>
      <c r="B503" s="138"/>
      <c r="C503" s="138"/>
      <c r="D503" s="139"/>
      <c r="E503" s="145"/>
      <c r="F503" s="140" t="s">
        <v>890</v>
      </c>
      <c r="G503" s="139"/>
      <c r="H503" s="141">
        <v>10.54</v>
      </c>
      <c r="I503" s="142"/>
      <c r="J503" s="143"/>
      <c r="K503" s="144"/>
      <c r="L503" s="144"/>
      <c r="M503" s="144"/>
      <c r="N503" s="144"/>
      <c r="O503" s="143"/>
      <c r="P503" s="143"/>
      <c r="Q503" s="143"/>
      <c r="R503" s="139"/>
      <c r="S503" s="139"/>
      <c r="T503" s="138"/>
      <c r="U503" s="6"/>
      <c r="V503" s="8"/>
      <c r="W503" s="8"/>
      <c r="X503" s="60"/>
    </row>
    <row r="504" spans="1:24" ht="11.25" outlineLevel="5" x14ac:dyDescent="0.2">
      <c r="A504" s="137"/>
      <c r="B504" s="138"/>
      <c r="C504" s="138"/>
      <c r="D504" s="139"/>
      <c r="E504" s="145"/>
      <c r="F504" s="140" t="s">
        <v>891</v>
      </c>
      <c r="G504" s="139"/>
      <c r="H504" s="141">
        <v>9.2659999999999982</v>
      </c>
      <c r="I504" s="142"/>
      <c r="J504" s="143"/>
      <c r="K504" s="144"/>
      <c r="L504" s="144"/>
      <c r="M504" s="144"/>
      <c r="N504" s="144"/>
      <c r="O504" s="143"/>
      <c r="P504" s="143"/>
      <c r="Q504" s="143"/>
      <c r="R504" s="139"/>
      <c r="S504" s="139"/>
      <c r="T504" s="138"/>
      <c r="U504" s="6"/>
      <c r="V504" s="8"/>
      <c r="W504" s="8"/>
      <c r="X504" s="60"/>
    </row>
    <row r="505" spans="1:24" ht="11.25" outlineLevel="5" x14ac:dyDescent="0.2">
      <c r="A505" s="137"/>
      <c r="B505" s="138"/>
      <c r="C505" s="138"/>
      <c r="D505" s="139"/>
      <c r="E505" s="145"/>
      <c r="F505" s="140" t="s">
        <v>892</v>
      </c>
      <c r="G505" s="139"/>
      <c r="H505" s="141">
        <v>22.999999999999996</v>
      </c>
      <c r="I505" s="142"/>
      <c r="J505" s="143"/>
      <c r="K505" s="144"/>
      <c r="L505" s="144"/>
      <c r="M505" s="144"/>
      <c r="N505" s="144"/>
      <c r="O505" s="143"/>
      <c r="P505" s="143"/>
      <c r="Q505" s="143"/>
      <c r="R505" s="139"/>
      <c r="S505" s="139"/>
      <c r="T505" s="138"/>
      <c r="U505" s="6"/>
      <c r="V505" s="8"/>
      <c r="W505" s="8"/>
      <c r="X505" s="60"/>
    </row>
    <row r="506" spans="1:24" ht="11.25" outlineLevel="5" x14ac:dyDescent="0.2">
      <c r="A506" s="137"/>
      <c r="B506" s="138"/>
      <c r="C506" s="138"/>
      <c r="D506" s="139"/>
      <c r="E506" s="145"/>
      <c r="F506" s="140" t="s">
        <v>546</v>
      </c>
      <c r="G506" s="139"/>
      <c r="H506" s="141">
        <v>163.14699999999999</v>
      </c>
      <c r="I506" s="142"/>
      <c r="J506" s="143"/>
      <c r="K506" s="144"/>
      <c r="L506" s="144"/>
      <c r="M506" s="144"/>
      <c r="N506" s="144"/>
      <c r="O506" s="143"/>
      <c r="P506" s="143"/>
      <c r="Q506" s="143"/>
      <c r="R506" s="139"/>
      <c r="S506" s="139"/>
      <c r="T506" s="138"/>
      <c r="U506" s="6"/>
      <c r="V506" s="8"/>
      <c r="W506" s="8"/>
      <c r="X506" s="60"/>
    </row>
    <row r="507" spans="1:24" ht="11.25" outlineLevel="5" x14ac:dyDescent="0.2">
      <c r="A507" s="137"/>
      <c r="B507" s="138"/>
      <c r="C507" s="138"/>
      <c r="D507" s="139"/>
      <c r="E507" s="145"/>
      <c r="F507" s="140" t="s">
        <v>817</v>
      </c>
      <c r="G507" s="139"/>
      <c r="H507" s="141">
        <v>0</v>
      </c>
      <c r="I507" s="142"/>
      <c r="J507" s="143"/>
      <c r="K507" s="144"/>
      <c r="L507" s="144"/>
      <c r="M507" s="144"/>
      <c r="N507" s="144"/>
      <c r="O507" s="143"/>
      <c r="P507" s="143"/>
      <c r="Q507" s="143"/>
      <c r="R507" s="139"/>
      <c r="S507" s="139"/>
      <c r="T507" s="138"/>
      <c r="U507" s="6"/>
      <c r="V507" s="8"/>
      <c r="W507" s="8"/>
      <c r="X507" s="60"/>
    </row>
    <row r="508" spans="1:24" ht="11.25" outlineLevel="5" x14ac:dyDescent="0.2">
      <c r="A508" s="137"/>
      <c r="B508" s="138"/>
      <c r="C508" s="138"/>
      <c r="D508" s="139"/>
      <c r="E508" s="145"/>
      <c r="F508" s="140" t="s">
        <v>893</v>
      </c>
      <c r="G508" s="139"/>
      <c r="H508" s="141">
        <v>21.2575</v>
      </c>
      <c r="I508" s="142"/>
      <c r="J508" s="143"/>
      <c r="K508" s="144"/>
      <c r="L508" s="144"/>
      <c r="M508" s="144"/>
      <c r="N508" s="144"/>
      <c r="O508" s="143"/>
      <c r="P508" s="143"/>
      <c r="Q508" s="143"/>
      <c r="R508" s="139"/>
      <c r="S508" s="139"/>
      <c r="T508" s="138"/>
      <c r="U508" s="6"/>
      <c r="V508" s="8"/>
      <c r="W508" s="8"/>
      <c r="X508" s="60"/>
    </row>
    <row r="509" spans="1:24" ht="11.25" outlineLevel="5" x14ac:dyDescent="0.2">
      <c r="A509" s="137"/>
      <c r="B509" s="138"/>
      <c r="C509" s="138"/>
      <c r="D509" s="139"/>
      <c r="E509" s="145"/>
      <c r="F509" s="140" t="s">
        <v>894</v>
      </c>
      <c r="G509" s="139"/>
      <c r="H509" s="141">
        <v>2.9149999999999996</v>
      </c>
      <c r="I509" s="142"/>
      <c r="J509" s="143"/>
      <c r="K509" s="144"/>
      <c r="L509" s="144"/>
      <c r="M509" s="144"/>
      <c r="N509" s="144"/>
      <c r="O509" s="143"/>
      <c r="P509" s="143"/>
      <c r="Q509" s="143"/>
      <c r="R509" s="139"/>
      <c r="S509" s="139"/>
      <c r="T509" s="138"/>
      <c r="U509" s="6"/>
      <c r="V509" s="8"/>
      <c r="W509" s="8"/>
      <c r="X509" s="60"/>
    </row>
    <row r="510" spans="1:24" ht="22.5" outlineLevel="5" x14ac:dyDescent="0.2">
      <c r="A510" s="137"/>
      <c r="B510" s="138"/>
      <c r="C510" s="138"/>
      <c r="D510" s="139"/>
      <c r="E510" s="145"/>
      <c r="F510" s="140" t="s">
        <v>895</v>
      </c>
      <c r="G510" s="139"/>
      <c r="H510" s="141">
        <v>25.52</v>
      </c>
      <c r="I510" s="142"/>
      <c r="J510" s="143"/>
      <c r="K510" s="144"/>
      <c r="L510" s="144"/>
      <c r="M510" s="144"/>
      <c r="N510" s="144"/>
      <c r="O510" s="143"/>
      <c r="P510" s="143"/>
      <c r="Q510" s="143"/>
      <c r="R510" s="139"/>
      <c r="S510" s="139"/>
      <c r="T510" s="138"/>
      <c r="U510" s="6"/>
      <c r="V510" s="8"/>
      <c r="W510" s="8"/>
      <c r="X510" s="60"/>
    </row>
    <row r="511" spans="1:24" ht="22.5" outlineLevel="5" x14ac:dyDescent="0.2">
      <c r="A511" s="137"/>
      <c r="B511" s="138"/>
      <c r="C511" s="138"/>
      <c r="D511" s="139"/>
      <c r="E511" s="145"/>
      <c r="F511" s="140" t="s">
        <v>896</v>
      </c>
      <c r="G511" s="139"/>
      <c r="H511" s="141">
        <v>25.272499999999997</v>
      </c>
      <c r="I511" s="142"/>
      <c r="J511" s="143"/>
      <c r="K511" s="144"/>
      <c r="L511" s="144"/>
      <c r="M511" s="144"/>
      <c r="N511" s="144"/>
      <c r="O511" s="143"/>
      <c r="P511" s="143"/>
      <c r="Q511" s="143"/>
      <c r="R511" s="139"/>
      <c r="S511" s="139"/>
      <c r="T511" s="138"/>
      <c r="U511" s="6"/>
      <c r="V511" s="8"/>
      <c r="W511" s="8"/>
      <c r="X511" s="60"/>
    </row>
    <row r="512" spans="1:24" ht="22.5" outlineLevel="5" x14ac:dyDescent="0.2">
      <c r="A512" s="137"/>
      <c r="B512" s="138"/>
      <c r="C512" s="138"/>
      <c r="D512" s="139"/>
      <c r="E512" s="145"/>
      <c r="F512" s="140" t="s">
        <v>897</v>
      </c>
      <c r="G512" s="139"/>
      <c r="H512" s="141">
        <v>29.356250000000006</v>
      </c>
      <c r="I512" s="142"/>
      <c r="J512" s="143"/>
      <c r="K512" s="144"/>
      <c r="L512" s="144"/>
      <c r="M512" s="144"/>
      <c r="N512" s="144"/>
      <c r="O512" s="143"/>
      <c r="P512" s="143"/>
      <c r="Q512" s="143"/>
      <c r="R512" s="139"/>
      <c r="S512" s="139"/>
      <c r="T512" s="138"/>
      <c r="U512" s="6"/>
      <c r="V512" s="8"/>
      <c r="W512" s="8"/>
      <c r="X512" s="60"/>
    </row>
    <row r="513" spans="1:27" ht="22.5" outlineLevel="5" x14ac:dyDescent="0.2">
      <c r="A513" s="137"/>
      <c r="B513" s="138"/>
      <c r="C513" s="138"/>
      <c r="D513" s="139"/>
      <c r="E513" s="145"/>
      <c r="F513" s="140" t="s">
        <v>898</v>
      </c>
      <c r="G513" s="139"/>
      <c r="H513" s="141">
        <v>25.272499999999997</v>
      </c>
      <c r="I513" s="142"/>
      <c r="J513" s="143"/>
      <c r="K513" s="144"/>
      <c r="L513" s="144"/>
      <c r="M513" s="144"/>
      <c r="N513" s="144"/>
      <c r="O513" s="143"/>
      <c r="P513" s="143"/>
      <c r="Q513" s="143"/>
      <c r="R513" s="139"/>
      <c r="S513" s="139"/>
      <c r="T513" s="138"/>
      <c r="U513" s="6"/>
      <c r="V513" s="8"/>
      <c r="W513" s="8"/>
      <c r="X513" s="60"/>
    </row>
    <row r="514" spans="1:27" ht="11.25" outlineLevel="5" x14ac:dyDescent="0.2">
      <c r="A514" s="137"/>
      <c r="B514" s="138"/>
      <c r="C514" s="138"/>
      <c r="D514" s="139"/>
      <c r="E514" s="145"/>
      <c r="F514" s="140" t="s">
        <v>546</v>
      </c>
      <c r="G514" s="139"/>
      <c r="H514" s="141">
        <v>129.59375</v>
      </c>
      <c r="I514" s="142"/>
      <c r="J514" s="143"/>
      <c r="K514" s="144"/>
      <c r="L514" s="144"/>
      <c r="M514" s="144"/>
      <c r="N514" s="144"/>
      <c r="O514" s="143"/>
      <c r="P514" s="143"/>
      <c r="Q514" s="143"/>
      <c r="R514" s="139"/>
      <c r="S514" s="139"/>
      <c r="T514" s="138"/>
      <c r="U514" s="6"/>
      <c r="V514" s="8"/>
      <c r="W514" s="8"/>
      <c r="X514" s="60"/>
    </row>
    <row r="515" spans="1:27" ht="11.25" outlineLevel="5" x14ac:dyDescent="0.2">
      <c r="A515" s="137"/>
      <c r="B515" s="138"/>
      <c r="C515" s="138"/>
      <c r="D515" s="139"/>
      <c r="E515" s="145"/>
      <c r="F515" s="140" t="s">
        <v>899</v>
      </c>
      <c r="G515" s="139"/>
      <c r="H515" s="141">
        <v>129.59399999999999</v>
      </c>
      <c r="I515" s="142"/>
      <c r="J515" s="143"/>
      <c r="K515" s="144"/>
      <c r="L515" s="144"/>
      <c r="M515" s="144"/>
      <c r="N515" s="144"/>
      <c r="O515" s="143"/>
      <c r="P515" s="143"/>
      <c r="Q515" s="143"/>
      <c r="R515" s="139"/>
      <c r="S515" s="139"/>
      <c r="T515" s="138"/>
      <c r="U515" s="6"/>
      <c r="V515" s="8"/>
      <c r="W515" s="8"/>
      <c r="X515" s="60"/>
    </row>
    <row r="516" spans="1:27" ht="11.25" outlineLevel="5" x14ac:dyDescent="0.2">
      <c r="A516" s="137"/>
      <c r="B516" s="138"/>
      <c r="C516" s="138"/>
      <c r="D516" s="139"/>
      <c r="E516" s="145"/>
      <c r="F516" s="140" t="s">
        <v>900</v>
      </c>
      <c r="G516" s="139"/>
      <c r="H516" s="141">
        <v>259.14800000000002</v>
      </c>
      <c r="I516" s="142"/>
      <c r="J516" s="143"/>
      <c r="K516" s="144"/>
      <c r="L516" s="144"/>
      <c r="M516" s="144"/>
      <c r="N516" s="144"/>
      <c r="O516" s="143"/>
      <c r="P516" s="143"/>
      <c r="Q516" s="143"/>
      <c r="R516" s="139"/>
      <c r="S516" s="139"/>
      <c r="T516" s="138"/>
      <c r="U516" s="6"/>
      <c r="V516" s="8"/>
      <c r="W516" s="8"/>
      <c r="X516" s="60"/>
    </row>
    <row r="517" spans="1:27" ht="7.5" customHeight="1" outlineLevel="5" x14ac:dyDescent="0.15">
      <c r="A517" s="8"/>
      <c r="B517" s="69"/>
      <c r="C517" s="69"/>
      <c r="D517" s="60"/>
      <c r="E517" s="60"/>
      <c r="F517" s="104"/>
      <c r="G517" s="60"/>
      <c r="H517" s="65"/>
      <c r="I517" s="105"/>
      <c r="J517" s="63"/>
      <c r="K517" s="65"/>
      <c r="L517" s="65"/>
      <c r="M517" s="65"/>
      <c r="N517" s="65"/>
      <c r="O517" s="63"/>
      <c r="P517" s="63"/>
      <c r="Q517" s="63"/>
      <c r="R517" s="60"/>
      <c r="S517" s="60"/>
      <c r="T517" s="69"/>
      <c r="U517" s="8"/>
      <c r="X517" s="60"/>
    </row>
    <row r="518" spans="1:27" ht="11.25" outlineLevel="4" x14ac:dyDescent="0.2">
      <c r="A518" s="4"/>
      <c r="B518" s="120"/>
      <c r="C518" s="121">
        <v>9</v>
      </c>
      <c r="D518" s="122" t="s">
        <v>534</v>
      </c>
      <c r="E518" s="123" t="s">
        <v>901</v>
      </c>
      <c r="F518" s="124" t="s">
        <v>902</v>
      </c>
      <c r="G518" s="122" t="s">
        <v>543</v>
      </c>
      <c r="H518" s="125">
        <v>121.72849999999997</v>
      </c>
      <c r="I518" s="126">
        <v>0</v>
      </c>
      <c r="J518" s="127">
        <f>H518*I518</f>
        <v>0</v>
      </c>
      <c r="K518" s="125">
        <v>7.3249999999999996E-2</v>
      </c>
      <c r="L518" s="125">
        <f>H518*K518</f>
        <v>8.9166126249999973</v>
      </c>
      <c r="M518" s="125"/>
      <c r="N518" s="125">
        <f>H518*M518</f>
        <v>0</v>
      </c>
      <c r="O518" s="127">
        <v>15</v>
      </c>
      <c r="P518" s="127">
        <f>J518*(O518/100)</f>
        <v>0</v>
      </c>
      <c r="Q518" s="127">
        <f>J518+P518</f>
        <v>0</v>
      </c>
      <c r="R518" s="128"/>
      <c r="S518" s="128" t="s">
        <v>538</v>
      </c>
      <c r="T518" s="129">
        <v>1</v>
      </c>
      <c r="U518" s="8"/>
      <c r="V518" s="8"/>
      <c r="W518" s="8"/>
      <c r="X518" s="60"/>
    </row>
    <row r="519" spans="1:27" ht="9.75" outlineLevel="5" x14ac:dyDescent="0.2">
      <c r="A519" s="130"/>
      <c r="B519" s="131"/>
      <c r="C519" s="131"/>
      <c r="D519" s="132"/>
      <c r="E519" s="136" t="s">
        <v>0</v>
      </c>
      <c r="F519" s="159" t="s">
        <v>903</v>
      </c>
      <c r="G519" s="159"/>
      <c r="H519" s="160"/>
      <c r="I519" s="161"/>
      <c r="J519" s="162"/>
      <c r="K519" s="134"/>
      <c r="L519" s="134"/>
      <c r="M519" s="134"/>
      <c r="N519" s="134"/>
      <c r="O519" s="135"/>
      <c r="P519" s="135"/>
      <c r="Q519" s="135"/>
      <c r="R519" s="132"/>
      <c r="S519" s="132"/>
      <c r="T519" s="131"/>
      <c r="U519" s="6"/>
      <c r="V519" s="8"/>
      <c r="W519" s="8"/>
      <c r="X519" s="133" t="str">
        <f>F519</f>
        <v>Obezdívka koupelnových van ploch rovných z přesných pórobetonových tvárnic, na tenké maltové lože, tl. 100 mm</v>
      </c>
      <c r="Y519" s="9"/>
      <c r="AA519" s="11"/>
    </row>
    <row r="520" spans="1:27" ht="7.5" customHeight="1" outlineLevel="5" x14ac:dyDescent="0.15">
      <c r="B520" s="69"/>
      <c r="C520" s="69"/>
      <c r="D520" s="60"/>
      <c r="E520" s="60"/>
      <c r="F520" s="61"/>
      <c r="G520" s="60"/>
      <c r="H520" s="65"/>
      <c r="I520" s="105"/>
      <c r="J520" s="63"/>
      <c r="K520" s="65"/>
      <c r="L520" s="65"/>
      <c r="M520" s="65"/>
      <c r="N520" s="65"/>
      <c r="O520" s="63"/>
      <c r="P520" s="63"/>
      <c r="Q520" s="63"/>
      <c r="R520" s="60"/>
      <c r="S520" s="60"/>
      <c r="T520" s="69"/>
      <c r="U520" s="8"/>
      <c r="X520" s="60"/>
    </row>
    <row r="521" spans="1:27" ht="11.25" outlineLevel="5" x14ac:dyDescent="0.2">
      <c r="A521" s="137"/>
      <c r="B521" s="138"/>
      <c r="C521" s="138"/>
      <c r="D521" s="139"/>
      <c r="E521" s="145" t="s">
        <v>1</v>
      </c>
      <c r="F521" s="140" t="s">
        <v>904</v>
      </c>
      <c r="G521" s="139"/>
      <c r="H521" s="141">
        <v>0</v>
      </c>
      <c r="I521" s="142"/>
      <c r="J521" s="143"/>
      <c r="K521" s="144"/>
      <c r="L521" s="144"/>
      <c r="M521" s="144"/>
      <c r="N521" s="144"/>
      <c r="O521" s="143"/>
      <c r="P521" s="143"/>
      <c r="Q521" s="143"/>
      <c r="R521" s="139"/>
      <c r="S521" s="139"/>
      <c r="T521" s="138"/>
      <c r="U521" s="6"/>
      <c r="V521" s="8"/>
      <c r="W521" s="8"/>
      <c r="X521" s="60"/>
    </row>
    <row r="522" spans="1:27" ht="11.25" outlineLevel="5" x14ac:dyDescent="0.2">
      <c r="A522" s="137"/>
      <c r="B522" s="138"/>
      <c r="C522" s="138"/>
      <c r="D522" s="139"/>
      <c r="E522" s="145"/>
      <c r="F522" s="140" t="s">
        <v>703</v>
      </c>
      <c r="G522" s="139"/>
      <c r="H522" s="141">
        <v>0</v>
      </c>
      <c r="I522" s="142"/>
      <c r="J522" s="143"/>
      <c r="K522" s="144"/>
      <c r="L522" s="144"/>
      <c r="M522" s="144"/>
      <c r="N522" s="144"/>
      <c r="O522" s="143"/>
      <c r="P522" s="143"/>
      <c r="Q522" s="143"/>
      <c r="R522" s="139"/>
      <c r="S522" s="139"/>
      <c r="T522" s="138"/>
      <c r="U522" s="6"/>
      <c r="V522" s="8"/>
      <c r="W522" s="8"/>
      <c r="X522" s="60"/>
    </row>
    <row r="523" spans="1:27" ht="11.25" outlineLevel="5" x14ac:dyDescent="0.2">
      <c r="A523" s="137"/>
      <c r="B523" s="138"/>
      <c r="C523" s="138"/>
      <c r="D523" s="139"/>
      <c r="E523" s="145"/>
      <c r="F523" s="140" t="s">
        <v>905</v>
      </c>
      <c r="G523" s="139"/>
      <c r="H523" s="141">
        <v>5.6</v>
      </c>
      <c r="I523" s="142"/>
      <c r="J523" s="143"/>
      <c r="K523" s="144"/>
      <c r="L523" s="144"/>
      <c r="M523" s="144"/>
      <c r="N523" s="144"/>
      <c r="O523" s="143"/>
      <c r="P523" s="143"/>
      <c r="Q523" s="143"/>
      <c r="R523" s="139"/>
      <c r="S523" s="139"/>
      <c r="T523" s="138"/>
      <c r="U523" s="6"/>
      <c r="V523" s="8"/>
      <c r="W523" s="8"/>
      <c r="X523" s="60"/>
    </row>
    <row r="524" spans="1:27" ht="11.25" outlineLevel="5" x14ac:dyDescent="0.2">
      <c r="A524" s="137"/>
      <c r="B524" s="138"/>
      <c r="C524" s="138"/>
      <c r="D524" s="139"/>
      <c r="E524" s="145"/>
      <c r="F524" s="140" t="s">
        <v>906</v>
      </c>
      <c r="G524" s="139"/>
      <c r="H524" s="141">
        <v>10.92</v>
      </c>
      <c r="I524" s="142"/>
      <c r="J524" s="143"/>
      <c r="K524" s="144"/>
      <c r="L524" s="144"/>
      <c r="M524" s="144"/>
      <c r="N524" s="144"/>
      <c r="O524" s="143"/>
      <c r="P524" s="143"/>
      <c r="Q524" s="143"/>
      <c r="R524" s="139"/>
      <c r="S524" s="139"/>
      <c r="T524" s="138"/>
      <c r="U524" s="6"/>
      <c r="V524" s="8"/>
      <c r="W524" s="8"/>
      <c r="X524" s="60"/>
    </row>
    <row r="525" spans="1:27" ht="11.25" outlineLevel="5" x14ac:dyDescent="0.2">
      <c r="A525" s="137"/>
      <c r="B525" s="138"/>
      <c r="C525" s="138"/>
      <c r="D525" s="139"/>
      <c r="E525" s="145"/>
      <c r="F525" s="140" t="s">
        <v>907</v>
      </c>
      <c r="G525" s="139"/>
      <c r="H525" s="141">
        <v>2.6599999999999997</v>
      </c>
      <c r="I525" s="142"/>
      <c r="J525" s="143"/>
      <c r="K525" s="144"/>
      <c r="L525" s="144"/>
      <c r="M525" s="144"/>
      <c r="N525" s="144"/>
      <c r="O525" s="143"/>
      <c r="P525" s="143"/>
      <c r="Q525" s="143"/>
      <c r="R525" s="139"/>
      <c r="S525" s="139"/>
      <c r="T525" s="138"/>
      <c r="U525" s="6"/>
      <c r="V525" s="8"/>
      <c r="W525" s="8"/>
      <c r="X525" s="60"/>
    </row>
    <row r="526" spans="1:27" ht="11.25" outlineLevel="5" x14ac:dyDescent="0.2">
      <c r="A526" s="137"/>
      <c r="B526" s="138"/>
      <c r="C526" s="138"/>
      <c r="D526" s="139"/>
      <c r="E526" s="145"/>
      <c r="F526" s="140" t="s">
        <v>908</v>
      </c>
      <c r="G526" s="139"/>
      <c r="H526" s="141">
        <v>2.6599999999999997</v>
      </c>
      <c r="I526" s="142"/>
      <c r="J526" s="143"/>
      <c r="K526" s="144"/>
      <c r="L526" s="144"/>
      <c r="M526" s="144"/>
      <c r="N526" s="144"/>
      <c r="O526" s="143"/>
      <c r="P526" s="143"/>
      <c r="Q526" s="143"/>
      <c r="R526" s="139"/>
      <c r="S526" s="139"/>
      <c r="T526" s="138"/>
      <c r="U526" s="6"/>
      <c r="V526" s="8"/>
      <c r="W526" s="8"/>
      <c r="X526" s="60"/>
    </row>
    <row r="527" spans="1:27" ht="11.25" outlineLevel="5" x14ac:dyDescent="0.2">
      <c r="A527" s="137"/>
      <c r="B527" s="138"/>
      <c r="C527" s="138"/>
      <c r="D527" s="139"/>
      <c r="E527" s="145"/>
      <c r="F527" s="140" t="s">
        <v>909</v>
      </c>
      <c r="G527" s="139"/>
      <c r="H527" s="141">
        <v>2.6599999999999997</v>
      </c>
      <c r="I527" s="142"/>
      <c r="J527" s="143"/>
      <c r="K527" s="144"/>
      <c r="L527" s="144"/>
      <c r="M527" s="144"/>
      <c r="N527" s="144"/>
      <c r="O527" s="143"/>
      <c r="P527" s="143"/>
      <c r="Q527" s="143"/>
      <c r="R527" s="139"/>
      <c r="S527" s="139"/>
      <c r="T527" s="138"/>
      <c r="U527" s="6"/>
      <c r="V527" s="8"/>
      <c r="W527" s="8"/>
      <c r="X527" s="60"/>
    </row>
    <row r="528" spans="1:27" ht="11.25" outlineLevel="5" x14ac:dyDescent="0.2">
      <c r="A528" s="137"/>
      <c r="B528" s="138"/>
      <c r="C528" s="138"/>
      <c r="D528" s="139"/>
      <c r="E528" s="145"/>
      <c r="F528" s="140" t="s">
        <v>910</v>
      </c>
      <c r="G528" s="139"/>
      <c r="H528" s="141">
        <v>4.1999999999999993</v>
      </c>
      <c r="I528" s="142"/>
      <c r="J528" s="143"/>
      <c r="K528" s="144"/>
      <c r="L528" s="144"/>
      <c r="M528" s="144"/>
      <c r="N528" s="144"/>
      <c r="O528" s="143"/>
      <c r="P528" s="143"/>
      <c r="Q528" s="143"/>
      <c r="R528" s="139"/>
      <c r="S528" s="139"/>
      <c r="T528" s="138"/>
      <c r="U528" s="6"/>
      <c r="V528" s="8"/>
      <c r="W528" s="8"/>
      <c r="X528" s="60"/>
    </row>
    <row r="529" spans="1:24" ht="11.25" outlineLevel="5" x14ac:dyDescent="0.2">
      <c r="A529" s="137"/>
      <c r="B529" s="138"/>
      <c r="C529" s="138"/>
      <c r="D529" s="139"/>
      <c r="E529" s="145"/>
      <c r="F529" s="140" t="s">
        <v>911</v>
      </c>
      <c r="G529" s="139"/>
      <c r="H529" s="141">
        <v>4.1999999999999993</v>
      </c>
      <c r="I529" s="142"/>
      <c r="J529" s="143"/>
      <c r="K529" s="144"/>
      <c r="L529" s="144"/>
      <c r="M529" s="144"/>
      <c r="N529" s="144"/>
      <c r="O529" s="143"/>
      <c r="P529" s="143"/>
      <c r="Q529" s="143"/>
      <c r="R529" s="139"/>
      <c r="S529" s="139"/>
      <c r="T529" s="138"/>
      <c r="U529" s="6"/>
      <c r="V529" s="8"/>
      <c r="W529" s="8"/>
      <c r="X529" s="60"/>
    </row>
    <row r="530" spans="1:24" ht="11.25" outlineLevel="5" x14ac:dyDescent="0.2">
      <c r="A530" s="137"/>
      <c r="B530" s="138"/>
      <c r="C530" s="138"/>
      <c r="D530" s="139"/>
      <c r="E530" s="145"/>
      <c r="F530" s="140" t="s">
        <v>912</v>
      </c>
      <c r="G530" s="139"/>
      <c r="H530" s="141">
        <v>2.6599999999999997</v>
      </c>
      <c r="I530" s="142"/>
      <c r="J530" s="143"/>
      <c r="K530" s="144"/>
      <c r="L530" s="144"/>
      <c r="M530" s="144"/>
      <c r="N530" s="144"/>
      <c r="O530" s="143"/>
      <c r="P530" s="143"/>
      <c r="Q530" s="143"/>
      <c r="R530" s="139"/>
      <c r="S530" s="139"/>
      <c r="T530" s="138"/>
      <c r="U530" s="6"/>
      <c r="V530" s="8"/>
      <c r="W530" s="8"/>
      <c r="X530" s="60"/>
    </row>
    <row r="531" spans="1:24" ht="11.25" outlineLevel="5" x14ac:dyDescent="0.2">
      <c r="A531" s="137"/>
      <c r="B531" s="138"/>
      <c r="C531" s="138"/>
      <c r="D531" s="139"/>
      <c r="E531" s="145"/>
      <c r="F531" s="140" t="s">
        <v>913</v>
      </c>
      <c r="G531" s="139"/>
      <c r="H531" s="141">
        <v>2.6599999999999997</v>
      </c>
      <c r="I531" s="142"/>
      <c r="J531" s="143"/>
      <c r="K531" s="144"/>
      <c r="L531" s="144"/>
      <c r="M531" s="144"/>
      <c r="N531" s="144"/>
      <c r="O531" s="143"/>
      <c r="P531" s="143"/>
      <c r="Q531" s="143"/>
      <c r="R531" s="139"/>
      <c r="S531" s="139"/>
      <c r="T531" s="138"/>
      <c r="U531" s="6"/>
      <c r="V531" s="8"/>
      <c r="W531" s="8"/>
      <c r="X531" s="60"/>
    </row>
    <row r="532" spans="1:24" ht="11.25" outlineLevel="5" x14ac:dyDescent="0.2">
      <c r="A532" s="137"/>
      <c r="B532" s="138"/>
      <c r="C532" s="138"/>
      <c r="D532" s="139"/>
      <c r="E532" s="145"/>
      <c r="F532" s="140" t="s">
        <v>914</v>
      </c>
      <c r="G532" s="139"/>
      <c r="H532" s="141">
        <v>2.6599999999999997</v>
      </c>
      <c r="I532" s="142"/>
      <c r="J532" s="143"/>
      <c r="K532" s="144"/>
      <c r="L532" s="144"/>
      <c r="M532" s="144"/>
      <c r="N532" s="144"/>
      <c r="O532" s="143"/>
      <c r="P532" s="143"/>
      <c r="Q532" s="143"/>
      <c r="R532" s="139"/>
      <c r="S532" s="139"/>
      <c r="T532" s="138"/>
      <c r="U532" s="6"/>
      <c r="V532" s="8"/>
      <c r="W532" s="8"/>
      <c r="X532" s="60"/>
    </row>
    <row r="533" spans="1:24" ht="11.25" outlineLevel="5" x14ac:dyDescent="0.2">
      <c r="A533" s="137"/>
      <c r="B533" s="138"/>
      <c r="C533" s="138"/>
      <c r="D533" s="139"/>
      <c r="E533" s="145"/>
      <c r="F533" s="140" t="s">
        <v>546</v>
      </c>
      <c r="G533" s="139"/>
      <c r="H533" s="141">
        <v>40.879999999999988</v>
      </c>
      <c r="I533" s="142"/>
      <c r="J533" s="143"/>
      <c r="K533" s="144"/>
      <c r="L533" s="144"/>
      <c r="M533" s="144"/>
      <c r="N533" s="144"/>
      <c r="O533" s="143"/>
      <c r="P533" s="143"/>
      <c r="Q533" s="143"/>
      <c r="R533" s="139"/>
      <c r="S533" s="139"/>
      <c r="T533" s="138"/>
      <c r="U533" s="6"/>
      <c r="V533" s="8"/>
      <c r="W533" s="8"/>
      <c r="X533" s="60"/>
    </row>
    <row r="534" spans="1:24" ht="11.25" outlineLevel="5" x14ac:dyDescent="0.2">
      <c r="A534" s="137"/>
      <c r="B534" s="138"/>
      <c r="C534" s="138"/>
      <c r="D534" s="139"/>
      <c r="E534" s="145"/>
      <c r="F534" s="140" t="s">
        <v>817</v>
      </c>
      <c r="G534" s="139"/>
      <c r="H534" s="141">
        <v>0</v>
      </c>
      <c r="I534" s="142"/>
      <c r="J534" s="143"/>
      <c r="K534" s="144"/>
      <c r="L534" s="144"/>
      <c r="M534" s="144"/>
      <c r="N534" s="144"/>
      <c r="O534" s="143"/>
      <c r="P534" s="143"/>
      <c r="Q534" s="143"/>
      <c r="R534" s="139"/>
      <c r="S534" s="139"/>
      <c r="T534" s="138"/>
      <c r="U534" s="6"/>
      <c r="V534" s="8"/>
      <c r="W534" s="8"/>
      <c r="X534" s="60"/>
    </row>
    <row r="535" spans="1:24" ht="11.25" outlineLevel="5" x14ac:dyDescent="0.2">
      <c r="A535" s="137"/>
      <c r="B535" s="138"/>
      <c r="C535" s="138"/>
      <c r="D535" s="139"/>
      <c r="E535" s="145"/>
      <c r="F535" s="140" t="s">
        <v>915</v>
      </c>
      <c r="G535" s="139"/>
      <c r="H535" s="141">
        <v>5.3624999999999998</v>
      </c>
      <c r="I535" s="142"/>
      <c r="J535" s="143"/>
      <c r="K535" s="144"/>
      <c r="L535" s="144"/>
      <c r="M535" s="144"/>
      <c r="N535" s="144"/>
      <c r="O535" s="143"/>
      <c r="P535" s="143"/>
      <c r="Q535" s="143"/>
      <c r="R535" s="139"/>
      <c r="S535" s="139"/>
      <c r="T535" s="138"/>
      <c r="U535" s="6"/>
      <c r="V535" s="8"/>
      <c r="W535" s="8"/>
      <c r="X535" s="60"/>
    </row>
    <row r="536" spans="1:24" ht="11.25" outlineLevel="5" x14ac:dyDescent="0.2">
      <c r="A536" s="137"/>
      <c r="B536" s="138"/>
      <c r="C536" s="138"/>
      <c r="D536" s="139"/>
      <c r="E536" s="145"/>
      <c r="F536" s="140" t="s">
        <v>916</v>
      </c>
      <c r="G536" s="139"/>
      <c r="H536" s="141">
        <v>2.75</v>
      </c>
      <c r="I536" s="142"/>
      <c r="J536" s="143"/>
      <c r="K536" s="144"/>
      <c r="L536" s="144"/>
      <c r="M536" s="144"/>
      <c r="N536" s="144"/>
      <c r="O536" s="143"/>
      <c r="P536" s="143"/>
      <c r="Q536" s="143"/>
      <c r="R536" s="139"/>
      <c r="S536" s="139"/>
      <c r="T536" s="138"/>
      <c r="U536" s="6"/>
      <c r="V536" s="8"/>
      <c r="W536" s="8"/>
      <c r="X536" s="60"/>
    </row>
    <row r="537" spans="1:24" ht="11.25" outlineLevel="5" x14ac:dyDescent="0.2">
      <c r="A537" s="137"/>
      <c r="B537" s="138"/>
      <c r="C537" s="138"/>
      <c r="D537" s="139"/>
      <c r="E537" s="145"/>
      <c r="F537" s="140" t="s">
        <v>917</v>
      </c>
      <c r="G537" s="139"/>
      <c r="H537" s="141">
        <v>3.0250000000000008</v>
      </c>
      <c r="I537" s="142"/>
      <c r="J537" s="143"/>
      <c r="K537" s="144"/>
      <c r="L537" s="144"/>
      <c r="M537" s="144"/>
      <c r="N537" s="144"/>
      <c r="O537" s="143"/>
      <c r="P537" s="143"/>
      <c r="Q537" s="143"/>
      <c r="R537" s="139"/>
      <c r="S537" s="139"/>
      <c r="T537" s="138"/>
      <c r="U537" s="6"/>
      <c r="V537" s="8"/>
      <c r="W537" s="8"/>
      <c r="X537" s="60"/>
    </row>
    <row r="538" spans="1:24" ht="11.25" outlineLevel="5" x14ac:dyDescent="0.2">
      <c r="A538" s="137"/>
      <c r="B538" s="138"/>
      <c r="C538" s="138"/>
      <c r="D538" s="139"/>
      <c r="E538" s="145"/>
      <c r="F538" s="140" t="s">
        <v>918</v>
      </c>
      <c r="G538" s="139"/>
      <c r="H538" s="141">
        <v>3.0250000000000008</v>
      </c>
      <c r="I538" s="142"/>
      <c r="J538" s="143"/>
      <c r="K538" s="144"/>
      <c r="L538" s="144"/>
      <c r="M538" s="144"/>
      <c r="N538" s="144"/>
      <c r="O538" s="143"/>
      <c r="P538" s="143"/>
      <c r="Q538" s="143"/>
      <c r="R538" s="139"/>
      <c r="S538" s="139"/>
      <c r="T538" s="138"/>
      <c r="U538" s="6"/>
      <c r="V538" s="8"/>
      <c r="W538" s="8"/>
      <c r="X538" s="60"/>
    </row>
    <row r="539" spans="1:24" ht="11.25" outlineLevel="5" x14ac:dyDescent="0.2">
      <c r="A539" s="137"/>
      <c r="B539" s="138"/>
      <c r="C539" s="138"/>
      <c r="D539" s="139"/>
      <c r="E539" s="145"/>
      <c r="F539" s="140" t="s">
        <v>919</v>
      </c>
      <c r="G539" s="139"/>
      <c r="H539" s="141">
        <v>3.0250000000000008</v>
      </c>
      <c r="I539" s="142"/>
      <c r="J539" s="143"/>
      <c r="K539" s="144"/>
      <c r="L539" s="144"/>
      <c r="M539" s="144"/>
      <c r="N539" s="144"/>
      <c r="O539" s="143"/>
      <c r="P539" s="143"/>
      <c r="Q539" s="143"/>
      <c r="R539" s="139"/>
      <c r="S539" s="139"/>
      <c r="T539" s="138"/>
      <c r="U539" s="6"/>
      <c r="V539" s="8"/>
      <c r="W539" s="8"/>
      <c r="X539" s="60"/>
    </row>
    <row r="540" spans="1:24" ht="11.25" outlineLevel="5" x14ac:dyDescent="0.2">
      <c r="A540" s="137"/>
      <c r="B540" s="138"/>
      <c r="C540" s="138"/>
      <c r="D540" s="139"/>
      <c r="E540" s="145"/>
      <c r="F540" s="140" t="s">
        <v>920</v>
      </c>
      <c r="G540" s="139"/>
      <c r="H540" s="141">
        <v>3.0250000000000008</v>
      </c>
      <c r="I540" s="142"/>
      <c r="J540" s="143"/>
      <c r="K540" s="144"/>
      <c r="L540" s="144"/>
      <c r="M540" s="144"/>
      <c r="N540" s="144"/>
      <c r="O540" s="143"/>
      <c r="P540" s="143"/>
      <c r="Q540" s="143"/>
      <c r="R540" s="139"/>
      <c r="S540" s="139"/>
      <c r="T540" s="138"/>
      <c r="U540" s="6"/>
      <c r="V540" s="8"/>
      <c r="W540" s="8"/>
      <c r="X540" s="60"/>
    </row>
    <row r="541" spans="1:24" ht="11.25" outlineLevel="5" x14ac:dyDescent="0.2">
      <c r="A541" s="137"/>
      <c r="B541" s="138"/>
      <c r="C541" s="138"/>
      <c r="D541" s="139"/>
      <c r="E541" s="145"/>
      <c r="F541" s="140" t="s">
        <v>546</v>
      </c>
      <c r="G541" s="139"/>
      <c r="H541" s="141">
        <v>20.212499999999999</v>
      </c>
      <c r="I541" s="142"/>
      <c r="J541" s="143"/>
      <c r="K541" s="144"/>
      <c r="L541" s="144"/>
      <c r="M541" s="144"/>
      <c r="N541" s="144"/>
      <c r="O541" s="143"/>
      <c r="P541" s="143"/>
      <c r="Q541" s="143"/>
      <c r="R541" s="139"/>
      <c r="S541" s="139"/>
      <c r="T541" s="138"/>
      <c r="U541" s="6"/>
      <c r="V541" s="8"/>
      <c r="W541" s="8"/>
      <c r="X541" s="60"/>
    </row>
    <row r="542" spans="1:24" ht="11.25" outlineLevel="5" x14ac:dyDescent="0.2">
      <c r="A542" s="137"/>
      <c r="B542" s="138"/>
      <c r="C542" s="138"/>
      <c r="D542" s="139"/>
      <c r="E542" s="145"/>
      <c r="F542" s="140" t="s">
        <v>921</v>
      </c>
      <c r="G542" s="139"/>
      <c r="H542" s="141">
        <v>20.212</v>
      </c>
      <c r="I542" s="142"/>
      <c r="J542" s="143"/>
      <c r="K542" s="144"/>
      <c r="L542" s="144"/>
      <c r="M542" s="144"/>
      <c r="N542" s="144"/>
      <c r="O542" s="143"/>
      <c r="P542" s="143"/>
      <c r="Q542" s="143"/>
      <c r="R542" s="139"/>
      <c r="S542" s="139"/>
      <c r="T542" s="138"/>
      <c r="U542" s="6"/>
      <c r="V542" s="8"/>
      <c r="W542" s="8"/>
      <c r="X542" s="60"/>
    </row>
    <row r="543" spans="1:24" ht="11.25" outlineLevel="5" x14ac:dyDescent="0.2">
      <c r="A543" s="137"/>
      <c r="B543" s="138"/>
      <c r="C543" s="138"/>
      <c r="D543" s="139"/>
      <c r="E543" s="145"/>
      <c r="F543" s="140" t="s">
        <v>922</v>
      </c>
      <c r="G543" s="139"/>
      <c r="H543" s="141">
        <v>40.423999999999999</v>
      </c>
      <c r="I543" s="142"/>
      <c r="J543" s="143"/>
      <c r="K543" s="144"/>
      <c r="L543" s="144"/>
      <c r="M543" s="144"/>
      <c r="N543" s="144"/>
      <c r="O543" s="143"/>
      <c r="P543" s="143"/>
      <c r="Q543" s="143"/>
      <c r="R543" s="139"/>
      <c r="S543" s="139"/>
      <c r="T543" s="138"/>
      <c r="U543" s="6"/>
      <c r="V543" s="8"/>
      <c r="W543" s="8"/>
      <c r="X543" s="60"/>
    </row>
    <row r="544" spans="1:24" ht="7.5" customHeight="1" outlineLevel="5" x14ac:dyDescent="0.15">
      <c r="A544" s="8"/>
      <c r="B544" s="69"/>
      <c r="C544" s="69"/>
      <c r="D544" s="60"/>
      <c r="E544" s="60"/>
      <c r="F544" s="104"/>
      <c r="G544" s="60"/>
      <c r="H544" s="65"/>
      <c r="I544" s="105"/>
      <c r="J544" s="63"/>
      <c r="K544" s="65"/>
      <c r="L544" s="65"/>
      <c r="M544" s="65"/>
      <c r="N544" s="65"/>
      <c r="O544" s="63"/>
      <c r="P544" s="63"/>
      <c r="Q544" s="63"/>
      <c r="R544" s="60"/>
      <c r="S544" s="60"/>
      <c r="T544" s="69"/>
      <c r="U544" s="8"/>
      <c r="X544" s="60"/>
    </row>
    <row r="545" spans="1:27" ht="11.25" outlineLevel="4" x14ac:dyDescent="0.2">
      <c r="A545" s="4"/>
      <c r="B545" s="120"/>
      <c r="C545" s="121">
        <v>10</v>
      </c>
      <c r="D545" s="122" t="s">
        <v>534</v>
      </c>
      <c r="E545" s="123" t="s">
        <v>923</v>
      </c>
      <c r="F545" s="124" t="s">
        <v>924</v>
      </c>
      <c r="G545" s="122" t="s">
        <v>752</v>
      </c>
      <c r="H545" s="125">
        <v>362.29500000000002</v>
      </c>
      <c r="I545" s="126">
        <v>0</v>
      </c>
      <c r="J545" s="127">
        <f>H545*I545</f>
        <v>0</v>
      </c>
      <c r="K545" s="125">
        <v>8.0000000000000007E-5</v>
      </c>
      <c r="L545" s="125">
        <f>H545*K545</f>
        <v>2.8983600000000005E-2</v>
      </c>
      <c r="M545" s="125"/>
      <c r="N545" s="125">
        <f>H545*M545</f>
        <v>0</v>
      </c>
      <c r="O545" s="127">
        <v>15</v>
      </c>
      <c r="P545" s="127">
        <f>J545*(O545/100)</f>
        <v>0</v>
      </c>
      <c r="Q545" s="127">
        <f>J545+P545</f>
        <v>0</v>
      </c>
      <c r="R545" s="128"/>
      <c r="S545" s="128" t="s">
        <v>538</v>
      </c>
      <c r="T545" s="129">
        <v>1</v>
      </c>
      <c r="U545" s="8"/>
      <c r="V545" s="8"/>
      <c r="W545" s="8"/>
      <c r="X545" s="60"/>
    </row>
    <row r="546" spans="1:27" ht="9.75" outlineLevel="5" x14ac:dyDescent="0.2">
      <c r="A546" s="130"/>
      <c r="B546" s="131"/>
      <c r="C546" s="131"/>
      <c r="D546" s="132"/>
      <c r="E546" s="136" t="s">
        <v>0</v>
      </c>
      <c r="F546" s="159" t="s">
        <v>925</v>
      </c>
      <c r="G546" s="159"/>
      <c r="H546" s="160"/>
      <c r="I546" s="161"/>
      <c r="J546" s="162"/>
      <c r="K546" s="134"/>
      <c r="L546" s="134"/>
      <c r="M546" s="134"/>
      <c r="N546" s="134"/>
      <c r="O546" s="135"/>
      <c r="P546" s="135"/>
      <c r="Q546" s="135"/>
      <c r="R546" s="132"/>
      <c r="S546" s="132"/>
      <c r="T546" s="131"/>
      <c r="U546" s="6"/>
      <c r="V546" s="8"/>
      <c r="W546" s="8"/>
      <c r="X546" s="133" t="str">
        <f>F546</f>
        <v>Ukotvení příček polyuretanovou pěnou, tl. příčky do 100 mm</v>
      </c>
      <c r="Y546" s="9"/>
      <c r="AA546" s="11"/>
    </row>
    <row r="547" spans="1:27" ht="7.5" customHeight="1" outlineLevel="5" x14ac:dyDescent="0.15">
      <c r="B547" s="69"/>
      <c r="C547" s="69"/>
      <c r="D547" s="60"/>
      <c r="E547" s="60"/>
      <c r="F547" s="61"/>
      <c r="G547" s="60"/>
      <c r="H547" s="65"/>
      <c r="I547" s="105"/>
      <c r="J547" s="63"/>
      <c r="K547" s="65"/>
      <c r="L547" s="65"/>
      <c r="M547" s="65"/>
      <c r="N547" s="65"/>
      <c r="O547" s="63"/>
      <c r="P547" s="63"/>
      <c r="Q547" s="63"/>
      <c r="R547" s="60"/>
      <c r="S547" s="60"/>
      <c r="T547" s="69"/>
      <c r="U547" s="8"/>
      <c r="X547" s="60"/>
    </row>
    <row r="548" spans="1:27" ht="11.25" outlineLevel="5" x14ac:dyDescent="0.2">
      <c r="A548" s="137"/>
      <c r="B548" s="138"/>
      <c r="C548" s="138"/>
      <c r="D548" s="139"/>
      <c r="E548" s="145" t="s">
        <v>1</v>
      </c>
      <c r="F548" s="140" t="s">
        <v>703</v>
      </c>
      <c r="G548" s="139"/>
      <c r="H548" s="141">
        <v>0</v>
      </c>
      <c r="I548" s="142"/>
      <c r="J548" s="143"/>
      <c r="K548" s="144"/>
      <c r="L548" s="144"/>
      <c r="M548" s="144"/>
      <c r="N548" s="144"/>
      <c r="O548" s="143"/>
      <c r="P548" s="143"/>
      <c r="Q548" s="143"/>
      <c r="R548" s="139"/>
      <c r="S548" s="139"/>
      <c r="T548" s="138"/>
      <c r="U548" s="6"/>
      <c r="V548" s="8"/>
      <c r="W548" s="8"/>
      <c r="X548" s="60"/>
    </row>
    <row r="549" spans="1:27" ht="11.25" outlineLevel="5" x14ac:dyDescent="0.2">
      <c r="A549" s="137"/>
      <c r="B549" s="138"/>
      <c r="C549" s="138"/>
      <c r="D549" s="139"/>
      <c r="E549" s="145"/>
      <c r="F549" s="140" t="s">
        <v>926</v>
      </c>
      <c r="G549" s="139"/>
      <c r="H549" s="141">
        <v>2</v>
      </c>
      <c r="I549" s="142"/>
      <c r="J549" s="143"/>
      <c r="K549" s="144"/>
      <c r="L549" s="144"/>
      <c r="M549" s="144"/>
      <c r="N549" s="144"/>
      <c r="O549" s="143"/>
      <c r="P549" s="143"/>
      <c r="Q549" s="143"/>
      <c r="R549" s="139"/>
      <c r="S549" s="139"/>
      <c r="T549" s="138"/>
      <c r="U549" s="6"/>
      <c r="V549" s="8"/>
      <c r="W549" s="8"/>
      <c r="X549" s="60"/>
    </row>
    <row r="550" spans="1:27" ht="11.25" outlineLevel="5" x14ac:dyDescent="0.2">
      <c r="A550" s="137"/>
      <c r="B550" s="138"/>
      <c r="C550" s="138"/>
      <c r="D550" s="139"/>
      <c r="E550" s="145"/>
      <c r="F550" s="140" t="s">
        <v>927</v>
      </c>
      <c r="G550" s="139"/>
      <c r="H550" s="141">
        <v>19.62</v>
      </c>
      <c r="I550" s="142"/>
      <c r="J550" s="143"/>
      <c r="K550" s="144"/>
      <c r="L550" s="144"/>
      <c r="M550" s="144"/>
      <c r="N550" s="144"/>
      <c r="O550" s="143"/>
      <c r="P550" s="143"/>
      <c r="Q550" s="143"/>
      <c r="R550" s="139"/>
      <c r="S550" s="139"/>
      <c r="T550" s="138"/>
      <c r="U550" s="6"/>
      <c r="V550" s="8"/>
      <c r="W550" s="8"/>
      <c r="X550" s="60"/>
    </row>
    <row r="551" spans="1:27" ht="11.25" outlineLevel="5" x14ac:dyDescent="0.2">
      <c r="A551" s="137"/>
      <c r="B551" s="138"/>
      <c r="C551" s="138"/>
      <c r="D551" s="139"/>
      <c r="E551" s="145"/>
      <c r="F551" s="140" t="s">
        <v>928</v>
      </c>
      <c r="G551" s="139"/>
      <c r="H551" s="141">
        <v>3.9</v>
      </c>
      <c r="I551" s="142"/>
      <c r="J551" s="143"/>
      <c r="K551" s="144"/>
      <c r="L551" s="144"/>
      <c r="M551" s="144"/>
      <c r="N551" s="144"/>
      <c r="O551" s="143"/>
      <c r="P551" s="143"/>
      <c r="Q551" s="143"/>
      <c r="R551" s="139"/>
      <c r="S551" s="139"/>
      <c r="T551" s="138"/>
      <c r="U551" s="6"/>
      <c r="V551" s="8"/>
      <c r="W551" s="8"/>
      <c r="X551" s="60"/>
    </row>
    <row r="552" spans="1:27" ht="11.25" outlineLevel="5" x14ac:dyDescent="0.2">
      <c r="A552" s="137"/>
      <c r="B552" s="138"/>
      <c r="C552" s="138"/>
      <c r="D552" s="139"/>
      <c r="E552" s="145"/>
      <c r="F552" s="140" t="s">
        <v>929</v>
      </c>
      <c r="G552" s="139"/>
      <c r="H552" s="141">
        <v>10.050000000000001</v>
      </c>
      <c r="I552" s="142"/>
      <c r="J552" s="143"/>
      <c r="K552" s="144"/>
      <c r="L552" s="144"/>
      <c r="M552" s="144"/>
      <c r="N552" s="144"/>
      <c r="O552" s="143"/>
      <c r="P552" s="143"/>
      <c r="Q552" s="143"/>
      <c r="R552" s="139"/>
      <c r="S552" s="139"/>
      <c r="T552" s="138"/>
      <c r="U552" s="6"/>
      <c r="V552" s="8"/>
      <c r="W552" s="8"/>
      <c r="X552" s="60"/>
    </row>
    <row r="553" spans="1:27" ht="11.25" outlineLevel="5" x14ac:dyDescent="0.2">
      <c r="A553" s="137"/>
      <c r="B553" s="138"/>
      <c r="C553" s="138"/>
      <c r="D553" s="139"/>
      <c r="E553" s="145"/>
      <c r="F553" s="140" t="s">
        <v>930</v>
      </c>
      <c r="G553" s="139"/>
      <c r="H553" s="141">
        <v>0.95</v>
      </c>
      <c r="I553" s="142"/>
      <c r="J553" s="143"/>
      <c r="K553" s="144"/>
      <c r="L553" s="144"/>
      <c r="M553" s="144"/>
      <c r="N553" s="144"/>
      <c r="O553" s="143"/>
      <c r="P553" s="143"/>
      <c r="Q553" s="143"/>
      <c r="R553" s="139"/>
      <c r="S553" s="139"/>
      <c r="T553" s="138"/>
      <c r="U553" s="6"/>
      <c r="V553" s="8"/>
      <c r="W553" s="8"/>
      <c r="X553" s="60"/>
    </row>
    <row r="554" spans="1:27" ht="11.25" outlineLevel="5" x14ac:dyDescent="0.2">
      <c r="A554" s="137"/>
      <c r="B554" s="138"/>
      <c r="C554" s="138"/>
      <c r="D554" s="139"/>
      <c r="E554" s="145"/>
      <c r="F554" s="140" t="s">
        <v>931</v>
      </c>
      <c r="G554" s="139"/>
      <c r="H554" s="141">
        <v>5.05</v>
      </c>
      <c r="I554" s="142"/>
      <c r="J554" s="143"/>
      <c r="K554" s="144"/>
      <c r="L554" s="144"/>
      <c r="M554" s="144"/>
      <c r="N554" s="144"/>
      <c r="O554" s="143"/>
      <c r="P554" s="143"/>
      <c r="Q554" s="143"/>
      <c r="R554" s="139"/>
      <c r="S554" s="139"/>
      <c r="T554" s="138"/>
      <c r="U554" s="6"/>
      <c r="V554" s="8"/>
      <c r="W554" s="8"/>
      <c r="X554" s="60"/>
    </row>
    <row r="555" spans="1:27" ht="11.25" outlineLevel="5" x14ac:dyDescent="0.2">
      <c r="A555" s="137"/>
      <c r="B555" s="138"/>
      <c r="C555" s="138"/>
      <c r="D555" s="139"/>
      <c r="E555" s="145"/>
      <c r="F555" s="140" t="s">
        <v>932</v>
      </c>
      <c r="G555" s="139"/>
      <c r="H555" s="141">
        <v>0.95</v>
      </c>
      <c r="I555" s="142"/>
      <c r="J555" s="143"/>
      <c r="K555" s="144"/>
      <c r="L555" s="144"/>
      <c r="M555" s="144"/>
      <c r="N555" s="144"/>
      <c r="O555" s="143"/>
      <c r="P555" s="143"/>
      <c r="Q555" s="143"/>
      <c r="R555" s="139"/>
      <c r="S555" s="139"/>
      <c r="T555" s="138"/>
      <c r="U555" s="6"/>
      <c r="V555" s="8"/>
      <c r="W555" s="8"/>
      <c r="X555" s="60"/>
    </row>
    <row r="556" spans="1:27" ht="11.25" outlineLevel="5" x14ac:dyDescent="0.2">
      <c r="A556" s="137"/>
      <c r="B556" s="138"/>
      <c r="C556" s="138"/>
      <c r="D556" s="139"/>
      <c r="E556" s="145"/>
      <c r="F556" s="140" t="s">
        <v>933</v>
      </c>
      <c r="G556" s="139"/>
      <c r="H556" s="141">
        <v>4.5999999999999996</v>
      </c>
      <c r="I556" s="142"/>
      <c r="J556" s="143"/>
      <c r="K556" s="144"/>
      <c r="L556" s="144"/>
      <c r="M556" s="144"/>
      <c r="N556" s="144"/>
      <c r="O556" s="143"/>
      <c r="P556" s="143"/>
      <c r="Q556" s="143"/>
      <c r="R556" s="139"/>
      <c r="S556" s="139"/>
      <c r="T556" s="138"/>
      <c r="U556" s="6"/>
      <c r="V556" s="8"/>
      <c r="W556" s="8"/>
      <c r="X556" s="60"/>
    </row>
    <row r="557" spans="1:27" ht="11.25" outlineLevel="5" x14ac:dyDescent="0.2">
      <c r="A557" s="137"/>
      <c r="B557" s="138"/>
      <c r="C557" s="138"/>
      <c r="D557" s="139"/>
      <c r="E557" s="145"/>
      <c r="F557" s="140" t="s">
        <v>934</v>
      </c>
      <c r="G557" s="139"/>
      <c r="H557" s="141">
        <v>0.95</v>
      </c>
      <c r="I557" s="142"/>
      <c r="J557" s="143"/>
      <c r="K557" s="144"/>
      <c r="L557" s="144"/>
      <c r="M557" s="144"/>
      <c r="N557" s="144"/>
      <c r="O557" s="143"/>
      <c r="P557" s="143"/>
      <c r="Q557" s="143"/>
      <c r="R557" s="139"/>
      <c r="S557" s="139"/>
      <c r="T557" s="138"/>
      <c r="U557" s="6"/>
      <c r="V557" s="8"/>
      <c r="W557" s="8"/>
      <c r="X557" s="60"/>
    </row>
    <row r="558" spans="1:27" ht="11.25" outlineLevel="5" x14ac:dyDescent="0.2">
      <c r="A558" s="137"/>
      <c r="B558" s="138"/>
      <c r="C558" s="138"/>
      <c r="D558" s="139"/>
      <c r="E558" s="145"/>
      <c r="F558" s="140" t="s">
        <v>935</v>
      </c>
      <c r="G558" s="139"/>
      <c r="H558" s="141">
        <v>3.3</v>
      </c>
      <c r="I558" s="142"/>
      <c r="J558" s="143"/>
      <c r="K558" s="144"/>
      <c r="L558" s="144"/>
      <c r="M558" s="144"/>
      <c r="N558" s="144"/>
      <c r="O558" s="143"/>
      <c r="P558" s="143"/>
      <c r="Q558" s="143"/>
      <c r="R558" s="139"/>
      <c r="S558" s="139"/>
      <c r="T558" s="138"/>
      <c r="U558" s="6"/>
      <c r="V558" s="8"/>
      <c r="W558" s="8"/>
      <c r="X558" s="60"/>
    </row>
    <row r="559" spans="1:27" ht="11.25" outlineLevel="5" x14ac:dyDescent="0.2">
      <c r="A559" s="137"/>
      <c r="B559" s="138"/>
      <c r="C559" s="138"/>
      <c r="D559" s="139"/>
      <c r="E559" s="145"/>
      <c r="F559" s="140" t="s">
        <v>936</v>
      </c>
      <c r="G559" s="139"/>
      <c r="H559" s="141">
        <v>1.5</v>
      </c>
      <c r="I559" s="142"/>
      <c r="J559" s="143"/>
      <c r="K559" s="144"/>
      <c r="L559" s="144"/>
      <c r="M559" s="144"/>
      <c r="N559" s="144"/>
      <c r="O559" s="143"/>
      <c r="P559" s="143"/>
      <c r="Q559" s="143"/>
      <c r="R559" s="139"/>
      <c r="S559" s="139"/>
      <c r="T559" s="138"/>
      <c r="U559" s="6"/>
      <c r="V559" s="8"/>
      <c r="W559" s="8"/>
      <c r="X559" s="60"/>
    </row>
    <row r="560" spans="1:27" ht="11.25" outlineLevel="5" x14ac:dyDescent="0.2">
      <c r="A560" s="137"/>
      <c r="B560" s="138"/>
      <c r="C560" s="138"/>
      <c r="D560" s="139"/>
      <c r="E560" s="145"/>
      <c r="F560" s="140" t="s">
        <v>937</v>
      </c>
      <c r="G560" s="139"/>
      <c r="H560" s="141">
        <v>3.9</v>
      </c>
      <c r="I560" s="142"/>
      <c r="J560" s="143"/>
      <c r="K560" s="144"/>
      <c r="L560" s="144"/>
      <c r="M560" s="144"/>
      <c r="N560" s="144"/>
      <c r="O560" s="143"/>
      <c r="P560" s="143"/>
      <c r="Q560" s="143"/>
      <c r="R560" s="139"/>
      <c r="S560" s="139"/>
      <c r="T560" s="138"/>
      <c r="U560" s="6"/>
      <c r="V560" s="8"/>
      <c r="W560" s="8"/>
      <c r="X560" s="60"/>
    </row>
    <row r="561" spans="1:24" ht="11.25" outlineLevel="5" x14ac:dyDescent="0.2">
      <c r="A561" s="137"/>
      <c r="B561" s="138"/>
      <c r="C561" s="138"/>
      <c r="D561" s="139"/>
      <c r="E561" s="145"/>
      <c r="F561" s="140" t="s">
        <v>938</v>
      </c>
      <c r="G561" s="139"/>
      <c r="H561" s="141">
        <v>3.1</v>
      </c>
      <c r="I561" s="142"/>
      <c r="J561" s="143"/>
      <c r="K561" s="144"/>
      <c r="L561" s="144"/>
      <c r="M561" s="144"/>
      <c r="N561" s="144"/>
      <c r="O561" s="143"/>
      <c r="P561" s="143"/>
      <c r="Q561" s="143"/>
      <c r="R561" s="139"/>
      <c r="S561" s="139"/>
      <c r="T561" s="138"/>
      <c r="U561" s="6"/>
      <c r="V561" s="8"/>
      <c r="W561" s="8"/>
      <c r="X561" s="60"/>
    </row>
    <row r="562" spans="1:24" ht="11.25" outlineLevel="5" x14ac:dyDescent="0.2">
      <c r="A562" s="137"/>
      <c r="B562" s="138"/>
      <c r="C562" s="138"/>
      <c r="D562" s="139"/>
      <c r="E562" s="145"/>
      <c r="F562" s="140" t="s">
        <v>939</v>
      </c>
      <c r="G562" s="139"/>
      <c r="H562" s="141">
        <v>1.5</v>
      </c>
      <c r="I562" s="142"/>
      <c r="J562" s="143"/>
      <c r="K562" s="144"/>
      <c r="L562" s="144"/>
      <c r="M562" s="144"/>
      <c r="N562" s="144"/>
      <c r="O562" s="143"/>
      <c r="P562" s="143"/>
      <c r="Q562" s="143"/>
      <c r="R562" s="139"/>
      <c r="S562" s="139"/>
      <c r="T562" s="138"/>
      <c r="U562" s="6"/>
      <c r="V562" s="8"/>
      <c r="W562" s="8"/>
      <c r="X562" s="60"/>
    </row>
    <row r="563" spans="1:24" ht="11.25" outlineLevel="5" x14ac:dyDescent="0.2">
      <c r="A563" s="137"/>
      <c r="B563" s="138"/>
      <c r="C563" s="138"/>
      <c r="D563" s="139"/>
      <c r="E563" s="145"/>
      <c r="F563" s="140" t="s">
        <v>940</v>
      </c>
      <c r="G563" s="139"/>
      <c r="H563" s="141">
        <v>2.95</v>
      </c>
      <c r="I563" s="142"/>
      <c r="J563" s="143"/>
      <c r="K563" s="144"/>
      <c r="L563" s="144"/>
      <c r="M563" s="144"/>
      <c r="N563" s="144"/>
      <c r="O563" s="143"/>
      <c r="P563" s="143"/>
      <c r="Q563" s="143"/>
      <c r="R563" s="139"/>
      <c r="S563" s="139"/>
      <c r="T563" s="138"/>
      <c r="U563" s="6"/>
      <c r="V563" s="8"/>
      <c r="W563" s="8"/>
      <c r="X563" s="60"/>
    </row>
    <row r="564" spans="1:24" ht="11.25" outlineLevel="5" x14ac:dyDescent="0.2">
      <c r="A564" s="137"/>
      <c r="B564" s="138"/>
      <c r="C564" s="138"/>
      <c r="D564" s="139"/>
      <c r="E564" s="145"/>
      <c r="F564" s="140" t="s">
        <v>941</v>
      </c>
      <c r="G564" s="139"/>
      <c r="H564" s="141">
        <v>5.05</v>
      </c>
      <c r="I564" s="142"/>
      <c r="J564" s="143"/>
      <c r="K564" s="144"/>
      <c r="L564" s="144"/>
      <c r="M564" s="144"/>
      <c r="N564" s="144"/>
      <c r="O564" s="143"/>
      <c r="P564" s="143"/>
      <c r="Q564" s="143"/>
      <c r="R564" s="139"/>
      <c r="S564" s="139"/>
      <c r="T564" s="138"/>
      <c r="U564" s="6"/>
      <c r="V564" s="8"/>
      <c r="W564" s="8"/>
      <c r="X564" s="60"/>
    </row>
    <row r="565" spans="1:24" ht="11.25" outlineLevel="5" x14ac:dyDescent="0.2">
      <c r="A565" s="137"/>
      <c r="B565" s="138"/>
      <c r="C565" s="138"/>
      <c r="D565" s="139"/>
      <c r="E565" s="145"/>
      <c r="F565" s="140" t="s">
        <v>942</v>
      </c>
      <c r="G565" s="139"/>
      <c r="H565" s="141">
        <v>0.95</v>
      </c>
      <c r="I565" s="142"/>
      <c r="J565" s="143"/>
      <c r="K565" s="144"/>
      <c r="L565" s="144"/>
      <c r="M565" s="144"/>
      <c r="N565" s="144"/>
      <c r="O565" s="143"/>
      <c r="P565" s="143"/>
      <c r="Q565" s="143"/>
      <c r="R565" s="139"/>
      <c r="S565" s="139"/>
      <c r="T565" s="138"/>
      <c r="U565" s="6"/>
      <c r="V565" s="8"/>
      <c r="W565" s="8"/>
      <c r="X565" s="60"/>
    </row>
    <row r="566" spans="1:24" ht="11.25" outlineLevel="5" x14ac:dyDescent="0.2">
      <c r="A566" s="137"/>
      <c r="B566" s="138"/>
      <c r="C566" s="138"/>
      <c r="D566" s="139"/>
      <c r="E566" s="145"/>
      <c r="F566" s="140" t="s">
        <v>943</v>
      </c>
      <c r="G566" s="139"/>
      <c r="H566" s="141">
        <v>4.5949999999999998</v>
      </c>
      <c r="I566" s="142"/>
      <c r="J566" s="143"/>
      <c r="K566" s="144"/>
      <c r="L566" s="144"/>
      <c r="M566" s="144"/>
      <c r="N566" s="144"/>
      <c r="O566" s="143"/>
      <c r="P566" s="143"/>
      <c r="Q566" s="143"/>
      <c r="R566" s="139"/>
      <c r="S566" s="139"/>
      <c r="T566" s="138"/>
      <c r="U566" s="6"/>
      <c r="V566" s="8"/>
      <c r="W566" s="8"/>
      <c r="X566" s="60"/>
    </row>
    <row r="567" spans="1:24" ht="11.25" outlineLevel="5" x14ac:dyDescent="0.2">
      <c r="A567" s="137"/>
      <c r="B567" s="138"/>
      <c r="C567" s="138"/>
      <c r="D567" s="139"/>
      <c r="E567" s="145"/>
      <c r="F567" s="140" t="s">
        <v>944</v>
      </c>
      <c r="G567" s="139"/>
      <c r="H567" s="141">
        <v>0.95</v>
      </c>
      <c r="I567" s="142"/>
      <c r="J567" s="143"/>
      <c r="K567" s="144"/>
      <c r="L567" s="144"/>
      <c r="M567" s="144"/>
      <c r="N567" s="144"/>
      <c r="O567" s="143"/>
      <c r="P567" s="143"/>
      <c r="Q567" s="143"/>
      <c r="R567" s="139"/>
      <c r="S567" s="139"/>
      <c r="T567" s="138"/>
      <c r="U567" s="6"/>
      <c r="V567" s="8"/>
      <c r="W567" s="8"/>
      <c r="X567" s="60"/>
    </row>
    <row r="568" spans="1:24" ht="11.25" outlineLevel="5" x14ac:dyDescent="0.2">
      <c r="A568" s="137"/>
      <c r="B568" s="138"/>
      <c r="C568" s="138"/>
      <c r="D568" s="139"/>
      <c r="E568" s="145"/>
      <c r="F568" s="140" t="s">
        <v>945</v>
      </c>
      <c r="G568" s="139"/>
      <c r="H568" s="141">
        <v>9.5</v>
      </c>
      <c r="I568" s="142"/>
      <c r="J568" s="143"/>
      <c r="K568" s="144"/>
      <c r="L568" s="144"/>
      <c r="M568" s="144"/>
      <c r="N568" s="144"/>
      <c r="O568" s="143"/>
      <c r="P568" s="143"/>
      <c r="Q568" s="143"/>
      <c r="R568" s="139"/>
      <c r="S568" s="139"/>
      <c r="T568" s="138"/>
      <c r="U568" s="6"/>
      <c r="V568" s="8"/>
      <c r="W568" s="8"/>
      <c r="X568" s="60"/>
    </row>
    <row r="569" spans="1:24" ht="11.25" outlineLevel="5" x14ac:dyDescent="0.2">
      <c r="A569" s="137"/>
      <c r="B569" s="138"/>
      <c r="C569" s="138"/>
      <c r="D569" s="139"/>
      <c r="E569" s="145"/>
      <c r="F569" s="140" t="s">
        <v>946</v>
      </c>
      <c r="G569" s="139"/>
      <c r="H569" s="141">
        <v>0.95</v>
      </c>
      <c r="I569" s="142"/>
      <c r="J569" s="143"/>
      <c r="K569" s="144"/>
      <c r="L569" s="144"/>
      <c r="M569" s="144"/>
      <c r="N569" s="144"/>
      <c r="O569" s="143"/>
      <c r="P569" s="143"/>
      <c r="Q569" s="143"/>
      <c r="R569" s="139"/>
      <c r="S569" s="139"/>
      <c r="T569" s="138"/>
      <c r="U569" s="6"/>
      <c r="V569" s="8"/>
      <c r="W569" s="8"/>
      <c r="X569" s="60"/>
    </row>
    <row r="570" spans="1:24" ht="11.25" outlineLevel="5" x14ac:dyDescent="0.2">
      <c r="A570" s="137"/>
      <c r="B570" s="138"/>
      <c r="C570" s="138"/>
      <c r="D570" s="139"/>
      <c r="E570" s="145"/>
      <c r="F570" s="140" t="s">
        <v>546</v>
      </c>
      <c r="G570" s="139"/>
      <c r="H570" s="141">
        <v>86.315000000000012</v>
      </c>
      <c r="I570" s="142"/>
      <c r="J570" s="143"/>
      <c r="K570" s="144"/>
      <c r="L570" s="144"/>
      <c r="M570" s="144"/>
      <c r="N570" s="144"/>
      <c r="O570" s="143"/>
      <c r="P570" s="143"/>
      <c r="Q570" s="143"/>
      <c r="R570" s="139"/>
      <c r="S570" s="139"/>
      <c r="T570" s="138"/>
      <c r="U570" s="6"/>
      <c r="V570" s="8"/>
      <c r="W570" s="8"/>
      <c r="X570" s="60"/>
    </row>
    <row r="571" spans="1:24" ht="11.25" outlineLevel="5" x14ac:dyDescent="0.2">
      <c r="A571" s="137"/>
      <c r="B571" s="138"/>
      <c r="C571" s="138"/>
      <c r="D571" s="139"/>
      <c r="E571" s="145"/>
      <c r="F571" s="140" t="s">
        <v>817</v>
      </c>
      <c r="G571" s="139"/>
      <c r="H571" s="141">
        <v>0</v>
      </c>
      <c r="I571" s="142"/>
      <c r="J571" s="143"/>
      <c r="K571" s="144"/>
      <c r="L571" s="144"/>
      <c r="M571" s="144"/>
      <c r="N571" s="144"/>
      <c r="O571" s="143"/>
      <c r="P571" s="143"/>
      <c r="Q571" s="143"/>
      <c r="R571" s="139"/>
      <c r="S571" s="139"/>
      <c r="T571" s="138"/>
      <c r="U571" s="6"/>
      <c r="V571" s="8"/>
      <c r="W571" s="8"/>
      <c r="X571" s="60"/>
    </row>
    <row r="572" spans="1:24" ht="11.25" outlineLevel="5" x14ac:dyDescent="0.2">
      <c r="A572" s="137"/>
      <c r="B572" s="138"/>
      <c r="C572" s="138"/>
      <c r="D572" s="139"/>
      <c r="E572" s="145"/>
      <c r="F572" s="140" t="s">
        <v>947</v>
      </c>
      <c r="G572" s="139"/>
      <c r="H572" s="141">
        <v>9.81</v>
      </c>
      <c r="I572" s="142"/>
      <c r="J572" s="143"/>
      <c r="K572" s="144"/>
      <c r="L572" s="144"/>
      <c r="M572" s="144"/>
      <c r="N572" s="144"/>
      <c r="O572" s="143"/>
      <c r="P572" s="143"/>
      <c r="Q572" s="143"/>
      <c r="R572" s="139"/>
      <c r="S572" s="139"/>
      <c r="T572" s="138"/>
      <c r="U572" s="6"/>
      <c r="V572" s="8"/>
      <c r="W572" s="8"/>
      <c r="X572" s="60"/>
    </row>
    <row r="573" spans="1:24" ht="11.25" outlineLevel="5" x14ac:dyDescent="0.2">
      <c r="A573" s="137"/>
      <c r="B573" s="138"/>
      <c r="C573" s="138"/>
      <c r="D573" s="139"/>
      <c r="E573" s="145"/>
      <c r="F573" s="140" t="s">
        <v>948</v>
      </c>
      <c r="G573" s="139"/>
      <c r="H573" s="141">
        <v>1.95</v>
      </c>
      <c r="I573" s="142"/>
      <c r="J573" s="143"/>
      <c r="K573" s="144"/>
      <c r="L573" s="144"/>
      <c r="M573" s="144"/>
      <c r="N573" s="144"/>
      <c r="O573" s="143"/>
      <c r="P573" s="143"/>
      <c r="Q573" s="143"/>
      <c r="R573" s="139"/>
      <c r="S573" s="139"/>
      <c r="T573" s="138"/>
      <c r="U573" s="6"/>
      <c r="V573" s="8"/>
      <c r="W573" s="8"/>
      <c r="X573" s="60"/>
    </row>
    <row r="574" spans="1:24" ht="11.25" outlineLevel="5" x14ac:dyDescent="0.2">
      <c r="A574" s="137"/>
      <c r="B574" s="138"/>
      <c r="C574" s="138"/>
      <c r="D574" s="139"/>
      <c r="E574" s="145"/>
      <c r="F574" s="140" t="s">
        <v>949</v>
      </c>
      <c r="G574" s="139"/>
      <c r="H574" s="141">
        <v>1.7</v>
      </c>
      <c r="I574" s="142"/>
      <c r="J574" s="143"/>
      <c r="K574" s="144"/>
      <c r="L574" s="144"/>
      <c r="M574" s="144"/>
      <c r="N574" s="144"/>
      <c r="O574" s="143"/>
      <c r="P574" s="143"/>
      <c r="Q574" s="143"/>
      <c r="R574" s="139"/>
      <c r="S574" s="139"/>
      <c r="T574" s="138"/>
      <c r="U574" s="6"/>
      <c r="V574" s="8"/>
      <c r="W574" s="8"/>
      <c r="X574" s="60"/>
    </row>
    <row r="575" spans="1:24" ht="11.25" outlineLevel="5" x14ac:dyDescent="0.2">
      <c r="A575" s="137"/>
      <c r="B575" s="138"/>
      <c r="C575" s="138"/>
      <c r="D575" s="139"/>
      <c r="E575" s="145"/>
      <c r="F575" s="140" t="s">
        <v>950</v>
      </c>
      <c r="G575" s="139"/>
      <c r="H575" s="141">
        <v>1</v>
      </c>
      <c r="I575" s="142"/>
      <c r="J575" s="143"/>
      <c r="K575" s="144"/>
      <c r="L575" s="144"/>
      <c r="M575" s="144"/>
      <c r="N575" s="144"/>
      <c r="O575" s="143"/>
      <c r="P575" s="143"/>
      <c r="Q575" s="143"/>
      <c r="R575" s="139"/>
      <c r="S575" s="139"/>
      <c r="T575" s="138"/>
      <c r="U575" s="6"/>
      <c r="V575" s="8"/>
      <c r="W575" s="8"/>
      <c r="X575" s="60"/>
    </row>
    <row r="576" spans="1:24" ht="11.25" outlineLevel="5" x14ac:dyDescent="0.2">
      <c r="A576" s="137"/>
      <c r="B576" s="138"/>
      <c r="C576" s="138"/>
      <c r="D576" s="139"/>
      <c r="E576" s="145"/>
      <c r="F576" s="140" t="s">
        <v>951</v>
      </c>
      <c r="G576" s="139"/>
      <c r="H576" s="141">
        <v>12.100000000000003</v>
      </c>
      <c r="I576" s="142"/>
      <c r="J576" s="143"/>
      <c r="K576" s="144"/>
      <c r="L576" s="144"/>
      <c r="M576" s="144"/>
      <c r="N576" s="144"/>
      <c r="O576" s="143"/>
      <c r="P576" s="143"/>
      <c r="Q576" s="143"/>
      <c r="R576" s="139"/>
      <c r="S576" s="139"/>
      <c r="T576" s="138"/>
      <c r="U576" s="6"/>
      <c r="V576" s="8"/>
      <c r="W576" s="8"/>
      <c r="X576" s="60"/>
    </row>
    <row r="577" spans="1:27" ht="11.25" outlineLevel="5" x14ac:dyDescent="0.2">
      <c r="A577" s="137"/>
      <c r="B577" s="138"/>
      <c r="C577" s="138"/>
      <c r="D577" s="139"/>
      <c r="E577" s="145"/>
      <c r="F577" s="140" t="s">
        <v>952</v>
      </c>
      <c r="G577" s="139"/>
      <c r="H577" s="141">
        <v>1.1000000000000001</v>
      </c>
      <c r="I577" s="142"/>
      <c r="J577" s="143"/>
      <c r="K577" s="144"/>
      <c r="L577" s="144"/>
      <c r="M577" s="144"/>
      <c r="N577" s="144"/>
      <c r="O577" s="143"/>
      <c r="P577" s="143"/>
      <c r="Q577" s="143"/>
      <c r="R577" s="139"/>
      <c r="S577" s="139"/>
      <c r="T577" s="138"/>
      <c r="U577" s="6"/>
      <c r="V577" s="8"/>
      <c r="W577" s="8"/>
      <c r="X577" s="60"/>
    </row>
    <row r="578" spans="1:27" ht="11.25" outlineLevel="5" x14ac:dyDescent="0.2">
      <c r="A578" s="137"/>
      <c r="B578" s="138"/>
      <c r="C578" s="138"/>
      <c r="D578" s="139"/>
      <c r="E578" s="145"/>
      <c r="F578" s="140" t="s">
        <v>953</v>
      </c>
      <c r="G578" s="139"/>
      <c r="H578" s="141">
        <v>12.010000000000003</v>
      </c>
      <c r="I578" s="142"/>
      <c r="J578" s="143"/>
      <c r="K578" s="144"/>
      <c r="L578" s="144"/>
      <c r="M578" s="144"/>
      <c r="N578" s="144"/>
      <c r="O578" s="143"/>
      <c r="P578" s="143"/>
      <c r="Q578" s="143"/>
      <c r="R578" s="139"/>
      <c r="S578" s="139"/>
      <c r="T578" s="138"/>
      <c r="U578" s="6"/>
      <c r="V578" s="8"/>
      <c r="W578" s="8"/>
      <c r="X578" s="60"/>
    </row>
    <row r="579" spans="1:27" ht="11.25" outlineLevel="5" x14ac:dyDescent="0.2">
      <c r="A579" s="137"/>
      <c r="B579" s="138"/>
      <c r="C579" s="138"/>
      <c r="D579" s="139"/>
      <c r="E579" s="145"/>
      <c r="F579" s="140" t="s">
        <v>954</v>
      </c>
      <c r="G579" s="139"/>
      <c r="H579" s="141">
        <v>1.1000000000000001</v>
      </c>
      <c r="I579" s="142"/>
      <c r="J579" s="143"/>
      <c r="K579" s="144"/>
      <c r="L579" s="144"/>
      <c r="M579" s="144"/>
      <c r="N579" s="144"/>
      <c r="O579" s="143"/>
      <c r="P579" s="143"/>
      <c r="Q579" s="143"/>
      <c r="R579" s="139"/>
      <c r="S579" s="139"/>
      <c r="T579" s="138"/>
      <c r="U579" s="6"/>
      <c r="V579" s="8"/>
      <c r="W579" s="8"/>
      <c r="X579" s="60"/>
    </row>
    <row r="580" spans="1:27" ht="11.25" outlineLevel="5" x14ac:dyDescent="0.2">
      <c r="A580" s="137"/>
      <c r="B580" s="138"/>
      <c r="C580" s="138"/>
      <c r="D580" s="139"/>
      <c r="E580" s="145"/>
      <c r="F580" s="140" t="s">
        <v>955</v>
      </c>
      <c r="G580" s="139"/>
      <c r="H580" s="141">
        <v>14.115000000000004</v>
      </c>
      <c r="I580" s="142"/>
      <c r="J580" s="143"/>
      <c r="K580" s="144"/>
      <c r="L580" s="144"/>
      <c r="M580" s="144"/>
      <c r="N580" s="144"/>
      <c r="O580" s="143"/>
      <c r="P580" s="143"/>
      <c r="Q580" s="143"/>
      <c r="R580" s="139"/>
      <c r="S580" s="139"/>
      <c r="T580" s="138"/>
      <c r="U580" s="6"/>
      <c r="V580" s="8"/>
      <c r="W580" s="8"/>
      <c r="X580" s="60"/>
    </row>
    <row r="581" spans="1:27" ht="11.25" outlineLevel="5" x14ac:dyDescent="0.2">
      <c r="A581" s="137"/>
      <c r="B581" s="138"/>
      <c r="C581" s="138"/>
      <c r="D581" s="139"/>
      <c r="E581" s="145"/>
      <c r="F581" s="140" t="s">
        <v>956</v>
      </c>
      <c r="G581" s="139"/>
      <c r="H581" s="141">
        <v>1.1000000000000001</v>
      </c>
      <c r="I581" s="142"/>
      <c r="J581" s="143"/>
      <c r="K581" s="144"/>
      <c r="L581" s="144"/>
      <c r="M581" s="144"/>
      <c r="N581" s="144"/>
      <c r="O581" s="143"/>
      <c r="P581" s="143"/>
      <c r="Q581" s="143"/>
      <c r="R581" s="139"/>
      <c r="S581" s="139"/>
      <c r="T581" s="138"/>
      <c r="U581" s="6"/>
      <c r="V581" s="8"/>
      <c r="W581" s="8"/>
      <c r="X581" s="60"/>
    </row>
    <row r="582" spans="1:27" ht="11.25" outlineLevel="5" x14ac:dyDescent="0.2">
      <c r="A582" s="137"/>
      <c r="B582" s="138"/>
      <c r="C582" s="138"/>
      <c r="D582" s="139"/>
      <c r="E582" s="145"/>
      <c r="F582" s="140" t="s">
        <v>957</v>
      </c>
      <c r="G582" s="139"/>
      <c r="H582" s="141">
        <v>11.91</v>
      </c>
      <c r="I582" s="142"/>
      <c r="J582" s="143"/>
      <c r="K582" s="144"/>
      <c r="L582" s="144"/>
      <c r="M582" s="144"/>
      <c r="N582" s="144"/>
      <c r="O582" s="143"/>
      <c r="P582" s="143"/>
      <c r="Q582" s="143"/>
      <c r="R582" s="139"/>
      <c r="S582" s="139"/>
      <c r="T582" s="138"/>
      <c r="U582" s="6"/>
      <c r="V582" s="8"/>
      <c r="W582" s="8"/>
      <c r="X582" s="60"/>
    </row>
    <row r="583" spans="1:27" ht="11.25" outlineLevel="5" x14ac:dyDescent="0.2">
      <c r="A583" s="137"/>
      <c r="B583" s="138"/>
      <c r="C583" s="138"/>
      <c r="D583" s="139"/>
      <c r="E583" s="145"/>
      <c r="F583" s="140" t="s">
        <v>958</v>
      </c>
      <c r="G583" s="139"/>
      <c r="H583" s="141">
        <v>1.1000000000000001</v>
      </c>
      <c r="I583" s="142"/>
      <c r="J583" s="143"/>
      <c r="K583" s="144"/>
      <c r="L583" s="144"/>
      <c r="M583" s="144"/>
      <c r="N583" s="144"/>
      <c r="O583" s="143"/>
      <c r="P583" s="143"/>
      <c r="Q583" s="143"/>
      <c r="R583" s="139"/>
      <c r="S583" s="139"/>
      <c r="T583" s="138"/>
      <c r="U583" s="6"/>
      <c r="V583" s="8"/>
      <c r="W583" s="8"/>
      <c r="X583" s="60"/>
    </row>
    <row r="584" spans="1:27" ht="11.25" outlineLevel="5" x14ac:dyDescent="0.2">
      <c r="A584" s="137"/>
      <c r="B584" s="138"/>
      <c r="C584" s="138"/>
      <c r="D584" s="139"/>
      <c r="E584" s="145"/>
      <c r="F584" s="140" t="s">
        <v>546</v>
      </c>
      <c r="G584" s="139"/>
      <c r="H584" s="141">
        <v>68.995000000000005</v>
      </c>
      <c r="I584" s="142"/>
      <c r="J584" s="143"/>
      <c r="K584" s="144"/>
      <c r="L584" s="144"/>
      <c r="M584" s="144"/>
      <c r="N584" s="144"/>
      <c r="O584" s="143"/>
      <c r="P584" s="143"/>
      <c r="Q584" s="143"/>
      <c r="R584" s="139"/>
      <c r="S584" s="139"/>
      <c r="T584" s="138"/>
      <c r="U584" s="6"/>
      <c r="V584" s="8"/>
      <c r="W584" s="8"/>
      <c r="X584" s="60"/>
    </row>
    <row r="585" spans="1:27" ht="11.25" outlineLevel="5" x14ac:dyDescent="0.2">
      <c r="A585" s="137"/>
      <c r="B585" s="138"/>
      <c r="C585" s="138"/>
      <c r="D585" s="139"/>
      <c r="E585" s="145"/>
      <c r="F585" s="140" t="s">
        <v>959</v>
      </c>
      <c r="G585" s="139"/>
      <c r="H585" s="141">
        <v>68.995000000000005</v>
      </c>
      <c r="I585" s="142"/>
      <c r="J585" s="143"/>
      <c r="K585" s="144"/>
      <c r="L585" s="144"/>
      <c r="M585" s="144"/>
      <c r="N585" s="144"/>
      <c r="O585" s="143"/>
      <c r="P585" s="143"/>
      <c r="Q585" s="143"/>
      <c r="R585" s="139"/>
      <c r="S585" s="139"/>
      <c r="T585" s="138"/>
      <c r="U585" s="6"/>
      <c r="V585" s="8"/>
      <c r="W585" s="8"/>
      <c r="X585" s="60"/>
    </row>
    <row r="586" spans="1:27" ht="11.25" outlineLevel="5" x14ac:dyDescent="0.2">
      <c r="A586" s="137"/>
      <c r="B586" s="138"/>
      <c r="C586" s="138"/>
      <c r="D586" s="139"/>
      <c r="E586" s="145"/>
      <c r="F586" s="140" t="s">
        <v>960</v>
      </c>
      <c r="G586" s="139"/>
      <c r="H586" s="141">
        <v>137.99</v>
      </c>
      <c r="I586" s="142"/>
      <c r="J586" s="143"/>
      <c r="K586" s="144"/>
      <c r="L586" s="144"/>
      <c r="M586" s="144"/>
      <c r="N586" s="144"/>
      <c r="O586" s="143"/>
      <c r="P586" s="143"/>
      <c r="Q586" s="143"/>
      <c r="R586" s="139"/>
      <c r="S586" s="139"/>
      <c r="T586" s="138"/>
      <c r="U586" s="6"/>
      <c r="V586" s="8"/>
      <c r="W586" s="8"/>
      <c r="X586" s="60"/>
    </row>
    <row r="587" spans="1:27" ht="7.5" customHeight="1" outlineLevel="5" x14ac:dyDescent="0.15">
      <c r="A587" s="8"/>
      <c r="B587" s="69"/>
      <c r="C587" s="69"/>
      <c r="D587" s="60"/>
      <c r="E587" s="60"/>
      <c r="F587" s="104"/>
      <c r="G587" s="60"/>
      <c r="H587" s="65"/>
      <c r="I587" s="105"/>
      <c r="J587" s="63"/>
      <c r="K587" s="65"/>
      <c r="L587" s="65"/>
      <c r="M587" s="65"/>
      <c r="N587" s="65"/>
      <c r="O587" s="63"/>
      <c r="P587" s="63"/>
      <c r="Q587" s="63"/>
      <c r="R587" s="60"/>
      <c r="S587" s="60"/>
      <c r="T587" s="69"/>
      <c r="U587" s="8"/>
      <c r="X587" s="60"/>
    </row>
    <row r="588" spans="1:27" ht="11.25" outlineLevel="4" x14ac:dyDescent="0.2">
      <c r="A588" s="4"/>
      <c r="B588" s="120"/>
      <c r="C588" s="121">
        <v>11</v>
      </c>
      <c r="D588" s="122" t="s">
        <v>534</v>
      </c>
      <c r="E588" s="123" t="s">
        <v>961</v>
      </c>
      <c r="F588" s="124" t="s">
        <v>962</v>
      </c>
      <c r="G588" s="122" t="s">
        <v>752</v>
      </c>
      <c r="H588" s="125">
        <v>297.10000000000002</v>
      </c>
      <c r="I588" s="126">
        <v>0</v>
      </c>
      <c r="J588" s="127">
        <f>H588*I588</f>
        <v>0</v>
      </c>
      <c r="K588" s="125">
        <v>1.2E-4</v>
      </c>
      <c r="L588" s="125">
        <f>H588*K588</f>
        <v>3.5652000000000003E-2</v>
      </c>
      <c r="M588" s="125"/>
      <c r="N588" s="125">
        <f>H588*M588</f>
        <v>0</v>
      </c>
      <c r="O588" s="127">
        <v>15</v>
      </c>
      <c r="P588" s="127">
        <f>J588*(O588/100)</f>
        <v>0</v>
      </c>
      <c r="Q588" s="127">
        <f>J588+P588</f>
        <v>0</v>
      </c>
      <c r="R588" s="128"/>
      <c r="S588" s="128" t="s">
        <v>538</v>
      </c>
      <c r="T588" s="129">
        <v>1</v>
      </c>
      <c r="U588" s="8"/>
      <c r="V588" s="8"/>
      <c r="W588" s="8"/>
      <c r="X588" s="60"/>
    </row>
    <row r="589" spans="1:27" ht="9.75" outlineLevel="5" x14ac:dyDescent="0.2">
      <c r="A589" s="130"/>
      <c r="B589" s="131"/>
      <c r="C589" s="131"/>
      <c r="D589" s="132"/>
      <c r="E589" s="136" t="s">
        <v>0</v>
      </c>
      <c r="F589" s="159" t="s">
        <v>963</v>
      </c>
      <c r="G589" s="159"/>
      <c r="H589" s="160"/>
      <c r="I589" s="161"/>
      <c r="J589" s="162"/>
      <c r="K589" s="134"/>
      <c r="L589" s="134"/>
      <c r="M589" s="134"/>
      <c r="N589" s="134"/>
      <c r="O589" s="135"/>
      <c r="P589" s="135"/>
      <c r="Q589" s="135"/>
      <c r="R589" s="132"/>
      <c r="S589" s="132"/>
      <c r="T589" s="131"/>
      <c r="U589" s="6"/>
      <c r="V589" s="8"/>
      <c r="W589" s="8"/>
      <c r="X589" s="133" t="str">
        <f>F589</f>
        <v>Ukotvení příček polyuretanovou pěnou, tl. příčky přes 100 mm</v>
      </c>
      <c r="Y589" s="9"/>
      <c r="AA589" s="11"/>
    </row>
    <row r="590" spans="1:27" ht="7.5" customHeight="1" outlineLevel="5" x14ac:dyDescent="0.15">
      <c r="B590" s="69"/>
      <c r="C590" s="69"/>
      <c r="D590" s="60"/>
      <c r="E590" s="60"/>
      <c r="F590" s="61"/>
      <c r="G590" s="60"/>
      <c r="H590" s="65"/>
      <c r="I590" s="105"/>
      <c r="J590" s="63"/>
      <c r="K590" s="65"/>
      <c r="L590" s="65"/>
      <c r="M590" s="65"/>
      <c r="N590" s="65"/>
      <c r="O590" s="63"/>
      <c r="P590" s="63"/>
      <c r="Q590" s="63"/>
      <c r="R590" s="60"/>
      <c r="S590" s="60"/>
      <c r="T590" s="69"/>
      <c r="U590" s="8"/>
      <c r="X590" s="60"/>
    </row>
    <row r="591" spans="1:27" ht="11.25" outlineLevel="5" x14ac:dyDescent="0.2">
      <c r="A591" s="137"/>
      <c r="B591" s="138"/>
      <c r="C591" s="138"/>
      <c r="D591" s="139"/>
      <c r="E591" s="145" t="s">
        <v>1</v>
      </c>
      <c r="F591" s="140" t="s">
        <v>703</v>
      </c>
      <c r="G591" s="139"/>
      <c r="H591" s="141">
        <v>0</v>
      </c>
      <c r="I591" s="142"/>
      <c r="J591" s="143"/>
      <c r="K591" s="144"/>
      <c r="L591" s="144"/>
      <c r="M591" s="144"/>
      <c r="N591" s="144"/>
      <c r="O591" s="143"/>
      <c r="P591" s="143"/>
      <c r="Q591" s="143"/>
      <c r="R591" s="139"/>
      <c r="S591" s="139"/>
      <c r="T591" s="138"/>
      <c r="U591" s="6"/>
      <c r="V591" s="8"/>
      <c r="W591" s="8"/>
      <c r="X591" s="60"/>
    </row>
    <row r="592" spans="1:27" ht="11.25" outlineLevel="5" x14ac:dyDescent="0.2">
      <c r="A592" s="137"/>
      <c r="B592" s="138"/>
      <c r="C592" s="138"/>
      <c r="D592" s="139"/>
      <c r="E592" s="145"/>
      <c r="F592" s="140" t="s">
        <v>964</v>
      </c>
      <c r="G592" s="139"/>
      <c r="H592" s="141">
        <v>8.3000000000000007</v>
      </c>
      <c r="I592" s="142"/>
      <c r="J592" s="143"/>
      <c r="K592" s="144"/>
      <c r="L592" s="144"/>
      <c r="M592" s="144"/>
      <c r="N592" s="144"/>
      <c r="O592" s="143"/>
      <c r="P592" s="143"/>
      <c r="Q592" s="143"/>
      <c r="R592" s="139"/>
      <c r="S592" s="139"/>
      <c r="T592" s="138"/>
      <c r="U592" s="6"/>
      <c r="V592" s="8"/>
      <c r="W592" s="8"/>
      <c r="X592" s="60"/>
    </row>
    <row r="593" spans="1:24" ht="11.25" outlineLevel="5" x14ac:dyDescent="0.2">
      <c r="A593" s="137"/>
      <c r="B593" s="138"/>
      <c r="C593" s="138"/>
      <c r="D593" s="139"/>
      <c r="E593" s="145"/>
      <c r="F593" s="140" t="s">
        <v>965</v>
      </c>
      <c r="G593" s="139"/>
      <c r="H593" s="141">
        <v>9.5</v>
      </c>
      <c r="I593" s="142"/>
      <c r="J593" s="143"/>
      <c r="K593" s="144"/>
      <c r="L593" s="144"/>
      <c r="M593" s="144"/>
      <c r="N593" s="144"/>
      <c r="O593" s="143"/>
      <c r="P593" s="143"/>
      <c r="Q593" s="143"/>
      <c r="R593" s="139"/>
      <c r="S593" s="139"/>
      <c r="T593" s="138"/>
      <c r="U593" s="6"/>
      <c r="V593" s="8"/>
      <c r="W593" s="8"/>
      <c r="X593" s="60"/>
    </row>
    <row r="594" spans="1:24" ht="11.25" outlineLevel="5" x14ac:dyDescent="0.2">
      <c r="A594" s="137"/>
      <c r="B594" s="138"/>
      <c r="C594" s="138"/>
      <c r="D594" s="139"/>
      <c r="E594" s="145"/>
      <c r="F594" s="140" t="s">
        <v>966</v>
      </c>
      <c r="G594" s="139"/>
      <c r="H594" s="141">
        <v>5.55</v>
      </c>
      <c r="I594" s="142"/>
      <c r="J594" s="143"/>
      <c r="K594" s="144"/>
      <c r="L594" s="144"/>
      <c r="M594" s="144"/>
      <c r="N594" s="144"/>
      <c r="O594" s="143"/>
      <c r="P594" s="143"/>
      <c r="Q594" s="143"/>
      <c r="R594" s="139"/>
      <c r="S594" s="139"/>
      <c r="T594" s="138"/>
      <c r="U594" s="6"/>
      <c r="V594" s="8"/>
      <c r="W594" s="8"/>
      <c r="X594" s="60"/>
    </row>
    <row r="595" spans="1:24" ht="11.25" outlineLevel="5" x14ac:dyDescent="0.2">
      <c r="A595" s="137"/>
      <c r="B595" s="138"/>
      <c r="C595" s="138"/>
      <c r="D595" s="139"/>
      <c r="E595" s="145"/>
      <c r="F595" s="140" t="s">
        <v>967</v>
      </c>
      <c r="G595" s="139"/>
      <c r="H595" s="141">
        <v>5.55</v>
      </c>
      <c r="I595" s="142"/>
      <c r="J595" s="143"/>
      <c r="K595" s="144"/>
      <c r="L595" s="144"/>
      <c r="M595" s="144"/>
      <c r="N595" s="144"/>
      <c r="O595" s="143"/>
      <c r="P595" s="143"/>
      <c r="Q595" s="143"/>
      <c r="R595" s="139"/>
      <c r="S595" s="139"/>
      <c r="T595" s="138"/>
      <c r="U595" s="6"/>
      <c r="V595" s="8"/>
      <c r="W595" s="8"/>
      <c r="X595" s="60"/>
    </row>
    <row r="596" spans="1:24" ht="11.25" outlineLevel="5" x14ac:dyDescent="0.2">
      <c r="A596" s="137"/>
      <c r="B596" s="138"/>
      <c r="C596" s="138"/>
      <c r="D596" s="139"/>
      <c r="E596" s="145"/>
      <c r="F596" s="140" t="s">
        <v>968</v>
      </c>
      <c r="G596" s="139"/>
      <c r="H596" s="141">
        <v>5.75</v>
      </c>
      <c r="I596" s="142"/>
      <c r="J596" s="143"/>
      <c r="K596" s="144"/>
      <c r="L596" s="144"/>
      <c r="M596" s="144"/>
      <c r="N596" s="144"/>
      <c r="O596" s="143"/>
      <c r="P596" s="143"/>
      <c r="Q596" s="143"/>
      <c r="R596" s="139"/>
      <c r="S596" s="139"/>
      <c r="T596" s="138"/>
      <c r="U596" s="6"/>
      <c r="V596" s="8"/>
      <c r="W596" s="8"/>
      <c r="X596" s="60"/>
    </row>
    <row r="597" spans="1:24" ht="11.25" outlineLevel="5" x14ac:dyDescent="0.2">
      <c r="A597" s="137"/>
      <c r="B597" s="138"/>
      <c r="C597" s="138"/>
      <c r="D597" s="139"/>
      <c r="E597" s="145"/>
      <c r="F597" s="140" t="s">
        <v>969</v>
      </c>
      <c r="G597" s="139"/>
      <c r="H597" s="141">
        <v>5.5</v>
      </c>
      <c r="I597" s="142"/>
      <c r="J597" s="143"/>
      <c r="K597" s="144"/>
      <c r="L597" s="144"/>
      <c r="M597" s="144"/>
      <c r="N597" s="144"/>
      <c r="O597" s="143"/>
      <c r="P597" s="143"/>
      <c r="Q597" s="143"/>
      <c r="R597" s="139"/>
      <c r="S597" s="139"/>
      <c r="T597" s="138"/>
      <c r="U597" s="6"/>
      <c r="V597" s="8"/>
      <c r="W597" s="8"/>
      <c r="X597" s="60"/>
    </row>
    <row r="598" spans="1:24" ht="11.25" outlineLevel="5" x14ac:dyDescent="0.2">
      <c r="A598" s="137"/>
      <c r="B598" s="138"/>
      <c r="C598" s="138"/>
      <c r="D598" s="139"/>
      <c r="E598" s="145"/>
      <c r="F598" s="140" t="s">
        <v>970</v>
      </c>
      <c r="G598" s="139"/>
      <c r="H598" s="141">
        <v>5.5</v>
      </c>
      <c r="I598" s="142"/>
      <c r="J598" s="143"/>
      <c r="K598" s="144"/>
      <c r="L598" s="144"/>
      <c r="M598" s="144"/>
      <c r="N598" s="144"/>
      <c r="O598" s="143"/>
      <c r="P598" s="143"/>
      <c r="Q598" s="143"/>
      <c r="R598" s="139"/>
      <c r="S598" s="139"/>
      <c r="T598" s="138"/>
      <c r="U598" s="6"/>
      <c r="V598" s="8"/>
      <c r="W598" s="8"/>
      <c r="X598" s="60"/>
    </row>
    <row r="599" spans="1:24" ht="11.25" outlineLevel="5" x14ac:dyDescent="0.2">
      <c r="A599" s="137"/>
      <c r="B599" s="138"/>
      <c r="C599" s="138"/>
      <c r="D599" s="139"/>
      <c r="E599" s="145"/>
      <c r="F599" s="140" t="s">
        <v>971</v>
      </c>
      <c r="G599" s="139"/>
      <c r="H599" s="141">
        <v>5.55</v>
      </c>
      <c r="I599" s="142"/>
      <c r="J599" s="143"/>
      <c r="K599" s="144"/>
      <c r="L599" s="144"/>
      <c r="M599" s="144"/>
      <c r="N599" s="144"/>
      <c r="O599" s="143"/>
      <c r="P599" s="143"/>
      <c r="Q599" s="143"/>
      <c r="R599" s="139"/>
      <c r="S599" s="139"/>
      <c r="T599" s="138"/>
      <c r="U599" s="6"/>
      <c r="V599" s="8"/>
      <c r="W599" s="8"/>
      <c r="X599" s="60"/>
    </row>
    <row r="600" spans="1:24" ht="11.25" outlineLevel="5" x14ac:dyDescent="0.2">
      <c r="A600" s="137"/>
      <c r="B600" s="138"/>
      <c r="C600" s="138"/>
      <c r="D600" s="139"/>
      <c r="E600" s="145"/>
      <c r="F600" s="140" t="s">
        <v>972</v>
      </c>
      <c r="G600" s="139"/>
      <c r="H600" s="141">
        <v>5.75</v>
      </c>
      <c r="I600" s="142"/>
      <c r="J600" s="143"/>
      <c r="K600" s="144"/>
      <c r="L600" s="144"/>
      <c r="M600" s="144"/>
      <c r="N600" s="144"/>
      <c r="O600" s="143"/>
      <c r="P600" s="143"/>
      <c r="Q600" s="143"/>
      <c r="R600" s="139"/>
      <c r="S600" s="139"/>
      <c r="T600" s="138"/>
      <c r="U600" s="6"/>
      <c r="V600" s="8"/>
      <c r="W600" s="8"/>
      <c r="X600" s="60"/>
    </row>
    <row r="601" spans="1:24" ht="11.25" outlineLevel="5" x14ac:dyDescent="0.2">
      <c r="A601" s="137"/>
      <c r="B601" s="138"/>
      <c r="C601" s="138"/>
      <c r="D601" s="139"/>
      <c r="E601" s="145"/>
      <c r="F601" s="140" t="s">
        <v>973</v>
      </c>
      <c r="G601" s="139"/>
      <c r="H601" s="141">
        <v>5.75</v>
      </c>
      <c r="I601" s="142"/>
      <c r="J601" s="143"/>
      <c r="K601" s="144"/>
      <c r="L601" s="144"/>
      <c r="M601" s="144"/>
      <c r="N601" s="144"/>
      <c r="O601" s="143"/>
      <c r="P601" s="143"/>
      <c r="Q601" s="143"/>
      <c r="R601" s="139"/>
      <c r="S601" s="139"/>
      <c r="T601" s="138"/>
      <c r="U601" s="6"/>
      <c r="V601" s="8"/>
      <c r="W601" s="8"/>
      <c r="X601" s="60"/>
    </row>
    <row r="602" spans="1:24" ht="11.25" outlineLevel="5" x14ac:dyDescent="0.2">
      <c r="A602" s="137"/>
      <c r="B602" s="138"/>
      <c r="C602" s="138"/>
      <c r="D602" s="139"/>
      <c r="E602" s="145"/>
      <c r="F602" s="140" t="s">
        <v>546</v>
      </c>
      <c r="G602" s="139"/>
      <c r="H602" s="141">
        <v>62.7</v>
      </c>
      <c r="I602" s="142"/>
      <c r="J602" s="143"/>
      <c r="K602" s="144"/>
      <c r="L602" s="144"/>
      <c r="M602" s="144"/>
      <c r="N602" s="144"/>
      <c r="O602" s="143"/>
      <c r="P602" s="143"/>
      <c r="Q602" s="143"/>
      <c r="R602" s="139"/>
      <c r="S602" s="139"/>
      <c r="T602" s="138"/>
      <c r="U602" s="6"/>
      <c r="V602" s="8"/>
      <c r="W602" s="8"/>
      <c r="X602" s="60"/>
    </row>
    <row r="603" spans="1:24" ht="11.25" outlineLevel="5" x14ac:dyDescent="0.2">
      <c r="A603" s="137"/>
      <c r="B603" s="138"/>
      <c r="C603" s="138"/>
      <c r="D603" s="139"/>
      <c r="E603" s="145"/>
      <c r="F603" s="140" t="s">
        <v>817</v>
      </c>
      <c r="G603" s="139"/>
      <c r="H603" s="141">
        <v>0</v>
      </c>
      <c r="I603" s="142"/>
      <c r="J603" s="143"/>
      <c r="K603" s="144"/>
      <c r="L603" s="144"/>
      <c r="M603" s="144"/>
      <c r="N603" s="144"/>
      <c r="O603" s="143"/>
      <c r="P603" s="143"/>
      <c r="Q603" s="143"/>
      <c r="R603" s="139"/>
      <c r="S603" s="139"/>
      <c r="T603" s="138"/>
      <c r="U603" s="6"/>
      <c r="V603" s="8"/>
      <c r="W603" s="8"/>
      <c r="X603" s="60"/>
    </row>
    <row r="604" spans="1:24" ht="11.25" outlineLevel="5" x14ac:dyDescent="0.2">
      <c r="A604" s="137"/>
      <c r="B604" s="138"/>
      <c r="C604" s="138"/>
      <c r="D604" s="139"/>
      <c r="E604" s="145"/>
      <c r="F604" s="140" t="s">
        <v>974</v>
      </c>
      <c r="G604" s="139"/>
      <c r="H604" s="141">
        <v>4.1500000000000004</v>
      </c>
      <c r="I604" s="142"/>
      <c r="J604" s="143"/>
      <c r="K604" s="144"/>
      <c r="L604" s="144"/>
      <c r="M604" s="144"/>
      <c r="N604" s="144"/>
      <c r="O604" s="143"/>
      <c r="P604" s="143"/>
      <c r="Q604" s="143"/>
      <c r="R604" s="139"/>
      <c r="S604" s="139"/>
      <c r="T604" s="138"/>
      <c r="U604" s="6"/>
      <c r="V604" s="8"/>
      <c r="W604" s="8"/>
      <c r="X604" s="60"/>
    </row>
    <row r="605" spans="1:24" ht="11.25" outlineLevel="5" x14ac:dyDescent="0.2">
      <c r="A605" s="137"/>
      <c r="B605" s="138"/>
      <c r="C605" s="138"/>
      <c r="D605" s="139"/>
      <c r="E605" s="145"/>
      <c r="F605" s="140" t="s">
        <v>975</v>
      </c>
      <c r="G605" s="139"/>
      <c r="H605" s="141">
        <v>4.75</v>
      </c>
      <c r="I605" s="142"/>
      <c r="J605" s="143"/>
      <c r="K605" s="144"/>
      <c r="L605" s="144"/>
      <c r="M605" s="144"/>
      <c r="N605" s="144"/>
      <c r="O605" s="143"/>
      <c r="P605" s="143"/>
      <c r="Q605" s="143"/>
      <c r="R605" s="139"/>
      <c r="S605" s="139"/>
      <c r="T605" s="138"/>
      <c r="U605" s="6"/>
      <c r="V605" s="8"/>
      <c r="W605" s="8"/>
      <c r="X605" s="60"/>
    </row>
    <row r="606" spans="1:24" ht="11.25" outlineLevel="5" x14ac:dyDescent="0.2">
      <c r="A606" s="137"/>
      <c r="B606" s="138"/>
      <c r="C606" s="138"/>
      <c r="D606" s="139"/>
      <c r="E606" s="145"/>
      <c r="F606" s="140" t="s">
        <v>976</v>
      </c>
      <c r="G606" s="139"/>
      <c r="H606" s="141">
        <v>4.3</v>
      </c>
      <c r="I606" s="142"/>
      <c r="J606" s="143"/>
      <c r="K606" s="144"/>
      <c r="L606" s="144"/>
      <c r="M606" s="144"/>
      <c r="N606" s="144"/>
      <c r="O606" s="143"/>
      <c r="P606" s="143"/>
      <c r="Q606" s="143"/>
      <c r="R606" s="139"/>
      <c r="S606" s="139"/>
      <c r="T606" s="138"/>
      <c r="U606" s="6"/>
      <c r="V606" s="8"/>
      <c r="W606" s="8"/>
      <c r="X606" s="60"/>
    </row>
    <row r="607" spans="1:24" ht="11.25" outlineLevel="5" x14ac:dyDescent="0.2">
      <c r="A607" s="137"/>
      <c r="B607" s="138"/>
      <c r="C607" s="138"/>
      <c r="D607" s="139"/>
      <c r="E607" s="145"/>
      <c r="F607" s="140" t="s">
        <v>977</v>
      </c>
      <c r="G607" s="139"/>
      <c r="H607" s="141">
        <v>3.7</v>
      </c>
      <c r="I607" s="142"/>
      <c r="J607" s="143"/>
      <c r="K607" s="144"/>
      <c r="L607" s="144"/>
      <c r="M607" s="144"/>
      <c r="N607" s="144"/>
      <c r="O607" s="143"/>
      <c r="P607" s="143"/>
      <c r="Q607" s="143"/>
      <c r="R607" s="139"/>
      <c r="S607" s="139"/>
      <c r="T607" s="138"/>
      <c r="U607" s="6"/>
      <c r="V607" s="8"/>
      <c r="W607" s="8"/>
      <c r="X607" s="60"/>
    </row>
    <row r="608" spans="1:24" ht="11.25" outlineLevel="5" x14ac:dyDescent="0.2">
      <c r="A608" s="137"/>
      <c r="B608" s="138"/>
      <c r="C608" s="138"/>
      <c r="D608" s="139"/>
      <c r="E608" s="145"/>
      <c r="F608" s="140" t="s">
        <v>978</v>
      </c>
      <c r="G608" s="139"/>
      <c r="H608" s="141">
        <v>9.1999999999999993</v>
      </c>
      <c r="I608" s="142"/>
      <c r="J608" s="143"/>
      <c r="K608" s="144"/>
      <c r="L608" s="144"/>
      <c r="M608" s="144"/>
      <c r="N608" s="144"/>
      <c r="O608" s="143"/>
      <c r="P608" s="143"/>
      <c r="Q608" s="143"/>
      <c r="R608" s="139"/>
      <c r="S608" s="139"/>
      <c r="T608" s="138"/>
      <c r="U608" s="6"/>
      <c r="V608" s="8"/>
      <c r="W608" s="8"/>
      <c r="X608" s="60"/>
    </row>
    <row r="609" spans="1:27" ht="11.25" outlineLevel="5" x14ac:dyDescent="0.2">
      <c r="A609" s="137"/>
      <c r="B609" s="138"/>
      <c r="C609" s="138"/>
      <c r="D609" s="139"/>
      <c r="E609" s="145"/>
      <c r="F609" s="140" t="s">
        <v>979</v>
      </c>
      <c r="G609" s="139"/>
      <c r="H609" s="141">
        <v>7.6999999999999984</v>
      </c>
      <c r="I609" s="142"/>
      <c r="J609" s="143"/>
      <c r="K609" s="144"/>
      <c r="L609" s="144"/>
      <c r="M609" s="144"/>
      <c r="N609" s="144"/>
      <c r="O609" s="143"/>
      <c r="P609" s="143"/>
      <c r="Q609" s="143"/>
      <c r="R609" s="139"/>
      <c r="S609" s="139"/>
      <c r="T609" s="138"/>
      <c r="U609" s="6"/>
      <c r="V609" s="8"/>
      <c r="W609" s="8"/>
      <c r="X609" s="60"/>
    </row>
    <row r="610" spans="1:27" ht="11.25" outlineLevel="5" x14ac:dyDescent="0.2">
      <c r="A610" s="137"/>
      <c r="B610" s="138"/>
      <c r="C610" s="138"/>
      <c r="D610" s="139"/>
      <c r="E610" s="145"/>
      <c r="F610" s="140" t="s">
        <v>980</v>
      </c>
      <c r="G610" s="139"/>
      <c r="H610" s="141">
        <v>3.7</v>
      </c>
      <c r="I610" s="142"/>
      <c r="J610" s="143"/>
      <c r="K610" s="144"/>
      <c r="L610" s="144"/>
      <c r="M610" s="144"/>
      <c r="N610" s="144"/>
      <c r="O610" s="143"/>
      <c r="P610" s="143"/>
      <c r="Q610" s="143"/>
      <c r="R610" s="139"/>
      <c r="S610" s="139"/>
      <c r="T610" s="138"/>
      <c r="U610" s="6"/>
      <c r="V610" s="8"/>
      <c r="W610" s="8"/>
      <c r="X610" s="60"/>
    </row>
    <row r="611" spans="1:27" ht="11.25" outlineLevel="5" x14ac:dyDescent="0.2">
      <c r="A611" s="137"/>
      <c r="B611" s="138"/>
      <c r="C611" s="138"/>
      <c r="D611" s="139"/>
      <c r="E611" s="145"/>
      <c r="F611" s="140" t="s">
        <v>981</v>
      </c>
      <c r="G611" s="139"/>
      <c r="H611" s="141">
        <v>7.9</v>
      </c>
      <c r="I611" s="142"/>
      <c r="J611" s="143"/>
      <c r="K611" s="144"/>
      <c r="L611" s="144"/>
      <c r="M611" s="144"/>
      <c r="N611" s="144"/>
      <c r="O611" s="143"/>
      <c r="P611" s="143"/>
      <c r="Q611" s="143"/>
      <c r="R611" s="139"/>
      <c r="S611" s="139"/>
      <c r="T611" s="138"/>
      <c r="U611" s="6"/>
      <c r="V611" s="8"/>
      <c r="W611" s="8"/>
      <c r="X611" s="60"/>
    </row>
    <row r="612" spans="1:27" ht="11.25" outlineLevel="5" x14ac:dyDescent="0.2">
      <c r="A612" s="137"/>
      <c r="B612" s="138"/>
      <c r="C612" s="138"/>
      <c r="D612" s="139"/>
      <c r="E612" s="145"/>
      <c r="F612" s="140" t="s">
        <v>982</v>
      </c>
      <c r="G612" s="139"/>
      <c r="H612" s="141">
        <v>5.3000000000000007</v>
      </c>
      <c r="I612" s="142"/>
      <c r="J612" s="143"/>
      <c r="K612" s="144"/>
      <c r="L612" s="144"/>
      <c r="M612" s="144"/>
      <c r="N612" s="144"/>
      <c r="O612" s="143"/>
      <c r="P612" s="143"/>
      <c r="Q612" s="143"/>
      <c r="R612" s="139"/>
      <c r="S612" s="139"/>
      <c r="T612" s="138"/>
      <c r="U612" s="6"/>
      <c r="V612" s="8"/>
      <c r="W612" s="8"/>
      <c r="X612" s="60"/>
    </row>
    <row r="613" spans="1:27" ht="11.25" outlineLevel="5" x14ac:dyDescent="0.2">
      <c r="A613" s="137"/>
      <c r="B613" s="138"/>
      <c r="C613" s="138"/>
      <c r="D613" s="139"/>
      <c r="E613" s="145"/>
      <c r="F613" s="140" t="s">
        <v>983</v>
      </c>
      <c r="G613" s="139"/>
      <c r="H613" s="141">
        <v>7.9</v>
      </c>
      <c r="I613" s="142"/>
      <c r="J613" s="143"/>
      <c r="K613" s="144"/>
      <c r="L613" s="144"/>
      <c r="M613" s="144"/>
      <c r="N613" s="144"/>
      <c r="O613" s="143"/>
      <c r="P613" s="143"/>
      <c r="Q613" s="143"/>
      <c r="R613" s="139"/>
      <c r="S613" s="139"/>
      <c r="T613" s="138"/>
      <c r="U613" s="6"/>
      <c r="V613" s="8"/>
      <c r="W613" s="8"/>
      <c r="X613" s="60"/>
    </row>
    <row r="614" spans="1:27" ht="11.25" outlineLevel="5" x14ac:dyDescent="0.2">
      <c r="A614" s="137"/>
      <c r="B614" s="138"/>
      <c r="C614" s="138"/>
      <c r="D614" s="139"/>
      <c r="E614" s="145"/>
      <c r="F614" s="140" t="s">
        <v>546</v>
      </c>
      <c r="G614" s="139"/>
      <c r="H614" s="141">
        <v>58.6</v>
      </c>
      <c r="I614" s="142"/>
      <c r="J614" s="143"/>
      <c r="K614" s="144"/>
      <c r="L614" s="144"/>
      <c r="M614" s="144"/>
      <c r="N614" s="144"/>
      <c r="O614" s="143"/>
      <c r="P614" s="143"/>
      <c r="Q614" s="143"/>
      <c r="R614" s="139"/>
      <c r="S614" s="139"/>
      <c r="T614" s="138"/>
      <c r="U614" s="6"/>
      <c r="V614" s="8"/>
      <c r="W614" s="8"/>
      <c r="X614" s="60"/>
    </row>
    <row r="615" spans="1:27" ht="11.25" outlineLevel="5" x14ac:dyDescent="0.2">
      <c r="A615" s="137"/>
      <c r="B615" s="138"/>
      <c r="C615" s="138"/>
      <c r="D615" s="139"/>
      <c r="E615" s="145"/>
      <c r="F615" s="140" t="s">
        <v>984</v>
      </c>
      <c r="G615" s="139"/>
      <c r="H615" s="141">
        <v>58.6</v>
      </c>
      <c r="I615" s="142"/>
      <c r="J615" s="143"/>
      <c r="K615" s="144"/>
      <c r="L615" s="144"/>
      <c r="M615" s="144"/>
      <c r="N615" s="144"/>
      <c r="O615" s="143"/>
      <c r="P615" s="143"/>
      <c r="Q615" s="143"/>
      <c r="R615" s="139"/>
      <c r="S615" s="139"/>
      <c r="T615" s="138"/>
      <c r="U615" s="6"/>
      <c r="V615" s="8"/>
      <c r="W615" s="8"/>
      <c r="X615" s="60"/>
    </row>
    <row r="616" spans="1:27" ht="11.25" outlineLevel="5" x14ac:dyDescent="0.2">
      <c r="A616" s="137"/>
      <c r="B616" s="138"/>
      <c r="C616" s="138"/>
      <c r="D616" s="139"/>
      <c r="E616" s="145"/>
      <c r="F616" s="140" t="s">
        <v>985</v>
      </c>
      <c r="G616" s="139"/>
      <c r="H616" s="141">
        <v>117.2</v>
      </c>
      <c r="I616" s="142"/>
      <c r="J616" s="143"/>
      <c r="K616" s="144"/>
      <c r="L616" s="144"/>
      <c r="M616" s="144"/>
      <c r="N616" s="144"/>
      <c r="O616" s="143"/>
      <c r="P616" s="143"/>
      <c r="Q616" s="143"/>
      <c r="R616" s="139"/>
      <c r="S616" s="139"/>
      <c r="T616" s="138"/>
      <c r="U616" s="6"/>
      <c r="V616" s="8"/>
      <c r="W616" s="8"/>
      <c r="X616" s="60"/>
    </row>
    <row r="617" spans="1:27" ht="7.5" customHeight="1" outlineLevel="5" x14ac:dyDescent="0.15">
      <c r="A617" s="8"/>
      <c r="B617" s="69"/>
      <c r="C617" s="69"/>
      <c r="D617" s="60"/>
      <c r="E617" s="60"/>
      <c r="F617" s="104"/>
      <c r="G617" s="60"/>
      <c r="H617" s="65"/>
      <c r="I617" s="105"/>
      <c r="J617" s="63"/>
      <c r="K617" s="65"/>
      <c r="L617" s="65"/>
      <c r="M617" s="65"/>
      <c r="N617" s="65"/>
      <c r="O617" s="63"/>
      <c r="P617" s="63"/>
      <c r="Q617" s="63"/>
      <c r="R617" s="60"/>
      <c r="S617" s="60"/>
      <c r="T617" s="69"/>
      <c r="U617" s="8"/>
      <c r="X617" s="60"/>
    </row>
    <row r="618" spans="1:27" ht="11.25" outlineLevel="4" x14ac:dyDescent="0.2">
      <c r="A618" s="4"/>
      <c r="B618" s="120"/>
      <c r="C618" s="121">
        <v>12</v>
      </c>
      <c r="D618" s="122" t="s">
        <v>534</v>
      </c>
      <c r="E618" s="123" t="s">
        <v>986</v>
      </c>
      <c r="F618" s="124" t="s">
        <v>987</v>
      </c>
      <c r="G618" s="122" t="s">
        <v>752</v>
      </c>
      <c r="H618" s="125">
        <v>1171</v>
      </c>
      <c r="I618" s="126">
        <v>0</v>
      </c>
      <c r="J618" s="127">
        <f>H618*I618</f>
        <v>0</v>
      </c>
      <c r="K618" s="125">
        <v>1.2999999999999999E-4</v>
      </c>
      <c r="L618" s="125">
        <f>H618*K618</f>
        <v>0.15222999999999998</v>
      </c>
      <c r="M618" s="125"/>
      <c r="N618" s="125">
        <f>H618*M618</f>
        <v>0</v>
      </c>
      <c r="O618" s="127">
        <v>15</v>
      </c>
      <c r="P618" s="127">
        <f>J618*(O618/100)</f>
        <v>0</v>
      </c>
      <c r="Q618" s="127">
        <f>J618+P618</f>
        <v>0</v>
      </c>
      <c r="R618" s="128"/>
      <c r="S618" s="128" t="s">
        <v>538</v>
      </c>
      <c r="T618" s="129">
        <v>1</v>
      </c>
      <c r="U618" s="8"/>
      <c r="V618" s="8"/>
      <c r="W618" s="8"/>
      <c r="X618" s="60"/>
    </row>
    <row r="619" spans="1:27" ht="9.75" outlineLevel="5" x14ac:dyDescent="0.2">
      <c r="A619" s="130"/>
      <c r="B619" s="131"/>
      <c r="C619" s="131"/>
      <c r="D619" s="132"/>
      <c r="E619" s="136" t="s">
        <v>0</v>
      </c>
      <c r="F619" s="159" t="s">
        <v>988</v>
      </c>
      <c r="G619" s="159"/>
      <c r="H619" s="160"/>
      <c r="I619" s="161"/>
      <c r="J619" s="162"/>
      <c r="K619" s="134"/>
      <c r="L619" s="134"/>
      <c r="M619" s="134"/>
      <c r="N619" s="134"/>
      <c r="O619" s="135"/>
      <c r="P619" s="135"/>
      <c r="Q619" s="135"/>
      <c r="R619" s="132"/>
      <c r="S619" s="132"/>
      <c r="T619" s="131"/>
      <c r="U619" s="6"/>
      <c r="V619" s="8"/>
      <c r="W619" s="8"/>
      <c r="X619" s="133" t="str">
        <f>F619</f>
        <v>Ukotvení příček plochými kotvami, do konstrukce cihelné</v>
      </c>
      <c r="Y619" s="9"/>
      <c r="AA619" s="11"/>
    </row>
    <row r="620" spans="1:27" ht="7.5" customHeight="1" outlineLevel="5" x14ac:dyDescent="0.15">
      <c r="B620" s="69"/>
      <c r="C620" s="69"/>
      <c r="D620" s="60"/>
      <c r="E620" s="60"/>
      <c r="F620" s="61"/>
      <c r="G620" s="60"/>
      <c r="H620" s="65"/>
      <c r="I620" s="105"/>
      <c r="J620" s="63"/>
      <c r="K620" s="65"/>
      <c r="L620" s="65"/>
      <c r="M620" s="65"/>
      <c r="N620" s="65"/>
      <c r="O620" s="63"/>
      <c r="P620" s="63"/>
      <c r="Q620" s="63"/>
      <c r="R620" s="60"/>
      <c r="S620" s="60"/>
      <c r="T620" s="69"/>
      <c r="U620" s="8"/>
      <c r="X620" s="60"/>
    </row>
    <row r="621" spans="1:27" ht="11.25" outlineLevel="5" x14ac:dyDescent="0.2">
      <c r="A621" s="137"/>
      <c r="B621" s="138"/>
      <c r="C621" s="138"/>
      <c r="D621" s="139"/>
      <c r="E621" s="145" t="s">
        <v>1</v>
      </c>
      <c r="F621" s="140" t="s">
        <v>703</v>
      </c>
      <c r="G621" s="139"/>
      <c r="H621" s="141">
        <v>0</v>
      </c>
      <c r="I621" s="142"/>
      <c r="J621" s="143"/>
      <c r="K621" s="144"/>
      <c r="L621" s="144"/>
      <c r="M621" s="144"/>
      <c r="N621" s="144"/>
      <c r="O621" s="143"/>
      <c r="P621" s="143"/>
      <c r="Q621" s="143"/>
      <c r="R621" s="139"/>
      <c r="S621" s="139"/>
      <c r="T621" s="138"/>
      <c r="U621" s="6"/>
      <c r="V621" s="8"/>
      <c r="W621" s="8"/>
      <c r="X621" s="60"/>
    </row>
    <row r="622" spans="1:27" ht="11.25" outlineLevel="5" x14ac:dyDescent="0.2">
      <c r="A622" s="137"/>
      <c r="B622" s="138"/>
      <c r="C622" s="138"/>
      <c r="D622" s="139"/>
      <c r="E622" s="145"/>
      <c r="F622" s="140" t="s">
        <v>989</v>
      </c>
      <c r="G622" s="139"/>
      <c r="H622" s="141">
        <v>28</v>
      </c>
      <c r="I622" s="142"/>
      <c r="J622" s="143"/>
      <c r="K622" s="144"/>
      <c r="L622" s="144"/>
      <c r="M622" s="144"/>
      <c r="N622" s="144"/>
      <c r="O622" s="143"/>
      <c r="P622" s="143"/>
      <c r="Q622" s="143"/>
      <c r="R622" s="139"/>
      <c r="S622" s="139"/>
      <c r="T622" s="138"/>
      <c r="U622" s="6"/>
      <c r="V622" s="8"/>
      <c r="W622" s="8"/>
      <c r="X622" s="60"/>
    </row>
    <row r="623" spans="1:27" ht="11.25" outlineLevel="5" x14ac:dyDescent="0.2">
      <c r="A623" s="137"/>
      <c r="B623" s="138"/>
      <c r="C623" s="138"/>
      <c r="D623" s="139"/>
      <c r="E623" s="145"/>
      <c r="F623" s="140" t="s">
        <v>990</v>
      </c>
      <c r="G623" s="139"/>
      <c r="H623" s="141">
        <v>61.6</v>
      </c>
      <c r="I623" s="142"/>
      <c r="J623" s="143"/>
      <c r="K623" s="144"/>
      <c r="L623" s="144"/>
      <c r="M623" s="144"/>
      <c r="N623" s="144"/>
      <c r="O623" s="143"/>
      <c r="P623" s="143"/>
      <c r="Q623" s="143"/>
      <c r="R623" s="139"/>
      <c r="S623" s="139"/>
      <c r="T623" s="138"/>
      <c r="U623" s="6"/>
      <c r="V623" s="8"/>
      <c r="W623" s="8"/>
      <c r="X623" s="60"/>
    </row>
    <row r="624" spans="1:27" ht="11.25" outlineLevel="5" x14ac:dyDescent="0.2">
      <c r="A624" s="137"/>
      <c r="B624" s="138"/>
      <c r="C624" s="138"/>
      <c r="D624" s="139"/>
      <c r="E624" s="145"/>
      <c r="F624" s="140" t="s">
        <v>991</v>
      </c>
      <c r="G624" s="139"/>
      <c r="H624" s="141">
        <v>28</v>
      </c>
      <c r="I624" s="142"/>
      <c r="J624" s="143"/>
      <c r="K624" s="144"/>
      <c r="L624" s="144"/>
      <c r="M624" s="144"/>
      <c r="N624" s="144"/>
      <c r="O624" s="143"/>
      <c r="P624" s="143"/>
      <c r="Q624" s="143"/>
      <c r="R624" s="139"/>
      <c r="S624" s="139"/>
      <c r="T624" s="138"/>
      <c r="U624" s="6"/>
      <c r="V624" s="8"/>
      <c r="W624" s="8"/>
      <c r="X624" s="60"/>
    </row>
    <row r="625" spans="1:24" ht="11.25" outlineLevel="5" x14ac:dyDescent="0.2">
      <c r="A625" s="137"/>
      <c r="B625" s="138"/>
      <c r="C625" s="138"/>
      <c r="D625" s="139"/>
      <c r="E625" s="145"/>
      <c r="F625" s="140" t="s">
        <v>992</v>
      </c>
      <c r="G625" s="139"/>
      <c r="H625" s="141">
        <v>22.4</v>
      </c>
      <c r="I625" s="142"/>
      <c r="J625" s="143"/>
      <c r="K625" s="144"/>
      <c r="L625" s="144"/>
      <c r="M625" s="144"/>
      <c r="N625" s="144"/>
      <c r="O625" s="143"/>
      <c r="P625" s="143"/>
      <c r="Q625" s="143"/>
      <c r="R625" s="139"/>
      <c r="S625" s="139"/>
      <c r="T625" s="138"/>
      <c r="U625" s="6"/>
      <c r="V625" s="8"/>
      <c r="W625" s="8"/>
      <c r="X625" s="60"/>
    </row>
    <row r="626" spans="1:24" ht="11.25" outlineLevel="5" x14ac:dyDescent="0.2">
      <c r="A626" s="137"/>
      <c r="B626" s="138"/>
      <c r="C626" s="138"/>
      <c r="D626" s="139"/>
      <c r="E626" s="145"/>
      <c r="F626" s="140" t="s">
        <v>993</v>
      </c>
      <c r="G626" s="139"/>
      <c r="H626" s="141">
        <v>22.4</v>
      </c>
      <c r="I626" s="142"/>
      <c r="J626" s="143"/>
      <c r="K626" s="144"/>
      <c r="L626" s="144"/>
      <c r="M626" s="144"/>
      <c r="N626" s="144"/>
      <c r="O626" s="143"/>
      <c r="P626" s="143"/>
      <c r="Q626" s="143"/>
      <c r="R626" s="139"/>
      <c r="S626" s="139"/>
      <c r="T626" s="138"/>
      <c r="U626" s="6"/>
      <c r="V626" s="8"/>
      <c r="W626" s="8"/>
      <c r="X626" s="60"/>
    </row>
    <row r="627" spans="1:24" ht="11.25" outlineLevel="5" x14ac:dyDescent="0.2">
      <c r="A627" s="137"/>
      <c r="B627" s="138"/>
      <c r="C627" s="138"/>
      <c r="D627" s="139"/>
      <c r="E627" s="145"/>
      <c r="F627" s="140" t="s">
        <v>994</v>
      </c>
      <c r="G627" s="139"/>
      <c r="H627" s="141">
        <v>16.799999999999997</v>
      </c>
      <c r="I627" s="142"/>
      <c r="J627" s="143"/>
      <c r="K627" s="144"/>
      <c r="L627" s="144"/>
      <c r="M627" s="144"/>
      <c r="N627" s="144"/>
      <c r="O627" s="143"/>
      <c r="P627" s="143"/>
      <c r="Q627" s="143"/>
      <c r="R627" s="139"/>
      <c r="S627" s="139"/>
      <c r="T627" s="138"/>
      <c r="U627" s="6"/>
      <c r="V627" s="8"/>
      <c r="W627" s="8"/>
      <c r="X627" s="60"/>
    </row>
    <row r="628" spans="1:24" ht="11.25" outlineLevel="5" x14ac:dyDescent="0.2">
      <c r="A628" s="137"/>
      <c r="B628" s="138"/>
      <c r="C628" s="138"/>
      <c r="D628" s="139"/>
      <c r="E628" s="145"/>
      <c r="F628" s="140" t="s">
        <v>995</v>
      </c>
      <c r="G628" s="139"/>
      <c r="H628" s="141">
        <v>5.6</v>
      </c>
      <c r="I628" s="142"/>
      <c r="J628" s="143"/>
      <c r="K628" s="144"/>
      <c r="L628" s="144"/>
      <c r="M628" s="144"/>
      <c r="N628" s="144"/>
      <c r="O628" s="143"/>
      <c r="P628" s="143"/>
      <c r="Q628" s="143"/>
      <c r="R628" s="139"/>
      <c r="S628" s="139"/>
      <c r="T628" s="138"/>
      <c r="U628" s="6"/>
      <c r="V628" s="8"/>
      <c r="W628" s="8"/>
      <c r="X628" s="60"/>
    </row>
    <row r="629" spans="1:24" ht="11.25" outlineLevel="5" x14ac:dyDescent="0.2">
      <c r="A629" s="137"/>
      <c r="B629" s="138"/>
      <c r="C629" s="138"/>
      <c r="D629" s="139"/>
      <c r="E629" s="145"/>
      <c r="F629" s="140" t="s">
        <v>996</v>
      </c>
      <c r="G629" s="139"/>
      <c r="H629" s="141">
        <v>16.799999999999997</v>
      </c>
      <c r="I629" s="142"/>
      <c r="J629" s="143"/>
      <c r="K629" s="144"/>
      <c r="L629" s="144"/>
      <c r="M629" s="144"/>
      <c r="N629" s="144"/>
      <c r="O629" s="143"/>
      <c r="P629" s="143"/>
      <c r="Q629" s="143"/>
      <c r="R629" s="139"/>
      <c r="S629" s="139"/>
      <c r="T629" s="138"/>
      <c r="U629" s="6"/>
      <c r="V629" s="8"/>
      <c r="W629" s="8"/>
      <c r="X629" s="60"/>
    </row>
    <row r="630" spans="1:24" ht="11.25" outlineLevel="5" x14ac:dyDescent="0.2">
      <c r="A630" s="137"/>
      <c r="B630" s="138"/>
      <c r="C630" s="138"/>
      <c r="D630" s="139"/>
      <c r="E630" s="145"/>
      <c r="F630" s="140" t="s">
        <v>997</v>
      </c>
      <c r="G630" s="139"/>
      <c r="H630" s="141">
        <v>5.6</v>
      </c>
      <c r="I630" s="142"/>
      <c r="J630" s="143"/>
      <c r="K630" s="144"/>
      <c r="L630" s="144"/>
      <c r="M630" s="144"/>
      <c r="N630" s="144"/>
      <c r="O630" s="143"/>
      <c r="P630" s="143"/>
      <c r="Q630" s="143"/>
      <c r="R630" s="139"/>
      <c r="S630" s="139"/>
      <c r="T630" s="138"/>
      <c r="U630" s="6"/>
      <c r="V630" s="8"/>
      <c r="W630" s="8"/>
      <c r="X630" s="60"/>
    </row>
    <row r="631" spans="1:24" ht="11.25" outlineLevel="5" x14ac:dyDescent="0.2">
      <c r="A631" s="137"/>
      <c r="B631" s="138"/>
      <c r="C631" s="138"/>
      <c r="D631" s="139"/>
      <c r="E631" s="145"/>
      <c r="F631" s="140" t="s">
        <v>998</v>
      </c>
      <c r="G631" s="139"/>
      <c r="H631" s="141">
        <v>22.4</v>
      </c>
      <c r="I631" s="142"/>
      <c r="J631" s="143"/>
      <c r="K631" s="144"/>
      <c r="L631" s="144"/>
      <c r="M631" s="144"/>
      <c r="N631" s="144"/>
      <c r="O631" s="143"/>
      <c r="P631" s="143"/>
      <c r="Q631" s="143"/>
      <c r="R631" s="139"/>
      <c r="S631" s="139"/>
      <c r="T631" s="138"/>
      <c r="U631" s="6"/>
      <c r="V631" s="8"/>
      <c r="W631" s="8"/>
      <c r="X631" s="60"/>
    </row>
    <row r="632" spans="1:24" ht="11.25" outlineLevel="5" x14ac:dyDescent="0.2">
      <c r="A632" s="137"/>
      <c r="B632" s="138"/>
      <c r="C632" s="138"/>
      <c r="D632" s="139"/>
      <c r="E632" s="145"/>
      <c r="F632" s="140" t="s">
        <v>999</v>
      </c>
      <c r="G632" s="139"/>
      <c r="H632" s="141">
        <v>22.4</v>
      </c>
      <c r="I632" s="142"/>
      <c r="J632" s="143"/>
      <c r="K632" s="144"/>
      <c r="L632" s="144"/>
      <c r="M632" s="144"/>
      <c r="N632" s="144"/>
      <c r="O632" s="143"/>
      <c r="P632" s="143"/>
      <c r="Q632" s="143"/>
      <c r="R632" s="139"/>
      <c r="S632" s="139"/>
      <c r="T632" s="138"/>
      <c r="U632" s="6"/>
      <c r="V632" s="8"/>
      <c r="W632" s="8"/>
      <c r="X632" s="60"/>
    </row>
    <row r="633" spans="1:24" ht="11.25" outlineLevel="5" x14ac:dyDescent="0.2">
      <c r="A633" s="137"/>
      <c r="B633" s="138"/>
      <c r="C633" s="138"/>
      <c r="D633" s="139"/>
      <c r="E633" s="145"/>
      <c r="F633" s="140" t="s">
        <v>1000</v>
      </c>
      <c r="G633" s="139"/>
      <c r="H633" s="141">
        <v>28</v>
      </c>
      <c r="I633" s="142"/>
      <c r="J633" s="143"/>
      <c r="K633" s="144"/>
      <c r="L633" s="144"/>
      <c r="M633" s="144"/>
      <c r="N633" s="144"/>
      <c r="O633" s="143"/>
      <c r="P633" s="143"/>
      <c r="Q633" s="143"/>
      <c r="R633" s="139"/>
      <c r="S633" s="139"/>
      <c r="T633" s="138"/>
      <c r="U633" s="6"/>
      <c r="V633" s="8"/>
      <c r="W633" s="8"/>
      <c r="X633" s="60"/>
    </row>
    <row r="634" spans="1:24" ht="11.25" outlineLevel="5" x14ac:dyDescent="0.2">
      <c r="A634" s="137"/>
      <c r="B634" s="138"/>
      <c r="C634" s="138"/>
      <c r="D634" s="139"/>
      <c r="E634" s="145"/>
      <c r="F634" s="140" t="s">
        <v>546</v>
      </c>
      <c r="G634" s="139"/>
      <c r="H634" s="141">
        <v>280</v>
      </c>
      <c r="I634" s="142"/>
      <c r="J634" s="143"/>
      <c r="K634" s="144"/>
      <c r="L634" s="144"/>
      <c r="M634" s="144"/>
      <c r="N634" s="144"/>
      <c r="O634" s="143"/>
      <c r="P634" s="143"/>
      <c r="Q634" s="143"/>
      <c r="R634" s="139"/>
      <c r="S634" s="139"/>
      <c r="T634" s="138"/>
      <c r="U634" s="6"/>
      <c r="V634" s="8"/>
      <c r="W634" s="8"/>
      <c r="X634" s="60"/>
    </row>
    <row r="635" spans="1:24" ht="11.25" outlineLevel="5" x14ac:dyDescent="0.2">
      <c r="A635" s="137"/>
      <c r="B635" s="138"/>
      <c r="C635" s="138"/>
      <c r="D635" s="139"/>
      <c r="E635" s="145"/>
      <c r="F635" s="140" t="s">
        <v>817</v>
      </c>
      <c r="G635" s="139"/>
      <c r="H635" s="141">
        <v>0</v>
      </c>
      <c r="I635" s="142"/>
      <c r="J635" s="143"/>
      <c r="K635" s="144"/>
      <c r="L635" s="144"/>
      <c r="M635" s="144"/>
      <c r="N635" s="144"/>
      <c r="O635" s="143"/>
      <c r="P635" s="143"/>
      <c r="Q635" s="143"/>
      <c r="R635" s="139"/>
      <c r="S635" s="139"/>
      <c r="T635" s="138"/>
      <c r="U635" s="6"/>
      <c r="V635" s="8"/>
      <c r="W635" s="8"/>
      <c r="X635" s="60"/>
    </row>
    <row r="636" spans="1:24" ht="11.25" outlineLevel="5" x14ac:dyDescent="0.2">
      <c r="A636" s="137"/>
      <c r="B636" s="138"/>
      <c r="C636" s="138"/>
      <c r="D636" s="139"/>
      <c r="E636" s="145"/>
      <c r="F636" s="140" t="s">
        <v>1001</v>
      </c>
      <c r="G636" s="139"/>
      <c r="H636" s="141">
        <v>30.25</v>
      </c>
      <c r="I636" s="142"/>
      <c r="J636" s="143"/>
      <c r="K636" s="144"/>
      <c r="L636" s="144"/>
      <c r="M636" s="144"/>
      <c r="N636" s="144"/>
      <c r="O636" s="143"/>
      <c r="P636" s="143"/>
      <c r="Q636" s="143"/>
      <c r="R636" s="139"/>
      <c r="S636" s="139"/>
      <c r="T636" s="138"/>
      <c r="U636" s="6"/>
      <c r="V636" s="8"/>
      <c r="W636" s="8"/>
      <c r="X636" s="60"/>
    </row>
    <row r="637" spans="1:24" ht="11.25" outlineLevel="5" x14ac:dyDescent="0.2">
      <c r="A637" s="137"/>
      <c r="B637" s="138"/>
      <c r="C637" s="138"/>
      <c r="D637" s="139"/>
      <c r="E637" s="145"/>
      <c r="F637" s="140" t="s">
        <v>1002</v>
      </c>
      <c r="G637" s="139"/>
      <c r="H637" s="141">
        <v>16.5</v>
      </c>
      <c r="I637" s="142"/>
      <c r="J637" s="143"/>
      <c r="K637" s="144"/>
      <c r="L637" s="144"/>
      <c r="M637" s="144"/>
      <c r="N637" s="144"/>
      <c r="O637" s="143"/>
      <c r="P637" s="143"/>
      <c r="Q637" s="143"/>
      <c r="R637" s="139"/>
      <c r="S637" s="139"/>
      <c r="T637" s="138"/>
      <c r="U637" s="6"/>
      <c r="V637" s="8"/>
      <c r="W637" s="8"/>
      <c r="X637" s="60"/>
    </row>
    <row r="638" spans="1:24" ht="11.25" outlineLevel="5" x14ac:dyDescent="0.2">
      <c r="A638" s="137"/>
      <c r="B638" s="138"/>
      <c r="C638" s="138"/>
      <c r="D638" s="139"/>
      <c r="E638" s="145"/>
      <c r="F638" s="140" t="s">
        <v>1003</v>
      </c>
      <c r="G638" s="139"/>
      <c r="H638" s="141">
        <v>46.75</v>
      </c>
      <c r="I638" s="142"/>
      <c r="J638" s="143"/>
      <c r="K638" s="144"/>
      <c r="L638" s="144"/>
      <c r="M638" s="144"/>
      <c r="N638" s="144"/>
      <c r="O638" s="143"/>
      <c r="P638" s="143"/>
      <c r="Q638" s="143"/>
      <c r="R638" s="139"/>
      <c r="S638" s="139"/>
      <c r="T638" s="138"/>
      <c r="U638" s="6"/>
      <c r="V638" s="8"/>
      <c r="W638" s="8"/>
      <c r="X638" s="60"/>
    </row>
    <row r="639" spans="1:24" ht="11.25" outlineLevel="5" x14ac:dyDescent="0.2">
      <c r="A639" s="137"/>
      <c r="B639" s="138"/>
      <c r="C639" s="138"/>
      <c r="D639" s="139"/>
      <c r="E639" s="145"/>
      <c r="F639" s="140" t="s">
        <v>1004</v>
      </c>
      <c r="G639" s="139"/>
      <c r="H639" s="141">
        <v>41.25</v>
      </c>
      <c r="I639" s="142"/>
      <c r="J639" s="143"/>
      <c r="K639" s="144"/>
      <c r="L639" s="144"/>
      <c r="M639" s="144"/>
      <c r="N639" s="144"/>
      <c r="O639" s="143"/>
      <c r="P639" s="143"/>
      <c r="Q639" s="143"/>
      <c r="R639" s="139"/>
      <c r="S639" s="139"/>
      <c r="T639" s="138"/>
      <c r="U639" s="6"/>
      <c r="V639" s="8"/>
      <c r="W639" s="8"/>
      <c r="X639" s="60"/>
    </row>
    <row r="640" spans="1:24" ht="11.25" outlineLevel="5" x14ac:dyDescent="0.2">
      <c r="A640" s="137"/>
      <c r="B640" s="138"/>
      <c r="C640" s="138"/>
      <c r="D640" s="139"/>
      <c r="E640" s="145"/>
      <c r="F640" s="140" t="s">
        <v>1005</v>
      </c>
      <c r="G640" s="139"/>
      <c r="H640" s="141">
        <v>46.75</v>
      </c>
      <c r="I640" s="142"/>
      <c r="J640" s="143"/>
      <c r="K640" s="144"/>
      <c r="L640" s="144"/>
      <c r="M640" s="144"/>
      <c r="N640" s="144"/>
      <c r="O640" s="143"/>
      <c r="P640" s="143"/>
      <c r="Q640" s="143"/>
      <c r="R640" s="139"/>
      <c r="S640" s="139"/>
      <c r="T640" s="138"/>
      <c r="U640" s="6"/>
      <c r="V640" s="8"/>
      <c r="W640" s="8"/>
      <c r="X640" s="60"/>
    </row>
    <row r="641" spans="1:27" ht="11.25" outlineLevel="5" x14ac:dyDescent="0.2">
      <c r="A641" s="137"/>
      <c r="B641" s="138"/>
      <c r="C641" s="138"/>
      <c r="D641" s="139"/>
      <c r="E641" s="145"/>
      <c r="F641" s="140" t="s">
        <v>1006</v>
      </c>
      <c r="G641" s="139"/>
      <c r="H641" s="141">
        <v>41.25</v>
      </c>
      <c r="I641" s="142"/>
      <c r="J641" s="143"/>
      <c r="K641" s="144"/>
      <c r="L641" s="144"/>
      <c r="M641" s="144"/>
      <c r="N641" s="144"/>
      <c r="O641" s="143"/>
      <c r="P641" s="143"/>
      <c r="Q641" s="143"/>
      <c r="R641" s="139"/>
      <c r="S641" s="139"/>
      <c r="T641" s="138"/>
      <c r="U641" s="6"/>
      <c r="V641" s="8"/>
      <c r="W641" s="8"/>
      <c r="X641" s="60"/>
    </row>
    <row r="642" spans="1:27" ht="11.25" outlineLevel="5" x14ac:dyDescent="0.2">
      <c r="A642" s="137"/>
      <c r="B642" s="138"/>
      <c r="C642" s="138"/>
      <c r="D642" s="139"/>
      <c r="E642" s="145"/>
      <c r="F642" s="140" t="s">
        <v>546</v>
      </c>
      <c r="G642" s="139"/>
      <c r="H642" s="141">
        <v>222.75</v>
      </c>
      <c r="I642" s="142"/>
      <c r="J642" s="143"/>
      <c r="K642" s="144"/>
      <c r="L642" s="144"/>
      <c r="M642" s="144"/>
      <c r="N642" s="144"/>
      <c r="O642" s="143"/>
      <c r="P642" s="143"/>
      <c r="Q642" s="143"/>
      <c r="R642" s="139"/>
      <c r="S642" s="139"/>
      <c r="T642" s="138"/>
      <c r="U642" s="6"/>
      <c r="V642" s="8"/>
      <c r="W642" s="8"/>
      <c r="X642" s="60"/>
    </row>
    <row r="643" spans="1:27" ht="11.25" outlineLevel="5" x14ac:dyDescent="0.2">
      <c r="A643" s="137"/>
      <c r="B643" s="138"/>
      <c r="C643" s="138"/>
      <c r="D643" s="139"/>
      <c r="E643" s="145"/>
      <c r="F643" s="140" t="s">
        <v>1007</v>
      </c>
      <c r="G643" s="139"/>
      <c r="H643" s="141">
        <v>222.75</v>
      </c>
      <c r="I643" s="142"/>
      <c r="J643" s="143"/>
      <c r="K643" s="144"/>
      <c r="L643" s="144"/>
      <c r="M643" s="144"/>
      <c r="N643" s="144"/>
      <c r="O643" s="143"/>
      <c r="P643" s="143"/>
      <c r="Q643" s="143"/>
      <c r="R643" s="139"/>
      <c r="S643" s="139"/>
      <c r="T643" s="138"/>
      <c r="U643" s="6"/>
      <c r="V643" s="8"/>
      <c r="W643" s="8"/>
      <c r="X643" s="60"/>
    </row>
    <row r="644" spans="1:27" ht="11.25" outlineLevel="5" x14ac:dyDescent="0.2">
      <c r="A644" s="137"/>
      <c r="B644" s="138"/>
      <c r="C644" s="138"/>
      <c r="D644" s="139"/>
      <c r="E644" s="145"/>
      <c r="F644" s="140" t="s">
        <v>1008</v>
      </c>
      <c r="G644" s="139"/>
      <c r="H644" s="141">
        <v>445.5</v>
      </c>
      <c r="I644" s="142"/>
      <c r="J644" s="143"/>
      <c r="K644" s="144"/>
      <c r="L644" s="144"/>
      <c r="M644" s="144"/>
      <c r="N644" s="144"/>
      <c r="O644" s="143"/>
      <c r="P644" s="143"/>
      <c r="Q644" s="143"/>
      <c r="R644" s="139"/>
      <c r="S644" s="139"/>
      <c r="T644" s="138"/>
      <c r="U644" s="6"/>
      <c r="V644" s="8"/>
      <c r="W644" s="8"/>
      <c r="X644" s="60"/>
    </row>
    <row r="645" spans="1:27" ht="7.5" customHeight="1" outlineLevel="5" x14ac:dyDescent="0.15">
      <c r="A645" s="8"/>
      <c r="B645" s="69"/>
      <c r="C645" s="69"/>
      <c r="D645" s="60"/>
      <c r="E645" s="60"/>
      <c r="F645" s="104"/>
      <c r="G645" s="60"/>
      <c r="H645" s="65"/>
      <c r="I645" s="105"/>
      <c r="J645" s="63"/>
      <c r="K645" s="65"/>
      <c r="L645" s="65"/>
      <c r="M645" s="65"/>
      <c r="N645" s="65"/>
      <c r="O645" s="63"/>
      <c r="P645" s="63"/>
      <c r="Q645" s="63"/>
      <c r="R645" s="60"/>
      <c r="S645" s="60"/>
      <c r="T645" s="69"/>
      <c r="U645" s="8"/>
      <c r="X645" s="60"/>
    </row>
    <row r="646" spans="1:27" ht="11.25" outlineLevel="4" x14ac:dyDescent="0.2">
      <c r="A646" s="4"/>
      <c r="B646" s="120"/>
      <c r="C646" s="121">
        <v>13</v>
      </c>
      <c r="D646" s="122" t="s">
        <v>534</v>
      </c>
      <c r="E646" s="123" t="s">
        <v>1009</v>
      </c>
      <c r="F646" s="124" t="s">
        <v>1010</v>
      </c>
      <c r="G646" s="122" t="s">
        <v>543</v>
      </c>
      <c r="H646" s="125">
        <v>16.39</v>
      </c>
      <c r="I646" s="126">
        <v>0</v>
      </c>
      <c r="J646" s="127">
        <f>H646*I646</f>
        <v>0</v>
      </c>
      <c r="K646" s="125">
        <v>6.1969999999999997E-2</v>
      </c>
      <c r="L646" s="125">
        <f>H646*K646</f>
        <v>1.0156883000000001</v>
      </c>
      <c r="M646" s="125"/>
      <c r="N646" s="125">
        <f>H646*M646</f>
        <v>0</v>
      </c>
      <c r="O646" s="127">
        <v>15</v>
      </c>
      <c r="P646" s="127">
        <f>J646*(O646/100)</f>
        <v>0</v>
      </c>
      <c r="Q646" s="127">
        <f>J646+P646</f>
        <v>0</v>
      </c>
      <c r="R646" s="128"/>
      <c r="S646" s="128" t="s">
        <v>538</v>
      </c>
      <c r="T646" s="129">
        <v>1</v>
      </c>
      <c r="U646" s="8"/>
      <c r="V646" s="8"/>
      <c r="W646" s="8"/>
      <c r="X646" s="60"/>
    </row>
    <row r="647" spans="1:27" ht="9.75" outlineLevel="5" x14ac:dyDescent="0.2">
      <c r="A647" s="130"/>
      <c r="B647" s="131"/>
      <c r="C647" s="131"/>
      <c r="D647" s="132"/>
      <c r="E647" s="136" t="s">
        <v>0</v>
      </c>
      <c r="F647" s="159" t="s">
        <v>1011</v>
      </c>
      <c r="G647" s="159"/>
      <c r="H647" s="160"/>
      <c r="I647" s="161"/>
      <c r="J647" s="162"/>
      <c r="K647" s="134"/>
      <c r="L647" s="134"/>
      <c r="M647" s="134"/>
      <c r="N647" s="134"/>
      <c r="O647" s="135"/>
      <c r="P647" s="135"/>
      <c r="Q647" s="135"/>
      <c r="R647" s="132"/>
      <c r="S647" s="132"/>
      <c r="T647" s="131"/>
      <c r="U647" s="6"/>
      <c r="V647" s="8"/>
      <c r="W647" s="8"/>
      <c r="X647" s="133" t="str">
        <f>F647</f>
        <v>Zazdívka otvorů v příčkách nebo stěnách pórobetonovými tvárnicemi plochy přes 1 m2 do 4 m2, objemová hmotnost 500 kg/m3, tloušťka příčky 100 mm</v>
      </c>
      <c r="Y647" s="9"/>
      <c r="AA647" s="11"/>
    </row>
    <row r="648" spans="1:27" ht="7.5" customHeight="1" outlineLevel="5" x14ac:dyDescent="0.15">
      <c r="B648" s="69"/>
      <c r="C648" s="69"/>
      <c r="D648" s="60"/>
      <c r="E648" s="60"/>
      <c r="F648" s="61"/>
      <c r="G648" s="60"/>
      <c r="H648" s="65"/>
      <c r="I648" s="105"/>
      <c r="J648" s="63"/>
      <c r="K648" s="65"/>
      <c r="L648" s="65"/>
      <c r="M648" s="65"/>
      <c r="N648" s="65"/>
      <c r="O648" s="63"/>
      <c r="P648" s="63"/>
      <c r="Q648" s="63"/>
      <c r="R648" s="60"/>
      <c r="S648" s="60"/>
      <c r="T648" s="69"/>
      <c r="U648" s="8"/>
      <c r="X648" s="60"/>
    </row>
    <row r="649" spans="1:27" ht="11.25" outlineLevel="5" x14ac:dyDescent="0.2">
      <c r="A649" s="137"/>
      <c r="B649" s="138"/>
      <c r="C649" s="138"/>
      <c r="D649" s="139"/>
      <c r="E649" s="145" t="s">
        <v>1</v>
      </c>
      <c r="F649" s="140" t="s">
        <v>703</v>
      </c>
      <c r="G649" s="139"/>
      <c r="H649" s="141">
        <v>0</v>
      </c>
      <c r="I649" s="142"/>
      <c r="J649" s="143"/>
      <c r="K649" s="144"/>
      <c r="L649" s="144"/>
      <c r="M649" s="144"/>
      <c r="N649" s="144"/>
      <c r="O649" s="143"/>
      <c r="P649" s="143"/>
      <c r="Q649" s="143"/>
      <c r="R649" s="139"/>
      <c r="S649" s="139"/>
      <c r="T649" s="138"/>
      <c r="U649" s="6"/>
      <c r="V649" s="8"/>
      <c r="W649" s="8"/>
      <c r="X649" s="60"/>
    </row>
    <row r="650" spans="1:27" ht="11.25" outlineLevel="5" x14ac:dyDescent="0.2">
      <c r="A650" s="137"/>
      <c r="B650" s="138"/>
      <c r="C650" s="138"/>
      <c r="D650" s="139"/>
      <c r="E650" s="145"/>
      <c r="F650" s="140" t="s">
        <v>1012</v>
      </c>
      <c r="G650" s="139"/>
      <c r="H650" s="141">
        <v>6.75</v>
      </c>
      <c r="I650" s="142"/>
      <c r="J650" s="143"/>
      <c r="K650" s="144"/>
      <c r="L650" s="144"/>
      <c r="M650" s="144"/>
      <c r="N650" s="144"/>
      <c r="O650" s="143"/>
      <c r="P650" s="143"/>
      <c r="Q650" s="143"/>
      <c r="R650" s="139"/>
      <c r="S650" s="139"/>
      <c r="T650" s="138"/>
      <c r="U650" s="6"/>
      <c r="V650" s="8"/>
      <c r="W650" s="8"/>
      <c r="X650" s="60"/>
    </row>
    <row r="651" spans="1:27" ht="11.25" outlineLevel="5" x14ac:dyDescent="0.2">
      <c r="A651" s="137"/>
      <c r="B651" s="138"/>
      <c r="C651" s="138"/>
      <c r="D651" s="139"/>
      <c r="E651" s="145"/>
      <c r="F651" s="140" t="s">
        <v>546</v>
      </c>
      <c r="G651" s="139"/>
      <c r="H651" s="141">
        <v>6.75</v>
      </c>
      <c r="I651" s="142"/>
      <c r="J651" s="143"/>
      <c r="K651" s="144"/>
      <c r="L651" s="144"/>
      <c r="M651" s="144"/>
      <c r="N651" s="144"/>
      <c r="O651" s="143"/>
      <c r="P651" s="143"/>
      <c r="Q651" s="143"/>
      <c r="R651" s="139"/>
      <c r="S651" s="139"/>
      <c r="T651" s="138"/>
      <c r="U651" s="6"/>
      <c r="V651" s="8"/>
      <c r="W651" s="8"/>
      <c r="X651" s="60"/>
    </row>
    <row r="652" spans="1:27" ht="11.25" outlineLevel="5" x14ac:dyDescent="0.2">
      <c r="A652" s="137"/>
      <c r="B652" s="138"/>
      <c r="C652" s="138"/>
      <c r="D652" s="139"/>
      <c r="E652" s="145"/>
      <c r="F652" s="140" t="s">
        <v>817</v>
      </c>
      <c r="G652" s="139"/>
      <c r="H652" s="141">
        <v>0</v>
      </c>
      <c r="I652" s="142"/>
      <c r="J652" s="143"/>
      <c r="K652" s="144"/>
      <c r="L652" s="144"/>
      <c r="M652" s="144"/>
      <c r="N652" s="144"/>
      <c r="O652" s="143"/>
      <c r="P652" s="143"/>
      <c r="Q652" s="143"/>
      <c r="R652" s="139"/>
      <c r="S652" s="139"/>
      <c r="T652" s="138"/>
      <c r="U652" s="6"/>
      <c r="V652" s="8"/>
      <c r="W652" s="8"/>
      <c r="X652" s="60"/>
    </row>
    <row r="653" spans="1:27" ht="11.25" outlineLevel="5" x14ac:dyDescent="0.2">
      <c r="A653" s="137"/>
      <c r="B653" s="138"/>
      <c r="C653" s="138"/>
      <c r="D653" s="139"/>
      <c r="E653" s="145"/>
      <c r="F653" s="140" t="s">
        <v>1013</v>
      </c>
      <c r="G653" s="139"/>
      <c r="H653" s="141">
        <v>2.4100000000000006</v>
      </c>
      <c r="I653" s="142"/>
      <c r="J653" s="143"/>
      <c r="K653" s="144"/>
      <c r="L653" s="144"/>
      <c r="M653" s="144"/>
      <c r="N653" s="144"/>
      <c r="O653" s="143"/>
      <c r="P653" s="143"/>
      <c r="Q653" s="143"/>
      <c r="R653" s="139"/>
      <c r="S653" s="139"/>
      <c r="T653" s="138"/>
      <c r="U653" s="6"/>
      <c r="V653" s="8"/>
      <c r="W653" s="8"/>
      <c r="X653" s="60"/>
    </row>
    <row r="654" spans="1:27" ht="11.25" outlineLevel="5" x14ac:dyDescent="0.2">
      <c r="A654" s="137"/>
      <c r="B654" s="138"/>
      <c r="C654" s="138"/>
      <c r="D654" s="139"/>
      <c r="E654" s="145"/>
      <c r="F654" s="140" t="s">
        <v>546</v>
      </c>
      <c r="G654" s="139"/>
      <c r="H654" s="141">
        <v>2.4100000000000006</v>
      </c>
      <c r="I654" s="142"/>
      <c r="J654" s="143"/>
      <c r="K654" s="144"/>
      <c r="L654" s="144"/>
      <c r="M654" s="144"/>
      <c r="N654" s="144"/>
      <c r="O654" s="143"/>
      <c r="P654" s="143"/>
      <c r="Q654" s="143"/>
      <c r="R654" s="139"/>
      <c r="S654" s="139"/>
      <c r="T654" s="138"/>
      <c r="U654" s="6"/>
      <c r="V654" s="8"/>
      <c r="W654" s="8"/>
      <c r="X654" s="60"/>
    </row>
    <row r="655" spans="1:27" ht="11.25" outlineLevel="5" x14ac:dyDescent="0.2">
      <c r="A655" s="137"/>
      <c r="B655" s="138"/>
      <c r="C655" s="138"/>
      <c r="D655" s="139"/>
      <c r="E655" s="145"/>
      <c r="F655" s="140" t="s">
        <v>1014</v>
      </c>
      <c r="G655" s="139"/>
      <c r="H655" s="141">
        <v>2.41</v>
      </c>
      <c r="I655" s="142"/>
      <c r="J655" s="143"/>
      <c r="K655" s="144"/>
      <c r="L655" s="144"/>
      <c r="M655" s="144"/>
      <c r="N655" s="144"/>
      <c r="O655" s="143"/>
      <c r="P655" s="143"/>
      <c r="Q655" s="143"/>
      <c r="R655" s="139"/>
      <c r="S655" s="139"/>
      <c r="T655" s="138"/>
      <c r="U655" s="6"/>
      <c r="V655" s="8"/>
      <c r="W655" s="8"/>
      <c r="X655" s="60"/>
    </row>
    <row r="656" spans="1:27" ht="11.25" outlineLevel="5" x14ac:dyDescent="0.2">
      <c r="A656" s="137"/>
      <c r="B656" s="138"/>
      <c r="C656" s="138"/>
      <c r="D656" s="139"/>
      <c r="E656" s="145"/>
      <c r="F656" s="140" t="s">
        <v>1015</v>
      </c>
      <c r="G656" s="139"/>
      <c r="H656" s="141">
        <v>4.82</v>
      </c>
      <c r="I656" s="142"/>
      <c r="J656" s="143"/>
      <c r="K656" s="144"/>
      <c r="L656" s="144"/>
      <c r="M656" s="144"/>
      <c r="N656" s="144"/>
      <c r="O656" s="143"/>
      <c r="P656" s="143"/>
      <c r="Q656" s="143"/>
      <c r="R656" s="139"/>
      <c r="S656" s="139"/>
      <c r="T656" s="138"/>
      <c r="U656" s="6"/>
      <c r="V656" s="8"/>
      <c r="W656" s="8"/>
      <c r="X656" s="60"/>
    </row>
    <row r="657" spans="1:27" ht="7.5" customHeight="1" outlineLevel="5" x14ac:dyDescent="0.15">
      <c r="A657" s="8"/>
      <c r="B657" s="69"/>
      <c r="C657" s="69"/>
      <c r="D657" s="60"/>
      <c r="E657" s="60"/>
      <c r="F657" s="104"/>
      <c r="G657" s="60"/>
      <c r="H657" s="65"/>
      <c r="I657" s="105"/>
      <c r="J657" s="63"/>
      <c r="K657" s="65"/>
      <c r="L657" s="65"/>
      <c r="M657" s="65"/>
      <c r="N657" s="65"/>
      <c r="O657" s="63"/>
      <c r="P657" s="63"/>
      <c r="Q657" s="63"/>
      <c r="R657" s="60"/>
      <c r="S657" s="60"/>
      <c r="T657" s="69"/>
      <c r="U657" s="8"/>
      <c r="X657" s="60"/>
    </row>
    <row r="658" spans="1:27" ht="11.25" outlineLevel="4" x14ac:dyDescent="0.2">
      <c r="A658" s="4"/>
      <c r="B658" s="120"/>
      <c r="C658" s="121">
        <v>14</v>
      </c>
      <c r="D658" s="122" t="s">
        <v>534</v>
      </c>
      <c r="E658" s="123" t="s">
        <v>1016</v>
      </c>
      <c r="F658" s="124" t="s">
        <v>1017</v>
      </c>
      <c r="G658" s="122" t="s">
        <v>543</v>
      </c>
      <c r="H658" s="125">
        <v>35.231500000000004</v>
      </c>
      <c r="I658" s="126">
        <v>0</v>
      </c>
      <c r="J658" s="127">
        <f>H658*I658</f>
        <v>0</v>
      </c>
      <c r="K658" s="125">
        <v>6.3070000000000001E-2</v>
      </c>
      <c r="L658" s="125">
        <f>H658*K658</f>
        <v>2.2220507050000005</v>
      </c>
      <c r="M658" s="125"/>
      <c r="N658" s="125">
        <f>H658*M658</f>
        <v>0</v>
      </c>
      <c r="O658" s="127">
        <v>15</v>
      </c>
      <c r="P658" s="127">
        <f>J658*(O658/100)</f>
        <v>0</v>
      </c>
      <c r="Q658" s="127">
        <f>J658+P658</f>
        <v>0</v>
      </c>
      <c r="R658" s="128"/>
      <c r="S658" s="128" t="s">
        <v>538</v>
      </c>
      <c r="T658" s="129">
        <v>1</v>
      </c>
      <c r="U658" s="8"/>
      <c r="V658" s="8"/>
      <c r="W658" s="8"/>
      <c r="X658" s="60"/>
    </row>
    <row r="659" spans="1:27" ht="9.75" outlineLevel="5" x14ac:dyDescent="0.2">
      <c r="A659" s="130"/>
      <c r="B659" s="131"/>
      <c r="C659" s="131"/>
      <c r="D659" s="132"/>
      <c r="E659" s="136" t="s">
        <v>0</v>
      </c>
      <c r="F659" s="159" t="s">
        <v>1018</v>
      </c>
      <c r="G659" s="159"/>
      <c r="H659" s="160"/>
      <c r="I659" s="161"/>
      <c r="J659" s="162"/>
      <c r="K659" s="134"/>
      <c r="L659" s="134"/>
      <c r="M659" s="134"/>
      <c r="N659" s="134"/>
      <c r="O659" s="135"/>
      <c r="P659" s="135"/>
      <c r="Q659" s="135"/>
      <c r="R659" s="132"/>
      <c r="S659" s="132"/>
      <c r="T659" s="131"/>
      <c r="U659" s="6"/>
      <c r="V659" s="8"/>
      <c r="W659" s="8"/>
      <c r="X659" s="133" t="str">
        <f>F659</f>
        <v>Zazdívka otvorů v příčkách nebo stěnách pórobetonovými tvárnicemi plochy přes 0,25 m2 do 1 m2, objemová hmotnost 500 kg/m3, tloušťka příčky 100 mm</v>
      </c>
      <c r="Y659" s="9"/>
      <c r="AA659" s="11"/>
    </row>
    <row r="660" spans="1:27" ht="7.5" customHeight="1" outlineLevel="5" x14ac:dyDescent="0.15">
      <c r="B660" s="69"/>
      <c r="C660" s="69"/>
      <c r="D660" s="60"/>
      <c r="E660" s="60"/>
      <c r="F660" s="61"/>
      <c r="G660" s="60"/>
      <c r="H660" s="65"/>
      <c r="I660" s="105"/>
      <c r="J660" s="63"/>
      <c r="K660" s="65"/>
      <c r="L660" s="65"/>
      <c r="M660" s="65"/>
      <c r="N660" s="65"/>
      <c r="O660" s="63"/>
      <c r="P660" s="63"/>
      <c r="Q660" s="63"/>
      <c r="R660" s="60"/>
      <c r="S660" s="60"/>
      <c r="T660" s="69"/>
      <c r="U660" s="8"/>
      <c r="X660" s="60"/>
    </row>
    <row r="661" spans="1:27" ht="11.25" outlineLevel="5" x14ac:dyDescent="0.2">
      <c r="A661" s="137"/>
      <c r="B661" s="138"/>
      <c r="C661" s="138"/>
      <c r="D661" s="139"/>
      <c r="E661" s="145" t="s">
        <v>1</v>
      </c>
      <c r="F661" s="140" t="s">
        <v>703</v>
      </c>
      <c r="G661" s="139"/>
      <c r="H661" s="141">
        <v>0</v>
      </c>
      <c r="I661" s="142"/>
      <c r="J661" s="143"/>
      <c r="K661" s="144"/>
      <c r="L661" s="144"/>
      <c r="M661" s="144"/>
      <c r="N661" s="144"/>
      <c r="O661" s="143"/>
      <c r="P661" s="143"/>
      <c r="Q661" s="143"/>
      <c r="R661" s="139"/>
      <c r="S661" s="139"/>
      <c r="T661" s="138"/>
      <c r="U661" s="6"/>
      <c r="V661" s="8"/>
      <c r="W661" s="8"/>
      <c r="X661" s="60"/>
    </row>
    <row r="662" spans="1:27" ht="11.25" outlineLevel="5" x14ac:dyDescent="0.2">
      <c r="A662" s="137"/>
      <c r="B662" s="138"/>
      <c r="C662" s="138"/>
      <c r="D662" s="139"/>
      <c r="E662" s="145"/>
      <c r="F662" s="140" t="s">
        <v>1019</v>
      </c>
      <c r="G662" s="139"/>
      <c r="H662" s="141">
        <v>1.75</v>
      </c>
      <c r="I662" s="142"/>
      <c r="J662" s="143"/>
      <c r="K662" s="144"/>
      <c r="L662" s="144"/>
      <c r="M662" s="144"/>
      <c r="N662" s="144"/>
      <c r="O662" s="143"/>
      <c r="P662" s="143"/>
      <c r="Q662" s="143"/>
      <c r="R662" s="139"/>
      <c r="S662" s="139"/>
      <c r="T662" s="138"/>
      <c r="U662" s="6"/>
      <c r="V662" s="8"/>
      <c r="W662" s="8"/>
      <c r="X662" s="60"/>
    </row>
    <row r="663" spans="1:27" ht="11.25" outlineLevel="5" x14ac:dyDescent="0.2">
      <c r="A663" s="137"/>
      <c r="B663" s="138"/>
      <c r="C663" s="138"/>
      <c r="D663" s="139"/>
      <c r="E663" s="145"/>
      <c r="F663" s="140" t="s">
        <v>1020</v>
      </c>
      <c r="G663" s="139"/>
      <c r="H663" s="141">
        <v>1.5</v>
      </c>
      <c r="I663" s="142"/>
      <c r="J663" s="143"/>
      <c r="K663" s="144"/>
      <c r="L663" s="144"/>
      <c r="M663" s="144"/>
      <c r="N663" s="144"/>
      <c r="O663" s="143"/>
      <c r="P663" s="143"/>
      <c r="Q663" s="143"/>
      <c r="R663" s="139"/>
      <c r="S663" s="139"/>
      <c r="T663" s="138"/>
      <c r="U663" s="6"/>
      <c r="V663" s="8"/>
      <c r="W663" s="8"/>
      <c r="X663" s="60"/>
    </row>
    <row r="664" spans="1:27" ht="11.25" outlineLevel="5" x14ac:dyDescent="0.2">
      <c r="A664" s="137"/>
      <c r="B664" s="138"/>
      <c r="C664" s="138"/>
      <c r="D664" s="139"/>
      <c r="E664" s="145"/>
      <c r="F664" s="140" t="s">
        <v>1021</v>
      </c>
      <c r="G664" s="139"/>
      <c r="H664" s="141">
        <v>1.25</v>
      </c>
      <c r="I664" s="142"/>
      <c r="J664" s="143"/>
      <c r="K664" s="144"/>
      <c r="L664" s="144"/>
      <c r="M664" s="144"/>
      <c r="N664" s="144"/>
      <c r="O664" s="143"/>
      <c r="P664" s="143"/>
      <c r="Q664" s="143"/>
      <c r="R664" s="139"/>
      <c r="S664" s="139"/>
      <c r="T664" s="138"/>
      <c r="U664" s="6"/>
      <c r="V664" s="8"/>
      <c r="W664" s="8"/>
      <c r="X664" s="60"/>
    </row>
    <row r="665" spans="1:27" ht="11.25" outlineLevel="5" x14ac:dyDescent="0.2">
      <c r="A665" s="137"/>
      <c r="B665" s="138"/>
      <c r="C665" s="138"/>
      <c r="D665" s="139"/>
      <c r="E665" s="145"/>
      <c r="F665" s="140" t="s">
        <v>1022</v>
      </c>
      <c r="G665" s="139"/>
      <c r="H665" s="141">
        <v>1.25</v>
      </c>
      <c r="I665" s="142"/>
      <c r="J665" s="143"/>
      <c r="K665" s="144"/>
      <c r="L665" s="144"/>
      <c r="M665" s="144"/>
      <c r="N665" s="144"/>
      <c r="O665" s="143"/>
      <c r="P665" s="143"/>
      <c r="Q665" s="143"/>
      <c r="R665" s="139"/>
      <c r="S665" s="139"/>
      <c r="T665" s="138"/>
      <c r="U665" s="6"/>
      <c r="V665" s="8"/>
      <c r="W665" s="8"/>
      <c r="X665" s="60"/>
    </row>
    <row r="666" spans="1:27" ht="11.25" outlineLevel="5" x14ac:dyDescent="0.2">
      <c r="A666" s="137"/>
      <c r="B666" s="138"/>
      <c r="C666" s="138"/>
      <c r="D666" s="139"/>
      <c r="E666" s="145"/>
      <c r="F666" s="140" t="s">
        <v>1023</v>
      </c>
      <c r="G666" s="139"/>
      <c r="H666" s="141">
        <v>1.5</v>
      </c>
      <c r="I666" s="142"/>
      <c r="J666" s="143"/>
      <c r="K666" s="144"/>
      <c r="L666" s="144"/>
      <c r="M666" s="144"/>
      <c r="N666" s="144"/>
      <c r="O666" s="143"/>
      <c r="P666" s="143"/>
      <c r="Q666" s="143"/>
      <c r="R666" s="139"/>
      <c r="S666" s="139"/>
      <c r="T666" s="138"/>
      <c r="U666" s="6"/>
      <c r="V666" s="8"/>
      <c r="W666" s="8"/>
      <c r="X666" s="60"/>
    </row>
    <row r="667" spans="1:27" ht="11.25" outlineLevel="5" x14ac:dyDescent="0.2">
      <c r="A667" s="137"/>
      <c r="B667" s="138"/>
      <c r="C667" s="138"/>
      <c r="D667" s="139"/>
      <c r="E667" s="145"/>
      <c r="F667" s="140" t="s">
        <v>1024</v>
      </c>
      <c r="G667" s="139"/>
      <c r="H667" s="141">
        <v>1.25</v>
      </c>
      <c r="I667" s="142"/>
      <c r="J667" s="143"/>
      <c r="K667" s="144"/>
      <c r="L667" s="144"/>
      <c r="M667" s="144"/>
      <c r="N667" s="144"/>
      <c r="O667" s="143"/>
      <c r="P667" s="143"/>
      <c r="Q667" s="143"/>
      <c r="R667" s="139"/>
      <c r="S667" s="139"/>
      <c r="T667" s="138"/>
      <c r="U667" s="6"/>
      <c r="V667" s="8"/>
      <c r="W667" s="8"/>
      <c r="X667" s="60"/>
    </row>
    <row r="668" spans="1:27" ht="11.25" outlineLevel="5" x14ac:dyDescent="0.2">
      <c r="A668" s="137"/>
      <c r="B668" s="138"/>
      <c r="C668" s="138"/>
      <c r="D668" s="139"/>
      <c r="E668" s="145"/>
      <c r="F668" s="140" t="s">
        <v>1025</v>
      </c>
      <c r="G668" s="139"/>
      <c r="H668" s="141">
        <v>1.25</v>
      </c>
      <c r="I668" s="142"/>
      <c r="J668" s="143"/>
      <c r="K668" s="144"/>
      <c r="L668" s="144"/>
      <c r="M668" s="144"/>
      <c r="N668" s="144"/>
      <c r="O668" s="143"/>
      <c r="P668" s="143"/>
      <c r="Q668" s="143"/>
      <c r="R668" s="139"/>
      <c r="S668" s="139"/>
      <c r="T668" s="138"/>
      <c r="U668" s="6"/>
      <c r="V668" s="8"/>
      <c r="W668" s="8"/>
      <c r="X668" s="60"/>
    </row>
    <row r="669" spans="1:27" ht="11.25" outlineLevel="5" x14ac:dyDescent="0.2">
      <c r="A669" s="137"/>
      <c r="B669" s="138"/>
      <c r="C669" s="138"/>
      <c r="D669" s="139"/>
      <c r="E669" s="145"/>
      <c r="F669" s="140" t="s">
        <v>1026</v>
      </c>
      <c r="G669" s="139"/>
      <c r="H669" s="141">
        <v>1.5</v>
      </c>
      <c r="I669" s="142"/>
      <c r="J669" s="143"/>
      <c r="K669" s="144"/>
      <c r="L669" s="144"/>
      <c r="M669" s="144"/>
      <c r="N669" s="144"/>
      <c r="O669" s="143"/>
      <c r="P669" s="143"/>
      <c r="Q669" s="143"/>
      <c r="R669" s="139"/>
      <c r="S669" s="139"/>
      <c r="T669" s="138"/>
      <c r="U669" s="6"/>
      <c r="V669" s="8"/>
      <c r="W669" s="8"/>
      <c r="X669" s="60"/>
    </row>
    <row r="670" spans="1:27" ht="11.25" outlineLevel="5" x14ac:dyDescent="0.2">
      <c r="A670" s="137"/>
      <c r="B670" s="138"/>
      <c r="C670" s="138"/>
      <c r="D670" s="139"/>
      <c r="E670" s="145"/>
      <c r="F670" s="140" t="s">
        <v>1027</v>
      </c>
      <c r="G670" s="139"/>
      <c r="H670" s="141">
        <v>1.25</v>
      </c>
      <c r="I670" s="142"/>
      <c r="J670" s="143"/>
      <c r="K670" s="144"/>
      <c r="L670" s="144"/>
      <c r="M670" s="144"/>
      <c r="N670" s="144"/>
      <c r="O670" s="143"/>
      <c r="P670" s="143"/>
      <c r="Q670" s="143"/>
      <c r="R670" s="139"/>
      <c r="S670" s="139"/>
      <c r="T670" s="138"/>
      <c r="U670" s="6"/>
      <c r="V670" s="8"/>
      <c r="W670" s="8"/>
      <c r="X670" s="60"/>
    </row>
    <row r="671" spans="1:27" ht="11.25" outlineLevel="5" x14ac:dyDescent="0.2">
      <c r="A671" s="137"/>
      <c r="B671" s="138"/>
      <c r="C671" s="138"/>
      <c r="D671" s="139"/>
      <c r="E671" s="145"/>
      <c r="F671" s="140" t="s">
        <v>1028</v>
      </c>
      <c r="G671" s="139"/>
      <c r="H671" s="141">
        <v>1.25</v>
      </c>
      <c r="I671" s="142"/>
      <c r="J671" s="143"/>
      <c r="K671" s="144"/>
      <c r="L671" s="144"/>
      <c r="M671" s="144"/>
      <c r="N671" s="144"/>
      <c r="O671" s="143"/>
      <c r="P671" s="143"/>
      <c r="Q671" s="143"/>
      <c r="R671" s="139"/>
      <c r="S671" s="139"/>
      <c r="T671" s="138"/>
      <c r="U671" s="6"/>
      <c r="V671" s="8"/>
      <c r="W671" s="8"/>
      <c r="X671" s="60"/>
    </row>
    <row r="672" spans="1:27" ht="11.25" outlineLevel="5" x14ac:dyDescent="0.2">
      <c r="A672" s="137"/>
      <c r="B672" s="138"/>
      <c r="C672" s="138"/>
      <c r="D672" s="139"/>
      <c r="E672" s="145"/>
      <c r="F672" s="140" t="s">
        <v>1029</v>
      </c>
      <c r="G672" s="139"/>
      <c r="H672" s="141">
        <v>1</v>
      </c>
      <c r="I672" s="142"/>
      <c r="J672" s="143"/>
      <c r="K672" s="144"/>
      <c r="L672" s="144"/>
      <c r="M672" s="144"/>
      <c r="N672" s="144"/>
      <c r="O672" s="143"/>
      <c r="P672" s="143"/>
      <c r="Q672" s="143"/>
      <c r="R672" s="139"/>
      <c r="S672" s="139"/>
      <c r="T672" s="138"/>
      <c r="U672" s="6"/>
      <c r="V672" s="8"/>
      <c r="W672" s="8"/>
      <c r="X672" s="60"/>
    </row>
    <row r="673" spans="1:27" ht="11.25" outlineLevel="5" x14ac:dyDescent="0.2">
      <c r="A673" s="137"/>
      <c r="B673" s="138"/>
      <c r="C673" s="138"/>
      <c r="D673" s="139"/>
      <c r="E673" s="145"/>
      <c r="F673" s="140" t="s">
        <v>1030</v>
      </c>
      <c r="G673" s="139"/>
      <c r="H673" s="141">
        <v>1.125</v>
      </c>
      <c r="I673" s="142"/>
      <c r="J673" s="143"/>
      <c r="K673" s="144"/>
      <c r="L673" s="144"/>
      <c r="M673" s="144"/>
      <c r="N673" s="144"/>
      <c r="O673" s="143"/>
      <c r="P673" s="143"/>
      <c r="Q673" s="143"/>
      <c r="R673" s="139"/>
      <c r="S673" s="139"/>
      <c r="T673" s="138"/>
      <c r="U673" s="6"/>
      <c r="V673" s="8"/>
      <c r="W673" s="8"/>
      <c r="X673" s="60"/>
    </row>
    <row r="674" spans="1:27" ht="11.25" outlineLevel="5" x14ac:dyDescent="0.2">
      <c r="A674" s="137"/>
      <c r="B674" s="138"/>
      <c r="C674" s="138"/>
      <c r="D674" s="139"/>
      <c r="E674" s="145"/>
      <c r="F674" s="140" t="s">
        <v>1031</v>
      </c>
      <c r="G674" s="139"/>
      <c r="H674" s="141">
        <v>1.125</v>
      </c>
      <c r="I674" s="142"/>
      <c r="J674" s="143"/>
      <c r="K674" s="144"/>
      <c r="L674" s="144"/>
      <c r="M674" s="144"/>
      <c r="N674" s="144"/>
      <c r="O674" s="143"/>
      <c r="P674" s="143"/>
      <c r="Q674" s="143"/>
      <c r="R674" s="139"/>
      <c r="S674" s="139"/>
      <c r="T674" s="138"/>
      <c r="U674" s="6"/>
      <c r="V674" s="8"/>
      <c r="W674" s="8"/>
      <c r="X674" s="60"/>
    </row>
    <row r="675" spans="1:27" ht="11.25" outlineLevel="5" x14ac:dyDescent="0.2">
      <c r="A675" s="137"/>
      <c r="B675" s="138"/>
      <c r="C675" s="138"/>
      <c r="D675" s="139"/>
      <c r="E675" s="145"/>
      <c r="F675" s="140" t="s">
        <v>546</v>
      </c>
      <c r="G675" s="139"/>
      <c r="H675" s="141">
        <v>17</v>
      </c>
      <c r="I675" s="142"/>
      <c r="J675" s="143"/>
      <c r="K675" s="144"/>
      <c r="L675" s="144"/>
      <c r="M675" s="144"/>
      <c r="N675" s="144"/>
      <c r="O675" s="143"/>
      <c r="P675" s="143"/>
      <c r="Q675" s="143"/>
      <c r="R675" s="139"/>
      <c r="S675" s="139"/>
      <c r="T675" s="138"/>
      <c r="U675" s="6"/>
      <c r="V675" s="8"/>
      <c r="W675" s="8"/>
      <c r="X675" s="60"/>
    </row>
    <row r="676" spans="1:27" ht="11.25" outlineLevel="5" x14ac:dyDescent="0.2">
      <c r="A676" s="137"/>
      <c r="B676" s="138"/>
      <c r="C676" s="138"/>
      <c r="D676" s="139"/>
      <c r="E676" s="145"/>
      <c r="F676" s="140" t="s">
        <v>817</v>
      </c>
      <c r="G676" s="139"/>
      <c r="H676" s="141">
        <v>0</v>
      </c>
      <c r="I676" s="142"/>
      <c r="J676" s="143"/>
      <c r="K676" s="144"/>
      <c r="L676" s="144"/>
      <c r="M676" s="144"/>
      <c r="N676" s="144"/>
      <c r="O676" s="143"/>
      <c r="P676" s="143"/>
      <c r="Q676" s="143"/>
      <c r="R676" s="139"/>
      <c r="S676" s="139"/>
      <c r="T676" s="138"/>
      <c r="U676" s="6"/>
      <c r="V676" s="8"/>
      <c r="W676" s="8"/>
      <c r="X676" s="60"/>
    </row>
    <row r="677" spans="1:27" ht="11.25" outlineLevel="5" x14ac:dyDescent="0.2">
      <c r="A677" s="137"/>
      <c r="B677" s="138"/>
      <c r="C677" s="138"/>
      <c r="D677" s="139"/>
      <c r="E677" s="145"/>
      <c r="F677" s="140" t="s">
        <v>1032</v>
      </c>
      <c r="G677" s="139"/>
      <c r="H677" s="141">
        <v>0.86249999999999982</v>
      </c>
      <c r="I677" s="142"/>
      <c r="J677" s="143"/>
      <c r="K677" s="144"/>
      <c r="L677" s="144"/>
      <c r="M677" s="144"/>
      <c r="N677" s="144"/>
      <c r="O677" s="143"/>
      <c r="P677" s="143"/>
      <c r="Q677" s="143"/>
      <c r="R677" s="139"/>
      <c r="S677" s="139"/>
      <c r="T677" s="138"/>
      <c r="U677" s="6"/>
      <c r="V677" s="8"/>
      <c r="W677" s="8"/>
      <c r="X677" s="60"/>
    </row>
    <row r="678" spans="1:27" ht="11.25" outlineLevel="5" x14ac:dyDescent="0.2">
      <c r="A678" s="137"/>
      <c r="B678" s="138"/>
      <c r="C678" s="138"/>
      <c r="D678" s="139"/>
      <c r="E678" s="145"/>
      <c r="F678" s="140" t="s">
        <v>1033</v>
      </c>
      <c r="G678" s="139"/>
      <c r="H678" s="141">
        <v>0.98500000000000021</v>
      </c>
      <c r="I678" s="142"/>
      <c r="J678" s="143"/>
      <c r="K678" s="144"/>
      <c r="L678" s="144"/>
      <c r="M678" s="144"/>
      <c r="N678" s="144"/>
      <c r="O678" s="143"/>
      <c r="P678" s="143"/>
      <c r="Q678" s="143"/>
      <c r="R678" s="139"/>
      <c r="S678" s="139"/>
      <c r="T678" s="138"/>
      <c r="U678" s="6"/>
      <c r="V678" s="8"/>
      <c r="W678" s="8"/>
      <c r="X678" s="60"/>
    </row>
    <row r="679" spans="1:27" ht="11.25" outlineLevel="5" x14ac:dyDescent="0.2">
      <c r="A679" s="137"/>
      <c r="B679" s="138"/>
      <c r="C679" s="138"/>
      <c r="D679" s="139"/>
      <c r="E679" s="145"/>
      <c r="F679" s="140" t="s">
        <v>1034</v>
      </c>
      <c r="G679" s="139"/>
      <c r="H679" s="141">
        <v>0.49500000000000011</v>
      </c>
      <c r="I679" s="142"/>
      <c r="J679" s="143"/>
      <c r="K679" s="144"/>
      <c r="L679" s="144"/>
      <c r="M679" s="144"/>
      <c r="N679" s="144"/>
      <c r="O679" s="143"/>
      <c r="P679" s="143"/>
      <c r="Q679" s="143"/>
      <c r="R679" s="139"/>
      <c r="S679" s="139"/>
      <c r="T679" s="138"/>
      <c r="U679" s="6"/>
      <c r="V679" s="8"/>
      <c r="W679" s="8"/>
      <c r="X679" s="60"/>
    </row>
    <row r="680" spans="1:27" ht="11.25" outlineLevel="5" x14ac:dyDescent="0.2">
      <c r="A680" s="137"/>
      <c r="B680" s="138"/>
      <c r="C680" s="138"/>
      <c r="D680" s="139"/>
      <c r="E680" s="145"/>
      <c r="F680" s="140" t="s">
        <v>1035</v>
      </c>
      <c r="G680" s="139"/>
      <c r="H680" s="141">
        <v>1.1075000000000004</v>
      </c>
      <c r="I680" s="142"/>
      <c r="J680" s="143"/>
      <c r="K680" s="144"/>
      <c r="L680" s="144"/>
      <c r="M680" s="144"/>
      <c r="N680" s="144"/>
      <c r="O680" s="143"/>
      <c r="P680" s="143"/>
      <c r="Q680" s="143"/>
      <c r="R680" s="139"/>
      <c r="S680" s="139"/>
      <c r="T680" s="138"/>
      <c r="U680" s="6"/>
      <c r="V680" s="8"/>
      <c r="W680" s="8"/>
      <c r="X680" s="60"/>
    </row>
    <row r="681" spans="1:27" ht="11.25" outlineLevel="5" x14ac:dyDescent="0.2">
      <c r="A681" s="137"/>
      <c r="B681" s="138"/>
      <c r="C681" s="138"/>
      <c r="D681" s="139"/>
      <c r="E681" s="145"/>
      <c r="F681" s="140" t="s">
        <v>1036</v>
      </c>
      <c r="G681" s="139"/>
      <c r="H681" s="141">
        <v>1.1075000000000004</v>
      </c>
      <c r="I681" s="142"/>
      <c r="J681" s="143"/>
      <c r="K681" s="144"/>
      <c r="L681" s="144"/>
      <c r="M681" s="144"/>
      <c r="N681" s="144"/>
      <c r="O681" s="143"/>
      <c r="P681" s="143"/>
      <c r="Q681" s="143"/>
      <c r="R681" s="139"/>
      <c r="S681" s="139"/>
      <c r="T681" s="138"/>
      <c r="U681" s="6"/>
      <c r="V681" s="8"/>
      <c r="W681" s="8"/>
      <c r="X681" s="60"/>
    </row>
    <row r="682" spans="1:27" ht="11.25" outlineLevel="5" x14ac:dyDescent="0.2">
      <c r="A682" s="137"/>
      <c r="B682" s="138"/>
      <c r="C682" s="138"/>
      <c r="D682" s="139"/>
      <c r="E682" s="145"/>
      <c r="F682" s="140" t="s">
        <v>546</v>
      </c>
      <c r="G682" s="139"/>
      <c r="H682" s="141">
        <v>4.557500000000001</v>
      </c>
      <c r="I682" s="142"/>
      <c r="J682" s="143"/>
      <c r="K682" s="144"/>
      <c r="L682" s="144"/>
      <c r="M682" s="144"/>
      <c r="N682" s="144"/>
      <c r="O682" s="143"/>
      <c r="P682" s="143"/>
      <c r="Q682" s="143"/>
      <c r="R682" s="139"/>
      <c r="S682" s="139"/>
      <c r="T682" s="138"/>
      <c r="U682" s="6"/>
      <c r="V682" s="8"/>
      <c r="W682" s="8"/>
      <c r="X682" s="60"/>
    </row>
    <row r="683" spans="1:27" ht="11.25" outlineLevel="5" x14ac:dyDescent="0.2">
      <c r="A683" s="137"/>
      <c r="B683" s="138"/>
      <c r="C683" s="138"/>
      <c r="D683" s="139"/>
      <c r="E683" s="145"/>
      <c r="F683" s="140" t="s">
        <v>1037</v>
      </c>
      <c r="G683" s="139"/>
      <c r="H683" s="141">
        <v>4.5579999999999998</v>
      </c>
      <c r="I683" s="142"/>
      <c r="J683" s="143"/>
      <c r="K683" s="144"/>
      <c r="L683" s="144"/>
      <c r="M683" s="144"/>
      <c r="N683" s="144"/>
      <c r="O683" s="143"/>
      <c r="P683" s="143"/>
      <c r="Q683" s="143"/>
      <c r="R683" s="139"/>
      <c r="S683" s="139"/>
      <c r="T683" s="138"/>
      <c r="U683" s="6"/>
      <c r="V683" s="8"/>
      <c r="W683" s="8"/>
      <c r="X683" s="60"/>
    </row>
    <row r="684" spans="1:27" ht="11.25" outlineLevel="5" x14ac:dyDescent="0.2">
      <c r="A684" s="137"/>
      <c r="B684" s="138"/>
      <c r="C684" s="138"/>
      <c r="D684" s="139"/>
      <c r="E684" s="145"/>
      <c r="F684" s="140" t="s">
        <v>1038</v>
      </c>
      <c r="G684" s="139"/>
      <c r="H684" s="141">
        <v>9.1159999999999997</v>
      </c>
      <c r="I684" s="142"/>
      <c r="J684" s="143"/>
      <c r="K684" s="144"/>
      <c r="L684" s="144"/>
      <c r="M684" s="144"/>
      <c r="N684" s="144"/>
      <c r="O684" s="143"/>
      <c r="P684" s="143"/>
      <c r="Q684" s="143"/>
      <c r="R684" s="139"/>
      <c r="S684" s="139"/>
      <c r="T684" s="138"/>
      <c r="U684" s="6"/>
      <c r="V684" s="8"/>
      <c r="W684" s="8"/>
      <c r="X684" s="60"/>
    </row>
    <row r="685" spans="1:27" ht="7.5" customHeight="1" outlineLevel="5" x14ac:dyDescent="0.15">
      <c r="A685" s="8"/>
      <c r="B685" s="69"/>
      <c r="C685" s="69"/>
      <c r="D685" s="60"/>
      <c r="E685" s="60"/>
      <c r="F685" s="104"/>
      <c r="G685" s="60"/>
      <c r="H685" s="65"/>
      <c r="I685" s="105"/>
      <c r="J685" s="63"/>
      <c r="K685" s="65"/>
      <c r="L685" s="65"/>
      <c r="M685" s="65"/>
      <c r="N685" s="65"/>
      <c r="O685" s="63"/>
      <c r="P685" s="63"/>
      <c r="Q685" s="63"/>
      <c r="R685" s="60"/>
      <c r="S685" s="60"/>
      <c r="T685" s="69"/>
      <c r="U685" s="8"/>
      <c r="X685" s="60"/>
    </row>
    <row r="686" spans="1:27" ht="11.25" outlineLevel="4" x14ac:dyDescent="0.2">
      <c r="A686" s="4"/>
      <c r="B686" s="120"/>
      <c r="C686" s="121">
        <v>15</v>
      </c>
      <c r="D686" s="122" t="s">
        <v>534</v>
      </c>
      <c r="E686" s="123" t="s">
        <v>1039</v>
      </c>
      <c r="F686" s="124" t="s">
        <v>1040</v>
      </c>
      <c r="G686" s="122" t="s">
        <v>724</v>
      </c>
      <c r="H686" s="125">
        <v>54</v>
      </c>
      <c r="I686" s="126">
        <v>0</v>
      </c>
      <c r="J686" s="127">
        <f>H686*I686</f>
        <v>0</v>
      </c>
      <c r="K686" s="125">
        <v>4.555E-2</v>
      </c>
      <c r="L686" s="125">
        <f>H686*K686</f>
        <v>2.4597000000000002</v>
      </c>
      <c r="M686" s="125"/>
      <c r="N686" s="125">
        <f>H686*M686</f>
        <v>0</v>
      </c>
      <c r="O686" s="127">
        <v>15</v>
      </c>
      <c r="P686" s="127">
        <f>J686*(O686/100)</f>
        <v>0</v>
      </c>
      <c r="Q686" s="127">
        <f>J686+P686</f>
        <v>0</v>
      </c>
      <c r="R686" s="128"/>
      <c r="S686" s="128" t="s">
        <v>538</v>
      </c>
      <c r="T686" s="129">
        <v>1</v>
      </c>
      <c r="U686" s="8"/>
      <c r="V686" s="8"/>
      <c r="W686" s="8"/>
      <c r="X686" s="60"/>
    </row>
    <row r="687" spans="1:27" ht="9.75" outlineLevel="5" x14ac:dyDescent="0.2">
      <c r="A687" s="130"/>
      <c r="B687" s="131"/>
      <c r="C687" s="131"/>
      <c r="D687" s="132"/>
      <c r="E687" s="136" t="s">
        <v>0</v>
      </c>
      <c r="F687" s="159" t="s">
        <v>1041</v>
      </c>
      <c r="G687" s="159"/>
      <c r="H687" s="160"/>
      <c r="I687" s="161"/>
      <c r="J687" s="162"/>
      <c r="K687" s="134"/>
      <c r="L687" s="134"/>
      <c r="M687" s="134"/>
      <c r="N687" s="134"/>
      <c r="O687" s="135"/>
      <c r="P687" s="135"/>
      <c r="Q687" s="135"/>
      <c r="R687" s="132"/>
      <c r="S687" s="132"/>
      <c r="T687" s="131"/>
      <c r="U687" s="6"/>
      <c r="V687" s="8"/>
      <c r="W687" s="8"/>
      <c r="X687" s="133" t="str">
        <f>F687</f>
        <v>Překlady keramické vysoké osazené do maltového lože, šířky překladu 70 mm výšky 238 mm, délky 1250 mm</v>
      </c>
      <c r="Y687" s="9"/>
      <c r="AA687" s="11"/>
    </row>
    <row r="688" spans="1:27" ht="7.5" customHeight="1" outlineLevel="5" x14ac:dyDescent="0.15">
      <c r="B688" s="69"/>
      <c r="C688" s="69"/>
      <c r="D688" s="60"/>
      <c r="E688" s="60"/>
      <c r="F688" s="61"/>
      <c r="G688" s="60"/>
      <c r="H688" s="65"/>
      <c r="I688" s="105"/>
      <c r="J688" s="63"/>
      <c r="K688" s="65"/>
      <c r="L688" s="65"/>
      <c r="M688" s="65"/>
      <c r="N688" s="65"/>
      <c r="O688" s="63"/>
      <c r="P688" s="63"/>
      <c r="Q688" s="63"/>
      <c r="R688" s="60"/>
      <c r="S688" s="60"/>
      <c r="T688" s="69"/>
      <c r="U688" s="8"/>
      <c r="X688" s="60"/>
    </row>
    <row r="689" spans="1:27" ht="11.25" outlineLevel="5" x14ac:dyDescent="0.2">
      <c r="A689" s="137"/>
      <c r="B689" s="138"/>
      <c r="C689" s="138"/>
      <c r="D689" s="139"/>
      <c r="E689" s="145" t="s">
        <v>1</v>
      </c>
      <c r="F689" s="140" t="s">
        <v>703</v>
      </c>
      <c r="G689" s="139"/>
      <c r="H689" s="141">
        <v>0</v>
      </c>
      <c r="I689" s="142"/>
      <c r="J689" s="143"/>
      <c r="K689" s="144"/>
      <c r="L689" s="144"/>
      <c r="M689" s="144"/>
      <c r="N689" s="144"/>
      <c r="O689" s="143"/>
      <c r="P689" s="143"/>
      <c r="Q689" s="143"/>
      <c r="R689" s="139"/>
      <c r="S689" s="139"/>
      <c r="T689" s="138"/>
      <c r="U689" s="6"/>
      <c r="V689" s="8"/>
      <c r="W689" s="8"/>
      <c r="X689" s="60"/>
    </row>
    <row r="690" spans="1:27" ht="11.25" outlineLevel="5" x14ac:dyDescent="0.2">
      <c r="A690" s="137"/>
      <c r="B690" s="138"/>
      <c r="C690" s="138"/>
      <c r="D690" s="139"/>
      <c r="E690" s="145"/>
      <c r="F690" s="140" t="s">
        <v>1042</v>
      </c>
      <c r="G690" s="139"/>
      <c r="H690" s="141">
        <v>18</v>
      </c>
      <c r="I690" s="142"/>
      <c r="J690" s="143"/>
      <c r="K690" s="144"/>
      <c r="L690" s="144"/>
      <c r="M690" s="144"/>
      <c r="N690" s="144"/>
      <c r="O690" s="143"/>
      <c r="P690" s="143"/>
      <c r="Q690" s="143"/>
      <c r="R690" s="139"/>
      <c r="S690" s="139"/>
      <c r="T690" s="138"/>
      <c r="U690" s="6"/>
      <c r="V690" s="8"/>
      <c r="W690" s="8"/>
      <c r="X690" s="60"/>
    </row>
    <row r="691" spans="1:27" ht="11.25" outlineLevel="5" x14ac:dyDescent="0.2">
      <c r="A691" s="137"/>
      <c r="B691" s="138"/>
      <c r="C691" s="138"/>
      <c r="D691" s="139"/>
      <c r="E691" s="145"/>
      <c r="F691" s="140" t="s">
        <v>817</v>
      </c>
      <c r="G691" s="139"/>
      <c r="H691" s="141">
        <v>0</v>
      </c>
      <c r="I691" s="142"/>
      <c r="J691" s="143"/>
      <c r="K691" s="144"/>
      <c r="L691" s="144"/>
      <c r="M691" s="144"/>
      <c r="N691" s="144"/>
      <c r="O691" s="143"/>
      <c r="P691" s="143"/>
      <c r="Q691" s="143"/>
      <c r="R691" s="139"/>
      <c r="S691" s="139"/>
      <c r="T691" s="138"/>
      <c r="U691" s="6"/>
      <c r="V691" s="8"/>
      <c r="W691" s="8"/>
      <c r="X691" s="60"/>
    </row>
    <row r="692" spans="1:27" ht="11.25" outlineLevel="5" x14ac:dyDescent="0.2">
      <c r="A692" s="137"/>
      <c r="B692" s="138"/>
      <c r="C692" s="138"/>
      <c r="D692" s="139"/>
      <c r="E692" s="145"/>
      <c r="F692" s="140" t="s">
        <v>1043</v>
      </c>
      <c r="G692" s="139"/>
      <c r="H692" s="141">
        <v>18</v>
      </c>
      <c r="I692" s="142"/>
      <c r="J692" s="143"/>
      <c r="K692" s="144"/>
      <c r="L692" s="144"/>
      <c r="M692" s="144"/>
      <c r="N692" s="144"/>
      <c r="O692" s="143"/>
      <c r="P692" s="143"/>
      <c r="Q692" s="143"/>
      <c r="R692" s="139"/>
      <c r="S692" s="139"/>
      <c r="T692" s="138"/>
      <c r="U692" s="6"/>
      <c r="V692" s="8"/>
      <c r="W692" s="8"/>
      <c r="X692" s="60"/>
    </row>
    <row r="693" spans="1:27" ht="11.25" outlineLevel="5" x14ac:dyDescent="0.2">
      <c r="A693" s="137"/>
      <c r="B693" s="138"/>
      <c r="C693" s="138"/>
      <c r="D693" s="139"/>
      <c r="E693" s="145"/>
      <c r="F693" s="140" t="s">
        <v>1044</v>
      </c>
      <c r="G693" s="139"/>
      <c r="H693" s="141">
        <v>18</v>
      </c>
      <c r="I693" s="142"/>
      <c r="J693" s="143"/>
      <c r="K693" s="144"/>
      <c r="L693" s="144"/>
      <c r="M693" s="144"/>
      <c r="N693" s="144"/>
      <c r="O693" s="143"/>
      <c r="P693" s="143"/>
      <c r="Q693" s="143"/>
      <c r="R693" s="139"/>
      <c r="S693" s="139"/>
      <c r="T693" s="138"/>
      <c r="U693" s="6"/>
      <c r="V693" s="8"/>
      <c r="W693" s="8"/>
      <c r="X693" s="60"/>
    </row>
    <row r="694" spans="1:27" ht="7.5" customHeight="1" outlineLevel="5" x14ac:dyDescent="0.15">
      <c r="A694" s="8"/>
      <c r="B694" s="69"/>
      <c r="C694" s="69"/>
      <c r="D694" s="60"/>
      <c r="E694" s="60"/>
      <c r="F694" s="104"/>
      <c r="G694" s="60"/>
      <c r="H694" s="65"/>
      <c r="I694" s="105"/>
      <c r="J694" s="63"/>
      <c r="K694" s="65"/>
      <c r="L694" s="65"/>
      <c r="M694" s="65"/>
      <c r="N694" s="65"/>
      <c r="O694" s="63"/>
      <c r="P694" s="63"/>
      <c r="Q694" s="63"/>
      <c r="R694" s="60"/>
      <c r="S694" s="60"/>
      <c r="T694" s="69"/>
      <c r="U694" s="8"/>
      <c r="X694" s="60"/>
    </row>
    <row r="695" spans="1:27" ht="11.25" outlineLevel="4" x14ac:dyDescent="0.2">
      <c r="A695" s="4"/>
      <c r="B695" s="120"/>
      <c r="C695" s="121">
        <v>16</v>
      </c>
      <c r="D695" s="122" t="s">
        <v>534</v>
      </c>
      <c r="E695" s="123" t="s">
        <v>1045</v>
      </c>
      <c r="F695" s="124" t="s">
        <v>1046</v>
      </c>
      <c r="G695" s="122" t="s">
        <v>752</v>
      </c>
      <c r="H695" s="125">
        <v>7.5</v>
      </c>
      <c r="I695" s="126">
        <v>0</v>
      </c>
      <c r="J695" s="127">
        <f>H695*I695</f>
        <v>0</v>
      </c>
      <c r="K695" s="125">
        <v>5.9999999999999995E-4</v>
      </c>
      <c r="L695" s="125">
        <f>H695*K695</f>
        <v>4.4999999999999997E-3</v>
      </c>
      <c r="M695" s="125"/>
      <c r="N695" s="125">
        <f>H695*M695</f>
        <v>0</v>
      </c>
      <c r="O695" s="127">
        <v>15</v>
      </c>
      <c r="P695" s="127">
        <f>J695*(O695/100)</f>
        <v>0</v>
      </c>
      <c r="Q695" s="127">
        <f>J695+P695</f>
        <v>0</v>
      </c>
      <c r="R695" s="128"/>
      <c r="S695" s="128" t="s">
        <v>538</v>
      </c>
      <c r="T695" s="129">
        <v>1</v>
      </c>
      <c r="U695" s="8"/>
      <c r="V695" s="8"/>
      <c r="W695" s="8"/>
      <c r="X695" s="60"/>
    </row>
    <row r="696" spans="1:27" ht="9.75" outlineLevel="5" x14ac:dyDescent="0.2">
      <c r="A696" s="130"/>
      <c r="B696" s="131"/>
      <c r="C696" s="131"/>
      <c r="D696" s="132"/>
      <c r="E696" s="136" t="s">
        <v>0</v>
      </c>
      <c r="F696" s="159" t="s">
        <v>1047</v>
      </c>
      <c r="G696" s="159"/>
      <c r="H696" s="160"/>
      <c r="I696" s="161"/>
      <c r="J696" s="162"/>
      <c r="K696" s="134"/>
      <c r="L696" s="134"/>
      <c r="M696" s="134"/>
      <c r="N696" s="134"/>
      <c r="O696" s="135"/>
      <c r="P696" s="135"/>
      <c r="Q696" s="135"/>
      <c r="R696" s="132"/>
      <c r="S696" s="132"/>
      <c r="T696" s="131"/>
      <c r="U696" s="6"/>
      <c r="V696" s="8"/>
      <c r="W696" s="8"/>
      <c r="X696" s="133" t="str">
        <f>F696</f>
        <v>Izolace tepelná mezi překlady z extrudovaného polystyrenu výšky 24 cm, tloušťky 80 mm</v>
      </c>
      <c r="Y696" s="9"/>
      <c r="AA696" s="11"/>
    </row>
    <row r="697" spans="1:27" ht="7.5" customHeight="1" outlineLevel="5" x14ac:dyDescent="0.15">
      <c r="B697" s="69"/>
      <c r="C697" s="69"/>
      <c r="D697" s="60"/>
      <c r="E697" s="60"/>
      <c r="F697" s="61"/>
      <c r="G697" s="60"/>
      <c r="H697" s="65"/>
      <c r="I697" s="105"/>
      <c r="J697" s="63"/>
      <c r="K697" s="65"/>
      <c r="L697" s="65"/>
      <c r="M697" s="65"/>
      <c r="N697" s="65"/>
      <c r="O697" s="63"/>
      <c r="P697" s="63"/>
      <c r="Q697" s="63"/>
      <c r="R697" s="60"/>
      <c r="S697" s="60"/>
      <c r="T697" s="69"/>
      <c r="U697" s="8"/>
      <c r="X697" s="60"/>
    </row>
    <row r="698" spans="1:27" ht="11.25" outlineLevel="5" x14ac:dyDescent="0.2">
      <c r="A698" s="137"/>
      <c r="B698" s="138"/>
      <c r="C698" s="138"/>
      <c r="D698" s="139"/>
      <c r="E698" s="145" t="s">
        <v>1</v>
      </c>
      <c r="F698" s="140" t="s">
        <v>703</v>
      </c>
      <c r="G698" s="139"/>
      <c r="H698" s="141">
        <v>0</v>
      </c>
      <c r="I698" s="142"/>
      <c r="J698" s="143"/>
      <c r="K698" s="144"/>
      <c r="L698" s="144"/>
      <c r="M698" s="144"/>
      <c r="N698" s="144"/>
      <c r="O698" s="143"/>
      <c r="P698" s="143"/>
      <c r="Q698" s="143"/>
      <c r="R698" s="139"/>
      <c r="S698" s="139"/>
      <c r="T698" s="138"/>
      <c r="U698" s="6"/>
      <c r="V698" s="8"/>
      <c r="W698" s="8"/>
      <c r="X698" s="60"/>
    </row>
    <row r="699" spans="1:27" ht="11.25" outlineLevel="5" x14ac:dyDescent="0.2">
      <c r="A699" s="137"/>
      <c r="B699" s="138"/>
      <c r="C699" s="138"/>
      <c r="D699" s="139"/>
      <c r="E699" s="145"/>
      <c r="F699" s="140" t="s">
        <v>1048</v>
      </c>
      <c r="G699" s="139"/>
      <c r="H699" s="141">
        <v>2.5</v>
      </c>
      <c r="I699" s="142"/>
      <c r="J699" s="143"/>
      <c r="K699" s="144"/>
      <c r="L699" s="144"/>
      <c r="M699" s="144"/>
      <c r="N699" s="144"/>
      <c r="O699" s="143"/>
      <c r="P699" s="143"/>
      <c r="Q699" s="143"/>
      <c r="R699" s="139"/>
      <c r="S699" s="139"/>
      <c r="T699" s="138"/>
      <c r="U699" s="6"/>
      <c r="V699" s="8"/>
      <c r="W699" s="8"/>
      <c r="X699" s="60"/>
    </row>
    <row r="700" spans="1:27" ht="11.25" outlineLevel="5" x14ac:dyDescent="0.2">
      <c r="A700" s="137"/>
      <c r="B700" s="138"/>
      <c r="C700" s="138"/>
      <c r="D700" s="139"/>
      <c r="E700" s="145"/>
      <c r="F700" s="140" t="s">
        <v>817</v>
      </c>
      <c r="G700" s="139"/>
      <c r="H700" s="141">
        <v>0</v>
      </c>
      <c r="I700" s="142"/>
      <c r="J700" s="143"/>
      <c r="K700" s="144"/>
      <c r="L700" s="144"/>
      <c r="M700" s="144"/>
      <c r="N700" s="144"/>
      <c r="O700" s="143"/>
      <c r="P700" s="143"/>
      <c r="Q700" s="143"/>
      <c r="R700" s="139"/>
      <c r="S700" s="139"/>
      <c r="T700" s="138"/>
      <c r="U700" s="6"/>
      <c r="V700" s="8"/>
      <c r="W700" s="8"/>
      <c r="X700" s="60"/>
    </row>
    <row r="701" spans="1:27" ht="11.25" outlineLevel="5" x14ac:dyDescent="0.2">
      <c r="A701" s="137"/>
      <c r="B701" s="138"/>
      <c r="C701" s="138"/>
      <c r="D701" s="139"/>
      <c r="E701" s="145"/>
      <c r="F701" s="140" t="s">
        <v>1049</v>
      </c>
      <c r="G701" s="139"/>
      <c r="H701" s="141">
        <v>2.5</v>
      </c>
      <c r="I701" s="142"/>
      <c r="J701" s="143"/>
      <c r="K701" s="144"/>
      <c r="L701" s="144"/>
      <c r="M701" s="144"/>
      <c r="N701" s="144"/>
      <c r="O701" s="143"/>
      <c r="P701" s="143"/>
      <c r="Q701" s="143"/>
      <c r="R701" s="139"/>
      <c r="S701" s="139"/>
      <c r="T701" s="138"/>
      <c r="U701" s="6"/>
      <c r="V701" s="8"/>
      <c r="W701" s="8"/>
      <c r="X701" s="60"/>
    </row>
    <row r="702" spans="1:27" ht="11.25" outlineLevel="5" x14ac:dyDescent="0.2">
      <c r="A702" s="137"/>
      <c r="B702" s="138"/>
      <c r="C702" s="138"/>
      <c r="D702" s="139"/>
      <c r="E702" s="145"/>
      <c r="F702" s="140" t="s">
        <v>1050</v>
      </c>
      <c r="G702" s="139"/>
      <c r="H702" s="141">
        <v>2.5</v>
      </c>
      <c r="I702" s="142"/>
      <c r="J702" s="143"/>
      <c r="K702" s="144"/>
      <c r="L702" s="144"/>
      <c r="M702" s="144"/>
      <c r="N702" s="144"/>
      <c r="O702" s="143"/>
      <c r="P702" s="143"/>
      <c r="Q702" s="143"/>
      <c r="R702" s="139"/>
      <c r="S702" s="139"/>
      <c r="T702" s="138"/>
      <c r="U702" s="6"/>
      <c r="V702" s="8"/>
      <c r="W702" s="8"/>
      <c r="X702" s="60"/>
    </row>
    <row r="703" spans="1:27" ht="7.5" customHeight="1" outlineLevel="5" x14ac:dyDescent="0.15">
      <c r="A703" s="8"/>
      <c r="B703" s="69"/>
      <c r="C703" s="69"/>
      <c r="D703" s="60"/>
      <c r="E703" s="60"/>
      <c r="F703" s="104"/>
      <c r="G703" s="60"/>
      <c r="H703" s="65"/>
      <c r="I703" s="105"/>
      <c r="J703" s="63"/>
      <c r="K703" s="65"/>
      <c r="L703" s="65"/>
      <c r="M703" s="65"/>
      <c r="N703" s="65"/>
      <c r="O703" s="63"/>
      <c r="P703" s="63"/>
      <c r="Q703" s="63"/>
      <c r="R703" s="60"/>
      <c r="S703" s="60"/>
      <c r="T703" s="69"/>
      <c r="U703" s="8"/>
      <c r="X703" s="60"/>
    </row>
    <row r="704" spans="1:27" ht="22.5" outlineLevel="4" x14ac:dyDescent="0.2">
      <c r="A704" s="4"/>
      <c r="B704" s="120"/>
      <c r="C704" s="121">
        <v>17</v>
      </c>
      <c r="D704" s="122" t="s">
        <v>534</v>
      </c>
      <c r="E704" s="123" t="s">
        <v>1051</v>
      </c>
      <c r="F704" s="124" t="s">
        <v>1052</v>
      </c>
      <c r="G704" s="122" t="s">
        <v>724</v>
      </c>
      <c r="H704" s="125">
        <v>154</v>
      </c>
      <c r="I704" s="126">
        <v>0</v>
      </c>
      <c r="J704" s="127">
        <f>H704*I704</f>
        <v>0</v>
      </c>
      <c r="K704" s="125">
        <v>2.6280000000000001E-2</v>
      </c>
      <c r="L704" s="125">
        <f>H704*K704</f>
        <v>4.0471200000000005</v>
      </c>
      <c r="M704" s="125"/>
      <c r="N704" s="125">
        <f>H704*M704</f>
        <v>0</v>
      </c>
      <c r="O704" s="127">
        <v>15</v>
      </c>
      <c r="P704" s="127">
        <f>J704*(O704/100)</f>
        <v>0</v>
      </c>
      <c r="Q704" s="127">
        <f>J704+P704</f>
        <v>0</v>
      </c>
      <c r="R704" s="128"/>
      <c r="S704" s="128" t="s">
        <v>538</v>
      </c>
      <c r="T704" s="129">
        <v>1</v>
      </c>
      <c r="U704" s="8"/>
      <c r="V704" s="8"/>
      <c r="W704" s="8"/>
      <c r="X704" s="60"/>
    </row>
    <row r="705" spans="1:27" ht="9.75" outlineLevel="5" x14ac:dyDescent="0.2">
      <c r="A705" s="130"/>
      <c r="B705" s="131"/>
      <c r="C705" s="131"/>
      <c r="D705" s="132"/>
      <c r="E705" s="136" t="s">
        <v>0</v>
      </c>
      <c r="F705" s="159" t="s">
        <v>1053</v>
      </c>
      <c r="G705" s="159"/>
      <c r="H705" s="160"/>
      <c r="I705" s="161"/>
      <c r="J705" s="162"/>
      <c r="K705" s="134"/>
      <c r="L705" s="134"/>
      <c r="M705" s="134"/>
      <c r="N705" s="134"/>
      <c r="O705" s="135"/>
      <c r="P705" s="135"/>
      <c r="Q705" s="135"/>
      <c r="R705" s="132"/>
      <c r="S705" s="132"/>
      <c r="T705" s="131"/>
      <c r="U705" s="6"/>
      <c r="V705" s="8"/>
      <c r="W705" s="8"/>
      <c r="X705" s="133" t="str">
        <f>F705</f>
        <v>Překlady nenosné z pórobetonu osazené do tenkého maltového lože, výšky do 250 mm, šířky překladu 100 mm, délky překladu přes 1000 do 1250 mm</v>
      </c>
      <c r="Y705" s="9"/>
      <c r="AA705" s="11"/>
    </row>
    <row r="706" spans="1:27" ht="7.5" customHeight="1" outlineLevel="5" x14ac:dyDescent="0.15">
      <c r="B706" s="69"/>
      <c r="C706" s="69"/>
      <c r="D706" s="60"/>
      <c r="E706" s="60"/>
      <c r="F706" s="61"/>
      <c r="G706" s="60"/>
      <c r="H706" s="65"/>
      <c r="I706" s="105"/>
      <c r="J706" s="63"/>
      <c r="K706" s="65"/>
      <c r="L706" s="65"/>
      <c r="M706" s="65"/>
      <c r="N706" s="65"/>
      <c r="O706" s="63"/>
      <c r="P706" s="63"/>
      <c r="Q706" s="63"/>
      <c r="R706" s="60"/>
      <c r="S706" s="60"/>
      <c r="T706" s="69"/>
      <c r="U706" s="8"/>
      <c r="X706" s="60"/>
    </row>
    <row r="707" spans="1:27" ht="11.25" outlineLevel="5" x14ac:dyDescent="0.2">
      <c r="A707" s="137"/>
      <c r="B707" s="138"/>
      <c r="C707" s="138"/>
      <c r="D707" s="139"/>
      <c r="E707" s="145" t="s">
        <v>1</v>
      </c>
      <c r="F707" s="140" t="s">
        <v>703</v>
      </c>
      <c r="G707" s="139"/>
      <c r="H707" s="141">
        <v>0</v>
      </c>
      <c r="I707" s="142"/>
      <c r="J707" s="143"/>
      <c r="K707" s="144"/>
      <c r="L707" s="144"/>
      <c r="M707" s="144"/>
      <c r="N707" s="144"/>
      <c r="O707" s="143"/>
      <c r="P707" s="143"/>
      <c r="Q707" s="143"/>
      <c r="R707" s="139"/>
      <c r="S707" s="139"/>
      <c r="T707" s="138"/>
      <c r="U707" s="6"/>
      <c r="V707" s="8"/>
      <c r="W707" s="8"/>
      <c r="X707" s="60"/>
    </row>
    <row r="708" spans="1:27" ht="11.25" outlineLevel="5" x14ac:dyDescent="0.2">
      <c r="A708" s="137"/>
      <c r="B708" s="138"/>
      <c r="C708" s="138"/>
      <c r="D708" s="139"/>
      <c r="E708" s="145"/>
      <c r="F708" s="140" t="s">
        <v>1054</v>
      </c>
      <c r="G708" s="139"/>
      <c r="H708" s="141">
        <v>44</v>
      </c>
      <c r="I708" s="142"/>
      <c r="J708" s="143"/>
      <c r="K708" s="144"/>
      <c r="L708" s="144"/>
      <c r="M708" s="144"/>
      <c r="N708" s="144"/>
      <c r="O708" s="143"/>
      <c r="P708" s="143"/>
      <c r="Q708" s="143"/>
      <c r="R708" s="139"/>
      <c r="S708" s="139"/>
      <c r="T708" s="138"/>
      <c r="U708" s="6"/>
      <c r="V708" s="8"/>
      <c r="W708" s="8"/>
      <c r="X708" s="60"/>
    </row>
    <row r="709" spans="1:27" ht="11.25" outlineLevel="5" x14ac:dyDescent="0.2">
      <c r="A709" s="137"/>
      <c r="B709" s="138"/>
      <c r="C709" s="138"/>
      <c r="D709" s="139"/>
      <c r="E709" s="145"/>
      <c r="F709" s="140" t="s">
        <v>817</v>
      </c>
      <c r="G709" s="139"/>
      <c r="H709" s="141">
        <v>0</v>
      </c>
      <c r="I709" s="142"/>
      <c r="J709" s="143"/>
      <c r="K709" s="144"/>
      <c r="L709" s="144"/>
      <c r="M709" s="144"/>
      <c r="N709" s="144"/>
      <c r="O709" s="143"/>
      <c r="P709" s="143"/>
      <c r="Q709" s="143"/>
      <c r="R709" s="139"/>
      <c r="S709" s="139"/>
      <c r="T709" s="138"/>
      <c r="U709" s="6"/>
      <c r="V709" s="8"/>
      <c r="W709" s="8"/>
      <c r="X709" s="60"/>
    </row>
    <row r="710" spans="1:27" ht="11.25" outlineLevel="5" x14ac:dyDescent="0.2">
      <c r="A710" s="137"/>
      <c r="B710" s="138"/>
      <c r="C710" s="138"/>
      <c r="D710" s="139"/>
      <c r="E710" s="145"/>
      <c r="F710" s="140" t="s">
        <v>1055</v>
      </c>
      <c r="G710" s="139"/>
      <c r="H710" s="141">
        <v>55</v>
      </c>
      <c r="I710" s="142"/>
      <c r="J710" s="143"/>
      <c r="K710" s="144"/>
      <c r="L710" s="144"/>
      <c r="M710" s="144"/>
      <c r="N710" s="144"/>
      <c r="O710" s="143"/>
      <c r="P710" s="143"/>
      <c r="Q710" s="143"/>
      <c r="R710" s="139"/>
      <c r="S710" s="139"/>
      <c r="T710" s="138"/>
      <c r="U710" s="6"/>
      <c r="V710" s="8"/>
      <c r="W710" s="8"/>
      <c r="X710" s="60"/>
    </row>
    <row r="711" spans="1:27" ht="11.25" outlineLevel="5" x14ac:dyDescent="0.2">
      <c r="A711" s="137"/>
      <c r="B711" s="138"/>
      <c r="C711" s="138"/>
      <c r="D711" s="139"/>
      <c r="E711" s="145"/>
      <c r="F711" s="140" t="s">
        <v>1056</v>
      </c>
      <c r="G711" s="139"/>
      <c r="H711" s="141">
        <v>55</v>
      </c>
      <c r="I711" s="142"/>
      <c r="J711" s="143"/>
      <c r="K711" s="144"/>
      <c r="L711" s="144"/>
      <c r="M711" s="144"/>
      <c r="N711" s="144"/>
      <c r="O711" s="143"/>
      <c r="P711" s="143"/>
      <c r="Q711" s="143"/>
      <c r="R711" s="139"/>
      <c r="S711" s="139"/>
      <c r="T711" s="138"/>
      <c r="U711" s="6"/>
      <c r="V711" s="8"/>
      <c r="W711" s="8"/>
      <c r="X711" s="60"/>
    </row>
    <row r="712" spans="1:27" ht="7.5" customHeight="1" outlineLevel="5" x14ac:dyDescent="0.15">
      <c r="A712" s="8"/>
      <c r="B712" s="69"/>
      <c r="C712" s="69"/>
      <c r="D712" s="60"/>
      <c r="E712" s="60"/>
      <c r="F712" s="104"/>
      <c r="G712" s="60"/>
      <c r="H712" s="65"/>
      <c r="I712" s="105"/>
      <c r="J712" s="63"/>
      <c r="K712" s="65"/>
      <c r="L712" s="65"/>
      <c r="M712" s="65"/>
      <c r="N712" s="65"/>
      <c r="O712" s="63"/>
      <c r="P712" s="63"/>
      <c r="Q712" s="63"/>
      <c r="R712" s="60"/>
      <c r="S712" s="60"/>
      <c r="T712" s="69"/>
      <c r="U712" s="8"/>
      <c r="X712" s="60"/>
    </row>
    <row r="713" spans="1:27" ht="22.5" outlineLevel="4" x14ac:dyDescent="0.2">
      <c r="A713" s="4"/>
      <c r="B713" s="120"/>
      <c r="C713" s="121">
        <v>18</v>
      </c>
      <c r="D713" s="122" t="s">
        <v>534</v>
      </c>
      <c r="E713" s="123" t="s">
        <v>1057</v>
      </c>
      <c r="F713" s="124" t="s">
        <v>1058</v>
      </c>
      <c r="G713" s="122" t="s">
        <v>724</v>
      </c>
      <c r="H713" s="125">
        <v>24</v>
      </c>
      <c r="I713" s="126">
        <v>0</v>
      </c>
      <c r="J713" s="127">
        <f>H713*I713</f>
        <v>0</v>
      </c>
      <c r="K713" s="125">
        <v>3.9629999999999999E-2</v>
      </c>
      <c r="L713" s="125">
        <f>H713*K713</f>
        <v>0.95111999999999997</v>
      </c>
      <c r="M713" s="125"/>
      <c r="N713" s="125">
        <f>H713*M713</f>
        <v>0</v>
      </c>
      <c r="O713" s="127">
        <v>15</v>
      </c>
      <c r="P713" s="127">
        <f>J713*(O713/100)</f>
        <v>0</v>
      </c>
      <c r="Q713" s="127">
        <f>J713+P713</f>
        <v>0</v>
      </c>
      <c r="R713" s="128"/>
      <c r="S713" s="128" t="s">
        <v>538</v>
      </c>
      <c r="T713" s="129">
        <v>1</v>
      </c>
      <c r="U713" s="8"/>
      <c r="V713" s="8"/>
      <c r="W713" s="8"/>
      <c r="X713" s="60"/>
    </row>
    <row r="714" spans="1:27" ht="9.75" outlineLevel="5" x14ac:dyDescent="0.2">
      <c r="A714" s="130"/>
      <c r="B714" s="131"/>
      <c r="C714" s="131"/>
      <c r="D714" s="132"/>
      <c r="E714" s="136" t="s">
        <v>0</v>
      </c>
      <c r="F714" s="159" t="s">
        <v>1059</v>
      </c>
      <c r="G714" s="159"/>
      <c r="H714" s="160"/>
      <c r="I714" s="161"/>
      <c r="J714" s="162"/>
      <c r="K714" s="134"/>
      <c r="L714" s="134"/>
      <c r="M714" s="134"/>
      <c r="N714" s="134"/>
      <c r="O714" s="135"/>
      <c r="P714" s="135"/>
      <c r="Q714" s="135"/>
      <c r="R714" s="132"/>
      <c r="S714" s="132"/>
      <c r="T714" s="131"/>
      <c r="U714" s="6"/>
      <c r="V714" s="8"/>
      <c r="W714" s="8"/>
      <c r="X714" s="133" t="str">
        <f>F714</f>
        <v>Překlady nenosné z pórobetonu osazené do tenkého maltového lože, výšky do 250 mm, šířky překladu 150 mm, délky překladu přes 1000 do 1250 mm</v>
      </c>
      <c r="Y714" s="9"/>
      <c r="AA714" s="11"/>
    </row>
    <row r="715" spans="1:27" ht="7.5" customHeight="1" outlineLevel="5" x14ac:dyDescent="0.15">
      <c r="B715" s="69"/>
      <c r="C715" s="69"/>
      <c r="D715" s="60"/>
      <c r="E715" s="60"/>
      <c r="F715" s="61"/>
      <c r="G715" s="60"/>
      <c r="H715" s="65"/>
      <c r="I715" s="105"/>
      <c r="J715" s="63"/>
      <c r="K715" s="65"/>
      <c r="L715" s="65"/>
      <c r="M715" s="65"/>
      <c r="N715" s="65"/>
      <c r="O715" s="63"/>
      <c r="P715" s="63"/>
      <c r="Q715" s="63"/>
      <c r="R715" s="60"/>
      <c r="S715" s="60"/>
      <c r="T715" s="69"/>
      <c r="U715" s="8"/>
      <c r="X715" s="60"/>
    </row>
    <row r="716" spans="1:27" ht="11.25" outlineLevel="5" x14ac:dyDescent="0.2">
      <c r="A716" s="137"/>
      <c r="B716" s="138"/>
      <c r="C716" s="138"/>
      <c r="D716" s="139"/>
      <c r="E716" s="145" t="s">
        <v>1</v>
      </c>
      <c r="F716" s="140" t="s">
        <v>703</v>
      </c>
      <c r="G716" s="139"/>
      <c r="H716" s="141">
        <v>0</v>
      </c>
      <c r="I716" s="142"/>
      <c r="J716" s="143"/>
      <c r="K716" s="144"/>
      <c r="L716" s="144"/>
      <c r="M716" s="144"/>
      <c r="N716" s="144"/>
      <c r="O716" s="143"/>
      <c r="P716" s="143"/>
      <c r="Q716" s="143"/>
      <c r="R716" s="139"/>
      <c r="S716" s="139"/>
      <c r="T716" s="138"/>
      <c r="U716" s="6"/>
      <c r="V716" s="8"/>
      <c r="W716" s="8"/>
      <c r="X716" s="60"/>
    </row>
    <row r="717" spans="1:27" ht="11.25" outlineLevel="5" x14ac:dyDescent="0.2">
      <c r="A717" s="137"/>
      <c r="B717" s="138"/>
      <c r="C717" s="138"/>
      <c r="D717" s="139"/>
      <c r="E717" s="145"/>
      <c r="F717" s="140" t="s">
        <v>1060</v>
      </c>
      <c r="G717" s="139"/>
      <c r="H717" s="141">
        <v>8</v>
      </c>
      <c r="I717" s="142"/>
      <c r="J717" s="143"/>
      <c r="K717" s="144"/>
      <c r="L717" s="144"/>
      <c r="M717" s="144"/>
      <c r="N717" s="144"/>
      <c r="O717" s="143"/>
      <c r="P717" s="143"/>
      <c r="Q717" s="143"/>
      <c r="R717" s="139"/>
      <c r="S717" s="139"/>
      <c r="T717" s="138"/>
      <c r="U717" s="6"/>
      <c r="V717" s="8"/>
      <c r="W717" s="8"/>
      <c r="X717" s="60"/>
    </row>
    <row r="718" spans="1:27" ht="11.25" outlineLevel="5" x14ac:dyDescent="0.2">
      <c r="A718" s="137"/>
      <c r="B718" s="138"/>
      <c r="C718" s="138"/>
      <c r="D718" s="139"/>
      <c r="E718" s="145"/>
      <c r="F718" s="140" t="s">
        <v>817</v>
      </c>
      <c r="G718" s="139"/>
      <c r="H718" s="141">
        <v>0</v>
      </c>
      <c r="I718" s="142"/>
      <c r="J718" s="143"/>
      <c r="K718" s="144"/>
      <c r="L718" s="144"/>
      <c r="M718" s="144"/>
      <c r="N718" s="144"/>
      <c r="O718" s="143"/>
      <c r="P718" s="143"/>
      <c r="Q718" s="143"/>
      <c r="R718" s="139"/>
      <c r="S718" s="139"/>
      <c r="T718" s="138"/>
      <c r="U718" s="6"/>
      <c r="V718" s="8"/>
      <c r="W718" s="8"/>
      <c r="X718" s="60"/>
    </row>
    <row r="719" spans="1:27" ht="11.25" outlineLevel="5" x14ac:dyDescent="0.2">
      <c r="A719" s="137"/>
      <c r="B719" s="138"/>
      <c r="C719" s="138"/>
      <c r="D719" s="139"/>
      <c r="E719" s="145"/>
      <c r="F719" s="140" t="s">
        <v>1061</v>
      </c>
      <c r="G719" s="139"/>
      <c r="H719" s="141">
        <v>8</v>
      </c>
      <c r="I719" s="142"/>
      <c r="J719" s="143"/>
      <c r="K719" s="144"/>
      <c r="L719" s="144"/>
      <c r="M719" s="144"/>
      <c r="N719" s="144"/>
      <c r="O719" s="143"/>
      <c r="P719" s="143"/>
      <c r="Q719" s="143"/>
      <c r="R719" s="139"/>
      <c r="S719" s="139"/>
      <c r="T719" s="138"/>
      <c r="U719" s="6"/>
      <c r="V719" s="8"/>
      <c r="W719" s="8"/>
      <c r="X719" s="60"/>
    </row>
    <row r="720" spans="1:27" ht="11.25" outlineLevel="5" x14ac:dyDescent="0.2">
      <c r="A720" s="137"/>
      <c r="B720" s="138"/>
      <c r="C720" s="138"/>
      <c r="D720" s="139"/>
      <c r="E720" s="145"/>
      <c r="F720" s="140" t="s">
        <v>1062</v>
      </c>
      <c r="G720" s="139"/>
      <c r="H720" s="141">
        <v>8</v>
      </c>
      <c r="I720" s="142"/>
      <c r="J720" s="143"/>
      <c r="K720" s="144"/>
      <c r="L720" s="144"/>
      <c r="M720" s="144"/>
      <c r="N720" s="144"/>
      <c r="O720" s="143"/>
      <c r="P720" s="143"/>
      <c r="Q720" s="143"/>
      <c r="R720" s="139"/>
      <c r="S720" s="139"/>
      <c r="T720" s="138"/>
      <c r="U720" s="6"/>
      <c r="V720" s="8"/>
      <c r="W720" s="8"/>
      <c r="X720" s="60"/>
    </row>
    <row r="721" spans="1:27" ht="7.5" customHeight="1" outlineLevel="5" x14ac:dyDescent="0.15">
      <c r="A721" s="8"/>
      <c r="B721" s="69"/>
      <c r="C721" s="69"/>
      <c r="D721" s="60"/>
      <c r="E721" s="60"/>
      <c r="F721" s="104"/>
      <c r="G721" s="60"/>
      <c r="H721" s="65"/>
      <c r="I721" s="105"/>
      <c r="J721" s="63"/>
      <c r="K721" s="65"/>
      <c r="L721" s="65"/>
      <c r="M721" s="65"/>
      <c r="N721" s="65"/>
      <c r="O721" s="63"/>
      <c r="P721" s="63"/>
      <c r="Q721" s="63"/>
      <c r="R721" s="60"/>
      <c r="S721" s="60"/>
      <c r="T721" s="69"/>
      <c r="U721" s="8"/>
      <c r="X721" s="60"/>
    </row>
    <row r="722" spans="1:27" ht="22.5" outlineLevel="4" x14ac:dyDescent="0.2">
      <c r="A722" s="4"/>
      <c r="B722" s="120"/>
      <c r="C722" s="121">
        <v>19</v>
      </c>
      <c r="D722" s="122" t="s">
        <v>534</v>
      </c>
      <c r="E722" s="123" t="s">
        <v>1063</v>
      </c>
      <c r="F722" s="124" t="s">
        <v>1064</v>
      </c>
      <c r="G722" s="122" t="s">
        <v>601</v>
      </c>
      <c r="H722" s="125">
        <v>0.49687999999999993</v>
      </c>
      <c r="I722" s="126">
        <v>0</v>
      </c>
      <c r="J722" s="127">
        <f>H722*I722</f>
        <v>0</v>
      </c>
      <c r="K722" s="125">
        <v>1.9539999999999998E-2</v>
      </c>
      <c r="L722" s="125">
        <f>H722*K722</f>
        <v>9.709035199999997E-3</v>
      </c>
      <c r="M722" s="125"/>
      <c r="N722" s="125">
        <f>H722*M722</f>
        <v>0</v>
      </c>
      <c r="O722" s="127">
        <v>15</v>
      </c>
      <c r="P722" s="127">
        <f>J722*(O722/100)</f>
        <v>0</v>
      </c>
      <c r="Q722" s="127">
        <f>J722+P722</f>
        <v>0</v>
      </c>
      <c r="R722" s="128"/>
      <c r="S722" s="128" t="s">
        <v>538</v>
      </c>
      <c r="T722" s="129">
        <v>1</v>
      </c>
      <c r="U722" s="8"/>
      <c r="V722" s="8"/>
      <c r="W722" s="8"/>
      <c r="X722" s="60"/>
    </row>
    <row r="723" spans="1:27" ht="9.75" outlineLevel="5" x14ac:dyDescent="0.2">
      <c r="A723" s="130"/>
      <c r="B723" s="131"/>
      <c r="C723" s="131"/>
      <c r="D723" s="132"/>
      <c r="E723" s="136" t="s">
        <v>0</v>
      </c>
      <c r="F723" s="159" t="s">
        <v>1065</v>
      </c>
      <c r="G723" s="159"/>
      <c r="H723" s="160"/>
      <c r="I723" s="161"/>
      <c r="J723" s="162"/>
      <c r="K723" s="134"/>
      <c r="L723" s="134"/>
      <c r="M723" s="134"/>
      <c r="N723" s="134"/>
      <c r="O723" s="135"/>
      <c r="P723" s="135"/>
      <c r="Q723" s="135"/>
      <c r="R723" s="132"/>
      <c r="S723" s="132"/>
      <c r="T723" s="131"/>
      <c r="U723" s="6"/>
      <c r="V723" s="8"/>
      <c r="W723" s="8"/>
      <c r="X723" s="133" t="str">
        <f>F723</f>
        <v>Osazování ocelových válcovaných nosníků na zdivu I nebo IE nebo U nebo UE nebo L do č. 12 nebo výšky do 120 mm</v>
      </c>
      <c r="Y723" s="9"/>
      <c r="AA723" s="11"/>
    </row>
    <row r="724" spans="1:27" ht="7.5" customHeight="1" outlineLevel="5" x14ac:dyDescent="0.15">
      <c r="B724" s="69"/>
      <c r="C724" s="69"/>
      <c r="D724" s="60"/>
      <c r="E724" s="60"/>
      <c r="F724" s="61"/>
      <c r="G724" s="60"/>
      <c r="H724" s="65"/>
      <c r="I724" s="105"/>
      <c r="J724" s="63"/>
      <c r="K724" s="65"/>
      <c r="L724" s="65"/>
      <c r="M724" s="65"/>
      <c r="N724" s="65"/>
      <c r="O724" s="63"/>
      <c r="P724" s="63"/>
      <c r="Q724" s="63"/>
      <c r="R724" s="60"/>
      <c r="S724" s="60"/>
      <c r="T724" s="69"/>
      <c r="U724" s="8"/>
      <c r="X724" s="60"/>
    </row>
    <row r="725" spans="1:27" ht="11.25" outlineLevel="5" x14ac:dyDescent="0.2">
      <c r="A725" s="137"/>
      <c r="B725" s="138"/>
      <c r="C725" s="138"/>
      <c r="D725" s="139"/>
      <c r="E725" s="145" t="s">
        <v>1</v>
      </c>
      <c r="F725" s="140" t="s">
        <v>703</v>
      </c>
      <c r="G725" s="139"/>
      <c r="H725" s="141">
        <v>0</v>
      </c>
      <c r="I725" s="142"/>
      <c r="J725" s="143"/>
      <c r="K725" s="144"/>
      <c r="L725" s="144"/>
      <c r="M725" s="144"/>
      <c r="N725" s="144"/>
      <c r="O725" s="143"/>
      <c r="P725" s="143"/>
      <c r="Q725" s="143"/>
      <c r="R725" s="139"/>
      <c r="S725" s="139"/>
      <c r="T725" s="138"/>
      <c r="U725" s="6"/>
      <c r="V725" s="8"/>
      <c r="W725" s="8"/>
      <c r="X725" s="60"/>
    </row>
    <row r="726" spans="1:27" ht="11.25" outlineLevel="5" x14ac:dyDescent="0.2">
      <c r="A726" s="137"/>
      <c r="B726" s="138"/>
      <c r="C726" s="138"/>
      <c r="D726" s="139"/>
      <c r="E726" s="145"/>
      <c r="F726" s="140" t="s">
        <v>1066</v>
      </c>
      <c r="G726" s="139"/>
      <c r="H726" s="141">
        <v>0.40847999999999995</v>
      </c>
      <c r="I726" s="142"/>
      <c r="J726" s="143"/>
      <c r="K726" s="144"/>
      <c r="L726" s="144"/>
      <c r="M726" s="144"/>
      <c r="N726" s="144"/>
      <c r="O726" s="143"/>
      <c r="P726" s="143"/>
      <c r="Q726" s="143"/>
      <c r="R726" s="139"/>
      <c r="S726" s="139"/>
      <c r="T726" s="138"/>
      <c r="U726" s="6"/>
      <c r="V726" s="8"/>
      <c r="W726" s="8"/>
      <c r="X726" s="60"/>
    </row>
    <row r="727" spans="1:27" ht="11.25" outlineLevel="5" x14ac:dyDescent="0.2">
      <c r="A727" s="137"/>
      <c r="B727" s="138"/>
      <c r="C727" s="138"/>
      <c r="D727" s="139"/>
      <c r="E727" s="145"/>
      <c r="F727" s="140" t="s">
        <v>817</v>
      </c>
      <c r="G727" s="139"/>
      <c r="H727" s="141">
        <v>0</v>
      </c>
      <c r="I727" s="142"/>
      <c r="J727" s="143"/>
      <c r="K727" s="144"/>
      <c r="L727" s="144"/>
      <c r="M727" s="144"/>
      <c r="N727" s="144"/>
      <c r="O727" s="143"/>
      <c r="P727" s="143"/>
      <c r="Q727" s="143"/>
      <c r="R727" s="139"/>
      <c r="S727" s="139"/>
      <c r="T727" s="138"/>
      <c r="U727" s="6"/>
      <c r="V727" s="8"/>
      <c r="W727" s="8"/>
      <c r="X727" s="60"/>
    </row>
    <row r="728" spans="1:27" ht="11.25" outlineLevel="5" x14ac:dyDescent="0.2">
      <c r="A728" s="137"/>
      <c r="B728" s="138"/>
      <c r="C728" s="138"/>
      <c r="D728" s="139"/>
      <c r="E728" s="145"/>
      <c r="F728" s="140" t="s">
        <v>1067</v>
      </c>
      <c r="G728" s="139"/>
      <c r="H728" s="141">
        <v>4.4400000000000002E-2</v>
      </c>
      <c r="I728" s="142"/>
      <c r="J728" s="143"/>
      <c r="K728" s="144"/>
      <c r="L728" s="144"/>
      <c r="M728" s="144"/>
      <c r="N728" s="144"/>
      <c r="O728" s="143"/>
      <c r="P728" s="143"/>
      <c r="Q728" s="143"/>
      <c r="R728" s="139"/>
      <c r="S728" s="139"/>
      <c r="T728" s="138"/>
      <c r="U728" s="6"/>
      <c r="V728" s="8"/>
      <c r="W728" s="8"/>
      <c r="X728" s="60"/>
    </row>
    <row r="729" spans="1:27" ht="11.25" outlineLevel="5" x14ac:dyDescent="0.2">
      <c r="A729" s="137"/>
      <c r="B729" s="138"/>
      <c r="C729" s="138"/>
      <c r="D729" s="139"/>
      <c r="E729" s="145"/>
      <c r="F729" s="140" t="s">
        <v>1068</v>
      </c>
      <c r="G729" s="139"/>
      <c r="H729" s="141">
        <v>4.3999999999999997E-2</v>
      </c>
      <c r="I729" s="142"/>
      <c r="J729" s="143"/>
      <c r="K729" s="144"/>
      <c r="L729" s="144"/>
      <c r="M729" s="144"/>
      <c r="N729" s="144"/>
      <c r="O729" s="143"/>
      <c r="P729" s="143"/>
      <c r="Q729" s="143"/>
      <c r="R729" s="139"/>
      <c r="S729" s="139"/>
      <c r="T729" s="138"/>
      <c r="U729" s="6"/>
      <c r="V729" s="8"/>
      <c r="W729" s="8"/>
      <c r="X729" s="60"/>
    </row>
    <row r="730" spans="1:27" ht="7.5" customHeight="1" outlineLevel="5" x14ac:dyDescent="0.15">
      <c r="A730" s="8"/>
      <c r="B730" s="69"/>
      <c r="C730" s="69"/>
      <c r="D730" s="60"/>
      <c r="E730" s="60"/>
      <c r="F730" s="104"/>
      <c r="G730" s="60"/>
      <c r="H730" s="65"/>
      <c r="I730" s="105"/>
      <c r="J730" s="63"/>
      <c r="K730" s="65"/>
      <c r="L730" s="65"/>
      <c r="M730" s="65"/>
      <c r="N730" s="65"/>
      <c r="O730" s="63"/>
      <c r="P730" s="63"/>
      <c r="Q730" s="63"/>
      <c r="R730" s="60"/>
      <c r="S730" s="60"/>
      <c r="T730" s="69"/>
      <c r="U730" s="8"/>
      <c r="X730" s="60"/>
    </row>
    <row r="731" spans="1:27" ht="11.25" outlineLevel="4" x14ac:dyDescent="0.2">
      <c r="A731" s="4"/>
      <c r="B731" s="120"/>
      <c r="C731" s="121">
        <v>20</v>
      </c>
      <c r="D731" s="122" t="s">
        <v>760</v>
      </c>
      <c r="E731" s="123" t="s">
        <v>1069</v>
      </c>
      <c r="F731" s="124" t="s">
        <v>1070</v>
      </c>
      <c r="G731" s="122" t="s">
        <v>601</v>
      </c>
      <c r="H731" s="125">
        <v>0.53663039999999995</v>
      </c>
      <c r="I731" s="126">
        <v>0</v>
      </c>
      <c r="J731" s="127">
        <f>H731*I731</f>
        <v>0</v>
      </c>
      <c r="K731" s="125">
        <v>1</v>
      </c>
      <c r="L731" s="125">
        <f>H731*K731</f>
        <v>0.53663039999999995</v>
      </c>
      <c r="M731" s="125"/>
      <c r="N731" s="125">
        <f>H731*M731</f>
        <v>0</v>
      </c>
      <c r="O731" s="127">
        <v>15</v>
      </c>
      <c r="P731" s="127">
        <f>J731*(O731/100)</f>
        <v>0</v>
      </c>
      <c r="Q731" s="127">
        <f>J731+P731</f>
        <v>0</v>
      </c>
      <c r="R731" s="128"/>
      <c r="S731" s="128" t="s">
        <v>538</v>
      </c>
      <c r="T731" s="129">
        <v>1</v>
      </c>
      <c r="U731" s="8"/>
      <c r="V731" s="8"/>
      <c r="W731" s="8"/>
      <c r="X731" s="60"/>
    </row>
    <row r="732" spans="1:27" ht="9.75" outlineLevel="5" x14ac:dyDescent="0.2">
      <c r="A732" s="130"/>
      <c r="B732" s="131"/>
      <c r="C732" s="131"/>
      <c r="D732" s="132"/>
      <c r="E732" s="136" t="s">
        <v>0</v>
      </c>
      <c r="F732" s="159" t="s">
        <v>763</v>
      </c>
      <c r="G732" s="159"/>
      <c r="H732" s="160"/>
      <c r="I732" s="161"/>
      <c r="J732" s="162"/>
      <c r="K732" s="134"/>
      <c r="L732" s="134"/>
      <c r="M732" s="134"/>
      <c r="N732" s="134"/>
      <c r="O732" s="135"/>
      <c r="P732" s="135"/>
      <c r="Q732" s="135"/>
      <c r="R732" s="132"/>
      <c r="S732" s="132"/>
      <c r="T732" s="131"/>
      <c r="U732" s="6"/>
      <c r="V732" s="8"/>
      <c r="W732" s="8"/>
      <c r="X732" s="133" t="str">
        <f>F732</f>
        <v>---</v>
      </c>
      <c r="Y732" s="9"/>
      <c r="AA732" s="11"/>
    </row>
    <row r="733" spans="1:27" ht="7.5" customHeight="1" outlineLevel="5" x14ac:dyDescent="0.15">
      <c r="B733" s="69"/>
      <c r="C733" s="69"/>
      <c r="D733" s="60"/>
      <c r="E733" s="60"/>
      <c r="F733" s="61"/>
      <c r="G733" s="60"/>
      <c r="H733" s="65"/>
      <c r="I733" s="105"/>
      <c r="J733" s="63"/>
      <c r="K733" s="65"/>
      <c r="L733" s="65"/>
      <c r="M733" s="65"/>
      <c r="N733" s="65"/>
      <c r="O733" s="63"/>
      <c r="P733" s="63"/>
      <c r="Q733" s="63"/>
      <c r="R733" s="60"/>
      <c r="S733" s="60"/>
      <c r="T733" s="69"/>
      <c r="U733" s="8"/>
      <c r="X733" s="60"/>
    </row>
    <row r="734" spans="1:27" ht="11.25" outlineLevel="5" x14ac:dyDescent="0.2">
      <c r="A734" s="137"/>
      <c r="B734" s="138"/>
      <c r="C734" s="138"/>
      <c r="D734" s="139"/>
      <c r="E734" s="145" t="s">
        <v>1</v>
      </c>
      <c r="F734" s="140" t="s">
        <v>703</v>
      </c>
      <c r="G734" s="139"/>
      <c r="H734" s="141">
        <v>0</v>
      </c>
      <c r="I734" s="142"/>
      <c r="J734" s="143"/>
      <c r="K734" s="144"/>
      <c r="L734" s="144"/>
      <c r="M734" s="144"/>
      <c r="N734" s="144"/>
      <c r="O734" s="143"/>
      <c r="P734" s="143"/>
      <c r="Q734" s="143"/>
      <c r="R734" s="139"/>
      <c r="S734" s="139"/>
      <c r="T734" s="138"/>
      <c r="U734" s="6"/>
      <c r="V734" s="8"/>
      <c r="W734" s="8"/>
      <c r="X734" s="60"/>
    </row>
    <row r="735" spans="1:27" ht="11.25" outlineLevel="5" x14ac:dyDescent="0.2">
      <c r="A735" s="137"/>
      <c r="B735" s="138"/>
      <c r="C735" s="138"/>
      <c r="D735" s="139"/>
      <c r="E735" s="145"/>
      <c r="F735" s="140" t="s">
        <v>1066</v>
      </c>
      <c r="G735" s="139"/>
      <c r="H735" s="141">
        <v>0.40847999999999995</v>
      </c>
      <c r="I735" s="142"/>
      <c r="J735" s="143"/>
      <c r="K735" s="144"/>
      <c r="L735" s="144"/>
      <c r="M735" s="144"/>
      <c r="N735" s="144"/>
      <c r="O735" s="143"/>
      <c r="P735" s="143"/>
      <c r="Q735" s="143"/>
      <c r="R735" s="139"/>
      <c r="S735" s="139"/>
      <c r="T735" s="138"/>
      <c r="U735" s="6"/>
      <c r="V735" s="8"/>
      <c r="W735" s="8"/>
      <c r="X735" s="60"/>
    </row>
    <row r="736" spans="1:27" ht="11.25" outlineLevel="5" x14ac:dyDescent="0.2">
      <c r="A736" s="137"/>
      <c r="B736" s="138"/>
      <c r="C736" s="138"/>
      <c r="D736" s="139"/>
      <c r="E736" s="145"/>
      <c r="F736" s="140" t="s">
        <v>817</v>
      </c>
      <c r="G736" s="139"/>
      <c r="H736" s="141">
        <v>0</v>
      </c>
      <c r="I736" s="142"/>
      <c r="J736" s="143"/>
      <c r="K736" s="144"/>
      <c r="L736" s="144"/>
      <c r="M736" s="144"/>
      <c r="N736" s="144"/>
      <c r="O736" s="143"/>
      <c r="P736" s="143"/>
      <c r="Q736" s="143"/>
      <c r="R736" s="139"/>
      <c r="S736" s="139"/>
      <c r="T736" s="138"/>
      <c r="U736" s="6"/>
      <c r="V736" s="8"/>
      <c r="W736" s="8"/>
      <c r="X736" s="60"/>
    </row>
    <row r="737" spans="1:27" ht="11.25" outlineLevel="5" x14ac:dyDescent="0.2">
      <c r="A737" s="137"/>
      <c r="B737" s="138"/>
      <c r="C737" s="138"/>
      <c r="D737" s="139"/>
      <c r="E737" s="145"/>
      <c r="F737" s="140" t="s">
        <v>1067</v>
      </c>
      <c r="G737" s="139"/>
      <c r="H737" s="141">
        <v>4.4400000000000002E-2</v>
      </c>
      <c r="I737" s="142"/>
      <c r="J737" s="143"/>
      <c r="K737" s="144"/>
      <c r="L737" s="144"/>
      <c r="M737" s="144"/>
      <c r="N737" s="144"/>
      <c r="O737" s="143"/>
      <c r="P737" s="143"/>
      <c r="Q737" s="143"/>
      <c r="R737" s="139"/>
      <c r="S737" s="139"/>
      <c r="T737" s="138"/>
      <c r="U737" s="6"/>
      <c r="V737" s="8"/>
      <c r="W737" s="8"/>
      <c r="X737" s="60"/>
    </row>
    <row r="738" spans="1:27" ht="11.25" outlineLevel="5" x14ac:dyDescent="0.2">
      <c r="A738" s="137"/>
      <c r="B738" s="138"/>
      <c r="C738" s="138"/>
      <c r="D738" s="139"/>
      <c r="E738" s="145"/>
      <c r="F738" s="140" t="s">
        <v>1068</v>
      </c>
      <c r="G738" s="139"/>
      <c r="H738" s="141">
        <v>4.3999999999999997E-2</v>
      </c>
      <c r="I738" s="142"/>
      <c r="J738" s="143"/>
      <c r="K738" s="144"/>
      <c r="L738" s="144"/>
      <c r="M738" s="144"/>
      <c r="N738" s="144"/>
      <c r="O738" s="143"/>
      <c r="P738" s="143"/>
      <c r="Q738" s="143"/>
      <c r="R738" s="139"/>
      <c r="S738" s="139"/>
      <c r="T738" s="138"/>
      <c r="U738" s="6"/>
      <c r="V738" s="8"/>
      <c r="W738" s="8"/>
      <c r="X738" s="60"/>
    </row>
    <row r="739" spans="1:27" ht="9.75" outlineLevel="5" x14ac:dyDescent="0.2">
      <c r="A739" s="130"/>
      <c r="B739" s="131"/>
      <c r="C739" s="131"/>
      <c r="D739" s="132"/>
      <c r="E739" s="136" t="s">
        <v>25</v>
      </c>
      <c r="F739" s="148">
        <v>8</v>
      </c>
      <c r="G739" s="132"/>
      <c r="H739" s="146">
        <v>3.9750399999999991E-2</v>
      </c>
      <c r="I739" s="147"/>
      <c r="J739" s="135"/>
      <c r="K739" s="134"/>
      <c r="L739" s="134"/>
      <c r="M739" s="134"/>
      <c r="N739" s="134"/>
      <c r="O739" s="135"/>
      <c r="P739" s="135"/>
      <c r="Q739" s="135"/>
      <c r="R739" s="132"/>
      <c r="S739" s="132"/>
      <c r="T739" s="131"/>
      <c r="U739" s="6"/>
      <c r="V739" s="8"/>
      <c r="W739" s="8"/>
      <c r="X739" s="60"/>
    </row>
    <row r="740" spans="1:27" ht="7.5" customHeight="1" outlineLevel="5" x14ac:dyDescent="0.15">
      <c r="A740" s="8"/>
      <c r="B740" s="69"/>
      <c r="C740" s="69"/>
      <c r="D740" s="60"/>
      <c r="E740" s="60"/>
      <c r="F740" s="104"/>
      <c r="G740" s="60"/>
      <c r="H740" s="65"/>
      <c r="I740" s="105"/>
      <c r="J740" s="63"/>
      <c r="K740" s="65"/>
      <c r="L740" s="65"/>
      <c r="M740" s="65"/>
      <c r="N740" s="65"/>
      <c r="O740" s="63"/>
      <c r="P740" s="63"/>
      <c r="Q740" s="63"/>
      <c r="R740" s="60"/>
      <c r="S740" s="60"/>
      <c r="T740" s="69"/>
      <c r="U740" s="8"/>
      <c r="X740" s="60"/>
    </row>
    <row r="741" spans="1:27" ht="11.25" outlineLevel="4" x14ac:dyDescent="0.2">
      <c r="A741" s="4"/>
      <c r="B741" s="120"/>
      <c r="C741" s="121">
        <v>21</v>
      </c>
      <c r="D741" s="122" t="s">
        <v>534</v>
      </c>
      <c r="E741" s="123" t="s">
        <v>1071</v>
      </c>
      <c r="F741" s="124" t="s">
        <v>1072</v>
      </c>
      <c r="G741" s="122" t="s">
        <v>537</v>
      </c>
      <c r="H741" s="125">
        <v>0.76319999999999988</v>
      </c>
      <c r="I741" s="126">
        <v>0</v>
      </c>
      <c r="J741" s="127">
        <f>H741*I741</f>
        <v>0</v>
      </c>
      <c r="K741" s="125">
        <v>1.94302</v>
      </c>
      <c r="L741" s="125">
        <f>H741*K741</f>
        <v>1.4829128639999998</v>
      </c>
      <c r="M741" s="125"/>
      <c r="N741" s="125">
        <f>H741*M741</f>
        <v>0</v>
      </c>
      <c r="O741" s="127">
        <v>15</v>
      </c>
      <c r="P741" s="127">
        <f>J741*(O741/100)</f>
        <v>0</v>
      </c>
      <c r="Q741" s="127">
        <f>J741+P741</f>
        <v>0</v>
      </c>
      <c r="R741" s="128"/>
      <c r="S741" s="128" t="s">
        <v>538</v>
      </c>
      <c r="T741" s="129">
        <v>1</v>
      </c>
      <c r="U741" s="8"/>
      <c r="V741" s="8"/>
      <c r="W741" s="8"/>
      <c r="X741" s="60"/>
    </row>
    <row r="742" spans="1:27" ht="9.75" outlineLevel="5" x14ac:dyDescent="0.2">
      <c r="A742" s="130"/>
      <c r="B742" s="131"/>
      <c r="C742" s="131"/>
      <c r="D742" s="132"/>
      <c r="E742" s="136" t="s">
        <v>0</v>
      </c>
      <c r="F742" s="159" t="s">
        <v>1073</v>
      </c>
      <c r="G742" s="159"/>
      <c r="H742" s="160"/>
      <c r="I742" s="161"/>
      <c r="J742" s="162"/>
      <c r="K742" s="134"/>
      <c r="L742" s="134"/>
      <c r="M742" s="134"/>
      <c r="N742" s="134"/>
      <c r="O742" s="135"/>
      <c r="P742" s="135"/>
      <c r="Q742" s="135"/>
      <c r="R742" s="132"/>
      <c r="S742" s="132"/>
      <c r="T742" s="131"/>
      <c r="U742" s="6"/>
      <c r="V742" s="8"/>
      <c r="W742" s="8"/>
      <c r="X742" s="133" t="str">
        <f>F742</f>
        <v>Vyzdívka mezi nosníky cihlami pálenými na maltu cementovou</v>
      </c>
      <c r="Y742" s="9"/>
      <c r="AA742" s="11"/>
    </row>
    <row r="743" spans="1:27" ht="7.5" customHeight="1" outlineLevel="5" x14ac:dyDescent="0.15">
      <c r="B743" s="69"/>
      <c r="C743" s="69"/>
      <c r="D743" s="60"/>
      <c r="E743" s="60"/>
      <c r="F743" s="61"/>
      <c r="G743" s="60"/>
      <c r="H743" s="65"/>
      <c r="I743" s="105"/>
      <c r="J743" s="63"/>
      <c r="K743" s="65"/>
      <c r="L743" s="65"/>
      <c r="M743" s="65"/>
      <c r="N743" s="65"/>
      <c r="O743" s="63"/>
      <c r="P743" s="63"/>
      <c r="Q743" s="63"/>
      <c r="R743" s="60"/>
      <c r="S743" s="60"/>
      <c r="T743" s="69"/>
      <c r="U743" s="8"/>
      <c r="X743" s="60"/>
    </row>
    <row r="744" spans="1:27" ht="11.25" outlineLevel="5" x14ac:dyDescent="0.2">
      <c r="A744" s="137"/>
      <c r="B744" s="138"/>
      <c r="C744" s="138"/>
      <c r="D744" s="139"/>
      <c r="E744" s="145" t="s">
        <v>1</v>
      </c>
      <c r="F744" s="140" t="s">
        <v>703</v>
      </c>
      <c r="G744" s="139"/>
      <c r="H744" s="141">
        <v>0</v>
      </c>
      <c r="I744" s="142"/>
      <c r="J744" s="143"/>
      <c r="K744" s="144"/>
      <c r="L744" s="144"/>
      <c r="M744" s="144"/>
      <c r="N744" s="144"/>
      <c r="O744" s="143"/>
      <c r="P744" s="143"/>
      <c r="Q744" s="143"/>
      <c r="R744" s="139"/>
      <c r="S744" s="139"/>
      <c r="T744" s="138"/>
      <c r="U744" s="6"/>
      <c r="V744" s="8"/>
      <c r="W744" s="8"/>
      <c r="X744" s="60"/>
    </row>
    <row r="745" spans="1:27" ht="11.25" outlineLevel="5" x14ac:dyDescent="0.2">
      <c r="A745" s="137"/>
      <c r="B745" s="138"/>
      <c r="C745" s="138"/>
      <c r="D745" s="139"/>
      <c r="E745" s="145"/>
      <c r="F745" s="140" t="s">
        <v>1074</v>
      </c>
      <c r="G745" s="139"/>
      <c r="H745" s="141">
        <v>0.61919999999999997</v>
      </c>
      <c r="I745" s="142"/>
      <c r="J745" s="143"/>
      <c r="K745" s="144"/>
      <c r="L745" s="144"/>
      <c r="M745" s="144"/>
      <c r="N745" s="144"/>
      <c r="O745" s="143"/>
      <c r="P745" s="143"/>
      <c r="Q745" s="143"/>
      <c r="R745" s="139"/>
      <c r="S745" s="139"/>
      <c r="T745" s="138"/>
      <c r="U745" s="6"/>
      <c r="V745" s="8"/>
      <c r="W745" s="8"/>
      <c r="X745" s="60"/>
    </row>
    <row r="746" spans="1:27" ht="11.25" outlineLevel="5" x14ac:dyDescent="0.2">
      <c r="A746" s="137"/>
      <c r="B746" s="138"/>
      <c r="C746" s="138"/>
      <c r="D746" s="139"/>
      <c r="E746" s="145"/>
      <c r="F746" s="140" t="s">
        <v>817</v>
      </c>
      <c r="G746" s="139"/>
      <c r="H746" s="141">
        <v>0</v>
      </c>
      <c r="I746" s="142"/>
      <c r="J746" s="143"/>
      <c r="K746" s="144"/>
      <c r="L746" s="144"/>
      <c r="M746" s="144"/>
      <c r="N746" s="144"/>
      <c r="O746" s="143"/>
      <c r="P746" s="143"/>
      <c r="Q746" s="143"/>
      <c r="R746" s="139"/>
      <c r="S746" s="139"/>
      <c r="T746" s="138"/>
      <c r="U746" s="6"/>
      <c r="V746" s="8"/>
      <c r="W746" s="8"/>
      <c r="X746" s="60"/>
    </row>
    <row r="747" spans="1:27" ht="11.25" outlineLevel="5" x14ac:dyDescent="0.2">
      <c r="A747" s="137"/>
      <c r="B747" s="138"/>
      <c r="C747" s="138"/>
      <c r="D747" s="139"/>
      <c r="E747" s="145"/>
      <c r="F747" s="140" t="s">
        <v>1075</v>
      </c>
      <c r="G747" s="139"/>
      <c r="H747" s="141">
        <v>7.1999999999999995E-2</v>
      </c>
      <c r="I747" s="142"/>
      <c r="J747" s="143"/>
      <c r="K747" s="144"/>
      <c r="L747" s="144"/>
      <c r="M747" s="144"/>
      <c r="N747" s="144"/>
      <c r="O747" s="143"/>
      <c r="P747" s="143"/>
      <c r="Q747" s="143"/>
      <c r="R747" s="139"/>
      <c r="S747" s="139"/>
      <c r="T747" s="138"/>
      <c r="U747" s="6"/>
      <c r="V747" s="8"/>
      <c r="W747" s="8"/>
      <c r="X747" s="60"/>
    </row>
    <row r="748" spans="1:27" ht="11.25" outlineLevel="5" x14ac:dyDescent="0.2">
      <c r="A748" s="137"/>
      <c r="B748" s="138"/>
      <c r="C748" s="138"/>
      <c r="D748" s="139"/>
      <c r="E748" s="145"/>
      <c r="F748" s="140" t="s">
        <v>1076</v>
      </c>
      <c r="G748" s="139"/>
      <c r="H748" s="141">
        <v>7.1999999999999995E-2</v>
      </c>
      <c r="I748" s="142"/>
      <c r="J748" s="143"/>
      <c r="K748" s="144"/>
      <c r="L748" s="144"/>
      <c r="M748" s="144"/>
      <c r="N748" s="144"/>
      <c r="O748" s="143"/>
      <c r="P748" s="143"/>
      <c r="Q748" s="143"/>
      <c r="R748" s="139"/>
      <c r="S748" s="139"/>
      <c r="T748" s="138"/>
      <c r="U748" s="6"/>
      <c r="V748" s="8"/>
      <c r="W748" s="8"/>
      <c r="X748" s="60"/>
    </row>
    <row r="749" spans="1:27" ht="7.5" customHeight="1" outlineLevel="5" x14ac:dyDescent="0.15">
      <c r="A749" s="8"/>
      <c r="B749" s="69"/>
      <c r="C749" s="69"/>
      <c r="D749" s="60"/>
      <c r="E749" s="60"/>
      <c r="F749" s="104"/>
      <c r="G749" s="60"/>
      <c r="H749" s="65"/>
      <c r="I749" s="105"/>
      <c r="J749" s="63"/>
      <c r="K749" s="65"/>
      <c r="L749" s="65"/>
      <c r="M749" s="65"/>
      <c r="N749" s="65"/>
      <c r="O749" s="63"/>
      <c r="P749" s="63"/>
      <c r="Q749" s="63"/>
      <c r="R749" s="60"/>
      <c r="S749" s="60"/>
      <c r="T749" s="69"/>
      <c r="U749" s="8"/>
      <c r="X749" s="60"/>
    </row>
    <row r="750" spans="1:27" ht="11.25" outlineLevel="4" x14ac:dyDescent="0.2">
      <c r="A750" s="4"/>
      <c r="B750" s="120"/>
      <c r="C750" s="121">
        <v>22</v>
      </c>
      <c r="D750" s="122" t="s">
        <v>534</v>
      </c>
      <c r="E750" s="123" t="s">
        <v>1077</v>
      </c>
      <c r="F750" s="124" t="s">
        <v>1078</v>
      </c>
      <c r="G750" s="122" t="s">
        <v>543</v>
      </c>
      <c r="H750" s="125">
        <v>5.088000000000001</v>
      </c>
      <c r="I750" s="126">
        <v>0</v>
      </c>
      <c r="J750" s="127">
        <f>H750*I750</f>
        <v>0</v>
      </c>
      <c r="K750" s="125">
        <v>0.17818000000000001</v>
      </c>
      <c r="L750" s="125">
        <f>H750*K750</f>
        <v>0.90657984000000025</v>
      </c>
      <c r="M750" s="125"/>
      <c r="N750" s="125">
        <f>H750*M750</f>
        <v>0</v>
      </c>
      <c r="O750" s="127">
        <v>15</v>
      </c>
      <c r="P750" s="127">
        <f>J750*(O750/100)</f>
        <v>0</v>
      </c>
      <c r="Q750" s="127">
        <f>J750+P750</f>
        <v>0</v>
      </c>
      <c r="R750" s="128"/>
      <c r="S750" s="128" t="s">
        <v>538</v>
      </c>
      <c r="T750" s="129">
        <v>1</v>
      </c>
      <c r="U750" s="8"/>
      <c r="V750" s="8"/>
      <c r="W750" s="8"/>
      <c r="X750" s="60"/>
    </row>
    <row r="751" spans="1:27" ht="9.75" outlineLevel="5" x14ac:dyDescent="0.2">
      <c r="A751" s="130"/>
      <c r="B751" s="131"/>
      <c r="C751" s="131"/>
      <c r="D751" s="132"/>
      <c r="E751" s="136" t="s">
        <v>0</v>
      </c>
      <c r="F751" s="159" t="s">
        <v>1079</v>
      </c>
      <c r="G751" s="159"/>
      <c r="H751" s="160"/>
      <c r="I751" s="161"/>
      <c r="J751" s="162"/>
      <c r="K751" s="134"/>
      <c r="L751" s="134"/>
      <c r="M751" s="134"/>
      <c r="N751" s="134"/>
      <c r="O751" s="135"/>
      <c r="P751" s="135"/>
      <c r="Q751" s="135"/>
      <c r="R751" s="132"/>
      <c r="S751" s="132"/>
      <c r="T751" s="131"/>
      <c r="U751" s="6"/>
      <c r="V751" s="8"/>
      <c r="W751" s="8"/>
      <c r="X751" s="133" t="str">
        <f>F751</f>
        <v>Plentování ocelových válcovaných nosníků jednostranné cihlami na maltu, výška stojiny do 200 mm</v>
      </c>
      <c r="Y751" s="9"/>
      <c r="AA751" s="11"/>
    </row>
    <row r="752" spans="1:27" ht="7.5" customHeight="1" outlineLevel="5" x14ac:dyDescent="0.15">
      <c r="B752" s="69"/>
      <c r="C752" s="69"/>
      <c r="D752" s="60"/>
      <c r="E752" s="60"/>
      <c r="F752" s="61"/>
      <c r="G752" s="60"/>
      <c r="H752" s="65"/>
      <c r="I752" s="105"/>
      <c r="J752" s="63"/>
      <c r="K752" s="65"/>
      <c r="L752" s="65"/>
      <c r="M752" s="65"/>
      <c r="N752" s="65"/>
      <c r="O752" s="63"/>
      <c r="P752" s="63"/>
      <c r="Q752" s="63"/>
      <c r="R752" s="60"/>
      <c r="S752" s="60"/>
      <c r="T752" s="69"/>
      <c r="U752" s="8"/>
      <c r="X752" s="60"/>
    </row>
    <row r="753" spans="1:27" ht="11.25" outlineLevel="5" x14ac:dyDescent="0.2">
      <c r="A753" s="137"/>
      <c r="B753" s="138"/>
      <c r="C753" s="138"/>
      <c r="D753" s="139"/>
      <c r="E753" s="145" t="s">
        <v>1</v>
      </c>
      <c r="F753" s="140" t="s">
        <v>703</v>
      </c>
      <c r="G753" s="139"/>
      <c r="H753" s="141">
        <v>0</v>
      </c>
      <c r="I753" s="142"/>
      <c r="J753" s="143"/>
      <c r="K753" s="144"/>
      <c r="L753" s="144"/>
      <c r="M753" s="144"/>
      <c r="N753" s="144"/>
      <c r="O753" s="143"/>
      <c r="P753" s="143"/>
      <c r="Q753" s="143"/>
      <c r="R753" s="139"/>
      <c r="S753" s="139"/>
      <c r="T753" s="138"/>
      <c r="U753" s="6"/>
      <c r="V753" s="8"/>
      <c r="W753" s="8"/>
      <c r="X753" s="60"/>
    </row>
    <row r="754" spans="1:27" ht="11.25" outlineLevel="5" x14ac:dyDescent="0.2">
      <c r="A754" s="137"/>
      <c r="B754" s="138"/>
      <c r="C754" s="138"/>
      <c r="D754" s="139"/>
      <c r="E754" s="145"/>
      <c r="F754" s="140" t="s">
        <v>1080</v>
      </c>
      <c r="G754" s="139"/>
      <c r="H754" s="141">
        <v>4.1280000000000001</v>
      </c>
      <c r="I754" s="142"/>
      <c r="J754" s="143"/>
      <c r="K754" s="144"/>
      <c r="L754" s="144"/>
      <c r="M754" s="144"/>
      <c r="N754" s="144"/>
      <c r="O754" s="143"/>
      <c r="P754" s="143"/>
      <c r="Q754" s="143"/>
      <c r="R754" s="139"/>
      <c r="S754" s="139"/>
      <c r="T754" s="138"/>
      <c r="U754" s="6"/>
      <c r="V754" s="8"/>
      <c r="W754" s="8"/>
      <c r="X754" s="60"/>
    </row>
    <row r="755" spans="1:27" ht="11.25" outlineLevel="5" x14ac:dyDescent="0.2">
      <c r="A755" s="137"/>
      <c r="B755" s="138"/>
      <c r="C755" s="138"/>
      <c r="D755" s="139"/>
      <c r="E755" s="145"/>
      <c r="F755" s="140" t="s">
        <v>817</v>
      </c>
      <c r="G755" s="139"/>
      <c r="H755" s="141">
        <v>0</v>
      </c>
      <c r="I755" s="142"/>
      <c r="J755" s="143"/>
      <c r="K755" s="144"/>
      <c r="L755" s="144"/>
      <c r="M755" s="144"/>
      <c r="N755" s="144"/>
      <c r="O755" s="143"/>
      <c r="P755" s="143"/>
      <c r="Q755" s="143"/>
      <c r="R755" s="139"/>
      <c r="S755" s="139"/>
      <c r="T755" s="138"/>
      <c r="U755" s="6"/>
      <c r="V755" s="8"/>
      <c r="W755" s="8"/>
      <c r="X755" s="60"/>
    </row>
    <row r="756" spans="1:27" ht="11.25" outlineLevel="5" x14ac:dyDescent="0.2">
      <c r="A756" s="137"/>
      <c r="B756" s="138"/>
      <c r="C756" s="138"/>
      <c r="D756" s="139"/>
      <c r="E756" s="145"/>
      <c r="F756" s="140" t="s">
        <v>1081</v>
      </c>
      <c r="G756" s="139"/>
      <c r="H756" s="141">
        <v>0.48</v>
      </c>
      <c r="I756" s="142"/>
      <c r="J756" s="143"/>
      <c r="K756" s="144"/>
      <c r="L756" s="144"/>
      <c r="M756" s="144"/>
      <c r="N756" s="144"/>
      <c r="O756" s="143"/>
      <c r="P756" s="143"/>
      <c r="Q756" s="143"/>
      <c r="R756" s="139"/>
      <c r="S756" s="139"/>
      <c r="T756" s="138"/>
      <c r="U756" s="6"/>
      <c r="V756" s="8"/>
      <c r="W756" s="8"/>
      <c r="X756" s="60"/>
    </row>
    <row r="757" spans="1:27" ht="11.25" outlineLevel="5" x14ac:dyDescent="0.2">
      <c r="A757" s="137"/>
      <c r="B757" s="138"/>
      <c r="C757" s="138"/>
      <c r="D757" s="139"/>
      <c r="E757" s="145"/>
      <c r="F757" s="140" t="s">
        <v>1082</v>
      </c>
      <c r="G757" s="139"/>
      <c r="H757" s="141">
        <v>0.48</v>
      </c>
      <c r="I757" s="142"/>
      <c r="J757" s="143"/>
      <c r="K757" s="144"/>
      <c r="L757" s="144"/>
      <c r="M757" s="144"/>
      <c r="N757" s="144"/>
      <c r="O757" s="143"/>
      <c r="P757" s="143"/>
      <c r="Q757" s="143"/>
      <c r="R757" s="139"/>
      <c r="S757" s="139"/>
      <c r="T757" s="138"/>
      <c r="U757" s="6"/>
      <c r="V757" s="8"/>
      <c r="W757" s="8"/>
      <c r="X757" s="60"/>
    </row>
    <row r="758" spans="1:27" ht="7.5" customHeight="1" outlineLevel="5" x14ac:dyDescent="0.15">
      <c r="A758" s="8"/>
      <c r="B758" s="69"/>
      <c r="C758" s="69"/>
      <c r="D758" s="60"/>
      <c r="E758" s="60"/>
      <c r="F758" s="104"/>
      <c r="G758" s="60"/>
      <c r="H758" s="65"/>
      <c r="I758" s="105"/>
      <c r="J758" s="63"/>
      <c r="K758" s="65"/>
      <c r="L758" s="65"/>
      <c r="M758" s="65"/>
      <c r="N758" s="65"/>
      <c r="O758" s="63"/>
      <c r="P758" s="63"/>
      <c r="Q758" s="63"/>
      <c r="R758" s="60"/>
      <c r="S758" s="60"/>
      <c r="T758" s="69"/>
      <c r="U758" s="8"/>
      <c r="X758" s="60"/>
    </row>
    <row r="759" spans="1:27" ht="22.5" outlineLevel="4" x14ac:dyDescent="0.2">
      <c r="A759" s="4"/>
      <c r="B759" s="120"/>
      <c r="C759" s="121">
        <v>23</v>
      </c>
      <c r="D759" s="122" t="s">
        <v>534</v>
      </c>
      <c r="E759" s="123" t="s">
        <v>1083</v>
      </c>
      <c r="F759" s="124" t="s">
        <v>1084</v>
      </c>
      <c r="G759" s="122" t="s">
        <v>543</v>
      </c>
      <c r="H759" s="125">
        <v>124.82999999999997</v>
      </c>
      <c r="I759" s="126">
        <v>0</v>
      </c>
      <c r="J759" s="127">
        <f>H759*I759</f>
        <v>0</v>
      </c>
      <c r="K759" s="125">
        <v>0.29731000000000002</v>
      </c>
      <c r="L759" s="125">
        <f>H759*K759</f>
        <v>37.113207299999992</v>
      </c>
      <c r="M759" s="125"/>
      <c r="N759" s="125">
        <f>H759*M759</f>
        <v>0</v>
      </c>
      <c r="O759" s="127">
        <v>15</v>
      </c>
      <c r="P759" s="127">
        <f>J759*(O759/100)</f>
        <v>0</v>
      </c>
      <c r="Q759" s="127">
        <f>J759+P759</f>
        <v>0</v>
      </c>
      <c r="R759" s="128"/>
      <c r="S759" s="128" t="s">
        <v>538</v>
      </c>
      <c r="T759" s="129">
        <v>1</v>
      </c>
      <c r="U759" s="8"/>
      <c r="V759" s="8"/>
      <c r="W759" s="8"/>
      <c r="X759" s="60"/>
    </row>
    <row r="760" spans="1:27" ht="9.75" outlineLevel="5" x14ac:dyDescent="0.2">
      <c r="A760" s="130"/>
      <c r="B760" s="131"/>
      <c r="C760" s="131"/>
      <c r="D760" s="132"/>
      <c r="E760" s="136" t="s">
        <v>0</v>
      </c>
      <c r="F760" s="159" t="s">
        <v>1085</v>
      </c>
      <c r="G760" s="159"/>
      <c r="H760" s="160"/>
      <c r="I760" s="161"/>
      <c r="J760" s="162"/>
      <c r="K760" s="134"/>
      <c r="L760" s="134"/>
      <c r="M760" s="134"/>
      <c r="N760" s="134"/>
      <c r="O760" s="135"/>
      <c r="P760" s="135"/>
      <c r="Q760" s="135"/>
      <c r="R760" s="132"/>
      <c r="S760" s="132"/>
      <c r="T760" s="131"/>
      <c r="U760" s="6"/>
      <c r="V760" s="8"/>
      <c r="W760" s="8"/>
      <c r="X760" s="133" t="str">
        <f>F760</f>
        <v>Zdivo jednovrstvé tepelně izolační z cihel děrovaných broušených na tenkovrstvou maltu, součinitel prostupu tepla U přes 0,18 do 0,22, tl. zdiva 440 mm</v>
      </c>
      <c r="Y760" s="9"/>
      <c r="AA760" s="11"/>
    </row>
    <row r="761" spans="1:27" ht="7.5" customHeight="1" outlineLevel="5" x14ac:dyDescent="0.15">
      <c r="B761" s="69"/>
      <c r="C761" s="69"/>
      <c r="D761" s="60"/>
      <c r="E761" s="60"/>
      <c r="F761" s="61"/>
      <c r="G761" s="60"/>
      <c r="H761" s="65"/>
      <c r="I761" s="105"/>
      <c r="J761" s="63"/>
      <c r="K761" s="65"/>
      <c r="L761" s="65"/>
      <c r="M761" s="65"/>
      <c r="N761" s="65"/>
      <c r="O761" s="63"/>
      <c r="P761" s="63"/>
      <c r="Q761" s="63"/>
      <c r="R761" s="60"/>
      <c r="S761" s="60"/>
      <c r="T761" s="69"/>
      <c r="U761" s="8"/>
      <c r="X761" s="60"/>
    </row>
    <row r="762" spans="1:27" ht="11.25" outlineLevel="5" x14ac:dyDescent="0.2">
      <c r="A762" s="137"/>
      <c r="B762" s="138"/>
      <c r="C762" s="138"/>
      <c r="D762" s="139"/>
      <c r="E762" s="145" t="s">
        <v>1</v>
      </c>
      <c r="F762" s="140" t="s">
        <v>1086</v>
      </c>
      <c r="G762" s="139"/>
      <c r="H762" s="141">
        <v>0</v>
      </c>
      <c r="I762" s="142"/>
      <c r="J762" s="143"/>
      <c r="K762" s="144"/>
      <c r="L762" s="144"/>
      <c r="M762" s="144"/>
      <c r="N762" s="144"/>
      <c r="O762" s="143"/>
      <c r="P762" s="143"/>
      <c r="Q762" s="143"/>
      <c r="R762" s="139"/>
      <c r="S762" s="139"/>
      <c r="T762" s="138"/>
      <c r="U762" s="6"/>
      <c r="V762" s="8"/>
      <c r="W762" s="8"/>
      <c r="X762" s="60"/>
    </row>
    <row r="763" spans="1:27" ht="11.25" outlineLevel="5" x14ac:dyDescent="0.2">
      <c r="A763" s="137"/>
      <c r="B763" s="138"/>
      <c r="C763" s="138"/>
      <c r="D763" s="139"/>
      <c r="E763" s="145"/>
      <c r="F763" s="140" t="s">
        <v>1087</v>
      </c>
      <c r="G763" s="139"/>
      <c r="H763" s="141">
        <v>66.149999999999991</v>
      </c>
      <c r="I763" s="142"/>
      <c r="J763" s="143"/>
      <c r="K763" s="144"/>
      <c r="L763" s="144"/>
      <c r="M763" s="144"/>
      <c r="N763" s="144"/>
      <c r="O763" s="143"/>
      <c r="P763" s="143"/>
      <c r="Q763" s="143"/>
      <c r="R763" s="139"/>
      <c r="S763" s="139"/>
      <c r="T763" s="138"/>
      <c r="U763" s="6"/>
      <c r="V763" s="8"/>
      <c r="W763" s="8"/>
      <c r="X763" s="60"/>
    </row>
    <row r="764" spans="1:27" ht="11.25" outlineLevel="5" x14ac:dyDescent="0.2">
      <c r="A764" s="137"/>
      <c r="B764" s="138"/>
      <c r="C764" s="138"/>
      <c r="D764" s="139"/>
      <c r="E764" s="145"/>
      <c r="F764" s="140" t="s">
        <v>1088</v>
      </c>
      <c r="G764" s="139"/>
      <c r="H764" s="141">
        <v>58.679999999999986</v>
      </c>
      <c r="I764" s="142"/>
      <c r="J764" s="143"/>
      <c r="K764" s="144"/>
      <c r="L764" s="144"/>
      <c r="M764" s="144"/>
      <c r="N764" s="144"/>
      <c r="O764" s="143"/>
      <c r="P764" s="143"/>
      <c r="Q764" s="143"/>
      <c r="R764" s="139"/>
      <c r="S764" s="139"/>
      <c r="T764" s="138"/>
      <c r="U764" s="6"/>
      <c r="V764" s="8"/>
      <c r="W764" s="8"/>
      <c r="X764" s="60"/>
    </row>
    <row r="765" spans="1:27" ht="7.5" customHeight="1" outlineLevel="5" x14ac:dyDescent="0.15">
      <c r="A765" s="8"/>
      <c r="B765" s="69"/>
      <c r="C765" s="69"/>
      <c r="D765" s="60"/>
      <c r="E765" s="60"/>
      <c r="F765" s="104"/>
      <c r="G765" s="60"/>
      <c r="H765" s="65"/>
      <c r="I765" s="105"/>
      <c r="J765" s="63"/>
      <c r="K765" s="65"/>
      <c r="L765" s="65"/>
      <c r="M765" s="65"/>
      <c r="N765" s="65"/>
      <c r="O765" s="63"/>
      <c r="P765" s="63"/>
      <c r="Q765" s="63"/>
      <c r="R765" s="60"/>
      <c r="S765" s="60"/>
      <c r="T765" s="69"/>
      <c r="U765" s="8"/>
      <c r="X765" s="60"/>
    </row>
    <row r="766" spans="1:27" ht="22.5" outlineLevel="4" x14ac:dyDescent="0.2">
      <c r="A766" s="4"/>
      <c r="B766" s="120"/>
      <c r="C766" s="121">
        <v>24</v>
      </c>
      <c r="D766" s="122" t="s">
        <v>534</v>
      </c>
      <c r="E766" s="123" t="s">
        <v>1089</v>
      </c>
      <c r="F766" s="124" t="s">
        <v>1090</v>
      </c>
      <c r="G766" s="122" t="s">
        <v>543</v>
      </c>
      <c r="H766" s="125">
        <v>58.679999999999986</v>
      </c>
      <c r="I766" s="126">
        <v>0</v>
      </c>
      <c r="J766" s="127">
        <f>H766*I766</f>
        <v>0</v>
      </c>
      <c r="K766" s="125">
        <v>0.26307999999999998</v>
      </c>
      <c r="L766" s="125">
        <f>H766*K766</f>
        <v>15.437534399999995</v>
      </c>
      <c r="M766" s="125"/>
      <c r="N766" s="125">
        <f>H766*M766</f>
        <v>0</v>
      </c>
      <c r="O766" s="127">
        <v>15</v>
      </c>
      <c r="P766" s="127">
        <f>J766*(O766/100)</f>
        <v>0</v>
      </c>
      <c r="Q766" s="127">
        <f>J766+P766</f>
        <v>0</v>
      </c>
      <c r="R766" s="128"/>
      <c r="S766" s="128" t="s">
        <v>538</v>
      </c>
      <c r="T766" s="129">
        <v>1</v>
      </c>
      <c r="U766" s="8"/>
      <c r="V766" s="8"/>
      <c r="W766" s="8"/>
      <c r="X766" s="60"/>
    </row>
    <row r="767" spans="1:27" ht="9.75" outlineLevel="5" x14ac:dyDescent="0.2">
      <c r="A767" s="130"/>
      <c r="B767" s="131"/>
      <c r="C767" s="131"/>
      <c r="D767" s="132"/>
      <c r="E767" s="136" t="s">
        <v>0</v>
      </c>
      <c r="F767" s="159" t="s">
        <v>1091</v>
      </c>
      <c r="G767" s="159"/>
      <c r="H767" s="160"/>
      <c r="I767" s="161"/>
      <c r="J767" s="162"/>
      <c r="K767" s="134"/>
      <c r="L767" s="134"/>
      <c r="M767" s="134"/>
      <c r="N767" s="134"/>
      <c r="O767" s="135"/>
      <c r="P767" s="135"/>
      <c r="Q767" s="135"/>
      <c r="R767" s="132"/>
      <c r="S767" s="132"/>
      <c r="T767" s="131"/>
      <c r="U767" s="6"/>
      <c r="V767" s="8"/>
      <c r="W767" s="8"/>
      <c r="X767" s="133" t="str">
        <f>F767</f>
        <v>Zdivo jednovrstvé tepelně izolační z cihel děrovaných broušených na tenkovrstvou maltu, součinitel prostupu tepla U přes 0,22 do 0,26, tl. zdiva 380 mm</v>
      </c>
      <c r="Y767" s="9"/>
      <c r="AA767" s="11"/>
    </row>
    <row r="768" spans="1:27" ht="7.5" customHeight="1" outlineLevel="5" x14ac:dyDescent="0.15">
      <c r="B768" s="69"/>
      <c r="C768" s="69"/>
      <c r="D768" s="60"/>
      <c r="E768" s="60"/>
      <c r="F768" s="61"/>
      <c r="G768" s="60"/>
      <c r="H768" s="65"/>
      <c r="I768" s="105"/>
      <c r="J768" s="63"/>
      <c r="K768" s="65"/>
      <c r="L768" s="65"/>
      <c r="M768" s="65"/>
      <c r="N768" s="65"/>
      <c r="O768" s="63"/>
      <c r="P768" s="63"/>
      <c r="Q768" s="63"/>
      <c r="R768" s="60"/>
      <c r="S768" s="60"/>
      <c r="T768" s="69"/>
      <c r="U768" s="8"/>
      <c r="X768" s="60"/>
    </row>
    <row r="769" spans="1:27" ht="11.25" outlineLevel="5" x14ac:dyDescent="0.2">
      <c r="A769" s="137"/>
      <c r="B769" s="138"/>
      <c r="C769" s="138"/>
      <c r="D769" s="139"/>
      <c r="E769" s="145" t="s">
        <v>1</v>
      </c>
      <c r="F769" s="140" t="s">
        <v>1086</v>
      </c>
      <c r="G769" s="139"/>
      <c r="H769" s="141">
        <v>0</v>
      </c>
      <c r="I769" s="142"/>
      <c r="J769" s="143"/>
      <c r="K769" s="144"/>
      <c r="L769" s="144"/>
      <c r="M769" s="144"/>
      <c r="N769" s="144"/>
      <c r="O769" s="143"/>
      <c r="P769" s="143"/>
      <c r="Q769" s="143"/>
      <c r="R769" s="139"/>
      <c r="S769" s="139"/>
      <c r="T769" s="138"/>
      <c r="U769" s="6"/>
      <c r="V769" s="8"/>
      <c r="W769" s="8"/>
      <c r="X769" s="60"/>
    </row>
    <row r="770" spans="1:27" ht="11.25" outlineLevel="5" x14ac:dyDescent="0.2">
      <c r="A770" s="137"/>
      <c r="B770" s="138"/>
      <c r="C770" s="138"/>
      <c r="D770" s="139"/>
      <c r="E770" s="145"/>
      <c r="F770" s="140" t="s">
        <v>1092</v>
      </c>
      <c r="G770" s="139"/>
      <c r="H770" s="141">
        <v>58.679999999999986</v>
      </c>
      <c r="I770" s="142"/>
      <c r="J770" s="143"/>
      <c r="K770" s="144"/>
      <c r="L770" s="144"/>
      <c r="M770" s="144"/>
      <c r="N770" s="144"/>
      <c r="O770" s="143"/>
      <c r="P770" s="143"/>
      <c r="Q770" s="143"/>
      <c r="R770" s="139"/>
      <c r="S770" s="139"/>
      <c r="T770" s="138"/>
      <c r="U770" s="6"/>
      <c r="V770" s="8"/>
      <c r="W770" s="8"/>
      <c r="X770" s="60"/>
    </row>
    <row r="771" spans="1:27" ht="7.5" customHeight="1" outlineLevel="5" x14ac:dyDescent="0.15">
      <c r="A771" s="8"/>
      <c r="B771" s="69"/>
      <c r="C771" s="69"/>
      <c r="D771" s="60"/>
      <c r="E771" s="60"/>
      <c r="F771" s="104"/>
      <c r="G771" s="60"/>
      <c r="H771" s="65"/>
      <c r="I771" s="105"/>
      <c r="J771" s="63"/>
      <c r="K771" s="65"/>
      <c r="L771" s="65"/>
      <c r="M771" s="65"/>
      <c r="N771" s="65"/>
      <c r="O771" s="63"/>
      <c r="P771" s="63"/>
      <c r="Q771" s="63"/>
      <c r="R771" s="60"/>
      <c r="S771" s="60"/>
      <c r="T771" s="69"/>
      <c r="U771" s="8"/>
      <c r="X771" s="60"/>
    </row>
    <row r="772" spans="1:27" ht="11.25" outlineLevel="4" x14ac:dyDescent="0.2">
      <c r="A772" s="4"/>
      <c r="B772" s="120"/>
      <c r="C772" s="121">
        <v>25</v>
      </c>
      <c r="D772" s="122" t="s">
        <v>534</v>
      </c>
      <c r="E772" s="123" t="s">
        <v>1093</v>
      </c>
      <c r="F772" s="124" t="s">
        <v>1094</v>
      </c>
      <c r="G772" s="122" t="s">
        <v>543</v>
      </c>
      <c r="H772" s="125">
        <v>109.61249999999998</v>
      </c>
      <c r="I772" s="126">
        <v>0</v>
      </c>
      <c r="J772" s="127">
        <f>H772*I772</f>
        <v>0</v>
      </c>
      <c r="K772" s="125">
        <v>0.22897999999999999</v>
      </c>
      <c r="L772" s="125">
        <f>H772*K772</f>
        <v>25.099070249999993</v>
      </c>
      <c r="M772" s="125"/>
      <c r="N772" s="125">
        <f>H772*M772</f>
        <v>0</v>
      </c>
      <c r="O772" s="127">
        <v>15</v>
      </c>
      <c r="P772" s="127">
        <f>J772*(O772/100)</f>
        <v>0</v>
      </c>
      <c r="Q772" s="127">
        <f>J772+P772</f>
        <v>0</v>
      </c>
      <c r="R772" s="128"/>
      <c r="S772" s="128" t="s">
        <v>538</v>
      </c>
      <c r="T772" s="129">
        <v>1</v>
      </c>
      <c r="U772" s="8"/>
      <c r="V772" s="8"/>
      <c r="W772" s="8"/>
      <c r="X772" s="60"/>
    </row>
    <row r="773" spans="1:27" ht="9.75" outlineLevel="5" x14ac:dyDescent="0.2">
      <c r="A773" s="130"/>
      <c r="B773" s="131"/>
      <c r="C773" s="131"/>
      <c r="D773" s="132"/>
      <c r="E773" s="136" t="s">
        <v>0</v>
      </c>
      <c r="F773" s="159" t="s">
        <v>1095</v>
      </c>
      <c r="G773" s="159"/>
      <c r="H773" s="160"/>
      <c r="I773" s="161"/>
      <c r="J773" s="162"/>
      <c r="K773" s="134"/>
      <c r="L773" s="134"/>
      <c r="M773" s="134"/>
      <c r="N773" s="134"/>
      <c r="O773" s="135"/>
      <c r="P773" s="135"/>
      <c r="Q773" s="135"/>
      <c r="R773" s="132"/>
      <c r="S773" s="132"/>
      <c r="T773" s="131"/>
      <c r="U773" s="6"/>
      <c r="V773" s="8"/>
      <c r="W773" s="8"/>
      <c r="X773" s="133" t="str">
        <f>F773</f>
        <v>Zdivo jednovrstvé z cihel děrovaných broušených na celoplošnou tenkovrstvou maltu, pevnost cihel do P10, tl. zdiva 240 mm</v>
      </c>
      <c r="Y773" s="9"/>
      <c r="AA773" s="11"/>
    </row>
    <row r="774" spans="1:27" ht="7.5" customHeight="1" outlineLevel="5" x14ac:dyDescent="0.15">
      <c r="B774" s="69"/>
      <c r="C774" s="69"/>
      <c r="D774" s="60"/>
      <c r="E774" s="60"/>
      <c r="F774" s="61"/>
      <c r="G774" s="60"/>
      <c r="H774" s="65"/>
      <c r="I774" s="105"/>
      <c r="J774" s="63"/>
      <c r="K774" s="65"/>
      <c r="L774" s="65"/>
      <c r="M774" s="65"/>
      <c r="N774" s="65"/>
      <c r="O774" s="63"/>
      <c r="P774" s="63"/>
      <c r="Q774" s="63"/>
      <c r="R774" s="60"/>
      <c r="S774" s="60"/>
      <c r="T774" s="69"/>
      <c r="U774" s="8"/>
      <c r="X774" s="60"/>
    </row>
    <row r="775" spans="1:27" ht="11.25" outlineLevel="5" x14ac:dyDescent="0.2">
      <c r="A775" s="137"/>
      <c r="B775" s="138"/>
      <c r="C775" s="138"/>
      <c r="D775" s="139"/>
      <c r="E775" s="145" t="s">
        <v>1</v>
      </c>
      <c r="F775" s="140" t="s">
        <v>701</v>
      </c>
      <c r="G775" s="139"/>
      <c r="H775" s="141">
        <v>0</v>
      </c>
      <c r="I775" s="142"/>
      <c r="J775" s="143"/>
      <c r="K775" s="144"/>
      <c r="L775" s="144"/>
      <c r="M775" s="144"/>
      <c r="N775" s="144"/>
      <c r="O775" s="143"/>
      <c r="P775" s="143"/>
      <c r="Q775" s="143"/>
      <c r="R775" s="139"/>
      <c r="S775" s="139"/>
      <c r="T775" s="138"/>
      <c r="U775" s="6"/>
      <c r="V775" s="8"/>
      <c r="W775" s="8"/>
      <c r="X775" s="60"/>
    </row>
    <row r="776" spans="1:27" ht="11.25" outlineLevel="5" x14ac:dyDescent="0.2">
      <c r="A776" s="137"/>
      <c r="B776" s="138"/>
      <c r="C776" s="138"/>
      <c r="D776" s="139"/>
      <c r="E776" s="145"/>
      <c r="F776" s="140" t="s">
        <v>1096</v>
      </c>
      <c r="G776" s="139"/>
      <c r="H776" s="141">
        <v>112.77</v>
      </c>
      <c r="I776" s="142"/>
      <c r="J776" s="143"/>
      <c r="K776" s="144"/>
      <c r="L776" s="144"/>
      <c r="M776" s="144"/>
      <c r="N776" s="144"/>
      <c r="O776" s="143"/>
      <c r="P776" s="143"/>
      <c r="Q776" s="143"/>
      <c r="R776" s="139"/>
      <c r="S776" s="139"/>
      <c r="T776" s="138"/>
      <c r="U776" s="6"/>
      <c r="V776" s="8"/>
      <c r="W776" s="8"/>
      <c r="X776" s="60"/>
    </row>
    <row r="777" spans="1:27" ht="11.25" outlineLevel="5" x14ac:dyDescent="0.2">
      <c r="A777" s="137"/>
      <c r="B777" s="138"/>
      <c r="C777" s="138"/>
      <c r="D777" s="139"/>
      <c r="E777" s="145"/>
      <c r="F777" s="140" t="s">
        <v>1097</v>
      </c>
      <c r="G777" s="139"/>
      <c r="H777" s="141">
        <v>-9.2575000000000003</v>
      </c>
      <c r="I777" s="142"/>
      <c r="J777" s="143"/>
      <c r="K777" s="144"/>
      <c r="L777" s="144"/>
      <c r="M777" s="144"/>
      <c r="N777" s="144"/>
      <c r="O777" s="143"/>
      <c r="P777" s="143"/>
      <c r="Q777" s="143"/>
      <c r="R777" s="139"/>
      <c r="S777" s="139"/>
      <c r="T777" s="138"/>
      <c r="U777" s="6"/>
      <c r="V777" s="8"/>
      <c r="W777" s="8"/>
      <c r="X777" s="60"/>
    </row>
    <row r="778" spans="1:27" ht="11.25" outlineLevel="5" x14ac:dyDescent="0.2">
      <c r="A778" s="137"/>
      <c r="B778" s="138"/>
      <c r="C778" s="138"/>
      <c r="D778" s="139"/>
      <c r="E778" s="145"/>
      <c r="F778" s="140" t="s">
        <v>1098</v>
      </c>
      <c r="G778" s="139"/>
      <c r="H778" s="141">
        <v>6.1</v>
      </c>
      <c r="I778" s="142"/>
      <c r="J778" s="143"/>
      <c r="K778" s="144"/>
      <c r="L778" s="144"/>
      <c r="M778" s="144"/>
      <c r="N778" s="144"/>
      <c r="O778" s="143"/>
      <c r="P778" s="143"/>
      <c r="Q778" s="143"/>
      <c r="R778" s="139"/>
      <c r="S778" s="139"/>
      <c r="T778" s="138"/>
      <c r="U778" s="6"/>
      <c r="V778" s="8"/>
      <c r="W778" s="8"/>
      <c r="X778" s="60"/>
    </row>
    <row r="779" spans="1:27" ht="7.5" customHeight="1" outlineLevel="5" x14ac:dyDescent="0.15">
      <c r="A779" s="8"/>
      <c r="B779" s="69"/>
      <c r="C779" s="69"/>
      <c r="D779" s="60"/>
      <c r="E779" s="60"/>
      <c r="F779" s="104"/>
      <c r="G779" s="60"/>
      <c r="H779" s="65"/>
      <c r="I779" s="105"/>
      <c r="J779" s="63"/>
      <c r="K779" s="65"/>
      <c r="L779" s="65"/>
      <c r="M779" s="65"/>
      <c r="N779" s="65"/>
      <c r="O779" s="63"/>
      <c r="P779" s="63"/>
      <c r="Q779" s="63"/>
      <c r="R779" s="60"/>
      <c r="S779" s="60"/>
      <c r="T779" s="69"/>
      <c r="U779" s="8"/>
      <c r="X779" s="60"/>
    </row>
    <row r="780" spans="1:27" ht="11.25" outlineLevel="4" x14ac:dyDescent="0.2">
      <c r="A780" s="4"/>
      <c r="B780" s="120"/>
      <c r="C780" s="121">
        <v>26</v>
      </c>
      <c r="D780" s="122" t="s">
        <v>534</v>
      </c>
      <c r="E780" s="123" t="s">
        <v>1099</v>
      </c>
      <c r="F780" s="124" t="s">
        <v>1100</v>
      </c>
      <c r="G780" s="122" t="s">
        <v>724</v>
      </c>
      <c r="H780" s="125">
        <v>6</v>
      </c>
      <c r="I780" s="126">
        <v>0</v>
      </c>
      <c r="J780" s="127">
        <f>H780*I780</f>
        <v>0</v>
      </c>
      <c r="K780" s="125">
        <v>9.1050000000000006E-2</v>
      </c>
      <c r="L780" s="125">
        <f>H780*K780</f>
        <v>0.54630000000000001</v>
      </c>
      <c r="M780" s="125"/>
      <c r="N780" s="125">
        <f>H780*M780</f>
        <v>0</v>
      </c>
      <c r="O780" s="127">
        <v>15</v>
      </c>
      <c r="P780" s="127">
        <f>J780*(O780/100)</f>
        <v>0</v>
      </c>
      <c r="Q780" s="127">
        <f>J780+P780</f>
        <v>0</v>
      </c>
      <c r="R780" s="128"/>
      <c r="S780" s="128" t="s">
        <v>538</v>
      </c>
      <c r="T780" s="129">
        <v>1</v>
      </c>
      <c r="U780" s="8"/>
      <c r="V780" s="8"/>
      <c r="W780" s="8"/>
      <c r="X780" s="60"/>
    </row>
    <row r="781" spans="1:27" ht="9.75" outlineLevel="5" x14ac:dyDescent="0.2">
      <c r="A781" s="130"/>
      <c r="B781" s="131"/>
      <c r="C781" s="131"/>
      <c r="D781" s="132"/>
      <c r="E781" s="136" t="s">
        <v>0</v>
      </c>
      <c r="F781" s="159" t="s">
        <v>1101</v>
      </c>
      <c r="G781" s="159"/>
      <c r="H781" s="160"/>
      <c r="I781" s="161"/>
      <c r="J781" s="162"/>
      <c r="K781" s="134"/>
      <c r="L781" s="134"/>
      <c r="M781" s="134"/>
      <c r="N781" s="134"/>
      <c r="O781" s="135"/>
      <c r="P781" s="135"/>
      <c r="Q781" s="135"/>
      <c r="R781" s="132"/>
      <c r="S781" s="132"/>
      <c r="T781" s="131"/>
      <c r="U781" s="6"/>
      <c r="V781" s="8"/>
      <c r="W781" s="8"/>
      <c r="X781" s="133" t="str">
        <f>F781</f>
        <v>Překlady keramické vysoké osazené do maltového lože, šířky překladu 70 mm výšky 238 mm, délky 2500 mm</v>
      </c>
      <c r="Y781" s="9"/>
      <c r="AA781" s="11"/>
    </row>
    <row r="782" spans="1:27" ht="7.5" customHeight="1" outlineLevel="5" x14ac:dyDescent="0.15">
      <c r="B782" s="69"/>
      <c r="C782" s="69"/>
      <c r="D782" s="60"/>
      <c r="E782" s="60"/>
      <c r="F782" s="61"/>
      <c r="G782" s="60"/>
      <c r="H782" s="65"/>
      <c r="I782" s="105"/>
      <c r="J782" s="63"/>
      <c r="K782" s="65"/>
      <c r="L782" s="65"/>
      <c r="M782" s="65"/>
      <c r="N782" s="65"/>
      <c r="O782" s="63"/>
      <c r="P782" s="63"/>
      <c r="Q782" s="63"/>
      <c r="R782" s="60"/>
      <c r="S782" s="60"/>
      <c r="T782" s="69"/>
      <c r="U782" s="8"/>
      <c r="X782" s="60"/>
    </row>
    <row r="783" spans="1:27" ht="22.5" outlineLevel="4" x14ac:dyDescent="0.2">
      <c r="A783" s="4"/>
      <c r="B783" s="120"/>
      <c r="C783" s="121">
        <v>27</v>
      </c>
      <c r="D783" s="122" t="s">
        <v>534</v>
      </c>
      <c r="E783" s="123" t="s">
        <v>1102</v>
      </c>
      <c r="F783" s="124" t="s">
        <v>1103</v>
      </c>
      <c r="G783" s="122" t="s">
        <v>752</v>
      </c>
      <c r="H783" s="125">
        <v>16.25</v>
      </c>
      <c r="I783" s="126">
        <v>0</v>
      </c>
      <c r="J783" s="127">
        <f>H783*I783</f>
        <v>0</v>
      </c>
      <c r="K783" s="125">
        <v>0.86655000000000004</v>
      </c>
      <c r="L783" s="125">
        <f>H783*K783</f>
        <v>14.0814375</v>
      </c>
      <c r="M783" s="125"/>
      <c r="N783" s="125">
        <f>H783*M783</f>
        <v>0</v>
      </c>
      <c r="O783" s="127">
        <v>15</v>
      </c>
      <c r="P783" s="127">
        <f>J783*(O783/100)</f>
        <v>0</v>
      </c>
      <c r="Q783" s="127">
        <f>J783+P783</f>
        <v>0</v>
      </c>
      <c r="R783" s="128"/>
      <c r="S783" s="128" t="s">
        <v>538</v>
      </c>
      <c r="T783" s="129">
        <v>1</v>
      </c>
      <c r="U783" s="8"/>
      <c r="V783" s="8"/>
      <c r="W783" s="8"/>
      <c r="X783" s="60"/>
    </row>
    <row r="784" spans="1:27" ht="29.25" outlineLevel="5" x14ac:dyDescent="0.2">
      <c r="A784" s="130"/>
      <c r="B784" s="131"/>
      <c r="C784" s="131"/>
      <c r="D784" s="132"/>
      <c r="E784" s="136" t="s">
        <v>0</v>
      </c>
      <c r="F784" s="159" t="s">
        <v>1104</v>
      </c>
      <c r="G784" s="159"/>
      <c r="H784" s="160"/>
      <c r="I784" s="161"/>
      <c r="J784" s="162"/>
      <c r="K784" s="134"/>
      <c r="L784" s="134"/>
      <c r="M784" s="134"/>
      <c r="N784" s="134"/>
      <c r="O784" s="135"/>
      <c r="P784" s="135"/>
      <c r="Q784" s="135"/>
      <c r="R784" s="132"/>
      <c r="S784" s="132"/>
      <c r="T784" s="131"/>
      <c r="U784" s="6"/>
      <c r="V784" s="8"/>
      <c r="W784" s="8"/>
      <c r="X784" s="133" t="str">
        <f>F784</f>
        <v>Kanály (suché) pro rozvody inženýrských sítí betonové nebo železobetonové včetně bednění a odbednění, s betonovou základovou deskou a se zatřením dna, s vyspravením vnitřních stěn cementovou maltou nebo s omítnutím vnitřních stěn zatřenou cementovou omítkou, bez úpravy vnějších stěn, bez zakrytí železobetonové včetně výztuže volné vnitřního průřezu (šířka x výška) přes 450x450 do 600x750 mm</v>
      </c>
      <c r="Y784" s="9"/>
      <c r="AA784" s="11"/>
    </row>
    <row r="785" spans="1:27" ht="7.5" customHeight="1" outlineLevel="5" x14ac:dyDescent="0.15">
      <c r="B785" s="69"/>
      <c r="C785" s="69"/>
      <c r="D785" s="60"/>
      <c r="E785" s="60"/>
      <c r="F785" s="61"/>
      <c r="G785" s="60"/>
      <c r="H785" s="65"/>
      <c r="I785" s="105"/>
      <c r="J785" s="63"/>
      <c r="K785" s="65"/>
      <c r="L785" s="65"/>
      <c r="M785" s="65"/>
      <c r="N785" s="65"/>
      <c r="O785" s="63"/>
      <c r="P785" s="63"/>
      <c r="Q785" s="63"/>
      <c r="R785" s="60"/>
      <c r="S785" s="60"/>
      <c r="T785" s="69"/>
      <c r="U785" s="8"/>
      <c r="X785" s="60"/>
    </row>
    <row r="786" spans="1:27" ht="11.25" outlineLevel="5" x14ac:dyDescent="0.2">
      <c r="A786" s="137"/>
      <c r="B786" s="138"/>
      <c r="C786" s="138"/>
      <c r="D786" s="139"/>
      <c r="E786" s="145" t="s">
        <v>1</v>
      </c>
      <c r="F786" s="140" t="s">
        <v>547</v>
      </c>
      <c r="G786" s="139"/>
      <c r="H786" s="141">
        <v>0</v>
      </c>
      <c r="I786" s="142"/>
      <c r="J786" s="143"/>
      <c r="K786" s="144"/>
      <c r="L786" s="144"/>
      <c r="M786" s="144"/>
      <c r="N786" s="144"/>
      <c r="O786" s="143"/>
      <c r="P786" s="143"/>
      <c r="Q786" s="143"/>
      <c r="R786" s="139"/>
      <c r="S786" s="139"/>
      <c r="T786" s="138"/>
      <c r="U786" s="6"/>
      <c r="V786" s="8"/>
      <c r="W786" s="8"/>
      <c r="X786" s="60"/>
    </row>
    <row r="787" spans="1:27" ht="11.25" outlineLevel="5" x14ac:dyDescent="0.2">
      <c r="A787" s="137"/>
      <c r="B787" s="138"/>
      <c r="C787" s="138"/>
      <c r="D787" s="139"/>
      <c r="E787" s="145"/>
      <c r="F787" s="140" t="s">
        <v>1105</v>
      </c>
      <c r="G787" s="139"/>
      <c r="H787" s="141">
        <v>9.1</v>
      </c>
      <c r="I787" s="142"/>
      <c r="J787" s="143"/>
      <c r="K787" s="144"/>
      <c r="L787" s="144"/>
      <c r="M787" s="144"/>
      <c r="N787" s="144"/>
      <c r="O787" s="143"/>
      <c r="P787" s="143"/>
      <c r="Q787" s="143"/>
      <c r="R787" s="139"/>
      <c r="S787" s="139"/>
      <c r="T787" s="138"/>
      <c r="U787" s="6"/>
      <c r="V787" s="8"/>
      <c r="W787" s="8"/>
      <c r="X787" s="60"/>
    </row>
    <row r="788" spans="1:27" ht="11.25" outlineLevel="5" x14ac:dyDescent="0.2">
      <c r="A788" s="137"/>
      <c r="B788" s="138"/>
      <c r="C788" s="138"/>
      <c r="D788" s="139"/>
      <c r="E788" s="145"/>
      <c r="F788" s="140" t="s">
        <v>1106</v>
      </c>
      <c r="G788" s="139"/>
      <c r="H788" s="141">
        <v>0.6</v>
      </c>
      <c r="I788" s="142"/>
      <c r="J788" s="143"/>
      <c r="K788" s="144"/>
      <c r="L788" s="144"/>
      <c r="M788" s="144"/>
      <c r="N788" s="144"/>
      <c r="O788" s="143"/>
      <c r="P788" s="143"/>
      <c r="Q788" s="143"/>
      <c r="R788" s="139"/>
      <c r="S788" s="139"/>
      <c r="T788" s="138"/>
      <c r="U788" s="6"/>
      <c r="V788" s="8"/>
      <c r="W788" s="8"/>
      <c r="X788" s="60"/>
    </row>
    <row r="789" spans="1:27" ht="11.25" outlineLevel="5" x14ac:dyDescent="0.2">
      <c r="A789" s="137"/>
      <c r="B789" s="138"/>
      <c r="C789" s="138"/>
      <c r="D789" s="139"/>
      <c r="E789" s="145"/>
      <c r="F789" s="140" t="s">
        <v>1107</v>
      </c>
      <c r="G789" s="139"/>
      <c r="H789" s="141">
        <v>0.6</v>
      </c>
      <c r="I789" s="142"/>
      <c r="J789" s="143"/>
      <c r="K789" s="144"/>
      <c r="L789" s="144"/>
      <c r="M789" s="144"/>
      <c r="N789" s="144"/>
      <c r="O789" s="143"/>
      <c r="P789" s="143"/>
      <c r="Q789" s="143"/>
      <c r="R789" s="139"/>
      <c r="S789" s="139"/>
      <c r="T789" s="138"/>
      <c r="U789" s="6"/>
      <c r="V789" s="8"/>
      <c r="W789" s="8"/>
      <c r="X789" s="60"/>
    </row>
    <row r="790" spans="1:27" ht="11.25" outlineLevel="5" x14ac:dyDescent="0.2">
      <c r="A790" s="137"/>
      <c r="B790" s="138"/>
      <c r="C790" s="138"/>
      <c r="D790" s="139"/>
      <c r="E790" s="145"/>
      <c r="F790" s="140" t="s">
        <v>1108</v>
      </c>
      <c r="G790" s="139"/>
      <c r="H790" s="141">
        <v>4.75</v>
      </c>
      <c r="I790" s="142"/>
      <c r="J790" s="143"/>
      <c r="K790" s="144"/>
      <c r="L790" s="144"/>
      <c r="M790" s="144"/>
      <c r="N790" s="144"/>
      <c r="O790" s="143"/>
      <c r="P790" s="143"/>
      <c r="Q790" s="143"/>
      <c r="R790" s="139"/>
      <c r="S790" s="139"/>
      <c r="T790" s="138"/>
      <c r="U790" s="6"/>
      <c r="V790" s="8"/>
      <c r="W790" s="8"/>
      <c r="X790" s="60"/>
    </row>
    <row r="791" spans="1:27" ht="11.25" outlineLevel="5" x14ac:dyDescent="0.2">
      <c r="A791" s="137"/>
      <c r="B791" s="138"/>
      <c r="C791" s="138"/>
      <c r="D791" s="139"/>
      <c r="E791" s="145"/>
      <c r="F791" s="140" t="s">
        <v>1109</v>
      </c>
      <c r="G791" s="139"/>
      <c r="H791" s="141">
        <v>0.6</v>
      </c>
      <c r="I791" s="142"/>
      <c r="J791" s="143"/>
      <c r="K791" s="144"/>
      <c r="L791" s="144"/>
      <c r="M791" s="144"/>
      <c r="N791" s="144"/>
      <c r="O791" s="143"/>
      <c r="P791" s="143"/>
      <c r="Q791" s="143"/>
      <c r="R791" s="139"/>
      <c r="S791" s="139"/>
      <c r="T791" s="138"/>
      <c r="U791" s="6"/>
      <c r="V791" s="8"/>
      <c r="W791" s="8"/>
      <c r="X791" s="60"/>
    </row>
    <row r="792" spans="1:27" ht="11.25" outlineLevel="5" x14ac:dyDescent="0.2">
      <c r="A792" s="137"/>
      <c r="B792" s="138"/>
      <c r="C792" s="138"/>
      <c r="D792" s="139"/>
      <c r="E792" s="145"/>
      <c r="F792" s="140" t="s">
        <v>1110</v>
      </c>
      <c r="G792" s="139"/>
      <c r="H792" s="141">
        <v>0.6</v>
      </c>
      <c r="I792" s="142"/>
      <c r="J792" s="143"/>
      <c r="K792" s="144"/>
      <c r="L792" s="144"/>
      <c r="M792" s="144"/>
      <c r="N792" s="144"/>
      <c r="O792" s="143"/>
      <c r="P792" s="143"/>
      <c r="Q792" s="143"/>
      <c r="R792" s="139"/>
      <c r="S792" s="139"/>
      <c r="T792" s="138"/>
      <c r="U792" s="6"/>
      <c r="V792" s="8"/>
      <c r="W792" s="8"/>
      <c r="X792" s="60"/>
    </row>
    <row r="793" spans="1:27" ht="7.5" customHeight="1" outlineLevel="5" x14ac:dyDescent="0.15">
      <c r="A793" s="8"/>
      <c r="B793" s="69"/>
      <c r="C793" s="69"/>
      <c r="D793" s="60"/>
      <c r="E793" s="60"/>
      <c r="F793" s="104"/>
      <c r="G793" s="60"/>
      <c r="H793" s="65"/>
      <c r="I793" s="105"/>
      <c r="J793" s="63"/>
      <c r="K793" s="65"/>
      <c r="L793" s="65"/>
      <c r="M793" s="65"/>
      <c r="N793" s="65"/>
      <c r="O793" s="63"/>
      <c r="P793" s="63"/>
      <c r="Q793" s="63"/>
      <c r="R793" s="60"/>
      <c r="S793" s="60"/>
      <c r="T793" s="69"/>
      <c r="U793" s="8"/>
      <c r="X793" s="60"/>
    </row>
    <row r="794" spans="1:27" ht="11.25" outlineLevel="4" x14ac:dyDescent="0.2">
      <c r="A794" s="4"/>
      <c r="B794" s="120"/>
      <c r="C794" s="121">
        <v>28</v>
      </c>
      <c r="D794" s="122" t="s">
        <v>534</v>
      </c>
      <c r="E794" s="123" t="s">
        <v>1111</v>
      </c>
      <c r="F794" s="124" t="s">
        <v>1112</v>
      </c>
      <c r="G794" s="122" t="s">
        <v>543</v>
      </c>
      <c r="H794" s="125">
        <v>25.364699999999999</v>
      </c>
      <c r="I794" s="126">
        <v>0</v>
      </c>
      <c r="J794" s="127">
        <f>H794*I794</f>
        <v>0</v>
      </c>
      <c r="K794" s="125">
        <v>0.29330000000000001</v>
      </c>
      <c r="L794" s="125">
        <f>H794*K794</f>
        <v>7.4394665099999999</v>
      </c>
      <c r="M794" s="125"/>
      <c r="N794" s="125">
        <f>H794*M794</f>
        <v>0</v>
      </c>
      <c r="O794" s="127">
        <v>15</v>
      </c>
      <c r="P794" s="127">
        <f>J794*(O794/100)</f>
        <v>0</v>
      </c>
      <c r="Q794" s="127">
        <f>J794+P794</f>
        <v>0</v>
      </c>
      <c r="R794" s="128"/>
      <c r="S794" s="128" t="s">
        <v>538</v>
      </c>
      <c r="T794" s="129">
        <v>1</v>
      </c>
      <c r="U794" s="8"/>
      <c r="V794" s="8"/>
      <c r="W794" s="8"/>
      <c r="X794" s="60"/>
    </row>
    <row r="795" spans="1:27" ht="19.5" outlineLevel="5" x14ac:dyDescent="0.2">
      <c r="A795" s="130"/>
      <c r="B795" s="131"/>
      <c r="C795" s="131"/>
      <c r="D795" s="132"/>
      <c r="E795" s="136" t="s">
        <v>0</v>
      </c>
      <c r="F795" s="159" t="s">
        <v>1113</v>
      </c>
      <c r="G795" s="159"/>
      <c r="H795" s="160"/>
      <c r="I795" s="161"/>
      <c r="J795" s="162"/>
      <c r="K795" s="134"/>
      <c r="L795" s="134"/>
      <c r="M795" s="134"/>
      <c r="N795" s="134"/>
      <c r="O795" s="135"/>
      <c r="P795" s="135"/>
      <c r="Q795" s="135"/>
      <c r="R795" s="132"/>
      <c r="S795" s="132"/>
      <c r="T795" s="131"/>
      <c r="U795" s="6"/>
      <c r="V795" s="8"/>
      <c r="W795" s="8"/>
      <c r="X795" s="133" t="str">
        <f>F795</f>
        <v>Přizdívky izolační a ochranné z cihel pálených na maltu MC-10 včetně vytvoření požlábku v ohybu izolace vodorovné na svislou, se zatřenou cementovou omítkou z malty min. MC 10 tl. 20 mm pod izolaci z cihel plných dl. 290 mm, P 10 až P 20 tl. 140 mm</v>
      </c>
      <c r="Y795" s="9"/>
      <c r="AA795" s="11"/>
    </row>
    <row r="796" spans="1:27" ht="7.5" customHeight="1" outlineLevel="5" x14ac:dyDescent="0.15">
      <c r="B796" s="69"/>
      <c r="C796" s="69"/>
      <c r="D796" s="60"/>
      <c r="E796" s="60"/>
      <c r="F796" s="61"/>
      <c r="G796" s="60"/>
      <c r="H796" s="65"/>
      <c r="I796" s="105"/>
      <c r="J796" s="63"/>
      <c r="K796" s="65"/>
      <c r="L796" s="65"/>
      <c r="M796" s="65"/>
      <c r="N796" s="65"/>
      <c r="O796" s="63"/>
      <c r="P796" s="63"/>
      <c r="Q796" s="63"/>
      <c r="R796" s="60"/>
      <c r="S796" s="60"/>
      <c r="T796" s="69"/>
      <c r="U796" s="8"/>
      <c r="X796" s="60"/>
    </row>
    <row r="797" spans="1:27" ht="11.25" outlineLevel="5" x14ac:dyDescent="0.2">
      <c r="A797" s="137"/>
      <c r="B797" s="138"/>
      <c r="C797" s="138"/>
      <c r="D797" s="139"/>
      <c r="E797" s="145" t="s">
        <v>1</v>
      </c>
      <c r="F797" s="140" t="s">
        <v>547</v>
      </c>
      <c r="G797" s="139"/>
      <c r="H797" s="141">
        <v>0</v>
      </c>
      <c r="I797" s="142"/>
      <c r="J797" s="143"/>
      <c r="K797" s="144"/>
      <c r="L797" s="144"/>
      <c r="M797" s="144"/>
      <c r="N797" s="144"/>
      <c r="O797" s="143"/>
      <c r="P797" s="143"/>
      <c r="Q797" s="143"/>
      <c r="R797" s="139"/>
      <c r="S797" s="139"/>
      <c r="T797" s="138"/>
      <c r="U797" s="6"/>
      <c r="V797" s="8"/>
      <c r="W797" s="8"/>
      <c r="X797" s="60"/>
    </row>
    <row r="798" spans="1:27" ht="11.25" outlineLevel="5" x14ac:dyDescent="0.2">
      <c r="A798" s="137"/>
      <c r="B798" s="138"/>
      <c r="C798" s="138"/>
      <c r="D798" s="139"/>
      <c r="E798" s="145"/>
      <c r="F798" s="140" t="s">
        <v>1114</v>
      </c>
      <c r="G798" s="139"/>
      <c r="H798" s="141">
        <v>12.557999999999996</v>
      </c>
      <c r="I798" s="142"/>
      <c r="J798" s="143"/>
      <c r="K798" s="144"/>
      <c r="L798" s="144"/>
      <c r="M798" s="144"/>
      <c r="N798" s="144"/>
      <c r="O798" s="143"/>
      <c r="P798" s="143"/>
      <c r="Q798" s="143"/>
      <c r="R798" s="139"/>
      <c r="S798" s="139"/>
      <c r="T798" s="138"/>
      <c r="U798" s="6"/>
      <c r="V798" s="8"/>
      <c r="W798" s="8"/>
      <c r="X798" s="60"/>
    </row>
    <row r="799" spans="1:27" ht="11.25" outlineLevel="5" x14ac:dyDescent="0.2">
      <c r="A799" s="137"/>
      <c r="B799" s="138"/>
      <c r="C799" s="138"/>
      <c r="D799" s="139"/>
      <c r="E799" s="145"/>
      <c r="F799" s="140" t="s">
        <v>1115</v>
      </c>
      <c r="G799" s="139"/>
      <c r="H799" s="141">
        <v>1.5800999999999996</v>
      </c>
      <c r="I799" s="142"/>
      <c r="J799" s="143"/>
      <c r="K799" s="144"/>
      <c r="L799" s="144"/>
      <c r="M799" s="144"/>
      <c r="N799" s="144"/>
      <c r="O799" s="143"/>
      <c r="P799" s="143"/>
      <c r="Q799" s="143"/>
      <c r="R799" s="139"/>
      <c r="S799" s="139"/>
      <c r="T799" s="138"/>
      <c r="U799" s="6"/>
      <c r="V799" s="8"/>
      <c r="W799" s="8"/>
      <c r="X799" s="60"/>
    </row>
    <row r="800" spans="1:27" ht="11.25" outlineLevel="5" x14ac:dyDescent="0.2">
      <c r="A800" s="137"/>
      <c r="B800" s="138"/>
      <c r="C800" s="138"/>
      <c r="D800" s="139"/>
      <c r="E800" s="145"/>
      <c r="F800" s="140" t="s">
        <v>1116</v>
      </c>
      <c r="G800" s="139"/>
      <c r="H800" s="141">
        <v>1.5114000000000001</v>
      </c>
      <c r="I800" s="142"/>
      <c r="J800" s="143"/>
      <c r="K800" s="144"/>
      <c r="L800" s="144"/>
      <c r="M800" s="144"/>
      <c r="N800" s="144"/>
      <c r="O800" s="143"/>
      <c r="P800" s="143"/>
      <c r="Q800" s="143"/>
      <c r="R800" s="139"/>
      <c r="S800" s="139"/>
      <c r="T800" s="138"/>
      <c r="U800" s="6"/>
      <c r="V800" s="8"/>
      <c r="W800" s="8"/>
      <c r="X800" s="60"/>
    </row>
    <row r="801" spans="1:27" ht="11.25" outlineLevel="5" x14ac:dyDescent="0.2">
      <c r="A801" s="137"/>
      <c r="B801" s="138"/>
      <c r="C801" s="138"/>
      <c r="D801" s="139"/>
      <c r="E801" s="145"/>
      <c r="F801" s="140" t="s">
        <v>1117</v>
      </c>
      <c r="G801" s="139"/>
      <c r="H801" s="141">
        <v>6.5549999999999997</v>
      </c>
      <c r="I801" s="142"/>
      <c r="J801" s="143"/>
      <c r="K801" s="144"/>
      <c r="L801" s="144"/>
      <c r="M801" s="144"/>
      <c r="N801" s="144"/>
      <c r="O801" s="143"/>
      <c r="P801" s="143"/>
      <c r="Q801" s="143"/>
      <c r="R801" s="139"/>
      <c r="S801" s="139"/>
      <c r="T801" s="138"/>
      <c r="U801" s="6"/>
      <c r="V801" s="8"/>
      <c r="W801" s="8"/>
      <c r="X801" s="60"/>
    </row>
    <row r="802" spans="1:27" ht="11.25" outlineLevel="5" x14ac:dyDescent="0.2">
      <c r="A802" s="137"/>
      <c r="B802" s="138"/>
      <c r="C802" s="138"/>
      <c r="D802" s="139"/>
      <c r="E802" s="145"/>
      <c r="F802" s="140" t="s">
        <v>1118</v>
      </c>
      <c r="G802" s="139"/>
      <c r="H802" s="141">
        <v>1.5800999999999996</v>
      </c>
      <c r="I802" s="142"/>
      <c r="J802" s="143"/>
      <c r="K802" s="144"/>
      <c r="L802" s="144"/>
      <c r="M802" s="144"/>
      <c r="N802" s="144"/>
      <c r="O802" s="143"/>
      <c r="P802" s="143"/>
      <c r="Q802" s="143"/>
      <c r="R802" s="139"/>
      <c r="S802" s="139"/>
      <c r="T802" s="138"/>
      <c r="U802" s="6"/>
      <c r="V802" s="8"/>
      <c r="W802" s="8"/>
      <c r="X802" s="60"/>
    </row>
    <row r="803" spans="1:27" ht="11.25" outlineLevel="5" x14ac:dyDescent="0.2">
      <c r="A803" s="137"/>
      <c r="B803" s="138"/>
      <c r="C803" s="138"/>
      <c r="D803" s="139"/>
      <c r="E803" s="145"/>
      <c r="F803" s="140" t="s">
        <v>1119</v>
      </c>
      <c r="G803" s="139"/>
      <c r="H803" s="141">
        <v>1.5800999999999996</v>
      </c>
      <c r="I803" s="142"/>
      <c r="J803" s="143"/>
      <c r="K803" s="144"/>
      <c r="L803" s="144"/>
      <c r="M803" s="144"/>
      <c r="N803" s="144"/>
      <c r="O803" s="143"/>
      <c r="P803" s="143"/>
      <c r="Q803" s="143"/>
      <c r="R803" s="139"/>
      <c r="S803" s="139"/>
      <c r="T803" s="138"/>
      <c r="U803" s="6"/>
      <c r="V803" s="8"/>
      <c r="W803" s="8"/>
      <c r="X803" s="60"/>
    </row>
    <row r="804" spans="1:27" ht="7.5" customHeight="1" outlineLevel="5" x14ac:dyDescent="0.15">
      <c r="A804" s="8"/>
      <c r="B804" s="69"/>
      <c r="C804" s="69"/>
      <c r="D804" s="60"/>
      <c r="E804" s="60"/>
      <c r="F804" s="104"/>
      <c r="G804" s="60"/>
      <c r="H804" s="65"/>
      <c r="I804" s="105"/>
      <c r="J804" s="63"/>
      <c r="K804" s="65"/>
      <c r="L804" s="65"/>
      <c r="M804" s="65"/>
      <c r="N804" s="65"/>
      <c r="O804" s="63"/>
      <c r="P804" s="63"/>
      <c r="Q804" s="63"/>
      <c r="R804" s="60"/>
      <c r="S804" s="60"/>
      <c r="T804" s="69"/>
      <c r="U804" s="8"/>
      <c r="X804" s="60"/>
    </row>
    <row r="805" spans="1:27" ht="11.25" outlineLevel="4" x14ac:dyDescent="0.2">
      <c r="A805" s="4"/>
      <c r="B805" s="120"/>
      <c r="C805" s="121">
        <v>29</v>
      </c>
      <c r="D805" s="122" t="s">
        <v>534</v>
      </c>
      <c r="E805" s="123" t="s">
        <v>1120</v>
      </c>
      <c r="F805" s="124" t="s">
        <v>1121</v>
      </c>
      <c r="G805" s="122" t="s">
        <v>537</v>
      </c>
      <c r="H805" s="125">
        <v>6.4980000000000002</v>
      </c>
      <c r="I805" s="126">
        <v>0</v>
      </c>
      <c r="J805" s="127">
        <f>H805*I805</f>
        <v>0</v>
      </c>
      <c r="K805" s="125">
        <v>2.5018699999999998</v>
      </c>
      <c r="L805" s="125">
        <f>H805*K805</f>
        <v>16.257151260000001</v>
      </c>
      <c r="M805" s="125"/>
      <c r="N805" s="125">
        <f>H805*M805</f>
        <v>0</v>
      </c>
      <c r="O805" s="127">
        <v>15</v>
      </c>
      <c r="P805" s="127">
        <f>J805*(O805/100)</f>
        <v>0</v>
      </c>
      <c r="Q805" s="127">
        <f>J805+P805</f>
        <v>0</v>
      </c>
      <c r="R805" s="128"/>
      <c r="S805" s="128" t="s">
        <v>538</v>
      </c>
      <c r="T805" s="129">
        <v>1</v>
      </c>
      <c r="U805" s="8"/>
      <c r="V805" s="8"/>
      <c r="W805" s="8"/>
      <c r="X805" s="60"/>
    </row>
    <row r="806" spans="1:27" ht="9.75" outlineLevel="5" x14ac:dyDescent="0.2">
      <c r="A806" s="130"/>
      <c r="B806" s="131"/>
      <c r="C806" s="131"/>
      <c r="D806" s="132"/>
      <c r="E806" s="136" t="s">
        <v>0</v>
      </c>
      <c r="F806" s="159" t="s">
        <v>1122</v>
      </c>
      <c r="G806" s="159"/>
      <c r="H806" s="160"/>
      <c r="I806" s="161"/>
      <c r="J806" s="162"/>
      <c r="K806" s="134"/>
      <c r="L806" s="134"/>
      <c r="M806" s="134"/>
      <c r="N806" s="134"/>
      <c r="O806" s="135"/>
      <c r="P806" s="135"/>
      <c r="Q806" s="135"/>
      <c r="R806" s="132"/>
      <c r="S806" s="132"/>
      <c r="T806" s="131"/>
      <c r="U806" s="6"/>
      <c r="V806" s="8"/>
      <c r="W806" s="8"/>
      <c r="X806" s="133" t="str">
        <f>F806</f>
        <v>Nadzákladové zdi z betonu železového (bez výztuže) nosné pohledového (v přírodní barvě drtí a přísad) tř. C 30/37</v>
      </c>
      <c r="Y806" s="9"/>
      <c r="AA806" s="11"/>
    </row>
    <row r="807" spans="1:27" ht="7.5" customHeight="1" outlineLevel="5" x14ac:dyDescent="0.15">
      <c r="B807" s="69"/>
      <c r="C807" s="69"/>
      <c r="D807" s="60"/>
      <c r="E807" s="60"/>
      <c r="F807" s="61"/>
      <c r="G807" s="60"/>
      <c r="H807" s="65"/>
      <c r="I807" s="105"/>
      <c r="J807" s="63"/>
      <c r="K807" s="65"/>
      <c r="L807" s="65"/>
      <c r="M807" s="65"/>
      <c r="N807" s="65"/>
      <c r="O807" s="63"/>
      <c r="P807" s="63"/>
      <c r="Q807" s="63"/>
      <c r="R807" s="60"/>
      <c r="S807" s="60"/>
      <c r="T807" s="69"/>
      <c r="U807" s="8"/>
      <c r="X807" s="60"/>
    </row>
    <row r="808" spans="1:27" ht="11.25" outlineLevel="5" x14ac:dyDescent="0.2">
      <c r="A808" s="137"/>
      <c r="B808" s="138"/>
      <c r="C808" s="138"/>
      <c r="D808" s="139"/>
      <c r="E808" s="145" t="s">
        <v>1</v>
      </c>
      <c r="F808" s="140" t="s">
        <v>703</v>
      </c>
      <c r="G808" s="139"/>
      <c r="H808" s="141">
        <v>0</v>
      </c>
      <c r="I808" s="142"/>
      <c r="J808" s="143"/>
      <c r="K808" s="144"/>
      <c r="L808" s="144"/>
      <c r="M808" s="144"/>
      <c r="N808" s="144"/>
      <c r="O808" s="143"/>
      <c r="P808" s="143"/>
      <c r="Q808" s="143"/>
      <c r="R808" s="139"/>
      <c r="S808" s="139"/>
      <c r="T808" s="138"/>
      <c r="U808" s="6"/>
      <c r="V808" s="8"/>
      <c r="W808" s="8"/>
      <c r="X808" s="60"/>
    </row>
    <row r="809" spans="1:27" ht="11.25" outlineLevel="5" x14ac:dyDescent="0.2">
      <c r="A809" s="137"/>
      <c r="B809" s="138"/>
      <c r="C809" s="138"/>
      <c r="D809" s="139"/>
      <c r="E809" s="145"/>
      <c r="F809" s="140" t="s">
        <v>1123</v>
      </c>
      <c r="G809" s="139"/>
      <c r="H809" s="141">
        <v>1.2374999999999998</v>
      </c>
      <c r="I809" s="142"/>
      <c r="J809" s="143"/>
      <c r="K809" s="144"/>
      <c r="L809" s="144"/>
      <c r="M809" s="144"/>
      <c r="N809" s="144"/>
      <c r="O809" s="143"/>
      <c r="P809" s="143"/>
      <c r="Q809" s="143"/>
      <c r="R809" s="139"/>
      <c r="S809" s="139"/>
      <c r="T809" s="138"/>
      <c r="U809" s="6"/>
      <c r="V809" s="8"/>
      <c r="W809" s="8"/>
      <c r="X809" s="60"/>
    </row>
    <row r="810" spans="1:27" ht="11.25" outlineLevel="5" x14ac:dyDescent="0.2">
      <c r="A810" s="137"/>
      <c r="B810" s="138"/>
      <c r="C810" s="138"/>
      <c r="D810" s="139"/>
      <c r="E810" s="145"/>
      <c r="F810" s="140" t="s">
        <v>1124</v>
      </c>
      <c r="G810" s="139"/>
      <c r="H810" s="141">
        <v>5.2605000000000004</v>
      </c>
      <c r="I810" s="142"/>
      <c r="J810" s="143"/>
      <c r="K810" s="144"/>
      <c r="L810" s="144"/>
      <c r="M810" s="144"/>
      <c r="N810" s="144"/>
      <c r="O810" s="143"/>
      <c r="P810" s="143"/>
      <c r="Q810" s="143"/>
      <c r="R810" s="139"/>
      <c r="S810" s="139"/>
      <c r="T810" s="138"/>
      <c r="U810" s="6"/>
      <c r="V810" s="8"/>
      <c r="W810" s="8"/>
      <c r="X810" s="60"/>
    </row>
    <row r="811" spans="1:27" ht="7.5" customHeight="1" outlineLevel="5" x14ac:dyDescent="0.15">
      <c r="A811" s="8"/>
      <c r="B811" s="69"/>
      <c r="C811" s="69"/>
      <c r="D811" s="60"/>
      <c r="E811" s="60"/>
      <c r="F811" s="104"/>
      <c r="G811" s="60"/>
      <c r="H811" s="65"/>
      <c r="I811" s="105"/>
      <c r="J811" s="63"/>
      <c r="K811" s="65"/>
      <c r="L811" s="65"/>
      <c r="M811" s="65"/>
      <c r="N811" s="65"/>
      <c r="O811" s="63"/>
      <c r="P811" s="63"/>
      <c r="Q811" s="63"/>
      <c r="R811" s="60"/>
      <c r="S811" s="60"/>
      <c r="T811" s="69"/>
      <c r="U811" s="8"/>
      <c r="X811" s="60"/>
    </row>
    <row r="812" spans="1:27" ht="11.25" outlineLevel="4" x14ac:dyDescent="0.2">
      <c r="A812" s="4"/>
      <c r="B812" s="120"/>
      <c r="C812" s="121">
        <v>30</v>
      </c>
      <c r="D812" s="122" t="s">
        <v>534</v>
      </c>
      <c r="E812" s="123" t="s">
        <v>1125</v>
      </c>
      <c r="F812" s="124" t="s">
        <v>1126</v>
      </c>
      <c r="G812" s="122" t="s">
        <v>543</v>
      </c>
      <c r="H812" s="125">
        <v>43.814999999999998</v>
      </c>
      <c r="I812" s="126">
        <v>0</v>
      </c>
      <c r="J812" s="127">
        <f>H812*I812</f>
        <v>0</v>
      </c>
      <c r="K812" s="125">
        <v>2.7499999999999998E-3</v>
      </c>
      <c r="L812" s="125">
        <f>H812*K812</f>
        <v>0.12049124999999998</v>
      </c>
      <c r="M812" s="125"/>
      <c r="N812" s="125">
        <f>H812*M812</f>
        <v>0</v>
      </c>
      <c r="O812" s="127">
        <v>15</v>
      </c>
      <c r="P812" s="127">
        <f>J812*(O812/100)</f>
        <v>0</v>
      </c>
      <c r="Q812" s="127">
        <f>J812+P812</f>
        <v>0</v>
      </c>
      <c r="R812" s="128"/>
      <c r="S812" s="128" t="s">
        <v>538</v>
      </c>
      <c r="T812" s="129">
        <v>1</v>
      </c>
      <c r="U812" s="8"/>
      <c r="V812" s="8"/>
      <c r="W812" s="8"/>
      <c r="X812" s="60"/>
    </row>
    <row r="813" spans="1:27" ht="9.75" outlineLevel="5" x14ac:dyDescent="0.2">
      <c r="A813" s="130"/>
      <c r="B813" s="131"/>
      <c r="C813" s="131"/>
      <c r="D813" s="132"/>
      <c r="E813" s="136" t="s">
        <v>0</v>
      </c>
      <c r="F813" s="159" t="s">
        <v>1127</v>
      </c>
      <c r="G813" s="159"/>
      <c r="H813" s="160"/>
      <c r="I813" s="161"/>
      <c r="J813" s="162"/>
      <c r="K813" s="134"/>
      <c r="L813" s="134"/>
      <c r="M813" s="134"/>
      <c r="N813" s="134"/>
      <c r="O813" s="135"/>
      <c r="P813" s="135"/>
      <c r="Q813" s="135"/>
      <c r="R813" s="132"/>
      <c r="S813" s="132"/>
      <c r="T813" s="131"/>
      <c r="U813" s="6"/>
      <c r="V813" s="8"/>
      <c r="W813" s="8"/>
      <c r="X813" s="133" t="str">
        <f>F813</f>
        <v>Bednění nadzákladových zdí nosných rovné oboustranné za každou stranu zřízení</v>
      </c>
      <c r="Y813" s="9"/>
      <c r="AA813" s="11"/>
    </row>
    <row r="814" spans="1:27" ht="7.5" customHeight="1" outlineLevel="5" x14ac:dyDescent="0.15">
      <c r="B814" s="69"/>
      <c r="C814" s="69"/>
      <c r="D814" s="60"/>
      <c r="E814" s="60"/>
      <c r="F814" s="61"/>
      <c r="G814" s="60"/>
      <c r="H814" s="65"/>
      <c r="I814" s="105"/>
      <c r="J814" s="63"/>
      <c r="K814" s="65"/>
      <c r="L814" s="65"/>
      <c r="M814" s="65"/>
      <c r="N814" s="65"/>
      <c r="O814" s="63"/>
      <c r="P814" s="63"/>
      <c r="Q814" s="63"/>
      <c r="R814" s="60"/>
      <c r="S814" s="60"/>
      <c r="T814" s="69"/>
      <c r="U814" s="8"/>
      <c r="X814" s="60"/>
    </row>
    <row r="815" spans="1:27" ht="11.25" outlineLevel="5" x14ac:dyDescent="0.2">
      <c r="A815" s="137"/>
      <c r="B815" s="138"/>
      <c r="C815" s="138"/>
      <c r="D815" s="139"/>
      <c r="E815" s="145" t="s">
        <v>1</v>
      </c>
      <c r="F815" s="140" t="s">
        <v>703</v>
      </c>
      <c r="G815" s="139"/>
      <c r="H815" s="141">
        <v>0</v>
      </c>
      <c r="I815" s="142"/>
      <c r="J815" s="143"/>
      <c r="K815" s="144"/>
      <c r="L815" s="144"/>
      <c r="M815" s="144"/>
      <c r="N815" s="144"/>
      <c r="O815" s="143"/>
      <c r="P815" s="143"/>
      <c r="Q815" s="143"/>
      <c r="R815" s="139"/>
      <c r="S815" s="139"/>
      <c r="T815" s="138"/>
      <c r="U815" s="6"/>
      <c r="V815" s="8"/>
      <c r="W815" s="8"/>
      <c r="X815" s="60"/>
    </row>
    <row r="816" spans="1:27" ht="11.25" outlineLevel="5" x14ac:dyDescent="0.2">
      <c r="A816" s="137"/>
      <c r="B816" s="138"/>
      <c r="C816" s="138"/>
      <c r="D816" s="139"/>
      <c r="E816" s="145"/>
      <c r="F816" s="140" t="s">
        <v>1128</v>
      </c>
      <c r="G816" s="139"/>
      <c r="H816" s="141">
        <v>8.7449999999999992</v>
      </c>
      <c r="I816" s="142"/>
      <c r="J816" s="143"/>
      <c r="K816" s="144"/>
      <c r="L816" s="144"/>
      <c r="M816" s="144"/>
      <c r="N816" s="144"/>
      <c r="O816" s="143"/>
      <c r="P816" s="143"/>
      <c r="Q816" s="143"/>
      <c r="R816" s="139"/>
      <c r="S816" s="139"/>
      <c r="T816" s="138"/>
      <c r="U816" s="6"/>
      <c r="V816" s="8"/>
      <c r="W816" s="8"/>
      <c r="X816" s="60"/>
    </row>
    <row r="817" spans="1:27" ht="11.25" outlineLevel="5" x14ac:dyDescent="0.2">
      <c r="A817" s="137"/>
      <c r="B817" s="138"/>
      <c r="C817" s="138"/>
      <c r="D817" s="139"/>
      <c r="E817" s="145"/>
      <c r="F817" s="140" t="s">
        <v>1129</v>
      </c>
      <c r="G817" s="139"/>
      <c r="H817" s="141">
        <v>35.07</v>
      </c>
      <c r="I817" s="142"/>
      <c r="J817" s="143"/>
      <c r="K817" s="144"/>
      <c r="L817" s="144"/>
      <c r="M817" s="144"/>
      <c r="N817" s="144"/>
      <c r="O817" s="143"/>
      <c r="P817" s="143"/>
      <c r="Q817" s="143"/>
      <c r="R817" s="139"/>
      <c r="S817" s="139"/>
      <c r="T817" s="138"/>
      <c r="U817" s="6"/>
      <c r="V817" s="8"/>
      <c r="W817" s="8"/>
      <c r="X817" s="60"/>
    </row>
    <row r="818" spans="1:27" ht="7.5" customHeight="1" outlineLevel="5" x14ac:dyDescent="0.15">
      <c r="A818" s="8"/>
      <c r="B818" s="69"/>
      <c r="C818" s="69"/>
      <c r="D818" s="60"/>
      <c r="E818" s="60"/>
      <c r="F818" s="104"/>
      <c r="G818" s="60"/>
      <c r="H818" s="65"/>
      <c r="I818" s="105"/>
      <c r="J818" s="63"/>
      <c r="K818" s="65"/>
      <c r="L818" s="65"/>
      <c r="M818" s="65"/>
      <c r="N818" s="65"/>
      <c r="O818" s="63"/>
      <c r="P818" s="63"/>
      <c r="Q818" s="63"/>
      <c r="R818" s="60"/>
      <c r="S818" s="60"/>
      <c r="T818" s="69"/>
      <c r="U818" s="8"/>
      <c r="X818" s="60"/>
    </row>
    <row r="819" spans="1:27" ht="11.25" outlineLevel="4" x14ac:dyDescent="0.2">
      <c r="A819" s="4"/>
      <c r="B819" s="120"/>
      <c r="C819" s="121">
        <v>31</v>
      </c>
      <c r="D819" s="122" t="s">
        <v>534</v>
      </c>
      <c r="E819" s="123" t="s">
        <v>1130</v>
      </c>
      <c r="F819" s="124" t="s">
        <v>1131</v>
      </c>
      <c r="G819" s="122" t="s">
        <v>543</v>
      </c>
      <c r="H819" s="125">
        <v>43.814999999999998</v>
      </c>
      <c r="I819" s="126">
        <v>0</v>
      </c>
      <c r="J819" s="127">
        <f>H819*I819</f>
        <v>0</v>
      </c>
      <c r="K819" s="125"/>
      <c r="L819" s="125">
        <f>H819*K819</f>
        <v>0</v>
      </c>
      <c r="M819" s="125"/>
      <c r="N819" s="125">
        <f>H819*M819</f>
        <v>0</v>
      </c>
      <c r="O819" s="127">
        <v>15</v>
      </c>
      <c r="P819" s="127">
        <f>J819*(O819/100)</f>
        <v>0</v>
      </c>
      <c r="Q819" s="127">
        <f>J819+P819</f>
        <v>0</v>
      </c>
      <c r="R819" s="128"/>
      <c r="S819" s="128" t="s">
        <v>538</v>
      </c>
      <c r="T819" s="129">
        <v>1</v>
      </c>
      <c r="U819" s="8"/>
      <c r="V819" s="8"/>
      <c r="W819" s="8"/>
      <c r="X819" s="60"/>
    </row>
    <row r="820" spans="1:27" ht="9.75" outlineLevel="5" x14ac:dyDescent="0.2">
      <c r="A820" s="130"/>
      <c r="B820" s="131"/>
      <c r="C820" s="131"/>
      <c r="D820" s="132"/>
      <c r="E820" s="136" t="s">
        <v>0</v>
      </c>
      <c r="F820" s="159" t="s">
        <v>1132</v>
      </c>
      <c r="G820" s="159"/>
      <c r="H820" s="160"/>
      <c r="I820" s="161"/>
      <c r="J820" s="162"/>
      <c r="K820" s="134"/>
      <c r="L820" s="134"/>
      <c r="M820" s="134"/>
      <c r="N820" s="134"/>
      <c r="O820" s="135"/>
      <c r="P820" s="135"/>
      <c r="Q820" s="135"/>
      <c r="R820" s="132"/>
      <c r="S820" s="132"/>
      <c r="T820" s="131"/>
      <c r="U820" s="6"/>
      <c r="V820" s="8"/>
      <c r="W820" s="8"/>
      <c r="X820" s="133" t="str">
        <f>F820</f>
        <v>Bednění nadzákladových zdí nosných rovné oboustranné za každou stranu odstranění</v>
      </c>
      <c r="Y820" s="9"/>
      <c r="AA820" s="11"/>
    </row>
    <row r="821" spans="1:27" ht="7.5" customHeight="1" outlineLevel="5" x14ac:dyDescent="0.15">
      <c r="B821" s="69"/>
      <c r="C821" s="69"/>
      <c r="D821" s="60"/>
      <c r="E821" s="60"/>
      <c r="F821" s="61"/>
      <c r="G821" s="60"/>
      <c r="H821" s="65"/>
      <c r="I821" s="105"/>
      <c r="J821" s="63"/>
      <c r="K821" s="65"/>
      <c r="L821" s="65"/>
      <c r="M821" s="65"/>
      <c r="N821" s="65"/>
      <c r="O821" s="63"/>
      <c r="P821" s="63"/>
      <c r="Q821" s="63"/>
      <c r="R821" s="60"/>
      <c r="S821" s="60"/>
      <c r="T821" s="69"/>
      <c r="U821" s="8"/>
      <c r="X821" s="60"/>
    </row>
    <row r="822" spans="1:27" ht="11.25" outlineLevel="4" x14ac:dyDescent="0.2">
      <c r="A822" s="4"/>
      <c r="B822" s="120"/>
      <c r="C822" s="121">
        <v>32</v>
      </c>
      <c r="D822" s="122" t="s">
        <v>534</v>
      </c>
      <c r="E822" s="123" t="s">
        <v>1133</v>
      </c>
      <c r="F822" s="124" t="s">
        <v>1134</v>
      </c>
      <c r="G822" s="122" t="s">
        <v>543</v>
      </c>
      <c r="H822" s="125">
        <v>43.814999999999998</v>
      </c>
      <c r="I822" s="126">
        <v>0</v>
      </c>
      <c r="J822" s="127">
        <f>H822*I822</f>
        <v>0</v>
      </c>
      <c r="K822" s="125">
        <v>2.5000000000000001E-3</v>
      </c>
      <c r="L822" s="125">
        <f>H822*K822</f>
        <v>0.1095375</v>
      </c>
      <c r="M822" s="125"/>
      <c r="N822" s="125">
        <f>H822*M822</f>
        <v>0</v>
      </c>
      <c r="O822" s="127">
        <v>15</v>
      </c>
      <c r="P822" s="127">
        <f>J822*(O822/100)</f>
        <v>0</v>
      </c>
      <c r="Q822" s="127">
        <f>J822+P822</f>
        <v>0</v>
      </c>
      <c r="R822" s="128"/>
      <c r="S822" s="128" t="s">
        <v>538</v>
      </c>
      <c r="T822" s="129">
        <v>1</v>
      </c>
      <c r="U822" s="8"/>
      <c r="V822" s="8"/>
      <c r="W822" s="8"/>
      <c r="X822" s="60"/>
    </row>
    <row r="823" spans="1:27" ht="9.75" outlineLevel="5" x14ac:dyDescent="0.2">
      <c r="A823" s="130"/>
      <c r="B823" s="131"/>
      <c r="C823" s="131"/>
      <c r="D823" s="132"/>
      <c r="E823" s="136" t="s">
        <v>0</v>
      </c>
      <c r="F823" s="159" t="s">
        <v>1135</v>
      </c>
      <c r="G823" s="159"/>
      <c r="H823" s="160"/>
      <c r="I823" s="161"/>
      <c r="J823" s="162"/>
      <c r="K823" s="134"/>
      <c r="L823" s="134"/>
      <c r="M823" s="134"/>
      <c r="N823" s="134"/>
      <c r="O823" s="135"/>
      <c r="P823" s="135"/>
      <c r="Q823" s="135"/>
      <c r="R823" s="132"/>
      <c r="S823" s="132"/>
      <c r="T823" s="131"/>
      <c r="U823" s="6"/>
      <c r="V823" s="8"/>
      <c r="W823" s="8"/>
      <c r="X823" s="133" t="str">
        <f>F823</f>
        <v>Bednění nadzákladových zdí nosných Příplatek k cenám bednění za pohledový beton</v>
      </c>
      <c r="Y823" s="9"/>
      <c r="AA823" s="11"/>
    </row>
    <row r="824" spans="1:27" ht="7.5" customHeight="1" outlineLevel="5" x14ac:dyDescent="0.15">
      <c r="B824" s="69"/>
      <c r="C824" s="69"/>
      <c r="D824" s="60"/>
      <c r="E824" s="60"/>
      <c r="F824" s="61"/>
      <c r="G824" s="60"/>
      <c r="H824" s="65"/>
      <c r="I824" s="105"/>
      <c r="J824" s="63"/>
      <c r="K824" s="65"/>
      <c r="L824" s="65"/>
      <c r="M824" s="65"/>
      <c r="N824" s="65"/>
      <c r="O824" s="63"/>
      <c r="P824" s="63"/>
      <c r="Q824" s="63"/>
      <c r="R824" s="60"/>
      <c r="S824" s="60"/>
      <c r="T824" s="69"/>
      <c r="U824" s="8"/>
      <c r="X824" s="60"/>
    </row>
    <row r="825" spans="1:27" ht="11.25" outlineLevel="4" x14ac:dyDescent="0.2">
      <c r="A825" s="4"/>
      <c r="B825" s="120"/>
      <c r="C825" s="121">
        <v>33</v>
      </c>
      <c r="D825" s="122" t="s">
        <v>534</v>
      </c>
      <c r="E825" s="123" t="s">
        <v>1136</v>
      </c>
      <c r="F825" s="124" t="s">
        <v>1137</v>
      </c>
      <c r="G825" s="122" t="s">
        <v>601</v>
      </c>
      <c r="H825" s="125">
        <v>0.27379972800000002</v>
      </c>
      <c r="I825" s="126">
        <v>0</v>
      </c>
      <c r="J825" s="127">
        <f>H825*I825</f>
        <v>0</v>
      </c>
      <c r="K825" s="125">
        <v>1.06277</v>
      </c>
      <c r="L825" s="125">
        <f>H825*K825</f>
        <v>0.29098613692656</v>
      </c>
      <c r="M825" s="125"/>
      <c r="N825" s="125">
        <f>H825*M825</f>
        <v>0</v>
      </c>
      <c r="O825" s="127">
        <v>15</v>
      </c>
      <c r="P825" s="127">
        <f>J825*(O825/100)</f>
        <v>0</v>
      </c>
      <c r="Q825" s="127">
        <f>J825+P825</f>
        <v>0</v>
      </c>
      <c r="R825" s="128"/>
      <c r="S825" s="128" t="s">
        <v>538</v>
      </c>
      <c r="T825" s="129">
        <v>1</v>
      </c>
      <c r="U825" s="8"/>
      <c r="V825" s="8"/>
      <c r="W825" s="8"/>
      <c r="X825" s="60"/>
    </row>
    <row r="826" spans="1:27" ht="9.75" outlineLevel="5" x14ac:dyDescent="0.2">
      <c r="A826" s="130"/>
      <c r="B826" s="131"/>
      <c r="C826" s="131"/>
      <c r="D826" s="132"/>
      <c r="E826" s="136" t="s">
        <v>0</v>
      </c>
      <c r="F826" s="159" t="s">
        <v>1138</v>
      </c>
      <c r="G826" s="159"/>
      <c r="H826" s="160"/>
      <c r="I826" s="161"/>
      <c r="J826" s="162"/>
      <c r="K826" s="134"/>
      <c r="L826" s="134"/>
      <c r="M826" s="134"/>
      <c r="N826" s="134"/>
      <c r="O826" s="135"/>
      <c r="P826" s="135"/>
      <c r="Q826" s="135"/>
      <c r="R826" s="132"/>
      <c r="S826" s="132"/>
      <c r="T826" s="131"/>
      <c r="U826" s="6"/>
      <c r="V826" s="8"/>
      <c r="W826" s="8"/>
      <c r="X826" s="133" t="str">
        <f>F826</f>
        <v>Výztuž nadzákladových zdí nosných svislých nebo odkloněných od svislice, rovných nebo oblých ze svařovaných sítí z drátů typu KARI</v>
      </c>
      <c r="Y826" s="9"/>
      <c r="AA826" s="11"/>
    </row>
    <row r="827" spans="1:27" ht="7.5" customHeight="1" outlineLevel="5" x14ac:dyDescent="0.15">
      <c r="B827" s="69"/>
      <c r="C827" s="69"/>
      <c r="D827" s="60"/>
      <c r="E827" s="60"/>
      <c r="F827" s="61"/>
      <c r="G827" s="60"/>
      <c r="H827" s="65"/>
      <c r="I827" s="105"/>
      <c r="J827" s="63"/>
      <c r="K827" s="65"/>
      <c r="L827" s="65"/>
      <c r="M827" s="65"/>
      <c r="N827" s="65"/>
      <c r="O827" s="63"/>
      <c r="P827" s="63"/>
      <c r="Q827" s="63"/>
      <c r="R827" s="60"/>
      <c r="S827" s="60"/>
      <c r="T827" s="69"/>
      <c r="U827" s="8"/>
      <c r="X827" s="60"/>
    </row>
    <row r="828" spans="1:27" ht="11.25" outlineLevel="5" x14ac:dyDescent="0.2">
      <c r="A828" s="137"/>
      <c r="B828" s="138"/>
      <c r="C828" s="138"/>
      <c r="D828" s="139"/>
      <c r="E828" s="145" t="s">
        <v>1</v>
      </c>
      <c r="F828" s="140" t="s">
        <v>1139</v>
      </c>
      <c r="G828" s="139"/>
      <c r="H828" s="141">
        <v>0</v>
      </c>
      <c r="I828" s="142"/>
      <c r="J828" s="143"/>
      <c r="K828" s="144"/>
      <c r="L828" s="144"/>
      <c r="M828" s="144"/>
      <c r="N828" s="144"/>
      <c r="O828" s="143"/>
      <c r="P828" s="143"/>
      <c r="Q828" s="143"/>
      <c r="R828" s="139"/>
      <c r="S828" s="139"/>
      <c r="T828" s="138"/>
      <c r="U828" s="6"/>
      <c r="V828" s="8"/>
      <c r="W828" s="8"/>
      <c r="X828" s="60"/>
    </row>
    <row r="829" spans="1:27" ht="11.25" outlineLevel="5" x14ac:dyDescent="0.2">
      <c r="A829" s="137"/>
      <c r="B829" s="138"/>
      <c r="C829" s="138"/>
      <c r="D829" s="139"/>
      <c r="E829" s="145"/>
      <c r="F829" s="140" t="s">
        <v>703</v>
      </c>
      <c r="G829" s="139"/>
      <c r="H829" s="141">
        <v>0</v>
      </c>
      <c r="I829" s="142"/>
      <c r="J829" s="143"/>
      <c r="K829" s="144"/>
      <c r="L829" s="144"/>
      <c r="M829" s="144"/>
      <c r="N829" s="144"/>
      <c r="O829" s="143"/>
      <c r="P829" s="143"/>
      <c r="Q829" s="143"/>
      <c r="R829" s="139"/>
      <c r="S829" s="139"/>
      <c r="T829" s="138"/>
      <c r="U829" s="6"/>
      <c r="V829" s="8"/>
      <c r="W829" s="8"/>
      <c r="X829" s="60"/>
    </row>
    <row r="830" spans="1:27" ht="11.25" outlineLevel="5" x14ac:dyDescent="0.2">
      <c r="A830" s="137"/>
      <c r="B830" s="138"/>
      <c r="C830" s="138"/>
      <c r="D830" s="139"/>
      <c r="E830" s="145"/>
      <c r="F830" s="140" t="s">
        <v>1140</v>
      </c>
      <c r="G830" s="139"/>
      <c r="H830" s="141">
        <v>5.2143300000000004E-2</v>
      </c>
      <c r="I830" s="142"/>
      <c r="J830" s="143"/>
      <c r="K830" s="144"/>
      <c r="L830" s="144"/>
      <c r="M830" s="144"/>
      <c r="N830" s="144"/>
      <c r="O830" s="143"/>
      <c r="P830" s="143"/>
      <c r="Q830" s="143"/>
      <c r="R830" s="139"/>
      <c r="S830" s="139"/>
      <c r="T830" s="138"/>
      <c r="U830" s="6"/>
      <c r="V830" s="8"/>
      <c r="W830" s="8"/>
      <c r="X830" s="60"/>
    </row>
    <row r="831" spans="1:27" ht="11.25" outlineLevel="5" x14ac:dyDescent="0.2">
      <c r="A831" s="137"/>
      <c r="B831" s="138"/>
      <c r="C831" s="138"/>
      <c r="D831" s="139"/>
      <c r="E831" s="145"/>
      <c r="F831" s="140" t="s">
        <v>1141</v>
      </c>
      <c r="G831" s="139"/>
      <c r="H831" s="141">
        <v>0.22165642800000002</v>
      </c>
      <c r="I831" s="142"/>
      <c r="J831" s="143"/>
      <c r="K831" s="144"/>
      <c r="L831" s="144"/>
      <c r="M831" s="144"/>
      <c r="N831" s="144"/>
      <c r="O831" s="143"/>
      <c r="P831" s="143"/>
      <c r="Q831" s="143"/>
      <c r="R831" s="139"/>
      <c r="S831" s="139"/>
      <c r="T831" s="138"/>
      <c r="U831" s="6"/>
      <c r="V831" s="8"/>
      <c r="W831" s="8"/>
      <c r="X831" s="60"/>
    </row>
    <row r="832" spans="1:27" ht="7.5" customHeight="1" outlineLevel="5" x14ac:dyDescent="0.15">
      <c r="A832" s="8"/>
      <c r="B832" s="69"/>
      <c r="C832" s="69"/>
      <c r="D832" s="60"/>
      <c r="E832" s="60"/>
      <c r="F832" s="104"/>
      <c r="G832" s="60"/>
      <c r="H832" s="65"/>
      <c r="I832" s="105"/>
      <c r="J832" s="63"/>
      <c r="K832" s="65"/>
      <c r="L832" s="65"/>
      <c r="M832" s="65"/>
      <c r="N832" s="65"/>
      <c r="O832" s="63"/>
      <c r="P832" s="63"/>
      <c r="Q832" s="63"/>
      <c r="R832" s="60"/>
      <c r="S832" s="60"/>
      <c r="T832" s="69"/>
      <c r="U832" s="8"/>
      <c r="X832" s="60"/>
    </row>
    <row r="833" spans="1:27" ht="11.25" outlineLevel="4" x14ac:dyDescent="0.2">
      <c r="A833" s="4"/>
      <c r="B833" s="120"/>
      <c r="C833" s="121">
        <v>34</v>
      </c>
      <c r="D833" s="122" t="s">
        <v>534</v>
      </c>
      <c r="E833" s="123" t="s">
        <v>1142</v>
      </c>
      <c r="F833" s="124" t="s">
        <v>1143</v>
      </c>
      <c r="G833" s="122" t="s">
        <v>537</v>
      </c>
      <c r="H833" s="125">
        <v>4.8</v>
      </c>
      <c r="I833" s="126">
        <v>0</v>
      </c>
      <c r="J833" s="127">
        <f>H833*I833</f>
        <v>0</v>
      </c>
      <c r="K833" s="125">
        <v>1.8774999999999999</v>
      </c>
      <c r="L833" s="125">
        <f>H833*K833</f>
        <v>9.0119999999999987</v>
      </c>
      <c r="M833" s="125"/>
      <c r="N833" s="125">
        <f>H833*M833</f>
        <v>0</v>
      </c>
      <c r="O833" s="127">
        <v>15</v>
      </c>
      <c r="P833" s="127">
        <f>J833*(O833/100)</f>
        <v>0</v>
      </c>
      <c r="Q833" s="127">
        <f>J833+P833</f>
        <v>0</v>
      </c>
      <c r="R833" s="128"/>
      <c r="S833" s="128" t="s">
        <v>538</v>
      </c>
      <c r="T833" s="129">
        <v>1</v>
      </c>
      <c r="U833" s="8"/>
      <c r="V833" s="8"/>
      <c r="W833" s="8"/>
      <c r="X833" s="60"/>
    </row>
    <row r="834" spans="1:27" ht="9.75" outlineLevel="5" x14ac:dyDescent="0.2">
      <c r="A834" s="130"/>
      <c r="B834" s="131"/>
      <c r="C834" s="131"/>
      <c r="D834" s="132"/>
      <c r="E834" s="136" t="s">
        <v>0</v>
      </c>
      <c r="F834" s="159" t="s">
        <v>1144</v>
      </c>
      <c r="G834" s="159"/>
      <c r="H834" s="160"/>
      <c r="I834" s="161"/>
      <c r="J834" s="162"/>
      <c r="K834" s="134"/>
      <c r="L834" s="134"/>
      <c r="M834" s="134"/>
      <c r="N834" s="134"/>
      <c r="O834" s="135"/>
      <c r="P834" s="135"/>
      <c r="Q834" s="135"/>
      <c r="R834" s="132"/>
      <c r="S834" s="132"/>
      <c r="T834" s="131"/>
      <c r="U834" s="6"/>
      <c r="V834" s="8"/>
      <c r="W834" s="8"/>
      <c r="X834" s="133" t="str">
        <f>F834</f>
        <v>Zazdívka otvorů ve zdivu nadzákladovém cihlami pálenými plochy přes 0,25 m2 do 1 m2 na maltu vápenocementovou</v>
      </c>
      <c r="Y834" s="9"/>
      <c r="AA834" s="11"/>
    </row>
    <row r="835" spans="1:27" ht="7.5" customHeight="1" outlineLevel="5" x14ac:dyDescent="0.15">
      <c r="B835" s="69"/>
      <c r="C835" s="69"/>
      <c r="D835" s="60"/>
      <c r="E835" s="60"/>
      <c r="F835" s="61"/>
      <c r="G835" s="60"/>
      <c r="H835" s="65"/>
      <c r="I835" s="105"/>
      <c r="J835" s="63"/>
      <c r="K835" s="65"/>
      <c r="L835" s="65"/>
      <c r="M835" s="65"/>
      <c r="N835" s="65"/>
      <c r="O835" s="63"/>
      <c r="P835" s="63"/>
      <c r="Q835" s="63"/>
      <c r="R835" s="60"/>
      <c r="S835" s="60"/>
      <c r="T835" s="69"/>
      <c r="U835" s="8"/>
      <c r="X835" s="60"/>
    </row>
    <row r="836" spans="1:27" ht="11.25" outlineLevel="5" x14ac:dyDescent="0.2">
      <c r="A836" s="137"/>
      <c r="B836" s="138"/>
      <c r="C836" s="138"/>
      <c r="D836" s="139"/>
      <c r="E836" s="145" t="s">
        <v>1</v>
      </c>
      <c r="F836" s="140" t="s">
        <v>1145</v>
      </c>
      <c r="G836" s="139"/>
      <c r="H836" s="141">
        <v>0.8</v>
      </c>
      <c r="I836" s="142"/>
      <c r="J836" s="143"/>
      <c r="K836" s="144"/>
      <c r="L836" s="144"/>
      <c r="M836" s="144"/>
      <c r="N836" s="144"/>
      <c r="O836" s="143"/>
      <c r="P836" s="143"/>
      <c r="Q836" s="143"/>
      <c r="R836" s="139"/>
      <c r="S836" s="139"/>
      <c r="T836" s="138"/>
      <c r="U836" s="6"/>
      <c r="V836" s="8"/>
      <c r="W836" s="8"/>
      <c r="X836" s="60"/>
    </row>
    <row r="837" spans="1:27" ht="11.25" outlineLevel="5" x14ac:dyDescent="0.2">
      <c r="A837" s="137"/>
      <c r="B837" s="138"/>
      <c r="C837" s="138"/>
      <c r="D837" s="139"/>
      <c r="E837" s="145"/>
      <c r="F837" s="140" t="s">
        <v>1146</v>
      </c>
      <c r="G837" s="139"/>
      <c r="H837" s="141">
        <v>0.8</v>
      </c>
      <c r="I837" s="142"/>
      <c r="J837" s="143"/>
      <c r="K837" s="144"/>
      <c r="L837" s="144"/>
      <c r="M837" s="144"/>
      <c r="N837" s="144"/>
      <c r="O837" s="143"/>
      <c r="P837" s="143"/>
      <c r="Q837" s="143"/>
      <c r="R837" s="139"/>
      <c r="S837" s="139"/>
      <c r="T837" s="138"/>
      <c r="U837" s="6"/>
      <c r="V837" s="8"/>
      <c r="W837" s="8"/>
      <c r="X837" s="60"/>
    </row>
    <row r="838" spans="1:27" ht="11.25" outlineLevel="5" x14ac:dyDescent="0.2">
      <c r="A838" s="137"/>
      <c r="B838" s="138"/>
      <c r="C838" s="138"/>
      <c r="D838" s="139"/>
      <c r="E838" s="145"/>
      <c r="F838" s="140" t="s">
        <v>1147</v>
      </c>
      <c r="G838" s="139"/>
      <c r="H838" s="141">
        <v>0.8</v>
      </c>
      <c r="I838" s="142"/>
      <c r="J838" s="143"/>
      <c r="K838" s="144"/>
      <c r="L838" s="144"/>
      <c r="M838" s="144"/>
      <c r="N838" s="144"/>
      <c r="O838" s="143"/>
      <c r="P838" s="143"/>
      <c r="Q838" s="143"/>
      <c r="R838" s="139"/>
      <c r="S838" s="139"/>
      <c r="T838" s="138"/>
      <c r="U838" s="6"/>
      <c r="V838" s="8"/>
      <c r="W838" s="8"/>
      <c r="X838" s="60"/>
    </row>
    <row r="839" spans="1:27" ht="11.25" outlineLevel="5" x14ac:dyDescent="0.2">
      <c r="A839" s="137"/>
      <c r="B839" s="138"/>
      <c r="C839" s="138"/>
      <c r="D839" s="139"/>
      <c r="E839" s="145"/>
      <c r="F839" s="140" t="s">
        <v>1148</v>
      </c>
      <c r="G839" s="139"/>
      <c r="H839" s="141">
        <v>0.8</v>
      </c>
      <c r="I839" s="142"/>
      <c r="J839" s="143"/>
      <c r="K839" s="144"/>
      <c r="L839" s="144"/>
      <c r="M839" s="144"/>
      <c r="N839" s="144"/>
      <c r="O839" s="143"/>
      <c r="P839" s="143"/>
      <c r="Q839" s="143"/>
      <c r="R839" s="139"/>
      <c r="S839" s="139"/>
      <c r="T839" s="138"/>
      <c r="U839" s="6"/>
      <c r="V839" s="8"/>
      <c r="W839" s="8"/>
      <c r="X839" s="60"/>
    </row>
    <row r="840" spans="1:27" ht="11.25" outlineLevel="5" x14ac:dyDescent="0.2">
      <c r="A840" s="137"/>
      <c r="B840" s="138"/>
      <c r="C840" s="138"/>
      <c r="D840" s="139"/>
      <c r="E840" s="145"/>
      <c r="F840" s="140" t="s">
        <v>1149</v>
      </c>
      <c r="G840" s="139"/>
      <c r="H840" s="141">
        <v>0.8</v>
      </c>
      <c r="I840" s="142"/>
      <c r="J840" s="143"/>
      <c r="K840" s="144"/>
      <c r="L840" s="144"/>
      <c r="M840" s="144"/>
      <c r="N840" s="144"/>
      <c r="O840" s="143"/>
      <c r="P840" s="143"/>
      <c r="Q840" s="143"/>
      <c r="R840" s="139"/>
      <c r="S840" s="139"/>
      <c r="T840" s="138"/>
      <c r="U840" s="6"/>
      <c r="V840" s="8"/>
      <c r="W840" s="8"/>
      <c r="X840" s="60"/>
    </row>
    <row r="841" spans="1:27" ht="11.25" outlineLevel="5" x14ac:dyDescent="0.2">
      <c r="A841" s="137"/>
      <c r="B841" s="138"/>
      <c r="C841" s="138"/>
      <c r="D841" s="139"/>
      <c r="E841" s="145"/>
      <c r="F841" s="140" t="s">
        <v>1150</v>
      </c>
      <c r="G841" s="139"/>
      <c r="H841" s="141">
        <v>0.8</v>
      </c>
      <c r="I841" s="142"/>
      <c r="J841" s="143"/>
      <c r="K841" s="144"/>
      <c r="L841" s="144"/>
      <c r="M841" s="144"/>
      <c r="N841" s="144"/>
      <c r="O841" s="143"/>
      <c r="P841" s="143"/>
      <c r="Q841" s="143"/>
      <c r="R841" s="139"/>
      <c r="S841" s="139"/>
      <c r="T841" s="138"/>
      <c r="U841" s="6"/>
      <c r="V841" s="8"/>
      <c r="W841" s="8"/>
      <c r="X841" s="60"/>
    </row>
    <row r="842" spans="1:27" ht="7.5" customHeight="1" outlineLevel="5" x14ac:dyDescent="0.15">
      <c r="A842" s="8"/>
      <c r="B842" s="69"/>
      <c r="C842" s="69"/>
      <c r="D842" s="60"/>
      <c r="E842" s="60"/>
      <c r="F842" s="104"/>
      <c r="G842" s="60"/>
      <c r="H842" s="65"/>
      <c r="I842" s="105"/>
      <c r="J842" s="63"/>
      <c r="K842" s="65"/>
      <c r="L842" s="65"/>
      <c r="M842" s="65"/>
      <c r="N842" s="65"/>
      <c r="O842" s="63"/>
      <c r="P842" s="63"/>
      <c r="Q842" s="63"/>
      <c r="R842" s="60"/>
      <c r="S842" s="60"/>
      <c r="T842" s="69"/>
      <c r="U842" s="8"/>
      <c r="X842" s="60"/>
    </row>
    <row r="843" spans="1:27" ht="22.5" outlineLevel="4" x14ac:dyDescent="0.2">
      <c r="A843" s="4"/>
      <c r="B843" s="120"/>
      <c r="C843" s="121">
        <v>35</v>
      </c>
      <c r="D843" s="122" t="s">
        <v>534</v>
      </c>
      <c r="E843" s="123" t="s">
        <v>1151</v>
      </c>
      <c r="F843" s="124" t="s">
        <v>1152</v>
      </c>
      <c r="G843" s="122" t="s">
        <v>724</v>
      </c>
      <c r="H843" s="125">
        <v>36</v>
      </c>
      <c r="I843" s="126">
        <v>0</v>
      </c>
      <c r="J843" s="127">
        <f>H843*I843</f>
        <v>0</v>
      </c>
      <c r="K843" s="125">
        <v>0.39563999999999999</v>
      </c>
      <c r="L843" s="125">
        <f>H843*K843</f>
        <v>14.243040000000001</v>
      </c>
      <c r="M843" s="125"/>
      <c r="N843" s="125">
        <f>H843*M843</f>
        <v>0</v>
      </c>
      <c r="O843" s="127">
        <v>15</v>
      </c>
      <c r="P843" s="127">
        <f>J843*(O843/100)</f>
        <v>0</v>
      </c>
      <c r="Q843" s="127">
        <f>J843+P843</f>
        <v>0</v>
      </c>
      <c r="R843" s="128"/>
      <c r="S843" s="128" t="s">
        <v>538</v>
      </c>
      <c r="T843" s="129">
        <v>1</v>
      </c>
      <c r="U843" s="8"/>
      <c r="V843" s="8"/>
      <c r="W843" s="8"/>
      <c r="X843" s="60"/>
    </row>
    <row r="844" spans="1:27" ht="9.75" outlineLevel="5" x14ac:dyDescent="0.2">
      <c r="A844" s="130"/>
      <c r="B844" s="131"/>
      <c r="C844" s="131"/>
      <c r="D844" s="132"/>
      <c r="E844" s="136" t="s">
        <v>0</v>
      </c>
      <c r="F844" s="159" t="s">
        <v>1153</v>
      </c>
      <c r="G844" s="159"/>
      <c r="H844" s="160"/>
      <c r="I844" s="161"/>
      <c r="J844" s="162"/>
      <c r="K844" s="134"/>
      <c r="L844" s="134"/>
      <c r="M844" s="134"/>
      <c r="N844" s="134"/>
      <c r="O844" s="135"/>
      <c r="P844" s="135"/>
      <c r="Q844" s="135"/>
      <c r="R844" s="132"/>
      <c r="S844" s="132"/>
      <c r="T844" s="131"/>
      <c r="U844" s="6"/>
      <c r="V844" s="8"/>
      <c r="W844" s="8"/>
      <c r="X844" s="133" t="str">
        <f>F844</f>
        <v>Zazdívka otvorů ve zdivu nadzákladovém cihlami pálenými plochy přes 0,09 m2 do 0,25 m2, ve zdi tl. přes 750 do 900 mm</v>
      </c>
      <c r="Y844" s="9"/>
      <c r="AA844" s="11"/>
    </row>
    <row r="845" spans="1:27" ht="7.5" customHeight="1" outlineLevel="5" x14ac:dyDescent="0.15">
      <c r="B845" s="69"/>
      <c r="C845" s="69"/>
      <c r="D845" s="60"/>
      <c r="E845" s="60"/>
      <c r="F845" s="61"/>
      <c r="G845" s="60"/>
      <c r="H845" s="65"/>
      <c r="I845" s="105"/>
      <c r="J845" s="63"/>
      <c r="K845" s="65"/>
      <c r="L845" s="65"/>
      <c r="M845" s="65"/>
      <c r="N845" s="65"/>
      <c r="O845" s="63"/>
      <c r="P845" s="63"/>
      <c r="Q845" s="63"/>
      <c r="R845" s="60"/>
      <c r="S845" s="60"/>
      <c r="T845" s="69"/>
      <c r="U845" s="8"/>
      <c r="X845" s="60"/>
    </row>
    <row r="846" spans="1:27" ht="11.25" outlineLevel="5" x14ac:dyDescent="0.2">
      <c r="A846" s="137"/>
      <c r="B846" s="138"/>
      <c r="C846" s="138"/>
      <c r="D846" s="139"/>
      <c r="E846" s="145" t="s">
        <v>1</v>
      </c>
      <c r="F846" s="140" t="s">
        <v>1154</v>
      </c>
      <c r="G846" s="139"/>
      <c r="H846" s="141">
        <v>3</v>
      </c>
      <c r="I846" s="142"/>
      <c r="J846" s="143"/>
      <c r="K846" s="144"/>
      <c r="L846" s="144"/>
      <c r="M846" s="144"/>
      <c r="N846" s="144"/>
      <c r="O846" s="143"/>
      <c r="P846" s="143"/>
      <c r="Q846" s="143"/>
      <c r="R846" s="139"/>
      <c r="S846" s="139"/>
      <c r="T846" s="138"/>
      <c r="U846" s="6"/>
      <c r="V846" s="8"/>
      <c r="W846" s="8"/>
      <c r="X846" s="60"/>
    </row>
    <row r="847" spans="1:27" ht="11.25" outlineLevel="5" x14ac:dyDescent="0.2">
      <c r="A847" s="137"/>
      <c r="B847" s="138"/>
      <c r="C847" s="138"/>
      <c r="D847" s="139"/>
      <c r="E847" s="145"/>
      <c r="F847" s="140" t="s">
        <v>1155</v>
      </c>
      <c r="G847" s="139"/>
      <c r="H847" s="141">
        <v>3</v>
      </c>
      <c r="I847" s="142"/>
      <c r="J847" s="143"/>
      <c r="K847" s="144"/>
      <c r="L847" s="144"/>
      <c r="M847" s="144"/>
      <c r="N847" s="144"/>
      <c r="O847" s="143"/>
      <c r="P847" s="143"/>
      <c r="Q847" s="143"/>
      <c r="R847" s="139"/>
      <c r="S847" s="139"/>
      <c r="T847" s="138"/>
      <c r="U847" s="6"/>
      <c r="V847" s="8"/>
      <c r="W847" s="8"/>
      <c r="X847" s="60"/>
    </row>
    <row r="848" spans="1:27" ht="11.25" outlineLevel="5" x14ac:dyDescent="0.2">
      <c r="A848" s="137"/>
      <c r="B848" s="138"/>
      <c r="C848" s="138"/>
      <c r="D848" s="139"/>
      <c r="E848" s="145"/>
      <c r="F848" s="140" t="s">
        <v>1156</v>
      </c>
      <c r="G848" s="139"/>
      <c r="H848" s="141">
        <v>3</v>
      </c>
      <c r="I848" s="142"/>
      <c r="J848" s="143"/>
      <c r="K848" s="144"/>
      <c r="L848" s="144"/>
      <c r="M848" s="144"/>
      <c r="N848" s="144"/>
      <c r="O848" s="143"/>
      <c r="P848" s="143"/>
      <c r="Q848" s="143"/>
      <c r="R848" s="139"/>
      <c r="S848" s="139"/>
      <c r="T848" s="138"/>
      <c r="U848" s="6"/>
      <c r="V848" s="8"/>
      <c r="W848" s="8"/>
      <c r="X848" s="60"/>
    </row>
    <row r="849" spans="1:27" ht="11.25" outlineLevel="5" x14ac:dyDescent="0.2">
      <c r="A849" s="137"/>
      <c r="B849" s="138"/>
      <c r="C849" s="138"/>
      <c r="D849" s="139"/>
      <c r="E849" s="145"/>
      <c r="F849" s="140" t="s">
        <v>1157</v>
      </c>
      <c r="G849" s="139"/>
      <c r="H849" s="141">
        <v>3</v>
      </c>
      <c r="I849" s="142"/>
      <c r="J849" s="143"/>
      <c r="K849" s="144"/>
      <c r="L849" s="144"/>
      <c r="M849" s="144"/>
      <c r="N849" s="144"/>
      <c r="O849" s="143"/>
      <c r="P849" s="143"/>
      <c r="Q849" s="143"/>
      <c r="R849" s="139"/>
      <c r="S849" s="139"/>
      <c r="T849" s="138"/>
      <c r="U849" s="6"/>
      <c r="V849" s="8"/>
      <c r="W849" s="8"/>
      <c r="X849" s="60"/>
    </row>
    <row r="850" spans="1:27" ht="11.25" outlineLevel="5" x14ac:dyDescent="0.2">
      <c r="A850" s="137"/>
      <c r="B850" s="138"/>
      <c r="C850" s="138"/>
      <c r="D850" s="139"/>
      <c r="E850" s="145"/>
      <c r="F850" s="140" t="s">
        <v>1158</v>
      </c>
      <c r="G850" s="139"/>
      <c r="H850" s="141">
        <v>3</v>
      </c>
      <c r="I850" s="142"/>
      <c r="J850" s="143"/>
      <c r="K850" s="144"/>
      <c r="L850" s="144"/>
      <c r="M850" s="144"/>
      <c r="N850" s="144"/>
      <c r="O850" s="143"/>
      <c r="P850" s="143"/>
      <c r="Q850" s="143"/>
      <c r="R850" s="139"/>
      <c r="S850" s="139"/>
      <c r="T850" s="138"/>
      <c r="U850" s="6"/>
      <c r="V850" s="8"/>
      <c r="W850" s="8"/>
      <c r="X850" s="60"/>
    </row>
    <row r="851" spans="1:27" ht="11.25" outlineLevel="5" x14ac:dyDescent="0.2">
      <c r="A851" s="137"/>
      <c r="B851" s="138"/>
      <c r="C851" s="138"/>
      <c r="D851" s="139"/>
      <c r="E851" s="145"/>
      <c r="F851" s="140" t="s">
        <v>1159</v>
      </c>
      <c r="G851" s="139"/>
      <c r="H851" s="141">
        <v>3</v>
      </c>
      <c r="I851" s="142"/>
      <c r="J851" s="143"/>
      <c r="K851" s="144"/>
      <c r="L851" s="144"/>
      <c r="M851" s="144"/>
      <c r="N851" s="144"/>
      <c r="O851" s="143"/>
      <c r="P851" s="143"/>
      <c r="Q851" s="143"/>
      <c r="R851" s="139"/>
      <c r="S851" s="139"/>
      <c r="T851" s="138"/>
      <c r="U851" s="6"/>
      <c r="V851" s="8"/>
      <c r="W851" s="8"/>
      <c r="X851" s="60"/>
    </row>
    <row r="852" spans="1:27" ht="11.25" outlineLevel="5" x14ac:dyDescent="0.2">
      <c r="A852" s="137"/>
      <c r="B852" s="138"/>
      <c r="C852" s="138"/>
      <c r="D852" s="139"/>
      <c r="E852" s="145"/>
      <c r="F852" s="140" t="s">
        <v>1160</v>
      </c>
      <c r="G852" s="139"/>
      <c r="H852" s="141">
        <v>3</v>
      </c>
      <c r="I852" s="142"/>
      <c r="J852" s="143"/>
      <c r="K852" s="144"/>
      <c r="L852" s="144"/>
      <c r="M852" s="144"/>
      <c r="N852" s="144"/>
      <c r="O852" s="143"/>
      <c r="P852" s="143"/>
      <c r="Q852" s="143"/>
      <c r="R852" s="139"/>
      <c r="S852" s="139"/>
      <c r="T852" s="138"/>
      <c r="U852" s="6"/>
      <c r="V852" s="8"/>
      <c r="W852" s="8"/>
      <c r="X852" s="60"/>
    </row>
    <row r="853" spans="1:27" ht="11.25" outlineLevel="5" x14ac:dyDescent="0.2">
      <c r="A853" s="137"/>
      <c r="B853" s="138"/>
      <c r="C853" s="138"/>
      <c r="D853" s="139"/>
      <c r="E853" s="145"/>
      <c r="F853" s="140" t="s">
        <v>1161</v>
      </c>
      <c r="G853" s="139"/>
      <c r="H853" s="141">
        <v>3</v>
      </c>
      <c r="I853" s="142"/>
      <c r="J853" s="143"/>
      <c r="K853" s="144"/>
      <c r="L853" s="144"/>
      <c r="M853" s="144"/>
      <c r="N853" s="144"/>
      <c r="O853" s="143"/>
      <c r="P853" s="143"/>
      <c r="Q853" s="143"/>
      <c r="R853" s="139"/>
      <c r="S853" s="139"/>
      <c r="T853" s="138"/>
      <c r="U853" s="6"/>
      <c r="V853" s="8"/>
      <c r="W853" s="8"/>
      <c r="X853" s="60"/>
    </row>
    <row r="854" spans="1:27" ht="11.25" outlineLevel="5" x14ac:dyDescent="0.2">
      <c r="A854" s="137"/>
      <c r="B854" s="138"/>
      <c r="C854" s="138"/>
      <c r="D854" s="139"/>
      <c r="E854" s="145"/>
      <c r="F854" s="140" t="s">
        <v>1162</v>
      </c>
      <c r="G854" s="139"/>
      <c r="H854" s="141">
        <v>3</v>
      </c>
      <c r="I854" s="142"/>
      <c r="J854" s="143"/>
      <c r="K854" s="144"/>
      <c r="L854" s="144"/>
      <c r="M854" s="144"/>
      <c r="N854" s="144"/>
      <c r="O854" s="143"/>
      <c r="P854" s="143"/>
      <c r="Q854" s="143"/>
      <c r="R854" s="139"/>
      <c r="S854" s="139"/>
      <c r="T854" s="138"/>
      <c r="U854" s="6"/>
      <c r="V854" s="8"/>
      <c r="W854" s="8"/>
      <c r="X854" s="60"/>
    </row>
    <row r="855" spans="1:27" ht="11.25" outlineLevel="5" x14ac:dyDescent="0.2">
      <c r="A855" s="137"/>
      <c r="B855" s="138"/>
      <c r="C855" s="138"/>
      <c r="D855" s="139"/>
      <c r="E855" s="145"/>
      <c r="F855" s="140" t="s">
        <v>1163</v>
      </c>
      <c r="G855" s="139"/>
      <c r="H855" s="141">
        <v>3</v>
      </c>
      <c r="I855" s="142"/>
      <c r="J855" s="143"/>
      <c r="K855" s="144"/>
      <c r="L855" s="144"/>
      <c r="M855" s="144"/>
      <c r="N855" s="144"/>
      <c r="O855" s="143"/>
      <c r="P855" s="143"/>
      <c r="Q855" s="143"/>
      <c r="R855" s="139"/>
      <c r="S855" s="139"/>
      <c r="T855" s="138"/>
      <c r="U855" s="6"/>
      <c r="V855" s="8"/>
      <c r="W855" s="8"/>
      <c r="X855" s="60"/>
    </row>
    <row r="856" spans="1:27" ht="11.25" outlineLevel="5" x14ac:dyDescent="0.2">
      <c r="A856" s="137"/>
      <c r="B856" s="138"/>
      <c r="C856" s="138"/>
      <c r="D856" s="139"/>
      <c r="E856" s="145"/>
      <c r="F856" s="140" t="s">
        <v>1164</v>
      </c>
      <c r="G856" s="139"/>
      <c r="H856" s="141">
        <v>3</v>
      </c>
      <c r="I856" s="142"/>
      <c r="J856" s="143"/>
      <c r="K856" s="144"/>
      <c r="L856" s="144"/>
      <c r="M856" s="144"/>
      <c r="N856" s="144"/>
      <c r="O856" s="143"/>
      <c r="P856" s="143"/>
      <c r="Q856" s="143"/>
      <c r="R856" s="139"/>
      <c r="S856" s="139"/>
      <c r="T856" s="138"/>
      <c r="U856" s="6"/>
      <c r="V856" s="8"/>
      <c r="W856" s="8"/>
      <c r="X856" s="60"/>
    </row>
    <row r="857" spans="1:27" ht="11.25" outlineLevel="5" x14ac:dyDescent="0.2">
      <c r="A857" s="137"/>
      <c r="B857" s="138"/>
      <c r="C857" s="138"/>
      <c r="D857" s="139"/>
      <c r="E857" s="145"/>
      <c r="F857" s="140" t="s">
        <v>1165</v>
      </c>
      <c r="G857" s="139"/>
      <c r="H857" s="141">
        <v>3</v>
      </c>
      <c r="I857" s="142"/>
      <c r="J857" s="143"/>
      <c r="K857" s="144"/>
      <c r="L857" s="144"/>
      <c r="M857" s="144"/>
      <c r="N857" s="144"/>
      <c r="O857" s="143"/>
      <c r="P857" s="143"/>
      <c r="Q857" s="143"/>
      <c r="R857" s="139"/>
      <c r="S857" s="139"/>
      <c r="T857" s="138"/>
      <c r="U857" s="6"/>
      <c r="V857" s="8"/>
      <c r="W857" s="8"/>
      <c r="X857" s="60"/>
    </row>
    <row r="858" spans="1:27" ht="7.5" customHeight="1" outlineLevel="5" x14ac:dyDescent="0.15">
      <c r="A858" s="8"/>
      <c r="B858" s="69"/>
      <c r="C858" s="69"/>
      <c r="D858" s="60"/>
      <c r="E858" s="60"/>
      <c r="F858" s="104"/>
      <c r="G858" s="60"/>
      <c r="H858" s="65"/>
      <c r="I858" s="105"/>
      <c r="J858" s="63"/>
      <c r="K858" s="65"/>
      <c r="L858" s="65"/>
      <c r="M858" s="65"/>
      <c r="N858" s="65"/>
      <c r="O858" s="63"/>
      <c r="P858" s="63"/>
      <c r="Q858" s="63"/>
      <c r="R858" s="60"/>
      <c r="S858" s="60"/>
      <c r="T858" s="69"/>
      <c r="U858" s="8"/>
      <c r="X858" s="60"/>
    </row>
    <row r="859" spans="1:27" outlineLevel="4" x14ac:dyDescent="0.15">
      <c r="B859" s="6"/>
      <c r="C859" s="6"/>
      <c r="D859" s="6"/>
      <c r="E859" s="6"/>
      <c r="F859" s="6"/>
      <c r="G859" s="6"/>
      <c r="H859" s="6"/>
      <c r="I859" s="8"/>
      <c r="J859" s="8"/>
      <c r="K859" s="6"/>
      <c r="L859" s="6"/>
      <c r="M859" s="6"/>
      <c r="N859" s="6"/>
      <c r="O859" s="6"/>
      <c r="P859" s="8"/>
      <c r="Q859" s="8"/>
      <c r="R859" s="8"/>
      <c r="S859" s="6"/>
      <c r="T859" s="6"/>
      <c r="X859" s="6"/>
    </row>
    <row r="860" spans="1:27" ht="11.25" outlineLevel="3" x14ac:dyDescent="0.2">
      <c r="A860" s="96" t="s">
        <v>97</v>
      </c>
      <c r="B860" s="100">
        <v>4</v>
      </c>
      <c r="C860" s="114"/>
      <c r="D860" s="115" t="s">
        <v>533</v>
      </c>
      <c r="E860" s="115"/>
      <c r="F860" s="116" t="s">
        <v>98</v>
      </c>
      <c r="G860" s="115"/>
      <c r="H860" s="117"/>
      <c r="I860" s="118"/>
      <c r="J860" s="98">
        <f>SUBTOTAL(9,J861:J1211)</f>
        <v>0</v>
      </c>
      <c r="K860" s="117"/>
      <c r="L860" s="99">
        <f>SUBTOTAL(9,L861:L1211)</f>
        <v>780.71092506311049</v>
      </c>
      <c r="M860" s="117"/>
      <c r="N860" s="99">
        <f>SUBTOTAL(9,N861:N1211)</f>
        <v>0</v>
      </c>
      <c r="O860" s="119"/>
      <c r="P860" s="98">
        <f>SUBTOTAL(9,P861:P1211)</f>
        <v>0</v>
      </c>
      <c r="Q860" s="98">
        <f>SUBTOTAL(9,Q861:Q1211)</f>
        <v>0</v>
      </c>
      <c r="R860" s="115"/>
      <c r="S860" s="115"/>
      <c r="T860" s="100">
        <f>SUBTOTAL(9,T861:T1211)</f>
        <v>28</v>
      </c>
      <c r="U860" s="6"/>
      <c r="V860" s="8"/>
      <c r="W860" s="8"/>
      <c r="X860" s="60"/>
    </row>
    <row r="861" spans="1:27" ht="11.25" outlineLevel="4" x14ac:dyDescent="0.2">
      <c r="A861" s="4"/>
      <c r="B861" s="120"/>
      <c r="C861" s="121">
        <v>1</v>
      </c>
      <c r="D861" s="122" t="s">
        <v>534</v>
      </c>
      <c r="E861" s="123" t="s">
        <v>1166</v>
      </c>
      <c r="F861" s="124" t="s">
        <v>1167</v>
      </c>
      <c r="G861" s="122" t="s">
        <v>537</v>
      </c>
      <c r="H861" s="125">
        <v>210.66865000000001</v>
      </c>
      <c r="I861" s="126">
        <v>0</v>
      </c>
      <c r="J861" s="127">
        <f>H861*I861</f>
        <v>0</v>
      </c>
      <c r="K861" s="125">
        <v>2.5019800000000001</v>
      </c>
      <c r="L861" s="125">
        <f>H861*K861</f>
        <v>527.0887489270001</v>
      </c>
      <c r="M861" s="125"/>
      <c r="N861" s="125">
        <f>H861*M861</f>
        <v>0</v>
      </c>
      <c r="O861" s="127">
        <v>15</v>
      </c>
      <c r="P861" s="127">
        <f>J861*(O861/100)</f>
        <v>0</v>
      </c>
      <c r="Q861" s="127">
        <f>J861+P861</f>
        <v>0</v>
      </c>
      <c r="R861" s="128"/>
      <c r="S861" s="128" t="s">
        <v>538</v>
      </c>
      <c r="T861" s="129">
        <v>1</v>
      </c>
      <c r="U861" s="8"/>
      <c r="V861" s="8"/>
      <c r="W861" s="8"/>
      <c r="X861" s="60"/>
    </row>
    <row r="862" spans="1:27" ht="9.75" outlineLevel="5" x14ac:dyDescent="0.2">
      <c r="A862" s="130"/>
      <c r="B862" s="131"/>
      <c r="C862" s="131"/>
      <c r="D862" s="132"/>
      <c r="E862" s="136" t="s">
        <v>0</v>
      </c>
      <c r="F862" s="159" t="s">
        <v>1168</v>
      </c>
      <c r="G862" s="159"/>
      <c r="H862" s="160"/>
      <c r="I862" s="161"/>
      <c r="J862" s="162"/>
      <c r="K862" s="134"/>
      <c r="L862" s="134"/>
      <c r="M862" s="134"/>
      <c r="N862" s="134"/>
      <c r="O862" s="135"/>
      <c r="P862" s="135"/>
      <c r="Q862" s="135"/>
      <c r="R862" s="132"/>
      <c r="S862" s="132"/>
      <c r="T862" s="131"/>
      <c r="U862" s="6"/>
      <c r="V862" s="8"/>
      <c r="W862" s="8"/>
      <c r="X862" s="133" t="str">
        <f>F862</f>
        <v>Ztužující pásy a věnce z betonu železového (bez výztuže) tř. C 25/30</v>
      </c>
      <c r="Y862" s="9"/>
      <c r="AA862" s="11"/>
    </row>
    <row r="863" spans="1:27" ht="7.5" customHeight="1" outlineLevel="5" x14ac:dyDescent="0.15">
      <c r="B863" s="69"/>
      <c r="C863" s="69"/>
      <c r="D863" s="60"/>
      <c r="E863" s="60"/>
      <c r="F863" s="61"/>
      <c r="G863" s="60"/>
      <c r="H863" s="65"/>
      <c r="I863" s="105"/>
      <c r="J863" s="63"/>
      <c r="K863" s="65"/>
      <c r="L863" s="65"/>
      <c r="M863" s="65"/>
      <c r="N863" s="65"/>
      <c r="O863" s="63"/>
      <c r="P863" s="63"/>
      <c r="Q863" s="63"/>
      <c r="R863" s="60"/>
      <c r="S863" s="60"/>
      <c r="T863" s="69"/>
      <c r="U863" s="8"/>
      <c r="X863" s="60"/>
    </row>
    <row r="864" spans="1:27" ht="11.25" outlineLevel="5" x14ac:dyDescent="0.2">
      <c r="A864" s="137"/>
      <c r="B864" s="138"/>
      <c r="C864" s="138"/>
      <c r="D864" s="139"/>
      <c r="E864" s="145" t="s">
        <v>1</v>
      </c>
      <c r="F864" s="140" t="s">
        <v>1169</v>
      </c>
      <c r="G864" s="139"/>
      <c r="H864" s="141">
        <v>0</v>
      </c>
      <c r="I864" s="142"/>
      <c r="J864" s="143"/>
      <c r="K864" s="144"/>
      <c r="L864" s="144"/>
      <c r="M864" s="144"/>
      <c r="N864" s="144"/>
      <c r="O864" s="143"/>
      <c r="P864" s="143"/>
      <c r="Q864" s="143"/>
      <c r="R864" s="139"/>
      <c r="S864" s="139"/>
      <c r="T864" s="138"/>
      <c r="U864" s="6"/>
      <c r="V864" s="8"/>
      <c r="W864" s="8"/>
      <c r="X864" s="60"/>
    </row>
    <row r="865" spans="1:24" ht="11.25" outlineLevel="5" x14ac:dyDescent="0.2">
      <c r="A865" s="137"/>
      <c r="B865" s="138"/>
      <c r="C865" s="138"/>
      <c r="D865" s="139"/>
      <c r="E865" s="145"/>
      <c r="F865" s="140" t="s">
        <v>1170</v>
      </c>
      <c r="G865" s="139"/>
      <c r="H865" s="141">
        <v>28.851199999999999</v>
      </c>
      <c r="I865" s="142"/>
      <c r="J865" s="143"/>
      <c r="K865" s="144"/>
      <c r="L865" s="144"/>
      <c r="M865" s="144"/>
      <c r="N865" s="144"/>
      <c r="O865" s="143"/>
      <c r="P865" s="143"/>
      <c r="Q865" s="143"/>
      <c r="R865" s="139"/>
      <c r="S865" s="139"/>
      <c r="T865" s="138"/>
      <c r="U865" s="6"/>
      <c r="V865" s="8"/>
      <c r="W865" s="8"/>
      <c r="X865" s="60"/>
    </row>
    <row r="866" spans="1:24" ht="11.25" outlineLevel="5" x14ac:dyDescent="0.2">
      <c r="A866" s="137"/>
      <c r="B866" s="138"/>
      <c r="C866" s="138"/>
      <c r="D866" s="139"/>
      <c r="E866" s="145"/>
      <c r="F866" s="140" t="s">
        <v>1171</v>
      </c>
      <c r="G866" s="139"/>
      <c r="H866" s="141">
        <v>9.2609999999999992</v>
      </c>
      <c r="I866" s="142"/>
      <c r="J866" s="143"/>
      <c r="K866" s="144"/>
      <c r="L866" s="144"/>
      <c r="M866" s="144"/>
      <c r="N866" s="144"/>
      <c r="O866" s="143"/>
      <c r="P866" s="143"/>
      <c r="Q866" s="143"/>
      <c r="R866" s="139"/>
      <c r="S866" s="139"/>
      <c r="T866" s="138"/>
      <c r="U866" s="6"/>
      <c r="V866" s="8"/>
      <c r="W866" s="8"/>
      <c r="X866" s="60"/>
    </row>
    <row r="867" spans="1:24" ht="11.25" outlineLevel="5" x14ac:dyDescent="0.2">
      <c r="A867" s="137"/>
      <c r="B867" s="138"/>
      <c r="C867" s="138"/>
      <c r="D867" s="139"/>
      <c r="E867" s="145"/>
      <c r="F867" s="140" t="s">
        <v>1172</v>
      </c>
      <c r="G867" s="139"/>
      <c r="H867" s="141">
        <v>8.8245000000000005</v>
      </c>
      <c r="I867" s="142"/>
      <c r="J867" s="143"/>
      <c r="K867" s="144"/>
      <c r="L867" s="144"/>
      <c r="M867" s="144"/>
      <c r="N867" s="144"/>
      <c r="O867" s="143"/>
      <c r="P867" s="143"/>
      <c r="Q867" s="143"/>
      <c r="R867" s="139"/>
      <c r="S867" s="139"/>
      <c r="T867" s="138"/>
      <c r="U867" s="6"/>
      <c r="V867" s="8"/>
      <c r="W867" s="8"/>
      <c r="X867" s="60"/>
    </row>
    <row r="868" spans="1:24" ht="11.25" outlineLevel="5" x14ac:dyDescent="0.2">
      <c r="A868" s="137"/>
      <c r="B868" s="138"/>
      <c r="C868" s="138"/>
      <c r="D868" s="139"/>
      <c r="E868" s="145"/>
      <c r="F868" s="140" t="s">
        <v>1173</v>
      </c>
      <c r="G868" s="139"/>
      <c r="H868" s="141">
        <v>10.728</v>
      </c>
      <c r="I868" s="142"/>
      <c r="J868" s="143"/>
      <c r="K868" s="144"/>
      <c r="L868" s="144"/>
      <c r="M868" s="144"/>
      <c r="N868" s="144"/>
      <c r="O868" s="143"/>
      <c r="P868" s="143"/>
      <c r="Q868" s="143"/>
      <c r="R868" s="139"/>
      <c r="S868" s="139"/>
      <c r="T868" s="138"/>
      <c r="U868" s="6"/>
      <c r="V868" s="8"/>
      <c r="W868" s="8"/>
      <c r="X868" s="60"/>
    </row>
    <row r="869" spans="1:24" ht="11.25" outlineLevel="5" x14ac:dyDescent="0.2">
      <c r="A869" s="137"/>
      <c r="B869" s="138"/>
      <c r="C869" s="138"/>
      <c r="D869" s="139"/>
      <c r="E869" s="145"/>
      <c r="F869" s="140" t="s">
        <v>1174</v>
      </c>
      <c r="G869" s="139"/>
      <c r="H869" s="141">
        <v>0.49499999999999994</v>
      </c>
      <c r="I869" s="142"/>
      <c r="J869" s="143"/>
      <c r="K869" s="144"/>
      <c r="L869" s="144"/>
      <c r="M869" s="144"/>
      <c r="N869" s="144"/>
      <c r="O869" s="143"/>
      <c r="P869" s="143"/>
      <c r="Q869" s="143"/>
      <c r="R869" s="139"/>
      <c r="S869" s="139"/>
      <c r="T869" s="138"/>
      <c r="U869" s="6"/>
      <c r="V869" s="8"/>
      <c r="W869" s="8"/>
      <c r="X869" s="60"/>
    </row>
    <row r="870" spans="1:24" ht="11.25" outlineLevel="5" x14ac:dyDescent="0.2">
      <c r="A870" s="137"/>
      <c r="B870" s="138"/>
      <c r="C870" s="138"/>
      <c r="D870" s="139"/>
      <c r="E870" s="145"/>
      <c r="F870" s="140" t="s">
        <v>1175</v>
      </c>
      <c r="G870" s="139"/>
      <c r="H870" s="141">
        <v>2.1522000000000001</v>
      </c>
      <c r="I870" s="142"/>
      <c r="J870" s="143"/>
      <c r="K870" s="144"/>
      <c r="L870" s="144"/>
      <c r="M870" s="144"/>
      <c r="N870" s="144"/>
      <c r="O870" s="143"/>
      <c r="P870" s="143"/>
      <c r="Q870" s="143"/>
      <c r="R870" s="139"/>
      <c r="S870" s="139"/>
      <c r="T870" s="138"/>
      <c r="U870" s="6"/>
      <c r="V870" s="8"/>
      <c r="W870" s="8"/>
      <c r="X870" s="60"/>
    </row>
    <row r="871" spans="1:24" ht="11.25" outlineLevel="5" x14ac:dyDescent="0.2">
      <c r="A871" s="137"/>
      <c r="B871" s="138"/>
      <c r="C871" s="138"/>
      <c r="D871" s="139"/>
      <c r="E871" s="145"/>
      <c r="F871" s="140" t="s">
        <v>1176</v>
      </c>
      <c r="G871" s="139"/>
      <c r="H871" s="141">
        <v>0</v>
      </c>
      <c r="I871" s="142"/>
      <c r="J871" s="143"/>
      <c r="K871" s="144"/>
      <c r="L871" s="144"/>
      <c r="M871" s="144"/>
      <c r="N871" s="144"/>
      <c r="O871" s="143"/>
      <c r="P871" s="143"/>
      <c r="Q871" s="143"/>
      <c r="R871" s="139"/>
      <c r="S871" s="139"/>
      <c r="T871" s="138"/>
      <c r="U871" s="6"/>
      <c r="V871" s="8"/>
      <c r="W871" s="8"/>
      <c r="X871" s="60"/>
    </row>
    <row r="872" spans="1:24" ht="11.25" outlineLevel="5" x14ac:dyDescent="0.2">
      <c r="A872" s="137"/>
      <c r="B872" s="138"/>
      <c r="C872" s="138"/>
      <c r="D872" s="139"/>
      <c r="E872" s="145"/>
      <c r="F872" s="140" t="s">
        <v>1177</v>
      </c>
      <c r="G872" s="139"/>
      <c r="H872" s="141">
        <v>28.851199999999999</v>
      </c>
      <c r="I872" s="142"/>
      <c r="J872" s="143"/>
      <c r="K872" s="144"/>
      <c r="L872" s="144"/>
      <c r="M872" s="144"/>
      <c r="N872" s="144"/>
      <c r="O872" s="143"/>
      <c r="P872" s="143"/>
      <c r="Q872" s="143"/>
      <c r="R872" s="139"/>
      <c r="S872" s="139"/>
      <c r="T872" s="138"/>
      <c r="U872" s="6"/>
      <c r="V872" s="8"/>
      <c r="W872" s="8"/>
      <c r="X872" s="60"/>
    </row>
    <row r="873" spans="1:24" ht="11.25" outlineLevel="5" x14ac:dyDescent="0.2">
      <c r="A873" s="137"/>
      <c r="B873" s="138"/>
      <c r="C873" s="138"/>
      <c r="D873" s="139"/>
      <c r="E873" s="145"/>
      <c r="F873" s="140" t="s">
        <v>1178</v>
      </c>
      <c r="G873" s="139"/>
      <c r="H873" s="141">
        <v>9.2609999999999992</v>
      </c>
      <c r="I873" s="142"/>
      <c r="J873" s="143"/>
      <c r="K873" s="144"/>
      <c r="L873" s="144"/>
      <c r="M873" s="144"/>
      <c r="N873" s="144"/>
      <c r="O873" s="143"/>
      <c r="P873" s="143"/>
      <c r="Q873" s="143"/>
      <c r="R873" s="139"/>
      <c r="S873" s="139"/>
      <c r="T873" s="138"/>
      <c r="U873" s="6"/>
      <c r="V873" s="8"/>
      <c r="W873" s="8"/>
      <c r="X873" s="60"/>
    </row>
    <row r="874" spans="1:24" ht="11.25" outlineLevel="5" x14ac:dyDescent="0.2">
      <c r="A874" s="137"/>
      <c r="B874" s="138"/>
      <c r="C874" s="138"/>
      <c r="D874" s="139"/>
      <c r="E874" s="145"/>
      <c r="F874" s="140" t="s">
        <v>1179</v>
      </c>
      <c r="G874" s="139"/>
      <c r="H874" s="141">
        <v>8.8245000000000005</v>
      </c>
      <c r="I874" s="142"/>
      <c r="J874" s="143"/>
      <c r="K874" s="144"/>
      <c r="L874" s="144"/>
      <c r="M874" s="144"/>
      <c r="N874" s="144"/>
      <c r="O874" s="143"/>
      <c r="P874" s="143"/>
      <c r="Q874" s="143"/>
      <c r="R874" s="139"/>
      <c r="S874" s="139"/>
      <c r="T874" s="138"/>
      <c r="U874" s="6"/>
      <c r="V874" s="8"/>
      <c r="W874" s="8"/>
      <c r="X874" s="60"/>
    </row>
    <row r="875" spans="1:24" ht="11.25" outlineLevel="5" x14ac:dyDescent="0.2">
      <c r="A875" s="137"/>
      <c r="B875" s="138"/>
      <c r="C875" s="138"/>
      <c r="D875" s="139"/>
      <c r="E875" s="145"/>
      <c r="F875" s="140" t="s">
        <v>1180</v>
      </c>
      <c r="G875" s="139"/>
      <c r="H875" s="141">
        <v>8.7750000000000004</v>
      </c>
      <c r="I875" s="142"/>
      <c r="J875" s="143"/>
      <c r="K875" s="144"/>
      <c r="L875" s="144"/>
      <c r="M875" s="144"/>
      <c r="N875" s="144"/>
      <c r="O875" s="143"/>
      <c r="P875" s="143"/>
      <c r="Q875" s="143"/>
      <c r="R875" s="139"/>
      <c r="S875" s="139"/>
      <c r="T875" s="138"/>
      <c r="U875" s="6"/>
      <c r="V875" s="8"/>
      <c r="W875" s="8"/>
      <c r="X875" s="60"/>
    </row>
    <row r="876" spans="1:24" ht="11.25" outlineLevel="5" x14ac:dyDescent="0.2">
      <c r="A876" s="137"/>
      <c r="B876" s="138"/>
      <c r="C876" s="138"/>
      <c r="D876" s="139"/>
      <c r="E876" s="145"/>
      <c r="F876" s="140" t="s">
        <v>1181</v>
      </c>
      <c r="G876" s="139"/>
      <c r="H876" s="141">
        <v>1.5299999999999998</v>
      </c>
      <c r="I876" s="142"/>
      <c r="J876" s="143"/>
      <c r="K876" s="144"/>
      <c r="L876" s="144"/>
      <c r="M876" s="144"/>
      <c r="N876" s="144"/>
      <c r="O876" s="143"/>
      <c r="P876" s="143"/>
      <c r="Q876" s="143"/>
      <c r="R876" s="139"/>
      <c r="S876" s="139"/>
      <c r="T876" s="138"/>
      <c r="U876" s="6"/>
      <c r="V876" s="8"/>
      <c r="W876" s="8"/>
      <c r="X876" s="60"/>
    </row>
    <row r="877" spans="1:24" ht="11.25" outlineLevel="5" x14ac:dyDescent="0.2">
      <c r="A877" s="137"/>
      <c r="B877" s="138"/>
      <c r="C877" s="138"/>
      <c r="D877" s="139"/>
      <c r="E877" s="145"/>
      <c r="F877" s="140" t="s">
        <v>1182</v>
      </c>
      <c r="G877" s="139"/>
      <c r="H877" s="141">
        <v>2.1522000000000001</v>
      </c>
      <c r="I877" s="142"/>
      <c r="J877" s="143"/>
      <c r="K877" s="144"/>
      <c r="L877" s="144"/>
      <c r="M877" s="144"/>
      <c r="N877" s="144"/>
      <c r="O877" s="143"/>
      <c r="P877" s="143"/>
      <c r="Q877" s="143"/>
      <c r="R877" s="139"/>
      <c r="S877" s="139"/>
      <c r="T877" s="138"/>
      <c r="U877" s="6"/>
      <c r="V877" s="8"/>
      <c r="W877" s="8"/>
      <c r="X877" s="60"/>
    </row>
    <row r="878" spans="1:24" ht="11.25" outlineLevel="5" x14ac:dyDescent="0.2">
      <c r="A878" s="137"/>
      <c r="B878" s="138"/>
      <c r="C878" s="138"/>
      <c r="D878" s="139"/>
      <c r="E878" s="145"/>
      <c r="F878" s="140" t="s">
        <v>1183</v>
      </c>
      <c r="G878" s="139"/>
      <c r="H878" s="141">
        <v>0</v>
      </c>
      <c r="I878" s="142"/>
      <c r="J878" s="143"/>
      <c r="K878" s="144"/>
      <c r="L878" s="144"/>
      <c r="M878" s="144"/>
      <c r="N878" s="144"/>
      <c r="O878" s="143"/>
      <c r="P878" s="143"/>
      <c r="Q878" s="143"/>
      <c r="R878" s="139"/>
      <c r="S878" s="139"/>
      <c r="T878" s="138"/>
      <c r="U878" s="6"/>
      <c r="V878" s="8"/>
      <c r="W878" s="8"/>
      <c r="X878" s="60"/>
    </row>
    <row r="879" spans="1:24" ht="11.25" outlineLevel="5" x14ac:dyDescent="0.2">
      <c r="A879" s="137"/>
      <c r="B879" s="138"/>
      <c r="C879" s="138"/>
      <c r="D879" s="139"/>
      <c r="E879" s="145"/>
      <c r="F879" s="140" t="s">
        <v>1184</v>
      </c>
      <c r="G879" s="139"/>
      <c r="H879" s="141">
        <v>9.2609999999999992</v>
      </c>
      <c r="I879" s="142"/>
      <c r="J879" s="143"/>
      <c r="K879" s="144"/>
      <c r="L879" s="144"/>
      <c r="M879" s="144"/>
      <c r="N879" s="144"/>
      <c r="O879" s="143"/>
      <c r="P879" s="143"/>
      <c r="Q879" s="143"/>
      <c r="R879" s="139"/>
      <c r="S879" s="139"/>
      <c r="T879" s="138"/>
      <c r="U879" s="6"/>
      <c r="V879" s="8"/>
      <c r="W879" s="8"/>
      <c r="X879" s="60"/>
    </row>
    <row r="880" spans="1:24" ht="11.25" outlineLevel="5" x14ac:dyDescent="0.2">
      <c r="A880" s="137"/>
      <c r="B880" s="138"/>
      <c r="C880" s="138"/>
      <c r="D880" s="139"/>
      <c r="E880" s="145"/>
      <c r="F880" s="140" t="s">
        <v>1185</v>
      </c>
      <c r="G880" s="139"/>
      <c r="H880" s="141">
        <v>8.8245000000000005</v>
      </c>
      <c r="I880" s="142"/>
      <c r="J880" s="143"/>
      <c r="K880" s="144"/>
      <c r="L880" s="144"/>
      <c r="M880" s="144"/>
      <c r="N880" s="144"/>
      <c r="O880" s="143"/>
      <c r="P880" s="143"/>
      <c r="Q880" s="143"/>
      <c r="R880" s="139"/>
      <c r="S880" s="139"/>
      <c r="T880" s="138"/>
      <c r="U880" s="6"/>
      <c r="V880" s="8"/>
      <c r="W880" s="8"/>
      <c r="X880" s="60"/>
    </row>
    <row r="881" spans="1:27" ht="11.25" outlineLevel="5" x14ac:dyDescent="0.2">
      <c r="A881" s="137"/>
      <c r="B881" s="138"/>
      <c r="C881" s="138"/>
      <c r="D881" s="139"/>
      <c r="E881" s="145"/>
      <c r="F881" s="140" t="s">
        <v>1186</v>
      </c>
      <c r="G881" s="139"/>
      <c r="H881" s="141">
        <v>8.7750000000000004</v>
      </c>
      <c r="I881" s="142"/>
      <c r="J881" s="143"/>
      <c r="K881" s="144"/>
      <c r="L881" s="144"/>
      <c r="M881" s="144"/>
      <c r="N881" s="144"/>
      <c r="O881" s="143"/>
      <c r="P881" s="143"/>
      <c r="Q881" s="143"/>
      <c r="R881" s="139"/>
      <c r="S881" s="139"/>
      <c r="T881" s="138"/>
      <c r="U881" s="6"/>
      <c r="V881" s="8"/>
      <c r="W881" s="8"/>
      <c r="X881" s="60"/>
    </row>
    <row r="882" spans="1:27" ht="11.25" outlineLevel="5" x14ac:dyDescent="0.2">
      <c r="A882" s="137"/>
      <c r="B882" s="138"/>
      <c r="C882" s="138"/>
      <c r="D882" s="139"/>
      <c r="E882" s="145"/>
      <c r="F882" s="140" t="s">
        <v>1187</v>
      </c>
      <c r="G882" s="139"/>
      <c r="H882" s="141">
        <v>1.5299999999999998</v>
      </c>
      <c r="I882" s="142"/>
      <c r="J882" s="143"/>
      <c r="K882" s="144"/>
      <c r="L882" s="144"/>
      <c r="M882" s="144"/>
      <c r="N882" s="144"/>
      <c r="O882" s="143"/>
      <c r="P882" s="143"/>
      <c r="Q882" s="143"/>
      <c r="R882" s="139"/>
      <c r="S882" s="139"/>
      <c r="T882" s="138"/>
      <c r="U882" s="6"/>
      <c r="V882" s="8"/>
      <c r="W882" s="8"/>
      <c r="X882" s="60"/>
    </row>
    <row r="883" spans="1:27" ht="11.25" outlineLevel="5" x14ac:dyDescent="0.2">
      <c r="A883" s="137"/>
      <c r="B883" s="138"/>
      <c r="C883" s="138"/>
      <c r="D883" s="139"/>
      <c r="E883" s="145"/>
      <c r="F883" s="140" t="s">
        <v>1188</v>
      </c>
      <c r="G883" s="139"/>
      <c r="H883" s="141">
        <v>11.082239999999999</v>
      </c>
      <c r="I883" s="142"/>
      <c r="J883" s="143"/>
      <c r="K883" s="144"/>
      <c r="L883" s="144"/>
      <c r="M883" s="144"/>
      <c r="N883" s="144"/>
      <c r="O883" s="143"/>
      <c r="P883" s="143"/>
      <c r="Q883" s="143"/>
      <c r="R883" s="139"/>
      <c r="S883" s="139"/>
      <c r="T883" s="138"/>
      <c r="U883" s="6"/>
      <c r="V883" s="8"/>
      <c r="W883" s="8"/>
      <c r="X883" s="60"/>
    </row>
    <row r="884" spans="1:27" ht="11.25" outlineLevel="5" x14ac:dyDescent="0.2">
      <c r="A884" s="137"/>
      <c r="B884" s="138"/>
      <c r="C884" s="138"/>
      <c r="D884" s="139"/>
      <c r="E884" s="145"/>
      <c r="F884" s="140" t="s">
        <v>1189</v>
      </c>
      <c r="G884" s="139"/>
      <c r="H884" s="141">
        <v>33.650760000000005</v>
      </c>
      <c r="I884" s="142"/>
      <c r="J884" s="143"/>
      <c r="K884" s="144"/>
      <c r="L884" s="144"/>
      <c r="M884" s="144"/>
      <c r="N884" s="144"/>
      <c r="O884" s="143"/>
      <c r="P884" s="143"/>
      <c r="Q884" s="143"/>
      <c r="R884" s="139"/>
      <c r="S884" s="139"/>
      <c r="T884" s="138"/>
      <c r="U884" s="6"/>
      <c r="V884" s="8"/>
      <c r="W884" s="8"/>
      <c r="X884" s="60"/>
    </row>
    <row r="885" spans="1:27" ht="11.25" outlineLevel="5" x14ac:dyDescent="0.2">
      <c r="A885" s="137"/>
      <c r="B885" s="138"/>
      <c r="C885" s="138"/>
      <c r="D885" s="139"/>
      <c r="E885" s="145"/>
      <c r="F885" s="140" t="s">
        <v>1190</v>
      </c>
      <c r="G885" s="139"/>
      <c r="H885" s="141">
        <v>2.2799999999999998</v>
      </c>
      <c r="I885" s="142"/>
      <c r="J885" s="143"/>
      <c r="K885" s="144"/>
      <c r="L885" s="144"/>
      <c r="M885" s="144"/>
      <c r="N885" s="144"/>
      <c r="O885" s="143"/>
      <c r="P885" s="143"/>
      <c r="Q885" s="143"/>
      <c r="R885" s="139"/>
      <c r="S885" s="139"/>
      <c r="T885" s="138"/>
      <c r="U885" s="6"/>
      <c r="V885" s="8"/>
      <c r="W885" s="8"/>
      <c r="X885" s="60"/>
    </row>
    <row r="886" spans="1:27" ht="11.25" outlineLevel="5" x14ac:dyDescent="0.2">
      <c r="A886" s="137"/>
      <c r="B886" s="138"/>
      <c r="C886" s="138"/>
      <c r="D886" s="139"/>
      <c r="E886" s="145"/>
      <c r="F886" s="140" t="s">
        <v>1191</v>
      </c>
      <c r="G886" s="139"/>
      <c r="H886" s="141">
        <v>8.5500000000000007</v>
      </c>
      <c r="I886" s="142"/>
      <c r="J886" s="143"/>
      <c r="K886" s="144"/>
      <c r="L886" s="144"/>
      <c r="M886" s="144"/>
      <c r="N886" s="144"/>
      <c r="O886" s="143"/>
      <c r="P886" s="143"/>
      <c r="Q886" s="143"/>
      <c r="R886" s="139"/>
      <c r="S886" s="139"/>
      <c r="T886" s="138"/>
      <c r="U886" s="6"/>
      <c r="V886" s="8"/>
      <c r="W886" s="8"/>
      <c r="X886" s="60"/>
    </row>
    <row r="887" spans="1:27" ht="11.25" outlineLevel="5" x14ac:dyDescent="0.2">
      <c r="A887" s="137"/>
      <c r="B887" s="138"/>
      <c r="C887" s="138"/>
      <c r="D887" s="139"/>
      <c r="E887" s="145"/>
      <c r="F887" s="140" t="s">
        <v>1192</v>
      </c>
      <c r="G887" s="139"/>
      <c r="H887" s="141">
        <v>0.69825000000000004</v>
      </c>
      <c r="I887" s="142"/>
      <c r="J887" s="143"/>
      <c r="K887" s="144"/>
      <c r="L887" s="144"/>
      <c r="M887" s="144"/>
      <c r="N887" s="144"/>
      <c r="O887" s="143"/>
      <c r="P887" s="143"/>
      <c r="Q887" s="143"/>
      <c r="R887" s="139"/>
      <c r="S887" s="139"/>
      <c r="T887" s="138"/>
      <c r="U887" s="6"/>
      <c r="V887" s="8"/>
      <c r="W887" s="8"/>
      <c r="X887" s="60"/>
    </row>
    <row r="888" spans="1:27" ht="11.25" outlineLevel="5" x14ac:dyDescent="0.2">
      <c r="A888" s="137"/>
      <c r="B888" s="138"/>
      <c r="C888" s="138"/>
      <c r="D888" s="139"/>
      <c r="E888" s="145"/>
      <c r="F888" s="140" t="s">
        <v>1193</v>
      </c>
      <c r="G888" s="139"/>
      <c r="H888" s="141">
        <v>1.0761000000000001</v>
      </c>
      <c r="I888" s="142"/>
      <c r="J888" s="143"/>
      <c r="K888" s="144"/>
      <c r="L888" s="144"/>
      <c r="M888" s="144"/>
      <c r="N888" s="144"/>
      <c r="O888" s="143"/>
      <c r="P888" s="143"/>
      <c r="Q888" s="143"/>
      <c r="R888" s="139"/>
      <c r="S888" s="139"/>
      <c r="T888" s="138"/>
      <c r="U888" s="6"/>
      <c r="V888" s="8"/>
      <c r="W888" s="8"/>
      <c r="X888" s="60"/>
    </row>
    <row r="889" spans="1:27" ht="11.25" outlineLevel="5" x14ac:dyDescent="0.2">
      <c r="A889" s="137"/>
      <c r="B889" s="138"/>
      <c r="C889" s="138"/>
      <c r="D889" s="139"/>
      <c r="E889" s="145"/>
      <c r="F889" s="140" t="s">
        <v>1194</v>
      </c>
      <c r="G889" s="139"/>
      <c r="H889" s="141">
        <v>1.3734</v>
      </c>
      <c r="I889" s="142"/>
      <c r="J889" s="143"/>
      <c r="K889" s="144"/>
      <c r="L889" s="144"/>
      <c r="M889" s="144"/>
      <c r="N889" s="144"/>
      <c r="O889" s="143"/>
      <c r="P889" s="143"/>
      <c r="Q889" s="143"/>
      <c r="R889" s="139"/>
      <c r="S889" s="139"/>
      <c r="T889" s="138"/>
      <c r="U889" s="6"/>
      <c r="V889" s="8"/>
      <c r="W889" s="8"/>
      <c r="X889" s="60"/>
    </row>
    <row r="890" spans="1:27" ht="11.25" outlineLevel="5" x14ac:dyDescent="0.2">
      <c r="A890" s="137"/>
      <c r="B890" s="138"/>
      <c r="C890" s="138"/>
      <c r="D890" s="139"/>
      <c r="E890" s="145"/>
      <c r="F890" s="140" t="s">
        <v>701</v>
      </c>
      <c r="G890" s="139"/>
      <c r="H890" s="141">
        <v>0</v>
      </c>
      <c r="I890" s="142"/>
      <c r="J890" s="143"/>
      <c r="K890" s="144"/>
      <c r="L890" s="144"/>
      <c r="M890" s="144"/>
      <c r="N890" s="144"/>
      <c r="O890" s="143"/>
      <c r="P890" s="143"/>
      <c r="Q890" s="143"/>
      <c r="R890" s="139"/>
      <c r="S890" s="139"/>
      <c r="T890" s="138"/>
      <c r="U890" s="6"/>
      <c r="V890" s="8"/>
      <c r="W890" s="8"/>
      <c r="X890" s="60"/>
    </row>
    <row r="891" spans="1:27" ht="11.25" outlineLevel="5" x14ac:dyDescent="0.2">
      <c r="A891" s="137"/>
      <c r="B891" s="138"/>
      <c r="C891" s="138"/>
      <c r="D891" s="139"/>
      <c r="E891" s="145"/>
      <c r="F891" s="140" t="s">
        <v>1195</v>
      </c>
      <c r="G891" s="139"/>
      <c r="H891" s="141">
        <v>2.3975999999999997</v>
      </c>
      <c r="I891" s="142"/>
      <c r="J891" s="143"/>
      <c r="K891" s="144"/>
      <c r="L891" s="144"/>
      <c r="M891" s="144"/>
      <c r="N891" s="144"/>
      <c r="O891" s="143"/>
      <c r="P891" s="143"/>
      <c r="Q891" s="143"/>
      <c r="R891" s="139"/>
      <c r="S891" s="139"/>
      <c r="T891" s="138"/>
      <c r="U891" s="6"/>
      <c r="V891" s="8"/>
      <c r="W891" s="8"/>
      <c r="X891" s="60"/>
    </row>
    <row r="892" spans="1:27" ht="11.25" outlineLevel="5" x14ac:dyDescent="0.2">
      <c r="A892" s="137"/>
      <c r="B892" s="138"/>
      <c r="C892" s="138"/>
      <c r="D892" s="139"/>
      <c r="E892" s="145"/>
      <c r="F892" s="140" t="s">
        <v>1196</v>
      </c>
      <c r="G892" s="139"/>
      <c r="H892" s="141">
        <v>1.464</v>
      </c>
      <c r="I892" s="142"/>
      <c r="J892" s="143"/>
      <c r="K892" s="144"/>
      <c r="L892" s="144"/>
      <c r="M892" s="144"/>
      <c r="N892" s="144"/>
      <c r="O892" s="143"/>
      <c r="P892" s="143"/>
      <c r="Q892" s="143"/>
      <c r="R892" s="139"/>
      <c r="S892" s="139"/>
      <c r="T892" s="138"/>
      <c r="U892" s="6"/>
      <c r="V892" s="8"/>
      <c r="W892" s="8"/>
      <c r="X892" s="60"/>
    </row>
    <row r="893" spans="1:27" ht="7.5" customHeight="1" outlineLevel="5" x14ac:dyDescent="0.15">
      <c r="A893" s="8"/>
      <c r="B893" s="69"/>
      <c r="C893" s="69"/>
      <c r="D893" s="60"/>
      <c r="E893" s="60"/>
      <c r="F893" s="104"/>
      <c r="G893" s="60"/>
      <c r="H893" s="65"/>
      <c r="I893" s="105"/>
      <c r="J893" s="63"/>
      <c r="K893" s="65"/>
      <c r="L893" s="65"/>
      <c r="M893" s="65"/>
      <c r="N893" s="65"/>
      <c r="O893" s="63"/>
      <c r="P893" s="63"/>
      <c r="Q893" s="63"/>
      <c r="R893" s="60"/>
      <c r="S893" s="60"/>
      <c r="T893" s="69"/>
      <c r="U893" s="8"/>
      <c r="X893" s="60"/>
    </row>
    <row r="894" spans="1:27" ht="11.25" outlineLevel="4" x14ac:dyDescent="0.2">
      <c r="A894" s="4"/>
      <c r="B894" s="120"/>
      <c r="C894" s="121">
        <v>2</v>
      </c>
      <c r="D894" s="122" t="s">
        <v>534</v>
      </c>
      <c r="E894" s="123" t="s">
        <v>1197</v>
      </c>
      <c r="F894" s="124" t="s">
        <v>1198</v>
      </c>
      <c r="G894" s="122" t="s">
        <v>543</v>
      </c>
      <c r="H894" s="125">
        <v>1123.2470000000003</v>
      </c>
      <c r="I894" s="126">
        <v>0</v>
      </c>
      <c r="J894" s="127">
        <f>H894*I894</f>
        <v>0</v>
      </c>
      <c r="K894" s="125">
        <v>8.4200000000000004E-3</v>
      </c>
      <c r="L894" s="125">
        <f>H894*K894</f>
        <v>9.4577397400000027</v>
      </c>
      <c r="M894" s="125"/>
      <c r="N894" s="125">
        <f>H894*M894</f>
        <v>0</v>
      </c>
      <c r="O894" s="127">
        <v>15</v>
      </c>
      <c r="P894" s="127">
        <f>J894*(O894/100)</f>
        <v>0</v>
      </c>
      <c r="Q894" s="127">
        <f>J894+P894</f>
        <v>0</v>
      </c>
      <c r="R894" s="128"/>
      <c r="S894" s="128" t="s">
        <v>538</v>
      </c>
      <c r="T894" s="129">
        <v>1</v>
      </c>
      <c r="U894" s="8"/>
      <c r="V894" s="8"/>
      <c r="W894" s="8"/>
      <c r="X894" s="60"/>
    </row>
    <row r="895" spans="1:27" ht="9.75" outlineLevel="5" x14ac:dyDescent="0.2">
      <c r="A895" s="130"/>
      <c r="B895" s="131"/>
      <c r="C895" s="131"/>
      <c r="D895" s="132"/>
      <c r="E895" s="136" t="s">
        <v>0</v>
      </c>
      <c r="F895" s="159" t="s">
        <v>1199</v>
      </c>
      <c r="G895" s="159"/>
      <c r="H895" s="160"/>
      <c r="I895" s="161"/>
      <c r="J895" s="162"/>
      <c r="K895" s="134"/>
      <c r="L895" s="134"/>
      <c r="M895" s="134"/>
      <c r="N895" s="134"/>
      <c r="O895" s="135"/>
      <c r="P895" s="135"/>
      <c r="Q895" s="135"/>
      <c r="R895" s="132"/>
      <c r="S895" s="132"/>
      <c r="T895" s="131"/>
      <c r="U895" s="6"/>
      <c r="V895" s="8"/>
      <c r="W895" s="8"/>
      <c r="X895" s="133" t="str">
        <f>F895</f>
        <v>Bednění bočnic ztužujících pásů a věnců včetně vzpěr zřízení</v>
      </c>
      <c r="Y895" s="9"/>
      <c r="AA895" s="11"/>
    </row>
    <row r="896" spans="1:27" ht="7.5" customHeight="1" outlineLevel="5" x14ac:dyDescent="0.15">
      <c r="B896" s="69"/>
      <c r="C896" s="69"/>
      <c r="D896" s="60"/>
      <c r="E896" s="60"/>
      <c r="F896" s="61"/>
      <c r="G896" s="60"/>
      <c r="H896" s="65"/>
      <c r="I896" s="105"/>
      <c r="J896" s="63"/>
      <c r="K896" s="65"/>
      <c r="L896" s="65"/>
      <c r="M896" s="65"/>
      <c r="N896" s="65"/>
      <c r="O896" s="63"/>
      <c r="P896" s="63"/>
      <c r="Q896" s="63"/>
      <c r="R896" s="60"/>
      <c r="S896" s="60"/>
      <c r="T896" s="69"/>
      <c r="U896" s="8"/>
      <c r="X896" s="60"/>
    </row>
    <row r="897" spans="1:24" ht="11.25" outlineLevel="5" x14ac:dyDescent="0.2">
      <c r="A897" s="137"/>
      <c r="B897" s="138"/>
      <c r="C897" s="138"/>
      <c r="D897" s="139"/>
      <c r="E897" s="145" t="s">
        <v>1</v>
      </c>
      <c r="F897" s="140" t="s">
        <v>1169</v>
      </c>
      <c r="G897" s="139"/>
      <c r="H897" s="141">
        <v>0</v>
      </c>
      <c r="I897" s="142"/>
      <c r="J897" s="143"/>
      <c r="K897" s="144"/>
      <c r="L897" s="144"/>
      <c r="M897" s="144"/>
      <c r="N897" s="144"/>
      <c r="O897" s="143"/>
      <c r="P897" s="143"/>
      <c r="Q897" s="143"/>
      <c r="R897" s="139"/>
      <c r="S897" s="139"/>
      <c r="T897" s="138"/>
      <c r="U897" s="6"/>
      <c r="V897" s="8"/>
      <c r="W897" s="8"/>
      <c r="X897" s="60"/>
    </row>
    <row r="898" spans="1:24" ht="11.25" outlineLevel="5" x14ac:dyDescent="0.2">
      <c r="A898" s="137"/>
      <c r="B898" s="138"/>
      <c r="C898" s="138"/>
      <c r="D898" s="139"/>
      <c r="E898" s="145"/>
      <c r="F898" s="140" t="s">
        <v>1200</v>
      </c>
      <c r="G898" s="139"/>
      <c r="H898" s="141">
        <v>133.28</v>
      </c>
      <c r="I898" s="142"/>
      <c r="J898" s="143"/>
      <c r="K898" s="144"/>
      <c r="L898" s="144"/>
      <c r="M898" s="144"/>
      <c r="N898" s="144"/>
      <c r="O898" s="143"/>
      <c r="P898" s="143"/>
      <c r="Q898" s="143"/>
      <c r="R898" s="139"/>
      <c r="S898" s="139"/>
      <c r="T898" s="138"/>
      <c r="U898" s="6"/>
      <c r="V898" s="8"/>
      <c r="W898" s="8"/>
      <c r="X898" s="60"/>
    </row>
    <row r="899" spans="1:24" ht="11.25" outlineLevel="5" x14ac:dyDescent="0.2">
      <c r="A899" s="137"/>
      <c r="B899" s="138"/>
      <c r="C899" s="138"/>
      <c r="D899" s="139"/>
      <c r="E899" s="145"/>
      <c r="F899" s="140" t="s">
        <v>1201</v>
      </c>
      <c r="G899" s="139"/>
      <c r="H899" s="141">
        <v>45.9</v>
      </c>
      <c r="I899" s="142"/>
      <c r="J899" s="143"/>
      <c r="K899" s="144"/>
      <c r="L899" s="144"/>
      <c r="M899" s="144"/>
      <c r="N899" s="144"/>
      <c r="O899" s="143"/>
      <c r="P899" s="143"/>
      <c r="Q899" s="143"/>
      <c r="R899" s="139"/>
      <c r="S899" s="139"/>
      <c r="T899" s="138"/>
      <c r="U899" s="6"/>
      <c r="V899" s="8"/>
      <c r="W899" s="8"/>
      <c r="X899" s="60"/>
    </row>
    <row r="900" spans="1:24" ht="11.25" outlineLevel="5" x14ac:dyDescent="0.2">
      <c r="A900" s="137"/>
      <c r="B900" s="138"/>
      <c r="C900" s="138"/>
      <c r="D900" s="139"/>
      <c r="E900" s="145"/>
      <c r="F900" s="140" t="s">
        <v>1202</v>
      </c>
      <c r="G900" s="139"/>
      <c r="H900" s="141">
        <v>56.609999999999992</v>
      </c>
      <c r="I900" s="142"/>
      <c r="J900" s="143"/>
      <c r="K900" s="144"/>
      <c r="L900" s="144"/>
      <c r="M900" s="144"/>
      <c r="N900" s="144"/>
      <c r="O900" s="143"/>
      <c r="P900" s="143"/>
      <c r="Q900" s="143"/>
      <c r="R900" s="139"/>
      <c r="S900" s="139"/>
      <c r="T900" s="138"/>
      <c r="U900" s="6"/>
      <c r="V900" s="8"/>
      <c r="W900" s="8"/>
      <c r="X900" s="60"/>
    </row>
    <row r="901" spans="1:24" ht="11.25" outlineLevel="5" x14ac:dyDescent="0.2">
      <c r="A901" s="137"/>
      <c r="B901" s="138"/>
      <c r="C901" s="138"/>
      <c r="D901" s="139"/>
      <c r="E901" s="145"/>
      <c r="F901" s="140" t="s">
        <v>1203</v>
      </c>
      <c r="G901" s="139"/>
      <c r="H901" s="141">
        <v>71.52</v>
      </c>
      <c r="I901" s="142"/>
      <c r="J901" s="143"/>
      <c r="K901" s="144"/>
      <c r="L901" s="144"/>
      <c r="M901" s="144"/>
      <c r="N901" s="144"/>
      <c r="O901" s="143"/>
      <c r="P901" s="143"/>
      <c r="Q901" s="143"/>
      <c r="R901" s="139"/>
      <c r="S901" s="139"/>
      <c r="T901" s="138"/>
      <c r="U901" s="6"/>
      <c r="V901" s="8"/>
      <c r="W901" s="8"/>
      <c r="X901" s="60"/>
    </row>
    <row r="902" spans="1:24" ht="11.25" outlineLevel="5" x14ac:dyDescent="0.2">
      <c r="A902" s="137"/>
      <c r="B902" s="138"/>
      <c r="C902" s="138"/>
      <c r="D902" s="139"/>
      <c r="E902" s="145"/>
      <c r="F902" s="140" t="s">
        <v>1204</v>
      </c>
      <c r="G902" s="139"/>
      <c r="H902" s="141">
        <v>3.3</v>
      </c>
      <c r="I902" s="142"/>
      <c r="J902" s="143"/>
      <c r="K902" s="144"/>
      <c r="L902" s="144"/>
      <c r="M902" s="144"/>
      <c r="N902" s="144"/>
      <c r="O902" s="143"/>
      <c r="P902" s="143"/>
      <c r="Q902" s="143"/>
      <c r="R902" s="139"/>
      <c r="S902" s="139"/>
      <c r="T902" s="138"/>
      <c r="U902" s="6"/>
      <c r="V902" s="8"/>
      <c r="W902" s="8"/>
      <c r="X902" s="60"/>
    </row>
    <row r="903" spans="1:24" ht="11.25" outlineLevel="5" x14ac:dyDescent="0.2">
      <c r="A903" s="137"/>
      <c r="B903" s="138"/>
      <c r="C903" s="138"/>
      <c r="D903" s="139"/>
      <c r="E903" s="145"/>
      <c r="F903" s="140" t="s">
        <v>1205</v>
      </c>
      <c r="G903" s="139"/>
      <c r="H903" s="141">
        <v>10.98</v>
      </c>
      <c r="I903" s="142"/>
      <c r="J903" s="143"/>
      <c r="K903" s="144"/>
      <c r="L903" s="144"/>
      <c r="M903" s="144"/>
      <c r="N903" s="144"/>
      <c r="O903" s="143"/>
      <c r="P903" s="143"/>
      <c r="Q903" s="143"/>
      <c r="R903" s="139"/>
      <c r="S903" s="139"/>
      <c r="T903" s="138"/>
      <c r="U903" s="6"/>
      <c r="V903" s="8"/>
      <c r="W903" s="8"/>
      <c r="X903" s="60"/>
    </row>
    <row r="904" spans="1:24" ht="11.25" outlineLevel="5" x14ac:dyDescent="0.2">
      <c r="A904" s="137"/>
      <c r="B904" s="138"/>
      <c r="C904" s="138"/>
      <c r="D904" s="139"/>
      <c r="E904" s="145"/>
      <c r="F904" s="140" t="s">
        <v>1176</v>
      </c>
      <c r="G904" s="139"/>
      <c r="H904" s="141">
        <v>0</v>
      </c>
      <c r="I904" s="142"/>
      <c r="J904" s="143"/>
      <c r="K904" s="144"/>
      <c r="L904" s="144"/>
      <c r="M904" s="144"/>
      <c r="N904" s="144"/>
      <c r="O904" s="143"/>
      <c r="P904" s="143"/>
      <c r="Q904" s="143"/>
      <c r="R904" s="139"/>
      <c r="S904" s="139"/>
      <c r="T904" s="138"/>
      <c r="U904" s="6"/>
      <c r="V904" s="8"/>
      <c r="W904" s="8"/>
      <c r="X904" s="60"/>
    </row>
    <row r="905" spans="1:24" ht="11.25" outlineLevel="5" x14ac:dyDescent="0.2">
      <c r="A905" s="137"/>
      <c r="B905" s="138"/>
      <c r="C905" s="138"/>
      <c r="D905" s="139"/>
      <c r="E905" s="145"/>
      <c r="F905" s="140" t="s">
        <v>1206</v>
      </c>
      <c r="G905" s="139"/>
      <c r="H905" s="141">
        <v>133.28</v>
      </c>
      <c r="I905" s="142"/>
      <c r="J905" s="143"/>
      <c r="K905" s="144"/>
      <c r="L905" s="144"/>
      <c r="M905" s="144"/>
      <c r="N905" s="144"/>
      <c r="O905" s="143"/>
      <c r="P905" s="143"/>
      <c r="Q905" s="143"/>
      <c r="R905" s="139"/>
      <c r="S905" s="139"/>
      <c r="T905" s="138"/>
      <c r="U905" s="6"/>
      <c r="V905" s="8"/>
      <c r="W905" s="8"/>
      <c r="X905" s="60"/>
    </row>
    <row r="906" spans="1:24" ht="11.25" outlineLevel="5" x14ac:dyDescent="0.2">
      <c r="A906" s="137"/>
      <c r="B906" s="138"/>
      <c r="C906" s="138"/>
      <c r="D906" s="139"/>
      <c r="E906" s="145"/>
      <c r="F906" s="140" t="s">
        <v>1207</v>
      </c>
      <c r="G906" s="139"/>
      <c r="H906" s="141">
        <v>45.9</v>
      </c>
      <c r="I906" s="142"/>
      <c r="J906" s="143"/>
      <c r="K906" s="144"/>
      <c r="L906" s="144"/>
      <c r="M906" s="144"/>
      <c r="N906" s="144"/>
      <c r="O906" s="143"/>
      <c r="P906" s="143"/>
      <c r="Q906" s="143"/>
      <c r="R906" s="139"/>
      <c r="S906" s="139"/>
      <c r="T906" s="138"/>
      <c r="U906" s="6"/>
      <c r="V906" s="8"/>
      <c r="W906" s="8"/>
      <c r="X906" s="60"/>
    </row>
    <row r="907" spans="1:24" ht="11.25" outlineLevel="5" x14ac:dyDescent="0.2">
      <c r="A907" s="137"/>
      <c r="B907" s="138"/>
      <c r="C907" s="138"/>
      <c r="D907" s="139"/>
      <c r="E907" s="145"/>
      <c r="F907" s="140" t="s">
        <v>1208</v>
      </c>
      <c r="G907" s="139"/>
      <c r="H907" s="141">
        <v>56.609999999999992</v>
      </c>
      <c r="I907" s="142"/>
      <c r="J907" s="143"/>
      <c r="K907" s="144"/>
      <c r="L907" s="144"/>
      <c r="M907" s="144"/>
      <c r="N907" s="144"/>
      <c r="O907" s="143"/>
      <c r="P907" s="143"/>
      <c r="Q907" s="143"/>
      <c r="R907" s="139"/>
      <c r="S907" s="139"/>
      <c r="T907" s="138"/>
      <c r="U907" s="6"/>
      <c r="V907" s="8"/>
      <c r="W907" s="8"/>
      <c r="X907" s="60"/>
    </row>
    <row r="908" spans="1:24" ht="11.25" outlineLevel="5" x14ac:dyDescent="0.2">
      <c r="A908" s="137"/>
      <c r="B908" s="138"/>
      <c r="C908" s="138"/>
      <c r="D908" s="139"/>
      <c r="E908" s="145"/>
      <c r="F908" s="140" t="s">
        <v>1209</v>
      </c>
      <c r="G908" s="139"/>
      <c r="H908" s="141">
        <v>58.5</v>
      </c>
      <c r="I908" s="142"/>
      <c r="J908" s="143"/>
      <c r="K908" s="144"/>
      <c r="L908" s="144"/>
      <c r="M908" s="144"/>
      <c r="N908" s="144"/>
      <c r="O908" s="143"/>
      <c r="P908" s="143"/>
      <c r="Q908" s="143"/>
      <c r="R908" s="139"/>
      <c r="S908" s="139"/>
      <c r="T908" s="138"/>
      <c r="U908" s="6"/>
      <c r="V908" s="8"/>
      <c r="W908" s="8"/>
      <c r="X908" s="60"/>
    </row>
    <row r="909" spans="1:24" ht="11.25" outlineLevel="5" x14ac:dyDescent="0.2">
      <c r="A909" s="137"/>
      <c r="B909" s="138"/>
      <c r="C909" s="138"/>
      <c r="D909" s="139"/>
      <c r="E909" s="145"/>
      <c r="F909" s="140" t="s">
        <v>1210</v>
      </c>
      <c r="G909" s="139"/>
      <c r="H909" s="141">
        <v>10.199999999999999</v>
      </c>
      <c r="I909" s="142"/>
      <c r="J909" s="143"/>
      <c r="K909" s="144"/>
      <c r="L909" s="144"/>
      <c r="M909" s="144"/>
      <c r="N909" s="144"/>
      <c r="O909" s="143"/>
      <c r="P909" s="143"/>
      <c r="Q909" s="143"/>
      <c r="R909" s="139"/>
      <c r="S909" s="139"/>
      <c r="T909" s="138"/>
      <c r="U909" s="6"/>
      <c r="V909" s="8"/>
      <c r="W909" s="8"/>
      <c r="X909" s="60"/>
    </row>
    <row r="910" spans="1:24" ht="11.25" outlineLevel="5" x14ac:dyDescent="0.2">
      <c r="A910" s="137"/>
      <c r="B910" s="138"/>
      <c r="C910" s="138"/>
      <c r="D910" s="139"/>
      <c r="E910" s="145"/>
      <c r="F910" s="140" t="s">
        <v>1211</v>
      </c>
      <c r="G910" s="139"/>
      <c r="H910" s="141">
        <v>10.98</v>
      </c>
      <c r="I910" s="142"/>
      <c r="J910" s="143"/>
      <c r="K910" s="144"/>
      <c r="L910" s="144"/>
      <c r="M910" s="144"/>
      <c r="N910" s="144"/>
      <c r="O910" s="143"/>
      <c r="P910" s="143"/>
      <c r="Q910" s="143"/>
      <c r="R910" s="139"/>
      <c r="S910" s="139"/>
      <c r="T910" s="138"/>
      <c r="U910" s="6"/>
      <c r="V910" s="8"/>
      <c r="W910" s="8"/>
      <c r="X910" s="60"/>
    </row>
    <row r="911" spans="1:24" ht="11.25" outlineLevel="5" x14ac:dyDescent="0.2">
      <c r="A911" s="137"/>
      <c r="B911" s="138"/>
      <c r="C911" s="138"/>
      <c r="D911" s="139"/>
      <c r="E911" s="145"/>
      <c r="F911" s="140" t="s">
        <v>1183</v>
      </c>
      <c r="G911" s="139"/>
      <c r="H911" s="141">
        <v>0</v>
      </c>
      <c r="I911" s="142"/>
      <c r="J911" s="143"/>
      <c r="K911" s="144"/>
      <c r="L911" s="144"/>
      <c r="M911" s="144"/>
      <c r="N911" s="144"/>
      <c r="O911" s="143"/>
      <c r="P911" s="143"/>
      <c r="Q911" s="143"/>
      <c r="R911" s="139"/>
      <c r="S911" s="139"/>
      <c r="T911" s="138"/>
      <c r="U911" s="6"/>
      <c r="V911" s="8"/>
      <c r="W911" s="8"/>
      <c r="X911" s="60"/>
    </row>
    <row r="912" spans="1:24" ht="11.25" outlineLevel="5" x14ac:dyDescent="0.2">
      <c r="A912" s="137"/>
      <c r="B912" s="138"/>
      <c r="C912" s="138"/>
      <c r="D912" s="139"/>
      <c r="E912" s="145"/>
      <c r="F912" s="140" t="s">
        <v>1212</v>
      </c>
      <c r="G912" s="139"/>
      <c r="H912" s="141">
        <v>45.9</v>
      </c>
      <c r="I912" s="142"/>
      <c r="J912" s="143"/>
      <c r="K912" s="144"/>
      <c r="L912" s="144"/>
      <c r="M912" s="144"/>
      <c r="N912" s="144"/>
      <c r="O912" s="143"/>
      <c r="P912" s="143"/>
      <c r="Q912" s="143"/>
      <c r="R912" s="139"/>
      <c r="S912" s="139"/>
      <c r="T912" s="138"/>
      <c r="U912" s="6"/>
      <c r="V912" s="8"/>
      <c r="W912" s="8"/>
      <c r="X912" s="60"/>
    </row>
    <row r="913" spans="1:27" ht="11.25" outlineLevel="5" x14ac:dyDescent="0.2">
      <c r="A913" s="137"/>
      <c r="B913" s="138"/>
      <c r="C913" s="138"/>
      <c r="D913" s="139"/>
      <c r="E913" s="145"/>
      <c r="F913" s="140" t="s">
        <v>1213</v>
      </c>
      <c r="G913" s="139"/>
      <c r="H913" s="141">
        <v>56.609999999999992</v>
      </c>
      <c r="I913" s="142"/>
      <c r="J913" s="143"/>
      <c r="K913" s="144"/>
      <c r="L913" s="144"/>
      <c r="M913" s="144"/>
      <c r="N913" s="144"/>
      <c r="O913" s="143"/>
      <c r="P913" s="143"/>
      <c r="Q913" s="143"/>
      <c r="R913" s="139"/>
      <c r="S913" s="139"/>
      <c r="T913" s="138"/>
      <c r="U913" s="6"/>
      <c r="V913" s="8"/>
      <c r="W913" s="8"/>
      <c r="X913" s="60"/>
    </row>
    <row r="914" spans="1:27" ht="11.25" outlineLevel="5" x14ac:dyDescent="0.2">
      <c r="A914" s="137"/>
      <c r="B914" s="138"/>
      <c r="C914" s="138"/>
      <c r="D914" s="139"/>
      <c r="E914" s="145"/>
      <c r="F914" s="140" t="s">
        <v>1214</v>
      </c>
      <c r="G914" s="139"/>
      <c r="H914" s="141">
        <v>58.5</v>
      </c>
      <c r="I914" s="142"/>
      <c r="J914" s="143"/>
      <c r="K914" s="144"/>
      <c r="L914" s="144"/>
      <c r="M914" s="144"/>
      <c r="N914" s="144"/>
      <c r="O914" s="143"/>
      <c r="P914" s="143"/>
      <c r="Q914" s="143"/>
      <c r="R914" s="139"/>
      <c r="S914" s="139"/>
      <c r="T914" s="138"/>
      <c r="U914" s="6"/>
      <c r="V914" s="8"/>
      <c r="W914" s="8"/>
      <c r="X914" s="60"/>
    </row>
    <row r="915" spans="1:27" ht="11.25" outlineLevel="5" x14ac:dyDescent="0.2">
      <c r="A915" s="137"/>
      <c r="B915" s="138"/>
      <c r="C915" s="138"/>
      <c r="D915" s="139"/>
      <c r="E915" s="145"/>
      <c r="F915" s="140" t="s">
        <v>1215</v>
      </c>
      <c r="G915" s="139"/>
      <c r="H915" s="141">
        <v>10.199999999999999</v>
      </c>
      <c r="I915" s="142"/>
      <c r="J915" s="143"/>
      <c r="K915" s="144"/>
      <c r="L915" s="144"/>
      <c r="M915" s="144"/>
      <c r="N915" s="144"/>
      <c r="O915" s="143"/>
      <c r="P915" s="143"/>
      <c r="Q915" s="143"/>
      <c r="R915" s="139"/>
      <c r="S915" s="139"/>
      <c r="T915" s="138"/>
      <c r="U915" s="6"/>
      <c r="V915" s="8"/>
      <c r="W915" s="8"/>
      <c r="X915" s="60"/>
    </row>
    <row r="916" spans="1:27" ht="11.25" outlineLevel="5" x14ac:dyDescent="0.2">
      <c r="A916" s="137"/>
      <c r="B916" s="138"/>
      <c r="C916" s="138"/>
      <c r="D916" s="139"/>
      <c r="E916" s="145"/>
      <c r="F916" s="140" t="s">
        <v>1216</v>
      </c>
      <c r="G916" s="139"/>
      <c r="H916" s="141">
        <v>59.496000000000002</v>
      </c>
      <c r="I916" s="142"/>
      <c r="J916" s="143"/>
      <c r="K916" s="144"/>
      <c r="L916" s="144"/>
      <c r="M916" s="144"/>
      <c r="N916" s="144"/>
      <c r="O916" s="143"/>
      <c r="P916" s="143"/>
      <c r="Q916" s="143"/>
      <c r="R916" s="139"/>
      <c r="S916" s="139"/>
      <c r="T916" s="138"/>
      <c r="U916" s="6"/>
      <c r="V916" s="8"/>
      <c r="W916" s="8"/>
      <c r="X916" s="60"/>
    </row>
    <row r="917" spans="1:27" ht="11.25" outlineLevel="5" x14ac:dyDescent="0.2">
      <c r="A917" s="137"/>
      <c r="B917" s="138"/>
      <c r="C917" s="138"/>
      <c r="D917" s="139"/>
      <c r="E917" s="145"/>
      <c r="F917" s="140" t="s">
        <v>1217</v>
      </c>
      <c r="G917" s="139"/>
      <c r="H917" s="141">
        <v>153.29599999999999</v>
      </c>
      <c r="I917" s="142"/>
      <c r="J917" s="143"/>
      <c r="K917" s="144"/>
      <c r="L917" s="144"/>
      <c r="M917" s="144"/>
      <c r="N917" s="144"/>
      <c r="O917" s="143"/>
      <c r="P917" s="143"/>
      <c r="Q917" s="143"/>
      <c r="R917" s="139"/>
      <c r="S917" s="139"/>
      <c r="T917" s="138"/>
      <c r="U917" s="6"/>
      <c r="V917" s="8"/>
      <c r="W917" s="8"/>
      <c r="X917" s="60"/>
    </row>
    <row r="918" spans="1:27" ht="11.25" outlineLevel="5" x14ac:dyDescent="0.2">
      <c r="A918" s="137"/>
      <c r="B918" s="138"/>
      <c r="C918" s="138"/>
      <c r="D918" s="139"/>
      <c r="E918" s="145"/>
      <c r="F918" s="140" t="s">
        <v>1218</v>
      </c>
      <c r="G918" s="139"/>
      <c r="H918" s="141">
        <v>15.2</v>
      </c>
      <c r="I918" s="142"/>
      <c r="J918" s="143"/>
      <c r="K918" s="144"/>
      <c r="L918" s="144"/>
      <c r="M918" s="144"/>
      <c r="N918" s="144"/>
      <c r="O918" s="143"/>
      <c r="P918" s="143"/>
      <c r="Q918" s="143"/>
      <c r="R918" s="139"/>
      <c r="S918" s="139"/>
      <c r="T918" s="138"/>
      <c r="U918" s="6"/>
      <c r="V918" s="8"/>
      <c r="W918" s="8"/>
      <c r="X918" s="60"/>
    </row>
    <row r="919" spans="1:27" ht="11.25" outlineLevel="5" x14ac:dyDescent="0.2">
      <c r="A919" s="137"/>
      <c r="B919" s="138"/>
      <c r="C919" s="138"/>
      <c r="D919" s="139"/>
      <c r="E919" s="145"/>
      <c r="F919" s="140" t="s">
        <v>1219</v>
      </c>
      <c r="G919" s="139"/>
      <c r="H919" s="141">
        <v>38</v>
      </c>
      <c r="I919" s="142"/>
      <c r="J919" s="143"/>
      <c r="K919" s="144"/>
      <c r="L919" s="144"/>
      <c r="M919" s="144"/>
      <c r="N919" s="144"/>
      <c r="O919" s="143"/>
      <c r="P919" s="143"/>
      <c r="Q919" s="143"/>
      <c r="R919" s="139"/>
      <c r="S919" s="139"/>
      <c r="T919" s="138"/>
      <c r="U919" s="6"/>
      <c r="V919" s="8"/>
      <c r="W919" s="8"/>
      <c r="X919" s="60"/>
    </row>
    <row r="920" spans="1:27" ht="11.25" outlineLevel="5" x14ac:dyDescent="0.2">
      <c r="A920" s="137"/>
      <c r="B920" s="138"/>
      <c r="C920" s="138"/>
      <c r="D920" s="139"/>
      <c r="E920" s="145"/>
      <c r="F920" s="140" t="s">
        <v>1220</v>
      </c>
      <c r="G920" s="139"/>
      <c r="H920" s="141">
        <v>4.6550000000000002</v>
      </c>
      <c r="I920" s="142"/>
      <c r="J920" s="143"/>
      <c r="K920" s="144"/>
      <c r="L920" s="144"/>
      <c r="M920" s="144"/>
      <c r="N920" s="144"/>
      <c r="O920" s="143"/>
      <c r="P920" s="143"/>
      <c r="Q920" s="143"/>
      <c r="R920" s="139"/>
      <c r="S920" s="139"/>
      <c r="T920" s="138"/>
      <c r="U920" s="6"/>
      <c r="V920" s="8"/>
      <c r="W920" s="8"/>
      <c r="X920" s="60"/>
    </row>
    <row r="921" spans="1:27" ht="11.25" outlineLevel="5" x14ac:dyDescent="0.2">
      <c r="A921" s="137"/>
      <c r="B921" s="138"/>
      <c r="C921" s="138"/>
      <c r="D921" s="139"/>
      <c r="E921" s="145"/>
      <c r="F921" s="140" t="s">
        <v>1221</v>
      </c>
      <c r="G921" s="139"/>
      <c r="H921" s="141">
        <v>5.49</v>
      </c>
      <c r="I921" s="142"/>
      <c r="J921" s="143"/>
      <c r="K921" s="144"/>
      <c r="L921" s="144"/>
      <c r="M921" s="144"/>
      <c r="N921" s="144"/>
      <c r="O921" s="143"/>
      <c r="P921" s="143"/>
      <c r="Q921" s="143"/>
      <c r="R921" s="139"/>
      <c r="S921" s="139"/>
      <c r="T921" s="138"/>
      <c r="U921" s="6"/>
      <c r="V921" s="8"/>
      <c r="W921" s="8"/>
      <c r="X921" s="60"/>
    </row>
    <row r="922" spans="1:27" ht="11.25" outlineLevel="5" x14ac:dyDescent="0.2">
      <c r="A922" s="137"/>
      <c r="B922" s="138"/>
      <c r="C922" s="138"/>
      <c r="D922" s="139"/>
      <c r="E922" s="145"/>
      <c r="F922" s="140" t="s">
        <v>1222</v>
      </c>
      <c r="G922" s="139"/>
      <c r="H922" s="141">
        <v>6.6599999999999984</v>
      </c>
      <c r="I922" s="142"/>
      <c r="J922" s="143"/>
      <c r="K922" s="144"/>
      <c r="L922" s="144"/>
      <c r="M922" s="144"/>
      <c r="N922" s="144"/>
      <c r="O922" s="143"/>
      <c r="P922" s="143"/>
      <c r="Q922" s="143"/>
      <c r="R922" s="139"/>
      <c r="S922" s="139"/>
      <c r="T922" s="138"/>
      <c r="U922" s="6"/>
      <c r="V922" s="8"/>
      <c r="W922" s="8"/>
      <c r="X922" s="60"/>
    </row>
    <row r="923" spans="1:27" ht="11.25" outlineLevel="5" x14ac:dyDescent="0.2">
      <c r="A923" s="137"/>
      <c r="B923" s="138"/>
      <c r="C923" s="138"/>
      <c r="D923" s="139"/>
      <c r="E923" s="145"/>
      <c r="F923" s="140" t="s">
        <v>1223</v>
      </c>
      <c r="G923" s="139"/>
      <c r="H923" s="141">
        <v>0</v>
      </c>
      <c r="I923" s="142"/>
      <c r="J923" s="143"/>
      <c r="K923" s="144"/>
      <c r="L923" s="144"/>
      <c r="M923" s="144"/>
      <c r="N923" s="144"/>
      <c r="O923" s="143"/>
      <c r="P923" s="143"/>
      <c r="Q923" s="143"/>
      <c r="R923" s="139"/>
      <c r="S923" s="139"/>
      <c r="T923" s="138"/>
      <c r="U923" s="6"/>
      <c r="V923" s="8"/>
      <c r="W923" s="8"/>
      <c r="X923" s="60"/>
    </row>
    <row r="924" spans="1:27" ht="11.25" outlineLevel="5" x14ac:dyDescent="0.2">
      <c r="A924" s="137"/>
      <c r="B924" s="138"/>
      <c r="C924" s="138"/>
      <c r="D924" s="139"/>
      <c r="E924" s="145"/>
      <c r="F924" s="140" t="s">
        <v>1224</v>
      </c>
      <c r="G924" s="139"/>
      <c r="H924" s="141">
        <v>19.98</v>
      </c>
      <c r="I924" s="142"/>
      <c r="J924" s="143"/>
      <c r="K924" s="144"/>
      <c r="L924" s="144"/>
      <c r="M924" s="144"/>
      <c r="N924" s="144"/>
      <c r="O924" s="143"/>
      <c r="P924" s="143"/>
      <c r="Q924" s="143"/>
      <c r="R924" s="139"/>
      <c r="S924" s="139"/>
      <c r="T924" s="138"/>
      <c r="U924" s="6"/>
      <c r="V924" s="8"/>
      <c r="W924" s="8"/>
      <c r="X924" s="60"/>
    </row>
    <row r="925" spans="1:27" ht="11.25" outlineLevel="5" x14ac:dyDescent="0.2">
      <c r="A925" s="137"/>
      <c r="B925" s="138"/>
      <c r="C925" s="138"/>
      <c r="D925" s="139"/>
      <c r="E925" s="145"/>
      <c r="F925" s="140" t="s">
        <v>1225</v>
      </c>
      <c r="G925" s="139"/>
      <c r="H925" s="141">
        <v>12.2</v>
      </c>
      <c r="I925" s="142"/>
      <c r="J925" s="143"/>
      <c r="K925" s="144"/>
      <c r="L925" s="144"/>
      <c r="M925" s="144"/>
      <c r="N925" s="144"/>
      <c r="O925" s="143"/>
      <c r="P925" s="143"/>
      <c r="Q925" s="143"/>
      <c r="R925" s="139"/>
      <c r="S925" s="139"/>
      <c r="T925" s="138"/>
      <c r="U925" s="6"/>
      <c r="V925" s="8"/>
      <c r="W925" s="8"/>
      <c r="X925" s="60"/>
    </row>
    <row r="926" spans="1:27" ht="7.5" customHeight="1" outlineLevel="5" x14ac:dyDescent="0.15">
      <c r="A926" s="8"/>
      <c r="B926" s="69"/>
      <c r="C926" s="69"/>
      <c r="D926" s="60"/>
      <c r="E926" s="60"/>
      <c r="F926" s="104"/>
      <c r="G926" s="60"/>
      <c r="H926" s="65"/>
      <c r="I926" s="105"/>
      <c r="J926" s="63"/>
      <c r="K926" s="65"/>
      <c r="L926" s="65"/>
      <c r="M926" s="65"/>
      <c r="N926" s="65"/>
      <c r="O926" s="63"/>
      <c r="P926" s="63"/>
      <c r="Q926" s="63"/>
      <c r="R926" s="60"/>
      <c r="S926" s="60"/>
      <c r="T926" s="69"/>
      <c r="U926" s="8"/>
      <c r="X926" s="60"/>
    </row>
    <row r="927" spans="1:27" ht="11.25" outlineLevel="4" x14ac:dyDescent="0.2">
      <c r="A927" s="4"/>
      <c r="B927" s="120"/>
      <c r="C927" s="121">
        <v>3</v>
      </c>
      <c r="D927" s="122" t="s">
        <v>534</v>
      </c>
      <c r="E927" s="123" t="s">
        <v>1226</v>
      </c>
      <c r="F927" s="124" t="s">
        <v>1227</v>
      </c>
      <c r="G927" s="122" t="s">
        <v>543</v>
      </c>
      <c r="H927" s="125">
        <v>1123.2470000000001</v>
      </c>
      <c r="I927" s="126">
        <v>0</v>
      </c>
      <c r="J927" s="127">
        <f>H927*I927</f>
        <v>0</v>
      </c>
      <c r="K927" s="125"/>
      <c r="L927" s="125">
        <f>H927*K927</f>
        <v>0</v>
      </c>
      <c r="M927" s="125"/>
      <c r="N927" s="125">
        <f>H927*M927</f>
        <v>0</v>
      </c>
      <c r="O927" s="127">
        <v>15</v>
      </c>
      <c r="P927" s="127">
        <f>J927*(O927/100)</f>
        <v>0</v>
      </c>
      <c r="Q927" s="127">
        <f>J927+P927</f>
        <v>0</v>
      </c>
      <c r="R927" s="128"/>
      <c r="S927" s="128" t="s">
        <v>538</v>
      </c>
      <c r="T927" s="129">
        <v>1</v>
      </c>
      <c r="U927" s="8"/>
      <c r="V927" s="8"/>
      <c r="W927" s="8"/>
      <c r="X927" s="60"/>
    </row>
    <row r="928" spans="1:27" ht="9.75" outlineLevel="5" x14ac:dyDescent="0.2">
      <c r="A928" s="130"/>
      <c r="B928" s="131"/>
      <c r="C928" s="131"/>
      <c r="D928" s="132"/>
      <c r="E928" s="136" t="s">
        <v>0</v>
      </c>
      <c r="F928" s="159" t="s">
        <v>1228</v>
      </c>
      <c r="G928" s="159"/>
      <c r="H928" s="160"/>
      <c r="I928" s="161"/>
      <c r="J928" s="162"/>
      <c r="K928" s="134"/>
      <c r="L928" s="134"/>
      <c r="M928" s="134"/>
      <c r="N928" s="134"/>
      <c r="O928" s="135"/>
      <c r="P928" s="135"/>
      <c r="Q928" s="135"/>
      <c r="R928" s="132"/>
      <c r="S928" s="132"/>
      <c r="T928" s="131"/>
      <c r="U928" s="6"/>
      <c r="V928" s="8"/>
      <c r="W928" s="8"/>
      <c r="X928" s="133" t="str">
        <f>F928</f>
        <v>Bednění bočnic ztužujících pásů a věnců včetně vzpěr odstranění</v>
      </c>
      <c r="Y928" s="9"/>
      <c r="AA928" s="11"/>
    </row>
    <row r="929" spans="1:27" ht="7.5" customHeight="1" outlineLevel="5" x14ac:dyDescent="0.15">
      <c r="B929" s="69"/>
      <c r="C929" s="69"/>
      <c r="D929" s="60"/>
      <c r="E929" s="60"/>
      <c r="F929" s="61"/>
      <c r="G929" s="60"/>
      <c r="H929" s="65"/>
      <c r="I929" s="105"/>
      <c r="J929" s="63"/>
      <c r="K929" s="65"/>
      <c r="L929" s="65"/>
      <c r="M929" s="65"/>
      <c r="N929" s="65"/>
      <c r="O929" s="63"/>
      <c r="P929" s="63"/>
      <c r="Q929" s="63"/>
      <c r="R929" s="60"/>
      <c r="S929" s="60"/>
      <c r="T929" s="69"/>
      <c r="U929" s="8"/>
      <c r="X929" s="60"/>
    </row>
    <row r="930" spans="1:27" ht="11.25" outlineLevel="4" x14ac:dyDescent="0.2">
      <c r="A930" s="4"/>
      <c r="B930" s="120"/>
      <c r="C930" s="121">
        <v>4</v>
      </c>
      <c r="D930" s="122" t="s">
        <v>534</v>
      </c>
      <c r="E930" s="123" t="s">
        <v>1229</v>
      </c>
      <c r="F930" s="124" t="s">
        <v>1230</v>
      </c>
      <c r="G930" s="122" t="s">
        <v>601</v>
      </c>
      <c r="H930" s="125">
        <v>17.396311104999999</v>
      </c>
      <c r="I930" s="126">
        <v>0</v>
      </c>
      <c r="J930" s="127">
        <f>H930*I930</f>
        <v>0</v>
      </c>
      <c r="K930" s="125">
        <v>1.05291</v>
      </c>
      <c r="L930" s="125">
        <f>H930*K930</f>
        <v>18.316749925565549</v>
      </c>
      <c r="M930" s="125"/>
      <c r="N930" s="125">
        <f>H930*M930</f>
        <v>0</v>
      </c>
      <c r="O930" s="127">
        <v>15</v>
      </c>
      <c r="P930" s="127">
        <f>J930*(O930/100)</f>
        <v>0</v>
      </c>
      <c r="Q930" s="127">
        <f>J930+P930</f>
        <v>0</v>
      </c>
      <c r="R930" s="128"/>
      <c r="S930" s="128" t="s">
        <v>538</v>
      </c>
      <c r="T930" s="129">
        <v>1</v>
      </c>
      <c r="U930" s="8"/>
      <c r="V930" s="8"/>
      <c r="W930" s="8"/>
      <c r="X930" s="60"/>
    </row>
    <row r="931" spans="1:27" ht="9.75" outlineLevel="5" x14ac:dyDescent="0.2">
      <c r="A931" s="130"/>
      <c r="B931" s="131"/>
      <c r="C931" s="131"/>
      <c r="D931" s="132"/>
      <c r="E931" s="136" t="s">
        <v>0</v>
      </c>
      <c r="F931" s="159" t="s">
        <v>1231</v>
      </c>
      <c r="G931" s="159"/>
      <c r="H931" s="160"/>
      <c r="I931" s="161"/>
      <c r="J931" s="162"/>
      <c r="K931" s="134"/>
      <c r="L931" s="134"/>
      <c r="M931" s="134"/>
      <c r="N931" s="134"/>
      <c r="O931" s="135"/>
      <c r="P931" s="135"/>
      <c r="Q931" s="135"/>
      <c r="R931" s="132"/>
      <c r="S931" s="132"/>
      <c r="T931" s="131"/>
      <c r="U931" s="6"/>
      <c r="V931" s="8"/>
      <c r="W931" s="8"/>
      <c r="X931" s="133" t="str">
        <f>F931</f>
        <v>Výztuž ztužujících pásů a věnců z betonářské oceli 10 505 (R) nebo BSt 500</v>
      </c>
      <c r="Y931" s="9"/>
      <c r="AA931" s="11"/>
    </row>
    <row r="932" spans="1:27" ht="7.5" customHeight="1" outlineLevel="5" x14ac:dyDescent="0.15">
      <c r="B932" s="69"/>
      <c r="C932" s="69"/>
      <c r="D932" s="60"/>
      <c r="E932" s="60"/>
      <c r="F932" s="61"/>
      <c r="G932" s="60"/>
      <c r="H932" s="65"/>
      <c r="I932" s="105"/>
      <c r="J932" s="63"/>
      <c r="K932" s="65"/>
      <c r="L932" s="65"/>
      <c r="M932" s="65"/>
      <c r="N932" s="65"/>
      <c r="O932" s="63"/>
      <c r="P932" s="63"/>
      <c r="Q932" s="63"/>
      <c r="R932" s="60"/>
      <c r="S932" s="60"/>
      <c r="T932" s="69"/>
      <c r="U932" s="8"/>
      <c r="X932" s="60"/>
    </row>
    <row r="933" spans="1:27" ht="11.25" outlineLevel="5" x14ac:dyDescent="0.2">
      <c r="A933" s="137"/>
      <c r="B933" s="138"/>
      <c r="C933" s="138"/>
      <c r="D933" s="139"/>
      <c r="E933" s="145" t="s">
        <v>1</v>
      </c>
      <c r="F933" s="140" t="s">
        <v>1169</v>
      </c>
      <c r="G933" s="139"/>
      <c r="H933" s="141">
        <v>0</v>
      </c>
      <c r="I933" s="142"/>
      <c r="J933" s="143"/>
      <c r="K933" s="144"/>
      <c r="L933" s="144"/>
      <c r="M933" s="144"/>
      <c r="N933" s="144"/>
      <c r="O933" s="143"/>
      <c r="P933" s="143"/>
      <c r="Q933" s="143"/>
      <c r="R933" s="139"/>
      <c r="S933" s="139"/>
      <c r="T933" s="138"/>
      <c r="U933" s="6"/>
      <c r="V933" s="8"/>
      <c r="W933" s="8"/>
      <c r="X933" s="60"/>
    </row>
    <row r="934" spans="1:27" ht="11.25" outlineLevel="5" x14ac:dyDescent="0.2">
      <c r="A934" s="137"/>
      <c r="B934" s="138"/>
      <c r="C934" s="138"/>
      <c r="D934" s="139"/>
      <c r="E934" s="145"/>
      <c r="F934" s="140" t="s">
        <v>1232</v>
      </c>
      <c r="G934" s="139"/>
      <c r="H934" s="141">
        <v>2.4590003200000004</v>
      </c>
      <c r="I934" s="142"/>
      <c r="J934" s="143"/>
      <c r="K934" s="144"/>
      <c r="L934" s="144"/>
      <c r="M934" s="144"/>
      <c r="N934" s="144"/>
      <c r="O934" s="143"/>
      <c r="P934" s="143"/>
      <c r="Q934" s="143"/>
      <c r="R934" s="139"/>
      <c r="S934" s="139"/>
      <c r="T934" s="138"/>
      <c r="U934" s="6"/>
      <c r="V934" s="8"/>
      <c r="W934" s="8"/>
      <c r="X934" s="60"/>
    </row>
    <row r="935" spans="1:27" ht="11.25" outlineLevel="5" x14ac:dyDescent="0.2">
      <c r="A935" s="137"/>
      <c r="B935" s="138"/>
      <c r="C935" s="138"/>
      <c r="D935" s="139"/>
      <c r="E935" s="145"/>
      <c r="F935" s="140" t="s">
        <v>1233</v>
      </c>
      <c r="G935" s="139"/>
      <c r="H935" s="141">
        <v>0.83917079999999988</v>
      </c>
      <c r="I935" s="142"/>
      <c r="J935" s="143"/>
      <c r="K935" s="144"/>
      <c r="L935" s="144"/>
      <c r="M935" s="144"/>
      <c r="N935" s="144"/>
      <c r="O935" s="143"/>
      <c r="P935" s="143"/>
      <c r="Q935" s="143"/>
      <c r="R935" s="139"/>
      <c r="S935" s="139"/>
      <c r="T935" s="138"/>
      <c r="U935" s="6"/>
      <c r="V935" s="8"/>
      <c r="W935" s="8"/>
      <c r="X935" s="60"/>
    </row>
    <row r="936" spans="1:27" ht="11.25" outlineLevel="5" x14ac:dyDescent="0.2">
      <c r="A936" s="137"/>
      <c r="B936" s="138"/>
      <c r="C936" s="138"/>
      <c r="D936" s="139"/>
      <c r="E936" s="145"/>
      <c r="F936" s="140" t="s">
        <v>1234</v>
      </c>
      <c r="G936" s="139"/>
      <c r="H936" s="141">
        <v>1.02129768</v>
      </c>
      <c r="I936" s="142"/>
      <c r="J936" s="143"/>
      <c r="K936" s="144"/>
      <c r="L936" s="144"/>
      <c r="M936" s="144"/>
      <c r="N936" s="144"/>
      <c r="O936" s="143"/>
      <c r="P936" s="143"/>
      <c r="Q936" s="143"/>
      <c r="R936" s="139"/>
      <c r="S936" s="139"/>
      <c r="T936" s="138"/>
      <c r="U936" s="6"/>
      <c r="V936" s="8"/>
      <c r="W936" s="8"/>
      <c r="X936" s="60"/>
    </row>
    <row r="937" spans="1:27" ht="11.25" outlineLevel="5" x14ac:dyDescent="0.2">
      <c r="A937" s="137"/>
      <c r="B937" s="138"/>
      <c r="C937" s="138"/>
      <c r="D937" s="139"/>
      <c r="E937" s="145"/>
      <c r="F937" s="140" t="s">
        <v>1235</v>
      </c>
      <c r="G937" s="139"/>
      <c r="H937" s="141">
        <v>0.80197759999999996</v>
      </c>
      <c r="I937" s="142"/>
      <c r="J937" s="143"/>
      <c r="K937" s="144"/>
      <c r="L937" s="144"/>
      <c r="M937" s="144"/>
      <c r="N937" s="144"/>
      <c r="O937" s="143"/>
      <c r="P937" s="143"/>
      <c r="Q937" s="143"/>
      <c r="R937" s="139"/>
      <c r="S937" s="139"/>
      <c r="T937" s="138"/>
      <c r="U937" s="6"/>
      <c r="V937" s="8"/>
      <c r="W937" s="8"/>
      <c r="X937" s="60"/>
    </row>
    <row r="938" spans="1:27" ht="11.25" outlineLevel="5" x14ac:dyDescent="0.2">
      <c r="A938" s="137"/>
      <c r="B938" s="138"/>
      <c r="C938" s="138"/>
      <c r="D938" s="139"/>
      <c r="E938" s="145"/>
      <c r="F938" s="140" t="s">
        <v>1236</v>
      </c>
      <c r="G938" s="139"/>
      <c r="H938" s="141">
        <v>5.0291999999999996E-2</v>
      </c>
      <c r="I938" s="142"/>
      <c r="J938" s="143"/>
      <c r="K938" s="144"/>
      <c r="L938" s="144"/>
      <c r="M938" s="144"/>
      <c r="N938" s="144"/>
      <c r="O938" s="143"/>
      <c r="P938" s="143"/>
      <c r="Q938" s="143"/>
      <c r="R938" s="139"/>
      <c r="S938" s="139"/>
      <c r="T938" s="138"/>
      <c r="U938" s="6"/>
      <c r="V938" s="8"/>
      <c r="W938" s="8"/>
      <c r="X938" s="60"/>
    </row>
    <row r="939" spans="1:27" ht="11.25" outlineLevel="5" x14ac:dyDescent="0.2">
      <c r="A939" s="137"/>
      <c r="B939" s="138"/>
      <c r="C939" s="138"/>
      <c r="D939" s="139"/>
      <c r="E939" s="145"/>
      <c r="F939" s="140" t="s">
        <v>1237</v>
      </c>
      <c r="G939" s="139"/>
      <c r="H939" s="141">
        <v>0.17692634999999998</v>
      </c>
      <c r="I939" s="142"/>
      <c r="J939" s="143"/>
      <c r="K939" s="144"/>
      <c r="L939" s="144"/>
      <c r="M939" s="144"/>
      <c r="N939" s="144"/>
      <c r="O939" s="143"/>
      <c r="P939" s="143"/>
      <c r="Q939" s="143"/>
      <c r="R939" s="139"/>
      <c r="S939" s="139"/>
      <c r="T939" s="138"/>
      <c r="U939" s="6"/>
      <c r="V939" s="8"/>
      <c r="W939" s="8"/>
      <c r="X939" s="60"/>
    </row>
    <row r="940" spans="1:27" ht="11.25" outlineLevel="5" x14ac:dyDescent="0.2">
      <c r="A940" s="137"/>
      <c r="B940" s="138"/>
      <c r="C940" s="138"/>
      <c r="D940" s="139"/>
      <c r="E940" s="145"/>
      <c r="F940" s="140" t="s">
        <v>1176</v>
      </c>
      <c r="G940" s="139"/>
      <c r="H940" s="141">
        <v>0</v>
      </c>
      <c r="I940" s="142"/>
      <c r="J940" s="143"/>
      <c r="K940" s="144"/>
      <c r="L940" s="144"/>
      <c r="M940" s="144"/>
      <c r="N940" s="144"/>
      <c r="O940" s="143"/>
      <c r="P940" s="143"/>
      <c r="Q940" s="143"/>
      <c r="R940" s="139"/>
      <c r="S940" s="139"/>
      <c r="T940" s="138"/>
      <c r="U940" s="6"/>
      <c r="V940" s="8"/>
      <c r="W940" s="8"/>
      <c r="X940" s="60"/>
    </row>
    <row r="941" spans="1:27" ht="11.25" outlineLevel="5" x14ac:dyDescent="0.2">
      <c r="A941" s="137"/>
      <c r="B941" s="138"/>
      <c r="C941" s="138"/>
      <c r="D941" s="139"/>
      <c r="E941" s="145"/>
      <c r="F941" s="140" t="s">
        <v>1238</v>
      </c>
      <c r="G941" s="139"/>
      <c r="H941" s="141">
        <v>2.4590003200000004</v>
      </c>
      <c r="I941" s="142"/>
      <c r="J941" s="143"/>
      <c r="K941" s="144"/>
      <c r="L941" s="144"/>
      <c r="M941" s="144"/>
      <c r="N941" s="144"/>
      <c r="O941" s="143"/>
      <c r="P941" s="143"/>
      <c r="Q941" s="143"/>
      <c r="R941" s="139"/>
      <c r="S941" s="139"/>
      <c r="T941" s="138"/>
      <c r="U941" s="6"/>
      <c r="V941" s="8"/>
      <c r="W941" s="8"/>
      <c r="X941" s="60"/>
    </row>
    <row r="942" spans="1:27" ht="11.25" outlineLevel="5" x14ac:dyDescent="0.2">
      <c r="A942" s="137"/>
      <c r="B942" s="138"/>
      <c r="C942" s="138"/>
      <c r="D942" s="139"/>
      <c r="E942" s="145"/>
      <c r="F942" s="140" t="s">
        <v>1239</v>
      </c>
      <c r="G942" s="139"/>
      <c r="H942" s="141">
        <v>0.83917079999999988</v>
      </c>
      <c r="I942" s="142"/>
      <c r="J942" s="143"/>
      <c r="K942" s="144"/>
      <c r="L942" s="144"/>
      <c r="M942" s="144"/>
      <c r="N942" s="144"/>
      <c r="O942" s="143"/>
      <c r="P942" s="143"/>
      <c r="Q942" s="143"/>
      <c r="R942" s="139"/>
      <c r="S942" s="139"/>
      <c r="T942" s="138"/>
      <c r="U942" s="6"/>
      <c r="V942" s="8"/>
      <c r="W942" s="8"/>
      <c r="X942" s="60"/>
    </row>
    <row r="943" spans="1:27" ht="11.25" outlineLevel="5" x14ac:dyDescent="0.2">
      <c r="A943" s="137"/>
      <c r="B943" s="138"/>
      <c r="C943" s="138"/>
      <c r="D943" s="139"/>
      <c r="E943" s="145"/>
      <c r="F943" s="140" t="s">
        <v>1240</v>
      </c>
      <c r="G943" s="139"/>
      <c r="H943" s="141">
        <v>1.02129768</v>
      </c>
      <c r="I943" s="142"/>
      <c r="J943" s="143"/>
      <c r="K943" s="144"/>
      <c r="L943" s="144"/>
      <c r="M943" s="144"/>
      <c r="N943" s="144"/>
      <c r="O943" s="143"/>
      <c r="P943" s="143"/>
      <c r="Q943" s="143"/>
      <c r="R943" s="139"/>
      <c r="S943" s="139"/>
      <c r="T943" s="138"/>
      <c r="U943" s="6"/>
      <c r="V943" s="8"/>
      <c r="W943" s="8"/>
      <c r="X943" s="60"/>
    </row>
    <row r="944" spans="1:27" ht="11.25" outlineLevel="5" x14ac:dyDescent="0.2">
      <c r="A944" s="137"/>
      <c r="B944" s="138"/>
      <c r="C944" s="138"/>
      <c r="D944" s="139"/>
      <c r="E944" s="145"/>
      <c r="F944" s="140" t="s">
        <v>1241</v>
      </c>
      <c r="G944" s="139"/>
      <c r="H944" s="141">
        <v>0.65598000000000001</v>
      </c>
      <c r="I944" s="142"/>
      <c r="J944" s="143"/>
      <c r="K944" s="144"/>
      <c r="L944" s="144"/>
      <c r="M944" s="144"/>
      <c r="N944" s="144"/>
      <c r="O944" s="143"/>
      <c r="P944" s="143"/>
      <c r="Q944" s="143"/>
      <c r="R944" s="139"/>
      <c r="S944" s="139"/>
      <c r="T944" s="138"/>
      <c r="U944" s="6"/>
      <c r="V944" s="8"/>
      <c r="W944" s="8"/>
      <c r="X944" s="60"/>
    </row>
    <row r="945" spans="1:24" ht="11.25" outlineLevel="5" x14ac:dyDescent="0.2">
      <c r="A945" s="137"/>
      <c r="B945" s="138"/>
      <c r="C945" s="138"/>
      <c r="D945" s="139"/>
      <c r="E945" s="145"/>
      <c r="F945" s="140" t="s">
        <v>1242</v>
      </c>
      <c r="G945" s="139"/>
      <c r="H945" s="141">
        <v>0.15544799999999998</v>
      </c>
      <c r="I945" s="142"/>
      <c r="J945" s="143"/>
      <c r="K945" s="144"/>
      <c r="L945" s="144"/>
      <c r="M945" s="144"/>
      <c r="N945" s="144"/>
      <c r="O945" s="143"/>
      <c r="P945" s="143"/>
      <c r="Q945" s="143"/>
      <c r="R945" s="139"/>
      <c r="S945" s="139"/>
      <c r="T945" s="138"/>
      <c r="U945" s="6"/>
      <c r="V945" s="8"/>
      <c r="W945" s="8"/>
      <c r="X945" s="60"/>
    </row>
    <row r="946" spans="1:24" ht="11.25" outlineLevel="5" x14ac:dyDescent="0.2">
      <c r="A946" s="137"/>
      <c r="B946" s="138"/>
      <c r="C946" s="138"/>
      <c r="D946" s="139"/>
      <c r="E946" s="145"/>
      <c r="F946" s="140" t="s">
        <v>1243</v>
      </c>
      <c r="G946" s="139"/>
      <c r="H946" s="141">
        <v>0.17692634999999998</v>
      </c>
      <c r="I946" s="142"/>
      <c r="J946" s="143"/>
      <c r="K946" s="144"/>
      <c r="L946" s="144"/>
      <c r="M946" s="144"/>
      <c r="N946" s="144"/>
      <c r="O946" s="143"/>
      <c r="P946" s="143"/>
      <c r="Q946" s="143"/>
      <c r="R946" s="139"/>
      <c r="S946" s="139"/>
      <c r="T946" s="138"/>
      <c r="U946" s="6"/>
      <c r="V946" s="8"/>
      <c r="W946" s="8"/>
      <c r="X946" s="60"/>
    </row>
    <row r="947" spans="1:24" ht="11.25" outlineLevel="5" x14ac:dyDescent="0.2">
      <c r="A947" s="137"/>
      <c r="B947" s="138"/>
      <c r="C947" s="138"/>
      <c r="D947" s="139"/>
      <c r="E947" s="145"/>
      <c r="F947" s="140" t="s">
        <v>1183</v>
      </c>
      <c r="G947" s="139"/>
      <c r="H947" s="141">
        <v>0</v>
      </c>
      <c r="I947" s="142"/>
      <c r="J947" s="143"/>
      <c r="K947" s="144"/>
      <c r="L947" s="144"/>
      <c r="M947" s="144"/>
      <c r="N947" s="144"/>
      <c r="O947" s="143"/>
      <c r="P947" s="143"/>
      <c r="Q947" s="143"/>
      <c r="R947" s="139"/>
      <c r="S947" s="139"/>
      <c r="T947" s="138"/>
      <c r="U947" s="6"/>
      <c r="V947" s="8"/>
      <c r="W947" s="8"/>
      <c r="X947" s="60"/>
    </row>
    <row r="948" spans="1:24" ht="11.25" outlineLevel="5" x14ac:dyDescent="0.2">
      <c r="A948" s="137"/>
      <c r="B948" s="138"/>
      <c r="C948" s="138"/>
      <c r="D948" s="139"/>
      <c r="E948" s="145"/>
      <c r="F948" s="140" t="s">
        <v>1244</v>
      </c>
      <c r="G948" s="139"/>
      <c r="H948" s="141">
        <v>0.83917079999999988</v>
      </c>
      <c r="I948" s="142"/>
      <c r="J948" s="143"/>
      <c r="K948" s="144"/>
      <c r="L948" s="144"/>
      <c r="M948" s="144"/>
      <c r="N948" s="144"/>
      <c r="O948" s="143"/>
      <c r="P948" s="143"/>
      <c r="Q948" s="143"/>
      <c r="R948" s="139"/>
      <c r="S948" s="139"/>
      <c r="T948" s="138"/>
      <c r="U948" s="6"/>
      <c r="V948" s="8"/>
      <c r="W948" s="8"/>
      <c r="X948" s="60"/>
    </row>
    <row r="949" spans="1:24" ht="11.25" outlineLevel="5" x14ac:dyDescent="0.2">
      <c r="A949" s="137"/>
      <c r="B949" s="138"/>
      <c r="C949" s="138"/>
      <c r="D949" s="139"/>
      <c r="E949" s="145"/>
      <c r="F949" s="140" t="s">
        <v>1245</v>
      </c>
      <c r="G949" s="139"/>
      <c r="H949" s="141">
        <v>1.02129768</v>
      </c>
      <c r="I949" s="142"/>
      <c r="J949" s="143"/>
      <c r="K949" s="144"/>
      <c r="L949" s="144"/>
      <c r="M949" s="144"/>
      <c r="N949" s="144"/>
      <c r="O949" s="143"/>
      <c r="P949" s="143"/>
      <c r="Q949" s="143"/>
      <c r="R949" s="139"/>
      <c r="S949" s="139"/>
      <c r="T949" s="138"/>
      <c r="U949" s="6"/>
      <c r="V949" s="8"/>
      <c r="W949" s="8"/>
      <c r="X949" s="60"/>
    </row>
    <row r="950" spans="1:24" ht="11.25" outlineLevel="5" x14ac:dyDescent="0.2">
      <c r="A950" s="137"/>
      <c r="B950" s="138"/>
      <c r="C950" s="138"/>
      <c r="D950" s="139"/>
      <c r="E950" s="145"/>
      <c r="F950" s="140" t="s">
        <v>1246</v>
      </c>
      <c r="G950" s="139"/>
      <c r="H950" s="141">
        <v>0.65598000000000001</v>
      </c>
      <c r="I950" s="142"/>
      <c r="J950" s="143"/>
      <c r="K950" s="144"/>
      <c r="L950" s="144"/>
      <c r="M950" s="144"/>
      <c r="N950" s="144"/>
      <c r="O950" s="143"/>
      <c r="P950" s="143"/>
      <c r="Q950" s="143"/>
      <c r="R950" s="139"/>
      <c r="S950" s="139"/>
      <c r="T950" s="138"/>
      <c r="U950" s="6"/>
      <c r="V950" s="8"/>
      <c r="W950" s="8"/>
      <c r="X950" s="60"/>
    </row>
    <row r="951" spans="1:24" ht="11.25" outlineLevel="5" x14ac:dyDescent="0.2">
      <c r="A951" s="137"/>
      <c r="B951" s="138"/>
      <c r="C951" s="138"/>
      <c r="D951" s="139"/>
      <c r="E951" s="145"/>
      <c r="F951" s="140" t="s">
        <v>1247</v>
      </c>
      <c r="G951" s="139"/>
      <c r="H951" s="141">
        <v>0.15544799999999998</v>
      </c>
      <c r="I951" s="142"/>
      <c r="J951" s="143"/>
      <c r="K951" s="144"/>
      <c r="L951" s="144"/>
      <c r="M951" s="144"/>
      <c r="N951" s="144"/>
      <c r="O951" s="143"/>
      <c r="P951" s="143"/>
      <c r="Q951" s="143"/>
      <c r="R951" s="139"/>
      <c r="S951" s="139"/>
      <c r="T951" s="138"/>
      <c r="U951" s="6"/>
      <c r="V951" s="8"/>
      <c r="W951" s="8"/>
      <c r="X951" s="60"/>
    </row>
    <row r="952" spans="1:24" ht="11.25" outlineLevel="5" x14ac:dyDescent="0.2">
      <c r="A952" s="137"/>
      <c r="B952" s="138"/>
      <c r="C952" s="138"/>
      <c r="D952" s="139"/>
      <c r="E952" s="145"/>
      <c r="F952" s="140" t="s">
        <v>1248</v>
      </c>
      <c r="G952" s="139"/>
      <c r="H952" s="141">
        <v>0.71523959999999998</v>
      </c>
      <c r="I952" s="142"/>
      <c r="J952" s="143"/>
      <c r="K952" s="144"/>
      <c r="L952" s="144"/>
      <c r="M952" s="144"/>
      <c r="N952" s="144"/>
      <c r="O952" s="143"/>
      <c r="P952" s="143"/>
      <c r="Q952" s="143"/>
      <c r="R952" s="139"/>
      <c r="S952" s="139"/>
      <c r="T952" s="138"/>
      <c r="U952" s="6"/>
      <c r="V952" s="8"/>
      <c r="W952" s="8"/>
      <c r="X952" s="60"/>
    </row>
    <row r="953" spans="1:24" ht="11.25" outlineLevel="5" x14ac:dyDescent="0.2">
      <c r="A953" s="137"/>
      <c r="B953" s="138"/>
      <c r="C953" s="138"/>
      <c r="D953" s="139"/>
      <c r="E953" s="145"/>
      <c r="F953" s="140" t="s">
        <v>1249</v>
      </c>
      <c r="G953" s="139"/>
      <c r="H953" s="141">
        <v>1.9134524799999999</v>
      </c>
      <c r="I953" s="142"/>
      <c r="J953" s="143"/>
      <c r="K953" s="144"/>
      <c r="L953" s="144"/>
      <c r="M953" s="144"/>
      <c r="N953" s="144"/>
      <c r="O953" s="143"/>
      <c r="P953" s="143"/>
      <c r="Q953" s="143"/>
      <c r="R953" s="139"/>
      <c r="S953" s="139"/>
      <c r="T953" s="138"/>
      <c r="U953" s="6"/>
      <c r="V953" s="8"/>
      <c r="W953" s="8"/>
      <c r="X953" s="60"/>
    </row>
    <row r="954" spans="1:24" ht="11.25" outlineLevel="5" x14ac:dyDescent="0.2">
      <c r="A954" s="137"/>
      <c r="B954" s="138"/>
      <c r="C954" s="138"/>
      <c r="D954" s="139"/>
      <c r="E954" s="145"/>
      <c r="F954" s="140" t="s">
        <v>1250</v>
      </c>
      <c r="G954" s="139"/>
      <c r="H954" s="141">
        <v>0.19972800000000002</v>
      </c>
      <c r="I954" s="142"/>
      <c r="J954" s="143"/>
      <c r="K954" s="144"/>
      <c r="L954" s="144"/>
      <c r="M954" s="144"/>
      <c r="N954" s="144"/>
      <c r="O954" s="143"/>
      <c r="P954" s="143"/>
      <c r="Q954" s="143"/>
      <c r="R954" s="139"/>
      <c r="S954" s="139"/>
      <c r="T954" s="138"/>
      <c r="U954" s="6"/>
      <c r="V954" s="8"/>
      <c r="W954" s="8"/>
      <c r="X954" s="60"/>
    </row>
    <row r="955" spans="1:24" ht="11.25" outlineLevel="5" x14ac:dyDescent="0.2">
      <c r="A955" s="137"/>
      <c r="B955" s="138"/>
      <c r="C955" s="138"/>
      <c r="D955" s="139"/>
      <c r="E955" s="145"/>
      <c r="F955" s="140" t="s">
        <v>1251</v>
      </c>
      <c r="G955" s="139"/>
      <c r="H955" s="141">
        <v>0.53534399999999993</v>
      </c>
      <c r="I955" s="142"/>
      <c r="J955" s="143"/>
      <c r="K955" s="144"/>
      <c r="L955" s="144"/>
      <c r="M955" s="144"/>
      <c r="N955" s="144"/>
      <c r="O955" s="143"/>
      <c r="P955" s="143"/>
      <c r="Q955" s="143"/>
      <c r="R955" s="139"/>
      <c r="S955" s="139"/>
      <c r="T955" s="138"/>
      <c r="U955" s="6"/>
      <c r="V955" s="8"/>
      <c r="W955" s="8"/>
      <c r="X955" s="60"/>
    </row>
    <row r="956" spans="1:24" ht="11.25" outlineLevel="5" x14ac:dyDescent="0.2">
      <c r="A956" s="137"/>
      <c r="B956" s="138"/>
      <c r="C956" s="138"/>
      <c r="D956" s="139"/>
      <c r="E956" s="145"/>
      <c r="F956" s="140" t="s">
        <v>1252</v>
      </c>
      <c r="G956" s="139"/>
      <c r="H956" s="141">
        <v>6.2264899999999998E-2</v>
      </c>
      <c r="I956" s="142"/>
      <c r="J956" s="143"/>
      <c r="K956" s="144"/>
      <c r="L956" s="144"/>
      <c r="M956" s="144"/>
      <c r="N956" s="144"/>
      <c r="O956" s="143"/>
      <c r="P956" s="143"/>
      <c r="Q956" s="143"/>
      <c r="R956" s="139"/>
      <c r="S956" s="139"/>
      <c r="T956" s="138"/>
      <c r="U956" s="6"/>
      <c r="V956" s="8"/>
      <c r="W956" s="8"/>
      <c r="X956" s="60"/>
    </row>
    <row r="957" spans="1:24" ht="11.25" outlineLevel="5" x14ac:dyDescent="0.2">
      <c r="A957" s="137"/>
      <c r="B957" s="138"/>
      <c r="C957" s="138"/>
      <c r="D957" s="139"/>
      <c r="E957" s="145"/>
      <c r="F957" s="140" t="s">
        <v>1253</v>
      </c>
      <c r="G957" s="139"/>
      <c r="H957" s="141">
        <v>8.8463174999999991E-2</v>
      </c>
      <c r="I957" s="142"/>
      <c r="J957" s="143"/>
      <c r="K957" s="144"/>
      <c r="L957" s="144"/>
      <c r="M957" s="144"/>
      <c r="N957" s="144"/>
      <c r="O957" s="143"/>
      <c r="P957" s="143"/>
      <c r="Q957" s="143"/>
      <c r="R957" s="139"/>
      <c r="S957" s="139"/>
      <c r="T957" s="138"/>
      <c r="U957" s="6"/>
      <c r="V957" s="8"/>
      <c r="W957" s="8"/>
      <c r="X957" s="60"/>
    </row>
    <row r="958" spans="1:24" ht="11.25" outlineLevel="5" x14ac:dyDescent="0.2">
      <c r="A958" s="137"/>
      <c r="B958" s="138"/>
      <c r="C958" s="138"/>
      <c r="D958" s="139"/>
      <c r="E958" s="145"/>
      <c r="F958" s="140" t="s">
        <v>1254</v>
      </c>
      <c r="G958" s="139"/>
      <c r="H958" s="141">
        <v>0.11797065</v>
      </c>
      <c r="I958" s="142"/>
      <c r="J958" s="143"/>
      <c r="K958" s="144"/>
      <c r="L958" s="144"/>
      <c r="M958" s="144"/>
      <c r="N958" s="144"/>
      <c r="O958" s="143"/>
      <c r="P958" s="143"/>
      <c r="Q958" s="143"/>
      <c r="R958" s="139"/>
      <c r="S958" s="139"/>
      <c r="T958" s="138"/>
      <c r="U958" s="6"/>
      <c r="V958" s="8"/>
      <c r="W958" s="8"/>
      <c r="X958" s="60"/>
    </row>
    <row r="959" spans="1:24" ht="11.25" outlineLevel="5" x14ac:dyDescent="0.2">
      <c r="A959" s="137"/>
      <c r="B959" s="138"/>
      <c r="C959" s="138"/>
      <c r="D959" s="139"/>
      <c r="E959" s="145"/>
      <c r="F959" s="140" t="s">
        <v>701</v>
      </c>
      <c r="G959" s="139"/>
      <c r="H959" s="141">
        <v>0</v>
      </c>
      <c r="I959" s="142"/>
      <c r="J959" s="143"/>
      <c r="K959" s="144"/>
      <c r="L959" s="144"/>
      <c r="M959" s="144"/>
      <c r="N959" s="144"/>
      <c r="O959" s="143"/>
      <c r="P959" s="143"/>
      <c r="Q959" s="143"/>
      <c r="R959" s="139"/>
      <c r="S959" s="139"/>
      <c r="T959" s="138"/>
      <c r="U959" s="6"/>
      <c r="V959" s="8"/>
      <c r="W959" s="8"/>
      <c r="X959" s="60"/>
    </row>
    <row r="960" spans="1:24" ht="11.25" outlineLevel="5" x14ac:dyDescent="0.2">
      <c r="A960" s="137"/>
      <c r="B960" s="138"/>
      <c r="C960" s="138"/>
      <c r="D960" s="139"/>
      <c r="E960" s="145"/>
      <c r="F960" s="140" t="s">
        <v>1255</v>
      </c>
      <c r="G960" s="139"/>
      <c r="H960" s="141">
        <v>0.27978216</v>
      </c>
      <c r="I960" s="142"/>
      <c r="J960" s="143"/>
      <c r="K960" s="144"/>
      <c r="L960" s="144"/>
      <c r="M960" s="144"/>
      <c r="N960" s="144"/>
      <c r="O960" s="143"/>
      <c r="P960" s="143"/>
      <c r="Q960" s="143"/>
      <c r="R960" s="139"/>
      <c r="S960" s="139"/>
      <c r="T960" s="138"/>
      <c r="U960" s="6"/>
      <c r="V960" s="8"/>
      <c r="W960" s="8"/>
      <c r="X960" s="60"/>
    </row>
    <row r="961" spans="1:27" ht="11.25" outlineLevel="5" x14ac:dyDescent="0.2">
      <c r="A961" s="137"/>
      <c r="B961" s="138"/>
      <c r="C961" s="138"/>
      <c r="D961" s="139"/>
      <c r="E961" s="145"/>
      <c r="F961" s="140" t="s">
        <v>1256</v>
      </c>
      <c r="G961" s="139"/>
      <c r="H961" s="141">
        <v>0.15568176</v>
      </c>
      <c r="I961" s="142"/>
      <c r="J961" s="143"/>
      <c r="K961" s="144"/>
      <c r="L961" s="144"/>
      <c r="M961" s="144"/>
      <c r="N961" s="144"/>
      <c r="O961" s="143"/>
      <c r="P961" s="143"/>
      <c r="Q961" s="143"/>
      <c r="R961" s="139"/>
      <c r="S961" s="139"/>
      <c r="T961" s="138"/>
      <c r="U961" s="6"/>
      <c r="V961" s="8"/>
      <c r="W961" s="8"/>
      <c r="X961" s="60"/>
    </row>
    <row r="962" spans="1:27" ht="7.5" customHeight="1" outlineLevel="5" x14ac:dyDescent="0.15">
      <c r="A962" s="8"/>
      <c r="B962" s="69"/>
      <c r="C962" s="69"/>
      <c r="D962" s="60"/>
      <c r="E962" s="60"/>
      <c r="F962" s="104"/>
      <c r="G962" s="60"/>
      <c r="H962" s="65"/>
      <c r="I962" s="105"/>
      <c r="J962" s="63"/>
      <c r="K962" s="65"/>
      <c r="L962" s="65"/>
      <c r="M962" s="65"/>
      <c r="N962" s="65"/>
      <c r="O962" s="63"/>
      <c r="P962" s="63"/>
      <c r="Q962" s="63"/>
      <c r="R962" s="60"/>
      <c r="S962" s="60"/>
      <c r="T962" s="69"/>
      <c r="U962" s="8"/>
      <c r="X962" s="60"/>
    </row>
    <row r="963" spans="1:27" ht="11.25" outlineLevel="4" x14ac:dyDescent="0.2">
      <c r="A963" s="4"/>
      <c r="B963" s="120"/>
      <c r="C963" s="121">
        <v>5</v>
      </c>
      <c r="D963" s="122" t="s">
        <v>534</v>
      </c>
      <c r="E963" s="123" t="s">
        <v>1257</v>
      </c>
      <c r="F963" s="124" t="s">
        <v>1258</v>
      </c>
      <c r="G963" s="122" t="s">
        <v>543</v>
      </c>
      <c r="H963" s="125">
        <v>138.012</v>
      </c>
      <c r="I963" s="126">
        <v>0</v>
      </c>
      <c r="J963" s="127">
        <f>H963*I963</f>
        <v>0</v>
      </c>
      <c r="K963" s="125">
        <v>6.6299999999999996E-3</v>
      </c>
      <c r="L963" s="125">
        <f>H963*K963</f>
        <v>0.91501955999999995</v>
      </c>
      <c r="M963" s="125"/>
      <c r="N963" s="125">
        <f>H963*M963</f>
        <v>0</v>
      </c>
      <c r="O963" s="127">
        <v>15</v>
      </c>
      <c r="P963" s="127">
        <f>J963*(O963/100)</f>
        <v>0</v>
      </c>
      <c r="Q963" s="127">
        <f>J963+P963</f>
        <v>0</v>
      </c>
      <c r="R963" s="128"/>
      <c r="S963" s="128" t="s">
        <v>538</v>
      </c>
      <c r="T963" s="129">
        <v>1</v>
      </c>
      <c r="U963" s="8"/>
      <c r="V963" s="8"/>
      <c r="W963" s="8"/>
      <c r="X963" s="60"/>
    </row>
    <row r="964" spans="1:27" ht="9.75" outlineLevel="5" x14ac:dyDescent="0.2">
      <c r="A964" s="130"/>
      <c r="B964" s="131"/>
      <c r="C964" s="131"/>
      <c r="D964" s="132"/>
      <c r="E964" s="136" t="s">
        <v>0</v>
      </c>
      <c r="F964" s="159" t="s">
        <v>1259</v>
      </c>
      <c r="G964" s="159"/>
      <c r="H964" s="160"/>
      <c r="I964" s="161"/>
      <c r="J964" s="162"/>
      <c r="K964" s="134"/>
      <c r="L964" s="134"/>
      <c r="M964" s="134"/>
      <c r="N964" s="134"/>
      <c r="O964" s="135"/>
      <c r="P964" s="135"/>
      <c r="Q964" s="135"/>
      <c r="R964" s="132"/>
      <c r="S964" s="132"/>
      <c r="T964" s="131"/>
      <c r="U964" s="6"/>
      <c r="V964" s="8"/>
      <c r="W964" s="8"/>
      <c r="X964" s="133" t="str">
        <f>F964</f>
        <v>Bednění nosníků a průvlaků - bez podpěrné konstrukce výška nosníku po spodní líc stropní desky do 100 cm zřízení</v>
      </c>
      <c r="Y964" s="9"/>
      <c r="AA964" s="11"/>
    </row>
    <row r="965" spans="1:27" ht="7.5" customHeight="1" outlineLevel="5" x14ac:dyDescent="0.15">
      <c r="B965" s="69"/>
      <c r="C965" s="69"/>
      <c r="D965" s="60"/>
      <c r="E965" s="60"/>
      <c r="F965" s="61"/>
      <c r="G965" s="60"/>
      <c r="H965" s="65"/>
      <c r="I965" s="105"/>
      <c r="J965" s="63"/>
      <c r="K965" s="65"/>
      <c r="L965" s="65"/>
      <c r="M965" s="65"/>
      <c r="N965" s="65"/>
      <c r="O965" s="63"/>
      <c r="P965" s="63"/>
      <c r="Q965" s="63"/>
      <c r="R965" s="60"/>
      <c r="S965" s="60"/>
      <c r="T965" s="69"/>
      <c r="U965" s="8"/>
      <c r="X965" s="60"/>
    </row>
    <row r="966" spans="1:27" ht="11.25" outlineLevel="5" x14ac:dyDescent="0.2">
      <c r="A966" s="137"/>
      <c r="B966" s="138"/>
      <c r="C966" s="138"/>
      <c r="D966" s="139"/>
      <c r="E966" s="145" t="s">
        <v>1</v>
      </c>
      <c r="F966" s="140" t="s">
        <v>703</v>
      </c>
      <c r="G966" s="139"/>
      <c r="H966" s="141">
        <v>0</v>
      </c>
      <c r="I966" s="142"/>
      <c r="J966" s="143"/>
      <c r="K966" s="144"/>
      <c r="L966" s="144"/>
      <c r="M966" s="144"/>
      <c r="N966" s="144"/>
      <c r="O966" s="143"/>
      <c r="P966" s="143"/>
      <c r="Q966" s="143"/>
      <c r="R966" s="139"/>
      <c r="S966" s="139"/>
      <c r="T966" s="138"/>
      <c r="U966" s="6"/>
      <c r="V966" s="8"/>
      <c r="W966" s="8"/>
      <c r="X966" s="60"/>
    </row>
    <row r="967" spans="1:27" ht="11.25" outlineLevel="5" x14ac:dyDescent="0.2">
      <c r="A967" s="137"/>
      <c r="B967" s="138"/>
      <c r="C967" s="138"/>
      <c r="D967" s="139"/>
      <c r="E967" s="145"/>
      <c r="F967" s="140" t="s">
        <v>1260</v>
      </c>
      <c r="G967" s="139"/>
      <c r="H967" s="141">
        <v>11.34</v>
      </c>
      <c r="I967" s="142"/>
      <c r="J967" s="143"/>
      <c r="K967" s="144"/>
      <c r="L967" s="144"/>
      <c r="M967" s="144"/>
      <c r="N967" s="144"/>
      <c r="O967" s="143"/>
      <c r="P967" s="143"/>
      <c r="Q967" s="143"/>
      <c r="R967" s="139"/>
      <c r="S967" s="139"/>
      <c r="T967" s="138"/>
      <c r="U967" s="6"/>
      <c r="V967" s="8"/>
      <c r="W967" s="8"/>
      <c r="X967" s="60"/>
    </row>
    <row r="968" spans="1:27" ht="11.25" outlineLevel="5" x14ac:dyDescent="0.2">
      <c r="A968" s="137"/>
      <c r="B968" s="138"/>
      <c r="C968" s="138"/>
      <c r="D968" s="139"/>
      <c r="E968" s="145"/>
      <c r="F968" s="140" t="s">
        <v>1261</v>
      </c>
      <c r="G968" s="139"/>
      <c r="H968" s="141">
        <v>2.1</v>
      </c>
      <c r="I968" s="142"/>
      <c r="J968" s="143"/>
      <c r="K968" s="144"/>
      <c r="L968" s="144"/>
      <c r="M968" s="144"/>
      <c r="N968" s="144"/>
      <c r="O968" s="143"/>
      <c r="P968" s="143"/>
      <c r="Q968" s="143"/>
      <c r="R968" s="139"/>
      <c r="S968" s="139"/>
      <c r="T968" s="138"/>
      <c r="U968" s="6"/>
      <c r="V968" s="8"/>
      <c r="W968" s="8"/>
      <c r="X968" s="60"/>
    </row>
    <row r="969" spans="1:27" ht="11.25" outlineLevel="5" x14ac:dyDescent="0.2">
      <c r="A969" s="137"/>
      <c r="B969" s="138"/>
      <c r="C969" s="138"/>
      <c r="D969" s="139"/>
      <c r="E969" s="145"/>
      <c r="F969" s="140" t="s">
        <v>1262</v>
      </c>
      <c r="G969" s="139"/>
      <c r="H969" s="141">
        <v>13.95</v>
      </c>
      <c r="I969" s="142"/>
      <c r="J969" s="143"/>
      <c r="K969" s="144"/>
      <c r="L969" s="144"/>
      <c r="M969" s="144"/>
      <c r="N969" s="144"/>
      <c r="O969" s="143"/>
      <c r="P969" s="143"/>
      <c r="Q969" s="143"/>
      <c r="R969" s="139"/>
      <c r="S969" s="139"/>
      <c r="T969" s="138"/>
      <c r="U969" s="6"/>
      <c r="V969" s="8"/>
      <c r="W969" s="8"/>
      <c r="X969" s="60"/>
    </row>
    <row r="970" spans="1:27" ht="11.25" outlineLevel="5" x14ac:dyDescent="0.2">
      <c r="A970" s="137"/>
      <c r="B970" s="138"/>
      <c r="C970" s="138"/>
      <c r="D970" s="139"/>
      <c r="E970" s="145"/>
      <c r="F970" s="140" t="s">
        <v>1263</v>
      </c>
      <c r="G970" s="139"/>
      <c r="H970" s="141">
        <v>3</v>
      </c>
      <c r="I970" s="142"/>
      <c r="J970" s="143"/>
      <c r="K970" s="144"/>
      <c r="L970" s="144"/>
      <c r="M970" s="144"/>
      <c r="N970" s="144"/>
      <c r="O970" s="143"/>
      <c r="P970" s="143"/>
      <c r="Q970" s="143"/>
      <c r="R970" s="139"/>
      <c r="S970" s="139"/>
      <c r="T970" s="138"/>
      <c r="U970" s="6"/>
      <c r="V970" s="8"/>
      <c r="W970" s="8"/>
      <c r="X970" s="60"/>
    </row>
    <row r="971" spans="1:27" ht="11.25" outlineLevel="5" x14ac:dyDescent="0.2">
      <c r="A971" s="137"/>
      <c r="B971" s="138"/>
      <c r="C971" s="138"/>
      <c r="D971" s="139"/>
      <c r="E971" s="145"/>
      <c r="F971" s="140" t="s">
        <v>1264</v>
      </c>
      <c r="G971" s="139"/>
      <c r="H971" s="141">
        <v>13.05</v>
      </c>
      <c r="I971" s="142"/>
      <c r="J971" s="143"/>
      <c r="K971" s="144"/>
      <c r="L971" s="144"/>
      <c r="M971" s="144"/>
      <c r="N971" s="144"/>
      <c r="O971" s="143"/>
      <c r="P971" s="143"/>
      <c r="Q971" s="143"/>
      <c r="R971" s="139"/>
      <c r="S971" s="139"/>
      <c r="T971" s="138"/>
      <c r="U971" s="6"/>
      <c r="V971" s="8"/>
      <c r="W971" s="8"/>
      <c r="X971" s="60"/>
    </row>
    <row r="972" spans="1:27" ht="11.25" outlineLevel="5" x14ac:dyDescent="0.2">
      <c r="A972" s="137"/>
      <c r="B972" s="138"/>
      <c r="C972" s="138"/>
      <c r="D972" s="139"/>
      <c r="E972" s="145"/>
      <c r="F972" s="140" t="s">
        <v>1265</v>
      </c>
      <c r="G972" s="139"/>
      <c r="H972" s="141">
        <v>3.1199999999999992</v>
      </c>
      <c r="I972" s="142"/>
      <c r="J972" s="143"/>
      <c r="K972" s="144"/>
      <c r="L972" s="144"/>
      <c r="M972" s="144"/>
      <c r="N972" s="144"/>
      <c r="O972" s="143"/>
      <c r="P972" s="143"/>
      <c r="Q972" s="143"/>
      <c r="R972" s="139"/>
      <c r="S972" s="139"/>
      <c r="T972" s="138"/>
      <c r="U972" s="6"/>
      <c r="V972" s="8"/>
      <c r="W972" s="8"/>
      <c r="X972" s="60"/>
    </row>
    <row r="973" spans="1:27" ht="11.25" outlineLevel="5" x14ac:dyDescent="0.2">
      <c r="A973" s="137"/>
      <c r="B973" s="138"/>
      <c r="C973" s="138"/>
      <c r="D973" s="139"/>
      <c r="E973" s="145"/>
      <c r="F973" s="140" t="s">
        <v>546</v>
      </c>
      <c r="G973" s="139"/>
      <c r="H973" s="141">
        <v>46.559999999999995</v>
      </c>
      <c r="I973" s="142"/>
      <c r="J973" s="143"/>
      <c r="K973" s="144"/>
      <c r="L973" s="144"/>
      <c r="M973" s="144"/>
      <c r="N973" s="144"/>
      <c r="O973" s="143"/>
      <c r="P973" s="143"/>
      <c r="Q973" s="143"/>
      <c r="R973" s="139"/>
      <c r="S973" s="139"/>
      <c r="T973" s="138"/>
      <c r="U973" s="6"/>
      <c r="V973" s="8"/>
      <c r="W973" s="8"/>
      <c r="X973" s="60"/>
    </row>
    <row r="974" spans="1:27" ht="11.25" outlineLevel="5" x14ac:dyDescent="0.2">
      <c r="A974" s="137"/>
      <c r="B974" s="138"/>
      <c r="C974" s="138"/>
      <c r="D974" s="139"/>
      <c r="E974" s="145"/>
      <c r="F974" s="140" t="s">
        <v>1266</v>
      </c>
      <c r="G974" s="139"/>
      <c r="H974" s="141">
        <v>0</v>
      </c>
      <c r="I974" s="142"/>
      <c r="J974" s="143"/>
      <c r="K974" s="144"/>
      <c r="L974" s="144"/>
      <c r="M974" s="144"/>
      <c r="N974" s="144"/>
      <c r="O974" s="143"/>
      <c r="P974" s="143"/>
      <c r="Q974" s="143"/>
      <c r="R974" s="139"/>
      <c r="S974" s="139"/>
      <c r="T974" s="138"/>
      <c r="U974" s="6"/>
      <c r="V974" s="8"/>
      <c r="W974" s="8"/>
      <c r="X974" s="60"/>
    </row>
    <row r="975" spans="1:27" ht="11.25" outlineLevel="5" x14ac:dyDescent="0.2">
      <c r="A975" s="137"/>
      <c r="B975" s="138"/>
      <c r="C975" s="138"/>
      <c r="D975" s="139"/>
      <c r="E975" s="145"/>
      <c r="F975" s="140" t="s">
        <v>1267</v>
      </c>
      <c r="G975" s="139"/>
      <c r="H975" s="141">
        <v>10.35</v>
      </c>
      <c r="I975" s="142"/>
      <c r="J975" s="143"/>
      <c r="K975" s="144"/>
      <c r="L975" s="144"/>
      <c r="M975" s="144"/>
      <c r="N975" s="144"/>
      <c r="O975" s="143"/>
      <c r="P975" s="143"/>
      <c r="Q975" s="143"/>
      <c r="R975" s="139"/>
      <c r="S975" s="139"/>
      <c r="T975" s="138"/>
      <c r="U975" s="6"/>
      <c r="V975" s="8"/>
      <c r="W975" s="8"/>
      <c r="X975" s="60"/>
    </row>
    <row r="976" spans="1:27" ht="11.25" outlineLevel="5" x14ac:dyDescent="0.2">
      <c r="A976" s="137"/>
      <c r="B976" s="138"/>
      <c r="C976" s="138"/>
      <c r="D976" s="139"/>
      <c r="E976" s="145"/>
      <c r="F976" s="140" t="s">
        <v>1268</v>
      </c>
      <c r="G976" s="139"/>
      <c r="H976" s="141">
        <v>1.5299999999999998</v>
      </c>
      <c r="I976" s="142"/>
      <c r="J976" s="143"/>
      <c r="K976" s="144"/>
      <c r="L976" s="144"/>
      <c r="M976" s="144"/>
      <c r="N976" s="144"/>
      <c r="O976" s="143"/>
      <c r="P976" s="143"/>
      <c r="Q976" s="143"/>
      <c r="R976" s="139"/>
      <c r="S976" s="139"/>
      <c r="T976" s="138"/>
      <c r="U976" s="6"/>
      <c r="V976" s="8"/>
      <c r="W976" s="8"/>
      <c r="X976" s="60"/>
    </row>
    <row r="977" spans="1:27" ht="11.25" outlineLevel="5" x14ac:dyDescent="0.2">
      <c r="A977" s="137"/>
      <c r="B977" s="138"/>
      <c r="C977" s="138"/>
      <c r="D977" s="139"/>
      <c r="E977" s="145"/>
      <c r="F977" s="140" t="s">
        <v>1269</v>
      </c>
      <c r="G977" s="139"/>
      <c r="H977" s="141">
        <v>15.3</v>
      </c>
      <c r="I977" s="142"/>
      <c r="J977" s="143"/>
      <c r="K977" s="144"/>
      <c r="L977" s="144"/>
      <c r="M977" s="144"/>
      <c r="N977" s="144"/>
      <c r="O977" s="143"/>
      <c r="P977" s="143"/>
      <c r="Q977" s="143"/>
      <c r="R977" s="139"/>
      <c r="S977" s="139"/>
      <c r="T977" s="138"/>
      <c r="U977" s="6"/>
      <c r="V977" s="8"/>
      <c r="W977" s="8"/>
      <c r="X977" s="60"/>
    </row>
    <row r="978" spans="1:27" ht="11.25" outlineLevel="5" x14ac:dyDescent="0.2">
      <c r="A978" s="137"/>
      <c r="B978" s="138"/>
      <c r="C978" s="138"/>
      <c r="D978" s="139"/>
      <c r="E978" s="145"/>
      <c r="F978" s="140" t="s">
        <v>1270</v>
      </c>
      <c r="G978" s="139"/>
      <c r="H978" s="141">
        <v>2.2200000000000002</v>
      </c>
      <c r="I978" s="142"/>
      <c r="J978" s="143"/>
      <c r="K978" s="144"/>
      <c r="L978" s="144"/>
      <c r="M978" s="144"/>
      <c r="N978" s="144"/>
      <c r="O978" s="143"/>
      <c r="P978" s="143"/>
      <c r="Q978" s="143"/>
      <c r="R978" s="139"/>
      <c r="S978" s="139"/>
      <c r="T978" s="138"/>
      <c r="U978" s="6"/>
      <c r="V978" s="8"/>
      <c r="W978" s="8"/>
      <c r="X978" s="60"/>
    </row>
    <row r="979" spans="1:27" ht="11.25" outlineLevel="5" x14ac:dyDescent="0.2">
      <c r="A979" s="137"/>
      <c r="B979" s="138"/>
      <c r="C979" s="138"/>
      <c r="D979" s="139"/>
      <c r="E979" s="145"/>
      <c r="F979" s="140" t="s">
        <v>1271</v>
      </c>
      <c r="G979" s="139"/>
      <c r="H979" s="141">
        <v>14.4</v>
      </c>
      <c r="I979" s="142"/>
      <c r="J979" s="143"/>
      <c r="K979" s="144"/>
      <c r="L979" s="144"/>
      <c r="M979" s="144"/>
      <c r="N979" s="144"/>
      <c r="O979" s="143"/>
      <c r="P979" s="143"/>
      <c r="Q979" s="143"/>
      <c r="R979" s="139"/>
      <c r="S979" s="139"/>
      <c r="T979" s="138"/>
      <c r="U979" s="6"/>
      <c r="V979" s="8"/>
      <c r="W979" s="8"/>
      <c r="X979" s="60"/>
    </row>
    <row r="980" spans="1:27" ht="11.25" outlineLevel="5" x14ac:dyDescent="0.2">
      <c r="A980" s="137"/>
      <c r="B980" s="138"/>
      <c r="C980" s="138"/>
      <c r="D980" s="139"/>
      <c r="E980" s="145"/>
      <c r="F980" s="140" t="s">
        <v>1272</v>
      </c>
      <c r="G980" s="139"/>
      <c r="H980" s="141">
        <v>1.62</v>
      </c>
      <c r="I980" s="142"/>
      <c r="J980" s="143"/>
      <c r="K980" s="144"/>
      <c r="L980" s="144"/>
      <c r="M980" s="144"/>
      <c r="N980" s="144"/>
      <c r="O980" s="143"/>
      <c r="P980" s="143"/>
      <c r="Q980" s="143"/>
      <c r="R980" s="139"/>
      <c r="S980" s="139"/>
      <c r="T980" s="138"/>
      <c r="U980" s="6"/>
      <c r="V980" s="8"/>
      <c r="W980" s="8"/>
      <c r="X980" s="60"/>
    </row>
    <row r="981" spans="1:27" ht="11.25" outlineLevel="5" x14ac:dyDescent="0.2">
      <c r="A981" s="137"/>
      <c r="B981" s="138"/>
      <c r="C981" s="138"/>
      <c r="D981" s="139"/>
      <c r="E981" s="145"/>
      <c r="F981" s="140" t="s">
        <v>546</v>
      </c>
      <c r="G981" s="139"/>
      <c r="H981" s="141">
        <v>45.419999999999995</v>
      </c>
      <c r="I981" s="142"/>
      <c r="J981" s="143"/>
      <c r="K981" s="144"/>
      <c r="L981" s="144"/>
      <c r="M981" s="144"/>
      <c r="N981" s="144"/>
      <c r="O981" s="143"/>
      <c r="P981" s="143"/>
      <c r="Q981" s="143"/>
      <c r="R981" s="139"/>
      <c r="S981" s="139"/>
      <c r="T981" s="138"/>
      <c r="U981" s="6"/>
      <c r="V981" s="8"/>
      <c r="W981" s="8"/>
      <c r="X981" s="60"/>
    </row>
    <row r="982" spans="1:27" ht="11.25" outlineLevel="5" x14ac:dyDescent="0.2">
      <c r="A982" s="137"/>
      <c r="B982" s="138"/>
      <c r="C982" s="138"/>
      <c r="D982" s="139"/>
      <c r="E982" s="145"/>
      <c r="F982" s="140" t="s">
        <v>1273</v>
      </c>
      <c r="G982" s="139"/>
      <c r="H982" s="141">
        <v>45.42</v>
      </c>
      <c r="I982" s="142"/>
      <c r="J982" s="143"/>
      <c r="K982" s="144"/>
      <c r="L982" s="144"/>
      <c r="M982" s="144"/>
      <c r="N982" s="144"/>
      <c r="O982" s="143"/>
      <c r="P982" s="143"/>
      <c r="Q982" s="143"/>
      <c r="R982" s="139"/>
      <c r="S982" s="139"/>
      <c r="T982" s="138"/>
      <c r="U982" s="6"/>
      <c r="V982" s="8"/>
      <c r="W982" s="8"/>
      <c r="X982" s="60"/>
    </row>
    <row r="983" spans="1:27" ht="11.25" outlineLevel="5" x14ac:dyDescent="0.2">
      <c r="A983" s="137"/>
      <c r="B983" s="138"/>
      <c r="C983" s="138"/>
      <c r="D983" s="139"/>
      <c r="E983" s="145"/>
      <c r="F983" s="140" t="s">
        <v>546</v>
      </c>
      <c r="G983" s="139"/>
      <c r="H983" s="141">
        <v>45.42</v>
      </c>
      <c r="I983" s="142"/>
      <c r="J983" s="143"/>
      <c r="K983" s="144"/>
      <c r="L983" s="144"/>
      <c r="M983" s="144"/>
      <c r="N983" s="144"/>
      <c r="O983" s="143"/>
      <c r="P983" s="143"/>
      <c r="Q983" s="143"/>
      <c r="R983" s="139"/>
      <c r="S983" s="139"/>
      <c r="T983" s="138"/>
      <c r="U983" s="6"/>
      <c r="V983" s="8"/>
      <c r="W983" s="8"/>
      <c r="X983" s="60"/>
    </row>
    <row r="984" spans="1:27" ht="11.25" outlineLevel="5" x14ac:dyDescent="0.2">
      <c r="A984" s="137"/>
      <c r="B984" s="138"/>
      <c r="C984" s="138"/>
      <c r="D984" s="139"/>
      <c r="E984" s="145"/>
      <c r="F984" s="140" t="s">
        <v>701</v>
      </c>
      <c r="G984" s="139"/>
      <c r="H984" s="141">
        <v>0</v>
      </c>
      <c r="I984" s="142"/>
      <c r="J984" s="143"/>
      <c r="K984" s="144"/>
      <c r="L984" s="144"/>
      <c r="M984" s="144"/>
      <c r="N984" s="144"/>
      <c r="O984" s="143"/>
      <c r="P984" s="143"/>
      <c r="Q984" s="143"/>
      <c r="R984" s="139"/>
      <c r="S984" s="139"/>
      <c r="T984" s="138"/>
      <c r="U984" s="6"/>
      <c r="V984" s="8"/>
      <c r="W984" s="8"/>
      <c r="X984" s="60"/>
    </row>
    <row r="985" spans="1:27" ht="11.25" outlineLevel="5" x14ac:dyDescent="0.2">
      <c r="A985" s="137"/>
      <c r="B985" s="138"/>
      <c r="C985" s="138"/>
      <c r="D985" s="139"/>
      <c r="E985" s="145"/>
      <c r="F985" s="140" t="s">
        <v>1274</v>
      </c>
      <c r="G985" s="139"/>
      <c r="H985" s="141">
        <v>0.61199999999999999</v>
      </c>
      <c r="I985" s="142"/>
      <c r="J985" s="143"/>
      <c r="K985" s="144"/>
      <c r="L985" s="144"/>
      <c r="M985" s="144"/>
      <c r="N985" s="144"/>
      <c r="O985" s="143"/>
      <c r="P985" s="143"/>
      <c r="Q985" s="143"/>
      <c r="R985" s="139"/>
      <c r="S985" s="139"/>
      <c r="T985" s="138"/>
      <c r="U985" s="6"/>
      <c r="V985" s="8"/>
      <c r="W985" s="8"/>
      <c r="X985" s="60"/>
    </row>
    <row r="986" spans="1:27" ht="7.5" customHeight="1" outlineLevel="5" x14ac:dyDescent="0.15">
      <c r="A986" s="8"/>
      <c r="B986" s="69"/>
      <c r="C986" s="69"/>
      <c r="D986" s="60"/>
      <c r="E986" s="60"/>
      <c r="F986" s="104"/>
      <c r="G986" s="60"/>
      <c r="H986" s="65"/>
      <c r="I986" s="105"/>
      <c r="J986" s="63"/>
      <c r="K986" s="65"/>
      <c r="L986" s="65"/>
      <c r="M986" s="65"/>
      <c r="N986" s="65"/>
      <c r="O986" s="63"/>
      <c r="P986" s="63"/>
      <c r="Q986" s="63"/>
      <c r="R986" s="60"/>
      <c r="S986" s="60"/>
      <c r="T986" s="69"/>
      <c r="U986" s="8"/>
      <c r="X986" s="60"/>
    </row>
    <row r="987" spans="1:27" ht="11.25" outlineLevel="4" x14ac:dyDescent="0.2">
      <c r="A987" s="4"/>
      <c r="B987" s="120"/>
      <c r="C987" s="121">
        <v>6</v>
      </c>
      <c r="D987" s="122" t="s">
        <v>534</v>
      </c>
      <c r="E987" s="123" t="s">
        <v>1275</v>
      </c>
      <c r="F987" s="124" t="s">
        <v>1276</v>
      </c>
      <c r="G987" s="122" t="s">
        <v>543</v>
      </c>
      <c r="H987" s="125">
        <v>138.012</v>
      </c>
      <c r="I987" s="126">
        <v>0</v>
      </c>
      <c r="J987" s="127">
        <f>H987*I987</f>
        <v>0</v>
      </c>
      <c r="K987" s="125"/>
      <c r="L987" s="125">
        <f>H987*K987</f>
        <v>0</v>
      </c>
      <c r="M987" s="125"/>
      <c r="N987" s="125">
        <f>H987*M987</f>
        <v>0</v>
      </c>
      <c r="O987" s="127">
        <v>15</v>
      </c>
      <c r="P987" s="127">
        <f>J987*(O987/100)</f>
        <v>0</v>
      </c>
      <c r="Q987" s="127">
        <f>J987+P987</f>
        <v>0</v>
      </c>
      <c r="R987" s="128"/>
      <c r="S987" s="128" t="s">
        <v>538</v>
      </c>
      <c r="T987" s="129">
        <v>1</v>
      </c>
      <c r="U987" s="8"/>
      <c r="V987" s="8"/>
      <c r="W987" s="8"/>
      <c r="X987" s="60"/>
    </row>
    <row r="988" spans="1:27" ht="9.75" outlineLevel="5" x14ac:dyDescent="0.2">
      <c r="A988" s="130"/>
      <c r="B988" s="131"/>
      <c r="C988" s="131"/>
      <c r="D988" s="132"/>
      <c r="E988" s="136" t="s">
        <v>0</v>
      </c>
      <c r="F988" s="159" t="s">
        <v>1277</v>
      </c>
      <c r="G988" s="159"/>
      <c r="H988" s="160"/>
      <c r="I988" s="161"/>
      <c r="J988" s="162"/>
      <c r="K988" s="134"/>
      <c r="L988" s="134"/>
      <c r="M988" s="134"/>
      <c r="N988" s="134"/>
      <c r="O988" s="135"/>
      <c r="P988" s="135"/>
      <c r="Q988" s="135"/>
      <c r="R988" s="132"/>
      <c r="S988" s="132"/>
      <c r="T988" s="131"/>
      <c r="U988" s="6"/>
      <c r="V988" s="8"/>
      <c r="W988" s="8"/>
      <c r="X988" s="133" t="str">
        <f>F988</f>
        <v>Bednění nosníků a průvlaků - bez podpěrné konstrukce výška nosníku po spodní líc stropní desky do 100 cm odstranění</v>
      </c>
      <c r="Y988" s="9"/>
      <c r="AA988" s="11"/>
    </row>
    <row r="989" spans="1:27" ht="7.5" customHeight="1" outlineLevel="5" x14ac:dyDescent="0.15">
      <c r="B989" s="69"/>
      <c r="C989" s="69"/>
      <c r="D989" s="60"/>
      <c r="E989" s="60"/>
      <c r="F989" s="61"/>
      <c r="G989" s="60"/>
      <c r="H989" s="65"/>
      <c r="I989" s="105"/>
      <c r="J989" s="63"/>
      <c r="K989" s="65"/>
      <c r="L989" s="65"/>
      <c r="M989" s="65"/>
      <c r="N989" s="65"/>
      <c r="O989" s="63"/>
      <c r="P989" s="63"/>
      <c r="Q989" s="63"/>
      <c r="R989" s="60"/>
      <c r="S989" s="60"/>
      <c r="T989" s="69"/>
      <c r="U989" s="8"/>
      <c r="X989" s="60"/>
    </row>
    <row r="990" spans="1:27" ht="11.25" outlineLevel="4" x14ac:dyDescent="0.2">
      <c r="A990" s="4"/>
      <c r="B990" s="120"/>
      <c r="C990" s="121">
        <v>7</v>
      </c>
      <c r="D990" s="122" t="s">
        <v>534</v>
      </c>
      <c r="E990" s="123" t="s">
        <v>1278</v>
      </c>
      <c r="F990" s="124" t="s">
        <v>1279</v>
      </c>
      <c r="G990" s="122" t="s">
        <v>543</v>
      </c>
      <c r="H990" s="125">
        <v>138.012</v>
      </c>
      <c r="I990" s="126">
        <v>0</v>
      </c>
      <c r="J990" s="127">
        <f>H990*I990</f>
        <v>0</v>
      </c>
      <c r="K990" s="125">
        <v>1.34E-3</v>
      </c>
      <c r="L990" s="125">
        <f>H990*K990</f>
        <v>0.18493608</v>
      </c>
      <c r="M990" s="125"/>
      <c r="N990" s="125">
        <f>H990*M990</f>
        <v>0</v>
      </c>
      <c r="O990" s="127">
        <v>15</v>
      </c>
      <c r="P990" s="127">
        <f>J990*(O990/100)</f>
        <v>0</v>
      </c>
      <c r="Q990" s="127">
        <f>J990+P990</f>
        <v>0</v>
      </c>
      <c r="R990" s="128"/>
      <c r="S990" s="128" t="s">
        <v>538</v>
      </c>
      <c r="T990" s="129">
        <v>1</v>
      </c>
      <c r="U990" s="8"/>
      <c r="V990" s="8"/>
      <c r="W990" s="8"/>
      <c r="X990" s="60"/>
    </row>
    <row r="991" spans="1:27" ht="9.75" outlineLevel="5" x14ac:dyDescent="0.2">
      <c r="A991" s="130"/>
      <c r="B991" s="131"/>
      <c r="C991" s="131"/>
      <c r="D991" s="132"/>
      <c r="E991" s="136" t="s">
        <v>0</v>
      </c>
      <c r="F991" s="159" t="s">
        <v>1280</v>
      </c>
      <c r="G991" s="159"/>
      <c r="H991" s="160"/>
      <c r="I991" s="161"/>
      <c r="J991" s="162"/>
      <c r="K991" s="134"/>
      <c r="L991" s="134"/>
      <c r="M991" s="134"/>
      <c r="N991" s="134"/>
      <c r="O991" s="135"/>
      <c r="P991" s="135"/>
      <c r="Q991" s="135"/>
      <c r="R991" s="132"/>
      <c r="S991" s="132"/>
      <c r="T991" s="131"/>
      <c r="U991" s="6"/>
      <c r="V991" s="8"/>
      <c r="W991" s="8"/>
      <c r="X991" s="133" t="str">
        <f>F991</f>
        <v>Podpěrná konstrukce nosníků a průvlaků výšky podepření do 4 m výšky nosníku (po spodní hranu stropní desky) do 100 cm zřízení</v>
      </c>
      <c r="Y991" s="9"/>
      <c r="AA991" s="11"/>
    </row>
    <row r="992" spans="1:27" ht="7.5" customHeight="1" outlineLevel="5" x14ac:dyDescent="0.15">
      <c r="B992" s="69"/>
      <c r="C992" s="69"/>
      <c r="D992" s="60"/>
      <c r="E992" s="60"/>
      <c r="F992" s="61"/>
      <c r="G992" s="60"/>
      <c r="H992" s="65"/>
      <c r="I992" s="105"/>
      <c r="J992" s="63"/>
      <c r="K992" s="65"/>
      <c r="L992" s="65"/>
      <c r="M992" s="65"/>
      <c r="N992" s="65"/>
      <c r="O992" s="63"/>
      <c r="P992" s="63"/>
      <c r="Q992" s="63"/>
      <c r="R992" s="60"/>
      <c r="S992" s="60"/>
      <c r="T992" s="69"/>
      <c r="U992" s="8"/>
      <c r="X992" s="60"/>
    </row>
    <row r="993" spans="1:27" ht="11.25" outlineLevel="4" x14ac:dyDescent="0.2">
      <c r="A993" s="4"/>
      <c r="B993" s="120"/>
      <c r="C993" s="121">
        <v>8</v>
      </c>
      <c r="D993" s="122" t="s">
        <v>534</v>
      </c>
      <c r="E993" s="123" t="s">
        <v>1281</v>
      </c>
      <c r="F993" s="124" t="s">
        <v>1282</v>
      </c>
      <c r="G993" s="122" t="s">
        <v>543</v>
      </c>
      <c r="H993" s="125">
        <v>138.012</v>
      </c>
      <c r="I993" s="126">
        <v>0</v>
      </c>
      <c r="J993" s="127">
        <f>H993*I993</f>
        <v>0</v>
      </c>
      <c r="K993" s="125"/>
      <c r="L993" s="125">
        <f>H993*K993</f>
        <v>0</v>
      </c>
      <c r="M993" s="125"/>
      <c r="N993" s="125">
        <f>H993*M993</f>
        <v>0</v>
      </c>
      <c r="O993" s="127">
        <v>15</v>
      </c>
      <c r="P993" s="127">
        <f>J993*(O993/100)</f>
        <v>0</v>
      </c>
      <c r="Q993" s="127">
        <f>J993+P993</f>
        <v>0</v>
      </c>
      <c r="R993" s="128"/>
      <c r="S993" s="128" t="s">
        <v>538</v>
      </c>
      <c r="T993" s="129">
        <v>1</v>
      </c>
      <c r="U993" s="8"/>
      <c r="V993" s="8"/>
      <c r="W993" s="8"/>
      <c r="X993" s="60"/>
    </row>
    <row r="994" spans="1:27" ht="9.75" outlineLevel="5" x14ac:dyDescent="0.2">
      <c r="A994" s="130"/>
      <c r="B994" s="131"/>
      <c r="C994" s="131"/>
      <c r="D994" s="132"/>
      <c r="E994" s="136" t="s">
        <v>0</v>
      </c>
      <c r="F994" s="159" t="s">
        <v>1283</v>
      </c>
      <c r="G994" s="159"/>
      <c r="H994" s="160"/>
      <c r="I994" s="161"/>
      <c r="J994" s="162"/>
      <c r="K994" s="134"/>
      <c r="L994" s="134"/>
      <c r="M994" s="134"/>
      <c r="N994" s="134"/>
      <c r="O994" s="135"/>
      <c r="P994" s="135"/>
      <c r="Q994" s="135"/>
      <c r="R994" s="132"/>
      <c r="S994" s="132"/>
      <c r="T994" s="131"/>
      <c r="U994" s="6"/>
      <c r="V994" s="8"/>
      <c r="W994" s="8"/>
      <c r="X994" s="133" t="str">
        <f>F994</f>
        <v>Podpěrná konstrukce nosníků a průvlaků výšky podepření do 4 m výšky nosníku (po spodní hranu stropní desky) do 100 cm odstranění</v>
      </c>
      <c r="Y994" s="9"/>
      <c r="AA994" s="11"/>
    </row>
    <row r="995" spans="1:27" ht="7.5" customHeight="1" outlineLevel="5" x14ac:dyDescent="0.15">
      <c r="B995" s="69"/>
      <c r="C995" s="69"/>
      <c r="D995" s="60"/>
      <c r="E995" s="60"/>
      <c r="F995" s="61"/>
      <c r="G995" s="60"/>
      <c r="H995" s="65"/>
      <c r="I995" s="105"/>
      <c r="J995" s="63"/>
      <c r="K995" s="65"/>
      <c r="L995" s="65"/>
      <c r="M995" s="65"/>
      <c r="N995" s="65"/>
      <c r="O995" s="63"/>
      <c r="P995" s="63"/>
      <c r="Q995" s="63"/>
      <c r="R995" s="60"/>
      <c r="S995" s="60"/>
      <c r="T995" s="69"/>
      <c r="U995" s="8"/>
      <c r="X995" s="60"/>
    </row>
    <row r="996" spans="1:27" ht="11.25" outlineLevel="4" x14ac:dyDescent="0.2">
      <c r="A996" s="4"/>
      <c r="B996" s="120"/>
      <c r="C996" s="121">
        <v>9</v>
      </c>
      <c r="D996" s="122" t="s">
        <v>534</v>
      </c>
      <c r="E996" s="123" t="s">
        <v>1284</v>
      </c>
      <c r="F996" s="124" t="s">
        <v>1285</v>
      </c>
      <c r="G996" s="122" t="s">
        <v>601</v>
      </c>
      <c r="H996" s="125">
        <v>9.6215200000000001E-2</v>
      </c>
      <c r="I996" s="126">
        <v>0</v>
      </c>
      <c r="J996" s="127">
        <f>H996*I996</f>
        <v>0</v>
      </c>
      <c r="K996" s="125">
        <v>1.9539999999999998E-2</v>
      </c>
      <c r="L996" s="125">
        <f>H996*K996</f>
        <v>1.8800450079999999E-3</v>
      </c>
      <c r="M996" s="125"/>
      <c r="N996" s="125">
        <f>H996*M996</f>
        <v>0</v>
      </c>
      <c r="O996" s="127">
        <v>15</v>
      </c>
      <c r="P996" s="127">
        <f>J996*(O996/100)</f>
        <v>0</v>
      </c>
      <c r="Q996" s="127">
        <f>J996+P996</f>
        <v>0</v>
      </c>
      <c r="R996" s="128"/>
      <c r="S996" s="128" t="s">
        <v>538</v>
      </c>
      <c r="T996" s="129">
        <v>1</v>
      </c>
      <c r="U996" s="8"/>
      <c r="V996" s="8"/>
      <c r="W996" s="8"/>
      <c r="X996" s="60"/>
    </row>
    <row r="997" spans="1:27" ht="9.75" outlineLevel="5" x14ac:dyDescent="0.2">
      <c r="A997" s="130"/>
      <c r="B997" s="131"/>
      <c r="C997" s="131"/>
      <c r="D997" s="132"/>
      <c r="E997" s="136" t="s">
        <v>0</v>
      </c>
      <c r="F997" s="159" t="s">
        <v>1286</v>
      </c>
      <c r="G997" s="159"/>
      <c r="H997" s="160"/>
      <c r="I997" s="161"/>
      <c r="J997" s="162"/>
      <c r="K997" s="134"/>
      <c r="L997" s="134"/>
      <c r="M997" s="134"/>
      <c r="N997" s="134"/>
      <c r="O997" s="135"/>
      <c r="P997" s="135"/>
      <c r="Q997" s="135"/>
      <c r="R997" s="132"/>
      <c r="S997" s="132"/>
      <c r="T997" s="131"/>
      <c r="U997" s="6"/>
      <c r="V997" s="8"/>
      <c r="W997" s="8"/>
      <c r="X997" s="133" t="str">
        <f>F997</f>
        <v>Osazování ocelových válcovaných nosníků ve stropech I nebo IE nebo U nebo UE nebo L do č.12 nebo výšky do 120 mm</v>
      </c>
      <c r="Y997" s="9"/>
      <c r="AA997" s="11"/>
    </row>
    <row r="998" spans="1:27" ht="7.5" customHeight="1" outlineLevel="5" x14ac:dyDescent="0.15">
      <c r="B998" s="69"/>
      <c r="C998" s="69"/>
      <c r="D998" s="60"/>
      <c r="E998" s="60"/>
      <c r="F998" s="61"/>
      <c r="G998" s="60"/>
      <c r="H998" s="65"/>
      <c r="I998" s="105"/>
      <c r="J998" s="63"/>
      <c r="K998" s="65"/>
      <c r="L998" s="65"/>
      <c r="M998" s="65"/>
      <c r="N998" s="65"/>
      <c r="O998" s="63"/>
      <c r="P998" s="63"/>
      <c r="Q998" s="63"/>
      <c r="R998" s="60"/>
      <c r="S998" s="60"/>
      <c r="T998" s="69"/>
      <c r="U998" s="8"/>
      <c r="X998" s="60"/>
    </row>
    <row r="999" spans="1:27" ht="11.25" outlineLevel="5" x14ac:dyDescent="0.2">
      <c r="A999" s="137"/>
      <c r="B999" s="138"/>
      <c r="C999" s="138"/>
      <c r="D999" s="139"/>
      <c r="E999" s="145" t="s">
        <v>1</v>
      </c>
      <c r="F999" s="140" t="s">
        <v>1287</v>
      </c>
      <c r="G999" s="139"/>
      <c r="H999" s="141">
        <v>0</v>
      </c>
      <c r="I999" s="142"/>
      <c r="J999" s="143"/>
      <c r="K999" s="144"/>
      <c r="L999" s="144"/>
      <c r="M999" s="144"/>
      <c r="N999" s="144"/>
      <c r="O999" s="143"/>
      <c r="P999" s="143"/>
      <c r="Q999" s="143"/>
      <c r="R999" s="139"/>
      <c r="S999" s="139"/>
      <c r="T999" s="138"/>
      <c r="U999" s="6"/>
      <c r="V999" s="8"/>
      <c r="W999" s="8"/>
      <c r="X999" s="60"/>
    </row>
    <row r="1000" spans="1:27" ht="11.25" outlineLevel="5" x14ac:dyDescent="0.2">
      <c r="A1000" s="137"/>
      <c r="B1000" s="138"/>
      <c r="C1000" s="138"/>
      <c r="D1000" s="139"/>
      <c r="E1000" s="145"/>
      <c r="F1000" s="140" t="s">
        <v>1288</v>
      </c>
      <c r="G1000" s="139"/>
      <c r="H1000" s="141">
        <v>4.2367200000000001E-2</v>
      </c>
      <c r="I1000" s="142"/>
      <c r="J1000" s="143"/>
      <c r="K1000" s="144"/>
      <c r="L1000" s="144"/>
      <c r="M1000" s="144"/>
      <c r="N1000" s="144"/>
      <c r="O1000" s="143"/>
      <c r="P1000" s="143"/>
      <c r="Q1000" s="143"/>
      <c r="R1000" s="139"/>
      <c r="S1000" s="139"/>
      <c r="T1000" s="138"/>
      <c r="U1000" s="6"/>
      <c r="V1000" s="8"/>
      <c r="W1000" s="8"/>
      <c r="X1000" s="60"/>
    </row>
    <row r="1001" spans="1:27" ht="11.25" outlineLevel="5" x14ac:dyDescent="0.2">
      <c r="A1001" s="137"/>
      <c r="B1001" s="138"/>
      <c r="C1001" s="138"/>
      <c r="D1001" s="139"/>
      <c r="E1001" s="145"/>
      <c r="F1001" s="140" t="s">
        <v>1289</v>
      </c>
      <c r="G1001" s="139"/>
      <c r="H1001" s="141">
        <v>5.3848E-2</v>
      </c>
      <c r="I1001" s="142"/>
      <c r="J1001" s="143"/>
      <c r="K1001" s="144"/>
      <c r="L1001" s="144"/>
      <c r="M1001" s="144"/>
      <c r="N1001" s="144"/>
      <c r="O1001" s="143"/>
      <c r="P1001" s="143"/>
      <c r="Q1001" s="143"/>
      <c r="R1001" s="139"/>
      <c r="S1001" s="139"/>
      <c r="T1001" s="138"/>
      <c r="U1001" s="6"/>
      <c r="V1001" s="8"/>
      <c r="W1001" s="8"/>
      <c r="X1001" s="60"/>
    </row>
    <row r="1002" spans="1:27" ht="7.5" customHeight="1" outlineLevel="5" x14ac:dyDescent="0.15">
      <c r="A1002" s="8"/>
      <c r="B1002" s="69"/>
      <c r="C1002" s="69"/>
      <c r="D1002" s="60"/>
      <c r="E1002" s="60"/>
      <c r="F1002" s="104"/>
      <c r="G1002" s="60"/>
      <c r="H1002" s="65"/>
      <c r="I1002" s="105"/>
      <c r="J1002" s="63"/>
      <c r="K1002" s="65"/>
      <c r="L1002" s="65"/>
      <c r="M1002" s="65"/>
      <c r="N1002" s="65"/>
      <c r="O1002" s="63"/>
      <c r="P1002" s="63"/>
      <c r="Q1002" s="63"/>
      <c r="R1002" s="60"/>
      <c r="S1002" s="60"/>
      <c r="T1002" s="69"/>
      <c r="U1002" s="8"/>
      <c r="X1002" s="60"/>
    </row>
    <row r="1003" spans="1:27" ht="11.25" outlineLevel="4" x14ac:dyDescent="0.2">
      <c r="A1003" s="4"/>
      <c r="B1003" s="120"/>
      <c r="C1003" s="121">
        <v>10</v>
      </c>
      <c r="D1003" s="122" t="s">
        <v>760</v>
      </c>
      <c r="E1003" s="123" t="s">
        <v>1290</v>
      </c>
      <c r="F1003" s="124" t="s">
        <v>1291</v>
      </c>
      <c r="G1003" s="122" t="s">
        <v>601</v>
      </c>
      <c r="H1003" s="125">
        <v>4.5756576000000007E-2</v>
      </c>
      <c r="I1003" s="126">
        <v>0</v>
      </c>
      <c r="J1003" s="127">
        <f>H1003*I1003</f>
        <v>0</v>
      </c>
      <c r="K1003" s="125">
        <v>1</v>
      </c>
      <c r="L1003" s="125">
        <f>H1003*K1003</f>
        <v>4.5756576000000007E-2</v>
      </c>
      <c r="M1003" s="125"/>
      <c r="N1003" s="125">
        <f>H1003*M1003</f>
        <v>0</v>
      </c>
      <c r="O1003" s="127">
        <v>15</v>
      </c>
      <c r="P1003" s="127">
        <f>J1003*(O1003/100)</f>
        <v>0</v>
      </c>
      <c r="Q1003" s="127">
        <f>J1003+P1003</f>
        <v>0</v>
      </c>
      <c r="R1003" s="128"/>
      <c r="S1003" s="128" t="s">
        <v>538</v>
      </c>
      <c r="T1003" s="129">
        <v>1</v>
      </c>
      <c r="U1003" s="8"/>
      <c r="V1003" s="8"/>
      <c r="W1003" s="8"/>
      <c r="X1003" s="60"/>
    </row>
    <row r="1004" spans="1:27" ht="9.75" outlineLevel="5" x14ac:dyDescent="0.2">
      <c r="A1004" s="130"/>
      <c r="B1004" s="131"/>
      <c r="C1004" s="131"/>
      <c r="D1004" s="132"/>
      <c r="E1004" s="136" t="s">
        <v>0</v>
      </c>
      <c r="F1004" s="159" t="s">
        <v>763</v>
      </c>
      <c r="G1004" s="159"/>
      <c r="H1004" s="160"/>
      <c r="I1004" s="161"/>
      <c r="J1004" s="162"/>
      <c r="K1004" s="134"/>
      <c r="L1004" s="134"/>
      <c r="M1004" s="134"/>
      <c r="N1004" s="134"/>
      <c r="O1004" s="135"/>
      <c r="P1004" s="135"/>
      <c r="Q1004" s="135"/>
      <c r="R1004" s="132"/>
      <c r="S1004" s="132"/>
      <c r="T1004" s="131"/>
      <c r="U1004" s="6"/>
      <c r="V1004" s="8"/>
      <c r="W1004" s="8"/>
      <c r="X1004" s="133" t="str">
        <f>F1004</f>
        <v>---</v>
      </c>
      <c r="Y1004" s="9"/>
      <c r="AA1004" s="11"/>
    </row>
    <row r="1005" spans="1:27" ht="7.5" customHeight="1" outlineLevel="5" x14ac:dyDescent="0.15">
      <c r="B1005" s="69"/>
      <c r="C1005" s="69"/>
      <c r="D1005" s="60"/>
      <c r="E1005" s="60"/>
      <c r="F1005" s="61"/>
      <c r="G1005" s="60"/>
      <c r="H1005" s="65"/>
      <c r="I1005" s="105"/>
      <c r="J1005" s="63"/>
      <c r="K1005" s="65"/>
      <c r="L1005" s="65"/>
      <c r="M1005" s="65"/>
      <c r="N1005" s="65"/>
      <c r="O1005" s="63"/>
      <c r="P1005" s="63"/>
      <c r="Q1005" s="63"/>
      <c r="R1005" s="60"/>
      <c r="S1005" s="60"/>
      <c r="T1005" s="69"/>
      <c r="U1005" s="8"/>
      <c r="X1005" s="60"/>
    </row>
    <row r="1006" spans="1:27" ht="11.25" outlineLevel="5" x14ac:dyDescent="0.2">
      <c r="A1006" s="137"/>
      <c r="B1006" s="138"/>
      <c r="C1006" s="138"/>
      <c r="D1006" s="139"/>
      <c r="E1006" s="145" t="s">
        <v>1</v>
      </c>
      <c r="F1006" s="140" t="s">
        <v>1287</v>
      </c>
      <c r="G1006" s="139"/>
      <c r="H1006" s="141">
        <v>0</v>
      </c>
      <c r="I1006" s="142"/>
      <c r="J1006" s="143"/>
      <c r="K1006" s="144"/>
      <c r="L1006" s="144"/>
      <c r="M1006" s="144"/>
      <c r="N1006" s="144"/>
      <c r="O1006" s="143"/>
      <c r="P1006" s="143"/>
      <c r="Q1006" s="143"/>
      <c r="R1006" s="139"/>
      <c r="S1006" s="139"/>
      <c r="T1006" s="138"/>
      <c r="U1006" s="6"/>
      <c r="V1006" s="8"/>
      <c r="W1006" s="8"/>
      <c r="X1006" s="60"/>
    </row>
    <row r="1007" spans="1:27" ht="11.25" outlineLevel="5" x14ac:dyDescent="0.2">
      <c r="A1007" s="137"/>
      <c r="B1007" s="138"/>
      <c r="C1007" s="138"/>
      <c r="D1007" s="139"/>
      <c r="E1007" s="145"/>
      <c r="F1007" s="140" t="s">
        <v>1288</v>
      </c>
      <c r="G1007" s="139"/>
      <c r="H1007" s="141">
        <v>4.2367200000000001E-2</v>
      </c>
      <c r="I1007" s="142"/>
      <c r="J1007" s="143"/>
      <c r="K1007" s="144"/>
      <c r="L1007" s="144"/>
      <c r="M1007" s="144"/>
      <c r="N1007" s="144"/>
      <c r="O1007" s="143"/>
      <c r="P1007" s="143"/>
      <c r="Q1007" s="143"/>
      <c r="R1007" s="139"/>
      <c r="S1007" s="139"/>
      <c r="T1007" s="138"/>
      <c r="U1007" s="6"/>
      <c r="V1007" s="8"/>
      <c r="W1007" s="8"/>
      <c r="X1007" s="60"/>
    </row>
    <row r="1008" spans="1:27" ht="9.75" outlineLevel="5" x14ac:dyDescent="0.2">
      <c r="A1008" s="130"/>
      <c r="B1008" s="131"/>
      <c r="C1008" s="131"/>
      <c r="D1008" s="132"/>
      <c r="E1008" s="136" t="s">
        <v>25</v>
      </c>
      <c r="F1008" s="148">
        <v>8</v>
      </c>
      <c r="G1008" s="132"/>
      <c r="H1008" s="146">
        <v>3.3893759999999999E-3</v>
      </c>
      <c r="I1008" s="147"/>
      <c r="J1008" s="135"/>
      <c r="K1008" s="134"/>
      <c r="L1008" s="134"/>
      <c r="M1008" s="134"/>
      <c r="N1008" s="134"/>
      <c r="O1008" s="135"/>
      <c r="P1008" s="135"/>
      <c r="Q1008" s="135"/>
      <c r="R1008" s="132"/>
      <c r="S1008" s="132"/>
      <c r="T1008" s="131"/>
      <c r="U1008" s="6"/>
      <c r="V1008" s="8"/>
      <c r="W1008" s="8"/>
      <c r="X1008" s="60"/>
    </row>
    <row r="1009" spans="1:27" ht="7.5" customHeight="1" outlineLevel="5" x14ac:dyDescent="0.15">
      <c r="A1009" s="8"/>
      <c r="B1009" s="69"/>
      <c r="C1009" s="69"/>
      <c r="D1009" s="60"/>
      <c r="E1009" s="60"/>
      <c r="F1009" s="104"/>
      <c r="G1009" s="60"/>
      <c r="H1009" s="65"/>
      <c r="I1009" s="105"/>
      <c r="J1009" s="63"/>
      <c r="K1009" s="65"/>
      <c r="L1009" s="65"/>
      <c r="M1009" s="65"/>
      <c r="N1009" s="65"/>
      <c r="O1009" s="63"/>
      <c r="P1009" s="63"/>
      <c r="Q1009" s="63"/>
      <c r="R1009" s="60"/>
      <c r="S1009" s="60"/>
      <c r="T1009" s="69"/>
      <c r="U1009" s="8"/>
      <c r="X1009" s="60"/>
    </row>
    <row r="1010" spans="1:27" ht="11.25" outlineLevel="4" x14ac:dyDescent="0.2">
      <c r="A1010" s="4"/>
      <c r="B1010" s="120"/>
      <c r="C1010" s="121">
        <v>11</v>
      </c>
      <c r="D1010" s="122" t="s">
        <v>760</v>
      </c>
      <c r="E1010" s="123" t="s">
        <v>1292</v>
      </c>
      <c r="F1010" s="124" t="s">
        <v>1293</v>
      </c>
      <c r="G1010" s="122" t="s">
        <v>601</v>
      </c>
      <c r="H1010" s="125">
        <v>5.8155840000000014E-2</v>
      </c>
      <c r="I1010" s="126">
        <v>0</v>
      </c>
      <c r="J1010" s="127">
        <f>H1010*I1010</f>
        <v>0</v>
      </c>
      <c r="K1010" s="125">
        <v>1</v>
      </c>
      <c r="L1010" s="125">
        <f>H1010*K1010</f>
        <v>5.8155840000000014E-2</v>
      </c>
      <c r="M1010" s="125"/>
      <c r="N1010" s="125">
        <f>H1010*M1010</f>
        <v>0</v>
      </c>
      <c r="O1010" s="127">
        <v>15</v>
      </c>
      <c r="P1010" s="127">
        <f>J1010*(O1010/100)</f>
        <v>0</v>
      </c>
      <c r="Q1010" s="127">
        <f>J1010+P1010</f>
        <v>0</v>
      </c>
      <c r="R1010" s="128"/>
      <c r="S1010" s="128" t="s">
        <v>538</v>
      </c>
      <c r="T1010" s="129">
        <v>1</v>
      </c>
      <c r="U1010" s="8"/>
      <c r="V1010" s="8"/>
      <c r="W1010" s="8"/>
      <c r="X1010" s="60"/>
    </row>
    <row r="1011" spans="1:27" ht="9.75" outlineLevel="5" x14ac:dyDescent="0.2">
      <c r="A1011" s="130"/>
      <c r="B1011" s="131"/>
      <c r="C1011" s="131"/>
      <c r="D1011" s="132"/>
      <c r="E1011" s="136" t="s">
        <v>0</v>
      </c>
      <c r="F1011" s="159" t="s">
        <v>763</v>
      </c>
      <c r="G1011" s="159"/>
      <c r="H1011" s="160"/>
      <c r="I1011" s="161"/>
      <c r="J1011" s="162"/>
      <c r="K1011" s="134"/>
      <c r="L1011" s="134"/>
      <c r="M1011" s="134"/>
      <c r="N1011" s="134"/>
      <c r="O1011" s="135"/>
      <c r="P1011" s="135"/>
      <c r="Q1011" s="135"/>
      <c r="R1011" s="132"/>
      <c r="S1011" s="132"/>
      <c r="T1011" s="131"/>
      <c r="U1011" s="6"/>
      <c r="V1011" s="8"/>
      <c r="W1011" s="8"/>
      <c r="X1011" s="133" t="str">
        <f>F1011</f>
        <v>---</v>
      </c>
      <c r="Y1011" s="9"/>
      <c r="AA1011" s="11"/>
    </row>
    <row r="1012" spans="1:27" ht="7.5" customHeight="1" outlineLevel="5" x14ac:dyDescent="0.15">
      <c r="B1012" s="69"/>
      <c r="C1012" s="69"/>
      <c r="D1012" s="60"/>
      <c r="E1012" s="60"/>
      <c r="F1012" s="61"/>
      <c r="G1012" s="60"/>
      <c r="H1012" s="65"/>
      <c r="I1012" s="105"/>
      <c r="J1012" s="63"/>
      <c r="K1012" s="65"/>
      <c r="L1012" s="65"/>
      <c r="M1012" s="65"/>
      <c r="N1012" s="65"/>
      <c r="O1012" s="63"/>
      <c r="P1012" s="63"/>
      <c r="Q1012" s="63"/>
      <c r="R1012" s="60"/>
      <c r="S1012" s="60"/>
      <c r="T1012" s="69"/>
      <c r="U1012" s="8"/>
      <c r="X1012" s="60"/>
    </row>
    <row r="1013" spans="1:27" ht="11.25" outlineLevel="5" x14ac:dyDescent="0.2">
      <c r="A1013" s="137"/>
      <c r="B1013" s="138"/>
      <c r="C1013" s="138"/>
      <c r="D1013" s="139"/>
      <c r="E1013" s="145" t="s">
        <v>1</v>
      </c>
      <c r="F1013" s="140" t="s">
        <v>1287</v>
      </c>
      <c r="G1013" s="139"/>
      <c r="H1013" s="141">
        <v>0</v>
      </c>
      <c r="I1013" s="142"/>
      <c r="J1013" s="143"/>
      <c r="K1013" s="144"/>
      <c r="L1013" s="144"/>
      <c r="M1013" s="144"/>
      <c r="N1013" s="144"/>
      <c r="O1013" s="143"/>
      <c r="P1013" s="143"/>
      <c r="Q1013" s="143"/>
      <c r="R1013" s="139"/>
      <c r="S1013" s="139"/>
      <c r="T1013" s="138"/>
      <c r="U1013" s="6"/>
      <c r="V1013" s="8"/>
      <c r="W1013" s="8"/>
      <c r="X1013" s="60"/>
    </row>
    <row r="1014" spans="1:27" ht="11.25" outlineLevel="5" x14ac:dyDescent="0.2">
      <c r="A1014" s="137"/>
      <c r="B1014" s="138"/>
      <c r="C1014" s="138"/>
      <c r="D1014" s="139"/>
      <c r="E1014" s="145"/>
      <c r="F1014" s="140" t="s">
        <v>1289</v>
      </c>
      <c r="G1014" s="139"/>
      <c r="H1014" s="141">
        <v>5.3848E-2</v>
      </c>
      <c r="I1014" s="142"/>
      <c r="J1014" s="143"/>
      <c r="K1014" s="144"/>
      <c r="L1014" s="144"/>
      <c r="M1014" s="144"/>
      <c r="N1014" s="144"/>
      <c r="O1014" s="143"/>
      <c r="P1014" s="143"/>
      <c r="Q1014" s="143"/>
      <c r="R1014" s="139"/>
      <c r="S1014" s="139"/>
      <c r="T1014" s="138"/>
      <c r="U1014" s="6"/>
      <c r="V1014" s="8"/>
      <c r="W1014" s="8"/>
      <c r="X1014" s="60"/>
    </row>
    <row r="1015" spans="1:27" ht="9.75" outlineLevel="5" x14ac:dyDescent="0.2">
      <c r="A1015" s="130"/>
      <c r="B1015" s="131"/>
      <c r="C1015" s="131"/>
      <c r="D1015" s="132"/>
      <c r="E1015" s="136" t="s">
        <v>25</v>
      </c>
      <c r="F1015" s="148">
        <v>8</v>
      </c>
      <c r="G1015" s="132"/>
      <c r="H1015" s="146">
        <v>4.3078400000000003E-3</v>
      </c>
      <c r="I1015" s="147"/>
      <c r="J1015" s="135"/>
      <c r="K1015" s="134"/>
      <c r="L1015" s="134"/>
      <c r="M1015" s="134"/>
      <c r="N1015" s="134"/>
      <c r="O1015" s="135"/>
      <c r="P1015" s="135"/>
      <c r="Q1015" s="135"/>
      <c r="R1015" s="132"/>
      <c r="S1015" s="132"/>
      <c r="T1015" s="131"/>
      <c r="U1015" s="6"/>
      <c r="V1015" s="8"/>
      <c r="W1015" s="8"/>
      <c r="X1015" s="60"/>
    </row>
    <row r="1016" spans="1:27" ht="7.5" customHeight="1" outlineLevel="5" x14ac:dyDescent="0.15">
      <c r="A1016" s="8"/>
      <c r="B1016" s="69"/>
      <c r="C1016" s="69"/>
      <c r="D1016" s="60"/>
      <c r="E1016" s="60"/>
      <c r="F1016" s="104"/>
      <c r="G1016" s="60"/>
      <c r="H1016" s="65"/>
      <c r="I1016" s="105"/>
      <c r="J1016" s="63"/>
      <c r="K1016" s="65"/>
      <c r="L1016" s="65"/>
      <c r="M1016" s="65"/>
      <c r="N1016" s="65"/>
      <c r="O1016" s="63"/>
      <c r="P1016" s="63"/>
      <c r="Q1016" s="63"/>
      <c r="R1016" s="60"/>
      <c r="S1016" s="60"/>
      <c r="T1016" s="69"/>
      <c r="U1016" s="8"/>
      <c r="X1016" s="60"/>
    </row>
    <row r="1017" spans="1:27" ht="11.25" outlineLevel="4" x14ac:dyDescent="0.2">
      <c r="A1017" s="4"/>
      <c r="B1017" s="120"/>
      <c r="C1017" s="121">
        <v>12</v>
      </c>
      <c r="D1017" s="122" t="s">
        <v>534</v>
      </c>
      <c r="E1017" s="123" t="s">
        <v>1294</v>
      </c>
      <c r="F1017" s="124" t="s">
        <v>1295</v>
      </c>
      <c r="G1017" s="122" t="s">
        <v>601</v>
      </c>
      <c r="H1017" s="125">
        <v>0.47423999999999999</v>
      </c>
      <c r="I1017" s="126">
        <v>0</v>
      </c>
      <c r="J1017" s="127">
        <f>H1017*I1017</f>
        <v>0</v>
      </c>
      <c r="K1017" s="125">
        <v>8.5500000000000003E-3</v>
      </c>
      <c r="L1017" s="125">
        <f>H1017*K1017</f>
        <v>4.054752E-3</v>
      </c>
      <c r="M1017" s="125"/>
      <c r="N1017" s="125">
        <f>H1017*M1017</f>
        <v>0</v>
      </c>
      <c r="O1017" s="127">
        <v>15</v>
      </c>
      <c r="P1017" s="127">
        <f>J1017*(O1017/100)</f>
        <v>0</v>
      </c>
      <c r="Q1017" s="127">
        <f>J1017+P1017</f>
        <v>0</v>
      </c>
      <c r="R1017" s="128"/>
      <c r="S1017" s="128" t="s">
        <v>538</v>
      </c>
      <c r="T1017" s="129">
        <v>1</v>
      </c>
      <c r="U1017" s="8"/>
      <c r="V1017" s="8"/>
      <c r="W1017" s="8"/>
      <c r="X1017" s="60"/>
    </row>
    <row r="1018" spans="1:27" ht="9.75" outlineLevel="5" x14ac:dyDescent="0.2">
      <c r="A1018" s="130"/>
      <c r="B1018" s="131"/>
      <c r="C1018" s="131"/>
      <c r="D1018" s="132"/>
      <c r="E1018" s="136" t="s">
        <v>0</v>
      </c>
      <c r="F1018" s="159" t="s">
        <v>1296</v>
      </c>
      <c r="G1018" s="159"/>
      <c r="H1018" s="160"/>
      <c r="I1018" s="161"/>
      <c r="J1018" s="162"/>
      <c r="K1018" s="134"/>
      <c r="L1018" s="134"/>
      <c r="M1018" s="134"/>
      <c r="N1018" s="134"/>
      <c r="O1018" s="135"/>
      <c r="P1018" s="135"/>
      <c r="Q1018" s="135"/>
      <c r="R1018" s="132"/>
      <c r="S1018" s="132"/>
      <c r="T1018" s="131"/>
      <c r="U1018" s="6"/>
      <c r="V1018" s="8"/>
      <c r="W1018" s="8"/>
      <c r="X1018" s="133" t="str">
        <f>F1018</f>
        <v>Osazování ocelových válcovaných nosníků ve stropech HE-A nebo HE-B, výšky přes 220 mm</v>
      </c>
      <c r="Y1018" s="9"/>
      <c r="AA1018" s="11"/>
    </row>
    <row r="1019" spans="1:27" ht="7.5" customHeight="1" outlineLevel="5" x14ac:dyDescent="0.15">
      <c r="B1019" s="69"/>
      <c r="C1019" s="69"/>
      <c r="D1019" s="60"/>
      <c r="E1019" s="60"/>
      <c r="F1019" s="61"/>
      <c r="G1019" s="60"/>
      <c r="H1019" s="65"/>
      <c r="I1019" s="105"/>
      <c r="J1019" s="63"/>
      <c r="K1019" s="65"/>
      <c r="L1019" s="65"/>
      <c r="M1019" s="65"/>
      <c r="N1019" s="65"/>
      <c r="O1019" s="63"/>
      <c r="P1019" s="63"/>
      <c r="Q1019" s="63"/>
      <c r="R1019" s="60"/>
      <c r="S1019" s="60"/>
      <c r="T1019" s="69"/>
      <c r="U1019" s="8"/>
      <c r="X1019" s="60"/>
    </row>
    <row r="1020" spans="1:27" ht="11.25" outlineLevel="5" x14ac:dyDescent="0.2">
      <c r="A1020" s="137"/>
      <c r="B1020" s="138"/>
      <c r="C1020" s="138"/>
      <c r="D1020" s="139"/>
      <c r="E1020" s="145" t="s">
        <v>1</v>
      </c>
      <c r="F1020" s="140" t="s">
        <v>1287</v>
      </c>
      <c r="G1020" s="139"/>
      <c r="H1020" s="141">
        <v>0</v>
      </c>
      <c r="I1020" s="142"/>
      <c r="J1020" s="143"/>
      <c r="K1020" s="144"/>
      <c r="L1020" s="144"/>
      <c r="M1020" s="144"/>
      <c r="N1020" s="144"/>
      <c r="O1020" s="143"/>
      <c r="P1020" s="143"/>
      <c r="Q1020" s="143"/>
      <c r="R1020" s="139"/>
      <c r="S1020" s="139"/>
      <c r="T1020" s="138"/>
      <c r="U1020" s="6"/>
      <c r="V1020" s="8"/>
      <c r="W1020" s="8"/>
      <c r="X1020" s="60"/>
    </row>
    <row r="1021" spans="1:27" ht="11.25" outlineLevel="5" x14ac:dyDescent="0.2">
      <c r="A1021" s="137"/>
      <c r="B1021" s="138"/>
      <c r="C1021" s="138"/>
      <c r="D1021" s="139"/>
      <c r="E1021" s="145"/>
      <c r="F1021" s="140" t="s">
        <v>1297</v>
      </c>
      <c r="G1021" s="139"/>
      <c r="H1021" s="141">
        <v>0.47423999999999999</v>
      </c>
      <c r="I1021" s="142"/>
      <c r="J1021" s="143"/>
      <c r="K1021" s="144"/>
      <c r="L1021" s="144"/>
      <c r="M1021" s="144"/>
      <c r="N1021" s="144"/>
      <c r="O1021" s="143"/>
      <c r="P1021" s="143"/>
      <c r="Q1021" s="143"/>
      <c r="R1021" s="139"/>
      <c r="S1021" s="139"/>
      <c r="T1021" s="138"/>
      <c r="U1021" s="6"/>
      <c r="V1021" s="8"/>
      <c r="W1021" s="8"/>
      <c r="X1021" s="60"/>
    </row>
    <row r="1022" spans="1:27" ht="7.5" customHeight="1" outlineLevel="5" x14ac:dyDescent="0.15">
      <c r="A1022" s="8"/>
      <c r="B1022" s="69"/>
      <c r="C1022" s="69"/>
      <c r="D1022" s="60"/>
      <c r="E1022" s="60"/>
      <c r="F1022" s="104"/>
      <c r="G1022" s="60"/>
      <c r="H1022" s="65"/>
      <c r="I1022" s="105"/>
      <c r="J1022" s="63"/>
      <c r="K1022" s="65"/>
      <c r="L1022" s="65"/>
      <c r="M1022" s="65"/>
      <c r="N1022" s="65"/>
      <c r="O1022" s="63"/>
      <c r="P1022" s="63"/>
      <c r="Q1022" s="63"/>
      <c r="R1022" s="60"/>
      <c r="S1022" s="60"/>
      <c r="T1022" s="69"/>
      <c r="U1022" s="8"/>
      <c r="X1022" s="60"/>
    </row>
    <row r="1023" spans="1:27" ht="11.25" outlineLevel="4" x14ac:dyDescent="0.2">
      <c r="A1023" s="4"/>
      <c r="B1023" s="120"/>
      <c r="C1023" s="121">
        <v>13</v>
      </c>
      <c r="D1023" s="122" t="s">
        <v>760</v>
      </c>
      <c r="E1023" s="123" t="s">
        <v>1298</v>
      </c>
      <c r="F1023" s="124" t="s">
        <v>1299</v>
      </c>
      <c r="G1023" s="122" t="s">
        <v>601</v>
      </c>
      <c r="H1023" s="125">
        <v>0.51217920000000006</v>
      </c>
      <c r="I1023" s="126">
        <v>0</v>
      </c>
      <c r="J1023" s="127">
        <f>H1023*I1023</f>
        <v>0</v>
      </c>
      <c r="K1023" s="125">
        <v>1</v>
      </c>
      <c r="L1023" s="125">
        <f>H1023*K1023</f>
        <v>0.51217920000000006</v>
      </c>
      <c r="M1023" s="125"/>
      <c r="N1023" s="125">
        <f>H1023*M1023</f>
        <v>0</v>
      </c>
      <c r="O1023" s="127">
        <v>15</v>
      </c>
      <c r="P1023" s="127">
        <f>J1023*(O1023/100)</f>
        <v>0</v>
      </c>
      <c r="Q1023" s="127">
        <f>J1023+P1023</f>
        <v>0</v>
      </c>
      <c r="R1023" s="128"/>
      <c r="S1023" s="128" t="s">
        <v>538</v>
      </c>
      <c r="T1023" s="129">
        <v>1</v>
      </c>
      <c r="U1023" s="8"/>
      <c r="V1023" s="8"/>
      <c r="W1023" s="8"/>
      <c r="X1023" s="60"/>
    </row>
    <row r="1024" spans="1:27" ht="9.75" outlineLevel="5" x14ac:dyDescent="0.2">
      <c r="A1024" s="130"/>
      <c r="B1024" s="131"/>
      <c r="C1024" s="131"/>
      <c r="D1024" s="132"/>
      <c r="E1024" s="136" t="s">
        <v>0</v>
      </c>
      <c r="F1024" s="159" t="s">
        <v>763</v>
      </c>
      <c r="G1024" s="159"/>
      <c r="H1024" s="160"/>
      <c r="I1024" s="161"/>
      <c r="J1024" s="162"/>
      <c r="K1024" s="134"/>
      <c r="L1024" s="134"/>
      <c r="M1024" s="134"/>
      <c r="N1024" s="134"/>
      <c r="O1024" s="135"/>
      <c r="P1024" s="135"/>
      <c r="Q1024" s="135"/>
      <c r="R1024" s="132"/>
      <c r="S1024" s="132"/>
      <c r="T1024" s="131"/>
      <c r="U1024" s="6"/>
      <c r="V1024" s="8"/>
      <c r="W1024" s="8"/>
      <c r="X1024" s="133" t="str">
        <f>F1024</f>
        <v>---</v>
      </c>
      <c r="Y1024" s="9"/>
      <c r="AA1024" s="11"/>
    </row>
    <row r="1025" spans="1:27" ht="7.5" customHeight="1" outlineLevel="5" x14ac:dyDescent="0.15">
      <c r="B1025" s="69"/>
      <c r="C1025" s="69"/>
      <c r="D1025" s="60"/>
      <c r="E1025" s="60"/>
      <c r="F1025" s="61"/>
      <c r="G1025" s="60"/>
      <c r="H1025" s="65"/>
      <c r="I1025" s="105"/>
      <c r="J1025" s="63"/>
      <c r="K1025" s="65"/>
      <c r="L1025" s="65"/>
      <c r="M1025" s="65"/>
      <c r="N1025" s="65"/>
      <c r="O1025" s="63"/>
      <c r="P1025" s="63"/>
      <c r="Q1025" s="63"/>
      <c r="R1025" s="60"/>
      <c r="S1025" s="60"/>
      <c r="T1025" s="69"/>
      <c r="U1025" s="8"/>
      <c r="X1025" s="60"/>
    </row>
    <row r="1026" spans="1:27" ht="11.25" outlineLevel="5" x14ac:dyDescent="0.2">
      <c r="A1026" s="137"/>
      <c r="B1026" s="138"/>
      <c r="C1026" s="138"/>
      <c r="D1026" s="139"/>
      <c r="E1026" s="145" t="s">
        <v>1</v>
      </c>
      <c r="F1026" s="140" t="s">
        <v>1287</v>
      </c>
      <c r="G1026" s="139"/>
      <c r="H1026" s="141">
        <v>0</v>
      </c>
      <c r="I1026" s="142"/>
      <c r="J1026" s="143"/>
      <c r="K1026" s="144"/>
      <c r="L1026" s="144"/>
      <c r="M1026" s="144"/>
      <c r="N1026" s="144"/>
      <c r="O1026" s="143"/>
      <c r="P1026" s="143"/>
      <c r="Q1026" s="143"/>
      <c r="R1026" s="139"/>
      <c r="S1026" s="139"/>
      <c r="T1026" s="138"/>
      <c r="U1026" s="6"/>
      <c r="V1026" s="8"/>
      <c r="W1026" s="8"/>
      <c r="X1026" s="60"/>
    </row>
    <row r="1027" spans="1:27" ht="11.25" outlineLevel="5" x14ac:dyDescent="0.2">
      <c r="A1027" s="137"/>
      <c r="B1027" s="138"/>
      <c r="C1027" s="138"/>
      <c r="D1027" s="139"/>
      <c r="E1027" s="145"/>
      <c r="F1027" s="140" t="s">
        <v>1297</v>
      </c>
      <c r="G1027" s="139"/>
      <c r="H1027" s="141">
        <v>0.47423999999999999</v>
      </c>
      <c r="I1027" s="142"/>
      <c r="J1027" s="143"/>
      <c r="K1027" s="144"/>
      <c r="L1027" s="144"/>
      <c r="M1027" s="144"/>
      <c r="N1027" s="144"/>
      <c r="O1027" s="143"/>
      <c r="P1027" s="143"/>
      <c r="Q1027" s="143"/>
      <c r="R1027" s="139"/>
      <c r="S1027" s="139"/>
      <c r="T1027" s="138"/>
      <c r="U1027" s="6"/>
      <c r="V1027" s="8"/>
      <c r="W1027" s="8"/>
      <c r="X1027" s="60"/>
    </row>
    <row r="1028" spans="1:27" ht="9.75" outlineLevel="5" x14ac:dyDescent="0.2">
      <c r="A1028" s="130"/>
      <c r="B1028" s="131"/>
      <c r="C1028" s="131"/>
      <c r="D1028" s="132"/>
      <c r="E1028" s="136" t="s">
        <v>25</v>
      </c>
      <c r="F1028" s="148">
        <v>8</v>
      </c>
      <c r="G1028" s="132"/>
      <c r="H1028" s="146">
        <v>3.7939199999999999E-2</v>
      </c>
      <c r="I1028" s="147"/>
      <c r="J1028" s="135"/>
      <c r="K1028" s="134"/>
      <c r="L1028" s="134"/>
      <c r="M1028" s="134"/>
      <c r="N1028" s="134"/>
      <c r="O1028" s="135"/>
      <c r="P1028" s="135"/>
      <c r="Q1028" s="135"/>
      <c r="R1028" s="132"/>
      <c r="S1028" s="132"/>
      <c r="T1028" s="131"/>
      <c r="U1028" s="6"/>
      <c r="V1028" s="8"/>
      <c r="W1028" s="8"/>
      <c r="X1028" s="60"/>
    </row>
    <row r="1029" spans="1:27" ht="7.5" customHeight="1" outlineLevel="5" x14ac:dyDescent="0.15">
      <c r="A1029" s="8"/>
      <c r="B1029" s="69"/>
      <c r="C1029" s="69"/>
      <c r="D1029" s="60"/>
      <c r="E1029" s="60"/>
      <c r="F1029" s="104"/>
      <c r="G1029" s="60"/>
      <c r="H1029" s="65"/>
      <c r="I1029" s="105"/>
      <c r="J1029" s="63"/>
      <c r="K1029" s="65"/>
      <c r="L1029" s="65"/>
      <c r="M1029" s="65"/>
      <c r="N1029" s="65"/>
      <c r="O1029" s="63"/>
      <c r="P1029" s="63"/>
      <c r="Q1029" s="63"/>
      <c r="R1029" s="60"/>
      <c r="S1029" s="60"/>
      <c r="T1029" s="69"/>
      <c r="U1029" s="8"/>
      <c r="X1029" s="60"/>
    </row>
    <row r="1030" spans="1:27" ht="11.25" outlineLevel="4" x14ac:dyDescent="0.2">
      <c r="A1030" s="4"/>
      <c r="B1030" s="120"/>
      <c r="C1030" s="121">
        <v>14</v>
      </c>
      <c r="D1030" s="122" t="s">
        <v>534</v>
      </c>
      <c r="E1030" s="123" t="s">
        <v>1300</v>
      </c>
      <c r="F1030" s="124" t="s">
        <v>1301</v>
      </c>
      <c r="G1030" s="122" t="s">
        <v>752</v>
      </c>
      <c r="H1030" s="125">
        <v>2.4000000000000004</v>
      </c>
      <c r="I1030" s="126">
        <v>0</v>
      </c>
      <c r="J1030" s="127">
        <f>H1030*I1030</f>
        <v>0</v>
      </c>
      <c r="K1030" s="125">
        <v>1.0399999999999999E-3</v>
      </c>
      <c r="L1030" s="125">
        <f>H1030*K1030</f>
        <v>2.496E-3</v>
      </c>
      <c r="M1030" s="125"/>
      <c r="N1030" s="125">
        <f>H1030*M1030</f>
        <v>0</v>
      </c>
      <c r="O1030" s="127">
        <v>15</v>
      </c>
      <c r="P1030" s="127">
        <f>J1030*(O1030/100)</f>
        <v>0</v>
      </c>
      <c r="Q1030" s="127">
        <f>J1030+P1030</f>
        <v>0</v>
      </c>
      <c r="R1030" s="128"/>
      <c r="S1030" s="128" t="s">
        <v>538</v>
      </c>
      <c r="T1030" s="129">
        <v>1</v>
      </c>
      <c r="U1030" s="8"/>
      <c r="V1030" s="8"/>
      <c r="W1030" s="8"/>
      <c r="X1030" s="60"/>
    </row>
    <row r="1031" spans="1:27" ht="9.75" outlineLevel="5" x14ac:dyDescent="0.2">
      <c r="A1031" s="130"/>
      <c r="B1031" s="131"/>
      <c r="C1031" s="131"/>
      <c r="D1031" s="132"/>
      <c r="E1031" s="136" t="s">
        <v>0</v>
      </c>
      <c r="F1031" s="159" t="s">
        <v>1302</v>
      </c>
      <c r="G1031" s="159"/>
      <c r="H1031" s="160"/>
      <c r="I1031" s="161"/>
      <c r="J1031" s="162"/>
      <c r="K1031" s="134"/>
      <c r="L1031" s="134"/>
      <c r="M1031" s="134"/>
      <c r="N1031" s="134"/>
      <c r="O1031" s="135"/>
      <c r="P1031" s="135"/>
      <c r="Q1031" s="135"/>
      <c r="R1031" s="132"/>
      <c r="S1031" s="132"/>
      <c r="T1031" s="131"/>
      <c r="U1031" s="6"/>
      <c r="V1031" s="8"/>
      <c r="W1031" s="8"/>
      <c r="X1031" s="133" t="str">
        <f>F1031</f>
        <v>Nosné nebo spojovací svary ocelových doplňkových konstrukcí kromě betonářské oceli, tloušťky svaru přes 10 do 12 mm</v>
      </c>
      <c r="Y1031" s="9"/>
      <c r="AA1031" s="11"/>
    </row>
    <row r="1032" spans="1:27" ht="7.5" customHeight="1" outlineLevel="5" x14ac:dyDescent="0.15">
      <c r="B1032" s="69"/>
      <c r="C1032" s="69"/>
      <c r="D1032" s="60"/>
      <c r="E1032" s="60"/>
      <c r="F1032" s="61"/>
      <c r="G1032" s="60"/>
      <c r="H1032" s="65"/>
      <c r="I1032" s="105"/>
      <c r="J1032" s="63"/>
      <c r="K1032" s="65"/>
      <c r="L1032" s="65"/>
      <c r="M1032" s="65"/>
      <c r="N1032" s="65"/>
      <c r="O1032" s="63"/>
      <c r="P1032" s="63"/>
      <c r="Q1032" s="63"/>
      <c r="R1032" s="60"/>
      <c r="S1032" s="60"/>
      <c r="T1032" s="69"/>
      <c r="U1032" s="8"/>
      <c r="X1032" s="60"/>
    </row>
    <row r="1033" spans="1:27" ht="11.25" outlineLevel="5" x14ac:dyDescent="0.2">
      <c r="A1033" s="137"/>
      <c r="B1033" s="138"/>
      <c r="C1033" s="138"/>
      <c r="D1033" s="139"/>
      <c r="E1033" s="145" t="s">
        <v>1</v>
      </c>
      <c r="F1033" s="140" t="s">
        <v>1287</v>
      </c>
      <c r="G1033" s="139"/>
      <c r="H1033" s="141">
        <v>0</v>
      </c>
      <c r="I1033" s="142"/>
      <c r="J1033" s="143"/>
      <c r="K1033" s="144"/>
      <c r="L1033" s="144"/>
      <c r="M1033" s="144"/>
      <c r="N1033" s="144"/>
      <c r="O1033" s="143"/>
      <c r="P1033" s="143"/>
      <c r="Q1033" s="143"/>
      <c r="R1033" s="139"/>
      <c r="S1033" s="139"/>
      <c r="T1033" s="138"/>
      <c r="U1033" s="6"/>
      <c r="V1033" s="8"/>
      <c r="W1033" s="8"/>
      <c r="X1033" s="60"/>
    </row>
    <row r="1034" spans="1:27" ht="11.25" outlineLevel="5" x14ac:dyDescent="0.2">
      <c r="A1034" s="137"/>
      <c r="B1034" s="138"/>
      <c r="C1034" s="138"/>
      <c r="D1034" s="139"/>
      <c r="E1034" s="145"/>
      <c r="F1034" s="140" t="s">
        <v>1303</v>
      </c>
      <c r="G1034" s="139"/>
      <c r="H1034" s="141">
        <v>1.6</v>
      </c>
      <c r="I1034" s="142"/>
      <c r="J1034" s="143"/>
      <c r="K1034" s="144"/>
      <c r="L1034" s="144"/>
      <c r="M1034" s="144"/>
      <c r="N1034" s="144"/>
      <c r="O1034" s="143"/>
      <c r="P1034" s="143"/>
      <c r="Q1034" s="143"/>
      <c r="R1034" s="139"/>
      <c r="S1034" s="139"/>
      <c r="T1034" s="138"/>
      <c r="U1034" s="6"/>
      <c r="V1034" s="8"/>
      <c r="W1034" s="8"/>
      <c r="X1034" s="60"/>
    </row>
    <row r="1035" spans="1:27" ht="11.25" outlineLevel="5" x14ac:dyDescent="0.2">
      <c r="A1035" s="137"/>
      <c r="B1035" s="138"/>
      <c r="C1035" s="138"/>
      <c r="D1035" s="139"/>
      <c r="E1035" s="145"/>
      <c r="F1035" s="140" t="s">
        <v>1304</v>
      </c>
      <c r="G1035" s="139"/>
      <c r="H1035" s="141">
        <v>0.8</v>
      </c>
      <c r="I1035" s="142"/>
      <c r="J1035" s="143"/>
      <c r="K1035" s="144"/>
      <c r="L1035" s="144"/>
      <c r="M1035" s="144"/>
      <c r="N1035" s="144"/>
      <c r="O1035" s="143"/>
      <c r="P1035" s="143"/>
      <c r="Q1035" s="143"/>
      <c r="R1035" s="139"/>
      <c r="S1035" s="139"/>
      <c r="T1035" s="138"/>
      <c r="U1035" s="6"/>
      <c r="V1035" s="8"/>
      <c r="W1035" s="8"/>
      <c r="X1035" s="60"/>
    </row>
    <row r="1036" spans="1:27" ht="7.5" customHeight="1" outlineLevel="5" x14ac:dyDescent="0.15">
      <c r="A1036" s="8"/>
      <c r="B1036" s="69"/>
      <c r="C1036" s="69"/>
      <c r="D1036" s="60"/>
      <c r="E1036" s="60"/>
      <c r="F1036" s="104"/>
      <c r="G1036" s="60"/>
      <c r="H1036" s="65"/>
      <c r="I1036" s="105"/>
      <c r="J1036" s="63"/>
      <c r="K1036" s="65"/>
      <c r="L1036" s="65"/>
      <c r="M1036" s="65"/>
      <c r="N1036" s="65"/>
      <c r="O1036" s="63"/>
      <c r="P1036" s="63"/>
      <c r="Q1036" s="63"/>
      <c r="R1036" s="60"/>
      <c r="S1036" s="60"/>
      <c r="T1036" s="69"/>
      <c r="U1036" s="8"/>
      <c r="X1036" s="60"/>
    </row>
    <row r="1037" spans="1:27" ht="11.25" outlineLevel="4" x14ac:dyDescent="0.2">
      <c r="A1037" s="4"/>
      <c r="B1037" s="120"/>
      <c r="C1037" s="121">
        <v>15</v>
      </c>
      <c r="D1037" s="122" t="s">
        <v>534</v>
      </c>
      <c r="E1037" s="123" t="s">
        <v>1305</v>
      </c>
      <c r="F1037" s="124" t="s">
        <v>1306</v>
      </c>
      <c r="G1037" s="122" t="s">
        <v>537</v>
      </c>
      <c r="H1037" s="125">
        <v>0.7128000000000001</v>
      </c>
      <c r="I1037" s="126">
        <v>0</v>
      </c>
      <c r="J1037" s="127">
        <f>H1037*I1037</f>
        <v>0</v>
      </c>
      <c r="K1037" s="125">
        <v>2.5020099999999998</v>
      </c>
      <c r="L1037" s="125">
        <f>H1037*K1037</f>
        <v>1.7834327280000002</v>
      </c>
      <c r="M1037" s="125"/>
      <c r="N1037" s="125">
        <f>H1037*M1037</f>
        <v>0</v>
      </c>
      <c r="O1037" s="127">
        <v>15</v>
      </c>
      <c r="P1037" s="127">
        <f>J1037*(O1037/100)</f>
        <v>0</v>
      </c>
      <c r="Q1037" s="127">
        <f>J1037+P1037</f>
        <v>0</v>
      </c>
      <c r="R1037" s="128"/>
      <c r="S1037" s="128" t="s">
        <v>538</v>
      </c>
      <c r="T1037" s="129">
        <v>1</v>
      </c>
      <c r="U1037" s="8"/>
      <c r="V1037" s="8"/>
      <c r="W1037" s="8"/>
      <c r="X1037" s="60"/>
    </row>
    <row r="1038" spans="1:27" ht="9.75" outlineLevel="5" x14ac:dyDescent="0.2">
      <c r="A1038" s="130"/>
      <c r="B1038" s="131"/>
      <c r="C1038" s="131"/>
      <c r="D1038" s="132"/>
      <c r="E1038" s="136" t="s">
        <v>0</v>
      </c>
      <c r="F1038" s="159" t="s">
        <v>1307</v>
      </c>
      <c r="G1038" s="159"/>
      <c r="H1038" s="160"/>
      <c r="I1038" s="161"/>
      <c r="J1038" s="162"/>
      <c r="K1038" s="134"/>
      <c r="L1038" s="134"/>
      <c r="M1038" s="134"/>
      <c r="N1038" s="134"/>
      <c r="O1038" s="135"/>
      <c r="P1038" s="135"/>
      <c r="Q1038" s="135"/>
      <c r="R1038" s="132"/>
      <c r="S1038" s="132"/>
      <c r="T1038" s="131"/>
      <c r="U1038" s="6"/>
      <c r="V1038" s="8"/>
      <c r="W1038" s="8"/>
      <c r="X1038" s="133" t="str">
        <f>F1038</f>
        <v>Stropy z betonu železového (bez výztuže) pohledového stropů deskových, plochých střech, desek balkonových, desek hřibových stropů včetně hlavic hřibových sloupů tř. C 25/30</v>
      </c>
      <c r="Y1038" s="9"/>
      <c r="AA1038" s="11"/>
    </row>
    <row r="1039" spans="1:27" ht="7.5" customHeight="1" outlineLevel="5" x14ac:dyDescent="0.15">
      <c r="B1039" s="69"/>
      <c r="C1039" s="69"/>
      <c r="D1039" s="60"/>
      <c r="E1039" s="60"/>
      <c r="F1039" s="61"/>
      <c r="G1039" s="60"/>
      <c r="H1039" s="65"/>
      <c r="I1039" s="105"/>
      <c r="J1039" s="63"/>
      <c r="K1039" s="65"/>
      <c r="L1039" s="65"/>
      <c r="M1039" s="65"/>
      <c r="N1039" s="65"/>
      <c r="O1039" s="63"/>
      <c r="P1039" s="63"/>
      <c r="Q1039" s="63"/>
      <c r="R1039" s="60"/>
      <c r="S1039" s="60"/>
      <c r="T1039" s="69"/>
      <c r="U1039" s="8"/>
      <c r="X1039" s="60"/>
    </row>
    <row r="1040" spans="1:27" ht="11.25" outlineLevel="5" x14ac:dyDescent="0.2">
      <c r="A1040" s="137"/>
      <c r="B1040" s="138"/>
      <c r="C1040" s="138"/>
      <c r="D1040" s="139"/>
      <c r="E1040" s="145" t="s">
        <v>1</v>
      </c>
      <c r="F1040" s="140" t="s">
        <v>1287</v>
      </c>
      <c r="G1040" s="139"/>
      <c r="H1040" s="141">
        <v>0</v>
      </c>
      <c r="I1040" s="142"/>
      <c r="J1040" s="143"/>
      <c r="K1040" s="144"/>
      <c r="L1040" s="144"/>
      <c r="M1040" s="144"/>
      <c r="N1040" s="144"/>
      <c r="O1040" s="143"/>
      <c r="P1040" s="143"/>
      <c r="Q1040" s="143"/>
      <c r="R1040" s="139"/>
      <c r="S1040" s="139"/>
      <c r="T1040" s="138"/>
      <c r="U1040" s="6"/>
      <c r="V1040" s="8"/>
      <c r="W1040" s="8"/>
      <c r="X1040" s="60"/>
    </row>
    <row r="1041" spans="1:27" ht="11.25" outlineLevel="5" x14ac:dyDescent="0.2">
      <c r="A1041" s="137"/>
      <c r="B1041" s="138"/>
      <c r="C1041" s="138"/>
      <c r="D1041" s="139"/>
      <c r="E1041" s="145"/>
      <c r="F1041" s="140" t="s">
        <v>1308</v>
      </c>
      <c r="G1041" s="139"/>
      <c r="H1041" s="141">
        <v>0.7128000000000001</v>
      </c>
      <c r="I1041" s="142"/>
      <c r="J1041" s="143"/>
      <c r="K1041" s="144"/>
      <c r="L1041" s="144"/>
      <c r="M1041" s="144"/>
      <c r="N1041" s="144"/>
      <c r="O1041" s="143"/>
      <c r="P1041" s="143"/>
      <c r="Q1041" s="143"/>
      <c r="R1041" s="139"/>
      <c r="S1041" s="139"/>
      <c r="T1041" s="138"/>
      <c r="U1041" s="6"/>
      <c r="V1041" s="8"/>
      <c r="W1041" s="8"/>
      <c r="X1041" s="60"/>
    </row>
    <row r="1042" spans="1:27" ht="7.5" customHeight="1" outlineLevel="5" x14ac:dyDescent="0.15">
      <c r="A1042" s="8"/>
      <c r="B1042" s="69"/>
      <c r="C1042" s="69"/>
      <c r="D1042" s="60"/>
      <c r="E1042" s="60"/>
      <c r="F1042" s="104"/>
      <c r="G1042" s="60"/>
      <c r="H1042" s="65"/>
      <c r="I1042" s="105"/>
      <c r="J1042" s="63"/>
      <c r="K1042" s="65"/>
      <c r="L1042" s="65"/>
      <c r="M1042" s="65"/>
      <c r="N1042" s="65"/>
      <c r="O1042" s="63"/>
      <c r="P1042" s="63"/>
      <c r="Q1042" s="63"/>
      <c r="R1042" s="60"/>
      <c r="S1042" s="60"/>
      <c r="T1042" s="69"/>
      <c r="U1042" s="8"/>
      <c r="X1042" s="60"/>
    </row>
    <row r="1043" spans="1:27" ht="11.25" outlineLevel="4" x14ac:dyDescent="0.2">
      <c r="A1043" s="4"/>
      <c r="B1043" s="120"/>
      <c r="C1043" s="121">
        <v>16</v>
      </c>
      <c r="D1043" s="122" t="s">
        <v>534</v>
      </c>
      <c r="E1043" s="123" t="s">
        <v>1309</v>
      </c>
      <c r="F1043" s="124" t="s">
        <v>1310</v>
      </c>
      <c r="G1043" s="122" t="s">
        <v>543</v>
      </c>
      <c r="H1043" s="125">
        <v>6.4560000000000004</v>
      </c>
      <c r="I1043" s="126">
        <v>0</v>
      </c>
      <c r="J1043" s="127">
        <f>H1043*I1043</f>
        <v>0</v>
      </c>
      <c r="K1043" s="125">
        <v>1.6379999999999999E-2</v>
      </c>
      <c r="L1043" s="125">
        <f>H1043*K1043</f>
        <v>0.10574928</v>
      </c>
      <c r="M1043" s="125"/>
      <c r="N1043" s="125">
        <f>H1043*M1043</f>
        <v>0</v>
      </c>
      <c r="O1043" s="127">
        <v>15</v>
      </c>
      <c r="P1043" s="127">
        <f>J1043*(O1043/100)</f>
        <v>0</v>
      </c>
      <c r="Q1043" s="127">
        <f>J1043+P1043</f>
        <v>0</v>
      </c>
      <c r="R1043" s="128"/>
      <c r="S1043" s="128" t="s">
        <v>538</v>
      </c>
      <c r="T1043" s="129">
        <v>1</v>
      </c>
      <c r="U1043" s="8"/>
      <c r="V1043" s="8"/>
      <c r="W1043" s="8"/>
      <c r="X1043" s="60"/>
    </row>
    <row r="1044" spans="1:27" ht="9.75" outlineLevel="5" x14ac:dyDescent="0.2">
      <c r="A1044" s="130"/>
      <c r="B1044" s="131"/>
      <c r="C1044" s="131"/>
      <c r="D1044" s="132"/>
      <c r="E1044" s="136" t="s">
        <v>0</v>
      </c>
      <c r="F1044" s="159" t="s">
        <v>1311</v>
      </c>
      <c r="G1044" s="159"/>
      <c r="H1044" s="160"/>
      <c r="I1044" s="161"/>
      <c r="J1044" s="162"/>
      <c r="K1044" s="134"/>
      <c r="L1044" s="134"/>
      <c r="M1044" s="134"/>
      <c r="N1044" s="134"/>
      <c r="O1044" s="135"/>
      <c r="P1044" s="135"/>
      <c r="Q1044" s="135"/>
      <c r="R1044" s="132"/>
      <c r="S1044" s="132"/>
      <c r="T1044" s="131"/>
      <c r="U1044" s="6"/>
      <c r="V1044" s="8"/>
      <c r="W1044" s="8"/>
      <c r="X1044" s="133" t="str">
        <f>F1044</f>
        <v>Bednění balkonových desek včetně podpěrné konstrukce výšky do 4 m půdorysně přímočarých zřízení</v>
      </c>
      <c r="Y1044" s="9"/>
      <c r="AA1044" s="11"/>
    </row>
    <row r="1045" spans="1:27" ht="7.5" customHeight="1" outlineLevel="5" x14ac:dyDescent="0.15">
      <c r="B1045" s="69"/>
      <c r="C1045" s="69"/>
      <c r="D1045" s="60"/>
      <c r="E1045" s="60"/>
      <c r="F1045" s="61"/>
      <c r="G1045" s="60"/>
      <c r="H1045" s="65"/>
      <c r="I1045" s="105"/>
      <c r="J1045" s="63"/>
      <c r="K1045" s="65"/>
      <c r="L1045" s="65"/>
      <c r="M1045" s="65"/>
      <c r="N1045" s="65"/>
      <c r="O1045" s="63"/>
      <c r="P1045" s="63"/>
      <c r="Q1045" s="63"/>
      <c r="R1045" s="60"/>
      <c r="S1045" s="60"/>
      <c r="T1045" s="69"/>
      <c r="U1045" s="8"/>
      <c r="X1045" s="60"/>
    </row>
    <row r="1046" spans="1:27" ht="11.25" outlineLevel="5" x14ac:dyDescent="0.2">
      <c r="A1046" s="137"/>
      <c r="B1046" s="138"/>
      <c r="C1046" s="138"/>
      <c r="D1046" s="139"/>
      <c r="E1046" s="145" t="s">
        <v>1</v>
      </c>
      <c r="F1046" s="140" t="s">
        <v>1287</v>
      </c>
      <c r="G1046" s="139"/>
      <c r="H1046" s="141">
        <v>0</v>
      </c>
      <c r="I1046" s="142"/>
      <c r="J1046" s="143"/>
      <c r="K1046" s="144"/>
      <c r="L1046" s="144"/>
      <c r="M1046" s="144"/>
      <c r="N1046" s="144"/>
      <c r="O1046" s="143"/>
      <c r="P1046" s="143"/>
      <c r="Q1046" s="143"/>
      <c r="R1046" s="139"/>
      <c r="S1046" s="139"/>
      <c r="T1046" s="138"/>
      <c r="U1046" s="6"/>
      <c r="V1046" s="8"/>
      <c r="W1046" s="8"/>
      <c r="X1046" s="60"/>
    </row>
    <row r="1047" spans="1:27" ht="11.25" outlineLevel="5" x14ac:dyDescent="0.2">
      <c r="A1047" s="137"/>
      <c r="B1047" s="138"/>
      <c r="C1047" s="138"/>
      <c r="D1047" s="139"/>
      <c r="E1047" s="145"/>
      <c r="F1047" s="140" t="s">
        <v>1312</v>
      </c>
      <c r="G1047" s="139"/>
      <c r="H1047" s="141">
        <v>6.4560000000000004</v>
      </c>
      <c r="I1047" s="142"/>
      <c r="J1047" s="143"/>
      <c r="K1047" s="144"/>
      <c r="L1047" s="144"/>
      <c r="M1047" s="144"/>
      <c r="N1047" s="144"/>
      <c r="O1047" s="143"/>
      <c r="P1047" s="143"/>
      <c r="Q1047" s="143"/>
      <c r="R1047" s="139"/>
      <c r="S1047" s="139"/>
      <c r="T1047" s="138"/>
      <c r="U1047" s="6"/>
      <c r="V1047" s="8"/>
      <c r="W1047" s="8"/>
      <c r="X1047" s="60"/>
    </row>
    <row r="1048" spans="1:27" ht="7.5" customHeight="1" outlineLevel="5" x14ac:dyDescent="0.15">
      <c r="A1048" s="8"/>
      <c r="B1048" s="69"/>
      <c r="C1048" s="69"/>
      <c r="D1048" s="60"/>
      <c r="E1048" s="60"/>
      <c r="F1048" s="104"/>
      <c r="G1048" s="60"/>
      <c r="H1048" s="65"/>
      <c r="I1048" s="105"/>
      <c r="J1048" s="63"/>
      <c r="K1048" s="65"/>
      <c r="L1048" s="65"/>
      <c r="M1048" s="65"/>
      <c r="N1048" s="65"/>
      <c r="O1048" s="63"/>
      <c r="P1048" s="63"/>
      <c r="Q1048" s="63"/>
      <c r="R1048" s="60"/>
      <c r="S1048" s="60"/>
      <c r="T1048" s="69"/>
      <c r="U1048" s="8"/>
      <c r="X1048" s="60"/>
    </row>
    <row r="1049" spans="1:27" ht="11.25" outlineLevel="4" x14ac:dyDescent="0.2">
      <c r="A1049" s="4"/>
      <c r="B1049" s="120"/>
      <c r="C1049" s="121">
        <v>17</v>
      </c>
      <c r="D1049" s="122" t="s">
        <v>534</v>
      </c>
      <c r="E1049" s="123" t="s">
        <v>1313</v>
      </c>
      <c r="F1049" s="124" t="s">
        <v>1314</v>
      </c>
      <c r="G1049" s="122" t="s">
        <v>543</v>
      </c>
      <c r="H1049" s="125">
        <v>6.4560000000000004</v>
      </c>
      <c r="I1049" s="126">
        <v>0</v>
      </c>
      <c r="J1049" s="127">
        <f>H1049*I1049</f>
        <v>0</v>
      </c>
      <c r="K1049" s="125"/>
      <c r="L1049" s="125">
        <f>H1049*K1049</f>
        <v>0</v>
      </c>
      <c r="M1049" s="125"/>
      <c r="N1049" s="125">
        <f>H1049*M1049</f>
        <v>0</v>
      </c>
      <c r="O1049" s="127">
        <v>15</v>
      </c>
      <c r="P1049" s="127">
        <f>J1049*(O1049/100)</f>
        <v>0</v>
      </c>
      <c r="Q1049" s="127">
        <f>J1049+P1049</f>
        <v>0</v>
      </c>
      <c r="R1049" s="128"/>
      <c r="S1049" s="128" t="s">
        <v>538</v>
      </c>
      <c r="T1049" s="129">
        <v>1</v>
      </c>
      <c r="U1049" s="8"/>
      <c r="V1049" s="8"/>
      <c r="W1049" s="8"/>
      <c r="X1049" s="60"/>
    </row>
    <row r="1050" spans="1:27" ht="9.75" outlineLevel="5" x14ac:dyDescent="0.2">
      <c r="A1050" s="130"/>
      <c r="B1050" s="131"/>
      <c r="C1050" s="131"/>
      <c r="D1050" s="132"/>
      <c r="E1050" s="136" t="s">
        <v>0</v>
      </c>
      <c r="F1050" s="159" t="s">
        <v>1315</v>
      </c>
      <c r="G1050" s="159"/>
      <c r="H1050" s="160"/>
      <c r="I1050" s="161"/>
      <c r="J1050" s="162"/>
      <c r="K1050" s="134"/>
      <c r="L1050" s="134"/>
      <c r="M1050" s="134"/>
      <c r="N1050" s="134"/>
      <c r="O1050" s="135"/>
      <c r="P1050" s="135"/>
      <c r="Q1050" s="135"/>
      <c r="R1050" s="132"/>
      <c r="S1050" s="132"/>
      <c r="T1050" s="131"/>
      <c r="U1050" s="6"/>
      <c r="V1050" s="8"/>
      <c r="W1050" s="8"/>
      <c r="X1050" s="133" t="str">
        <f>F1050</f>
        <v>Bednění balkonových desek včetně podpěrné konstrukce výšky do 4 m půdorysně přímočarých odstranění</v>
      </c>
      <c r="Y1050" s="9"/>
      <c r="AA1050" s="11"/>
    </row>
    <row r="1051" spans="1:27" ht="7.5" customHeight="1" outlineLevel="5" x14ac:dyDescent="0.15">
      <c r="B1051" s="69"/>
      <c r="C1051" s="69"/>
      <c r="D1051" s="60"/>
      <c r="E1051" s="60"/>
      <c r="F1051" s="61"/>
      <c r="G1051" s="60"/>
      <c r="H1051" s="65"/>
      <c r="I1051" s="105"/>
      <c r="J1051" s="63"/>
      <c r="K1051" s="65"/>
      <c r="L1051" s="65"/>
      <c r="M1051" s="65"/>
      <c r="N1051" s="65"/>
      <c r="O1051" s="63"/>
      <c r="P1051" s="63"/>
      <c r="Q1051" s="63"/>
      <c r="R1051" s="60"/>
      <c r="S1051" s="60"/>
      <c r="T1051" s="69"/>
      <c r="U1051" s="8"/>
      <c r="X1051" s="60"/>
    </row>
    <row r="1052" spans="1:27" ht="11.25" outlineLevel="4" x14ac:dyDescent="0.2">
      <c r="A1052" s="4"/>
      <c r="B1052" s="120"/>
      <c r="C1052" s="121">
        <v>18</v>
      </c>
      <c r="D1052" s="122" t="s">
        <v>534</v>
      </c>
      <c r="E1052" s="123" t="s">
        <v>1316</v>
      </c>
      <c r="F1052" s="124" t="s">
        <v>1317</v>
      </c>
      <c r="G1052" s="122" t="s">
        <v>543</v>
      </c>
      <c r="H1052" s="125">
        <v>6.4560000000000004</v>
      </c>
      <c r="I1052" s="126">
        <v>0</v>
      </c>
      <c r="J1052" s="127">
        <f>H1052*I1052</f>
        <v>0</v>
      </c>
      <c r="K1052" s="125">
        <v>3.2000000000000002E-3</v>
      </c>
      <c r="L1052" s="125">
        <f>H1052*K1052</f>
        <v>2.0659200000000003E-2</v>
      </c>
      <c r="M1052" s="125"/>
      <c r="N1052" s="125">
        <f>H1052*M1052</f>
        <v>0</v>
      </c>
      <c r="O1052" s="127">
        <v>15</v>
      </c>
      <c r="P1052" s="127">
        <f>J1052*(O1052/100)</f>
        <v>0</v>
      </c>
      <c r="Q1052" s="127">
        <f>J1052+P1052</f>
        <v>0</v>
      </c>
      <c r="R1052" s="128"/>
      <c r="S1052" s="128" t="s">
        <v>538</v>
      </c>
      <c r="T1052" s="129">
        <v>1</v>
      </c>
      <c r="U1052" s="8"/>
      <c r="V1052" s="8"/>
      <c r="W1052" s="8"/>
      <c r="X1052" s="60"/>
    </row>
    <row r="1053" spans="1:27" ht="9.75" outlineLevel="5" x14ac:dyDescent="0.2">
      <c r="A1053" s="130"/>
      <c r="B1053" s="131"/>
      <c r="C1053" s="131"/>
      <c r="D1053" s="132"/>
      <c r="E1053" s="136" t="s">
        <v>0</v>
      </c>
      <c r="F1053" s="159" t="s">
        <v>1318</v>
      </c>
      <c r="G1053" s="159"/>
      <c r="H1053" s="160"/>
      <c r="I1053" s="161"/>
      <c r="J1053" s="162"/>
      <c r="K1053" s="134"/>
      <c r="L1053" s="134"/>
      <c r="M1053" s="134"/>
      <c r="N1053" s="134"/>
      <c r="O1053" s="135"/>
      <c r="P1053" s="135"/>
      <c r="Q1053" s="135"/>
      <c r="R1053" s="132"/>
      <c r="S1053" s="132"/>
      <c r="T1053" s="131"/>
      <c r="U1053" s="6"/>
      <c r="V1053" s="8"/>
      <c r="W1053" s="8"/>
      <c r="X1053" s="133" t="str">
        <f>F1053</f>
        <v>Bednění balkonových desek včetně podpěrné konstrukce Příplatek k cenám za pohledový beton</v>
      </c>
      <c r="Y1053" s="9"/>
      <c r="AA1053" s="11"/>
    </row>
    <row r="1054" spans="1:27" ht="7.5" customHeight="1" outlineLevel="5" x14ac:dyDescent="0.15">
      <c r="B1054" s="69"/>
      <c r="C1054" s="69"/>
      <c r="D1054" s="60"/>
      <c r="E1054" s="60"/>
      <c r="F1054" s="61"/>
      <c r="G1054" s="60"/>
      <c r="H1054" s="65"/>
      <c r="I1054" s="105"/>
      <c r="J1054" s="63"/>
      <c r="K1054" s="65"/>
      <c r="L1054" s="65"/>
      <c r="M1054" s="65"/>
      <c r="N1054" s="65"/>
      <c r="O1054" s="63"/>
      <c r="P1054" s="63"/>
      <c r="Q1054" s="63"/>
      <c r="R1054" s="60"/>
      <c r="S1054" s="60"/>
      <c r="T1054" s="69"/>
      <c r="U1054" s="8"/>
      <c r="X1054" s="60"/>
    </row>
    <row r="1055" spans="1:27" ht="11.25" outlineLevel="4" x14ac:dyDescent="0.2">
      <c r="A1055" s="4"/>
      <c r="B1055" s="120"/>
      <c r="C1055" s="121">
        <v>19</v>
      </c>
      <c r="D1055" s="122" t="s">
        <v>534</v>
      </c>
      <c r="E1055" s="123" t="s">
        <v>1319</v>
      </c>
      <c r="F1055" s="124" t="s">
        <v>1320</v>
      </c>
      <c r="G1055" s="122" t="s">
        <v>601</v>
      </c>
      <c r="H1055" s="125">
        <v>2.7466560000000001E-2</v>
      </c>
      <c r="I1055" s="126">
        <v>0</v>
      </c>
      <c r="J1055" s="127">
        <f>H1055*I1055</f>
        <v>0</v>
      </c>
      <c r="K1055" s="125">
        <v>1.06277</v>
      </c>
      <c r="L1055" s="125">
        <f>H1055*K1055</f>
        <v>2.9190635971200002E-2</v>
      </c>
      <c r="M1055" s="125"/>
      <c r="N1055" s="125">
        <f>H1055*M1055</f>
        <v>0</v>
      </c>
      <c r="O1055" s="127">
        <v>15</v>
      </c>
      <c r="P1055" s="127">
        <f>J1055*(O1055/100)</f>
        <v>0</v>
      </c>
      <c r="Q1055" s="127">
        <f>J1055+P1055</f>
        <v>0</v>
      </c>
      <c r="R1055" s="128"/>
      <c r="S1055" s="128" t="s">
        <v>538</v>
      </c>
      <c r="T1055" s="129">
        <v>1</v>
      </c>
      <c r="U1055" s="8"/>
      <c r="V1055" s="8"/>
      <c r="W1055" s="8"/>
      <c r="X1055" s="60"/>
    </row>
    <row r="1056" spans="1:27" ht="19.5" outlineLevel="5" x14ac:dyDescent="0.2">
      <c r="A1056" s="130"/>
      <c r="B1056" s="131"/>
      <c r="C1056" s="131"/>
      <c r="D1056" s="132"/>
      <c r="E1056" s="136" t="s">
        <v>0</v>
      </c>
      <c r="F1056" s="159" t="s">
        <v>1321</v>
      </c>
      <c r="G1056" s="159"/>
      <c r="H1056" s="160"/>
      <c r="I1056" s="161"/>
      <c r="J1056" s="162"/>
      <c r="K1056" s="134"/>
      <c r="L1056" s="134"/>
      <c r="M1056" s="134"/>
      <c r="N1056" s="134"/>
      <c r="O1056" s="135"/>
      <c r="P1056" s="135"/>
      <c r="Q1056" s="135"/>
      <c r="R1056" s="132"/>
      <c r="S1056" s="132"/>
      <c r="T1056" s="131"/>
      <c r="U1056" s="6"/>
      <c r="V1056" s="8"/>
      <c r="W1056" s="8"/>
      <c r="X1056" s="133" t="str">
        <f>F1056</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1056" s="9"/>
      <c r="AA1056" s="11"/>
    </row>
    <row r="1057" spans="1:27" ht="7.5" customHeight="1" outlineLevel="5" x14ac:dyDescent="0.15">
      <c r="B1057" s="69"/>
      <c r="C1057" s="69"/>
      <c r="D1057" s="60"/>
      <c r="E1057" s="60"/>
      <c r="F1057" s="61"/>
      <c r="G1057" s="60"/>
      <c r="H1057" s="65"/>
      <c r="I1057" s="105"/>
      <c r="J1057" s="63"/>
      <c r="K1057" s="65"/>
      <c r="L1057" s="65"/>
      <c r="M1057" s="65"/>
      <c r="N1057" s="65"/>
      <c r="O1057" s="63"/>
      <c r="P1057" s="63"/>
      <c r="Q1057" s="63"/>
      <c r="R1057" s="60"/>
      <c r="S1057" s="60"/>
      <c r="T1057" s="69"/>
      <c r="U1057" s="8"/>
      <c r="X1057" s="60"/>
    </row>
    <row r="1058" spans="1:27" ht="11.25" outlineLevel="5" x14ac:dyDescent="0.2">
      <c r="A1058" s="137"/>
      <c r="B1058" s="138"/>
      <c r="C1058" s="138"/>
      <c r="D1058" s="139"/>
      <c r="E1058" s="145" t="s">
        <v>1</v>
      </c>
      <c r="F1058" s="140" t="s">
        <v>1322</v>
      </c>
      <c r="G1058" s="139"/>
      <c r="H1058" s="141">
        <v>0</v>
      </c>
      <c r="I1058" s="142"/>
      <c r="J1058" s="143"/>
      <c r="K1058" s="144"/>
      <c r="L1058" s="144"/>
      <c r="M1058" s="144"/>
      <c r="N1058" s="144"/>
      <c r="O1058" s="143"/>
      <c r="P1058" s="143"/>
      <c r="Q1058" s="143"/>
      <c r="R1058" s="139"/>
      <c r="S1058" s="139"/>
      <c r="T1058" s="138"/>
      <c r="U1058" s="6"/>
      <c r="V1058" s="8"/>
      <c r="W1058" s="8"/>
      <c r="X1058" s="60"/>
    </row>
    <row r="1059" spans="1:27" ht="11.25" outlineLevel="5" x14ac:dyDescent="0.2">
      <c r="A1059" s="137"/>
      <c r="B1059" s="138"/>
      <c r="C1059" s="138"/>
      <c r="D1059" s="139"/>
      <c r="E1059" s="145"/>
      <c r="F1059" s="140" t="s">
        <v>1287</v>
      </c>
      <c r="G1059" s="139"/>
      <c r="H1059" s="141">
        <v>0</v>
      </c>
      <c r="I1059" s="142"/>
      <c r="J1059" s="143"/>
      <c r="K1059" s="144"/>
      <c r="L1059" s="144"/>
      <c r="M1059" s="144"/>
      <c r="N1059" s="144"/>
      <c r="O1059" s="143"/>
      <c r="P1059" s="143"/>
      <c r="Q1059" s="143"/>
      <c r="R1059" s="139"/>
      <c r="S1059" s="139"/>
      <c r="T1059" s="138"/>
      <c r="U1059" s="6"/>
      <c r="V1059" s="8"/>
      <c r="W1059" s="8"/>
      <c r="X1059" s="60"/>
    </row>
    <row r="1060" spans="1:27" ht="11.25" outlineLevel="5" x14ac:dyDescent="0.2">
      <c r="A1060" s="137"/>
      <c r="B1060" s="138"/>
      <c r="C1060" s="138"/>
      <c r="D1060" s="139"/>
      <c r="E1060" s="145"/>
      <c r="F1060" s="140" t="s">
        <v>1323</v>
      </c>
      <c r="G1060" s="139"/>
      <c r="H1060" s="141">
        <v>2.7466560000000001E-2</v>
      </c>
      <c r="I1060" s="142"/>
      <c r="J1060" s="143"/>
      <c r="K1060" s="144"/>
      <c r="L1060" s="144"/>
      <c r="M1060" s="144"/>
      <c r="N1060" s="144"/>
      <c r="O1060" s="143"/>
      <c r="P1060" s="143"/>
      <c r="Q1060" s="143"/>
      <c r="R1060" s="139"/>
      <c r="S1060" s="139"/>
      <c r="T1060" s="138"/>
      <c r="U1060" s="6"/>
      <c r="V1060" s="8"/>
      <c r="W1060" s="8"/>
      <c r="X1060" s="60"/>
    </row>
    <row r="1061" spans="1:27" ht="7.5" customHeight="1" outlineLevel="5" x14ac:dyDescent="0.15">
      <c r="A1061" s="8"/>
      <c r="B1061" s="69"/>
      <c r="C1061" s="69"/>
      <c r="D1061" s="60"/>
      <c r="E1061" s="60"/>
      <c r="F1061" s="104"/>
      <c r="G1061" s="60"/>
      <c r="H1061" s="65"/>
      <c r="I1061" s="105"/>
      <c r="J1061" s="63"/>
      <c r="K1061" s="65"/>
      <c r="L1061" s="65"/>
      <c r="M1061" s="65"/>
      <c r="N1061" s="65"/>
      <c r="O1061" s="63"/>
      <c r="P1061" s="63"/>
      <c r="Q1061" s="63"/>
      <c r="R1061" s="60"/>
      <c r="S1061" s="60"/>
      <c r="T1061" s="69"/>
      <c r="U1061" s="8"/>
      <c r="X1061" s="60"/>
    </row>
    <row r="1062" spans="1:27" ht="11.25" outlineLevel="4" x14ac:dyDescent="0.2">
      <c r="A1062" s="4"/>
      <c r="B1062" s="120"/>
      <c r="C1062" s="121">
        <v>20</v>
      </c>
      <c r="D1062" s="122" t="s">
        <v>534</v>
      </c>
      <c r="E1062" s="123" t="s">
        <v>1324</v>
      </c>
      <c r="F1062" s="124" t="s">
        <v>1325</v>
      </c>
      <c r="G1062" s="122" t="s">
        <v>537</v>
      </c>
      <c r="H1062" s="125">
        <v>3.5814750000000006</v>
      </c>
      <c r="I1062" s="126">
        <v>0</v>
      </c>
      <c r="J1062" s="127">
        <f>H1062*I1062</f>
        <v>0</v>
      </c>
      <c r="K1062" s="125">
        <v>2.40978</v>
      </c>
      <c r="L1062" s="125">
        <f>H1062*K1062</f>
        <v>8.6305668255000008</v>
      </c>
      <c r="M1062" s="125"/>
      <c r="N1062" s="125">
        <f>H1062*M1062</f>
        <v>0</v>
      </c>
      <c r="O1062" s="127">
        <v>15</v>
      </c>
      <c r="P1062" s="127">
        <f>J1062*(O1062/100)</f>
        <v>0</v>
      </c>
      <c r="Q1062" s="127">
        <f>J1062+P1062</f>
        <v>0</v>
      </c>
      <c r="R1062" s="128"/>
      <c r="S1062" s="128" t="s">
        <v>538</v>
      </c>
      <c r="T1062" s="129">
        <v>1</v>
      </c>
      <c r="U1062" s="8"/>
      <c r="V1062" s="8"/>
      <c r="W1062" s="8"/>
      <c r="X1062" s="60"/>
    </row>
    <row r="1063" spans="1:27" ht="9.75" outlineLevel="5" x14ac:dyDescent="0.2">
      <c r="A1063" s="130"/>
      <c r="B1063" s="131"/>
      <c r="C1063" s="131"/>
      <c r="D1063" s="132"/>
      <c r="E1063" s="136" t="s">
        <v>0</v>
      </c>
      <c r="F1063" s="159" t="s">
        <v>1326</v>
      </c>
      <c r="G1063" s="159"/>
      <c r="H1063" s="160"/>
      <c r="I1063" s="161"/>
      <c r="J1063" s="162"/>
      <c r="K1063" s="134"/>
      <c r="L1063" s="134"/>
      <c r="M1063" s="134"/>
      <c r="N1063" s="134"/>
      <c r="O1063" s="135"/>
      <c r="P1063" s="135"/>
      <c r="Q1063" s="135"/>
      <c r="R1063" s="132"/>
      <c r="S1063" s="132"/>
      <c r="T1063" s="131"/>
      <c r="U1063" s="6"/>
      <c r="V1063" s="8"/>
      <c r="W1063" s="8"/>
      <c r="X1063" s="133" t="str">
        <f>F1063</f>
        <v>Zabetonování otvorů ve stropech nebo v klenbách včetně lešení, bednění, odbednění a výztuže (materiál v ceně) ve stropech železobetonových, tvárnicových a prefabrikovaných</v>
      </c>
      <c r="Y1063" s="9"/>
      <c r="AA1063" s="11"/>
    </row>
    <row r="1064" spans="1:27" ht="7.5" customHeight="1" outlineLevel="5" x14ac:dyDescent="0.15">
      <c r="B1064" s="69"/>
      <c r="C1064" s="69"/>
      <c r="D1064" s="60"/>
      <c r="E1064" s="60"/>
      <c r="F1064" s="61"/>
      <c r="G1064" s="60"/>
      <c r="H1064" s="65"/>
      <c r="I1064" s="105"/>
      <c r="J1064" s="63"/>
      <c r="K1064" s="65"/>
      <c r="L1064" s="65"/>
      <c r="M1064" s="65"/>
      <c r="N1064" s="65"/>
      <c r="O1064" s="63"/>
      <c r="P1064" s="63"/>
      <c r="Q1064" s="63"/>
      <c r="R1064" s="60"/>
      <c r="S1064" s="60"/>
      <c r="T1064" s="69"/>
      <c r="U1064" s="8"/>
      <c r="X1064" s="60"/>
    </row>
    <row r="1065" spans="1:27" ht="11.25" outlineLevel="5" x14ac:dyDescent="0.2">
      <c r="A1065" s="137"/>
      <c r="B1065" s="138"/>
      <c r="C1065" s="138"/>
      <c r="D1065" s="139"/>
      <c r="E1065" s="145" t="s">
        <v>1</v>
      </c>
      <c r="F1065" s="140" t="s">
        <v>1327</v>
      </c>
      <c r="G1065" s="139"/>
      <c r="H1065" s="141">
        <v>0</v>
      </c>
      <c r="I1065" s="142"/>
      <c r="J1065" s="143"/>
      <c r="K1065" s="144"/>
      <c r="L1065" s="144"/>
      <c r="M1065" s="144"/>
      <c r="N1065" s="144"/>
      <c r="O1065" s="143"/>
      <c r="P1065" s="143"/>
      <c r="Q1065" s="143"/>
      <c r="R1065" s="139"/>
      <c r="S1065" s="139"/>
      <c r="T1065" s="138"/>
      <c r="U1065" s="6"/>
      <c r="V1065" s="8"/>
      <c r="W1065" s="8"/>
      <c r="X1065" s="60"/>
    </row>
    <row r="1066" spans="1:27" ht="11.25" outlineLevel="5" x14ac:dyDescent="0.2">
      <c r="A1066" s="137"/>
      <c r="B1066" s="138"/>
      <c r="C1066" s="138"/>
      <c r="D1066" s="139"/>
      <c r="E1066" s="145"/>
      <c r="F1066" s="140" t="s">
        <v>1328</v>
      </c>
      <c r="G1066" s="139"/>
      <c r="H1066" s="141">
        <v>0.12640000000000001</v>
      </c>
      <c r="I1066" s="142"/>
      <c r="J1066" s="143"/>
      <c r="K1066" s="144"/>
      <c r="L1066" s="144"/>
      <c r="M1066" s="144"/>
      <c r="N1066" s="144"/>
      <c r="O1066" s="143"/>
      <c r="P1066" s="143"/>
      <c r="Q1066" s="143"/>
      <c r="R1066" s="139"/>
      <c r="S1066" s="139"/>
      <c r="T1066" s="138"/>
      <c r="U1066" s="6"/>
      <c r="V1066" s="8"/>
      <c r="W1066" s="8"/>
      <c r="X1066" s="60"/>
    </row>
    <row r="1067" spans="1:27" ht="11.25" outlineLevel="5" x14ac:dyDescent="0.2">
      <c r="A1067" s="137"/>
      <c r="B1067" s="138"/>
      <c r="C1067" s="138"/>
      <c r="D1067" s="139"/>
      <c r="E1067" s="145"/>
      <c r="F1067" s="140" t="s">
        <v>1329</v>
      </c>
      <c r="G1067" s="139"/>
      <c r="H1067" s="141">
        <v>0.10039999999999998</v>
      </c>
      <c r="I1067" s="142"/>
      <c r="J1067" s="143"/>
      <c r="K1067" s="144"/>
      <c r="L1067" s="144"/>
      <c r="M1067" s="144"/>
      <c r="N1067" s="144"/>
      <c r="O1067" s="143"/>
      <c r="P1067" s="143"/>
      <c r="Q1067" s="143"/>
      <c r="R1067" s="139"/>
      <c r="S1067" s="139"/>
      <c r="T1067" s="138"/>
      <c r="U1067" s="6"/>
      <c r="V1067" s="8"/>
      <c r="W1067" s="8"/>
      <c r="X1067" s="60"/>
    </row>
    <row r="1068" spans="1:27" ht="11.25" outlineLevel="5" x14ac:dyDescent="0.2">
      <c r="A1068" s="137"/>
      <c r="B1068" s="138"/>
      <c r="C1068" s="138"/>
      <c r="D1068" s="139"/>
      <c r="E1068" s="145"/>
      <c r="F1068" s="140" t="s">
        <v>1330</v>
      </c>
      <c r="G1068" s="139"/>
      <c r="H1068" s="141">
        <v>0.3483</v>
      </c>
      <c r="I1068" s="142"/>
      <c r="J1068" s="143"/>
      <c r="K1068" s="144"/>
      <c r="L1068" s="144"/>
      <c r="M1068" s="144"/>
      <c r="N1068" s="144"/>
      <c r="O1068" s="143"/>
      <c r="P1068" s="143"/>
      <c r="Q1068" s="143"/>
      <c r="R1068" s="139"/>
      <c r="S1068" s="139"/>
      <c r="T1068" s="138"/>
      <c r="U1068" s="6"/>
      <c r="V1068" s="8"/>
      <c r="W1068" s="8"/>
      <c r="X1068" s="60"/>
    </row>
    <row r="1069" spans="1:27" ht="11.25" outlineLevel="5" x14ac:dyDescent="0.2">
      <c r="A1069" s="137"/>
      <c r="B1069" s="138"/>
      <c r="C1069" s="138"/>
      <c r="D1069" s="139"/>
      <c r="E1069" s="145"/>
      <c r="F1069" s="140" t="s">
        <v>1331</v>
      </c>
      <c r="G1069" s="139"/>
      <c r="H1069" s="141">
        <v>6.2800000000000009E-2</v>
      </c>
      <c r="I1069" s="142"/>
      <c r="J1069" s="143"/>
      <c r="K1069" s="144"/>
      <c r="L1069" s="144"/>
      <c r="M1069" s="144"/>
      <c r="N1069" s="144"/>
      <c r="O1069" s="143"/>
      <c r="P1069" s="143"/>
      <c r="Q1069" s="143"/>
      <c r="R1069" s="139"/>
      <c r="S1069" s="139"/>
      <c r="T1069" s="138"/>
      <c r="U1069" s="6"/>
      <c r="V1069" s="8"/>
      <c r="W1069" s="8"/>
      <c r="X1069" s="60"/>
    </row>
    <row r="1070" spans="1:27" ht="11.25" outlineLevel="5" x14ac:dyDescent="0.2">
      <c r="A1070" s="137"/>
      <c r="B1070" s="138"/>
      <c r="C1070" s="138"/>
      <c r="D1070" s="139"/>
      <c r="E1070" s="145"/>
      <c r="F1070" s="140" t="s">
        <v>1332</v>
      </c>
      <c r="G1070" s="139"/>
      <c r="H1070" s="141">
        <v>0.26020000000000004</v>
      </c>
      <c r="I1070" s="142"/>
      <c r="J1070" s="143"/>
      <c r="K1070" s="144"/>
      <c r="L1070" s="144"/>
      <c r="M1070" s="144"/>
      <c r="N1070" s="144"/>
      <c r="O1070" s="143"/>
      <c r="P1070" s="143"/>
      <c r="Q1070" s="143"/>
      <c r="R1070" s="139"/>
      <c r="S1070" s="139"/>
      <c r="T1070" s="138"/>
      <c r="U1070" s="6"/>
      <c r="V1070" s="8"/>
      <c r="W1070" s="8"/>
      <c r="X1070" s="60"/>
    </row>
    <row r="1071" spans="1:27" ht="11.25" outlineLevel="5" x14ac:dyDescent="0.2">
      <c r="A1071" s="137"/>
      <c r="B1071" s="138"/>
      <c r="C1071" s="138"/>
      <c r="D1071" s="139"/>
      <c r="E1071" s="145"/>
      <c r="F1071" s="140" t="s">
        <v>1333</v>
      </c>
      <c r="G1071" s="139"/>
      <c r="H1071" s="141">
        <v>3.4250000000000003E-2</v>
      </c>
      <c r="I1071" s="142"/>
      <c r="J1071" s="143"/>
      <c r="K1071" s="144"/>
      <c r="L1071" s="144"/>
      <c r="M1071" s="144"/>
      <c r="N1071" s="144"/>
      <c r="O1071" s="143"/>
      <c r="P1071" s="143"/>
      <c r="Q1071" s="143"/>
      <c r="R1071" s="139"/>
      <c r="S1071" s="139"/>
      <c r="T1071" s="138"/>
      <c r="U1071" s="6"/>
      <c r="V1071" s="8"/>
      <c r="W1071" s="8"/>
      <c r="X1071" s="60"/>
    </row>
    <row r="1072" spans="1:27" ht="11.25" outlineLevel="5" x14ac:dyDescent="0.2">
      <c r="A1072" s="137"/>
      <c r="B1072" s="138"/>
      <c r="C1072" s="138"/>
      <c r="D1072" s="139"/>
      <c r="E1072" s="145"/>
      <c r="F1072" s="140" t="s">
        <v>1334</v>
      </c>
      <c r="G1072" s="139"/>
      <c r="H1072" s="141">
        <v>0.26147500000000001</v>
      </c>
      <c r="I1072" s="142"/>
      <c r="J1072" s="143"/>
      <c r="K1072" s="144"/>
      <c r="L1072" s="144"/>
      <c r="M1072" s="144"/>
      <c r="N1072" s="144"/>
      <c r="O1072" s="143"/>
      <c r="P1072" s="143"/>
      <c r="Q1072" s="143"/>
      <c r="R1072" s="139"/>
      <c r="S1072" s="139"/>
      <c r="T1072" s="138"/>
      <c r="U1072" s="6"/>
      <c r="V1072" s="8"/>
      <c r="W1072" s="8"/>
      <c r="X1072" s="60"/>
    </row>
    <row r="1073" spans="1:24" ht="11.25" outlineLevel="5" x14ac:dyDescent="0.2">
      <c r="A1073" s="137"/>
      <c r="B1073" s="138"/>
      <c r="C1073" s="138"/>
      <c r="D1073" s="139"/>
      <c r="E1073" s="145"/>
      <c r="F1073" s="140" t="s">
        <v>1335</v>
      </c>
      <c r="G1073" s="139"/>
      <c r="H1073" s="141">
        <v>0</v>
      </c>
      <c r="I1073" s="142"/>
      <c r="J1073" s="143"/>
      <c r="K1073" s="144"/>
      <c r="L1073" s="144"/>
      <c r="M1073" s="144"/>
      <c r="N1073" s="144"/>
      <c r="O1073" s="143"/>
      <c r="P1073" s="143"/>
      <c r="Q1073" s="143"/>
      <c r="R1073" s="139"/>
      <c r="S1073" s="139"/>
      <c r="T1073" s="138"/>
      <c r="U1073" s="6"/>
      <c r="V1073" s="8"/>
      <c r="W1073" s="8"/>
      <c r="X1073" s="60"/>
    </row>
    <row r="1074" spans="1:24" ht="11.25" outlineLevel="5" x14ac:dyDescent="0.2">
      <c r="A1074" s="137"/>
      <c r="B1074" s="138"/>
      <c r="C1074" s="138"/>
      <c r="D1074" s="139"/>
      <c r="E1074" s="145"/>
      <c r="F1074" s="140" t="s">
        <v>1336</v>
      </c>
      <c r="G1074" s="139"/>
      <c r="H1074" s="141">
        <v>0.12640000000000001</v>
      </c>
      <c r="I1074" s="142"/>
      <c r="J1074" s="143"/>
      <c r="K1074" s="144"/>
      <c r="L1074" s="144"/>
      <c r="M1074" s="144"/>
      <c r="N1074" s="144"/>
      <c r="O1074" s="143"/>
      <c r="P1074" s="143"/>
      <c r="Q1074" s="143"/>
      <c r="R1074" s="139"/>
      <c r="S1074" s="139"/>
      <c r="T1074" s="138"/>
      <c r="U1074" s="6"/>
      <c r="V1074" s="8"/>
      <c r="W1074" s="8"/>
      <c r="X1074" s="60"/>
    </row>
    <row r="1075" spans="1:24" ht="11.25" outlineLevel="5" x14ac:dyDescent="0.2">
      <c r="A1075" s="137"/>
      <c r="B1075" s="138"/>
      <c r="C1075" s="138"/>
      <c r="D1075" s="139"/>
      <c r="E1075" s="145"/>
      <c r="F1075" s="140" t="s">
        <v>1337</v>
      </c>
      <c r="G1075" s="139"/>
      <c r="H1075" s="141">
        <v>0.10039999999999998</v>
      </c>
      <c r="I1075" s="142"/>
      <c r="J1075" s="143"/>
      <c r="K1075" s="144"/>
      <c r="L1075" s="144"/>
      <c r="M1075" s="144"/>
      <c r="N1075" s="144"/>
      <c r="O1075" s="143"/>
      <c r="P1075" s="143"/>
      <c r="Q1075" s="143"/>
      <c r="R1075" s="139"/>
      <c r="S1075" s="139"/>
      <c r="T1075" s="138"/>
      <c r="U1075" s="6"/>
      <c r="V1075" s="8"/>
      <c r="W1075" s="8"/>
      <c r="X1075" s="60"/>
    </row>
    <row r="1076" spans="1:24" ht="11.25" outlineLevel="5" x14ac:dyDescent="0.2">
      <c r="A1076" s="137"/>
      <c r="B1076" s="138"/>
      <c r="C1076" s="138"/>
      <c r="D1076" s="139"/>
      <c r="E1076" s="145"/>
      <c r="F1076" s="140" t="s">
        <v>1338</v>
      </c>
      <c r="G1076" s="139"/>
      <c r="H1076" s="141">
        <v>0.3483</v>
      </c>
      <c r="I1076" s="142"/>
      <c r="J1076" s="143"/>
      <c r="K1076" s="144"/>
      <c r="L1076" s="144"/>
      <c r="M1076" s="144"/>
      <c r="N1076" s="144"/>
      <c r="O1076" s="143"/>
      <c r="P1076" s="143"/>
      <c r="Q1076" s="143"/>
      <c r="R1076" s="139"/>
      <c r="S1076" s="139"/>
      <c r="T1076" s="138"/>
      <c r="U1076" s="6"/>
      <c r="V1076" s="8"/>
      <c r="W1076" s="8"/>
      <c r="X1076" s="60"/>
    </row>
    <row r="1077" spans="1:24" ht="11.25" outlineLevel="5" x14ac:dyDescent="0.2">
      <c r="A1077" s="137"/>
      <c r="B1077" s="138"/>
      <c r="C1077" s="138"/>
      <c r="D1077" s="139"/>
      <c r="E1077" s="145"/>
      <c r="F1077" s="140" t="s">
        <v>1339</v>
      </c>
      <c r="G1077" s="139"/>
      <c r="H1077" s="141">
        <v>6.2800000000000009E-2</v>
      </c>
      <c r="I1077" s="142"/>
      <c r="J1077" s="143"/>
      <c r="K1077" s="144"/>
      <c r="L1077" s="144"/>
      <c r="M1077" s="144"/>
      <c r="N1077" s="144"/>
      <c r="O1077" s="143"/>
      <c r="P1077" s="143"/>
      <c r="Q1077" s="143"/>
      <c r="R1077" s="139"/>
      <c r="S1077" s="139"/>
      <c r="T1077" s="138"/>
      <c r="U1077" s="6"/>
      <c r="V1077" s="8"/>
      <c r="W1077" s="8"/>
      <c r="X1077" s="60"/>
    </row>
    <row r="1078" spans="1:24" ht="11.25" outlineLevel="5" x14ac:dyDescent="0.2">
      <c r="A1078" s="137"/>
      <c r="B1078" s="138"/>
      <c r="C1078" s="138"/>
      <c r="D1078" s="139"/>
      <c r="E1078" s="145"/>
      <c r="F1078" s="140" t="s">
        <v>1340</v>
      </c>
      <c r="G1078" s="139"/>
      <c r="H1078" s="141">
        <v>0.26020000000000004</v>
      </c>
      <c r="I1078" s="142"/>
      <c r="J1078" s="143"/>
      <c r="K1078" s="144"/>
      <c r="L1078" s="144"/>
      <c r="M1078" s="144"/>
      <c r="N1078" s="144"/>
      <c r="O1078" s="143"/>
      <c r="P1078" s="143"/>
      <c r="Q1078" s="143"/>
      <c r="R1078" s="139"/>
      <c r="S1078" s="139"/>
      <c r="T1078" s="138"/>
      <c r="U1078" s="6"/>
      <c r="V1078" s="8"/>
      <c r="W1078" s="8"/>
      <c r="X1078" s="60"/>
    </row>
    <row r="1079" spans="1:24" ht="11.25" outlineLevel="5" x14ac:dyDescent="0.2">
      <c r="A1079" s="137"/>
      <c r="B1079" s="138"/>
      <c r="C1079" s="138"/>
      <c r="D1079" s="139"/>
      <c r="E1079" s="145"/>
      <c r="F1079" s="140" t="s">
        <v>1341</v>
      </c>
      <c r="G1079" s="139"/>
      <c r="H1079" s="141">
        <v>3.4250000000000003E-2</v>
      </c>
      <c r="I1079" s="142"/>
      <c r="J1079" s="143"/>
      <c r="K1079" s="144"/>
      <c r="L1079" s="144"/>
      <c r="M1079" s="144"/>
      <c r="N1079" s="144"/>
      <c r="O1079" s="143"/>
      <c r="P1079" s="143"/>
      <c r="Q1079" s="143"/>
      <c r="R1079" s="139"/>
      <c r="S1079" s="139"/>
      <c r="T1079" s="138"/>
      <c r="U1079" s="6"/>
      <c r="V1079" s="8"/>
      <c r="W1079" s="8"/>
      <c r="X1079" s="60"/>
    </row>
    <row r="1080" spans="1:24" ht="11.25" outlineLevel="5" x14ac:dyDescent="0.2">
      <c r="A1080" s="137"/>
      <c r="B1080" s="138"/>
      <c r="C1080" s="138"/>
      <c r="D1080" s="139"/>
      <c r="E1080" s="145"/>
      <c r="F1080" s="140" t="s">
        <v>1342</v>
      </c>
      <c r="G1080" s="139"/>
      <c r="H1080" s="141">
        <v>0.26147500000000001</v>
      </c>
      <c r="I1080" s="142"/>
      <c r="J1080" s="143"/>
      <c r="K1080" s="144"/>
      <c r="L1080" s="144"/>
      <c r="M1080" s="144"/>
      <c r="N1080" s="144"/>
      <c r="O1080" s="143"/>
      <c r="P1080" s="143"/>
      <c r="Q1080" s="143"/>
      <c r="R1080" s="139"/>
      <c r="S1080" s="139"/>
      <c r="T1080" s="138"/>
      <c r="U1080" s="6"/>
      <c r="V1080" s="8"/>
      <c r="W1080" s="8"/>
      <c r="X1080" s="60"/>
    </row>
    <row r="1081" spans="1:24" ht="11.25" outlineLevel="5" x14ac:dyDescent="0.2">
      <c r="A1081" s="137"/>
      <c r="B1081" s="138"/>
      <c r="C1081" s="138"/>
      <c r="D1081" s="139"/>
      <c r="E1081" s="145"/>
      <c r="F1081" s="140" t="s">
        <v>1343</v>
      </c>
      <c r="G1081" s="139"/>
      <c r="H1081" s="141">
        <v>0</v>
      </c>
      <c r="I1081" s="142"/>
      <c r="J1081" s="143"/>
      <c r="K1081" s="144"/>
      <c r="L1081" s="144"/>
      <c r="M1081" s="144"/>
      <c r="N1081" s="144"/>
      <c r="O1081" s="143"/>
      <c r="P1081" s="143"/>
      <c r="Q1081" s="143"/>
      <c r="R1081" s="139"/>
      <c r="S1081" s="139"/>
      <c r="T1081" s="138"/>
      <c r="U1081" s="6"/>
      <c r="V1081" s="8"/>
      <c r="W1081" s="8"/>
      <c r="X1081" s="60"/>
    </row>
    <row r="1082" spans="1:24" ht="11.25" outlineLevel="5" x14ac:dyDescent="0.2">
      <c r="A1082" s="137"/>
      <c r="B1082" s="138"/>
      <c r="C1082" s="138"/>
      <c r="D1082" s="139"/>
      <c r="E1082" s="145"/>
      <c r="F1082" s="140" t="s">
        <v>1344</v>
      </c>
      <c r="G1082" s="139"/>
      <c r="H1082" s="141">
        <v>0.12640000000000001</v>
      </c>
      <c r="I1082" s="142"/>
      <c r="J1082" s="143"/>
      <c r="K1082" s="144"/>
      <c r="L1082" s="144"/>
      <c r="M1082" s="144"/>
      <c r="N1082" s="144"/>
      <c r="O1082" s="143"/>
      <c r="P1082" s="143"/>
      <c r="Q1082" s="143"/>
      <c r="R1082" s="139"/>
      <c r="S1082" s="139"/>
      <c r="T1082" s="138"/>
      <c r="U1082" s="6"/>
      <c r="V1082" s="8"/>
      <c r="W1082" s="8"/>
      <c r="X1082" s="60"/>
    </row>
    <row r="1083" spans="1:24" ht="11.25" outlineLevel="5" x14ac:dyDescent="0.2">
      <c r="A1083" s="137"/>
      <c r="B1083" s="138"/>
      <c r="C1083" s="138"/>
      <c r="D1083" s="139"/>
      <c r="E1083" s="145"/>
      <c r="F1083" s="140" t="s">
        <v>1345</v>
      </c>
      <c r="G1083" s="139"/>
      <c r="H1083" s="141">
        <v>0.10039999999999998</v>
      </c>
      <c r="I1083" s="142"/>
      <c r="J1083" s="143"/>
      <c r="K1083" s="144"/>
      <c r="L1083" s="144"/>
      <c r="M1083" s="144"/>
      <c r="N1083" s="144"/>
      <c r="O1083" s="143"/>
      <c r="P1083" s="143"/>
      <c r="Q1083" s="143"/>
      <c r="R1083" s="139"/>
      <c r="S1083" s="139"/>
      <c r="T1083" s="138"/>
      <c r="U1083" s="6"/>
      <c r="V1083" s="8"/>
      <c r="W1083" s="8"/>
      <c r="X1083" s="60"/>
    </row>
    <row r="1084" spans="1:24" ht="11.25" outlineLevel="5" x14ac:dyDescent="0.2">
      <c r="A1084" s="137"/>
      <c r="B1084" s="138"/>
      <c r="C1084" s="138"/>
      <c r="D1084" s="139"/>
      <c r="E1084" s="145"/>
      <c r="F1084" s="140" t="s">
        <v>1346</v>
      </c>
      <c r="G1084" s="139"/>
      <c r="H1084" s="141">
        <v>0.3483</v>
      </c>
      <c r="I1084" s="142"/>
      <c r="J1084" s="143"/>
      <c r="K1084" s="144"/>
      <c r="L1084" s="144"/>
      <c r="M1084" s="144"/>
      <c r="N1084" s="144"/>
      <c r="O1084" s="143"/>
      <c r="P1084" s="143"/>
      <c r="Q1084" s="143"/>
      <c r="R1084" s="139"/>
      <c r="S1084" s="139"/>
      <c r="T1084" s="138"/>
      <c r="U1084" s="6"/>
      <c r="V1084" s="8"/>
      <c r="W1084" s="8"/>
      <c r="X1084" s="60"/>
    </row>
    <row r="1085" spans="1:24" ht="11.25" outlineLevel="5" x14ac:dyDescent="0.2">
      <c r="A1085" s="137"/>
      <c r="B1085" s="138"/>
      <c r="C1085" s="138"/>
      <c r="D1085" s="139"/>
      <c r="E1085" s="145"/>
      <c r="F1085" s="140" t="s">
        <v>1347</v>
      </c>
      <c r="G1085" s="139"/>
      <c r="H1085" s="141">
        <v>6.2800000000000009E-2</v>
      </c>
      <c r="I1085" s="142"/>
      <c r="J1085" s="143"/>
      <c r="K1085" s="144"/>
      <c r="L1085" s="144"/>
      <c r="M1085" s="144"/>
      <c r="N1085" s="144"/>
      <c r="O1085" s="143"/>
      <c r="P1085" s="143"/>
      <c r="Q1085" s="143"/>
      <c r="R1085" s="139"/>
      <c r="S1085" s="139"/>
      <c r="T1085" s="138"/>
      <c r="U1085" s="6"/>
      <c r="V1085" s="8"/>
      <c r="W1085" s="8"/>
      <c r="X1085" s="60"/>
    </row>
    <row r="1086" spans="1:24" ht="11.25" outlineLevel="5" x14ac:dyDescent="0.2">
      <c r="A1086" s="137"/>
      <c r="B1086" s="138"/>
      <c r="C1086" s="138"/>
      <c r="D1086" s="139"/>
      <c r="E1086" s="145"/>
      <c r="F1086" s="140" t="s">
        <v>1348</v>
      </c>
      <c r="G1086" s="139"/>
      <c r="H1086" s="141">
        <v>0.26020000000000004</v>
      </c>
      <c r="I1086" s="142"/>
      <c r="J1086" s="143"/>
      <c r="K1086" s="144"/>
      <c r="L1086" s="144"/>
      <c r="M1086" s="144"/>
      <c r="N1086" s="144"/>
      <c r="O1086" s="143"/>
      <c r="P1086" s="143"/>
      <c r="Q1086" s="143"/>
      <c r="R1086" s="139"/>
      <c r="S1086" s="139"/>
      <c r="T1086" s="138"/>
      <c r="U1086" s="6"/>
      <c r="V1086" s="8"/>
      <c r="W1086" s="8"/>
      <c r="X1086" s="60"/>
    </row>
    <row r="1087" spans="1:24" ht="11.25" outlineLevel="5" x14ac:dyDescent="0.2">
      <c r="A1087" s="137"/>
      <c r="B1087" s="138"/>
      <c r="C1087" s="138"/>
      <c r="D1087" s="139"/>
      <c r="E1087" s="145"/>
      <c r="F1087" s="140" t="s">
        <v>1349</v>
      </c>
      <c r="G1087" s="139"/>
      <c r="H1087" s="141">
        <v>3.4250000000000003E-2</v>
      </c>
      <c r="I1087" s="142"/>
      <c r="J1087" s="143"/>
      <c r="K1087" s="144"/>
      <c r="L1087" s="144"/>
      <c r="M1087" s="144"/>
      <c r="N1087" s="144"/>
      <c r="O1087" s="143"/>
      <c r="P1087" s="143"/>
      <c r="Q1087" s="143"/>
      <c r="R1087" s="139"/>
      <c r="S1087" s="139"/>
      <c r="T1087" s="138"/>
      <c r="U1087" s="6"/>
      <c r="V1087" s="8"/>
      <c r="W1087" s="8"/>
      <c r="X1087" s="60"/>
    </row>
    <row r="1088" spans="1:24" ht="11.25" outlineLevel="5" x14ac:dyDescent="0.2">
      <c r="A1088" s="137"/>
      <c r="B1088" s="138"/>
      <c r="C1088" s="138"/>
      <c r="D1088" s="139"/>
      <c r="E1088" s="145"/>
      <c r="F1088" s="140" t="s">
        <v>1350</v>
      </c>
      <c r="G1088" s="139"/>
      <c r="H1088" s="141">
        <v>0.26147500000000001</v>
      </c>
      <c r="I1088" s="142"/>
      <c r="J1088" s="143"/>
      <c r="K1088" s="144"/>
      <c r="L1088" s="144"/>
      <c r="M1088" s="144"/>
      <c r="N1088" s="144"/>
      <c r="O1088" s="143"/>
      <c r="P1088" s="143"/>
      <c r="Q1088" s="143"/>
      <c r="R1088" s="139"/>
      <c r="S1088" s="139"/>
      <c r="T1088" s="138"/>
      <c r="U1088" s="6"/>
      <c r="V1088" s="8"/>
      <c r="W1088" s="8"/>
      <c r="X1088" s="60"/>
    </row>
    <row r="1089" spans="1:27" ht="7.5" customHeight="1" outlineLevel="5" x14ac:dyDescent="0.15">
      <c r="A1089" s="8"/>
      <c r="B1089" s="69"/>
      <c r="C1089" s="69"/>
      <c r="D1089" s="60"/>
      <c r="E1089" s="60"/>
      <c r="F1089" s="104"/>
      <c r="G1089" s="60"/>
      <c r="H1089" s="65"/>
      <c r="I1089" s="105"/>
      <c r="J1089" s="63"/>
      <c r="K1089" s="65"/>
      <c r="L1089" s="65"/>
      <c r="M1089" s="65"/>
      <c r="N1089" s="65"/>
      <c r="O1089" s="63"/>
      <c r="P1089" s="63"/>
      <c r="Q1089" s="63"/>
      <c r="R1089" s="60"/>
      <c r="S1089" s="60"/>
      <c r="T1089" s="69"/>
      <c r="U1089" s="8"/>
      <c r="X1089" s="60"/>
    </row>
    <row r="1090" spans="1:27" ht="11.25" outlineLevel="4" x14ac:dyDescent="0.2">
      <c r="A1090" s="4"/>
      <c r="B1090" s="120"/>
      <c r="C1090" s="121">
        <v>21</v>
      </c>
      <c r="D1090" s="122" t="s">
        <v>534</v>
      </c>
      <c r="E1090" s="123" t="s">
        <v>1351</v>
      </c>
      <c r="F1090" s="124" t="s">
        <v>1352</v>
      </c>
      <c r="G1090" s="122" t="s">
        <v>537</v>
      </c>
      <c r="H1090" s="125">
        <v>80.198999999999984</v>
      </c>
      <c r="I1090" s="126">
        <v>0</v>
      </c>
      <c r="J1090" s="127">
        <f>H1090*I1090</f>
        <v>0</v>
      </c>
      <c r="K1090" s="125">
        <v>2.5020099999999998</v>
      </c>
      <c r="L1090" s="125">
        <f>H1090*K1090</f>
        <v>200.65869998999995</v>
      </c>
      <c r="M1090" s="125"/>
      <c r="N1090" s="125">
        <f>H1090*M1090</f>
        <v>0</v>
      </c>
      <c r="O1090" s="127">
        <v>15</v>
      </c>
      <c r="P1090" s="127">
        <f>J1090*(O1090/100)</f>
        <v>0</v>
      </c>
      <c r="Q1090" s="127">
        <f>J1090+P1090</f>
        <v>0</v>
      </c>
      <c r="R1090" s="128"/>
      <c r="S1090" s="128" t="s">
        <v>538</v>
      </c>
      <c r="T1090" s="129">
        <v>1</v>
      </c>
      <c r="U1090" s="8"/>
      <c r="V1090" s="8"/>
      <c r="W1090" s="8"/>
      <c r="X1090" s="60"/>
    </row>
    <row r="1091" spans="1:27" ht="9.75" outlineLevel="5" x14ac:dyDescent="0.2">
      <c r="A1091" s="130"/>
      <c r="B1091" s="131"/>
      <c r="C1091" s="131"/>
      <c r="D1091" s="132"/>
      <c r="E1091" s="136" t="s">
        <v>0</v>
      </c>
      <c r="F1091" s="159" t="s">
        <v>1353</v>
      </c>
      <c r="G1091" s="159"/>
      <c r="H1091" s="160"/>
      <c r="I1091" s="161"/>
      <c r="J1091" s="162"/>
      <c r="K1091" s="134"/>
      <c r="L1091" s="134"/>
      <c r="M1091" s="134"/>
      <c r="N1091" s="134"/>
      <c r="O1091" s="135"/>
      <c r="P1091" s="135"/>
      <c r="Q1091" s="135"/>
      <c r="R1091" s="132"/>
      <c r="S1091" s="132"/>
      <c r="T1091" s="131"/>
      <c r="U1091" s="6"/>
      <c r="V1091" s="8"/>
      <c r="W1091" s="8"/>
      <c r="X1091" s="133" t="str">
        <f>F1091</f>
        <v>Stropy z betonu železového (bez výztuže) stropů deskových, plochých střech, desek balkonových, desek hřibových stropů včetně hlavic hřibových sloupů tř. C 25/30</v>
      </c>
      <c r="Y1091" s="9"/>
      <c r="AA1091" s="11"/>
    </row>
    <row r="1092" spans="1:27" ht="7.5" customHeight="1" outlineLevel="5" x14ac:dyDescent="0.15">
      <c r="B1092" s="69"/>
      <c r="C1092" s="69"/>
      <c r="D1092" s="60"/>
      <c r="E1092" s="60"/>
      <c r="F1092" s="61"/>
      <c r="G1092" s="60"/>
      <c r="H1092" s="65"/>
      <c r="I1092" s="105"/>
      <c r="J1092" s="63"/>
      <c r="K1092" s="65"/>
      <c r="L1092" s="65"/>
      <c r="M1092" s="65"/>
      <c r="N1092" s="65"/>
      <c r="O1092" s="63"/>
      <c r="P1092" s="63"/>
      <c r="Q1092" s="63"/>
      <c r="R1092" s="60"/>
      <c r="S1092" s="60"/>
      <c r="T1092" s="69"/>
      <c r="U1092" s="8"/>
      <c r="X1092" s="60"/>
    </row>
    <row r="1093" spans="1:27" ht="11.25" outlineLevel="5" x14ac:dyDescent="0.2">
      <c r="A1093" s="137"/>
      <c r="B1093" s="138"/>
      <c r="C1093" s="138"/>
      <c r="D1093" s="139"/>
      <c r="E1093" s="145" t="s">
        <v>1</v>
      </c>
      <c r="F1093" s="140" t="s">
        <v>1354</v>
      </c>
      <c r="G1093" s="139"/>
      <c r="H1093" s="141">
        <v>0</v>
      </c>
      <c r="I1093" s="142"/>
      <c r="J1093" s="143"/>
      <c r="K1093" s="144"/>
      <c r="L1093" s="144"/>
      <c r="M1093" s="144"/>
      <c r="N1093" s="144"/>
      <c r="O1093" s="143"/>
      <c r="P1093" s="143"/>
      <c r="Q1093" s="143"/>
      <c r="R1093" s="139"/>
      <c r="S1093" s="139"/>
      <c r="T1093" s="138"/>
      <c r="U1093" s="6"/>
      <c r="V1093" s="8"/>
      <c r="W1093" s="8"/>
      <c r="X1093" s="60"/>
    </row>
    <row r="1094" spans="1:27" ht="11.25" outlineLevel="5" x14ac:dyDescent="0.2">
      <c r="A1094" s="137"/>
      <c r="B1094" s="138"/>
      <c r="C1094" s="138"/>
      <c r="D1094" s="139"/>
      <c r="E1094" s="145"/>
      <c r="F1094" s="140" t="s">
        <v>1355</v>
      </c>
      <c r="G1094" s="139"/>
      <c r="H1094" s="141">
        <v>11.97</v>
      </c>
      <c r="I1094" s="142"/>
      <c r="J1094" s="143"/>
      <c r="K1094" s="144"/>
      <c r="L1094" s="144"/>
      <c r="M1094" s="144"/>
      <c r="N1094" s="144"/>
      <c r="O1094" s="143"/>
      <c r="P1094" s="143"/>
      <c r="Q1094" s="143"/>
      <c r="R1094" s="139"/>
      <c r="S1094" s="139"/>
      <c r="T1094" s="138"/>
      <c r="U1094" s="6"/>
      <c r="V1094" s="8"/>
      <c r="W1094" s="8"/>
      <c r="X1094" s="60"/>
    </row>
    <row r="1095" spans="1:27" ht="11.25" outlineLevel="5" x14ac:dyDescent="0.2">
      <c r="A1095" s="137"/>
      <c r="B1095" s="138"/>
      <c r="C1095" s="138"/>
      <c r="D1095" s="139"/>
      <c r="E1095" s="145"/>
      <c r="F1095" s="140" t="s">
        <v>1356</v>
      </c>
      <c r="G1095" s="139"/>
      <c r="H1095" s="141">
        <v>0</v>
      </c>
      <c r="I1095" s="142"/>
      <c r="J1095" s="143"/>
      <c r="K1095" s="144"/>
      <c r="L1095" s="144"/>
      <c r="M1095" s="144"/>
      <c r="N1095" s="144"/>
      <c r="O1095" s="143"/>
      <c r="P1095" s="143"/>
      <c r="Q1095" s="143"/>
      <c r="R1095" s="139"/>
      <c r="S1095" s="139"/>
      <c r="T1095" s="138"/>
      <c r="U1095" s="6"/>
      <c r="V1095" s="8"/>
      <c r="W1095" s="8"/>
      <c r="X1095" s="60"/>
    </row>
    <row r="1096" spans="1:27" ht="11.25" outlineLevel="5" x14ac:dyDescent="0.2">
      <c r="A1096" s="137"/>
      <c r="B1096" s="138"/>
      <c r="C1096" s="138"/>
      <c r="D1096" s="139"/>
      <c r="E1096" s="145"/>
      <c r="F1096" s="140" t="s">
        <v>1357</v>
      </c>
      <c r="G1096" s="139"/>
      <c r="H1096" s="141">
        <v>11.97</v>
      </c>
      <c r="I1096" s="142"/>
      <c r="J1096" s="143"/>
      <c r="K1096" s="144"/>
      <c r="L1096" s="144"/>
      <c r="M1096" s="144"/>
      <c r="N1096" s="144"/>
      <c r="O1096" s="143"/>
      <c r="P1096" s="143"/>
      <c r="Q1096" s="143"/>
      <c r="R1096" s="139"/>
      <c r="S1096" s="139"/>
      <c r="T1096" s="138"/>
      <c r="U1096" s="6"/>
      <c r="V1096" s="8"/>
      <c r="W1096" s="8"/>
      <c r="X1096" s="60"/>
    </row>
    <row r="1097" spans="1:27" ht="11.25" outlineLevel="5" x14ac:dyDescent="0.2">
      <c r="A1097" s="137"/>
      <c r="B1097" s="138"/>
      <c r="C1097" s="138"/>
      <c r="D1097" s="139"/>
      <c r="E1097" s="145"/>
      <c r="F1097" s="140" t="s">
        <v>1358</v>
      </c>
      <c r="G1097" s="139"/>
      <c r="H1097" s="141">
        <v>0</v>
      </c>
      <c r="I1097" s="142"/>
      <c r="J1097" s="143"/>
      <c r="K1097" s="144"/>
      <c r="L1097" s="144"/>
      <c r="M1097" s="144"/>
      <c r="N1097" s="144"/>
      <c r="O1097" s="143"/>
      <c r="P1097" s="143"/>
      <c r="Q1097" s="143"/>
      <c r="R1097" s="139"/>
      <c r="S1097" s="139"/>
      <c r="T1097" s="138"/>
      <c r="U1097" s="6"/>
      <c r="V1097" s="8"/>
      <c r="W1097" s="8"/>
      <c r="X1097" s="60"/>
    </row>
    <row r="1098" spans="1:27" ht="11.25" outlineLevel="5" x14ac:dyDescent="0.2">
      <c r="A1098" s="137"/>
      <c r="B1098" s="138"/>
      <c r="C1098" s="138"/>
      <c r="D1098" s="139"/>
      <c r="E1098" s="145"/>
      <c r="F1098" s="140" t="s">
        <v>1359</v>
      </c>
      <c r="G1098" s="139"/>
      <c r="H1098" s="141">
        <v>6.3341249999999985</v>
      </c>
      <c r="I1098" s="142"/>
      <c r="J1098" s="143"/>
      <c r="K1098" s="144"/>
      <c r="L1098" s="144"/>
      <c r="M1098" s="144"/>
      <c r="N1098" s="144"/>
      <c r="O1098" s="143"/>
      <c r="P1098" s="143"/>
      <c r="Q1098" s="143"/>
      <c r="R1098" s="139"/>
      <c r="S1098" s="139"/>
      <c r="T1098" s="138"/>
      <c r="U1098" s="6"/>
      <c r="V1098" s="8"/>
      <c r="W1098" s="8"/>
      <c r="X1098" s="60"/>
    </row>
    <row r="1099" spans="1:27" ht="11.25" outlineLevel="5" x14ac:dyDescent="0.2">
      <c r="A1099" s="137"/>
      <c r="B1099" s="138"/>
      <c r="C1099" s="138"/>
      <c r="D1099" s="139"/>
      <c r="E1099" s="145"/>
      <c r="F1099" s="140" t="s">
        <v>1360</v>
      </c>
      <c r="G1099" s="139"/>
      <c r="H1099" s="141">
        <v>0</v>
      </c>
      <c r="I1099" s="142"/>
      <c r="J1099" s="143"/>
      <c r="K1099" s="144"/>
      <c r="L1099" s="144"/>
      <c r="M1099" s="144"/>
      <c r="N1099" s="144"/>
      <c r="O1099" s="143"/>
      <c r="P1099" s="143"/>
      <c r="Q1099" s="143"/>
      <c r="R1099" s="139"/>
      <c r="S1099" s="139"/>
      <c r="T1099" s="138"/>
      <c r="U1099" s="6"/>
      <c r="V1099" s="8"/>
      <c r="W1099" s="8"/>
      <c r="X1099" s="60"/>
    </row>
    <row r="1100" spans="1:27" ht="11.25" outlineLevel="5" x14ac:dyDescent="0.2">
      <c r="A1100" s="137"/>
      <c r="B1100" s="138"/>
      <c r="C1100" s="138"/>
      <c r="D1100" s="139"/>
      <c r="E1100" s="145"/>
      <c r="F1100" s="140" t="s">
        <v>1361</v>
      </c>
      <c r="G1100" s="139"/>
      <c r="H1100" s="141">
        <v>6.3341249999999985</v>
      </c>
      <c r="I1100" s="142"/>
      <c r="J1100" s="143"/>
      <c r="K1100" s="144"/>
      <c r="L1100" s="144"/>
      <c r="M1100" s="144"/>
      <c r="N1100" s="144"/>
      <c r="O1100" s="143"/>
      <c r="P1100" s="143"/>
      <c r="Q1100" s="143"/>
      <c r="R1100" s="139"/>
      <c r="S1100" s="139"/>
      <c r="T1100" s="138"/>
      <c r="U1100" s="6"/>
      <c r="V1100" s="8"/>
      <c r="W1100" s="8"/>
      <c r="X1100" s="60"/>
    </row>
    <row r="1101" spans="1:27" ht="11.25" outlineLevel="5" x14ac:dyDescent="0.2">
      <c r="A1101" s="137"/>
      <c r="B1101" s="138"/>
      <c r="C1101" s="138"/>
      <c r="D1101" s="139"/>
      <c r="E1101" s="145"/>
      <c r="F1101" s="140" t="s">
        <v>1362</v>
      </c>
      <c r="G1101" s="139"/>
      <c r="H1101" s="141">
        <v>0</v>
      </c>
      <c r="I1101" s="142"/>
      <c r="J1101" s="143"/>
      <c r="K1101" s="144"/>
      <c r="L1101" s="144"/>
      <c r="M1101" s="144"/>
      <c r="N1101" s="144"/>
      <c r="O1101" s="143"/>
      <c r="P1101" s="143"/>
      <c r="Q1101" s="143"/>
      <c r="R1101" s="139"/>
      <c r="S1101" s="139"/>
      <c r="T1101" s="138"/>
      <c r="U1101" s="6"/>
      <c r="V1101" s="8"/>
      <c r="W1101" s="8"/>
      <c r="X1101" s="60"/>
    </row>
    <row r="1102" spans="1:27" ht="11.25" outlineLevel="5" x14ac:dyDescent="0.2">
      <c r="A1102" s="137"/>
      <c r="B1102" s="138"/>
      <c r="C1102" s="138"/>
      <c r="D1102" s="139"/>
      <c r="E1102" s="145"/>
      <c r="F1102" s="140" t="s">
        <v>1363</v>
      </c>
      <c r="G1102" s="139"/>
      <c r="H1102" s="141">
        <v>6.4837499999999997</v>
      </c>
      <c r="I1102" s="142"/>
      <c r="J1102" s="143"/>
      <c r="K1102" s="144"/>
      <c r="L1102" s="144"/>
      <c r="M1102" s="144"/>
      <c r="N1102" s="144"/>
      <c r="O1102" s="143"/>
      <c r="P1102" s="143"/>
      <c r="Q1102" s="143"/>
      <c r="R1102" s="139"/>
      <c r="S1102" s="139"/>
      <c r="T1102" s="138"/>
      <c r="U1102" s="6"/>
      <c r="V1102" s="8"/>
      <c r="W1102" s="8"/>
      <c r="X1102" s="60"/>
    </row>
    <row r="1103" spans="1:27" ht="11.25" outlineLevel="5" x14ac:dyDescent="0.2">
      <c r="A1103" s="137"/>
      <c r="B1103" s="138"/>
      <c r="C1103" s="138"/>
      <c r="D1103" s="139"/>
      <c r="E1103" s="145"/>
      <c r="F1103" s="140" t="s">
        <v>1364</v>
      </c>
      <c r="G1103" s="139"/>
      <c r="H1103" s="141">
        <v>0</v>
      </c>
      <c r="I1103" s="142"/>
      <c r="J1103" s="143"/>
      <c r="K1103" s="144"/>
      <c r="L1103" s="144"/>
      <c r="M1103" s="144"/>
      <c r="N1103" s="144"/>
      <c r="O1103" s="143"/>
      <c r="P1103" s="143"/>
      <c r="Q1103" s="143"/>
      <c r="R1103" s="139"/>
      <c r="S1103" s="139"/>
      <c r="T1103" s="138"/>
      <c r="U1103" s="6"/>
      <c r="V1103" s="8"/>
      <c r="W1103" s="8"/>
      <c r="X1103" s="60"/>
    </row>
    <row r="1104" spans="1:27" ht="11.25" outlineLevel="5" x14ac:dyDescent="0.2">
      <c r="A1104" s="137"/>
      <c r="B1104" s="138"/>
      <c r="C1104" s="138"/>
      <c r="D1104" s="139"/>
      <c r="E1104" s="145"/>
      <c r="F1104" s="140" t="s">
        <v>1365</v>
      </c>
      <c r="G1104" s="139"/>
      <c r="H1104" s="141">
        <v>6.4837499999999997</v>
      </c>
      <c r="I1104" s="142"/>
      <c r="J1104" s="143"/>
      <c r="K1104" s="144"/>
      <c r="L1104" s="144"/>
      <c r="M1104" s="144"/>
      <c r="N1104" s="144"/>
      <c r="O1104" s="143"/>
      <c r="P1104" s="143"/>
      <c r="Q1104" s="143"/>
      <c r="R1104" s="139"/>
      <c r="S1104" s="139"/>
      <c r="T1104" s="138"/>
      <c r="U1104" s="6"/>
      <c r="V1104" s="8"/>
      <c r="W1104" s="8"/>
      <c r="X1104" s="60"/>
    </row>
    <row r="1105" spans="1:27" ht="11.25" outlineLevel="5" x14ac:dyDescent="0.2">
      <c r="A1105" s="137"/>
      <c r="B1105" s="138"/>
      <c r="C1105" s="138"/>
      <c r="D1105" s="139"/>
      <c r="E1105" s="145"/>
      <c r="F1105" s="140" t="s">
        <v>1366</v>
      </c>
      <c r="G1105" s="139"/>
      <c r="H1105" s="141">
        <v>0</v>
      </c>
      <c r="I1105" s="142"/>
      <c r="J1105" s="143"/>
      <c r="K1105" s="144"/>
      <c r="L1105" s="144"/>
      <c r="M1105" s="144"/>
      <c r="N1105" s="144"/>
      <c r="O1105" s="143"/>
      <c r="P1105" s="143"/>
      <c r="Q1105" s="143"/>
      <c r="R1105" s="139"/>
      <c r="S1105" s="139"/>
      <c r="T1105" s="138"/>
      <c r="U1105" s="6"/>
      <c r="V1105" s="8"/>
      <c r="W1105" s="8"/>
      <c r="X1105" s="60"/>
    </row>
    <row r="1106" spans="1:27" ht="11.25" outlineLevel="5" x14ac:dyDescent="0.2">
      <c r="A1106" s="137"/>
      <c r="B1106" s="138"/>
      <c r="C1106" s="138"/>
      <c r="D1106" s="139"/>
      <c r="E1106" s="145"/>
      <c r="F1106" s="140" t="s">
        <v>1367</v>
      </c>
      <c r="G1106" s="139"/>
      <c r="H1106" s="141">
        <v>7.6558124999999997</v>
      </c>
      <c r="I1106" s="142"/>
      <c r="J1106" s="143"/>
      <c r="K1106" s="144"/>
      <c r="L1106" s="144"/>
      <c r="M1106" s="144"/>
      <c r="N1106" s="144"/>
      <c r="O1106" s="143"/>
      <c r="P1106" s="143"/>
      <c r="Q1106" s="143"/>
      <c r="R1106" s="139"/>
      <c r="S1106" s="139"/>
      <c r="T1106" s="138"/>
      <c r="U1106" s="6"/>
      <c r="V1106" s="8"/>
      <c r="W1106" s="8"/>
      <c r="X1106" s="60"/>
    </row>
    <row r="1107" spans="1:27" ht="11.25" outlineLevel="5" x14ac:dyDescent="0.2">
      <c r="A1107" s="137"/>
      <c r="B1107" s="138"/>
      <c r="C1107" s="138"/>
      <c r="D1107" s="139"/>
      <c r="E1107" s="145"/>
      <c r="F1107" s="140" t="s">
        <v>1368</v>
      </c>
      <c r="G1107" s="139"/>
      <c r="H1107" s="141">
        <v>0</v>
      </c>
      <c r="I1107" s="142"/>
      <c r="J1107" s="143"/>
      <c r="K1107" s="144"/>
      <c r="L1107" s="144"/>
      <c r="M1107" s="144"/>
      <c r="N1107" s="144"/>
      <c r="O1107" s="143"/>
      <c r="P1107" s="143"/>
      <c r="Q1107" s="143"/>
      <c r="R1107" s="139"/>
      <c r="S1107" s="139"/>
      <c r="T1107" s="138"/>
      <c r="U1107" s="6"/>
      <c r="V1107" s="8"/>
      <c r="W1107" s="8"/>
      <c r="X1107" s="60"/>
    </row>
    <row r="1108" spans="1:27" ht="11.25" outlineLevel="5" x14ac:dyDescent="0.2">
      <c r="A1108" s="137"/>
      <c r="B1108" s="138"/>
      <c r="C1108" s="138"/>
      <c r="D1108" s="139"/>
      <c r="E1108" s="145"/>
      <c r="F1108" s="140" t="s">
        <v>1369</v>
      </c>
      <c r="G1108" s="139"/>
      <c r="H1108" s="141">
        <v>7.6558124999999997</v>
      </c>
      <c r="I1108" s="142"/>
      <c r="J1108" s="143"/>
      <c r="K1108" s="144"/>
      <c r="L1108" s="144"/>
      <c r="M1108" s="144"/>
      <c r="N1108" s="144"/>
      <c r="O1108" s="143"/>
      <c r="P1108" s="143"/>
      <c r="Q1108" s="143"/>
      <c r="R1108" s="139"/>
      <c r="S1108" s="139"/>
      <c r="T1108" s="138"/>
      <c r="U1108" s="6"/>
      <c r="V1108" s="8"/>
      <c r="W1108" s="8"/>
      <c r="X1108" s="60"/>
    </row>
    <row r="1109" spans="1:27" ht="11.25" outlineLevel="5" x14ac:dyDescent="0.2">
      <c r="A1109" s="137"/>
      <c r="B1109" s="138"/>
      <c r="C1109" s="138"/>
      <c r="D1109" s="139"/>
      <c r="E1109" s="145"/>
      <c r="F1109" s="140" t="s">
        <v>1370</v>
      </c>
      <c r="G1109" s="139"/>
      <c r="H1109" s="141">
        <v>0</v>
      </c>
      <c r="I1109" s="142"/>
      <c r="J1109" s="143"/>
      <c r="K1109" s="144"/>
      <c r="L1109" s="144"/>
      <c r="M1109" s="144"/>
      <c r="N1109" s="144"/>
      <c r="O1109" s="143"/>
      <c r="P1109" s="143"/>
      <c r="Q1109" s="143"/>
      <c r="R1109" s="139"/>
      <c r="S1109" s="139"/>
      <c r="T1109" s="138"/>
      <c r="U1109" s="6"/>
      <c r="V1109" s="8"/>
      <c r="W1109" s="8"/>
      <c r="X1109" s="60"/>
    </row>
    <row r="1110" spans="1:27" ht="11.25" outlineLevel="5" x14ac:dyDescent="0.2">
      <c r="A1110" s="137"/>
      <c r="B1110" s="138"/>
      <c r="C1110" s="138"/>
      <c r="D1110" s="139"/>
      <c r="E1110" s="145"/>
      <c r="F1110" s="140" t="s">
        <v>1371</v>
      </c>
      <c r="G1110" s="139"/>
      <c r="H1110" s="141">
        <v>7.6558124999999997</v>
      </c>
      <c r="I1110" s="142"/>
      <c r="J1110" s="143"/>
      <c r="K1110" s="144"/>
      <c r="L1110" s="144"/>
      <c r="M1110" s="144"/>
      <c r="N1110" s="144"/>
      <c r="O1110" s="143"/>
      <c r="P1110" s="143"/>
      <c r="Q1110" s="143"/>
      <c r="R1110" s="139"/>
      <c r="S1110" s="139"/>
      <c r="T1110" s="138"/>
      <c r="U1110" s="6"/>
      <c r="V1110" s="8"/>
      <c r="W1110" s="8"/>
      <c r="X1110" s="60"/>
    </row>
    <row r="1111" spans="1:27" ht="11.25" outlineLevel="5" x14ac:dyDescent="0.2">
      <c r="A1111" s="137"/>
      <c r="B1111" s="138"/>
      <c r="C1111" s="138"/>
      <c r="D1111" s="139"/>
      <c r="E1111" s="145"/>
      <c r="F1111" s="140" t="s">
        <v>1372</v>
      </c>
      <c r="G1111" s="139"/>
      <c r="H1111" s="141">
        <v>0</v>
      </c>
      <c r="I1111" s="142"/>
      <c r="J1111" s="143"/>
      <c r="K1111" s="144"/>
      <c r="L1111" s="144"/>
      <c r="M1111" s="144"/>
      <c r="N1111" s="144"/>
      <c r="O1111" s="143"/>
      <c r="P1111" s="143"/>
      <c r="Q1111" s="143"/>
      <c r="R1111" s="139"/>
      <c r="S1111" s="139"/>
      <c r="T1111" s="138"/>
      <c r="U1111" s="6"/>
      <c r="V1111" s="8"/>
      <c r="W1111" s="8"/>
      <c r="X1111" s="60"/>
    </row>
    <row r="1112" spans="1:27" ht="11.25" outlineLevel="5" x14ac:dyDescent="0.2">
      <c r="A1112" s="137"/>
      <c r="B1112" s="138"/>
      <c r="C1112" s="138"/>
      <c r="D1112" s="139"/>
      <c r="E1112" s="145"/>
      <c r="F1112" s="140" t="s">
        <v>1373</v>
      </c>
      <c r="G1112" s="139"/>
      <c r="H1112" s="141">
        <v>7.6558124999999997</v>
      </c>
      <c r="I1112" s="142"/>
      <c r="J1112" s="143"/>
      <c r="K1112" s="144"/>
      <c r="L1112" s="144"/>
      <c r="M1112" s="144"/>
      <c r="N1112" s="144"/>
      <c r="O1112" s="143"/>
      <c r="P1112" s="143"/>
      <c r="Q1112" s="143"/>
      <c r="R1112" s="139"/>
      <c r="S1112" s="139"/>
      <c r="T1112" s="138"/>
      <c r="U1112" s="6"/>
      <c r="V1112" s="8"/>
      <c r="W1112" s="8"/>
      <c r="X1112" s="60"/>
    </row>
    <row r="1113" spans="1:27" ht="7.5" customHeight="1" outlineLevel="5" x14ac:dyDescent="0.15">
      <c r="A1113" s="8"/>
      <c r="B1113" s="69"/>
      <c r="C1113" s="69"/>
      <c r="D1113" s="60"/>
      <c r="E1113" s="60"/>
      <c r="F1113" s="104"/>
      <c r="G1113" s="60"/>
      <c r="H1113" s="65"/>
      <c r="I1113" s="105"/>
      <c r="J1113" s="63"/>
      <c r="K1113" s="65"/>
      <c r="L1113" s="65"/>
      <c r="M1113" s="65"/>
      <c r="N1113" s="65"/>
      <c r="O1113" s="63"/>
      <c r="P1113" s="63"/>
      <c r="Q1113" s="63"/>
      <c r="R1113" s="60"/>
      <c r="S1113" s="60"/>
      <c r="T1113" s="69"/>
      <c r="U1113" s="8"/>
      <c r="X1113" s="60"/>
    </row>
    <row r="1114" spans="1:27" ht="11.25" outlineLevel="4" x14ac:dyDescent="0.2">
      <c r="A1114" s="4"/>
      <c r="B1114" s="120"/>
      <c r="C1114" s="121">
        <v>22</v>
      </c>
      <c r="D1114" s="122" t="s">
        <v>534</v>
      </c>
      <c r="E1114" s="123" t="s">
        <v>1319</v>
      </c>
      <c r="F1114" s="124" t="s">
        <v>1320</v>
      </c>
      <c r="G1114" s="122" t="s">
        <v>601</v>
      </c>
      <c r="H1114" s="125">
        <v>4.8079114256000004</v>
      </c>
      <c r="I1114" s="126">
        <v>0</v>
      </c>
      <c r="J1114" s="127">
        <f>H1114*I1114</f>
        <v>0</v>
      </c>
      <c r="K1114" s="125">
        <v>1.06277</v>
      </c>
      <c r="L1114" s="125">
        <f>H1114*K1114</f>
        <v>5.1097040257849127</v>
      </c>
      <c r="M1114" s="125"/>
      <c r="N1114" s="125">
        <f>H1114*M1114</f>
        <v>0</v>
      </c>
      <c r="O1114" s="127">
        <v>15</v>
      </c>
      <c r="P1114" s="127">
        <f>J1114*(O1114/100)</f>
        <v>0</v>
      </c>
      <c r="Q1114" s="127">
        <f>J1114+P1114</f>
        <v>0</v>
      </c>
      <c r="R1114" s="128"/>
      <c r="S1114" s="128" t="s">
        <v>538</v>
      </c>
      <c r="T1114" s="129">
        <v>1</v>
      </c>
      <c r="U1114" s="8"/>
      <c r="V1114" s="8"/>
      <c r="W1114" s="8"/>
      <c r="X1114" s="60"/>
    </row>
    <row r="1115" spans="1:27" ht="19.5" outlineLevel="5" x14ac:dyDescent="0.2">
      <c r="A1115" s="130"/>
      <c r="B1115" s="131"/>
      <c r="C1115" s="131"/>
      <c r="D1115" s="132"/>
      <c r="E1115" s="136" t="s">
        <v>0</v>
      </c>
      <c r="F1115" s="159" t="s">
        <v>1321</v>
      </c>
      <c r="G1115" s="159"/>
      <c r="H1115" s="160"/>
      <c r="I1115" s="161"/>
      <c r="J1115" s="162"/>
      <c r="K1115" s="134"/>
      <c r="L1115" s="134"/>
      <c r="M1115" s="134"/>
      <c r="N1115" s="134"/>
      <c r="O1115" s="135"/>
      <c r="P1115" s="135"/>
      <c r="Q1115" s="135"/>
      <c r="R1115" s="132"/>
      <c r="S1115" s="132"/>
      <c r="T1115" s="131"/>
      <c r="U1115" s="6"/>
      <c r="V1115" s="8"/>
      <c r="W1115" s="8"/>
      <c r="X1115" s="133" t="str">
        <f>F1115</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1115" s="9"/>
      <c r="AA1115" s="11"/>
    </row>
    <row r="1116" spans="1:27" ht="7.5" customHeight="1" outlineLevel="5" x14ac:dyDescent="0.15">
      <c r="B1116" s="69"/>
      <c r="C1116" s="69"/>
      <c r="D1116" s="60"/>
      <c r="E1116" s="60"/>
      <c r="F1116" s="61"/>
      <c r="G1116" s="60"/>
      <c r="H1116" s="65"/>
      <c r="I1116" s="105"/>
      <c r="J1116" s="63"/>
      <c r="K1116" s="65"/>
      <c r="L1116" s="65"/>
      <c r="M1116" s="65"/>
      <c r="N1116" s="65"/>
      <c r="O1116" s="63"/>
      <c r="P1116" s="63"/>
      <c r="Q1116" s="63"/>
      <c r="R1116" s="60"/>
      <c r="S1116" s="60"/>
      <c r="T1116" s="69"/>
      <c r="U1116" s="8"/>
      <c r="X1116" s="60"/>
    </row>
    <row r="1117" spans="1:27" ht="11.25" outlineLevel="5" x14ac:dyDescent="0.2">
      <c r="A1117" s="137"/>
      <c r="B1117" s="138"/>
      <c r="C1117" s="138"/>
      <c r="D1117" s="139"/>
      <c r="E1117" s="145" t="s">
        <v>1</v>
      </c>
      <c r="F1117" s="140" t="s">
        <v>718</v>
      </c>
      <c r="G1117" s="139"/>
      <c r="H1117" s="141">
        <v>0</v>
      </c>
      <c r="I1117" s="142"/>
      <c r="J1117" s="143"/>
      <c r="K1117" s="144"/>
      <c r="L1117" s="144"/>
      <c r="M1117" s="144"/>
      <c r="N1117" s="144"/>
      <c r="O1117" s="143"/>
      <c r="P1117" s="143"/>
      <c r="Q1117" s="143"/>
      <c r="R1117" s="139"/>
      <c r="S1117" s="139"/>
      <c r="T1117" s="138"/>
      <c r="U1117" s="6"/>
      <c r="V1117" s="8"/>
      <c r="W1117" s="8"/>
      <c r="X1117" s="60"/>
    </row>
    <row r="1118" spans="1:27" ht="11.25" outlineLevel="5" x14ac:dyDescent="0.2">
      <c r="A1118" s="137"/>
      <c r="B1118" s="138"/>
      <c r="C1118" s="138"/>
      <c r="D1118" s="139"/>
      <c r="E1118" s="145"/>
      <c r="F1118" s="140" t="s">
        <v>1354</v>
      </c>
      <c r="G1118" s="139"/>
      <c r="H1118" s="141">
        <v>0</v>
      </c>
      <c r="I1118" s="142"/>
      <c r="J1118" s="143"/>
      <c r="K1118" s="144"/>
      <c r="L1118" s="144"/>
      <c r="M1118" s="144"/>
      <c r="N1118" s="144"/>
      <c r="O1118" s="143"/>
      <c r="P1118" s="143"/>
      <c r="Q1118" s="143"/>
      <c r="R1118" s="139"/>
      <c r="S1118" s="139"/>
      <c r="T1118" s="138"/>
      <c r="U1118" s="6"/>
      <c r="V1118" s="8"/>
      <c r="W1118" s="8"/>
      <c r="X1118" s="60"/>
    </row>
    <row r="1119" spans="1:27" ht="22.5" outlineLevel="5" x14ac:dyDescent="0.2">
      <c r="A1119" s="137"/>
      <c r="B1119" s="138"/>
      <c r="C1119" s="138"/>
      <c r="D1119" s="139"/>
      <c r="E1119" s="145"/>
      <c r="F1119" s="140" t="s">
        <v>1374</v>
      </c>
      <c r="G1119" s="139"/>
      <c r="H1119" s="141">
        <v>0.73632660000000016</v>
      </c>
      <c r="I1119" s="142"/>
      <c r="J1119" s="143"/>
      <c r="K1119" s="144"/>
      <c r="L1119" s="144"/>
      <c r="M1119" s="144"/>
      <c r="N1119" s="144"/>
      <c r="O1119" s="143"/>
      <c r="P1119" s="143"/>
      <c r="Q1119" s="143"/>
      <c r="R1119" s="139"/>
      <c r="S1119" s="139"/>
      <c r="T1119" s="138"/>
      <c r="U1119" s="6"/>
      <c r="V1119" s="8"/>
      <c r="W1119" s="8"/>
      <c r="X1119" s="60"/>
    </row>
    <row r="1120" spans="1:27" ht="11.25" outlineLevel="5" x14ac:dyDescent="0.2">
      <c r="A1120" s="137"/>
      <c r="B1120" s="138"/>
      <c r="C1120" s="138"/>
      <c r="D1120" s="139"/>
      <c r="E1120" s="145"/>
      <c r="F1120" s="140" t="s">
        <v>1356</v>
      </c>
      <c r="G1120" s="139"/>
      <c r="H1120" s="141">
        <v>0</v>
      </c>
      <c r="I1120" s="142"/>
      <c r="J1120" s="143"/>
      <c r="K1120" s="144"/>
      <c r="L1120" s="144"/>
      <c r="M1120" s="144"/>
      <c r="N1120" s="144"/>
      <c r="O1120" s="143"/>
      <c r="P1120" s="143"/>
      <c r="Q1120" s="143"/>
      <c r="R1120" s="139"/>
      <c r="S1120" s="139"/>
      <c r="T1120" s="138"/>
      <c r="U1120" s="6"/>
      <c r="V1120" s="8"/>
      <c r="W1120" s="8"/>
      <c r="X1120" s="60"/>
    </row>
    <row r="1121" spans="1:24" ht="22.5" outlineLevel="5" x14ac:dyDescent="0.2">
      <c r="A1121" s="137"/>
      <c r="B1121" s="138"/>
      <c r="C1121" s="138"/>
      <c r="D1121" s="139"/>
      <c r="E1121" s="145"/>
      <c r="F1121" s="140" t="s">
        <v>1375</v>
      </c>
      <c r="G1121" s="139"/>
      <c r="H1121" s="141">
        <v>0.73632660000000016</v>
      </c>
      <c r="I1121" s="142"/>
      <c r="J1121" s="143"/>
      <c r="K1121" s="144"/>
      <c r="L1121" s="144"/>
      <c r="M1121" s="144"/>
      <c r="N1121" s="144"/>
      <c r="O1121" s="143"/>
      <c r="P1121" s="143"/>
      <c r="Q1121" s="143"/>
      <c r="R1121" s="139"/>
      <c r="S1121" s="139"/>
      <c r="T1121" s="138"/>
      <c r="U1121" s="6"/>
      <c r="V1121" s="8"/>
      <c r="W1121" s="8"/>
      <c r="X1121" s="60"/>
    </row>
    <row r="1122" spans="1:24" ht="11.25" outlineLevel="5" x14ac:dyDescent="0.2">
      <c r="A1122" s="137"/>
      <c r="B1122" s="138"/>
      <c r="C1122" s="138"/>
      <c r="D1122" s="139"/>
      <c r="E1122" s="145"/>
      <c r="F1122" s="140" t="s">
        <v>1368</v>
      </c>
      <c r="G1122" s="139"/>
      <c r="H1122" s="141">
        <v>0</v>
      </c>
      <c r="I1122" s="142"/>
      <c r="J1122" s="143"/>
      <c r="K1122" s="144"/>
      <c r="L1122" s="144"/>
      <c r="M1122" s="144"/>
      <c r="N1122" s="144"/>
      <c r="O1122" s="143"/>
      <c r="P1122" s="143"/>
      <c r="Q1122" s="143"/>
      <c r="R1122" s="139"/>
      <c r="S1122" s="139"/>
      <c r="T1122" s="138"/>
      <c r="U1122" s="6"/>
      <c r="V1122" s="8"/>
      <c r="W1122" s="8"/>
      <c r="X1122" s="60"/>
    </row>
    <row r="1123" spans="1:24" ht="22.5" outlineLevel="5" x14ac:dyDescent="0.2">
      <c r="A1123" s="137"/>
      <c r="B1123" s="138"/>
      <c r="C1123" s="138"/>
      <c r="D1123" s="139"/>
      <c r="E1123" s="145"/>
      <c r="F1123" s="140" t="s">
        <v>1376</v>
      </c>
      <c r="G1123" s="139"/>
      <c r="H1123" s="141">
        <v>0.47890408180000005</v>
      </c>
      <c r="I1123" s="142"/>
      <c r="J1123" s="143"/>
      <c r="K1123" s="144"/>
      <c r="L1123" s="144"/>
      <c r="M1123" s="144"/>
      <c r="N1123" s="144"/>
      <c r="O1123" s="143"/>
      <c r="P1123" s="143"/>
      <c r="Q1123" s="143"/>
      <c r="R1123" s="139"/>
      <c r="S1123" s="139"/>
      <c r="T1123" s="138"/>
      <c r="U1123" s="6"/>
      <c r="V1123" s="8"/>
      <c r="W1123" s="8"/>
      <c r="X1123" s="60"/>
    </row>
    <row r="1124" spans="1:24" ht="11.25" outlineLevel="5" x14ac:dyDescent="0.2">
      <c r="A1124" s="137"/>
      <c r="B1124" s="138"/>
      <c r="C1124" s="138"/>
      <c r="D1124" s="139"/>
      <c r="E1124" s="145"/>
      <c r="F1124" s="140" t="s">
        <v>1366</v>
      </c>
      <c r="G1124" s="139"/>
      <c r="H1124" s="141">
        <v>0</v>
      </c>
      <c r="I1124" s="142"/>
      <c r="J1124" s="143"/>
      <c r="K1124" s="144"/>
      <c r="L1124" s="144"/>
      <c r="M1124" s="144"/>
      <c r="N1124" s="144"/>
      <c r="O1124" s="143"/>
      <c r="P1124" s="143"/>
      <c r="Q1124" s="143"/>
      <c r="R1124" s="139"/>
      <c r="S1124" s="139"/>
      <c r="T1124" s="138"/>
      <c r="U1124" s="6"/>
      <c r="V1124" s="8"/>
      <c r="W1124" s="8"/>
      <c r="X1124" s="60"/>
    </row>
    <row r="1125" spans="1:24" ht="22.5" outlineLevel="5" x14ac:dyDescent="0.2">
      <c r="A1125" s="137"/>
      <c r="B1125" s="138"/>
      <c r="C1125" s="138"/>
      <c r="D1125" s="139"/>
      <c r="E1125" s="145"/>
      <c r="F1125" s="140" t="s">
        <v>1377</v>
      </c>
      <c r="G1125" s="139"/>
      <c r="H1125" s="141">
        <v>0.47890408180000005</v>
      </c>
      <c r="I1125" s="142"/>
      <c r="J1125" s="143"/>
      <c r="K1125" s="144"/>
      <c r="L1125" s="144"/>
      <c r="M1125" s="144"/>
      <c r="N1125" s="144"/>
      <c r="O1125" s="143"/>
      <c r="P1125" s="143"/>
      <c r="Q1125" s="143"/>
      <c r="R1125" s="139"/>
      <c r="S1125" s="139"/>
      <c r="T1125" s="138"/>
      <c r="U1125" s="6"/>
      <c r="V1125" s="8"/>
      <c r="W1125" s="8"/>
      <c r="X1125" s="60"/>
    </row>
    <row r="1126" spans="1:24" ht="11.25" outlineLevel="5" x14ac:dyDescent="0.2">
      <c r="A1126" s="137"/>
      <c r="B1126" s="138"/>
      <c r="C1126" s="138"/>
      <c r="D1126" s="139"/>
      <c r="E1126" s="145"/>
      <c r="F1126" s="140" t="s">
        <v>1358</v>
      </c>
      <c r="G1126" s="139"/>
      <c r="H1126" s="141">
        <v>0</v>
      </c>
      <c r="I1126" s="142"/>
      <c r="J1126" s="143"/>
      <c r="K1126" s="144"/>
      <c r="L1126" s="144"/>
      <c r="M1126" s="144"/>
      <c r="N1126" s="144"/>
      <c r="O1126" s="143"/>
      <c r="P1126" s="143"/>
      <c r="Q1126" s="143"/>
      <c r="R1126" s="139"/>
      <c r="S1126" s="139"/>
      <c r="T1126" s="138"/>
      <c r="U1126" s="6"/>
      <c r="V1126" s="8"/>
      <c r="W1126" s="8"/>
      <c r="X1126" s="60"/>
    </row>
    <row r="1127" spans="1:24" ht="11.25" outlineLevel="5" x14ac:dyDescent="0.2">
      <c r="A1127" s="137"/>
      <c r="B1127" s="138"/>
      <c r="C1127" s="138"/>
      <c r="D1127" s="139"/>
      <c r="E1127" s="145"/>
      <c r="F1127" s="140" t="s">
        <v>1378</v>
      </c>
      <c r="G1127" s="139"/>
      <c r="H1127" s="141">
        <v>0.3546144692</v>
      </c>
      <c r="I1127" s="142"/>
      <c r="J1127" s="143"/>
      <c r="K1127" s="144"/>
      <c r="L1127" s="144"/>
      <c r="M1127" s="144"/>
      <c r="N1127" s="144"/>
      <c r="O1127" s="143"/>
      <c r="P1127" s="143"/>
      <c r="Q1127" s="143"/>
      <c r="R1127" s="139"/>
      <c r="S1127" s="139"/>
      <c r="T1127" s="138"/>
      <c r="U1127" s="6"/>
      <c r="V1127" s="8"/>
      <c r="W1127" s="8"/>
      <c r="X1127" s="60"/>
    </row>
    <row r="1128" spans="1:24" ht="11.25" outlineLevel="5" x14ac:dyDescent="0.2">
      <c r="A1128" s="137"/>
      <c r="B1128" s="138"/>
      <c r="C1128" s="138"/>
      <c r="D1128" s="139"/>
      <c r="E1128" s="145"/>
      <c r="F1128" s="140" t="s">
        <v>1360</v>
      </c>
      <c r="G1128" s="139"/>
      <c r="H1128" s="141">
        <v>0</v>
      </c>
      <c r="I1128" s="142"/>
      <c r="J1128" s="143"/>
      <c r="K1128" s="144"/>
      <c r="L1128" s="144"/>
      <c r="M1128" s="144"/>
      <c r="N1128" s="144"/>
      <c r="O1128" s="143"/>
      <c r="P1128" s="143"/>
      <c r="Q1128" s="143"/>
      <c r="R1128" s="139"/>
      <c r="S1128" s="139"/>
      <c r="T1128" s="138"/>
      <c r="U1128" s="6"/>
      <c r="V1128" s="8"/>
      <c r="W1128" s="8"/>
      <c r="X1128" s="60"/>
    </row>
    <row r="1129" spans="1:24" ht="11.25" outlineLevel="5" x14ac:dyDescent="0.2">
      <c r="A1129" s="137"/>
      <c r="B1129" s="138"/>
      <c r="C1129" s="138"/>
      <c r="D1129" s="139"/>
      <c r="E1129" s="145"/>
      <c r="F1129" s="140" t="s">
        <v>1379</v>
      </c>
      <c r="G1129" s="139"/>
      <c r="H1129" s="141">
        <v>0.3546144692</v>
      </c>
      <c r="I1129" s="142"/>
      <c r="J1129" s="143"/>
      <c r="K1129" s="144"/>
      <c r="L1129" s="144"/>
      <c r="M1129" s="144"/>
      <c r="N1129" s="144"/>
      <c r="O1129" s="143"/>
      <c r="P1129" s="143"/>
      <c r="Q1129" s="143"/>
      <c r="R1129" s="139"/>
      <c r="S1129" s="139"/>
      <c r="T1129" s="138"/>
      <c r="U1129" s="6"/>
      <c r="V1129" s="8"/>
      <c r="W1129" s="8"/>
      <c r="X1129" s="60"/>
    </row>
    <row r="1130" spans="1:24" ht="11.25" outlineLevel="5" x14ac:dyDescent="0.2">
      <c r="A1130" s="137"/>
      <c r="B1130" s="138"/>
      <c r="C1130" s="138"/>
      <c r="D1130" s="139"/>
      <c r="E1130" s="145"/>
      <c r="F1130" s="140" t="s">
        <v>1362</v>
      </c>
      <c r="G1130" s="139"/>
      <c r="H1130" s="141">
        <v>0</v>
      </c>
      <c r="I1130" s="142"/>
      <c r="J1130" s="143"/>
      <c r="K1130" s="144"/>
      <c r="L1130" s="144"/>
      <c r="M1130" s="144"/>
      <c r="N1130" s="144"/>
      <c r="O1130" s="143"/>
      <c r="P1130" s="143"/>
      <c r="Q1130" s="143"/>
      <c r="R1130" s="139"/>
      <c r="S1130" s="139"/>
      <c r="T1130" s="138"/>
      <c r="U1130" s="6"/>
      <c r="V1130" s="8"/>
      <c r="W1130" s="8"/>
      <c r="X1130" s="60"/>
    </row>
    <row r="1131" spans="1:24" ht="11.25" outlineLevel="5" x14ac:dyDescent="0.2">
      <c r="A1131" s="137"/>
      <c r="B1131" s="138"/>
      <c r="C1131" s="138"/>
      <c r="D1131" s="139"/>
      <c r="E1131" s="145"/>
      <c r="F1131" s="140" t="s">
        <v>1380</v>
      </c>
      <c r="G1131" s="139"/>
      <c r="H1131" s="141">
        <v>0.35520647999999999</v>
      </c>
      <c r="I1131" s="142"/>
      <c r="J1131" s="143"/>
      <c r="K1131" s="144"/>
      <c r="L1131" s="144"/>
      <c r="M1131" s="144"/>
      <c r="N1131" s="144"/>
      <c r="O1131" s="143"/>
      <c r="P1131" s="143"/>
      <c r="Q1131" s="143"/>
      <c r="R1131" s="139"/>
      <c r="S1131" s="139"/>
      <c r="T1131" s="138"/>
      <c r="U1131" s="6"/>
      <c r="V1131" s="8"/>
      <c r="W1131" s="8"/>
      <c r="X1131" s="60"/>
    </row>
    <row r="1132" spans="1:24" ht="11.25" outlineLevel="5" x14ac:dyDescent="0.2">
      <c r="A1132" s="137"/>
      <c r="B1132" s="138"/>
      <c r="C1132" s="138"/>
      <c r="D1132" s="139"/>
      <c r="E1132" s="145"/>
      <c r="F1132" s="140" t="s">
        <v>1364</v>
      </c>
      <c r="G1132" s="139"/>
      <c r="H1132" s="141">
        <v>0</v>
      </c>
      <c r="I1132" s="142"/>
      <c r="J1132" s="143"/>
      <c r="K1132" s="144"/>
      <c r="L1132" s="144"/>
      <c r="M1132" s="144"/>
      <c r="N1132" s="144"/>
      <c r="O1132" s="143"/>
      <c r="P1132" s="143"/>
      <c r="Q1132" s="143"/>
      <c r="R1132" s="139"/>
      <c r="S1132" s="139"/>
      <c r="T1132" s="138"/>
      <c r="U1132" s="6"/>
      <c r="V1132" s="8"/>
      <c r="W1132" s="8"/>
      <c r="X1132" s="60"/>
    </row>
    <row r="1133" spans="1:24" ht="11.25" outlineLevel="5" x14ac:dyDescent="0.2">
      <c r="A1133" s="137"/>
      <c r="B1133" s="138"/>
      <c r="C1133" s="138"/>
      <c r="D1133" s="139"/>
      <c r="E1133" s="145"/>
      <c r="F1133" s="140" t="s">
        <v>1381</v>
      </c>
      <c r="G1133" s="139"/>
      <c r="H1133" s="141">
        <v>0.35520647999999999</v>
      </c>
      <c r="I1133" s="142"/>
      <c r="J1133" s="143"/>
      <c r="K1133" s="144"/>
      <c r="L1133" s="144"/>
      <c r="M1133" s="144"/>
      <c r="N1133" s="144"/>
      <c r="O1133" s="143"/>
      <c r="P1133" s="143"/>
      <c r="Q1133" s="143"/>
      <c r="R1133" s="139"/>
      <c r="S1133" s="139"/>
      <c r="T1133" s="138"/>
      <c r="U1133" s="6"/>
      <c r="V1133" s="8"/>
      <c r="W1133" s="8"/>
      <c r="X1133" s="60"/>
    </row>
    <row r="1134" spans="1:24" ht="11.25" outlineLevel="5" x14ac:dyDescent="0.2">
      <c r="A1134" s="137"/>
      <c r="B1134" s="138"/>
      <c r="C1134" s="138"/>
      <c r="D1134" s="139"/>
      <c r="E1134" s="145"/>
      <c r="F1134" s="140" t="s">
        <v>1370</v>
      </c>
      <c r="G1134" s="139"/>
      <c r="H1134" s="141">
        <v>0</v>
      </c>
      <c r="I1134" s="142"/>
      <c r="J1134" s="143"/>
      <c r="K1134" s="144"/>
      <c r="L1134" s="144"/>
      <c r="M1134" s="144"/>
      <c r="N1134" s="144"/>
      <c r="O1134" s="143"/>
      <c r="P1134" s="143"/>
      <c r="Q1134" s="143"/>
      <c r="R1134" s="139"/>
      <c r="S1134" s="139"/>
      <c r="T1134" s="138"/>
      <c r="U1134" s="6"/>
      <c r="V1134" s="8"/>
      <c r="W1134" s="8"/>
      <c r="X1134" s="60"/>
    </row>
    <row r="1135" spans="1:24" ht="22.5" outlineLevel="5" x14ac:dyDescent="0.2">
      <c r="A1135" s="137"/>
      <c r="B1135" s="138"/>
      <c r="C1135" s="138"/>
      <c r="D1135" s="139"/>
      <c r="E1135" s="145"/>
      <c r="F1135" s="140" t="s">
        <v>1382</v>
      </c>
      <c r="G1135" s="139"/>
      <c r="H1135" s="141">
        <v>0.47890408180000005</v>
      </c>
      <c r="I1135" s="142"/>
      <c r="J1135" s="143"/>
      <c r="K1135" s="144"/>
      <c r="L1135" s="144"/>
      <c r="M1135" s="144"/>
      <c r="N1135" s="144"/>
      <c r="O1135" s="143"/>
      <c r="P1135" s="143"/>
      <c r="Q1135" s="143"/>
      <c r="R1135" s="139"/>
      <c r="S1135" s="139"/>
      <c r="T1135" s="138"/>
      <c r="U1135" s="6"/>
      <c r="V1135" s="8"/>
      <c r="W1135" s="8"/>
      <c r="X1135" s="60"/>
    </row>
    <row r="1136" spans="1:24" ht="11.25" outlineLevel="5" x14ac:dyDescent="0.2">
      <c r="A1136" s="137"/>
      <c r="B1136" s="138"/>
      <c r="C1136" s="138"/>
      <c r="D1136" s="139"/>
      <c r="E1136" s="145"/>
      <c r="F1136" s="140" t="s">
        <v>1372</v>
      </c>
      <c r="G1136" s="139"/>
      <c r="H1136" s="141">
        <v>0</v>
      </c>
      <c r="I1136" s="142"/>
      <c r="J1136" s="143"/>
      <c r="K1136" s="144"/>
      <c r="L1136" s="144"/>
      <c r="M1136" s="144"/>
      <c r="N1136" s="144"/>
      <c r="O1136" s="143"/>
      <c r="P1136" s="143"/>
      <c r="Q1136" s="143"/>
      <c r="R1136" s="139"/>
      <c r="S1136" s="139"/>
      <c r="T1136" s="138"/>
      <c r="U1136" s="6"/>
      <c r="V1136" s="8"/>
      <c r="W1136" s="8"/>
      <c r="X1136" s="60"/>
    </row>
    <row r="1137" spans="1:27" ht="22.5" outlineLevel="5" x14ac:dyDescent="0.2">
      <c r="A1137" s="137"/>
      <c r="B1137" s="138"/>
      <c r="C1137" s="138"/>
      <c r="D1137" s="139"/>
      <c r="E1137" s="145"/>
      <c r="F1137" s="140" t="s">
        <v>1383</v>
      </c>
      <c r="G1137" s="139"/>
      <c r="H1137" s="141">
        <v>0.47890408180000005</v>
      </c>
      <c r="I1137" s="142"/>
      <c r="J1137" s="143"/>
      <c r="K1137" s="144"/>
      <c r="L1137" s="144"/>
      <c r="M1137" s="144"/>
      <c r="N1137" s="144"/>
      <c r="O1137" s="143"/>
      <c r="P1137" s="143"/>
      <c r="Q1137" s="143"/>
      <c r="R1137" s="139"/>
      <c r="S1137" s="139"/>
      <c r="T1137" s="138"/>
      <c r="U1137" s="6"/>
      <c r="V1137" s="8"/>
      <c r="W1137" s="8"/>
      <c r="X1137" s="60"/>
    </row>
    <row r="1138" spans="1:27" ht="7.5" customHeight="1" outlineLevel="5" x14ac:dyDescent="0.15">
      <c r="A1138" s="8"/>
      <c r="B1138" s="69"/>
      <c r="C1138" s="69"/>
      <c r="D1138" s="60"/>
      <c r="E1138" s="60"/>
      <c r="F1138" s="104"/>
      <c r="G1138" s="60"/>
      <c r="H1138" s="65"/>
      <c r="I1138" s="105"/>
      <c r="J1138" s="63"/>
      <c r="K1138" s="65"/>
      <c r="L1138" s="65"/>
      <c r="M1138" s="65"/>
      <c r="N1138" s="65"/>
      <c r="O1138" s="63"/>
      <c r="P1138" s="63"/>
      <c r="Q1138" s="63"/>
      <c r="R1138" s="60"/>
      <c r="S1138" s="60"/>
      <c r="T1138" s="69"/>
      <c r="U1138" s="8"/>
      <c r="X1138" s="60"/>
    </row>
    <row r="1139" spans="1:27" ht="11.25" outlineLevel="4" x14ac:dyDescent="0.2">
      <c r="A1139" s="4"/>
      <c r="B1139" s="120"/>
      <c r="C1139" s="121">
        <v>23</v>
      </c>
      <c r="D1139" s="122" t="s">
        <v>534</v>
      </c>
      <c r="E1139" s="123" t="s">
        <v>1384</v>
      </c>
      <c r="F1139" s="124" t="s">
        <v>1385</v>
      </c>
      <c r="G1139" s="122" t="s">
        <v>601</v>
      </c>
      <c r="H1139" s="125">
        <v>3.0723379200000012</v>
      </c>
      <c r="I1139" s="126">
        <v>0</v>
      </c>
      <c r="J1139" s="127">
        <f>H1139*I1139</f>
        <v>0</v>
      </c>
      <c r="K1139" s="125">
        <v>1.05555</v>
      </c>
      <c r="L1139" s="125">
        <f>H1139*K1139</f>
        <v>3.2430062914560014</v>
      </c>
      <c r="M1139" s="125"/>
      <c r="N1139" s="125">
        <f>H1139*M1139</f>
        <v>0</v>
      </c>
      <c r="O1139" s="127">
        <v>15</v>
      </c>
      <c r="P1139" s="127">
        <f>J1139*(O1139/100)</f>
        <v>0</v>
      </c>
      <c r="Q1139" s="127">
        <f>J1139+P1139</f>
        <v>0</v>
      </c>
      <c r="R1139" s="128"/>
      <c r="S1139" s="128" t="s">
        <v>538</v>
      </c>
      <c r="T1139" s="129">
        <v>1</v>
      </c>
      <c r="U1139" s="8"/>
      <c r="V1139" s="8"/>
      <c r="W1139" s="8"/>
      <c r="X1139" s="60"/>
    </row>
    <row r="1140" spans="1:27" ht="19.5" outlineLevel="5" x14ac:dyDescent="0.2">
      <c r="A1140" s="130"/>
      <c r="B1140" s="131"/>
      <c r="C1140" s="131"/>
      <c r="D1140" s="132"/>
      <c r="E1140" s="136" t="s">
        <v>0</v>
      </c>
      <c r="F1140" s="159" t="s">
        <v>1386</v>
      </c>
      <c r="G1140" s="159"/>
      <c r="H1140" s="160"/>
      <c r="I1140" s="161"/>
      <c r="J1140" s="162"/>
      <c r="K1140" s="134"/>
      <c r="L1140" s="134"/>
      <c r="M1140" s="134"/>
      <c r="N1140" s="134"/>
      <c r="O1140" s="135"/>
      <c r="P1140" s="135"/>
      <c r="Q1140" s="135"/>
      <c r="R1140" s="132"/>
      <c r="S1140" s="132"/>
      <c r="T1140" s="131"/>
      <c r="U1140" s="6"/>
      <c r="V1140" s="8"/>
      <c r="W1140" s="8"/>
      <c r="X1140" s="133" t="str">
        <f>F1140</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v>
      </c>
      <c r="Y1140" s="9"/>
      <c r="AA1140" s="11"/>
    </row>
    <row r="1141" spans="1:27" ht="7.5" customHeight="1" outlineLevel="5" x14ac:dyDescent="0.15">
      <c r="B1141" s="69"/>
      <c r="C1141" s="69"/>
      <c r="D1141" s="60"/>
      <c r="E1141" s="60"/>
      <c r="F1141" s="61"/>
      <c r="G1141" s="60"/>
      <c r="H1141" s="65"/>
      <c r="I1141" s="105"/>
      <c r="J1141" s="63"/>
      <c r="K1141" s="65"/>
      <c r="L1141" s="65"/>
      <c r="M1141" s="65"/>
      <c r="N1141" s="65"/>
      <c r="O1141" s="63"/>
      <c r="P1141" s="63"/>
      <c r="Q1141" s="63"/>
      <c r="R1141" s="60"/>
      <c r="S1141" s="60"/>
      <c r="T1141" s="69"/>
      <c r="U1141" s="8"/>
      <c r="X1141" s="60"/>
    </row>
    <row r="1142" spans="1:27" ht="11.25" outlineLevel="5" x14ac:dyDescent="0.2">
      <c r="A1142" s="137"/>
      <c r="B1142" s="138"/>
      <c r="C1142" s="138"/>
      <c r="D1142" s="139"/>
      <c r="E1142" s="145" t="s">
        <v>1</v>
      </c>
      <c r="F1142" s="140" t="s">
        <v>1354</v>
      </c>
      <c r="G1142" s="139"/>
      <c r="H1142" s="141">
        <v>0</v>
      </c>
      <c r="I1142" s="142"/>
      <c r="J1142" s="143"/>
      <c r="K1142" s="144"/>
      <c r="L1142" s="144"/>
      <c r="M1142" s="144"/>
      <c r="N1142" s="144"/>
      <c r="O1142" s="143"/>
      <c r="P1142" s="143"/>
      <c r="Q1142" s="143"/>
      <c r="R1142" s="139"/>
      <c r="S1142" s="139"/>
      <c r="T1142" s="138"/>
      <c r="U1142" s="6"/>
      <c r="V1142" s="8"/>
      <c r="W1142" s="8"/>
      <c r="X1142" s="60"/>
    </row>
    <row r="1143" spans="1:27" ht="11.25" outlineLevel="5" x14ac:dyDescent="0.2">
      <c r="A1143" s="137"/>
      <c r="B1143" s="138"/>
      <c r="C1143" s="138"/>
      <c r="D1143" s="139"/>
      <c r="E1143" s="145"/>
      <c r="F1143" s="140" t="s">
        <v>1387</v>
      </c>
      <c r="G1143" s="139"/>
      <c r="H1143" s="141">
        <v>0.49273344000000002</v>
      </c>
      <c r="I1143" s="142"/>
      <c r="J1143" s="143"/>
      <c r="K1143" s="144"/>
      <c r="L1143" s="144"/>
      <c r="M1143" s="144"/>
      <c r="N1143" s="144"/>
      <c r="O1143" s="143"/>
      <c r="P1143" s="143"/>
      <c r="Q1143" s="143"/>
      <c r="R1143" s="139"/>
      <c r="S1143" s="139"/>
      <c r="T1143" s="138"/>
      <c r="U1143" s="6"/>
      <c r="V1143" s="8"/>
      <c r="W1143" s="8"/>
      <c r="X1143" s="60"/>
    </row>
    <row r="1144" spans="1:27" ht="11.25" outlineLevel="5" x14ac:dyDescent="0.2">
      <c r="A1144" s="137"/>
      <c r="B1144" s="138"/>
      <c r="C1144" s="138"/>
      <c r="D1144" s="139"/>
      <c r="E1144" s="145"/>
      <c r="F1144" s="140" t="s">
        <v>1356</v>
      </c>
      <c r="G1144" s="139"/>
      <c r="H1144" s="141">
        <v>0</v>
      </c>
      <c r="I1144" s="142"/>
      <c r="J1144" s="143"/>
      <c r="K1144" s="144"/>
      <c r="L1144" s="144"/>
      <c r="M1144" s="144"/>
      <c r="N1144" s="144"/>
      <c r="O1144" s="143"/>
      <c r="P1144" s="143"/>
      <c r="Q1144" s="143"/>
      <c r="R1144" s="139"/>
      <c r="S1144" s="139"/>
      <c r="T1144" s="138"/>
      <c r="U1144" s="6"/>
      <c r="V1144" s="8"/>
      <c r="W1144" s="8"/>
      <c r="X1144" s="60"/>
    </row>
    <row r="1145" spans="1:27" ht="11.25" outlineLevel="5" x14ac:dyDescent="0.2">
      <c r="A1145" s="137"/>
      <c r="B1145" s="138"/>
      <c r="C1145" s="138"/>
      <c r="D1145" s="139"/>
      <c r="E1145" s="145"/>
      <c r="F1145" s="140" t="s">
        <v>1388</v>
      </c>
      <c r="G1145" s="139"/>
      <c r="H1145" s="141">
        <v>0.49273344000000002</v>
      </c>
      <c r="I1145" s="142"/>
      <c r="J1145" s="143"/>
      <c r="K1145" s="144"/>
      <c r="L1145" s="144"/>
      <c r="M1145" s="144"/>
      <c r="N1145" s="144"/>
      <c r="O1145" s="143"/>
      <c r="P1145" s="143"/>
      <c r="Q1145" s="143"/>
      <c r="R1145" s="139"/>
      <c r="S1145" s="139"/>
      <c r="T1145" s="138"/>
      <c r="U1145" s="6"/>
      <c r="V1145" s="8"/>
      <c r="W1145" s="8"/>
      <c r="X1145" s="60"/>
    </row>
    <row r="1146" spans="1:27" ht="11.25" outlineLevel="5" x14ac:dyDescent="0.2">
      <c r="A1146" s="137"/>
      <c r="B1146" s="138"/>
      <c r="C1146" s="138"/>
      <c r="D1146" s="139"/>
      <c r="E1146" s="145"/>
      <c r="F1146" s="140" t="s">
        <v>1366</v>
      </c>
      <c r="G1146" s="139"/>
      <c r="H1146" s="141">
        <v>0</v>
      </c>
      <c r="I1146" s="142"/>
      <c r="J1146" s="143"/>
      <c r="K1146" s="144"/>
      <c r="L1146" s="144"/>
      <c r="M1146" s="144"/>
      <c r="N1146" s="144"/>
      <c r="O1146" s="143"/>
      <c r="P1146" s="143"/>
      <c r="Q1146" s="143"/>
      <c r="R1146" s="139"/>
      <c r="S1146" s="139"/>
      <c r="T1146" s="138"/>
      <c r="U1146" s="6"/>
      <c r="V1146" s="8"/>
      <c r="W1146" s="8"/>
      <c r="X1146" s="60"/>
    </row>
    <row r="1147" spans="1:27" ht="11.25" outlineLevel="5" x14ac:dyDescent="0.2">
      <c r="A1147" s="137"/>
      <c r="B1147" s="138"/>
      <c r="C1147" s="138"/>
      <c r="D1147" s="139"/>
      <c r="E1147" s="145"/>
      <c r="F1147" s="140" t="s">
        <v>1389</v>
      </c>
      <c r="G1147" s="139"/>
      <c r="H1147" s="141">
        <v>0.30433536000000005</v>
      </c>
      <c r="I1147" s="142"/>
      <c r="J1147" s="143"/>
      <c r="K1147" s="144"/>
      <c r="L1147" s="144"/>
      <c r="M1147" s="144"/>
      <c r="N1147" s="144"/>
      <c r="O1147" s="143"/>
      <c r="P1147" s="143"/>
      <c r="Q1147" s="143"/>
      <c r="R1147" s="139"/>
      <c r="S1147" s="139"/>
      <c r="T1147" s="138"/>
      <c r="U1147" s="6"/>
      <c r="V1147" s="8"/>
      <c r="W1147" s="8"/>
      <c r="X1147" s="60"/>
    </row>
    <row r="1148" spans="1:27" ht="11.25" outlineLevel="5" x14ac:dyDescent="0.2">
      <c r="A1148" s="137"/>
      <c r="B1148" s="138"/>
      <c r="C1148" s="138"/>
      <c r="D1148" s="139"/>
      <c r="E1148" s="145"/>
      <c r="F1148" s="140" t="s">
        <v>1368</v>
      </c>
      <c r="G1148" s="139"/>
      <c r="H1148" s="141">
        <v>0</v>
      </c>
      <c r="I1148" s="142"/>
      <c r="J1148" s="143"/>
      <c r="K1148" s="144"/>
      <c r="L1148" s="144"/>
      <c r="M1148" s="144"/>
      <c r="N1148" s="144"/>
      <c r="O1148" s="143"/>
      <c r="P1148" s="143"/>
      <c r="Q1148" s="143"/>
      <c r="R1148" s="139"/>
      <c r="S1148" s="139"/>
      <c r="T1148" s="138"/>
      <c r="U1148" s="6"/>
      <c r="V1148" s="8"/>
      <c r="W1148" s="8"/>
      <c r="X1148" s="60"/>
    </row>
    <row r="1149" spans="1:27" ht="11.25" outlineLevel="5" x14ac:dyDescent="0.2">
      <c r="A1149" s="137"/>
      <c r="B1149" s="138"/>
      <c r="C1149" s="138"/>
      <c r="D1149" s="139"/>
      <c r="E1149" s="145"/>
      <c r="F1149" s="140" t="s">
        <v>1390</v>
      </c>
      <c r="G1149" s="139"/>
      <c r="H1149" s="141">
        <v>0.30433536000000005</v>
      </c>
      <c r="I1149" s="142"/>
      <c r="J1149" s="143"/>
      <c r="K1149" s="144"/>
      <c r="L1149" s="144"/>
      <c r="M1149" s="144"/>
      <c r="N1149" s="144"/>
      <c r="O1149" s="143"/>
      <c r="P1149" s="143"/>
      <c r="Q1149" s="143"/>
      <c r="R1149" s="139"/>
      <c r="S1149" s="139"/>
      <c r="T1149" s="138"/>
      <c r="U1149" s="6"/>
      <c r="V1149" s="8"/>
      <c r="W1149" s="8"/>
      <c r="X1149" s="60"/>
    </row>
    <row r="1150" spans="1:27" ht="11.25" outlineLevel="5" x14ac:dyDescent="0.2">
      <c r="A1150" s="137"/>
      <c r="B1150" s="138"/>
      <c r="C1150" s="138"/>
      <c r="D1150" s="139"/>
      <c r="E1150" s="145"/>
      <c r="F1150" s="140" t="s">
        <v>1358</v>
      </c>
      <c r="G1150" s="139"/>
      <c r="H1150" s="141">
        <v>0</v>
      </c>
      <c r="I1150" s="142"/>
      <c r="J1150" s="143"/>
      <c r="K1150" s="144"/>
      <c r="L1150" s="144"/>
      <c r="M1150" s="144"/>
      <c r="N1150" s="144"/>
      <c r="O1150" s="143"/>
      <c r="P1150" s="143"/>
      <c r="Q1150" s="143"/>
      <c r="R1150" s="139"/>
      <c r="S1150" s="139"/>
      <c r="T1150" s="138"/>
      <c r="U1150" s="6"/>
      <c r="V1150" s="8"/>
      <c r="W1150" s="8"/>
      <c r="X1150" s="60"/>
    </row>
    <row r="1151" spans="1:27" ht="11.25" outlineLevel="5" x14ac:dyDescent="0.2">
      <c r="A1151" s="137"/>
      <c r="B1151" s="138"/>
      <c r="C1151" s="138"/>
      <c r="D1151" s="139"/>
      <c r="E1151" s="145"/>
      <c r="F1151" s="140" t="s">
        <v>1391</v>
      </c>
      <c r="G1151" s="139"/>
      <c r="H1151" s="141">
        <v>0.19322880000000003</v>
      </c>
      <c r="I1151" s="142"/>
      <c r="J1151" s="143"/>
      <c r="K1151" s="144"/>
      <c r="L1151" s="144"/>
      <c r="M1151" s="144"/>
      <c r="N1151" s="144"/>
      <c r="O1151" s="143"/>
      <c r="P1151" s="143"/>
      <c r="Q1151" s="143"/>
      <c r="R1151" s="139"/>
      <c r="S1151" s="139"/>
      <c r="T1151" s="138"/>
      <c r="U1151" s="6"/>
      <c r="V1151" s="8"/>
      <c r="W1151" s="8"/>
      <c r="X1151" s="60"/>
    </row>
    <row r="1152" spans="1:27" ht="11.25" outlineLevel="5" x14ac:dyDescent="0.2">
      <c r="A1152" s="137"/>
      <c r="B1152" s="138"/>
      <c r="C1152" s="138"/>
      <c r="D1152" s="139"/>
      <c r="E1152" s="145"/>
      <c r="F1152" s="140" t="s">
        <v>1360</v>
      </c>
      <c r="G1152" s="139"/>
      <c r="H1152" s="141">
        <v>0</v>
      </c>
      <c r="I1152" s="142"/>
      <c r="J1152" s="143"/>
      <c r="K1152" s="144"/>
      <c r="L1152" s="144"/>
      <c r="M1152" s="144"/>
      <c r="N1152" s="144"/>
      <c r="O1152" s="143"/>
      <c r="P1152" s="143"/>
      <c r="Q1152" s="143"/>
      <c r="R1152" s="139"/>
      <c r="S1152" s="139"/>
      <c r="T1152" s="138"/>
      <c r="U1152" s="6"/>
      <c r="V1152" s="8"/>
      <c r="W1152" s="8"/>
      <c r="X1152" s="60"/>
    </row>
    <row r="1153" spans="1:27" ht="11.25" outlineLevel="5" x14ac:dyDescent="0.2">
      <c r="A1153" s="137"/>
      <c r="B1153" s="138"/>
      <c r="C1153" s="138"/>
      <c r="D1153" s="139"/>
      <c r="E1153" s="145"/>
      <c r="F1153" s="140" t="s">
        <v>1392</v>
      </c>
      <c r="G1153" s="139"/>
      <c r="H1153" s="141">
        <v>0.19322880000000003</v>
      </c>
      <c r="I1153" s="142"/>
      <c r="J1153" s="143"/>
      <c r="K1153" s="144"/>
      <c r="L1153" s="144"/>
      <c r="M1153" s="144"/>
      <c r="N1153" s="144"/>
      <c r="O1153" s="143"/>
      <c r="P1153" s="143"/>
      <c r="Q1153" s="143"/>
      <c r="R1153" s="139"/>
      <c r="S1153" s="139"/>
      <c r="T1153" s="138"/>
      <c r="U1153" s="6"/>
      <c r="V1153" s="8"/>
      <c r="W1153" s="8"/>
      <c r="X1153" s="60"/>
    </row>
    <row r="1154" spans="1:27" ht="11.25" outlineLevel="5" x14ac:dyDescent="0.2">
      <c r="A1154" s="137"/>
      <c r="B1154" s="138"/>
      <c r="C1154" s="138"/>
      <c r="D1154" s="139"/>
      <c r="E1154" s="145"/>
      <c r="F1154" s="140" t="s">
        <v>1362</v>
      </c>
      <c r="G1154" s="139"/>
      <c r="H1154" s="141">
        <v>0</v>
      </c>
      <c r="I1154" s="142"/>
      <c r="J1154" s="143"/>
      <c r="K1154" s="144"/>
      <c r="L1154" s="144"/>
      <c r="M1154" s="144"/>
      <c r="N1154" s="144"/>
      <c r="O1154" s="143"/>
      <c r="P1154" s="143"/>
      <c r="Q1154" s="143"/>
      <c r="R1154" s="139"/>
      <c r="S1154" s="139"/>
      <c r="T1154" s="138"/>
      <c r="U1154" s="6"/>
      <c r="V1154" s="8"/>
      <c r="W1154" s="8"/>
      <c r="X1154" s="60"/>
    </row>
    <row r="1155" spans="1:27" ht="11.25" outlineLevel="5" x14ac:dyDescent="0.2">
      <c r="A1155" s="137"/>
      <c r="B1155" s="138"/>
      <c r="C1155" s="138"/>
      <c r="D1155" s="139"/>
      <c r="E1155" s="145"/>
      <c r="F1155" s="140" t="s">
        <v>1393</v>
      </c>
      <c r="G1155" s="139"/>
      <c r="H1155" s="141">
        <v>0.26085888000000007</v>
      </c>
      <c r="I1155" s="142"/>
      <c r="J1155" s="143"/>
      <c r="K1155" s="144"/>
      <c r="L1155" s="144"/>
      <c r="M1155" s="144"/>
      <c r="N1155" s="144"/>
      <c r="O1155" s="143"/>
      <c r="P1155" s="143"/>
      <c r="Q1155" s="143"/>
      <c r="R1155" s="139"/>
      <c r="S1155" s="139"/>
      <c r="T1155" s="138"/>
      <c r="U1155" s="6"/>
      <c r="V1155" s="8"/>
      <c r="W1155" s="8"/>
      <c r="X1155" s="60"/>
    </row>
    <row r="1156" spans="1:27" ht="11.25" outlineLevel="5" x14ac:dyDescent="0.2">
      <c r="A1156" s="137"/>
      <c r="B1156" s="138"/>
      <c r="C1156" s="138"/>
      <c r="D1156" s="139"/>
      <c r="E1156" s="145"/>
      <c r="F1156" s="140" t="s">
        <v>1364</v>
      </c>
      <c r="G1156" s="139"/>
      <c r="H1156" s="141">
        <v>0</v>
      </c>
      <c r="I1156" s="142"/>
      <c r="J1156" s="143"/>
      <c r="K1156" s="144"/>
      <c r="L1156" s="144"/>
      <c r="M1156" s="144"/>
      <c r="N1156" s="144"/>
      <c r="O1156" s="143"/>
      <c r="P1156" s="143"/>
      <c r="Q1156" s="143"/>
      <c r="R1156" s="139"/>
      <c r="S1156" s="139"/>
      <c r="T1156" s="138"/>
      <c r="U1156" s="6"/>
      <c r="V1156" s="8"/>
      <c r="W1156" s="8"/>
      <c r="X1156" s="60"/>
    </row>
    <row r="1157" spans="1:27" ht="11.25" outlineLevel="5" x14ac:dyDescent="0.2">
      <c r="A1157" s="137"/>
      <c r="B1157" s="138"/>
      <c r="C1157" s="138"/>
      <c r="D1157" s="139"/>
      <c r="E1157" s="145"/>
      <c r="F1157" s="140" t="s">
        <v>1394</v>
      </c>
      <c r="G1157" s="139"/>
      <c r="H1157" s="141">
        <v>0.26085888000000007</v>
      </c>
      <c r="I1157" s="142"/>
      <c r="J1157" s="143"/>
      <c r="K1157" s="144"/>
      <c r="L1157" s="144"/>
      <c r="M1157" s="144"/>
      <c r="N1157" s="144"/>
      <c r="O1157" s="143"/>
      <c r="P1157" s="143"/>
      <c r="Q1157" s="143"/>
      <c r="R1157" s="139"/>
      <c r="S1157" s="139"/>
      <c r="T1157" s="138"/>
      <c r="U1157" s="6"/>
      <c r="V1157" s="8"/>
      <c r="W1157" s="8"/>
      <c r="X1157" s="60"/>
    </row>
    <row r="1158" spans="1:27" ht="11.25" outlineLevel="5" x14ac:dyDescent="0.2">
      <c r="A1158" s="137"/>
      <c r="B1158" s="138"/>
      <c r="C1158" s="138"/>
      <c r="D1158" s="139"/>
      <c r="E1158" s="145"/>
      <c r="F1158" s="140" t="s">
        <v>1370</v>
      </c>
      <c r="G1158" s="139"/>
      <c r="H1158" s="141">
        <v>0</v>
      </c>
      <c r="I1158" s="142"/>
      <c r="J1158" s="143"/>
      <c r="K1158" s="144"/>
      <c r="L1158" s="144"/>
      <c r="M1158" s="144"/>
      <c r="N1158" s="144"/>
      <c r="O1158" s="143"/>
      <c r="P1158" s="143"/>
      <c r="Q1158" s="143"/>
      <c r="R1158" s="139"/>
      <c r="S1158" s="139"/>
      <c r="T1158" s="138"/>
      <c r="U1158" s="6"/>
      <c r="V1158" s="8"/>
      <c r="W1158" s="8"/>
      <c r="X1158" s="60"/>
    </row>
    <row r="1159" spans="1:27" ht="11.25" outlineLevel="5" x14ac:dyDescent="0.2">
      <c r="A1159" s="137"/>
      <c r="B1159" s="138"/>
      <c r="C1159" s="138"/>
      <c r="D1159" s="139"/>
      <c r="E1159" s="145"/>
      <c r="F1159" s="140" t="s">
        <v>1395</v>
      </c>
      <c r="G1159" s="139"/>
      <c r="H1159" s="141">
        <v>0.28501248000000007</v>
      </c>
      <c r="I1159" s="142"/>
      <c r="J1159" s="143"/>
      <c r="K1159" s="144"/>
      <c r="L1159" s="144"/>
      <c r="M1159" s="144"/>
      <c r="N1159" s="144"/>
      <c r="O1159" s="143"/>
      <c r="P1159" s="143"/>
      <c r="Q1159" s="143"/>
      <c r="R1159" s="139"/>
      <c r="S1159" s="139"/>
      <c r="T1159" s="138"/>
      <c r="U1159" s="6"/>
      <c r="V1159" s="8"/>
      <c r="W1159" s="8"/>
      <c r="X1159" s="60"/>
    </row>
    <row r="1160" spans="1:27" ht="11.25" outlineLevel="5" x14ac:dyDescent="0.2">
      <c r="A1160" s="137"/>
      <c r="B1160" s="138"/>
      <c r="C1160" s="138"/>
      <c r="D1160" s="139"/>
      <c r="E1160" s="145"/>
      <c r="F1160" s="140" t="s">
        <v>1372</v>
      </c>
      <c r="G1160" s="139"/>
      <c r="H1160" s="141">
        <v>0</v>
      </c>
      <c r="I1160" s="142"/>
      <c r="J1160" s="143"/>
      <c r="K1160" s="144"/>
      <c r="L1160" s="144"/>
      <c r="M1160" s="144"/>
      <c r="N1160" s="144"/>
      <c r="O1160" s="143"/>
      <c r="P1160" s="143"/>
      <c r="Q1160" s="143"/>
      <c r="R1160" s="139"/>
      <c r="S1160" s="139"/>
      <c r="T1160" s="138"/>
      <c r="U1160" s="6"/>
      <c r="V1160" s="8"/>
      <c r="W1160" s="8"/>
      <c r="X1160" s="60"/>
    </row>
    <row r="1161" spans="1:27" ht="11.25" outlineLevel="5" x14ac:dyDescent="0.2">
      <c r="A1161" s="137"/>
      <c r="B1161" s="138"/>
      <c r="C1161" s="138"/>
      <c r="D1161" s="139"/>
      <c r="E1161" s="145"/>
      <c r="F1161" s="140" t="s">
        <v>1396</v>
      </c>
      <c r="G1161" s="139"/>
      <c r="H1161" s="141">
        <v>0.28501248000000007</v>
      </c>
      <c r="I1161" s="142"/>
      <c r="J1161" s="143"/>
      <c r="K1161" s="144"/>
      <c r="L1161" s="144"/>
      <c r="M1161" s="144"/>
      <c r="N1161" s="144"/>
      <c r="O1161" s="143"/>
      <c r="P1161" s="143"/>
      <c r="Q1161" s="143"/>
      <c r="R1161" s="139"/>
      <c r="S1161" s="139"/>
      <c r="T1161" s="138"/>
      <c r="U1161" s="6"/>
      <c r="V1161" s="8"/>
      <c r="W1161" s="8"/>
      <c r="X1161" s="60"/>
    </row>
    <row r="1162" spans="1:27" ht="7.5" customHeight="1" outlineLevel="5" x14ac:dyDescent="0.15">
      <c r="A1162" s="8"/>
      <c r="B1162" s="69"/>
      <c r="C1162" s="69"/>
      <c r="D1162" s="60"/>
      <c r="E1162" s="60"/>
      <c r="F1162" s="104"/>
      <c r="G1162" s="60"/>
      <c r="H1162" s="65"/>
      <c r="I1162" s="105"/>
      <c r="J1162" s="63"/>
      <c r="K1162" s="65"/>
      <c r="L1162" s="65"/>
      <c r="M1162" s="65"/>
      <c r="N1162" s="65"/>
      <c r="O1162" s="63"/>
      <c r="P1162" s="63"/>
      <c r="Q1162" s="63"/>
      <c r="R1162" s="60"/>
      <c r="S1162" s="60"/>
      <c r="T1162" s="69"/>
      <c r="U1162" s="8"/>
      <c r="X1162" s="60"/>
    </row>
    <row r="1163" spans="1:27" ht="11.25" outlineLevel="4" x14ac:dyDescent="0.2">
      <c r="A1163" s="4"/>
      <c r="B1163" s="120"/>
      <c r="C1163" s="121">
        <v>24</v>
      </c>
      <c r="D1163" s="122" t="s">
        <v>534</v>
      </c>
      <c r="E1163" s="123" t="s">
        <v>1397</v>
      </c>
      <c r="F1163" s="124" t="s">
        <v>1398</v>
      </c>
      <c r="G1163" s="122" t="s">
        <v>543</v>
      </c>
      <c r="H1163" s="125">
        <v>21.293999999999997</v>
      </c>
      <c r="I1163" s="126">
        <v>0</v>
      </c>
      <c r="J1163" s="127">
        <f>H1163*I1163</f>
        <v>0</v>
      </c>
      <c r="K1163" s="125">
        <v>7.3699999999999998E-3</v>
      </c>
      <c r="L1163" s="125">
        <f>H1163*K1163</f>
        <v>0.15693677999999997</v>
      </c>
      <c r="M1163" s="125"/>
      <c r="N1163" s="125">
        <f>H1163*M1163</f>
        <v>0</v>
      </c>
      <c r="O1163" s="127">
        <v>15</v>
      </c>
      <c r="P1163" s="127">
        <f>J1163*(O1163/100)</f>
        <v>0</v>
      </c>
      <c r="Q1163" s="127">
        <f>J1163+P1163</f>
        <v>0</v>
      </c>
      <c r="R1163" s="128"/>
      <c r="S1163" s="128" t="s">
        <v>538</v>
      </c>
      <c r="T1163" s="129">
        <v>1</v>
      </c>
      <c r="U1163" s="8"/>
      <c r="V1163" s="8"/>
      <c r="W1163" s="8"/>
      <c r="X1163" s="60"/>
    </row>
    <row r="1164" spans="1:27" ht="29.25" outlineLevel="5" x14ac:dyDescent="0.2">
      <c r="A1164" s="130"/>
      <c r="B1164" s="131"/>
      <c r="C1164" s="131"/>
      <c r="D1164" s="132"/>
      <c r="E1164" s="136" t="s">
        <v>0</v>
      </c>
      <c r="F1164" s="159" t="s">
        <v>1399</v>
      </c>
      <c r="G1164" s="159"/>
      <c r="H1164" s="160"/>
      <c r="I1164" s="161"/>
      <c r="J1164" s="162"/>
      <c r="K1164" s="134"/>
      <c r="L1164" s="134"/>
      <c r="M1164" s="134"/>
      <c r="N1164" s="134"/>
      <c r="O1164" s="135"/>
      <c r="P1164" s="135"/>
      <c r="Q1164" s="135"/>
      <c r="R1164" s="132"/>
      <c r="S1164" s="132"/>
      <c r="T1164" s="131"/>
      <c r="U1164" s="6"/>
      <c r="V1164" s="8"/>
      <c r="W1164" s="8"/>
      <c r="X1164" s="133" t="str">
        <f>F1164</f>
        <v>Bednění stropů ztracené ocelové žebrované ze širokých tenkostěnných ohýbaných profilů (hraněných trapézových vln), bez úpravy povrchu otevřeného podhledu, bez podpěrné konstrukce, s osazením nasucho na zdech do připravených ozubů, popř. na rovných zdech, trámech, průvlacích, do traverz s povrchem pozinkovaným, výšky vln 60 mm, tl. plechu 0,75 mm</v>
      </c>
      <c r="Y1164" s="9"/>
      <c r="AA1164" s="11"/>
    </row>
    <row r="1165" spans="1:27" ht="7.5" customHeight="1" outlineLevel="5" x14ac:dyDescent="0.15">
      <c r="B1165" s="69"/>
      <c r="C1165" s="69"/>
      <c r="D1165" s="60"/>
      <c r="E1165" s="60"/>
      <c r="F1165" s="61"/>
      <c r="G1165" s="60"/>
      <c r="H1165" s="65"/>
      <c r="I1165" s="105"/>
      <c r="J1165" s="63"/>
      <c r="K1165" s="65"/>
      <c r="L1165" s="65"/>
      <c r="M1165" s="65"/>
      <c r="N1165" s="65"/>
      <c r="O1165" s="63"/>
      <c r="P1165" s="63"/>
      <c r="Q1165" s="63"/>
      <c r="R1165" s="60"/>
      <c r="S1165" s="60"/>
      <c r="T1165" s="69"/>
      <c r="U1165" s="8"/>
      <c r="X1165" s="60"/>
    </row>
    <row r="1166" spans="1:27" ht="11.25" outlineLevel="5" x14ac:dyDescent="0.2">
      <c r="A1166" s="137"/>
      <c r="B1166" s="138"/>
      <c r="C1166" s="138"/>
      <c r="D1166" s="139"/>
      <c r="E1166" s="145" t="s">
        <v>1</v>
      </c>
      <c r="F1166" s="140" t="s">
        <v>547</v>
      </c>
      <c r="G1166" s="139"/>
      <c r="H1166" s="141">
        <v>0</v>
      </c>
      <c r="I1166" s="142"/>
      <c r="J1166" s="143"/>
      <c r="K1166" s="144"/>
      <c r="L1166" s="144"/>
      <c r="M1166" s="144"/>
      <c r="N1166" s="144"/>
      <c r="O1166" s="143"/>
      <c r="P1166" s="143"/>
      <c r="Q1166" s="143"/>
      <c r="R1166" s="139"/>
      <c r="S1166" s="139"/>
      <c r="T1166" s="138"/>
      <c r="U1166" s="6"/>
      <c r="V1166" s="8"/>
      <c r="W1166" s="8"/>
      <c r="X1166" s="60"/>
    </row>
    <row r="1167" spans="1:27" ht="11.25" outlineLevel="5" x14ac:dyDescent="0.2">
      <c r="A1167" s="137"/>
      <c r="B1167" s="138"/>
      <c r="C1167" s="138"/>
      <c r="D1167" s="139"/>
      <c r="E1167" s="145"/>
      <c r="F1167" s="140" t="s">
        <v>1400</v>
      </c>
      <c r="G1167" s="139"/>
      <c r="H1167" s="141">
        <v>11.948999999999996</v>
      </c>
      <c r="I1167" s="142"/>
      <c r="J1167" s="143"/>
      <c r="K1167" s="144"/>
      <c r="L1167" s="144"/>
      <c r="M1167" s="144"/>
      <c r="N1167" s="144"/>
      <c r="O1167" s="143"/>
      <c r="P1167" s="143"/>
      <c r="Q1167" s="143"/>
      <c r="R1167" s="139"/>
      <c r="S1167" s="139"/>
      <c r="T1167" s="138"/>
      <c r="U1167" s="6"/>
      <c r="V1167" s="8"/>
      <c r="W1167" s="8"/>
      <c r="X1167" s="60"/>
    </row>
    <row r="1168" spans="1:27" ht="11.25" outlineLevel="5" x14ac:dyDescent="0.2">
      <c r="A1168" s="137"/>
      <c r="B1168" s="138"/>
      <c r="C1168" s="138"/>
      <c r="D1168" s="139"/>
      <c r="E1168" s="145"/>
      <c r="F1168" s="140" t="s">
        <v>1401</v>
      </c>
      <c r="G1168" s="139"/>
      <c r="H1168" s="141">
        <v>0.65400000000000003</v>
      </c>
      <c r="I1168" s="142"/>
      <c r="J1168" s="143"/>
      <c r="K1168" s="144"/>
      <c r="L1168" s="144"/>
      <c r="M1168" s="144"/>
      <c r="N1168" s="144"/>
      <c r="O1168" s="143"/>
      <c r="P1168" s="143"/>
      <c r="Q1168" s="143"/>
      <c r="R1168" s="139"/>
      <c r="S1168" s="139"/>
      <c r="T1168" s="138"/>
      <c r="U1168" s="6"/>
      <c r="V1168" s="8"/>
      <c r="W1168" s="8"/>
      <c r="X1168" s="60"/>
    </row>
    <row r="1169" spans="1:27" ht="11.25" outlineLevel="5" x14ac:dyDescent="0.2">
      <c r="A1169" s="137"/>
      <c r="B1169" s="138"/>
      <c r="C1169" s="138"/>
      <c r="D1169" s="139"/>
      <c r="E1169" s="145"/>
      <c r="F1169" s="140" t="s">
        <v>1402</v>
      </c>
      <c r="G1169" s="139"/>
      <c r="H1169" s="141">
        <v>0.65400000000000003</v>
      </c>
      <c r="I1169" s="142"/>
      <c r="J1169" s="143"/>
      <c r="K1169" s="144"/>
      <c r="L1169" s="144"/>
      <c r="M1169" s="144"/>
      <c r="N1169" s="144"/>
      <c r="O1169" s="143"/>
      <c r="P1169" s="143"/>
      <c r="Q1169" s="143"/>
      <c r="R1169" s="139"/>
      <c r="S1169" s="139"/>
      <c r="T1169" s="138"/>
      <c r="U1169" s="6"/>
      <c r="V1169" s="8"/>
      <c r="W1169" s="8"/>
      <c r="X1169" s="60"/>
    </row>
    <row r="1170" spans="1:27" ht="11.25" outlineLevel="5" x14ac:dyDescent="0.2">
      <c r="A1170" s="137"/>
      <c r="B1170" s="138"/>
      <c r="C1170" s="138"/>
      <c r="D1170" s="139"/>
      <c r="E1170" s="145"/>
      <c r="F1170" s="140" t="s">
        <v>1403</v>
      </c>
      <c r="G1170" s="139"/>
      <c r="H1170" s="141">
        <v>6.5549999999999997</v>
      </c>
      <c r="I1170" s="142"/>
      <c r="J1170" s="143"/>
      <c r="K1170" s="144"/>
      <c r="L1170" s="144"/>
      <c r="M1170" s="144"/>
      <c r="N1170" s="144"/>
      <c r="O1170" s="143"/>
      <c r="P1170" s="143"/>
      <c r="Q1170" s="143"/>
      <c r="R1170" s="139"/>
      <c r="S1170" s="139"/>
      <c r="T1170" s="138"/>
      <c r="U1170" s="6"/>
      <c r="V1170" s="8"/>
      <c r="W1170" s="8"/>
      <c r="X1170" s="60"/>
    </row>
    <row r="1171" spans="1:27" ht="11.25" outlineLevel="5" x14ac:dyDescent="0.2">
      <c r="A1171" s="137"/>
      <c r="B1171" s="138"/>
      <c r="C1171" s="138"/>
      <c r="D1171" s="139"/>
      <c r="E1171" s="145"/>
      <c r="F1171" s="140" t="s">
        <v>1404</v>
      </c>
      <c r="G1171" s="139"/>
      <c r="H1171" s="141">
        <v>0.82799999999999996</v>
      </c>
      <c r="I1171" s="142"/>
      <c r="J1171" s="143"/>
      <c r="K1171" s="144"/>
      <c r="L1171" s="144"/>
      <c r="M1171" s="144"/>
      <c r="N1171" s="144"/>
      <c r="O1171" s="143"/>
      <c r="P1171" s="143"/>
      <c r="Q1171" s="143"/>
      <c r="R1171" s="139"/>
      <c r="S1171" s="139"/>
      <c r="T1171" s="138"/>
      <c r="U1171" s="6"/>
      <c r="V1171" s="8"/>
      <c r="W1171" s="8"/>
      <c r="X1171" s="60"/>
    </row>
    <row r="1172" spans="1:27" ht="11.25" outlineLevel="5" x14ac:dyDescent="0.2">
      <c r="A1172" s="137"/>
      <c r="B1172" s="138"/>
      <c r="C1172" s="138"/>
      <c r="D1172" s="139"/>
      <c r="E1172" s="145"/>
      <c r="F1172" s="140" t="s">
        <v>1405</v>
      </c>
      <c r="G1172" s="139"/>
      <c r="H1172" s="141">
        <v>0.65400000000000003</v>
      </c>
      <c r="I1172" s="142"/>
      <c r="J1172" s="143"/>
      <c r="K1172" s="144"/>
      <c r="L1172" s="144"/>
      <c r="M1172" s="144"/>
      <c r="N1172" s="144"/>
      <c r="O1172" s="143"/>
      <c r="P1172" s="143"/>
      <c r="Q1172" s="143"/>
      <c r="R1172" s="139"/>
      <c r="S1172" s="139"/>
      <c r="T1172" s="138"/>
      <c r="U1172" s="6"/>
      <c r="V1172" s="8"/>
      <c r="W1172" s="8"/>
      <c r="X1172" s="60"/>
    </row>
    <row r="1173" spans="1:27" ht="7.5" customHeight="1" outlineLevel="5" x14ac:dyDescent="0.15">
      <c r="A1173" s="8"/>
      <c r="B1173" s="69"/>
      <c r="C1173" s="69"/>
      <c r="D1173" s="60"/>
      <c r="E1173" s="60"/>
      <c r="F1173" s="104"/>
      <c r="G1173" s="60"/>
      <c r="H1173" s="65"/>
      <c r="I1173" s="105"/>
      <c r="J1173" s="63"/>
      <c r="K1173" s="65"/>
      <c r="L1173" s="65"/>
      <c r="M1173" s="65"/>
      <c r="N1173" s="65"/>
      <c r="O1173" s="63"/>
      <c r="P1173" s="63"/>
      <c r="Q1173" s="63"/>
      <c r="R1173" s="60"/>
      <c r="S1173" s="60"/>
      <c r="T1173" s="69"/>
      <c r="U1173" s="8"/>
      <c r="X1173" s="60"/>
    </row>
    <row r="1174" spans="1:27" ht="11.25" outlineLevel="4" x14ac:dyDescent="0.2">
      <c r="A1174" s="4"/>
      <c r="B1174" s="120"/>
      <c r="C1174" s="121">
        <v>25</v>
      </c>
      <c r="D1174" s="122" t="s">
        <v>534</v>
      </c>
      <c r="E1174" s="123" t="s">
        <v>1406</v>
      </c>
      <c r="F1174" s="124" t="s">
        <v>1407</v>
      </c>
      <c r="G1174" s="122" t="s">
        <v>537</v>
      </c>
      <c r="H1174" s="125">
        <v>1.8454800000000002</v>
      </c>
      <c r="I1174" s="126">
        <v>0</v>
      </c>
      <c r="J1174" s="127">
        <f>H1174*I1174</f>
        <v>0</v>
      </c>
      <c r="K1174" s="125">
        <v>2.3011599999999999</v>
      </c>
      <c r="L1174" s="125">
        <f>H1174*K1174</f>
        <v>4.2467447568000001</v>
      </c>
      <c r="M1174" s="125"/>
      <c r="N1174" s="125">
        <f>H1174*M1174</f>
        <v>0</v>
      </c>
      <c r="O1174" s="127">
        <v>15</v>
      </c>
      <c r="P1174" s="127">
        <f>J1174*(O1174/100)</f>
        <v>0</v>
      </c>
      <c r="Q1174" s="127">
        <f>J1174+P1174</f>
        <v>0</v>
      </c>
      <c r="R1174" s="128"/>
      <c r="S1174" s="128" t="s">
        <v>538</v>
      </c>
      <c r="T1174" s="129">
        <v>1</v>
      </c>
      <c r="U1174" s="8"/>
      <c r="V1174" s="8"/>
      <c r="W1174" s="8"/>
      <c r="X1174" s="60"/>
    </row>
    <row r="1175" spans="1:27" ht="9.75" outlineLevel="5" x14ac:dyDescent="0.2">
      <c r="A1175" s="130"/>
      <c r="B1175" s="131"/>
      <c r="C1175" s="131"/>
      <c r="D1175" s="132"/>
      <c r="E1175" s="136" t="s">
        <v>0</v>
      </c>
      <c r="F1175" s="159" t="s">
        <v>1408</v>
      </c>
      <c r="G1175" s="159"/>
      <c r="H1175" s="160"/>
      <c r="I1175" s="161"/>
      <c r="J1175" s="162"/>
      <c r="K1175" s="134"/>
      <c r="L1175" s="134"/>
      <c r="M1175" s="134"/>
      <c r="N1175" s="134"/>
      <c r="O1175" s="135"/>
      <c r="P1175" s="135"/>
      <c r="Q1175" s="135"/>
      <c r="R1175" s="132"/>
      <c r="S1175" s="132"/>
      <c r="T1175" s="131"/>
      <c r="U1175" s="6"/>
      <c r="V1175" s="8"/>
      <c r="W1175" s="8"/>
      <c r="X1175" s="133" t="str">
        <f>F1175</f>
        <v>Stropy z betonu železového (bez výztuže) trámových, žebrových, kazetových nebo vložkových z tvárnic nebo z hraněných či zaoblených vln zabudovaného plechového bednění tř. C 16/20</v>
      </c>
      <c r="Y1175" s="9"/>
      <c r="AA1175" s="11"/>
    </row>
    <row r="1176" spans="1:27" ht="7.5" customHeight="1" outlineLevel="5" x14ac:dyDescent="0.15">
      <c r="B1176" s="69"/>
      <c r="C1176" s="69"/>
      <c r="D1176" s="60"/>
      <c r="E1176" s="60"/>
      <c r="F1176" s="61"/>
      <c r="G1176" s="60"/>
      <c r="H1176" s="65"/>
      <c r="I1176" s="105"/>
      <c r="J1176" s="63"/>
      <c r="K1176" s="65"/>
      <c r="L1176" s="65"/>
      <c r="M1176" s="65"/>
      <c r="N1176" s="65"/>
      <c r="O1176" s="63"/>
      <c r="P1176" s="63"/>
      <c r="Q1176" s="63"/>
      <c r="R1176" s="60"/>
      <c r="S1176" s="60"/>
      <c r="T1176" s="69"/>
      <c r="U1176" s="8"/>
      <c r="X1176" s="60"/>
    </row>
    <row r="1177" spans="1:27" ht="11.25" outlineLevel="5" x14ac:dyDescent="0.2">
      <c r="A1177" s="137"/>
      <c r="B1177" s="138"/>
      <c r="C1177" s="138"/>
      <c r="D1177" s="139"/>
      <c r="E1177" s="145" t="s">
        <v>1</v>
      </c>
      <c r="F1177" s="140" t="s">
        <v>547</v>
      </c>
      <c r="G1177" s="139"/>
      <c r="H1177" s="141">
        <v>0</v>
      </c>
      <c r="I1177" s="142"/>
      <c r="J1177" s="143"/>
      <c r="K1177" s="144"/>
      <c r="L1177" s="144"/>
      <c r="M1177" s="144"/>
      <c r="N1177" s="144"/>
      <c r="O1177" s="143"/>
      <c r="P1177" s="143"/>
      <c r="Q1177" s="143"/>
      <c r="R1177" s="139"/>
      <c r="S1177" s="139"/>
      <c r="T1177" s="138"/>
      <c r="U1177" s="6"/>
      <c r="V1177" s="8"/>
      <c r="W1177" s="8"/>
      <c r="X1177" s="60"/>
    </row>
    <row r="1178" spans="1:27" ht="11.25" outlineLevel="5" x14ac:dyDescent="0.2">
      <c r="A1178" s="137"/>
      <c r="B1178" s="138"/>
      <c r="C1178" s="138"/>
      <c r="D1178" s="139"/>
      <c r="E1178" s="145"/>
      <c r="F1178" s="140" t="s">
        <v>1409</v>
      </c>
      <c r="G1178" s="139"/>
      <c r="H1178" s="141">
        <v>1.0355799999999999</v>
      </c>
      <c r="I1178" s="142"/>
      <c r="J1178" s="143"/>
      <c r="K1178" s="144"/>
      <c r="L1178" s="144"/>
      <c r="M1178" s="144"/>
      <c r="N1178" s="144"/>
      <c r="O1178" s="143"/>
      <c r="P1178" s="143"/>
      <c r="Q1178" s="143"/>
      <c r="R1178" s="139"/>
      <c r="S1178" s="139"/>
      <c r="T1178" s="138"/>
      <c r="U1178" s="6"/>
      <c r="V1178" s="8"/>
      <c r="W1178" s="8"/>
      <c r="X1178" s="60"/>
    </row>
    <row r="1179" spans="1:27" ht="11.25" outlineLevel="5" x14ac:dyDescent="0.2">
      <c r="A1179" s="137"/>
      <c r="B1179" s="138"/>
      <c r="C1179" s="138"/>
      <c r="D1179" s="139"/>
      <c r="E1179" s="145"/>
      <c r="F1179" s="140" t="s">
        <v>1410</v>
      </c>
      <c r="G1179" s="139"/>
      <c r="H1179" s="141">
        <v>5.6680000000000001E-2</v>
      </c>
      <c r="I1179" s="142"/>
      <c r="J1179" s="143"/>
      <c r="K1179" s="144"/>
      <c r="L1179" s="144"/>
      <c r="M1179" s="144"/>
      <c r="N1179" s="144"/>
      <c r="O1179" s="143"/>
      <c r="P1179" s="143"/>
      <c r="Q1179" s="143"/>
      <c r="R1179" s="139"/>
      <c r="S1179" s="139"/>
      <c r="T1179" s="138"/>
      <c r="U1179" s="6"/>
      <c r="V1179" s="8"/>
      <c r="W1179" s="8"/>
      <c r="X1179" s="60"/>
    </row>
    <row r="1180" spans="1:27" ht="11.25" outlineLevel="5" x14ac:dyDescent="0.2">
      <c r="A1180" s="137"/>
      <c r="B1180" s="138"/>
      <c r="C1180" s="138"/>
      <c r="D1180" s="139"/>
      <c r="E1180" s="145"/>
      <c r="F1180" s="140" t="s">
        <v>1411</v>
      </c>
      <c r="G1180" s="139"/>
      <c r="H1180" s="141">
        <v>5.6680000000000001E-2</v>
      </c>
      <c r="I1180" s="142"/>
      <c r="J1180" s="143"/>
      <c r="K1180" s="144"/>
      <c r="L1180" s="144"/>
      <c r="M1180" s="144"/>
      <c r="N1180" s="144"/>
      <c r="O1180" s="143"/>
      <c r="P1180" s="143"/>
      <c r="Q1180" s="143"/>
      <c r="R1180" s="139"/>
      <c r="S1180" s="139"/>
      <c r="T1180" s="138"/>
      <c r="U1180" s="6"/>
      <c r="V1180" s="8"/>
      <c r="W1180" s="8"/>
      <c r="X1180" s="60"/>
    </row>
    <row r="1181" spans="1:27" ht="11.25" outlineLevel="5" x14ac:dyDescent="0.2">
      <c r="A1181" s="137"/>
      <c r="B1181" s="138"/>
      <c r="C1181" s="138"/>
      <c r="D1181" s="139"/>
      <c r="E1181" s="145"/>
      <c r="F1181" s="140" t="s">
        <v>1412</v>
      </c>
      <c r="G1181" s="139"/>
      <c r="H1181" s="141">
        <v>0.56810000000000005</v>
      </c>
      <c r="I1181" s="142"/>
      <c r="J1181" s="143"/>
      <c r="K1181" s="144"/>
      <c r="L1181" s="144"/>
      <c r="M1181" s="144"/>
      <c r="N1181" s="144"/>
      <c r="O1181" s="143"/>
      <c r="P1181" s="143"/>
      <c r="Q1181" s="143"/>
      <c r="R1181" s="139"/>
      <c r="S1181" s="139"/>
      <c r="T1181" s="138"/>
      <c r="U1181" s="6"/>
      <c r="V1181" s="8"/>
      <c r="W1181" s="8"/>
      <c r="X1181" s="60"/>
    </row>
    <row r="1182" spans="1:27" ht="11.25" outlineLevel="5" x14ac:dyDescent="0.2">
      <c r="A1182" s="137"/>
      <c r="B1182" s="138"/>
      <c r="C1182" s="138"/>
      <c r="D1182" s="139"/>
      <c r="E1182" s="145"/>
      <c r="F1182" s="140" t="s">
        <v>1413</v>
      </c>
      <c r="G1182" s="139"/>
      <c r="H1182" s="141">
        <v>7.1760000000000004E-2</v>
      </c>
      <c r="I1182" s="142"/>
      <c r="J1182" s="143"/>
      <c r="K1182" s="144"/>
      <c r="L1182" s="144"/>
      <c r="M1182" s="144"/>
      <c r="N1182" s="144"/>
      <c r="O1182" s="143"/>
      <c r="P1182" s="143"/>
      <c r="Q1182" s="143"/>
      <c r="R1182" s="139"/>
      <c r="S1182" s="139"/>
      <c r="T1182" s="138"/>
      <c r="U1182" s="6"/>
      <c r="V1182" s="8"/>
      <c r="W1182" s="8"/>
      <c r="X1182" s="60"/>
    </row>
    <row r="1183" spans="1:27" ht="11.25" outlineLevel="5" x14ac:dyDescent="0.2">
      <c r="A1183" s="137"/>
      <c r="B1183" s="138"/>
      <c r="C1183" s="138"/>
      <c r="D1183" s="139"/>
      <c r="E1183" s="145"/>
      <c r="F1183" s="140" t="s">
        <v>1414</v>
      </c>
      <c r="G1183" s="139"/>
      <c r="H1183" s="141">
        <v>5.6680000000000001E-2</v>
      </c>
      <c r="I1183" s="142"/>
      <c r="J1183" s="143"/>
      <c r="K1183" s="144"/>
      <c r="L1183" s="144"/>
      <c r="M1183" s="144"/>
      <c r="N1183" s="144"/>
      <c r="O1183" s="143"/>
      <c r="P1183" s="143"/>
      <c r="Q1183" s="143"/>
      <c r="R1183" s="139"/>
      <c r="S1183" s="139"/>
      <c r="T1183" s="138"/>
      <c r="U1183" s="6"/>
      <c r="V1183" s="8"/>
      <c r="W1183" s="8"/>
      <c r="X1183" s="60"/>
    </row>
    <row r="1184" spans="1:27" ht="7.5" customHeight="1" outlineLevel="5" x14ac:dyDescent="0.15">
      <c r="A1184" s="8"/>
      <c r="B1184" s="69"/>
      <c r="C1184" s="69"/>
      <c r="D1184" s="60"/>
      <c r="E1184" s="60"/>
      <c r="F1184" s="104"/>
      <c r="G1184" s="60"/>
      <c r="H1184" s="65"/>
      <c r="I1184" s="105"/>
      <c r="J1184" s="63"/>
      <c r="K1184" s="65"/>
      <c r="L1184" s="65"/>
      <c r="M1184" s="65"/>
      <c r="N1184" s="65"/>
      <c r="O1184" s="63"/>
      <c r="P1184" s="63"/>
      <c r="Q1184" s="63"/>
      <c r="R1184" s="60"/>
      <c r="S1184" s="60"/>
      <c r="T1184" s="69"/>
      <c r="U1184" s="8"/>
      <c r="X1184" s="60"/>
    </row>
    <row r="1185" spans="1:27" ht="11.25" outlineLevel="4" x14ac:dyDescent="0.2">
      <c r="A1185" s="4"/>
      <c r="B1185" s="120"/>
      <c r="C1185" s="121">
        <v>26</v>
      </c>
      <c r="D1185" s="122" t="s">
        <v>534</v>
      </c>
      <c r="E1185" s="123" t="s">
        <v>1319</v>
      </c>
      <c r="F1185" s="124" t="s">
        <v>1320</v>
      </c>
      <c r="G1185" s="122" t="s">
        <v>601</v>
      </c>
      <c r="H1185" s="125">
        <v>0.11077138799999997</v>
      </c>
      <c r="I1185" s="126">
        <v>0</v>
      </c>
      <c r="J1185" s="127">
        <f>H1185*I1185</f>
        <v>0</v>
      </c>
      <c r="K1185" s="125">
        <v>1.06277</v>
      </c>
      <c r="L1185" s="125">
        <f>H1185*K1185</f>
        <v>0.11772450802475996</v>
      </c>
      <c r="M1185" s="125"/>
      <c r="N1185" s="125">
        <f>H1185*M1185</f>
        <v>0</v>
      </c>
      <c r="O1185" s="127">
        <v>15</v>
      </c>
      <c r="P1185" s="127">
        <f>J1185*(O1185/100)</f>
        <v>0</v>
      </c>
      <c r="Q1185" s="127">
        <f>J1185+P1185</f>
        <v>0</v>
      </c>
      <c r="R1185" s="128"/>
      <c r="S1185" s="128" t="s">
        <v>538</v>
      </c>
      <c r="T1185" s="129">
        <v>1</v>
      </c>
      <c r="U1185" s="8"/>
      <c r="V1185" s="8"/>
      <c r="W1185" s="8"/>
      <c r="X1185" s="60"/>
    </row>
    <row r="1186" spans="1:27" ht="19.5" outlineLevel="5" x14ac:dyDescent="0.2">
      <c r="A1186" s="130"/>
      <c r="B1186" s="131"/>
      <c r="C1186" s="131"/>
      <c r="D1186" s="132"/>
      <c r="E1186" s="136" t="s">
        <v>0</v>
      </c>
      <c r="F1186" s="159" t="s">
        <v>1321</v>
      </c>
      <c r="G1186" s="159"/>
      <c r="H1186" s="160"/>
      <c r="I1186" s="161"/>
      <c r="J1186" s="162"/>
      <c r="K1186" s="134"/>
      <c r="L1186" s="134"/>
      <c r="M1186" s="134"/>
      <c r="N1186" s="134"/>
      <c r="O1186" s="135"/>
      <c r="P1186" s="135"/>
      <c r="Q1186" s="135"/>
      <c r="R1186" s="132"/>
      <c r="S1186" s="132"/>
      <c r="T1186" s="131"/>
      <c r="U1186" s="6"/>
      <c r="V1186" s="8"/>
      <c r="W1186" s="8"/>
      <c r="X1186" s="133" t="str">
        <f>F1186</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1186" s="9"/>
      <c r="AA1186" s="11"/>
    </row>
    <row r="1187" spans="1:27" ht="7.5" customHeight="1" outlineLevel="5" x14ac:dyDescent="0.15">
      <c r="B1187" s="69"/>
      <c r="C1187" s="69"/>
      <c r="D1187" s="60"/>
      <c r="E1187" s="60"/>
      <c r="F1187" s="61"/>
      <c r="G1187" s="60"/>
      <c r="H1187" s="65"/>
      <c r="I1187" s="105"/>
      <c r="J1187" s="63"/>
      <c r="K1187" s="65"/>
      <c r="L1187" s="65"/>
      <c r="M1187" s="65"/>
      <c r="N1187" s="65"/>
      <c r="O1187" s="63"/>
      <c r="P1187" s="63"/>
      <c r="Q1187" s="63"/>
      <c r="R1187" s="60"/>
      <c r="S1187" s="60"/>
      <c r="T1187" s="69"/>
      <c r="U1187" s="8"/>
      <c r="X1187" s="60"/>
    </row>
    <row r="1188" spans="1:27" ht="11.25" outlineLevel="5" x14ac:dyDescent="0.2">
      <c r="A1188" s="137"/>
      <c r="B1188" s="138"/>
      <c r="C1188" s="138"/>
      <c r="D1188" s="139"/>
      <c r="E1188" s="145" t="s">
        <v>1</v>
      </c>
      <c r="F1188" s="140" t="s">
        <v>1415</v>
      </c>
      <c r="G1188" s="139"/>
      <c r="H1188" s="141">
        <v>0</v>
      </c>
      <c r="I1188" s="142"/>
      <c r="J1188" s="143"/>
      <c r="K1188" s="144"/>
      <c r="L1188" s="144"/>
      <c r="M1188" s="144"/>
      <c r="N1188" s="144"/>
      <c r="O1188" s="143"/>
      <c r="P1188" s="143"/>
      <c r="Q1188" s="143"/>
      <c r="R1188" s="139"/>
      <c r="S1188" s="139"/>
      <c r="T1188" s="138"/>
      <c r="U1188" s="6"/>
      <c r="V1188" s="8"/>
      <c r="W1188" s="8"/>
      <c r="X1188" s="60"/>
    </row>
    <row r="1189" spans="1:27" ht="11.25" outlineLevel="5" x14ac:dyDescent="0.2">
      <c r="A1189" s="137"/>
      <c r="B1189" s="138"/>
      <c r="C1189" s="138"/>
      <c r="D1189" s="139"/>
      <c r="E1189" s="145"/>
      <c r="F1189" s="140" t="s">
        <v>547</v>
      </c>
      <c r="G1189" s="139"/>
      <c r="H1189" s="141">
        <v>0</v>
      </c>
      <c r="I1189" s="142"/>
      <c r="J1189" s="143"/>
      <c r="K1189" s="144"/>
      <c r="L1189" s="144"/>
      <c r="M1189" s="144"/>
      <c r="N1189" s="144"/>
      <c r="O1189" s="143"/>
      <c r="P1189" s="143"/>
      <c r="Q1189" s="143"/>
      <c r="R1189" s="139"/>
      <c r="S1189" s="139"/>
      <c r="T1189" s="138"/>
      <c r="U1189" s="6"/>
      <c r="V1189" s="8"/>
      <c r="W1189" s="8"/>
      <c r="X1189" s="60"/>
    </row>
    <row r="1190" spans="1:27" ht="11.25" outlineLevel="5" x14ac:dyDescent="0.2">
      <c r="A1190" s="137"/>
      <c r="B1190" s="138"/>
      <c r="C1190" s="138"/>
      <c r="D1190" s="139"/>
      <c r="E1190" s="145"/>
      <c r="F1190" s="140" t="s">
        <v>1416</v>
      </c>
      <c r="G1190" s="139"/>
      <c r="H1190" s="141">
        <v>6.2158697999999984E-2</v>
      </c>
      <c r="I1190" s="142"/>
      <c r="J1190" s="143"/>
      <c r="K1190" s="144"/>
      <c r="L1190" s="144"/>
      <c r="M1190" s="144"/>
      <c r="N1190" s="144"/>
      <c r="O1190" s="143"/>
      <c r="P1190" s="143"/>
      <c r="Q1190" s="143"/>
      <c r="R1190" s="139"/>
      <c r="S1190" s="139"/>
      <c r="T1190" s="138"/>
      <c r="U1190" s="6"/>
      <c r="V1190" s="8"/>
      <c r="W1190" s="8"/>
      <c r="X1190" s="60"/>
    </row>
    <row r="1191" spans="1:27" ht="11.25" outlineLevel="5" x14ac:dyDescent="0.2">
      <c r="A1191" s="137"/>
      <c r="B1191" s="138"/>
      <c r="C1191" s="138"/>
      <c r="D1191" s="139"/>
      <c r="E1191" s="145"/>
      <c r="F1191" s="140" t="s">
        <v>1417</v>
      </c>
      <c r="G1191" s="139"/>
      <c r="H1191" s="141">
        <v>3.402108E-3</v>
      </c>
      <c r="I1191" s="142"/>
      <c r="J1191" s="143"/>
      <c r="K1191" s="144"/>
      <c r="L1191" s="144"/>
      <c r="M1191" s="144"/>
      <c r="N1191" s="144"/>
      <c r="O1191" s="143"/>
      <c r="P1191" s="143"/>
      <c r="Q1191" s="143"/>
      <c r="R1191" s="139"/>
      <c r="S1191" s="139"/>
      <c r="T1191" s="138"/>
      <c r="U1191" s="6"/>
      <c r="V1191" s="8"/>
      <c r="W1191" s="8"/>
      <c r="X1191" s="60"/>
    </row>
    <row r="1192" spans="1:27" ht="11.25" outlineLevel="5" x14ac:dyDescent="0.2">
      <c r="A1192" s="137"/>
      <c r="B1192" s="138"/>
      <c r="C1192" s="138"/>
      <c r="D1192" s="139"/>
      <c r="E1192" s="145"/>
      <c r="F1192" s="140" t="s">
        <v>1418</v>
      </c>
      <c r="G1192" s="139"/>
      <c r="H1192" s="141">
        <v>3.402108E-3</v>
      </c>
      <c r="I1192" s="142"/>
      <c r="J1192" s="143"/>
      <c r="K1192" s="144"/>
      <c r="L1192" s="144"/>
      <c r="M1192" s="144"/>
      <c r="N1192" s="144"/>
      <c r="O1192" s="143"/>
      <c r="P1192" s="143"/>
      <c r="Q1192" s="143"/>
      <c r="R1192" s="139"/>
      <c r="S1192" s="139"/>
      <c r="T1192" s="138"/>
      <c r="U1192" s="6"/>
      <c r="V1192" s="8"/>
      <c r="W1192" s="8"/>
      <c r="X1192" s="60"/>
    </row>
    <row r="1193" spans="1:27" ht="11.25" outlineLevel="5" x14ac:dyDescent="0.2">
      <c r="A1193" s="137"/>
      <c r="B1193" s="138"/>
      <c r="C1193" s="138"/>
      <c r="D1193" s="139"/>
      <c r="E1193" s="145"/>
      <c r="F1193" s="140" t="s">
        <v>1419</v>
      </c>
      <c r="G1193" s="139"/>
      <c r="H1193" s="141">
        <v>3.4099109999999995E-2</v>
      </c>
      <c r="I1193" s="142"/>
      <c r="J1193" s="143"/>
      <c r="K1193" s="144"/>
      <c r="L1193" s="144"/>
      <c r="M1193" s="144"/>
      <c r="N1193" s="144"/>
      <c r="O1193" s="143"/>
      <c r="P1193" s="143"/>
      <c r="Q1193" s="143"/>
      <c r="R1193" s="139"/>
      <c r="S1193" s="139"/>
      <c r="T1193" s="138"/>
      <c r="U1193" s="6"/>
      <c r="V1193" s="8"/>
      <c r="W1193" s="8"/>
      <c r="X1193" s="60"/>
    </row>
    <row r="1194" spans="1:27" ht="11.25" outlineLevel="5" x14ac:dyDescent="0.2">
      <c r="A1194" s="137"/>
      <c r="B1194" s="138"/>
      <c r="C1194" s="138"/>
      <c r="D1194" s="139"/>
      <c r="E1194" s="145"/>
      <c r="F1194" s="140" t="s">
        <v>1420</v>
      </c>
      <c r="G1194" s="139"/>
      <c r="H1194" s="141">
        <v>4.3072559999999998E-3</v>
      </c>
      <c r="I1194" s="142"/>
      <c r="J1194" s="143"/>
      <c r="K1194" s="144"/>
      <c r="L1194" s="144"/>
      <c r="M1194" s="144"/>
      <c r="N1194" s="144"/>
      <c r="O1194" s="143"/>
      <c r="P1194" s="143"/>
      <c r="Q1194" s="143"/>
      <c r="R1194" s="139"/>
      <c r="S1194" s="139"/>
      <c r="T1194" s="138"/>
      <c r="U1194" s="6"/>
      <c r="V1194" s="8"/>
      <c r="W1194" s="8"/>
      <c r="X1194" s="60"/>
    </row>
    <row r="1195" spans="1:27" ht="11.25" outlineLevel="5" x14ac:dyDescent="0.2">
      <c r="A1195" s="137"/>
      <c r="B1195" s="138"/>
      <c r="C1195" s="138"/>
      <c r="D1195" s="139"/>
      <c r="E1195" s="145"/>
      <c r="F1195" s="140" t="s">
        <v>1421</v>
      </c>
      <c r="G1195" s="139"/>
      <c r="H1195" s="141">
        <v>3.402108E-3</v>
      </c>
      <c r="I1195" s="142"/>
      <c r="J1195" s="143"/>
      <c r="K1195" s="144"/>
      <c r="L1195" s="144"/>
      <c r="M1195" s="144"/>
      <c r="N1195" s="144"/>
      <c r="O1195" s="143"/>
      <c r="P1195" s="143"/>
      <c r="Q1195" s="143"/>
      <c r="R1195" s="139"/>
      <c r="S1195" s="139"/>
      <c r="T1195" s="138"/>
      <c r="U1195" s="6"/>
      <c r="V1195" s="8"/>
      <c r="W1195" s="8"/>
      <c r="X1195" s="60"/>
    </row>
    <row r="1196" spans="1:27" ht="7.5" customHeight="1" outlineLevel="5" x14ac:dyDescent="0.15">
      <c r="A1196" s="8"/>
      <c r="B1196" s="69"/>
      <c r="C1196" s="69"/>
      <c r="D1196" s="60"/>
      <c r="E1196" s="60"/>
      <c r="F1196" s="104"/>
      <c r="G1196" s="60"/>
      <c r="H1196" s="65"/>
      <c r="I1196" s="105"/>
      <c r="J1196" s="63"/>
      <c r="K1196" s="65"/>
      <c r="L1196" s="65"/>
      <c r="M1196" s="65"/>
      <c r="N1196" s="65"/>
      <c r="O1196" s="63"/>
      <c r="P1196" s="63"/>
      <c r="Q1196" s="63"/>
      <c r="R1196" s="60"/>
      <c r="S1196" s="60"/>
      <c r="T1196" s="69"/>
      <c r="U1196" s="8"/>
      <c r="X1196" s="60"/>
    </row>
    <row r="1197" spans="1:27" ht="11.25" outlineLevel="4" x14ac:dyDescent="0.2">
      <c r="A1197" s="4"/>
      <c r="B1197" s="120"/>
      <c r="C1197" s="121">
        <v>27</v>
      </c>
      <c r="D1197" s="122" t="s">
        <v>534</v>
      </c>
      <c r="E1197" s="123" t="s">
        <v>1422</v>
      </c>
      <c r="F1197" s="124" t="s">
        <v>1423</v>
      </c>
      <c r="G1197" s="122" t="s">
        <v>543</v>
      </c>
      <c r="H1197" s="125">
        <v>3.9011999999999993</v>
      </c>
      <c r="I1197" s="126">
        <v>0</v>
      </c>
      <c r="J1197" s="127">
        <f>H1197*I1197</f>
        <v>0</v>
      </c>
      <c r="K1197" s="125">
        <v>5.3299999999999997E-3</v>
      </c>
      <c r="L1197" s="125">
        <f>H1197*K1197</f>
        <v>2.0793395999999995E-2</v>
      </c>
      <c r="M1197" s="125"/>
      <c r="N1197" s="125">
        <f>H1197*M1197</f>
        <v>0</v>
      </c>
      <c r="O1197" s="127">
        <v>15</v>
      </c>
      <c r="P1197" s="127">
        <f>J1197*(O1197/100)</f>
        <v>0</v>
      </c>
      <c r="Q1197" s="127">
        <f>J1197+P1197</f>
        <v>0</v>
      </c>
      <c r="R1197" s="128"/>
      <c r="S1197" s="128" t="s">
        <v>538</v>
      </c>
      <c r="T1197" s="129">
        <v>1</v>
      </c>
      <c r="U1197" s="8"/>
      <c r="V1197" s="8"/>
      <c r="W1197" s="8"/>
      <c r="X1197" s="60"/>
    </row>
    <row r="1198" spans="1:27" ht="9.75" outlineLevel="5" x14ac:dyDescent="0.2">
      <c r="A1198" s="130"/>
      <c r="B1198" s="131"/>
      <c r="C1198" s="131"/>
      <c r="D1198" s="132"/>
      <c r="E1198" s="136" t="s">
        <v>0</v>
      </c>
      <c r="F1198" s="159" t="s">
        <v>1424</v>
      </c>
      <c r="G1198" s="159"/>
      <c r="H1198" s="160"/>
      <c r="I1198" s="161"/>
      <c r="J1198" s="162"/>
      <c r="K1198" s="134"/>
      <c r="L1198" s="134"/>
      <c r="M1198" s="134"/>
      <c r="N1198" s="134"/>
      <c r="O1198" s="135"/>
      <c r="P1198" s="135"/>
      <c r="Q1198" s="135"/>
      <c r="R1198" s="132"/>
      <c r="S1198" s="132"/>
      <c r="T1198" s="131"/>
      <c r="U1198" s="6"/>
      <c r="V1198" s="8"/>
      <c r="W1198" s="8"/>
      <c r="X1198" s="133" t="str">
        <f>F1198</f>
        <v>Bednění stropních konstrukcí - bez podpěrné konstrukce desek tloušťky stropní desky přes 5 do 25 cm zřízení</v>
      </c>
      <c r="Y1198" s="9"/>
      <c r="AA1198" s="11"/>
    </row>
    <row r="1199" spans="1:27" ht="7.5" customHeight="1" outlineLevel="5" x14ac:dyDescent="0.15">
      <c r="B1199" s="69"/>
      <c r="C1199" s="69"/>
      <c r="D1199" s="60"/>
      <c r="E1199" s="60"/>
      <c r="F1199" s="61"/>
      <c r="G1199" s="60"/>
      <c r="H1199" s="65"/>
      <c r="I1199" s="105"/>
      <c r="J1199" s="63"/>
      <c r="K1199" s="65"/>
      <c r="L1199" s="65"/>
      <c r="M1199" s="65"/>
      <c r="N1199" s="65"/>
      <c r="O1199" s="63"/>
      <c r="P1199" s="63"/>
      <c r="Q1199" s="63"/>
      <c r="R1199" s="60"/>
      <c r="S1199" s="60"/>
      <c r="T1199" s="69"/>
      <c r="U1199" s="8"/>
      <c r="X1199" s="60"/>
    </row>
    <row r="1200" spans="1:27" ht="11.25" outlineLevel="5" x14ac:dyDescent="0.2">
      <c r="A1200" s="137"/>
      <c r="B1200" s="138"/>
      <c r="C1200" s="138"/>
      <c r="D1200" s="139"/>
      <c r="E1200" s="145" t="s">
        <v>1</v>
      </c>
      <c r="F1200" s="140" t="s">
        <v>547</v>
      </c>
      <c r="G1200" s="139"/>
      <c r="H1200" s="141">
        <v>0</v>
      </c>
      <c r="I1200" s="142"/>
      <c r="J1200" s="143"/>
      <c r="K1200" s="144"/>
      <c r="L1200" s="144"/>
      <c r="M1200" s="144"/>
      <c r="N1200" s="144"/>
      <c r="O1200" s="143"/>
      <c r="P1200" s="143"/>
      <c r="Q1200" s="143"/>
      <c r="R1200" s="139"/>
      <c r="S1200" s="139"/>
      <c r="T1200" s="138"/>
      <c r="U1200" s="6"/>
      <c r="V1200" s="8"/>
      <c r="W1200" s="8"/>
      <c r="X1200" s="60"/>
    </row>
    <row r="1201" spans="1:27" ht="11.25" outlineLevel="5" x14ac:dyDescent="0.2">
      <c r="A1201" s="137"/>
      <c r="B1201" s="138"/>
      <c r="C1201" s="138"/>
      <c r="D1201" s="139"/>
      <c r="E1201" s="145"/>
      <c r="F1201" s="140" t="s">
        <v>1425</v>
      </c>
      <c r="G1201" s="139"/>
      <c r="H1201" s="141">
        <v>1.6619999999999999</v>
      </c>
      <c r="I1201" s="142"/>
      <c r="J1201" s="143"/>
      <c r="K1201" s="144"/>
      <c r="L1201" s="144"/>
      <c r="M1201" s="144"/>
      <c r="N1201" s="144"/>
      <c r="O1201" s="143"/>
      <c r="P1201" s="143"/>
      <c r="Q1201" s="143"/>
      <c r="R1201" s="139"/>
      <c r="S1201" s="139"/>
      <c r="T1201" s="138"/>
      <c r="U1201" s="6"/>
      <c r="V1201" s="8"/>
      <c r="W1201" s="8"/>
      <c r="X1201" s="60"/>
    </row>
    <row r="1202" spans="1:27" ht="11.25" outlineLevel="5" x14ac:dyDescent="0.2">
      <c r="A1202" s="137"/>
      <c r="B1202" s="138"/>
      <c r="C1202" s="138"/>
      <c r="D1202" s="139"/>
      <c r="E1202" s="145"/>
      <c r="F1202" s="140" t="s">
        <v>1426</v>
      </c>
      <c r="G1202" s="139"/>
      <c r="H1202" s="141">
        <v>0.27479999999999999</v>
      </c>
      <c r="I1202" s="142"/>
      <c r="J1202" s="143"/>
      <c r="K1202" s="144"/>
      <c r="L1202" s="144"/>
      <c r="M1202" s="144"/>
      <c r="N1202" s="144"/>
      <c r="O1202" s="143"/>
      <c r="P1202" s="143"/>
      <c r="Q1202" s="143"/>
      <c r="R1202" s="139"/>
      <c r="S1202" s="139"/>
      <c r="T1202" s="138"/>
      <c r="U1202" s="6"/>
      <c r="V1202" s="8"/>
      <c r="W1202" s="8"/>
      <c r="X1202" s="60"/>
    </row>
    <row r="1203" spans="1:27" ht="11.25" outlineLevel="5" x14ac:dyDescent="0.2">
      <c r="A1203" s="137"/>
      <c r="B1203" s="138"/>
      <c r="C1203" s="138"/>
      <c r="D1203" s="139"/>
      <c r="E1203" s="145"/>
      <c r="F1203" s="140" t="s">
        <v>1427</v>
      </c>
      <c r="G1203" s="139"/>
      <c r="H1203" s="141">
        <v>0.27479999999999999</v>
      </c>
      <c r="I1203" s="142"/>
      <c r="J1203" s="143"/>
      <c r="K1203" s="144"/>
      <c r="L1203" s="144"/>
      <c r="M1203" s="144"/>
      <c r="N1203" s="144"/>
      <c r="O1203" s="143"/>
      <c r="P1203" s="143"/>
      <c r="Q1203" s="143"/>
      <c r="R1203" s="139"/>
      <c r="S1203" s="139"/>
      <c r="T1203" s="138"/>
      <c r="U1203" s="6"/>
      <c r="V1203" s="8"/>
      <c r="W1203" s="8"/>
      <c r="X1203" s="60"/>
    </row>
    <row r="1204" spans="1:27" ht="11.25" outlineLevel="5" x14ac:dyDescent="0.2">
      <c r="A1204" s="137"/>
      <c r="B1204" s="138"/>
      <c r="C1204" s="138"/>
      <c r="D1204" s="139"/>
      <c r="E1204" s="145"/>
      <c r="F1204" s="140" t="s">
        <v>1428</v>
      </c>
      <c r="G1204" s="139"/>
      <c r="H1204" s="141">
        <v>1.1399999999999999</v>
      </c>
      <c r="I1204" s="142"/>
      <c r="J1204" s="143"/>
      <c r="K1204" s="144"/>
      <c r="L1204" s="144"/>
      <c r="M1204" s="144"/>
      <c r="N1204" s="144"/>
      <c r="O1204" s="143"/>
      <c r="P1204" s="143"/>
      <c r="Q1204" s="143"/>
      <c r="R1204" s="139"/>
      <c r="S1204" s="139"/>
      <c r="T1204" s="138"/>
      <c r="U1204" s="6"/>
      <c r="V1204" s="8"/>
      <c r="W1204" s="8"/>
      <c r="X1204" s="60"/>
    </row>
    <row r="1205" spans="1:27" ht="11.25" outlineLevel="5" x14ac:dyDescent="0.2">
      <c r="A1205" s="137"/>
      <c r="B1205" s="138"/>
      <c r="C1205" s="138"/>
      <c r="D1205" s="139"/>
      <c r="E1205" s="145"/>
      <c r="F1205" s="140" t="s">
        <v>1429</v>
      </c>
      <c r="G1205" s="139"/>
      <c r="H1205" s="141">
        <v>0.27479999999999999</v>
      </c>
      <c r="I1205" s="142"/>
      <c r="J1205" s="143"/>
      <c r="K1205" s="144"/>
      <c r="L1205" s="144"/>
      <c r="M1205" s="144"/>
      <c r="N1205" s="144"/>
      <c r="O1205" s="143"/>
      <c r="P1205" s="143"/>
      <c r="Q1205" s="143"/>
      <c r="R1205" s="139"/>
      <c r="S1205" s="139"/>
      <c r="T1205" s="138"/>
      <c r="U1205" s="6"/>
      <c r="V1205" s="8"/>
      <c r="W1205" s="8"/>
      <c r="X1205" s="60"/>
    </row>
    <row r="1206" spans="1:27" ht="11.25" outlineLevel="5" x14ac:dyDescent="0.2">
      <c r="A1206" s="137"/>
      <c r="B1206" s="138"/>
      <c r="C1206" s="138"/>
      <c r="D1206" s="139"/>
      <c r="E1206" s="145"/>
      <c r="F1206" s="140" t="s">
        <v>1430</v>
      </c>
      <c r="G1206" s="139"/>
      <c r="H1206" s="141">
        <v>0.27479999999999999</v>
      </c>
      <c r="I1206" s="142"/>
      <c r="J1206" s="143"/>
      <c r="K1206" s="144"/>
      <c r="L1206" s="144"/>
      <c r="M1206" s="144"/>
      <c r="N1206" s="144"/>
      <c r="O1206" s="143"/>
      <c r="P1206" s="143"/>
      <c r="Q1206" s="143"/>
      <c r="R1206" s="139"/>
      <c r="S1206" s="139"/>
      <c r="T1206" s="138"/>
      <c r="U1206" s="6"/>
      <c r="V1206" s="8"/>
      <c r="W1206" s="8"/>
      <c r="X1206" s="60"/>
    </row>
    <row r="1207" spans="1:27" ht="7.5" customHeight="1" outlineLevel="5" x14ac:dyDescent="0.15">
      <c r="A1207" s="8"/>
      <c r="B1207" s="69"/>
      <c r="C1207" s="69"/>
      <c r="D1207" s="60"/>
      <c r="E1207" s="60"/>
      <c r="F1207" s="104"/>
      <c r="G1207" s="60"/>
      <c r="H1207" s="65"/>
      <c r="I1207" s="105"/>
      <c r="J1207" s="63"/>
      <c r="K1207" s="65"/>
      <c r="L1207" s="65"/>
      <c r="M1207" s="65"/>
      <c r="N1207" s="65"/>
      <c r="O1207" s="63"/>
      <c r="P1207" s="63"/>
      <c r="Q1207" s="63"/>
      <c r="R1207" s="60"/>
      <c r="S1207" s="60"/>
      <c r="T1207" s="69"/>
      <c r="U1207" s="8"/>
      <c r="X1207" s="60"/>
    </row>
    <row r="1208" spans="1:27" ht="11.25" outlineLevel="4" x14ac:dyDescent="0.2">
      <c r="A1208" s="4"/>
      <c r="B1208" s="120"/>
      <c r="C1208" s="121">
        <v>28</v>
      </c>
      <c r="D1208" s="122" t="s">
        <v>534</v>
      </c>
      <c r="E1208" s="123" t="s">
        <v>1431</v>
      </c>
      <c r="F1208" s="124" t="s">
        <v>1432</v>
      </c>
      <c r="G1208" s="122" t="s">
        <v>543</v>
      </c>
      <c r="H1208" s="125">
        <v>3.9009999999999998</v>
      </c>
      <c r="I1208" s="126">
        <v>0</v>
      </c>
      <c r="J1208" s="127">
        <f>H1208*I1208</f>
        <v>0</v>
      </c>
      <c r="K1208" s="125"/>
      <c r="L1208" s="125">
        <f>H1208*K1208</f>
        <v>0</v>
      </c>
      <c r="M1208" s="125"/>
      <c r="N1208" s="125">
        <f>H1208*M1208</f>
        <v>0</v>
      </c>
      <c r="O1208" s="127">
        <v>15</v>
      </c>
      <c r="P1208" s="127">
        <f>J1208*(O1208/100)</f>
        <v>0</v>
      </c>
      <c r="Q1208" s="127">
        <f>J1208+P1208</f>
        <v>0</v>
      </c>
      <c r="R1208" s="128"/>
      <c r="S1208" s="128" t="s">
        <v>538</v>
      </c>
      <c r="T1208" s="129">
        <v>1</v>
      </c>
      <c r="U1208" s="8"/>
      <c r="V1208" s="8"/>
      <c r="W1208" s="8"/>
      <c r="X1208" s="60"/>
    </row>
    <row r="1209" spans="1:27" ht="9.75" outlineLevel="5" x14ac:dyDescent="0.2">
      <c r="A1209" s="130"/>
      <c r="B1209" s="131"/>
      <c r="C1209" s="131"/>
      <c r="D1209" s="132"/>
      <c r="E1209" s="136" t="s">
        <v>0</v>
      </c>
      <c r="F1209" s="159" t="s">
        <v>1433</v>
      </c>
      <c r="G1209" s="159"/>
      <c r="H1209" s="160"/>
      <c r="I1209" s="161"/>
      <c r="J1209" s="162"/>
      <c r="K1209" s="134"/>
      <c r="L1209" s="134"/>
      <c r="M1209" s="134"/>
      <c r="N1209" s="134"/>
      <c r="O1209" s="135"/>
      <c r="P1209" s="135"/>
      <c r="Q1209" s="135"/>
      <c r="R1209" s="132"/>
      <c r="S1209" s="132"/>
      <c r="T1209" s="131"/>
      <c r="U1209" s="6"/>
      <c r="V1209" s="8"/>
      <c r="W1209" s="8"/>
      <c r="X1209" s="133" t="str">
        <f>F1209</f>
        <v>Bednění stropních konstrukcí - bez podpěrné konstrukce desek tloušťky stropní desky přes 5 do 25 cm odstranění</v>
      </c>
      <c r="Y1209" s="9"/>
      <c r="AA1209" s="11"/>
    </row>
    <row r="1210" spans="1:27" ht="7.5" customHeight="1" outlineLevel="5" x14ac:dyDescent="0.15">
      <c r="B1210" s="69"/>
      <c r="C1210" s="69"/>
      <c r="D1210" s="60"/>
      <c r="E1210" s="60"/>
      <c r="F1210" s="61"/>
      <c r="G1210" s="60"/>
      <c r="H1210" s="65"/>
      <c r="I1210" s="105"/>
      <c r="J1210" s="63"/>
      <c r="K1210" s="65"/>
      <c r="L1210" s="65"/>
      <c r="M1210" s="65"/>
      <c r="N1210" s="65"/>
      <c r="O1210" s="63"/>
      <c r="P1210" s="63"/>
      <c r="Q1210" s="63"/>
      <c r="R1210" s="60"/>
      <c r="S1210" s="60"/>
      <c r="T1210" s="69"/>
      <c r="U1210" s="8"/>
      <c r="X1210" s="60"/>
    </row>
    <row r="1211" spans="1:27" outlineLevel="4" x14ac:dyDescent="0.15">
      <c r="B1211" s="6"/>
      <c r="C1211" s="6"/>
      <c r="D1211" s="6"/>
      <c r="E1211" s="6"/>
      <c r="F1211" s="6"/>
      <c r="G1211" s="6"/>
      <c r="H1211" s="6"/>
      <c r="I1211" s="8"/>
      <c r="J1211" s="8"/>
      <c r="K1211" s="6"/>
      <c r="L1211" s="6"/>
      <c r="M1211" s="6"/>
      <c r="N1211" s="6"/>
      <c r="O1211" s="6"/>
      <c r="P1211" s="8"/>
      <c r="Q1211" s="8"/>
      <c r="R1211" s="8"/>
      <c r="S1211" s="6"/>
      <c r="T1211" s="6"/>
      <c r="X1211" s="6"/>
    </row>
    <row r="1212" spans="1:27" ht="11.25" outlineLevel="3" x14ac:dyDescent="0.2">
      <c r="A1212" s="96" t="s">
        <v>99</v>
      </c>
      <c r="B1212" s="100">
        <v>4</v>
      </c>
      <c r="C1212" s="114"/>
      <c r="D1212" s="115" t="s">
        <v>533</v>
      </c>
      <c r="E1212" s="115"/>
      <c r="F1212" s="116" t="s">
        <v>100</v>
      </c>
      <c r="G1212" s="115"/>
      <c r="H1212" s="117"/>
      <c r="I1212" s="118"/>
      <c r="J1212" s="98">
        <f>SUBTOTAL(9,J1213:J1339)</f>
        <v>0</v>
      </c>
      <c r="K1212" s="117"/>
      <c r="L1212" s="99">
        <f>SUBTOTAL(9,L1213:L1339)</f>
        <v>1057.1809682000001</v>
      </c>
      <c r="M1212" s="117"/>
      <c r="N1212" s="99">
        <f>SUBTOTAL(9,N1213:N1339)</f>
        <v>0</v>
      </c>
      <c r="O1212" s="119"/>
      <c r="P1212" s="98">
        <f>SUBTOTAL(9,P1213:P1339)</f>
        <v>0</v>
      </c>
      <c r="Q1212" s="98">
        <f>SUBTOTAL(9,Q1213:Q1339)</f>
        <v>0</v>
      </c>
      <c r="R1212" s="115"/>
      <c r="S1212" s="115"/>
      <c r="T1212" s="100">
        <f>SUBTOTAL(9,T1213:T1339)</f>
        <v>17</v>
      </c>
      <c r="U1212" s="6"/>
      <c r="V1212" s="8"/>
      <c r="W1212" s="8"/>
      <c r="X1212" s="60"/>
    </row>
    <row r="1213" spans="1:27" ht="11.25" outlineLevel="4" x14ac:dyDescent="0.2">
      <c r="A1213" s="4"/>
      <c r="B1213" s="120"/>
      <c r="C1213" s="121">
        <v>1</v>
      </c>
      <c r="D1213" s="122" t="s">
        <v>534</v>
      </c>
      <c r="E1213" s="123" t="s">
        <v>1434</v>
      </c>
      <c r="F1213" s="124" t="s">
        <v>1435</v>
      </c>
      <c r="G1213" s="122" t="s">
        <v>724</v>
      </c>
      <c r="H1213" s="125">
        <v>4</v>
      </c>
      <c r="I1213" s="126">
        <v>0</v>
      </c>
      <c r="J1213" s="127">
        <f>H1213*I1213</f>
        <v>0</v>
      </c>
      <c r="K1213" s="125">
        <v>6.7379999999999995E-2</v>
      </c>
      <c r="L1213" s="125">
        <f>H1213*K1213</f>
        <v>0.26951999999999998</v>
      </c>
      <c r="M1213" s="125"/>
      <c r="N1213" s="125">
        <f>H1213*M1213</f>
        <v>0</v>
      </c>
      <c r="O1213" s="127">
        <v>15</v>
      </c>
      <c r="P1213" s="127">
        <f>J1213*(O1213/100)</f>
        <v>0</v>
      </c>
      <c r="Q1213" s="127">
        <f>J1213+P1213</f>
        <v>0</v>
      </c>
      <c r="R1213" s="128"/>
      <c r="S1213" s="128" t="s">
        <v>538</v>
      </c>
      <c r="T1213" s="129">
        <v>1</v>
      </c>
      <c r="U1213" s="8"/>
      <c r="V1213" s="8"/>
      <c r="W1213" s="8"/>
      <c r="X1213" s="60"/>
    </row>
    <row r="1214" spans="1:27" ht="9.75" outlineLevel="5" x14ac:dyDescent="0.2">
      <c r="A1214" s="130"/>
      <c r="B1214" s="131"/>
      <c r="C1214" s="131"/>
      <c r="D1214" s="132"/>
      <c r="E1214" s="136" t="s">
        <v>0</v>
      </c>
      <c r="F1214" s="159" t="s">
        <v>1436</v>
      </c>
      <c r="G1214" s="159"/>
      <c r="H1214" s="160"/>
      <c r="I1214" s="161"/>
      <c r="J1214" s="162"/>
      <c r="K1214" s="134"/>
      <c r="L1214" s="134"/>
      <c r="M1214" s="134"/>
      <c r="N1214" s="134"/>
      <c r="O1214" s="135"/>
      <c r="P1214" s="135"/>
      <c r="Q1214" s="135"/>
      <c r="R1214" s="132"/>
      <c r="S1214" s="132"/>
      <c r="T1214" s="131"/>
      <c r="U1214" s="6"/>
      <c r="V1214" s="8"/>
      <c r="W1214" s="8"/>
      <c r="X1214" s="133" t="str">
        <f>F1214</f>
        <v>Montáž podestových panelů se svařovanými spoji, hmotnosti do 1,5 t, v budovách výšky do 12 m</v>
      </c>
      <c r="Y1214" s="9"/>
      <c r="AA1214" s="11"/>
    </row>
    <row r="1215" spans="1:27" ht="7.5" customHeight="1" outlineLevel="5" x14ac:dyDescent="0.15">
      <c r="B1215" s="69"/>
      <c r="C1215" s="69"/>
      <c r="D1215" s="60"/>
      <c r="E1215" s="60"/>
      <c r="F1215" s="61"/>
      <c r="G1215" s="60"/>
      <c r="H1215" s="65"/>
      <c r="I1215" s="105"/>
      <c r="J1215" s="63"/>
      <c r="K1215" s="65"/>
      <c r="L1215" s="65"/>
      <c r="M1215" s="65"/>
      <c r="N1215" s="65"/>
      <c r="O1215" s="63"/>
      <c r="P1215" s="63"/>
      <c r="Q1215" s="63"/>
      <c r="R1215" s="60"/>
      <c r="S1215" s="60"/>
      <c r="T1215" s="69"/>
      <c r="U1215" s="8"/>
      <c r="X1215" s="60"/>
    </row>
    <row r="1216" spans="1:27" ht="11.25" outlineLevel="5" x14ac:dyDescent="0.2">
      <c r="A1216" s="137"/>
      <c r="B1216" s="138"/>
      <c r="C1216" s="138"/>
      <c r="D1216" s="139"/>
      <c r="E1216" s="145" t="s">
        <v>1</v>
      </c>
      <c r="F1216" s="140" t="s">
        <v>1437</v>
      </c>
      <c r="G1216" s="139"/>
      <c r="H1216" s="141">
        <v>0</v>
      </c>
      <c r="I1216" s="142"/>
      <c r="J1216" s="143"/>
      <c r="K1216" s="144"/>
      <c r="L1216" s="144"/>
      <c r="M1216" s="144"/>
      <c r="N1216" s="144"/>
      <c r="O1216" s="143"/>
      <c r="P1216" s="143"/>
      <c r="Q1216" s="143"/>
      <c r="R1216" s="139"/>
      <c r="S1216" s="139"/>
      <c r="T1216" s="138"/>
      <c r="U1216" s="6"/>
      <c r="V1216" s="8"/>
      <c r="W1216" s="8"/>
      <c r="X1216" s="60"/>
    </row>
    <row r="1217" spans="1:27" ht="11.25" outlineLevel="5" x14ac:dyDescent="0.2">
      <c r="A1217" s="137"/>
      <c r="B1217" s="138"/>
      <c r="C1217" s="138"/>
      <c r="D1217" s="139"/>
      <c r="E1217" s="145"/>
      <c r="F1217" s="140" t="s">
        <v>1438</v>
      </c>
      <c r="G1217" s="139"/>
      <c r="H1217" s="141">
        <v>4</v>
      </c>
      <c r="I1217" s="142"/>
      <c r="J1217" s="143"/>
      <c r="K1217" s="144"/>
      <c r="L1217" s="144"/>
      <c r="M1217" s="144"/>
      <c r="N1217" s="144"/>
      <c r="O1217" s="143"/>
      <c r="P1217" s="143"/>
      <c r="Q1217" s="143"/>
      <c r="R1217" s="139"/>
      <c r="S1217" s="139"/>
      <c r="T1217" s="138"/>
      <c r="U1217" s="6"/>
      <c r="V1217" s="8"/>
      <c r="W1217" s="8"/>
      <c r="X1217" s="60"/>
    </row>
    <row r="1218" spans="1:27" ht="7.5" customHeight="1" outlineLevel="5" x14ac:dyDescent="0.15">
      <c r="A1218" s="8"/>
      <c r="B1218" s="69"/>
      <c r="C1218" s="69"/>
      <c r="D1218" s="60"/>
      <c r="E1218" s="60"/>
      <c r="F1218" s="104"/>
      <c r="G1218" s="60"/>
      <c r="H1218" s="65"/>
      <c r="I1218" s="105"/>
      <c r="J1218" s="63"/>
      <c r="K1218" s="65"/>
      <c r="L1218" s="65"/>
      <c r="M1218" s="65"/>
      <c r="N1218" s="65"/>
      <c r="O1218" s="63"/>
      <c r="P1218" s="63"/>
      <c r="Q1218" s="63"/>
      <c r="R1218" s="60"/>
      <c r="S1218" s="60"/>
      <c r="T1218" s="69"/>
      <c r="U1218" s="8"/>
      <c r="X1218" s="60"/>
    </row>
    <row r="1219" spans="1:27" ht="11.25" outlineLevel="4" x14ac:dyDescent="0.2">
      <c r="A1219" s="4"/>
      <c r="B1219" s="120"/>
      <c r="C1219" s="121">
        <v>2</v>
      </c>
      <c r="D1219" s="122" t="s">
        <v>760</v>
      </c>
      <c r="E1219" s="123" t="s">
        <v>1439</v>
      </c>
      <c r="F1219" s="124" t="s">
        <v>1440</v>
      </c>
      <c r="G1219" s="122" t="s">
        <v>601</v>
      </c>
      <c r="H1219" s="125">
        <v>5.8840000000000003</v>
      </c>
      <c r="I1219" s="126">
        <v>0</v>
      </c>
      <c r="J1219" s="127">
        <f>H1219*I1219</f>
        <v>0</v>
      </c>
      <c r="K1219" s="125">
        <v>1</v>
      </c>
      <c r="L1219" s="125">
        <f>H1219*K1219</f>
        <v>5.8840000000000003</v>
      </c>
      <c r="M1219" s="125"/>
      <c r="N1219" s="125">
        <f>H1219*M1219</f>
        <v>0</v>
      </c>
      <c r="O1219" s="127">
        <v>15</v>
      </c>
      <c r="P1219" s="127">
        <f>J1219*(O1219/100)</f>
        <v>0</v>
      </c>
      <c r="Q1219" s="127">
        <f>J1219+P1219</f>
        <v>0</v>
      </c>
      <c r="R1219" s="128"/>
      <c r="S1219" s="128" t="s">
        <v>776</v>
      </c>
      <c r="T1219" s="129">
        <v>1</v>
      </c>
      <c r="U1219" s="8"/>
      <c r="V1219" s="8"/>
      <c r="W1219" s="8"/>
      <c r="X1219" s="60"/>
    </row>
    <row r="1220" spans="1:27" ht="9.75" outlineLevel="5" x14ac:dyDescent="0.2">
      <c r="A1220" s="130"/>
      <c r="B1220" s="131"/>
      <c r="C1220" s="131"/>
      <c r="D1220" s="132"/>
      <c r="E1220" s="136" t="s">
        <v>0</v>
      </c>
      <c r="F1220" s="159" t="s">
        <v>763</v>
      </c>
      <c r="G1220" s="159"/>
      <c r="H1220" s="160"/>
      <c r="I1220" s="161"/>
      <c r="J1220" s="162"/>
      <c r="K1220" s="134"/>
      <c r="L1220" s="134"/>
      <c r="M1220" s="134"/>
      <c r="N1220" s="134"/>
      <c r="O1220" s="135"/>
      <c r="P1220" s="135"/>
      <c r="Q1220" s="135"/>
      <c r="R1220" s="132"/>
      <c r="S1220" s="132"/>
      <c r="T1220" s="131"/>
      <c r="U1220" s="6"/>
      <c r="V1220" s="8"/>
      <c r="W1220" s="8"/>
      <c r="X1220" s="133" t="str">
        <f>F1220</f>
        <v>---</v>
      </c>
      <c r="Y1220" s="9"/>
      <c r="AA1220" s="11"/>
    </row>
    <row r="1221" spans="1:27" ht="7.5" customHeight="1" outlineLevel="5" x14ac:dyDescent="0.15">
      <c r="B1221" s="69"/>
      <c r="C1221" s="69"/>
      <c r="D1221" s="60"/>
      <c r="E1221" s="60"/>
      <c r="F1221" s="61"/>
      <c r="G1221" s="60"/>
      <c r="H1221" s="65"/>
      <c r="I1221" s="105"/>
      <c r="J1221" s="63"/>
      <c r="K1221" s="65"/>
      <c r="L1221" s="65"/>
      <c r="M1221" s="65"/>
      <c r="N1221" s="65"/>
      <c r="O1221" s="63"/>
      <c r="P1221" s="63"/>
      <c r="Q1221" s="63"/>
      <c r="R1221" s="60"/>
      <c r="S1221" s="60"/>
      <c r="T1221" s="69"/>
      <c r="U1221" s="8"/>
      <c r="X1221" s="60"/>
    </row>
    <row r="1222" spans="1:27" ht="11.25" outlineLevel="5" x14ac:dyDescent="0.2">
      <c r="A1222" s="137"/>
      <c r="B1222" s="138"/>
      <c r="C1222" s="138"/>
      <c r="D1222" s="139"/>
      <c r="E1222" s="145" t="s">
        <v>1</v>
      </c>
      <c r="F1222" s="140" t="s">
        <v>1437</v>
      </c>
      <c r="G1222" s="139"/>
      <c r="H1222" s="141">
        <v>0</v>
      </c>
      <c r="I1222" s="142"/>
      <c r="J1222" s="143"/>
      <c r="K1222" s="144"/>
      <c r="L1222" s="144"/>
      <c r="M1222" s="144"/>
      <c r="N1222" s="144"/>
      <c r="O1222" s="143"/>
      <c r="P1222" s="143"/>
      <c r="Q1222" s="143"/>
      <c r="R1222" s="139"/>
      <c r="S1222" s="139"/>
      <c r="T1222" s="138"/>
      <c r="U1222" s="6"/>
      <c r="V1222" s="8"/>
      <c r="W1222" s="8"/>
      <c r="X1222" s="60"/>
    </row>
    <row r="1223" spans="1:27" ht="11.25" outlineLevel="5" x14ac:dyDescent="0.2">
      <c r="A1223" s="137"/>
      <c r="B1223" s="138"/>
      <c r="C1223" s="138"/>
      <c r="D1223" s="139"/>
      <c r="E1223" s="145"/>
      <c r="F1223" s="140" t="s">
        <v>1441</v>
      </c>
      <c r="G1223" s="139"/>
      <c r="H1223" s="141">
        <v>5.8840000000000003</v>
      </c>
      <c r="I1223" s="142"/>
      <c r="J1223" s="143"/>
      <c r="K1223" s="144"/>
      <c r="L1223" s="144"/>
      <c r="M1223" s="144"/>
      <c r="N1223" s="144"/>
      <c r="O1223" s="143"/>
      <c r="P1223" s="143"/>
      <c r="Q1223" s="143"/>
      <c r="R1223" s="139"/>
      <c r="S1223" s="139"/>
      <c r="T1223" s="138"/>
      <c r="U1223" s="6"/>
      <c r="V1223" s="8"/>
      <c r="W1223" s="8"/>
      <c r="X1223" s="60"/>
    </row>
    <row r="1224" spans="1:27" ht="7.5" customHeight="1" outlineLevel="5" x14ac:dyDescent="0.15">
      <c r="A1224" s="8"/>
      <c r="B1224" s="69"/>
      <c r="C1224" s="69"/>
      <c r="D1224" s="60"/>
      <c r="E1224" s="60"/>
      <c r="F1224" s="104"/>
      <c r="G1224" s="60"/>
      <c r="H1224" s="65"/>
      <c r="I1224" s="105"/>
      <c r="J1224" s="63"/>
      <c r="K1224" s="65"/>
      <c r="L1224" s="65"/>
      <c r="M1224" s="65"/>
      <c r="N1224" s="65"/>
      <c r="O1224" s="63"/>
      <c r="P1224" s="63"/>
      <c r="Q1224" s="63"/>
      <c r="R1224" s="60"/>
      <c r="S1224" s="60"/>
      <c r="T1224" s="69"/>
      <c r="U1224" s="8"/>
      <c r="X1224" s="60"/>
    </row>
    <row r="1225" spans="1:27" ht="11.25" outlineLevel="4" x14ac:dyDescent="0.2">
      <c r="A1225" s="4"/>
      <c r="B1225" s="120"/>
      <c r="C1225" s="121">
        <v>3</v>
      </c>
      <c r="D1225" s="122" t="s">
        <v>534</v>
      </c>
      <c r="E1225" s="123" t="s">
        <v>1442</v>
      </c>
      <c r="F1225" s="124" t="s">
        <v>1443</v>
      </c>
      <c r="G1225" s="122" t="s">
        <v>724</v>
      </c>
      <c r="H1225" s="125">
        <v>8</v>
      </c>
      <c r="I1225" s="126">
        <v>0</v>
      </c>
      <c r="J1225" s="127">
        <f>H1225*I1225</f>
        <v>0</v>
      </c>
      <c r="K1225" s="125">
        <v>8.9090000000000003E-2</v>
      </c>
      <c r="L1225" s="125">
        <f>H1225*K1225</f>
        <v>0.71272000000000002</v>
      </c>
      <c r="M1225" s="125"/>
      <c r="N1225" s="125">
        <f>H1225*M1225</f>
        <v>0</v>
      </c>
      <c r="O1225" s="127">
        <v>15</v>
      </c>
      <c r="P1225" s="127">
        <f>J1225*(O1225/100)</f>
        <v>0</v>
      </c>
      <c r="Q1225" s="127">
        <f>J1225+P1225</f>
        <v>0</v>
      </c>
      <c r="R1225" s="128"/>
      <c r="S1225" s="128" t="s">
        <v>538</v>
      </c>
      <c r="T1225" s="129">
        <v>1</v>
      </c>
      <c r="U1225" s="8"/>
      <c r="V1225" s="8"/>
      <c r="W1225" s="8"/>
      <c r="X1225" s="60"/>
    </row>
    <row r="1226" spans="1:27" ht="9.75" outlineLevel="5" x14ac:dyDescent="0.2">
      <c r="A1226" s="130"/>
      <c r="B1226" s="131"/>
      <c r="C1226" s="131"/>
      <c r="D1226" s="132"/>
      <c r="E1226" s="136" t="s">
        <v>0</v>
      </c>
      <c r="F1226" s="159" t="s">
        <v>1444</v>
      </c>
      <c r="G1226" s="159"/>
      <c r="H1226" s="160"/>
      <c r="I1226" s="161"/>
      <c r="J1226" s="162"/>
      <c r="K1226" s="134"/>
      <c r="L1226" s="134"/>
      <c r="M1226" s="134"/>
      <c r="N1226" s="134"/>
      <c r="O1226" s="135"/>
      <c r="P1226" s="135"/>
      <c r="Q1226" s="135"/>
      <c r="R1226" s="132"/>
      <c r="S1226" s="132"/>
      <c r="T1226" s="131"/>
      <c r="U1226" s="6"/>
      <c r="V1226" s="8"/>
      <c r="W1226" s="8"/>
      <c r="X1226" s="133" t="str">
        <f>F1226</f>
        <v>Montáž podestových panelů se svařovanými spoji, hmotnosti přes 1,5 do 3,0 t, v budovách výšky do 12 m</v>
      </c>
      <c r="Y1226" s="9"/>
      <c r="AA1226" s="11"/>
    </row>
    <row r="1227" spans="1:27" ht="7.5" customHeight="1" outlineLevel="5" x14ac:dyDescent="0.15">
      <c r="B1227" s="69"/>
      <c r="C1227" s="69"/>
      <c r="D1227" s="60"/>
      <c r="E1227" s="60"/>
      <c r="F1227" s="61"/>
      <c r="G1227" s="60"/>
      <c r="H1227" s="65"/>
      <c r="I1227" s="105"/>
      <c r="J1227" s="63"/>
      <c r="K1227" s="65"/>
      <c r="L1227" s="65"/>
      <c r="M1227" s="65"/>
      <c r="N1227" s="65"/>
      <c r="O1227" s="63"/>
      <c r="P1227" s="63"/>
      <c r="Q1227" s="63"/>
      <c r="R1227" s="60"/>
      <c r="S1227" s="60"/>
      <c r="T1227" s="69"/>
      <c r="U1227" s="8"/>
      <c r="X1227" s="60"/>
    </row>
    <row r="1228" spans="1:27" ht="11.25" outlineLevel="5" x14ac:dyDescent="0.2">
      <c r="A1228" s="137"/>
      <c r="B1228" s="138"/>
      <c r="C1228" s="138"/>
      <c r="D1228" s="139"/>
      <c r="E1228" s="145" t="s">
        <v>1</v>
      </c>
      <c r="F1228" s="140" t="s">
        <v>1445</v>
      </c>
      <c r="G1228" s="139"/>
      <c r="H1228" s="141">
        <v>0</v>
      </c>
      <c r="I1228" s="142"/>
      <c r="J1228" s="143"/>
      <c r="K1228" s="144"/>
      <c r="L1228" s="144"/>
      <c r="M1228" s="144"/>
      <c r="N1228" s="144"/>
      <c r="O1228" s="143"/>
      <c r="P1228" s="143"/>
      <c r="Q1228" s="143"/>
      <c r="R1228" s="139"/>
      <c r="S1228" s="139"/>
      <c r="T1228" s="138"/>
      <c r="U1228" s="6"/>
      <c r="V1228" s="8"/>
      <c r="W1228" s="8"/>
      <c r="X1228" s="60"/>
    </row>
    <row r="1229" spans="1:27" ht="11.25" outlineLevel="5" x14ac:dyDescent="0.2">
      <c r="A1229" s="137"/>
      <c r="B1229" s="138"/>
      <c r="C1229" s="138"/>
      <c r="D1229" s="139"/>
      <c r="E1229" s="145"/>
      <c r="F1229" s="140" t="s">
        <v>1446</v>
      </c>
      <c r="G1229" s="139"/>
      <c r="H1229" s="141">
        <v>8</v>
      </c>
      <c r="I1229" s="142"/>
      <c r="J1229" s="143"/>
      <c r="K1229" s="144"/>
      <c r="L1229" s="144"/>
      <c r="M1229" s="144"/>
      <c r="N1229" s="144"/>
      <c r="O1229" s="143"/>
      <c r="P1229" s="143"/>
      <c r="Q1229" s="143"/>
      <c r="R1229" s="139"/>
      <c r="S1229" s="139"/>
      <c r="T1229" s="138"/>
      <c r="U1229" s="6"/>
      <c r="V1229" s="8"/>
      <c r="W1229" s="8"/>
      <c r="X1229" s="60"/>
    </row>
    <row r="1230" spans="1:27" ht="7.5" customHeight="1" outlineLevel="5" x14ac:dyDescent="0.15">
      <c r="A1230" s="8"/>
      <c r="B1230" s="69"/>
      <c r="C1230" s="69"/>
      <c r="D1230" s="60"/>
      <c r="E1230" s="60"/>
      <c r="F1230" s="104"/>
      <c r="G1230" s="60"/>
      <c r="H1230" s="65"/>
      <c r="I1230" s="105"/>
      <c r="J1230" s="63"/>
      <c r="K1230" s="65"/>
      <c r="L1230" s="65"/>
      <c r="M1230" s="65"/>
      <c r="N1230" s="65"/>
      <c r="O1230" s="63"/>
      <c r="P1230" s="63"/>
      <c r="Q1230" s="63"/>
      <c r="R1230" s="60"/>
      <c r="S1230" s="60"/>
      <c r="T1230" s="69"/>
      <c r="U1230" s="8"/>
      <c r="X1230" s="60"/>
    </row>
    <row r="1231" spans="1:27" ht="11.25" outlineLevel="4" x14ac:dyDescent="0.2">
      <c r="A1231" s="4"/>
      <c r="B1231" s="120"/>
      <c r="C1231" s="121">
        <v>4</v>
      </c>
      <c r="D1231" s="122" t="s">
        <v>760</v>
      </c>
      <c r="E1231" s="123" t="s">
        <v>1447</v>
      </c>
      <c r="F1231" s="124" t="s">
        <v>1448</v>
      </c>
      <c r="G1231" s="122" t="s">
        <v>601</v>
      </c>
      <c r="H1231" s="125">
        <v>44.903999999999996</v>
      </c>
      <c r="I1231" s="126">
        <v>0</v>
      </c>
      <c r="J1231" s="127">
        <f>H1231*I1231</f>
        <v>0</v>
      </c>
      <c r="K1231" s="125">
        <v>1</v>
      </c>
      <c r="L1231" s="125">
        <f>H1231*K1231</f>
        <v>44.903999999999996</v>
      </c>
      <c r="M1231" s="125"/>
      <c r="N1231" s="125">
        <f>H1231*M1231</f>
        <v>0</v>
      </c>
      <c r="O1231" s="127">
        <v>15</v>
      </c>
      <c r="P1231" s="127">
        <f>J1231*(O1231/100)</f>
        <v>0</v>
      </c>
      <c r="Q1231" s="127">
        <f>J1231+P1231</f>
        <v>0</v>
      </c>
      <c r="R1231" s="128"/>
      <c r="S1231" s="128" t="s">
        <v>776</v>
      </c>
      <c r="T1231" s="129">
        <v>1</v>
      </c>
      <c r="U1231" s="8"/>
      <c r="V1231" s="8"/>
      <c r="W1231" s="8"/>
      <c r="X1231" s="60"/>
    </row>
    <row r="1232" spans="1:27" ht="9.75" outlineLevel="5" x14ac:dyDescent="0.2">
      <c r="A1232" s="130"/>
      <c r="B1232" s="131"/>
      <c r="C1232" s="131"/>
      <c r="D1232" s="132"/>
      <c r="E1232" s="136" t="s">
        <v>0</v>
      </c>
      <c r="F1232" s="159" t="s">
        <v>763</v>
      </c>
      <c r="G1232" s="159"/>
      <c r="H1232" s="160"/>
      <c r="I1232" s="161"/>
      <c r="J1232" s="162"/>
      <c r="K1232" s="134"/>
      <c r="L1232" s="134"/>
      <c r="M1232" s="134"/>
      <c r="N1232" s="134"/>
      <c r="O1232" s="135"/>
      <c r="P1232" s="135"/>
      <c r="Q1232" s="135"/>
      <c r="R1232" s="132"/>
      <c r="S1232" s="132"/>
      <c r="T1232" s="131"/>
      <c r="U1232" s="6"/>
      <c r="V1232" s="8"/>
      <c r="W1232" s="8"/>
      <c r="X1232" s="133" t="str">
        <f>F1232</f>
        <v>---</v>
      </c>
      <c r="Y1232" s="9"/>
      <c r="AA1232" s="11"/>
    </row>
    <row r="1233" spans="1:27" ht="7.5" customHeight="1" outlineLevel="5" x14ac:dyDescent="0.15">
      <c r="B1233" s="69"/>
      <c r="C1233" s="69"/>
      <c r="D1233" s="60"/>
      <c r="E1233" s="60"/>
      <c r="F1233" s="61"/>
      <c r="G1233" s="60"/>
      <c r="H1233" s="65"/>
      <c r="I1233" s="105"/>
      <c r="J1233" s="63"/>
      <c r="K1233" s="65"/>
      <c r="L1233" s="65"/>
      <c r="M1233" s="65"/>
      <c r="N1233" s="65"/>
      <c r="O1233" s="63"/>
      <c r="P1233" s="63"/>
      <c r="Q1233" s="63"/>
      <c r="R1233" s="60"/>
      <c r="S1233" s="60"/>
      <c r="T1233" s="69"/>
      <c r="U1233" s="8"/>
      <c r="X1233" s="60"/>
    </row>
    <row r="1234" spans="1:27" ht="11.25" outlineLevel="5" x14ac:dyDescent="0.2">
      <c r="A1234" s="137"/>
      <c r="B1234" s="138"/>
      <c r="C1234" s="138"/>
      <c r="D1234" s="139"/>
      <c r="E1234" s="145" t="s">
        <v>1</v>
      </c>
      <c r="F1234" s="140" t="s">
        <v>1445</v>
      </c>
      <c r="G1234" s="139"/>
      <c r="H1234" s="141">
        <v>0</v>
      </c>
      <c r="I1234" s="142"/>
      <c r="J1234" s="143"/>
      <c r="K1234" s="144"/>
      <c r="L1234" s="144"/>
      <c r="M1234" s="144"/>
      <c r="N1234" s="144"/>
      <c r="O1234" s="143"/>
      <c r="P1234" s="143"/>
      <c r="Q1234" s="143"/>
      <c r="R1234" s="139"/>
      <c r="S1234" s="139"/>
      <c r="T1234" s="138"/>
      <c r="U1234" s="6"/>
      <c r="V1234" s="8"/>
      <c r="W1234" s="8"/>
      <c r="X1234" s="60"/>
    </row>
    <row r="1235" spans="1:27" ht="11.25" outlineLevel="5" x14ac:dyDescent="0.2">
      <c r="A1235" s="137"/>
      <c r="B1235" s="138"/>
      <c r="C1235" s="138"/>
      <c r="D1235" s="139"/>
      <c r="E1235" s="145"/>
      <c r="F1235" s="140" t="s">
        <v>1449</v>
      </c>
      <c r="G1235" s="139"/>
      <c r="H1235" s="141">
        <v>44.903999999999996</v>
      </c>
      <c r="I1235" s="142"/>
      <c r="J1235" s="143"/>
      <c r="K1235" s="144"/>
      <c r="L1235" s="144"/>
      <c r="M1235" s="144"/>
      <c r="N1235" s="144"/>
      <c r="O1235" s="143"/>
      <c r="P1235" s="143"/>
      <c r="Q1235" s="143"/>
      <c r="R1235" s="139"/>
      <c r="S1235" s="139"/>
      <c r="T1235" s="138"/>
      <c r="U1235" s="6"/>
      <c r="V1235" s="8"/>
      <c r="W1235" s="8"/>
      <c r="X1235" s="60"/>
    </row>
    <row r="1236" spans="1:27" ht="7.5" customHeight="1" outlineLevel="5" x14ac:dyDescent="0.15">
      <c r="A1236" s="8"/>
      <c r="B1236" s="69"/>
      <c r="C1236" s="69"/>
      <c r="D1236" s="60"/>
      <c r="E1236" s="60"/>
      <c r="F1236" s="104"/>
      <c r="G1236" s="60"/>
      <c r="H1236" s="65"/>
      <c r="I1236" s="105"/>
      <c r="J1236" s="63"/>
      <c r="K1236" s="65"/>
      <c r="L1236" s="65"/>
      <c r="M1236" s="65"/>
      <c r="N1236" s="65"/>
      <c r="O1236" s="63"/>
      <c r="P1236" s="63"/>
      <c r="Q1236" s="63"/>
      <c r="R1236" s="60"/>
      <c r="S1236" s="60"/>
      <c r="T1236" s="69"/>
      <c r="U1236" s="8"/>
      <c r="X1236" s="60"/>
    </row>
    <row r="1237" spans="1:27" ht="22.5" outlineLevel="4" x14ac:dyDescent="0.2">
      <c r="A1237" s="4"/>
      <c r="B1237" s="120"/>
      <c r="C1237" s="121">
        <v>5</v>
      </c>
      <c r="D1237" s="122" t="s">
        <v>534</v>
      </c>
      <c r="E1237" s="123" t="s">
        <v>1450</v>
      </c>
      <c r="F1237" s="124" t="s">
        <v>1451</v>
      </c>
      <c r="G1237" s="122" t="s">
        <v>724</v>
      </c>
      <c r="H1237" s="125">
        <v>16</v>
      </c>
      <c r="I1237" s="126">
        <v>0</v>
      </c>
      <c r="J1237" s="127">
        <f>H1237*I1237</f>
        <v>0</v>
      </c>
      <c r="K1237" s="125">
        <v>6.4089999999999994E-2</v>
      </c>
      <c r="L1237" s="125">
        <f>H1237*K1237</f>
        <v>1.0254399999999999</v>
      </c>
      <c r="M1237" s="125"/>
      <c r="N1237" s="125">
        <f>H1237*M1237</f>
        <v>0</v>
      </c>
      <c r="O1237" s="127">
        <v>15</v>
      </c>
      <c r="P1237" s="127">
        <f>J1237*(O1237/100)</f>
        <v>0</v>
      </c>
      <c r="Q1237" s="127">
        <f>J1237+P1237</f>
        <v>0</v>
      </c>
      <c r="R1237" s="128"/>
      <c r="S1237" s="128" t="s">
        <v>538</v>
      </c>
      <c r="T1237" s="129">
        <v>1</v>
      </c>
      <c r="U1237" s="8"/>
      <c r="V1237" s="8"/>
      <c r="W1237" s="8"/>
      <c r="X1237" s="60"/>
    </row>
    <row r="1238" spans="1:27" ht="9.75" outlineLevel="5" x14ac:dyDescent="0.2">
      <c r="A1238" s="130"/>
      <c r="B1238" s="131"/>
      <c r="C1238" s="131"/>
      <c r="D1238" s="132"/>
      <c r="E1238" s="136" t="s">
        <v>0</v>
      </c>
      <c r="F1238" s="159" t="s">
        <v>1452</v>
      </c>
      <c r="G1238" s="159"/>
      <c r="H1238" s="160"/>
      <c r="I1238" s="161"/>
      <c r="J1238" s="162"/>
      <c r="K1238" s="134"/>
      <c r="L1238" s="134"/>
      <c r="M1238" s="134"/>
      <c r="N1238" s="134"/>
      <c r="O1238" s="135"/>
      <c r="P1238" s="135"/>
      <c r="Q1238" s="135"/>
      <c r="R1238" s="132"/>
      <c r="S1238" s="132"/>
      <c r="T1238" s="131"/>
      <c r="U1238" s="6"/>
      <c r="V1238" s="8"/>
      <c r="W1238" s="8"/>
      <c r="X1238" s="133" t="str">
        <f>F1238</f>
        <v>Montáž schodišťových konstrukcí ramen bez podest se svařovanými spoji, hmotnosti přes 1,5 do 3,5 t, v budovách výšky do 12 m</v>
      </c>
      <c r="Y1238" s="9"/>
      <c r="AA1238" s="11"/>
    </row>
    <row r="1239" spans="1:27" ht="7.5" customHeight="1" outlineLevel="5" x14ac:dyDescent="0.15">
      <c r="B1239" s="69"/>
      <c r="C1239" s="69"/>
      <c r="D1239" s="60"/>
      <c r="E1239" s="60"/>
      <c r="F1239" s="61"/>
      <c r="G1239" s="60"/>
      <c r="H1239" s="65"/>
      <c r="I1239" s="105"/>
      <c r="J1239" s="63"/>
      <c r="K1239" s="65"/>
      <c r="L1239" s="65"/>
      <c r="M1239" s="65"/>
      <c r="N1239" s="65"/>
      <c r="O1239" s="63"/>
      <c r="P1239" s="63"/>
      <c r="Q1239" s="63"/>
      <c r="R1239" s="60"/>
      <c r="S1239" s="60"/>
      <c r="T1239" s="69"/>
      <c r="U1239" s="8"/>
      <c r="X1239" s="60"/>
    </row>
    <row r="1240" spans="1:27" ht="11.25" outlineLevel="5" x14ac:dyDescent="0.2">
      <c r="A1240" s="137"/>
      <c r="B1240" s="138"/>
      <c r="C1240" s="138"/>
      <c r="D1240" s="139"/>
      <c r="E1240" s="145" t="s">
        <v>1</v>
      </c>
      <c r="F1240" s="140" t="s">
        <v>1437</v>
      </c>
      <c r="G1240" s="139"/>
      <c r="H1240" s="141">
        <v>0</v>
      </c>
      <c r="I1240" s="142"/>
      <c r="J1240" s="143"/>
      <c r="K1240" s="144"/>
      <c r="L1240" s="144"/>
      <c r="M1240" s="144"/>
      <c r="N1240" s="144"/>
      <c r="O1240" s="143"/>
      <c r="P1240" s="143"/>
      <c r="Q1240" s="143"/>
      <c r="R1240" s="139"/>
      <c r="S1240" s="139"/>
      <c r="T1240" s="138"/>
      <c r="U1240" s="6"/>
      <c r="V1240" s="8"/>
      <c r="W1240" s="8"/>
      <c r="X1240" s="60"/>
    </row>
    <row r="1241" spans="1:27" ht="11.25" outlineLevel="5" x14ac:dyDescent="0.2">
      <c r="A1241" s="137"/>
      <c r="B1241" s="138"/>
      <c r="C1241" s="138"/>
      <c r="D1241" s="139"/>
      <c r="E1241" s="145"/>
      <c r="F1241" s="140" t="s">
        <v>1453</v>
      </c>
      <c r="G1241" s="139"/>
      <c r="H1241" s="141">
        <v>8</v>
      </c>
      <c r="I1241" s="142"/>
      <c r="J1241" s="143"/>
      <c r="K1241" s="144"/>
      <c r="L1241" s="144"/>
      <c r="M1241" s="144"/>
      <c r="N1241" s="144"/>
      <c r="O1241" s="143"/>
      <c r="P1241" s="143"/>
      <c r="Q1241" s="143"/>
      <c r="R1241" s="139"/>
      <c r="S1241" s="139"/>
      <c r="T1241" s="138"/>
      <c r="U1241" s="6"/>
      <c r="V1241" s="8"/>
      <c r="W1241" s="8"/>
      <c r="X1241" s="60"/>
    </row>
    <row r="1242" spans="1:27" ht="11.25" outlineLevel="5" x14ac:dyDescent="0.2">
      <c r="A1242" s="137"/>
      <c r="B1242" s="138"/>
      <c r="C1242" s="138"/>
      <c r="D1242" s="139"/>
      <c r="E1242" s="145"/>
      <c r="F1242" s="140" t="s">
        <v>1445</v>
      </c>
      <c r="G1242" s="139"/>
      <c r="H1242" s="141">
        <v>0</v>
      </c>
      <c r="I1242" s="142"/>
      <c r="J1242" s="143"/>
      <c r="K1242" s="144"/>
      <c r="L1242" s="144"/>
      <c r="M1242" s="144"/>
      <c r="N1242" s="144"/>
      <c r="O1242" s="143"/>
      <c r="P1242" s="143"/>
      <c r="Q1242" s="143"/>
      <c r="R1242" s="139"/>
      <c r="S1242" s="139"/>
      <c r="T1242" s="138"/>
      <c r="U1242" s="6"/>
      <c r="V1242" s="8"/>
      <c r="W1242" s="8"/>
      <c r="X1242" s="60"/>
    </row>
    <row r="1243" spans="1:27" ht="11.25" outlineLevel="5" x14ac:dyDescent="0.2">
      <c r="A1243" s="137"/>
      <c r="B1243" s="138"/>
      <c r="C1243" s="138"/>
      <c r="D1243" s="139"/>
      <c r="E1243" s="145"/>
      <c r="F1243" s="140" t="s">
        <v>1446</v>
      </c>
      <c r="G1243" s="139"/>
      <c r="H1243" s="141">
        <v>8</v>
      </c>
      <c r="I1243" s="142"/>
      <c r="J1243" s="143"/>
      <c r="K1243" s="144"/>
      <c r="L1243" s="144"/>
      <c r="M1243" s="144"/>
      <c r="N1243" s="144"/>
      <c r="O1243" s="143"/>
      <c r="P1243" s="143"/>
      <c r="Q1243" s="143"/>
      <c r="R1243" s="139"/>
      <c r="S1243" s="139"/>
      <c r="T1243" s="138"/>
      <c r="U1243" s="6"/>
      <c r="V1243" s="8"/>
      <c r="W1243" s="8"/>
      <c r="X1243" s="60"/>
    </row>
    <row r="1244" spans="1:27" ht="7.5" customHeight="1" outlineLevel="5" x14ac:dyDescent="0.15">
      <c r="A1244" s="8"/>
      <c r="B1244" s="69"/>
      <c r="C1244" s="69"/>
      <c r="D1244" s="60"/>
      <c r="E1244" s="60"/>
      <c r="F1244" s="104"/>
      <c r="G1244" s="60"/>
      <c r="H1244" s="65"/>
      <c r="I1244" s="105"/>
      <c r="J1244" s="63"/>
      <c r="K1244" s="65"/>
      <c r="L1244" s="65"/>
      <c r="M1244" s="65"/>
      <c r="N1244" s="65"/>
      <c r="O1244" s="63"/>
      <c r="P1244" s="63"/>
      <c r="Q1244" s="63"/>
      <c r="R1244" s="60"/>
      <c r="S1244" s="60"/>
      <c r="T1244" s="69"/>
      <c r="U1244" s="8"/>
      <c r="X1244" s="60"/>
    </row>
    <row r="1245" spans="1:27" ht="11.25" outlineLevel="4" x14ac:dyDescent="0.2">
      <c r="A1245" s="4"/>
      <c r="B1245" s="120"/>
      <c r="C1245" s="121">
        <v>6</v>
      </c>
      <c r="D1245" s="122" t="s">
        <v>760</v>
      </c>
      <c r="E1245" s="123" t="s">
        <v>1454</v>
      </c>
      <c r="F1245" s="124" t="s">
        <v>1455</v>
      </c>
      <c r="G1245" s="122" t="s">
        <v>601</v>
      </c>
      <c r="H1245" s="125">
        <v>28.911999999999999</v>
      </c>
      <c r="I1245" s="126">
        <v>0</v>
      </c>
      <c r="J1245" s="127">
        <f>H1245*I1245</f>
        <v>0</v>
      </c>
      <c r="K1245" s="125">
        <v>1</v>
      </c>
      <c r="L1245" s="125">
        <f>H1245*K1245</f>
        <v>28.911999999999999</v>
      </c>
      <c r="M1245" s="125"/>
      <c r="N1245" s="125">
        <f>H1245*M1245</f>
        <v>0</v>
      </c>
      <c r="O1245" s="127">
        <v>15</v>
      </c>
      <c r="P1245" s="127">
        <f>J1245*(O1245/100)</f>
        <v>0</v>
      </c>
      <c r="Q1245" s="127">
        <f>J1245+P1245</f>
        <v>0</v>
      </c>
      <c r="R1245" s="128"/>
      <c r="S1245" s="128" t="s">
        <v>776</v>
      </c>
      <c r="T1245" s="129">
        <v>1</v>
      </c>
      <c r="U1245" s="8"/>
      <c r="V1245" s="8"/>
      <c r="W1245" s="8"/>
      <c r="X1245" s="60"/>
    </row>
    <row r="1246" spans="1:27" ht="9.75" outlineLevel="5" x14ac:dyDescent="0.2">
      <c r="A1246" s="130"/>
      <c r="B1246" s="131"/>
      <c r="C1246" s="131"/>
      <c r="D1246" s="132"/>
      <c r="E1246" s="136" t="s">
        <v>0</v>
      </c>
      <c r="F1246" s="159" t="s">
        <v>763</v>
      </c>
      <c r="G1246" s="159"/>
      <c r="H1246" s="160"/>
      <c r="I1246" s="161"/>
      <c r="J1246" s="162"/>
      <c r="K1246" s="134"/>
      <c r="L1246" s="134"/>
      <c r="M1246" s="134"/>
      <c r="N1246" s="134"/>
      <c r="O1246" s="135"/>
      <c r="P1246" s="135"/>
      <c r="Q1246" s="135"/>
      <c r="R1246" s="132"/>
      <c r="S1246" s="132"/>
      <c r="T1246" s="131"/>
      <c r="U1246" s="6"/>
      <c r="V1246" s="8"/>
      <c r="W1246" s="8"/>
      <c r="X1246" s="133" t="str">
        <f>F1246</f>
        <v>---</v>
      </c>
      <c r="Y1246" s="9"/>
      <c r="AA1246" s="11"/>
    </row>
    <row r="1247" spans="1:27" ht="7.5" customHeight="1" outlineLevel="5" x14ac:dyDescent="0.15">
      <c r="B1247" s="69"/>
      <c r="C1247" s="69"/>
      <c r="D1247" s="60"/>
      <c r="E1247" s="60"/>
      <c r="F1247" s="61"/>
      <c r="G1247" s="60"/>
      <c r="H1247" s="65"/>
      <c r="I1247" s="105"/>
      <c r="J1247" s="63"/>
      <c r="K1247" s="65"/>
      <c r="L1247" s="65"/>
      <c r="M1247" s="65"/>
      <c r="N1247" s="65"/>
      <c r="O1247" s="63"/>
      <c r="P1247" s="63"/>
      <c r="Q1247" s="63"/>
      <c r="R1247" s="60"/>
      <c r="S1247" s="60"/>
      <c r="T1247" s="69"/>
      <c r="U1247" s="8"/>
      <c r="X1247" s="60"/>
    </row>
    <row r="1248" spans="1:27" ht="11.25" outlineLevel="5" x14ac:dyDescent="0.2">
      <c r="A1248" s="137"/>
      <c r="B1248" s="138"/>
      <c r="C1248" s="138"/>
      <c r="D1248" s="139"/>
      <c r="E1248" s="145" t="s">
        <v>1</v>
      </c>
      <c r="F1248" s="140" t="s">
        <v>1437</v>
      </c>
      <c r="G1248" s="139"/>
      <c r="H1248" s="141">
        <v>0</v>
      </c>
      <c r="I1248" s="142"/>
      <c r="J1248" s="143"/>
      <c r="K1248" s="144"/>
      <c r="L1248" s="144"/>
      <c r="M1248" s="144"/>
      <c r="N1248" s="144"/>
      <c r="O1248" s="143"/>
      <c r="P1248" s="143"/>
      <c r="Q1248" s="143"/>
      <c r="R1248" s="139"/>
      <c r="S1248" s="139"/>
      <c r="T1248" s="138"/>
      <c r="U1248" s="6"/>
      <c r="V1248" s="8"/>
      <c r="W1248" s="8"/>
      <c r="X1248" s="60"/>
    </row>
    <row r="1249" spans="1:27" ht="11.25" outlineLevel="5" x14ac:dyDescent="0.2">
      <c r="A1249" s="137"/>
      <c r="B1249" s="138"/>
      <c r="C1249" s="138"/>
      <c r="D1249" s="139"/>
      <c r="E1249" s="145"/>
      <c r="F1249" s="140" t="s">
        <v>1456</v>
      </c>
      <c r="G1249" s="139"/>
      <c r="H1249" s="141">
        <v>28.911999999999999</v>
      </c>
      <c r="I1249" s="142"/>
      <c r="J1249" s="143"/>
      <c r="K1249" s="144"/>
      <c r="L1249" s="144"/>
      <c r="M1249" s="144"/>
      <c r="N1249" s="144"/>
      <c r="O1249" s="143"/>
      <c r="P1249" s="143"/>
      <c r="Q1249" s="143"/>
      <c r="R1249" s="139"/>
      <c r="S1249" s="139"/>
      <c r="T1249" s="138"/>
      <c r="U1249" s="6"/>
      <c r="V1249" s="8"/>
      <c r="W1249" s="8"/>
      <c r="X1249" s="60"/>
    </row>
    <row r="1250" spans="1:27" ht="7.5" customHeight="1" outlineLevel="5" x14ac:dyDescent="0.15">
      <c r="A1250" s="8"/>
      <c r="B1250" s="69"/>
      <c r="C1250" s="69"/>
      <c r="D1250" s="60"/>
      <c r="E1250" s="60"/>
      <c r="F1250" s="104"/>
      <c r="G1250" s="60"/>
      <c r="H1250" s="65"/>
      <c r="I1250" s="105"/>
      <c r="J1250" s="63"/>
      <c r="K1250" s="65"/>
      <c r="L1250" s="65"/>
      <c r="M1250" s="65"/>
      <c r="N1250" s="65"/>
      <c r="O1250" s="63"/>
      <c r="P1250" s="63"/>
      <c r="Q1250" s="63"/>
      <c r="R1250" s="60"/>
      <c r="S1250" s="60"/>
      <c r="T1250" s="69"/>
      <c r="U1250" s="8"/>
      <c r="X1250" s="60"/>
    </row>
    <row r="1251" spans="1:27" ht="11.25" outlineLevel="4" x14ac:dyDescent="0.2">
      <c r="A1251" s="4"/>
      <c r="B1251" s="120"/>
      <c r="C1251" s="121">
        <v>7</v>
      </c>
      <c r="D1251" s="122" t="s">
        <v>760</v>
      </c>
      <c r="E1251" s="123" t="s">
        <v>1457</v>
      </c>
      <c r="F1251" s="124" t="s">
        <v>1458</v>
      </c>
      <c r="G1251" s="122" t="s">
        <v>601</v>
      </c>
      <c r="H1251" s="125">
        <v>23.94</v>
      </c>
      <c r="I1251" s="126">
        <v>0</v>
      </c>
      <c r="J1251" s="127">
        <f>H1251*I1251</f>
        <v>0</v>
      </c>
      <c r="K1251" s="125">
        <v>1</v>
      </c>
      <c r="L1251" s="125">
        <f>H1251*K1251</f>
        <v>23.94</v>
      </c>
      <c r="M1251" s="125"/>
      <c r="N1251" s="125">
        <f>H1251*M1251</f>
        <v>0</v>
      </c>
      <c r="O1251" s="127">
        <v>15</v>
      </c>
      <c r="P1251" s="127">
        <f>J1251*(O1251/100)</f>
        <v>0</v>
      </c>
      <c r="Q1251" s="127">
        <f>J1251+P1251</f>
        <v>0</v>
      </c>
      <c r="R1251" s="128"/>
      <c r="S1251" s="128" t="s">
        <v>776</v>
      </c>
      <c r="T1251" s="129">
        <v>1</v>
      </c>
      <c r="U1251" s="8"/>
      <c r="V1251" s="8"/>
      <c r="W1251" s="8"/>
      <c r="X1251" s="60"/>
    </row>
    <row r="1252" spans="1:27" ht="9.75" outlineLevel="5" x14ac:dyDescent="0.2">
      <c r="A1252" s="130"/>
      <c r="B1252" s="131"/>
      <c r="C1252" s="131"/>
      <c r="D1252" s="132"/>
      <c r="E1252" s="136" t="s">
        <v>0</v>
      </c>
      <c r="F1252" s="159" t="s">
        <v>763</v>
      </c>
      <c r="G1252" s="159"/>
      <c r="H1252" s="160"/>
      <c r="I1252" s="161"/>
      <c r="J1252" s="162"/>
      <c r="K1252" s="134"/>
      <c r="L1252" s="134"/>
      <c r="M1252" s="134"/>
      <c r="N1252" s="134"/>
      <c r="O1252" s="135"/>
      <c r="P1252" s="135"/>
      <c r="Q1252" s="135"/>
      <c r="R1252" s="132"/>
      <c r="S1252" s="132"/>
      <c r="T1252" s="131"/>
      <c r="U1252" s="6"/>
      <c r="V1252" s="8"/>
      <c r="W1252" s="8"/>
      <c r="X1252" s="133" t="str">
        <f>F1252</f>
        <v>---</v>
      </c>
      <c r="Y1252" s="9"/>
      <c r="AA1252" s="11"/>
    </row>
    <row r="1253" spans="1:27" ht="7.5" customHeight="1" outlineLevel="5" x14ac:dyDescent="0.15">
      <c r="B1253" s="69"/>
      <c r="C1253" s="69"/>
      <c r="D1253" s="60"/>
      <c r="E1253" s="60"/>
      <c r="F1253" s="61"/>
      <c r="G1253" s="60"/>
      <c r="H1253" s="65"/>
      <c r="I1253" s="105"/>
      <c r="J1253" s="63"/>
      <c r="K1253" s="65"/>
      <c r="L1253" s="65"/>
      <c r="M1253" s="65"/>
      <c r="N1253" s="65"/>
      <c r="O1253" s="63"/>
      <c r="P1253" s="63"/>
      <c r="Q1253" s="63"/>
      <c r="R1253" s="60"/>
      <c r="S1253" s="60"/>
      <c r="T1253" s="69"/>
      <c r="U1253" s="8"/>
      <c r="X1253" s="60"/>
    </row>
    <row r="1254" spans="1:27" ht="11.25" outlineLevel="5" x14ac:dyDescent="0.2">
      <c r="A1254" s="137"/>
      <c r="B1254" s="138"/>
      <c r="C1254" s="138"/>
      <c r="D1254" s="139"/>
      <c r="E1254" s="145" t="s">
        <v>1</v>
      </c>
      <c r="F1254" s="140" t="s">
        <v>1445</v>
      </c>
      <c r="G1254" s="139"/>
      <c r="H1254" s="141">
        <v>0</v>
      </c>
      <c r="I1254" s="142"/>
      <c r="J1254" s="143"/>
      <c r="K1254" s="144"/>
      <c r="L1254" s="144"/>
      <c r="M1254" s="144"/>
      <c r="N1254" s="144"/>
      <c r="O1254" s="143"/>
      <c r="P1254" s="143"/>
      <c r="Q1254" s="143"/>
      <c r="R1254" s="139"/>
      <c r="S1254" s="139"/>
      <c r="T1254" s="138"/>
      <c r="U1254" s="6"/>
      <c r="V1254" s="8"/>
      <c r="W1254" s="8"/>
      <c r="X1254" s="60"/>
    </row>
    <row r="1255" spans="1:27" ht="11.25" outlineLevel="5" x14ac:dyDescent="0.2">
      <c r="A1255" s="137"/>
      <c r="B1255" s="138"/>
      <c r="C1255" s="138"/>
      <c r="D1255" s="139"/>
      <c r="E1255" s="145"/>
      <c r="F1255" s="140" t="s">
        <v>1459</v>
      </c>
      <c r="G1255" s="139"/>
      <c r="H1255" s="141">
        <v>23.94</v>
      </c>
      <c r="I1255" s="142"/>
      <c r="J1255" s="143"/>
      <c r="K1255" s="144"/>
      <c r="L1255" s="144"/>
      <c r="M1255" s="144"/>
      <c r="N1255" s="144"/>
      <c r="O1255" s="143"/>
      <c r="P1255" s="143"/>
      <c r="Q1255" s="143"/>
      <c r="R1255" s="139"/>
      <c r="S1255" s="139"/>
      <c r="T1255" s="138"/>
      <c r="U1255" s="6"/>
      <c r="V1255" s="8"/>
      <c r="W1255" s="8"/>
      <c r="X1255" s="60"/>
    </row>
    <row r="1256" spans="1:27" ht="7.5" customHeight="1" outlineLevel="5" x14ac:dyDescent="0.15">
      <c r="A1256" s="8"/>
      <c r="B1256" s="69"/>
      <c r="C1256" s="69"/>
      <c r="D1256" s="60"/>
      <c r="E1256" s="60"/>
      <c r="F1256" s="104"/>
      <c r="G1256" s="60"/>
      <c r="H1256" s="65"/>
      <c r="I1256" s="105"/>
      <c r="J1256" s="63"/>
      <c r="K1256" s="65"/>
      <c r="L1256" s="65"/>
      <c r="M1256" s="65"/>
      <c r="N1256" s="65"/>
      <c r="O1256" s="63"/>
      <c r="P1256" s="63"/>
      <c r="Q1256" s="63"/>
      <c r="R1256" s="60"/>
      <c r="S1256" s="60"/>
      <c r="T1256" s="69"/>
      <c r="U1256" s="8"/>
      <c r="X1256" s="60"/>
    </row>
    <row r="1257" spans="1:27" ht="11.25" outlineLevel="4" x14ac:dyDescent="0.2">
      <c r="A1257" s="4"/>
      <c r="B1257" s="120"/>
      <c r="C1257" s="121">
        <v>8</v>
      </c>
      <c r="D1257" s="122" t="s">
        <v>534</v>
      </c>
      <c r="E1257" s="123" t="s">
        <v>1460</v>
      </c>
      <c r="F1257" s="124" t="s">
        <v>1461</v>
      </c>
      <c r="G1257" s="122" t="s">
        <v>752</v>
      </c>
      <c r="H1257" s="125">
        <v>44</v>
      </c>
      <c r="I1257" s="126">
        <v>0</v>
      </c>
      <c r="J1257" s="127">
        <f>H1257*I1257</f>
        <v>0</v>
      </c>
      <c r="K1257" s="125">
        <v>7.6999999999999996E-4</v>
      </c>
      <c r="L1257" s="125">
        <f>H1257*K1257</f>
        <v>3.388E-2</v>
      </c>
      <c r="M1257" s="125"/>
      <c r="N1257" s="125">
        <f>H1257*M1257</f>
        <v>0</v>
      </c>
      <c r="O1257" s="127">
        <v>15</v>
      </c>
      <c r="P1257" s="127">
        <f>J1257*(O1257/100)</f>
        <v>0</v>
      </c>
      <c r="Q1257" s="127">
        <f>J1257+P1257</f>
        <v>0</v>
      </c>
      <c r="R1257" s="128"/>
      <c r="S1257" s="128" t="s">
        <v>538</v>
      </c>
      <c r="T1257" s="129">
        <v>1</v>
      </c>
      <c r="U1257" s="8"/>
      <c r="V1257" s="8"/>
      <c r="W1257" s="8"/>
      <c r="X1257" s="60"/>
    </row>
    <row r="1258" spans="1:27" ht="9.75" outlineLevel="5" x14ac:dyDescent="0.2">
      <c r="A1258" s="130"/>
      <c r="B1258" s="131"/>
      <c r="C1258" s="131"/>
      <c r="D1258" s="132"/>
      <c r="E1258" s="136" t="s">
        <v>0</v>
      </c>
      <c r="F1258" s="159" t="s">
        <v>1462</v>
      </c>
      <c r="G1258" s="159"/>
      <c r="H1258" s="160"/>
      <c r="I1258" s="161"/>
      <c r="J1258" s="162"/>
      <c r="K1258" s="134"/>
      <c r="L1258" s="134"/>
      <c r="M1258" s="134"/>
      <c r="N1258" s="134"/>
      <c r="O1258" s="135"/>
      <c r="P1258" s="135"/>
      <c r="Q1258" s="135"/>
      <c r="R1258" s="132"/>
      <c r="S1258" s="132"/>
      <c r="T1258" s="131"/>
      <c r="U1258" s="6"/>
      <c r="V1258" s="8"/>
      <c r="W1258" s="8"/>
      <c r="X1258" s="133" t="str">
        <f>F1258</f>
        <v>Těsnění spáry betonové konstrukce pásy, profily, tmely profilem, spáry styčné u prefa dílců mikrotenovým pryžovým</v>
      </c>
      <c r="Y1258" s="9"/>
      <c r="AA1258" s="11"/>
    </row>
    <row r="1259" spans="1:27" ht="7.5" customHeight="1" outlineLevel="5" x14ac:dyDescent="0.15">
      <c r="B1259" s="69"/>
      <c r="C1259" s="69"/>
      <c r="D1259" s="60"/>
      <c r="E1259" s="60"/>
      <c r="F1259" s="61"/>
      <c r="G1259" s="60"/>
      <c r="H1259" s="65"/>
      <c r="I1259" s="105"/>
      <c r="J1259" s="63"/>
      <c r="K1259" s="65"/>
      <c r="L1259" s="65"/>
      <c r="M1259" s="65"/>
      <c r="N1259" s="65"/>
      <c r="O1259" s="63"/>
      <c r="P1259" s="63"/>
      <c r="Q1259" s="63"/>
      <c r="R1259" s="60"/>
      <c r="S1259" s="60"/>
      <c r="T1259" s="69"/>
      <c r="U1259" s="8"/>
      <c r="X1259" s="60"/>
    </row>
    <row r="1260" spans="1:27" ht="11.25" outlineLevel="5" x14ac:dyDescent="0.2">
      <c r="A1260" s="137"/>
      <c r="B1260" s="138"/>
      <c r="C1260" s="138"/>
      <c r="D1260" s="139"/>
      <c r="E1260" s="145" t="s">
        <v>1</v>
      </c>
      <c r="F1260" s="140" t="s">
        <v>1437</v>
      </c>
      <c r="G1260" s="139"/>
      <c r="H1260" s="141">
        <v>0</v>
      </c>
      <c r="I1260" s="142"/>
      <c r="J1260" s="143"/>
      <c r="K1260" s="144"/>
      <c r="L1260" s="144"/>
      <c r="M1260" s="144"/>
      <c r="N1260" s="144"/>
      <c r="O1260" s="143"/>
      <c r="P1260" s="143"/>
      <c r="Q1260" s="143"/>
      <c r="R1260" s="139"/>
      <c r="S1260" s="139"/>
      <c r="T1260" s="138"/>
      <c r="U1260" s="6"/>
      <c r="V1260" s="8"/>
      <c r="W1260" s="8"/>
      <c r="X1260" s="60"/>
    </row>
    <row r="1261" spans="1:27" ht="11.25" outlineLevel="5" x14ac:dyDescent="0.2">
      <c r="A1261" s="137"/>
      <c r="B1261" s="138"/>
      <c r="C1261" s="138"/>
      <c r="D1261" s="139"/>
      <c r="E1261" s="145"/>
      <c r="F1261" s="140" t="s">
        <v>1463</v>
      </c>
      <c r="G1261" s="139"/>
      <c r="H1261" s="141">
        <v>10</v>
      </c>
      <c r="I1261" s="142"/>
      <c r="J1261" s="143"/>
      <c r="K1261" s="144"/>
      <c r="L1261" s="144"/>
      <c r="M1261" s="144"/>
      <c r="N1261" s="144"/>
      <c r="O1261" s="143"/>
      <c r="P1261" s="143"/>
      <c r="Q1261" s="143"/>
      <c r="R1261" s="139"/>
      <c r="S1261" s="139"/>
      <c r="T1261" s="138"/>
      <c r="U1261" s="6"/>
      <c r="V1261" s="8"/>
      <c r="W1261" s="8"/>
      <c r="X1261" s="60"/>
    </row>
    <row r="1262" spans="1:27" ht="11.25" outlineLevel="5" x14ac:dyDescent="0.2">
      <c r="A1262" s="137"/>
      <c r="B1262" s="138"/>
      <c r="C1262" s="138"/>
      <c r="D1262" s="139"/>
      <c r="E1262" s="145"/>
      <c r="F1262" s="140" t="s">
        <v>1445</v>
      </c>
      <c r="G1262" s="139"/>
      <c r="H1262" s="141">
        <v>0</v>
      </c>
      <c r="I1262" s="142"/>
      <c r="J1262" s="143"/>
      <c r="K1262" s="144"/>
      <c r="L1262" s="144"/>
      <c r="M1262" s="144"/>
      <c r="N1262" s="144"/>
      <c r="O1262" s="143"/>
      <c r="P1262" s="143"/>
      <c r="Q1262" s="143"/>
      <c r="R1262" s="139"/>
      <c r="S1262" s="139"/>
      <c r="T1262" s="138"/>
      <c r="U1262" s="6"/>
      <c r="V1262" s="8"/>
      <c r="W1262" s="8"/>
      <c r="X1262" s="60"/>
    </row>
    <row r="1263" spans="1:27" ht="11.25" outlineLevel="5" x14ac:dyDescent="0.2">
      <c r="A1263" s="137"/>
      <c r="B1263" s="138"/>
      <c r="C1263" s="138"/>
      <c r="D1263" s="139"/>
      <c r="E1263" s="145"/>
      <c r="F1263" s="140" t="s">
        <v>1464</v>
      </c>
      <c r="G1263" s="139"/>
      <c r="H1263" s="141">
        <v>34</v>
      </c>
      <c r="I1263" s="142"/>
      <c r="J1263" s="143"/>
      <c r="K1263" s="144"/>
      <c r="L1263" s="144"/>
      <c r="M1263" s="144"/>
      <c r="N1263" s="144"/>
      <c r="O1263" s="143"/>
      <c r="P1263" s="143"/>
      <c r="Q1263" s="143"/>
      <c r="R1263" s="139"/>
      <c r="S1263" s="139"/>
      <c r="T1263" s="138"/>
      <c r="U1263" s="6"/>
      <c r="V1263" s="8"/>
      <c r="W1263" s="8"/>
      <c r="X1263" s="60"/>
    </row>
    <row r="1264" spans="1:27" ht="7.5" customHeight="1" outlineLevel="5" x14ac:dyDescent="0.15">
      <c r="A1264" s="8"/>
      <c r="B1264" s="69"/>
      <c r="C1264" s="69"/>
      <c r="D1264" s="60"/>
      <c r="E1264" s="60"/>
      <c r="F1264" s="104"/>
      <c r="G1264" s="60"/>
      <c r="H1264" s="65"/>
      <c r="I1264" s="105"/>
      <c r="J1264" s="63"/>
      <c r="K1264" s="65"/>
      <c r="L1264" s="65"/>
      <c r="M1264" s="65"/>
      <c r="N1264" s="65"/>
      <c r="O1264" s="63"/>
      <c r="P1264" s="63"/>
      <c r="Q1264" s="63"/>
      <c r="R1264" s="60"/>
      <c r="S1264" s="60"/>
      <c r="T1264" s="69"/>
      <c r="U1264" s="8"/>
      <c r="X1264" s="60"/>
    </row>
    <row r="1265" spans="1:27" ht="22.5" outlineLevel="4" x14ac:dyDescent="0.2">
      <c r="A1265" s="4"/>
      <c r="B1265" s="120"/>
      <c r="C1265" s="121">
        <v>9</v>
      </c>
      <c r="D1265" s="122" t="s">
        <v>534</v>
      </c>
      <c r="E1265" s="123" t="s">
        <v>1465</v>
      </c>
      <c r="F1265" s="124" t="s">
        <v>1466</v>
      </c>
      <c r="G1265" s="122" t="s">
        <v>724</v>
      </c>
      <c r="H1265" s="125">
        <v>498</v>
      </c>
      <c r="I1265" s="126">
        <v>0</v>
      </c>
      <c r="J1265" s="127">
        <f>H1265*I1265</f>
        <v>0</v>
      </c>
      <c r="K1265" s="125">
        <v>0.25574999999999998</v>
      </c>
      <c r="L1265" s="125">
        <f>H1265*K1265</f>
        <v>127.36349999999999</v>
      </c>
      <c r="M1265" s="125"/>
      <c r="N1265" s="125">
        <f>H1265*M1265</f>
        <v>0</v>
      </c>
      <c r="O1265" s="127">
        <v>15</v>
      </c>
      <c r="P1265" s="127">
        <f>J1265*(O1265/100)</f>
        <v>0</v>
      </c>
      <c r="Q1265" s="127">
        <f>J1265+P1265</f>
        <v>0</v>
      </c>
      <c r="R1265" s="128"/>
      <c r="S1265" s="128" t="s">
        <v>538</v>
      </c>
      <c r="T1265" s="129">
        <v>1</v>
      </c>
      <c r="U1265" s="8"/>
      <c r="V1265" s="8"/>
      <c r="W1265" s="8"/>
      <c r="X1265" s="60"/>
    </row>
    <row r="1266" spans="1:27" ht="9.75" outlineLevel="5" x14ac:dyDescent="0.2">
      <c r="A1266" s="130"/>
      <c r="B1266" s="131"/>
      <c r="C1266" s="131"/>
      <c r="D1266" s="132"/>
      <c r="E1266" s="136" t="s">
        <v>0</v>
      </c>
      <c r="F1266" s="159" t="s">
        <v>1467</v>
      </c>
      <c r="G1266" s="159"/>
      <c r="H1266" s="160"/>
      <c r="I1266" s="161"/>
      <c r="J1266" s="162"/>
      <c r="K1266" s="134"/>
      <c r="L1266" s="134"/>
      <c r="M1266" s="134"/>
      <c r="N1266" s="134"/>
      <c r="O1266" s="135"/>
      <c r="P1266" s="135"/>
      <c r="Q1266" s="135"/>
      <c r="R1266" s="132"/>
      <c r="S1266" s="132"/>
      <c r="T1266" s="131"/>
      <c r="U1266" s="6"/>
      <c r="V1266" s="8"/>
      <c r="W1266" s="8"/>
      <c r="X1266" s="133" t="str">
        <f>F1266</f>
        <v>Montáž stropních panelů z předpjatého betonu bez závěsných háků, v budovách výšky do 18 m, hmotnosti přes 1,5 do 3 t</v>
      </c>
      <c r="Y1266" s="9"/>
      <c r="AA1266" s="11"/>
    </row>
    <row r="1267" spans="1:27" ht="7.5" customHeight="1" outlineLevel="5" x14ac:dyDescent="0.15">
      <c r="B1267" s="69"/>
      <c r="C1267" s="69"/>
      <c r="D1267" s="60"/>
      <c r="E1267" s="60"/>
      <c r="F1267" s="61"/>
      <c r="G1267" s="60"/>
      <c r="H1267" s="65"/>
      <c r="I1267" s="105"/>
      <c r="J1267" s="63"/>
      <c r="K1267" s="65"/>
      <c r="L1267" s="65"/>
      <c r="M1267" s="65"/>
      <c r="N1267" s="65"/>
      <c r="O1267" s="63"/>
      <c r="P1267" s="63"/>
      <c r="Q1267" s="63"/>
      <c r="R1267" s="60"/>
      <c r="S1267" s="60"/>
      <c r="T1267" s="69"/>
      <c r="U1267" s="8"/>
      <c r="X1267" s="60"/>
    </row>
    <row r="1268" spans="1:27" ht="11.25" outlineLevel="5" x14ac:dyDescent="0.2">
      <c r="A1268" s="137"/>
      <c r="B1268" s="138"/>
      <c r="C1268" s="138"/>
      <c r="D1268" s="139"/>
      <c r="E1268" s="145" t="s">
        <v>1</v>
      </c>
      <c r="F1268" s="140" t="s">
        <v>1468</v>
      </c>
      <c r="G1268" s="139"/>
      <c r="H1268" s="141">
        <v>0</v>
      </c>
      <c r="I1268" s="142"/>
      <c r="J1268" s="143"/>
      <c r="K1268" s="144"/>
      <c r="L1268" s="144"/>
      <c r="M1268" s="144"/>
      <c r="N1268" s="144"/>
      <c r="O1268" s="143"/>
      <c r="P1268" s="143"/>
      <c r="Q1268" s="143"/>
      <c r="R1268" s="139"/>
      <c r="S1268" s="139"/>
      <c r="T1268" s="138"/>
      <c r="U1268" s="6"/>
      <c r="V1268" s="8"/>
      <c r="W1268" s="8"/>
      <c r="X1268" s="60"/>
    </row>
    <row r="1269" spans="1:27" ht="11.25" outlineLevel="5" x14ac:dyDescent="0.2">
      <c r="A1269" s="137"/>
      <c r="B1269" s="138"/>
      <c r="C1269" s="138"/>
      <c r="D1269" s="139"/>
      <c r="E1269" s="145"/>
      <c r="F1269" s="140" t="s">
        <v>1469</v>
      </c>
      <c r="G1269" s="139"/>
      <c r="H1269" s="141">
        <v>162</v>
      </c>
      <c r="I1269" s="142"/>
      <c r="J1269" s="143"/>
      <c r="K1269" s="144"/>
      <c r="L1269" s="144"/>
      <c r="M1269" s="144"/>
      <c r="N1269" s="144"/>
      <c r="O1269" s="143"/>
      <c r="P1269" s="143"/>
      <c r="Q1269" s="143"/>
      <c r="R1269" s="139"/>
      <c r="S1269" s="139"/>
      <c r="T1269" s="138"/>
      <c r="U1269" s="6"/>
      <c r="V1269" s="8"/>
      <c r="W1269" s="8"/>
      <c r="X1269" s="60"/>
    </row>
    <row r="1270" spans="1:27" ht="11.25" outlineLevel="5" x14ac:dyDescent="0.2">
      <c r="A1270" s="137"/>
      <c r="B1270" s="138"/>
      <c r="C1270" s="138"/>
      <c r="D1270" s="139"/>
      <c r="E1270" s="145"/>
      <c r="F1270" s="140" t="s">
        <v>1470</v>
      </c>
      <c r="G1270" s="139"/>
      <c r="H1270" s="141">
        <v>0</v>
      </c>
      <c r="I1270" s="142"/>
      <c r="J1270" s="143"/>
      <c r="K1270" s="144"/>
      <c r="L1270" s="144"/>
      <c r="M1270" s="144"/>
      <c r="N1270" s="144"/>
      <c r="O1270" s="143"/>
      <c r="P1270" s="143"/>
      <c r="Q1270" s="143"/>
      <c r="R1270" s="139"/>
      <c r="S1270" s="139"/>
      <c r="T1270" s="138"/>
      <c r="U1270" s="6"/>
      <c r="V1270" s="8"/>
      <c r="W1270" s="8"/>
      <c r="X1270" s="60"/>
    </row>
    <row r="1271" spans="1:27" ht="11.25" outlineLevel="5" x14ac:dyDescent="0.2">
      <c r="A1271" s="137"/>
      <c r="B1271" s="138"/>
      <c r="C1271" s="138"/>
      <c r="D1271" s="139"/>
      <c r="E1271" s="145"/>
      <c r="F1271" s="140" t="s">
        <v>1471</v>
      </c>
      <c r="G1271" s="139"/>
      <c r="H1271" s="141">
        <v>162</v>
      </c>
      <c r="I1271" s="142"/>
      <c r="J1271" s="143"/>
      <c r="K1271" s="144"/>
      <c r="L1271" s="144"/>
      <c r="M1271" s="144"/>
      <c r="N1271" s="144"/>
      <c r="O1271" s="143"/>
      <c r="P1271" s="143"/>
      <c r="Q1271" s="143"/>
      <c r="R1271" s="139"/>
      <c r="S1271" s="139"/>
      <c r="T1271" s="138"/>
      <c r="U1271" s="6"/>
      <c r="V1271" s="8"/>
      <c r="W1271" s="8"/>
      <c r="X1271" s="60"/>
    </row>
    <row r="1272" spans="1:27" ht="11.25" outlineLevel="5" x14ac:dyDescent="0.2">
      <c r="A1272" s="137"/>
      <c r="B1272" s="138"/>
      <c r="C1272" s="138"/>
      <c r="D1272" s="139"/>
      <c r="E1272" s="145"/>
      <c r="F1272" s="140" t="s">
        <v>1472</v>
      </c>
      <c r="G1272" s="139"/>
      <c r="H1272" s="141">
        <v>0</v>
      </c>
      <c r="I1272" s="142"/>
      <c r="J1272" s="143"/>
      <c r="K1272" s="144"/>
      <c r="L1272" s="144"/>
      <c r="M1272" s="144"/>
      <c r="N1272" s="144"/>
      <c r="O1272" s="143"/>
      <c r="P1272" s="143"/>
      <c r="Q1272" s="143"/>
      <c r="R1272" s="139"/>
      <c r="S1272" s="139"/>
      <c r="T1272" s="138"/>
      <c r="U1272" s="6"/>
      <c r="V1272" s="8"/>
      <c r="W1272" s="8"/>
      <c r="X1272" s="60"/>
    </row>
    <row r="1273" spans="1:27" ht="11.25" outlineLevel="5" x14ac:dyDescent="0.2">
      <c r="A1273" s="137"/>
      <c r="B1273" s="138"/>
      <c r="C1273" s="138"/>
      <c r="D1273" s="139"/>
      <c r="E1273" s="145"/>
      <c r="F1273" s="140" t="s">
        <v>1473</v>
      </c>
      <c r="G1273" s="139"/>
      <c r="H1273" s="141">
        <v>174</v>
      </c>
      <c r="I1273" s="142"/>
      <c r="J1273" s="143"/>
      <c r="K1273" s="144"/>
      <c r="L1273" s="144"/>
      <c r="M1273" s="144"/>
      <c r="N1273" s="144"/>
      <c r="O1273" s="143"/>
      <c r="P1273" s="143"/>
      <c r="Q1273" s="143"/>
      <c r="R1273" s="139"/>
      <c r="S1273" s="139"/>
      <c r="T1273" s="138"/>
      <c r="U1273" s="6"/>
      <c r="V1273" s="8"/>
      <c r="W1273" s="8"/>
      <c r="X1273" s="60"/>
    </row>
    <row r="1274" spans="1:27" ht="7.5" customHeight="1" outlineLevel="5" x14ac:dyDescent="0.15">
      <c r="A1274" s="8"/>
      <c r="B1274" s="69"/>
      <c r="C1274" s="69"/>
      <c r="D1274" s="60"/>
      <c r="E1274" s="60"/>
      <c r="F1274" s="104"/>
      <c r="G1274" s="60"/>
      <c r="H1274" s="65"/>
      <c r="I1274" s="105"/>
      <c r="J1274" s="63"/>
      <c r="K1274" s="65"/>
      <c r="L1274" s="65"/>
      <c r="M1274" s="65"/>
      <c r="N1274" s="65"/>
      <c r="O1274" s="63"/>
      <c r="P1274" s="63"/>
      <c r="Q1274" s="63"/>
      <c r="R1274" s="60"/>
      <c r="S1274" s="60"/>
      <c r="T1274" s="69"/>
      <c r="U1274" s="8"/>
      <c r="X1274" s="60"/>
    </row>
    <row r="1275" spans="1:27" ht="11.25" outlineLevel="4" x14ac:dyDescent="0.2">
      <c r="A1275" s="4"/>
      <c r="B1275" s="120"/>
      <c r="C1275" s="121">
        <v>10</v>
      </c>
      <c r="D1275" s="122" t="s">
        <v>760</v>
      </c>
      <c r="E1275" s="123" t="s">
        <v>1474</v>
      </c>
      <c r="F1275" s="124" t="s">
        <v>1475</v>
      </c>
      <c r="G1275" s="122" t="s">
        <v>601</v>
      </c>
      <c r="H1275" s="125">
        <v>724.16800000000001</v>
      </c>
      <c r="I1275" s="126">
        <v>0</v>
      </c>
      <c r="J1275" s="127">
        <f>H1275*I1275</f>
        <v>0</v>
      </c>
      <c r="K1275" s="125">
        <v>1</v>
      </c>
      <c r="L1275" s="125">
        <f>H1275*K1275</f>
        <v>724.16800000000001</v>
      </c>
      <c r="M1275" s="125"/>
      <c r="N1275" s="125">
        <f>H1275*M1275</f>
        <v>0</v>
      </c>
      <c r="O1275" s="127">
        <v>15</v>
      </c>
      <c r="P1275" s="127">
        <f>J1275*(O1275/100)</f>
        <v>0</v>
      </c>
      <c r="Q1275" s="127">
        <f>J1275+P1275</f>
        <v>0</v>
      </c>
      <c r="R1275" s="128"/>
      <c r="S1275" s="128" t="s">
        <v>776</v>
      </c>
      <c r="T1275" s="129">
        <v>1</v>
      </c>
      <c r="U1275" s="8"/>
      <c r="V1275" s="8"/>
      <c r="W1275" s="8"/>
      <c r="X1275" s="60"/>
    </row>
    <row r="1276" spans="1:27" ht="9.75" outlineLevel="5" x14ac:dyDescent="0.2">
      <c r="A1276" s="130"/>
      <c r="B1276" s="131"/>
      <c r="C1276" s="131"/>
      <c r="D1276" s="132"/>
      <c r="E1276" s="136" t="s">
        <v>0</v>
      </c>
      <c r="F1276" s="159" t="s">
        <v>763</v>
      </c>
      <c r="G1276" s="159"/>
      <c r="H1276" s="160"/>
      <c r="I1276" s="161"/>
      <c r="J1276" s="162"/>
      <c r="K1276" s="134"/>
      <c r="L1276" s="134"/>
      <c r="M1276" s="134"/>
      <c r="N1276" s="134"/>
      <c r="O1276" s="135"/>
      <c r="P1276" s="135"/>
      <c r="Q1276" s="135"/>
      <c r="R1276" s="132"/>
      <c r="S1276" s="132"/>
      <c r="T1276" s="131"/>
      <c r="U1276" s="6"/>
      <c r="V1276" s="8"/>
      <c r="W1276" s="8"/>
      <c r="X1276" s="133" t="str">
        <f>F1276</f>
        <v>---</v>
      </c>
      <c r="Y1276" s="9"/>
      <c r="AA1276" s="11"/>
    </row>
    <row r="1277" spans="1:27" ht="7.5" customHeight="1" outlineLevel="5" x14ac:dyDescent="0.15">
      <c r="B1277" s="69"/>
      <c r="C1277" s="69"/>
      <c r="D1277" s="60"/>
      <c r="E1277" s="60"/>
      <c r="F1277" s="61"/>
      <c r="G1277" s="60"/>
      <c r="H1277" s="65"/>
      <c r="I1277" s="105"/>
      <c r="J1277" s="63"/>
      <c r="K1277" s="65"/>
      <c r="L1277" s="65"/>
      <c r="M1277" s="65"/>
      <c r="N1277" s="65"/>
      <c r="O1277" s="63"/>
      <c r="P1277" s="63"/>
      <c r="Q1277" s="63"/>
      <c r="R1277" s="60"/>
      <c r="S1277" s="60"/>
      <c r="T1277" s="69"/>
      <c r="U1277" s="8"/>
      <c r="X1277" s="60"/>
    </row>
    <row r="1278" spans="1:27" ht="11.25" outlineLevel="5" x14ac:dyDescent="0.2">
      <c r="A1278" s="137"/>
      <c r="B1278" s="138"/>
      <c r="C1278" s="138"/>
      <c r="D1278" s="139"/>
      <c r="E1278" s="145" t="s">
        <v>1</v>
      </c>
      <c r="F1278" s="140" t="s">
        <v>1468</v>
      </c>
      <c r="G1278" s="139"/>
      <c r="H1278" s="141">
        <v>0</v>
      </c>
      <c r="I1278" s="142"/>
      <c r="J1278" s="143"/>
      <c r="K1278" s="144"/>
      <c r="L1278" s="144"/>
      <c r="M1278" s="144"/>
      <c r="N1278" s="144"/>
      <c r="O1278" s="143"/>
      <c r="P1278" s="143"/>
      <c r="Q1278" s="143"/>
      <c r="R1278" s="139"/>
      <c r="S1278" s="139"/>
      <c r="T1278" s="138"/>
      <c r="U1278" s="6"/>
      <c r="V1278" s="8"/>
      <c r="W1278" s="8"/>
      <c r="X1278" s="60"/>
    </row>
    <row r="1279" spans="1:27" ht="11.25" outlineLevel="5" x14ac:dyDescent="0.2">
      <c r="A1279" s="137"/>
      <c r="B1279" s="138"/>
      <c r="C1279" s="138"/>
      <c r="D1279" s="139"/>
      <c r="E1279" s="145"/>
      <c r="F1279" s="140" t="s">
        <v>1476</v>
      </c>
      <c r="G1279" s="139"/>
      <c r="H1279" s="141">
        <v>230.63</v>
      </c>
      <c r="I1279" s="142"/>
      <c r="J1279" s="143"/>
      <c r="K1279" s="144"/>
      <c r="L1279" s="144"/>
      <c r="M1279" s="144"/>
      <c r="N1279" s="144"/>
      <c r="O1279" s="143"/>
      <c r="P1279" s="143"/>
      <c r="Q1279" s="143"/>
      <c r="R1279" s="139"/>
      <c r="S1279" s="139"/>
      <c r="T1279" s="138"/>
      <c r="U1279" s="6"/>
      <c r="V1279" s="8"/>
      <c r="W1279" s="8"/>
      <c r="X1279" s="60"/>
    </row>
    <row r="1280" spans="1:27" ht="11.25" outlineLevel="5" x14ac:dyDescent="0.2">
      <c r="A1280" s="137"/>
      <c r="B1280" s="138"/>
      <c r="C1280" s="138"/>
      <c r="D1280" s="139"/>
      <c r="E1280" s="145"/>
      <c r="F1280" s="140" t="s">
        <v>1470</v>
      </c>
      <c r="G1280" s="139"/>
      <c r="H1280" s="141">
        <v>0</v>
      </c>
      <c r="I1280" s="142"/>
      <c r="J1280" s="143"/>
      <c r="K1280" s="144"/>
      <c r="L1280" s="144"/>
      <c r="M1280" s="144"/>
      <c r="N1280" s="144"/>
      <c r="O1280" s="143"/>
      <c r="P1280" s="143"/>
      <c r="Q1280" s="143"/>
      <c r="R1280" s="139"/>
      <c r="S1280" s="139"/>
      <c r="T1280" s="138"/>
      <c r="U1280" s="6"/>
      <c r="V1280" s="8"/>
      <c r="W1280" s="8"/>
      <c r="X1280" s="60"/>
    </row>
    <row r="1281" spans="1:27" ht="11.25" outlineLevel="5" x14ac:dyDescent="0.2">
      <c r="A1281" s="137"/>
      <c r="B1281" s="138"/>
      <c r="C1281" s="138"/>
      <c r="D1281" s="139"/>
      <c r="E1281" s="145"/>
      <c r="F1281" s="140" t="s">
        <v>1477</v>
      </c>
      <c r="G1281" s="139"/>
      <c r="H1281" s="141">
        <v>230.702</v>
      </c>
      <c r="I1281" s="142"/>
      <c r="J1281" s="143"/>
      <c r="K1281" s="144"/>
      <c r="L1281" s="144"/>
      <c r="M1281" s="144"/>
      <c r="N1281" s="144"/>
      <c r="O1281" s="143"/>
      <c r="P1281" s="143"/>
      <c r="Q1281" s="143"/>
      <c r="R1281" s="139"/>
      <c r="S1281" s="139"/>
      <c r="T1281" s="138"/>
      <c r="U1281" s="6"/>
      <c r="V1281" s="8"/>
      <c r="W1281" s="8"/>
      <c r="X1281" s="60"/>
    </row>
    <row r="1282" spans="1:27" ht="11.25" outlineLevel="5" x14ac:dyDescent="0.2">
      <c r="A1282" s="137"/>
      <c r="B1282" s="138"/>
      <c r="C1282" s="138"/>
      <c r="D1282" s="139"/>
      <c r="E1282" s="145"/>
      <c r="F1282" s="140" t="s">
        <v>1472</v>
      </c>
      <c r="G1282" s="139"/>
      <c r="H1282" s="141">
        <v>0</v>
      </c>
      <c r="I1282" s="142"/>
      <c r="J1282" s="143"/>
      <c r="K1282" s="144"/>
      <c r="L1282" s="144"/>
      <c r="M1282" s="144"/>
      <c r="N1282" s="144"/>
      <c r="O1282" s="143"/>
      <c r="P1282" s="143"/>
      <c r="Q1282" s="143"/>
      <c r="R1282" s="139"/>
      <c r="S1282" s="139"/>
      <c r="T1282" s="138"/>
      <c r="U1282" s="6"/>
      <c r="V1282" s="8"/>
      <c r="W1282" s="8"/>
      <c r="X1282" s="60"/>
    </row>
    <row r="1283" spans="1:27" ht="11.25" outlineLevel="5" x14ac:dyDescent="0.2">
      <c r="A1283" s="137"/>
      <c r="B1283" s="138"/>
      <c r="C1283" s="138"/>
      <c r="D1283" s="139"/>
      <c r="E1283" s="145"/>
      <c r="F1283" s="140" t="s">
        <v>1478</v>
      </c>
      <c r="G1283" s="139"/>
      <c r="H1283" s="141">
        <v>262.83600000000001</v>
      </c>
      <c r="I1283" s="142"/>
      <c r="J1283" s="143"/>
      <c r="K1283" s="144"/>
      <c r="L1283" s="144"/>
      <c r="M1283" s="144"/>
      <c r="N1283" s="144"/>
      <c r="O1283" s="143"/>
      <c r="P1283" s="143"/>
      <c r="Q1283" s="143"/>
      <c r="R1283" s="139"/>
      <c r="S1283" s="139"/>
      <c r="T1283" s="138"/>
      <c r="U1283" s="6"/>
      <c r="V1283" s="8"/>
      <c r="W1283" s="8"/>
      <c r="X1283" s="60"/>
    </row>
    <row r="1284" spans="1:27" ht="7.5" customHeight="1" outlineLevel="5" x14ac:dyDescent="0.15">
      <c r="A1284" s="8"/>
      <c r="B1284" s="69"/>
      <c r="C1284" s="69"/>
      <c r="D1284" s="60"/>
      <c r="E1284" s="60"/>
      <c r="F1284" s="104"/>
      <c r="G1284" s="60"/>
      <c r="H1284" s="65"/>
      <c r="I1284" s="105"/>
      <c r="J1284" s="63"/>
      <c r="K1284" s="65"/>
      <c r="L1284" s="65"/>
      <c r="M1284" s="65"/>
      <c r="N1284" s="65"/>
      <c r="O1284" s="63"/>
      <c r="P1284" s="63"/>
      <c r="Q1284" s="63"/>
      <c r="R1284" s="60"/>
      <c r="S1284" s="60"/>
      <c r="T1284" s="69"/>
      <c r="U1284" s="8"/>
      <c r="X1284" s="60"/>
    </row>
    <row r="1285" spans="1:27" ht="11.25" outlineLevel="4" x14ac:dyDescent="0.2">
      <c r="A1285" s="4"/>
      <c r="B1285" s="120"/>
      <c r="C1285" s="121">
        <v>11</v>
      </c>
      <c r="D1285" s="122" t="s">
        <v>534</v>
      </c>
      <c r="E1285" s="123" t="s">
        <v>1479</v>
      </c>
      <c r="F1285" s="124" t="s">
        <v>1480</v>
      </c>
      <c r="G1285" s="122" t="s">
        <v>724</v>
      </c>
      <c r="H1285" s="125">
        <v>28</v>
      </c>
      <c r="I1285" s="126">
        <v>0</v>
      </c>
      <c r="J1285" s="127">
        <f>H1285*I1285</f>
        <v>0</v>
      </c>
      <c r="K1285" s="125">
        <v>0.25856000000000001</v>
      </c>
      <c r="L1285" s="125">
        <f>H1285*K1285</f>
        <v>7.2396799999999999</v>
      </c>
      <c r="M1285" s="125"/>
      <c r="N1285" s="125">
        <f>H1285*M1285</f>
        <v>0</v>
      </c>
      <c r="O1285" s="127">
        <v>15</v>
      </c>
      <c r="P1285" s="127">
        <f>J1285*(O1285/100)</f>
        <v>0</v>
      </c>
      <c r="Q1285" s="127">
        <f>J1285+P1285</f>
        <v>0</v>
      </c>
      <c r="R1285" s="128"/>
      <c r="S1285" s="128" t="s">
        <v>538</v>
      </c>
      <c r="T1285" s="129">
        <v>1</v>
      </c>
      <c r="U1285" s="8"/>
      <c r="V1285" s="8"/>
      <c r="W1285" s="8"/>
      <c r="X1285" s="60"/>
    </row>
    <row r="1286" spans="1:27" ht="9.75" outlineLevel="5" x14ac:dyDescent="0.2">
      <c r="A1286" s="130"/>
      <c r="B1286" s="131"/>
      <c r="C1286" s="131"/>
      <c r="D1286" s="132"/>
      <c r="E1286" s="136" t="s">
        <v>0</v>
      </c>
      <c r="F1286" s="159" t="s">
        <v>1481</v>
      </c>
      <c r="G1286" s="159"/>
      <c r="H1286" s="160"/>
      <c r="I1286" s="161"/>
      <c r="J1286" s="162"/>
      <c r="K1286" s="134"/>
      <c r="L1286" s="134"/>
      <c r="M1286" s="134"/>
      <c r="N1286" s="134"/>
      <c r="O1286" s="135"/>
      <c r="P1286" s="135"/>
      <c r="Q1286" s="135"/>
      <c r="R1286" s="132"/>
      <c r="S1286" s="132"/>
      <c r="T1286" s="131"/>
      <c r="U1286" s="6"/>
      <c r="V1286" s="8"/>
      <c r="W1286" s="8"/>
      <c r="X1286" s="133" t="str">
        <f>F1286</f>
        <v>Montáž stropních panelů ze železobetonu se závěsnými háky, v budovách výšky do 18 m, hmotnosti přes 3 do 5 t</v>
      </c>
      <c r="Y1286" s="9"/>
      <c r="AA1286" s="11"/>
    </row>
    <row r="1287" spans="1:27" ht="7.5" customHeight="1" outlineLevel="5" x14ac:dyDescent="0.15">
      <c r="B1287" s="69"/>
      <c r="C1287" s="69"/>
      <c r="D1287" s="60"/>
      <c r="E1287" s="60"/>
      <c r="F1287" s="61"/>
      <c r="G1287" s="60"/>
      <c r="H1287" s="65"/>
      <c r="I1287" s="105"/>
      <c r="J1287" s="63"/>
      <c r="K1287" s="65"/>
      <c r="L1287" s="65"/>
      <c r="M1287" s="65"/>
      <c r="N1287" s="65"/>
      <c r="O1287" s="63"/>
      <c r="P1287" s="63"/>
      <c r="Q1287" s="63"/>
      <c r="R1287" s="60"/>
      <c r="S1287" s="60"/>
      <c r="T1287" s="69"/>
      <c r="U1287" s="8"/>
      <c r="X1287" s="60"/>
    </row>
    <row r="1288" spans="1:27" ht="11.25" outlineLevel="5" x14ac:dyDescent="0.2">
      <c r="A1288" s="137"/>
      <c r="B1288" s="138"/>
      <c r="C1288" s="138"/>
      <c r="D1288" s="139"/>
      <c r="E1288" s="145" t="s">
        <v>1</v>
      </c>
      <c r="F1288" s="140" t="s">
        <v>1468</v>
      </c>
      <c r="G1288" s="139"/>
      <c r="H1288" s="141">
        <v>0</v>
      </c>
      <c r="I1288" s="142"/>
      <c r="J1288" s="143"/>
      <c r="K1288" s="144"/>
      <c r="L1288" s="144"/>
      <c r="M1288" s="144"/>
      <c r="N1288" s="144"/>
      <c r="O1288" s="143"/>
      <c r="P1288" s="143"/>
      <c r="Q1288" s="143"/>
      <c r="R1288" s="139"/>
      <c r="S1288" s="139"/>
      <c r="T1288" s="138"/>
      <c r="U1288" s="6"/>
      <c r="V1288" s="8"/>
      <c r="W1288" s="8"/>
      <c r="X1288" s="60"/>
    </row>
    <row r="1289" spans="1:27" ht="11.25" outlineLevel="5" x14ac:dyDescent="0.2">
      <c r="A1289" s="137"/>
      <c r="B1289" s="138"/>
      <c r="C1289" s="138"/>
      <c r="D1289" s="139"/>
      <c r="E1289" s="145"/>
      <c r="F1289" s="140" t="s">
        <v>1482</v>
      </c>
      <c r="G1289" s="139"/>
      <c r="H1289" s="141">
        <v>14</v>
      </c>
      <c r="I1289" s="142"/>
      <c r="J1289" s="143"/>
      <c r="K1289" s="144"/>
      <c r="L1289" s="144"/>
      <c r="M1289" s="144"/>
      <c r="N1289" s="144"/>
      <c r="O1289" s="143"/>
      <c r="P1289" s="143"/>
      <c r="Q1289" s="143"/>
      <c r="R1289" s="139"/>
      <c r="S1289" s="139"/>
      <c r="T1289" s="138"/>
      <c r="U1289" s="6"/>
      <c r="V1289" s="8"/>
      <c r="W1289" s="8"/>
      <c r="X1289" s="60"/>
    </row>
    <row r="1290" spans="1:27" ht="11.25" outlineLevel="5" x14ac:dyDescent="0.2">
      <c r="A1290" s="137"/>
      <c r="B1290" s="138"/>
      <c r="C1290" s="138"/>
      <c r="D1290" s="139"/>
      <c r="E1290" s="145"/>
      <c r="F1290" s="140" t="s">
        <v>1470</v>
      </c>
      <c r="G1290" s="139"/>
      <c r="H1290" s="141">
        <v>0</v>
      </c>
      <c r="I1290" s="142"/>
      <c r="J1290" s="143"/>
      <c r="K1290" s="144"/>
      <c r="L1290" s="144"/>
      <c r="M1290" s="144"/>
      <c r="N1290" s="144"/>
      <c r="O1290" s="143"/>
      <c r="P1290" s="143"/>
      <c r="Q1290" s="143"/>
      <c r="R1290" s="139"/>
      <c r="S1290" s="139"/>
      <c r="T1290" s="138"/>
      <c r="U1290" s="6"/>
      <c r="V1290" s="8"/>
      <c r="W1290" s="8"/>
      <c r="X1290" s="60"/>
    </row>
    <row r="1291" spans="1:27" ht="11.25" outlineLevel="5" x14ac:dyDescent="0.2">
      <c r="A1291" s="137"/>
      <c r="B1291" s="138"/>
      <c r="C1291" s="138"/>
      <c r="D1291" s="139"/>
      <c r="E1291" s="145"/>
      <c r="F1291" s="140" t="s">
        <v>1483</v>
      </c>
      <c r="G1291" s="139"/>
      <c r="H1291" s="141">
        <v>14</v>
      </c>
      <c r="I1291" s="142"/>
      <c r="J1291" s="143"/>
      <c r="K1291" s="144"/>
      <c r="L1291" s="144"/>
      <c r="M1291" s="144"/>
      <c r="N1291" s="144"/>
      <c r="O1291" s="143"/>
      <c r="P1291" s="143"/>
      <c r="Q1291" s="143"/>
      <c r="R1291" s="139"/>
      <c r="S1291" s="139"/>
      <c r="T1291" s="138"/>
      <c r="U1291" s="6"/>
      <c r="V1291" s="8"/>
      <c r="W1291" s="8"/>
      <c r="X1291" s="60"/>
    </row>
    <row r="1292" spans="1:27" ht="7.5" customHeight="1" outlineLevel="5" x14ac:dyDescent="0.15">
      <c r="A1292" s="8"/>
      <c r="B1292" s="69"/>
      <c r="C1292" s="69"/>
      <c r="D1292" s="60"/>
      <c r="E1292" s="60"/>
      <c r="F1292" s="104"/>
      <c r="G1292" s="60"/>
      <c r="H1292" s="65"/>
      <c r="I1292" s="105"/>
      <c r="J1292" s="63"/>
      <c r="K1292" s="65"/>
      <c r="L1292" s="65"/>
      <c r="M1292" s="65"/>
      <c r="N1292" s="65"/>
      <c r="O1292" s="63"/>
      <c r="P1292" s="63"/>
      <c r="Q1292" s="63"/>
      <c r="R1292" s="60"/>
      <c r="S1292" s="60"/>
      <c r="T1292" s="69"/>
      <c r="U1292" s="8"/>
      <c r="X1292" s="60"/>
    </row>
    <row r="1293" spans="1:27" ht="11.25" outlineLevel="4" x14ac:dyDescent="0.2">
      <c r="A1293" s="4"/>
      <c r="B1293" s="120"/>
      <c r="C1293" s="121">
        <v>12</v>
      </c>
      <c r="D1293" s="122" t="s">
        <v>760</v>
      </c>
      <c r="E1293" s="123" t="s">
        <v>1484</v>
      </c>
      <c r="F1293" s="124" t="s">
        <v>1485</v>
      </c>
      <c r="G1293" s="122" t="s">
        <v>601</v>
      </c>
      <c r="H1293" s="125">
        <v>90.731999999999999</v>
      </c>
      <c r="I1293" s="126">
        <v>0</v>
      </c>
      <c r="J1293" s="127">
        <f>H1293*I1293</f>
        <v>0</v>
      </c>
      <c r="K1293" s="125">
        <v>1</v>
      </c>
      <c r="L1293" s="125">
        <f>H1293*K1293</f>
        <v>90.731999999999999</v>
      </c>
      <c r="M1293" s="125"/>
      <c r="N1293" s="125">
        <f>H1293*M1293</f>
        <v>0</v>
      </c>
      <c r="O1293" s="127">
        <v>15</v>
      </c>
      <c r="P1293" s="127">
        <f>J1293*(O1293/100)</f>
        <v>0</v>
      </c>
      <c r="Q1293" s="127">
        <f>J1293+P1293</f>
        <v>0</v>
      </c>
      <c r="R1293" s="128"/>
      <c r="S1293" s="128" t="s">
        <v>776</v>
      </c>
      <c r="T1293" s="129">
        <v>1</v>
      </c>
      <c r="U1293" s="8"/>
      <c r="V1293" s="8"/>
      <c r="W1293" s="8"/>
      <c r="X1293" s="60"/>
    </row>
    <row r="1294" spans="1:27" ht="9.75" outlineLevel="5" x14ac:dyDescent="0.2">
      <c r="A1294" s="130"/>
      <c r="B1294" s="131"/>
      <c r="C1294" s="131"/>
      <c r="D1294" s="132"/>
      <c r="E1294" s="136" t="s">
        <v>0</v>
      </c>
      <c r="F1294" s="159" t="s">
        <v>763</v>
      </c>
      <c r="G1294" s="159"/>
      <c r="H1294" s="160"/>
      <c r="I1294" s="161"/>
      <c r="J1294" s="162"/>
      <c r="K1294" s="134"/>
      <c r="L1294" s="134"/>
      <c r="M1294" s="134"/>
      <c r="N1294" s="134"/>
      <c r="O1294" s="135"/>
      <c r="P1294" s="135"/>
      <c r="Q1294" s="135"/>
      <c r="R1294" s="132"/>
      <c r="S1294" s="132"/>
      <c r="T1294" s="131"/>
      <c r="U1294" s="6"/>
      <c r="V1294" s="8"/>
      <c r="W1294" s="8"/>
      <c r="X1294" s="133" t="str">
        <f>F1294</f>
        <v>---</v>
      </c>
      <c r="Y1294" s="9"/>
      <c r="AA1294" s="11"/>
    </row>
    <row r="1295" spans="1:27" ht="7.5" customHeight="1" outlineLevel="5" x14ac:dyDescent="0.15">
      <c r="B1295" s="69"/>
      <c r="C1295" s="69"/>
      <c r="D1295" s="60"/>
      <c r="E1295" s="60"/>
      <c r="F1295" s="61"/>
      <c r="G1295" s="60"/>
      <c r="H1295" s="65"/>
      <c r="I1295" s="105"/>
      <c r="J1295" s="63"/>
      <c r="K1295" s="65"/>
      <c r="L1295" s="65"/>
      <c r="M1295" s="65"/>
      <c r="N1295" s="65"/>
      <c r="O1295" s="63"/>
      <c r="P1295" s="63"/>
      <c r="Q1295" s="63"/>
      <c r="R1295" s="60"/>
      <c r="S1295" s="60"/>
      <c r="T1295" s="69"/>
      <c r="U1295" s="8"/>
      <c r="X1295" s="60"/>
    </row>
    <row r="1296" spans="1:27" ht="11.25" outlineLevel="5" x14ac:dyDescent="0.2">
      <c r="A1296" s="137"/>
      <c r="B1296" s="138"/>
      <c r="C1296" s="138"/>
      <c r="D1296" s="139"/>
      <c r="E1296" s="145" t="s">
        <v>1</v>
      </c>
      <c r="F1296" s="140" t="s">
        <v>1468</v>
      </c>
      <c r="G1296" s="139"/>
      <c r="H1296" s="141">
        <v>0</v>
      </c>
      <c r="I1296" s="142"/>
      <c r="J1296" s="143"/>
      <c r="K1296" s="144"/>
      <c r="L1296" s="144"/>
      <c r="M1296" s="144"/>
      <c r="N1296" s="144"/>
      <c r="O1296" s="143"/>
      <c r="P1296" s="143"/>
      <c r="Q1296" s="143"/>
      <c r="R1296" s="139"/>
      <c r="S1296" s="139"/>
      <c r="T1296" s="138"/>
      <c r="U1296" s="6"/>
      <c r="V1296" s="8"/>
      <c r="W1296" s="8"/>
      <c r="X1296" s="60"/>
    </row>
    <row r="1297" spans="1:27" ht="11.25" outlineLevel="5" x14ac:dyDescent="0.2">
      <c r="A1297" s="137"/>
      <c r="B1297" s="138"/>
      <c r="C1297" s="138"/>
      <c r="D1297" s="139"/>
      <c r="E1297" s="145"/>
      <c r="F1297" s="140" t="s">
        <v>1486</v>
      </c>
      <c r="G1297" s="139"/>
      <c r="H1297" s="141">
        <v>45.366</v>
      </c>
      <c r="I1297" s="142"/>
      <c r="J1297" s="143"/>
      <c r="K1297" s="144"/>
      <c r="L1297" s="144"/>
      <c r="M1297" s="144"/>
      <c r="N1297" s="144"/>
      <c r="O1297" s="143"/>
      <c r="P1297" s="143"/>
      <c r="Q1297" s="143"/>
      <c r="R1297" s="139"/>
      <c r="S1297" s="139"/>
      <c r="T1297" s="138"/>
      <c r="U1297" s="6"/>
      <c r="V1297" s="8"/>
      <c r="W1297" s="8"/>
      <c r="X1297" s="60"/>
    </row>
    <row r="1298" spans="1:27" ht="11.25" outlineLevel="5" x14ac:dyDescent="0.2">
      <c r="A1298" s="137"/>
      <c r="B1298" s="138"/>
      <c r="C1298" s="138"/>
      <c r="D1298" s="139"/>
      <c r="E1298" s="145"/>
      <c r="F1298" s="140" t="s">
        <v>1470</v>
      </c>
      <c r="G1298" s="139"/>
      <c r="H1298" s="141">
        <v>0</v>
      </c>
      <c r="I1298" s="142"/>
      <c r="J1298" s="143"/>
      <c r="K1298" s="144"/>
      <c r="L1298" s="144"/>
      <c r="M1298" s="144"/>
      <c r="N1298" s="144"/>
      <c r="O1298" s="143"/>
      <c r="P1298" s="143"/>
      <c r="Q1298" s="143"/>
      <c r="R1298" s="139"/>
      <c r="S1298" s="139"/>
      <c r="T1298" s="138"/>
      <c r="U1298" s="6"/>
      <c r="V1298" s="8"/>
      <c r="W1298" s="8"/>
      <c r="X1298" s="60"/>
    </row>
    <row r="1299" spans="1:27" ht="11.25" outlineLevel="5" x14ac:dyDescent="0.2">
      <c r="A1299" s="137"/>
      <c r="B1299" s="138"/>
      <c r="C1299" s="138"/>
      <c r="D1299" s="139"/>
      <c r="E1299" s="145"/>
      <c r="F1299" s="140" t="s">
        <v>1487</v>
      </c>
      <c r="G1299" s="139"/>
      <c r="H1299" s="141">
        <v>45.366</v>
      </c>
      <c r="I1299" s="142"/>
      <c r="J1299" s="143"/>
      <c r="K1299" s="144"/>
      <c r="L1299" s="144"/>
      <c r="M1299" s="144"/>
      <c r="N1299" s="144"/>
      <c r="O1299" s="143"/>
      <c r="P1299" s="143"/>
      <c r="Q1299" s="143"/>
      <c r="R1299" s="139"/>
      <c r="S1299" s="139"/>
      <c r="T1299" s="138"/>
      <c r="U1299" s="6"/>
      <c r="V1299" s="8"/>
      <c r="W1299" s="8"/>
      <c r="X1299" s="60"/>
    </row>
    <row r="1300" spans="1:27" ht="7.5" customHeight="1" outlineLevel="5" x14ac:dyDescent="0.15">
      <c r="A1300" s="8"/>
      <c r="B1300" s="69"/>
      <c r="C1300" s="69"/>
      <c r="D1300" s="60"/>
      <c r="E1300" s="60"/>
      <c r="F1300" s="104"/>
      <c r="G1300" s="60"/>
      <c r="H1300" s="65"/>
      <c r="I1300" s="105"/>
      <c r="J1300" s="63"/>
      <c r="K1300" s="65"/>
      <c r="L1300" s="65"/>
      <c r="M1300" s="65"/>
      <c r="N1300" s="65"/>
      <c r="O1300" s="63"/>
      <c r="P1300" s="63"/>
      <c r="Q1300" s="63"/>
      <c r="R1300" s="60"/>
      <c r="S1300" s="60"/>
      <c r="T1300" s="69"/>
      <c r="U1300" s="8"/>
      <c r="X1300" s="60"/>
    </row>
    <row r="1301" spans="1:27" ht="11.25" outlineLevel="4" x14ac:dyDescent="0.2">
      <c r="A1301" s="4"/>
      <c r="B1301" s="120"/>
      <c r="C1301" s="121">
        <v>13</v>
      </c>
      <c r="D1301" s="122" t="s">
        <v>534</v>
      </c>
      <c r="E1301" s="123" t="s">
        <v>1488</v>
      </c>
      <c r="F1301" s="124" t="s">
        <v>1489</v>
      </c>
      <c r="G1301" s="122" t="s">
        <v>724</v>
      </c>
      <c r="H1301" s="125">
        <v>12</v>
      </c>
      <c r="I1301" s="126">
        <v>0</v>
      </c>
      <c r="J1301" s="127">
        <f>H1301*I1301</f>
        <v>0</v>
      </c>
      <c r="K1301" s="125">
        <v>2.4E-2</v>
      </c>
      <c r="L1301" s="125">
        <f>H1301*K1301</f>
        <v>0.28800000000000003</v>
      </c>
      <c r="M1301" s="125"/>
      <c r="N1301" s="125">
        <f>H1301*M1301</f>
        <v>0</v>
      </c>
      <c r="O1301" s="127">
        <v>15</v>
      </c>
      <c r="P1301" s="127">
        <f>J1301*(O1301/100)</f>
        <v>0</v>
      </c>
      <c r="Q1301" s="127">
        <f>J1301+P1301</f>
        <v>0</v>
      </c>
      <c r="R1301" s="128"/>
      <c r="S1301" s="128" t="s">
        <v>776</v>
      </c>
      <c r="T1301" s="129">
        <v>1</v>
      </c>
      <c r="U1301" s="8"/>
      <c r="V1301" s="8"/>
      <c r="W1301" s="8"/>
      <c r="X1301" s="60"/>
    </row>
    <row r="1302" spans="1:27" ht="9.75" outlineLevel="5" x14ac:dyDescent="0.2">
      <c r="A1302" s="130"/>
      <c r="B1302" s="131"/>
      <c r="C1302" s="131"/>
      <c r="D1302" s="132"/>
      <c r="E1302" s="136" t="s">
        <v>0</v>
      </c>
      <c r="F1302" s="159" t="s">
        <v>763</v>
      </c>
      <c r="G1302" s="159"/>
      <c r="H1302" s="160"/>
      <c r="I1302" s="161"/>
      <c r="J1302" s="162"/>
      <c r="K1302" s="134"/>
      <c r="L1302" s="134"/>
      <c r="M1302" s="134"/>
      <c r="N1302" s="134"/>
      <c r="O1302" s="135"/>
      <c r="P1302" s="135"/>
      <c r="Q1302" s="135"/>
      <c r="R1302" s="132"/>
      <c r="S1302" s="132"/>
      <c r="T1302" s="131"/>
      <c r="U1302" s="6"/>
      <c r="V1302" s="8"/>
      <c r="W1302" s="8"/>
      <c r="X1302" s="133" t="str">
        <f>F1302</f>
        <v>---</v>
      </c>
      <c r="Y1302" s="9"/>
      <c r="AA1302" s="11"/>
    </row>
    <row r="1303" spans="1:27" ht="7.5" customHeight="1" outlineLevel="5" x14ac:dyDescent="0.15">
      <c r="B1303" s="69"/>
      <c r="C1303" s="69"/>
      <c r="D1303" s="60"/>
      <c r="E1303" s="60"/>
      <c r="F1303" s="61"/>
      <c r="G1303" s="60"/>
      <c r="H1303" s="65"/>
      <c r="I1303" s="105"/>
      <c r="J1303" s="63"/>
      <c r="K1303" s="65"/>
      <c r="L1303" s="65"/>
      <c r="M1303" s="65"/>
      <c r="N1303" s="65"/>
      <c r="O1303" s="63"/>
      <c r="P1303" s="63"/>
      <c r="Q1303" s="63"/>
      <c r="R1303" s="60"/>
      <c r="S1303" s="60"/>
      <c r="T1303" s="69"/>
      <c r="U1303" s="8"/>
      <c r="X1303" s="60"/>
    </row>
    <row r="1304" spans="1:27" ht="11.25" outlineLevel="5" x14ac:dyDescent="0.2">
      <c r="A1304" s="137"/>
      <c r="B1304" s="138"/>
      <c r="C1304" s="138"/>
      <c r="D1304" s="139"/>
      <c r="E1304" s="145" t="s">
        <v>1</v>
      </c>
      <c r="F1304" s="140" t="s">
        <v>1468</v>
      </c>
      <c r="G1304" s="139"/>
      <c r="H1304" s="141">
        <v>0</v>
      </c>
      <c r="I1304" s="142"/>
      <c r="J1304" s="143"/>
      <c r="K1304" s="144"/>
      <c r="L1304" s="144"/>
      <c r="M1304" s="144"/>
      <c r="N1304" s="144"/>
      <c r="O1304" s="143"/>
      <c r="P1304" s="143"/>
      <c r="Q1304" s="143"/>
      <c r="R1304" s="139"/>
      <c r="S1304" s="139"/>
      <c r="T1304" s="138"/>
      <c r="U1304" s="6"/>
      <c r="V1304" s="8"/>
      <c r="W1304" s="8"/>
      <c r="X1304" s="60"/>
    </row>
    <row r="1305" spans="1:27" ht="11.25" outlineLevel="5" x14ac:dyDescent="0.2">
      <c r="A1305" s="137"/>
      <c r="B1305" s="138"/>
      <c r="C1305" s="138"/>
      <c r="D1305" s="139"/>
      <c r="E1305" s="145"/>
      <c r="F1305" s="140" t="s">
        <v>1490</v>
      </c>
      <c r="G1305" s="139"/>
      <c r="H1305" s="141">
        <v>4</v>
      </c>
      <c r="I1305" s="142"/>
      <c r="J1305" s="143"/>
      <c r="K1305" s="144"/>
      <c r="L1305" s="144"/>
      <c r="M1305" s="144"/>
      <c r="N1305" s="144"/>
      <c r="O1305" s="143"/>
      <c r="P1305" s="143"/>
      <c r="Q1305" s="143"/>
      <c r="R1305" s="139"/>
      <c r="S1305" s="139"/>
      <c r="T1305" s="138"/>
      <c r="U1305" s="6"/>
      <c r="V1305" s="8"/>
      <c r="W1305" s="8"/>
      <c r="X1305" s="60"/>
    </row>
    <row r="1306" spans="1:27" ht="11.25" outlineLevel="5" x14ac:dyDescent="0.2">
      <c r="A1306" s="137"/>
      <c r="B1306" s="138"/>
      <c r="C1306" s="138"/>
      <c r="D1306" s="139"/>
      <c r="E1306" s="145"/>
      <c r="F1306" s="140" t="s">
        <v>1470</v>
      </c>
      <c r="G1306" s="139"/>
      <c r="H1306" s="141">
        <v>0</v>
      </c>
      <c r="I1306" s="142"/>
      <c r="J1306" s="143"/>
      <c r="K1306" s="144"/>
      <c r="L1306" s="144"/>
      <c r="M1306" s="144"/>
      <c r="N1306" s="144"/>
      <c r="O1306" s="143"/>
      <c r="P1306" s="143"/>
      <c r="Q1306" s="143"/>
      <c r="R1306" s="139"/>
      <c r="S1306" s="139"/>
      <c r="T1306" s="138"/>
      <c r="U1306" s="6"/>
      <c r="V1306" s="8"/>
      <c r="W1306" s="8"/>
      <c r="X1306" s="60"/>
    </row>
    <row r="1307" spans="1:27" ht="11.25" outlineLevel="5" x14ac:dyDescent="0.2">
      <c r="A1307" s="137"/>
      <c r="B1307" s="138"/>
      <c r="C1307" s="138"/>
      <c r="D1307" s="139"/>
      <c r="E1307" s="145"/>
      <c r="F1307" s="140" t="s">
        <v>1491</v>
      </c>
      <c r="G1307" s="139"/>
      <c r="H1307" s="141">
        <v>4</v>
      </c>
      <c r="I1307" s="142"/>
      <c r="J1307" s="143"/>
      <c r="K1307" s="144"/>
      <c r="L1307" s="144"/>
      <c r="M1307" s="144"/>
      <c r="N1307" s="144"/>
      <c r="O1307" s="143"/>
      <c r="P1307" s="143"/>
      <c r="Q1307" s="143"/>
      <c r="R1307" s="139"/>
      <c r="S1307" s="139"/>
      <c r="T1307" s="138"/>
      <c r="U1307" s="6"/>
      <c r="V1307" s="8"/>
      <c r="W1307" s="8"/>
      <c r="X1307" s="60"/>
    </row>
    <row r="1308" spans="1:27" ht="11.25" outlineLevel="5" x14ac:dyDescent="0.2">
      <c r="A1308" s="137"/>
      <c r="B1308" s="138"/>
      <c r="C1308" s="138"/>
      <c r="D1308" s="139"/>
      <c r="E1308" s="145"/>
      <c r="F1308" s="140" t="s">
        <v>1472</v>
      </c>
      <c r="G1308" s="139"/>
      <c r="H1308" s="141">
        <v>0</v>
      </c>
      <c r="I1308" s="142"/>
      <c r="J1308" s="143"/>
      <c r="K1308" s="144"/>
      <c r="L1308" s="144"/>
      <c r="M1308" s="144"/>
      <c r="N1308" s="144"/>
      <c r="O1308" s="143"/>
      <c r="P1308" s="143"/>
      <c r="Q1308" s="143"/>
      <c r="R1308" s="139"/>
      <c r="S1308" s="139"/>
      <c r="T1308" s="138"/>
      <c r="U1308" s="6"/>
      <c r="V1308" s="8"/>
      <c r="W1308" s="8"/>
      <c r="X1308" s="60"/>
    </row>
    <row r="1309" spans="1:27" ht="11.25" outlineLevel="5" x14ac:dyDescent="0.2">
      <c r="A1309" s="137"/>
      <c r="B1309" s="138"/>
      <c r="C1309" s="138"/>
      <c r="D1309" s="139"/>
      <c r="E1309" s="145"/>
      <c r="F1309" s="140" t="s">
        <v>1492</v>
      </c>
      <c r="G1309" s="139"/>
      <c r="H1309" s="141">
        <v>4</v>
      </c>
      <c r="I1309" s="142"/>
      <c r="J1309" s="143"/>
      <c r="K1309" s="144"/>
      <c r="L1309" s="144"/>
      <c r="M1309" s="144"/>
      <c r="N1309" s="144"/>
      <c r="O1309" s="143"/>
      <c r="P1309" s="143"/>
      <c r="Q1309" s="143"/>
      <c r="R1309" s="139"/>
      <c r="S1309" s="139"/>
      <c r="T1309" s="138"/>
      <c r="U1309" s="6"/>
      <c r="V1309" s="8"/>
      <c r="W1309" s="8"/>
      <c r="X1309" s="60"/>
    </row>
    <row r="1310" spans="1:27" ht="7.5" customHeight="1" outlineLevel="5" x14ac:dyDescent="0.15">
      <c r="A1310" s="8"/>
      <c r="B1310" s="69"/>
      <c r="C1310" s="69"/>
      <c r="D1310" s="60"/>
      <c r="E1310" s="60"/>
      <c r="F1310" s="104"/>
      <c r="G1310" s="60"/>
      <c r="H1310" s="65"/>
      <c r="I1310" s="105"/>
      <c r="J1310" s="63"/>
      <c r="K1310" s="65"/>
      <c r="L1310" s="65"/>
      <c r="M1310" s="65"/>
      <c r="N1310" s="65"/>
      <c r="O1310" s="63"/>
      <c r="P1310" s="63"/>
      <c r="Q1310" s="63"/>
      <c r="R1310" s="60"/>
      <c r="S1310" s="60"/>
      <c r="T1310" s="69"/>
      <c r="U1310" s="8"/>
      <c r="X1310" s="60"/>
    </row>
    <row r="1311" spans="1:27" ht="11.25" outlineLevel="4" x14ac:dyDescent="0.2">
      <c r="A1311" s="4"/>
      <c r="B1311" s="120"/>
      <c r="C1311" s="121">
        <v>14</v>
      </c>
      <c r="D1311" s="122" t="s">
        <v>534</v>
      </c>
      <c r="E1311" s="123" t="s">
        <v>1493</v>
      </c>
      <c r="F1311" s="124" t="s">
        <v>1494</v>
      </c>
      <c r="G1311" s="122" t="s">
        <v>724</v>
      </c>
      <c r="H1311" s="125">
        <v>60</v>
      </c>
      <c r="I1311" s="126">
        <v>0</v>
      </c>
      <c r="J1311" s="127">
        <f>H1311*I1311</f>
        <v>0</v>
      </c>
      <c r="K1311" s="125">
        <v>2.5000000000000001E-2</v>
      </c>
      <c r="L1311" s="125">
        <f>H1311*K1311</f>
        <v>1.5</v>
      </c>
      <c r="M1311" s="125"/>
      <c r="N1311" s="125">
        <f>H1311*M1311</f>
        <v>0</v>
      </c>
      <c r="O1311" s="127">
        <v>15</v>
      </c>
      <c r="P1311" s="127">
        <f>J1311*(O1311/100)</f>
        <v>0</v>
      </c>
      <c r="Q1311" s="127">
        <f>J1311+P1311</f>
        <v>0</v>
      </c>
      <c r="R1311" s="128"/>
      <c r="S1311" s="128" t="s">
        <v>776</v>
      </c>
      <c r="T1311" s="129">
        <v>1</v>
      </c>
      <c r="U1311" s="8"/>
      <c r="V1311" s="8"/>
      <c r="W1311" s="8"/>
      <c r="X1311" s="60"/>
    </row>
    <row r="1312" spans="1:27" ht="9.75" outlineLevel="5" x14ac:dyDescent="0.2">
      <c r="A1312" s="130"/>
      <c r="B1312" s="131"/>
      <c r="C1312" s="131"/>
      <c r="D1312" s="132"/>
      <c r="E1312" s="136" t="s">
        <v>0</v>
      </c>
      <c r="F1312" s="159" t="s">
        <v>763</v>
      </c>
      <c r="G1312" s="159"/>
      <c r="H1312" s="160"/>
      <c r="I1312" s="161"/>
      <c r="J1312" s="162"/>
      <c r="K1312" s="134"/>
      <c r="L1312" s="134"/>
      <c r="M1312" s="134"/>
      <c r="N1312" s="134"/>
      <c r="O1312" s="135"/>
      <c r="P1312" s="135"/>
      <c r="Q1312" s="135"/>
      <c r="R1312" s="132"/>
      <c r="S1312" s="132"/>
      <c r="T1312" s="131"/>
      <c r="U1312" s="6"/>
      <c r="V1312" s="8"/>
      <c r="W1312" s="8"/>
      <c r="X1312" s="133" t="str">
        <f>F1312</f>
        <v>---</v>
      </c>
      <c r="Y1312" s="9"/>
      <c r="AA1312" s="11"/>
    </row>
    <row r="1313" spans="1:27" ht="7.5" customHeight="1" outlineLevel="5" x14ac:dyDescent="0.15">
      <c r="B1313" s="69"/>
      <c r="C1313" s="69"/>
      <c r="D1313" s="60"/>
      <c r="E1313" s="60"/>
      <c r="F1313" s="61"/>
      <c r="G1313" s="60"/>
      <c r="H1313" s="65"/>
      <c r="I1313" s="105"/>
      <c r="J1313" s="63"/>
      <c r="K1313" s="65"/>
      <c r="L1313" s="65"/>
      <c r="M1313" s="65"/>
      <c r="N1313" s="65"/>
      <c r="O1313" s="63"/>
      <c r="P1313" s="63"/>
      <c r="Q1313" s="63"/>
      <c r="R1313" s="60"/>
      <c r="S1313" s="60"/>
      <c r="T1313" s="69"/>
      <c r="U1313" s="8"/>
      <c r="X1313" s="60"/>
    </row>
    <row r="1314" spans="1:27" ht="11.25" outlineLevel="5" x14ac:dyDescent="0.2">
      <c r="A1314" s="137"/>
      <c r="B1314" s="138"/>
      <c r="C1314" s="138"/>
      <c r="D1314" s="139"/>
      <c r="E1314" s="145" t="s">
        <v>1</v>
      </c>
      <c r="F1314" s="140" t="s">
        <v>1468</v>
      </c>
      <c r="G1314" s="139"/>
      <c r="H1314" s="141">
        <v>0</v>
      </c>
      <c r="I1314" s="142"/>
      <c r="J1314" s="143"/>
      <c r="K1314" s="144"/>
      <c r="L1314" s="144"/>
      <c r="M1314" s="144"/>
      <c r="N1314" s="144"/>
      <c r="O1314" s="143"/>
      <c r="P1314" s="143"/>
      <c r="Q1314" s="143"/>
      <c r="R1314" s="139"/>
      <c r="S1314" s="139"/>
      <c r="T1314" s="138"/>
      <c r="U1314" s="6"/>
      <c r="V1314" s="8"/>
      <c r="W1314" s="8"/>
      <c r="X1314" s="60"/>
    </row>
    <row r="1315" spans="1:27" ht="11.25" outlineLevel="5" x14ac:dyDescent="0.2">
      <c r="A1315" s="137"/>
      <c r="B1315" s="138"/>
      <c r="C1315" s="138"/>
      <c r="D1315" s="139"/>
      <c r="E1315" s="145"/>
      <c r="F1315" s="140" t="s">
        <v>1495</v>
      </c>
      <c r="G1315" s="139"/>
      <c r="H1315" s="141">
        <v>20</v>
      </c>
      <c r="I1315" s="142"/>
      <c r="J1315" s="143"/>
      <c r="K1315" s="144"/>
      <c r="L1315" s="144"/>
      <c r="M1315" s="144"/>
      <c r="N1315" s="144"/>
      <c r="O1315" s="143"/>
      <c r="P1315" s="143"/>
      <c r="Q1315" s="143"/>
      <c r="R1315" s="139"/>
      <c r="S1315" s="139"/>
      <c r="T1315" s="138"/>
      <c r="U1315" s="6"/>
      <c r="V1315" s="8"/>
      <c r="W1315" s="8"/>
      <c r="X1315" s="60"/>
    </row>
    <row r="1316" spans="1:27" ht="11.25" outlineLevel="5" x14ac:dyDescent="0.2">
      <c r="A1316" s="137"/>
      <c r="B1316" s="138"/>
      <c r="C1316" s="138"/>
      <c r="D1316" s="139"/>
      <c r="E1316" s="145"/>
      <c r="F1316" s="140" t="s">
        <v>1470</v>
      </c>
      <c r="G1316" s="139"/>
      <c r="H1316" s="141">
        <v>0</v>
      </c>
      <c r="I1316" s="142"/>
      <c r="J1316" s="143"/>
      <c r="K1316" s="144"/>
      <c r="L1316" s="144"/>
      <c r="M1316" s="144"/>
      <c r="N1316" s="144"/>
      <c r="O1316" s="143"/>
      <c r="P1316" s="143"/>
      <c r="Q1316" s="143"/>
      <c r="R1316" s="139"/>
      <c r="S1316" s="139"/>
      <c r="T1316" s="138"/>
      <c r="U1316" s="6"/>
      <c r="V1316" s="8"/>
      <c r="W1316" s="8"/>
      <c r="X1316" s="60"/>
    </row>
    <row r="1317" spans="1:27" ht="11.25" outlineLevel="5" x14ac:dyDescent="0.2">
      <c r="A1317" s="137"/>
      <c r="B1317" s="138"/>
      <c r="C1317" s="138"/>
      <c r="D1317" s="139"/>
      <c r="E1317" s="145"/>
      <c r="F1317" s="140" t="s">
        <v>1496</v>
      </c>
      <c r="G1317" s="139"/>
      <c r="H1317" s="141">
        <v>20</v>
      </c>
      <c r="I1317" s="142"/>
      <c r="J1317" s="143"/>
      <c r="K1317" s="144"/>
      <c r="L1317" s="144"/>
      <c r="M1317" s="144"/>
      <c r="N1317" s="144"/>
      <c r="O1317" s="143"/>
      <c r="P1317" s="143"/>
      <c r="Q1317" s="143"/>
      <c r="R1317" s="139"/>
      <c r="S1317" s="139"/>
      <c r="T1317" s="138"/>
      <c r="U1317" s="6"/>
      <c r="V1317" s="8"/>
      <c r="W1317" s="8"/>
      <c r="X1317" s="60"/>
    </row>
    <row r="1318" spans="1:27" ht="11.25" outlineLevel="5" x14ac:dyDescent="0.2">
      <c r="A1318" s="137"/>
      <c r="B1318" s="138"/>
      <c r="C1318" s="138"/>
      <c r="D1318" s="139"/>
      <c r="E1318" s="145"/>
      <c r="F1318" s="140" t="s">
        <v>1472</v>
      </c>
      <c r="G1318" s="139"/>
      <c r="H1318" s="141">
        <v>0</v>
      </c>
      <c r="I1318" s="142"/>
      <c r="J1318" s="143"/>
      <c r="K1318" s="144"/>
      <c r="L1318" s="144"/>
      <c r="M1318" s="144"/>
      <c r="N1318" s="144"/>
      <c r="O1318" s="143"/>
      <c r="P1318" s="143"/>
      <c r="Q1318" s="143"/>
      <c r="R1318" s="139"/>
      <c r="S1318" s="139"/>
      <c r="T1318" s="138"/>
      <c r="U1318" s="6"/>
      <c r="V1318" s="8"/>
      <c r="W1318" s="8"/>
      <c r="X1318" s="60"/>
    </row>
    <row r="1319" spans="1:27" ht="11.25" outlineLevel="5" x14ac:dyDescent="0.2">
      <c r="A1319" s="137"/>
      <c r="B1319" s="138"/>
      <c r="C1319" s="138"/>
      <c r="D1319" s="139"/>
      <c r="E1319" s="145"/>
      <c r="F1319" s="140" t="s">
        <v>1497</v>
      </c>
      <c r="G1319" s="139"/>
      <c r="H1319" s="141">
        <v>20</v>
      </c>
      <c r="I1319" s="142"/>
      <c r="J1319" s="143"/>
      <c r="K1319" s="144"/>
      <c r="L1319" s="144"/>
      <c r="M1319" s="144"/>
      <c r="N1319" s="144"/>
      <c r="O1319" s="143"/>
      <c r="P1319" s="143"/>
      <c r="Q1319" s="143"/>
      <c r="R1319" s="139"/>
      <c r="S1319" s="139"/>
      <c r="T1319" s="138"/>
      <c r="U1319" s="6"/>
      <c r="V1319" s="8"/>
      <c r="W1319" s="8"/>
      <c r="X1319" s="60"/>
    </row>
    <row r="1320" spans="1:27" ht="7.5" customHeight="1" outlineLevel="5" x14ac:dyDescent="0.15">
      <c r="A1320" s="8"/>
      <c r="B1320" s="69"/>
      <c r="C1320" s="69"/>
      <c r="D1320" s="60"/>
      <c r="E1320" s="60"/>
      <c r="F1320" s="104"/>
      <c r="G1320" s="60"/>
      <c r="H1320" s="65"/>
      <c r="I1320" s="105"/>
      <c r="J1320" s="63"/>
      <c r="K1320" s="65"/>
      <c r="L1320" s="65"/>
      <c r="M1320" s="65"/>
      <c r="N1320" s="65"/>
      <c r="O1320" s="63"/>
      <c r="P1320" s="63"/>
      <c r="Q1320" s="63"/>
      <c r="R1320" s="60"/>
      <c r="S1320" s="60"/>
      <c r="T1320" s="69"/>
      <c r="U1320" s="8"/>
      <c r="X1320" s="60"/>
    </row>
    <row r="1321" spans="1:27" ht="11.25" outlineLevel="4" x14ac:dyDescent="0.2">
      <c r="A1321" s="4"/>
      <c r="B1321" s="120"/>
      <c r="C1321" s="121">
        <v>15</v>
      </c>
      <c r="D1321" s="122" t="s">
        <v>534</v>
      </c>
      <c r="E1321" s="123" t="s">
        <v>1498</v>
      </c>
      <c r="F1321" s="124" t="s">
        <v>1499</v>
      </c>
      <c r="G1321" s="122" t="s">
        <v>724</v>
      </c>
      <c r="H1321" s="125">
        <v>4</v>
      </c>
      <c r="I1321" s="126">
        <v>0</v>
      </c>
      <c r="J1321" s="127">
        <f>H1321*I1321</f>
        <v>0</v>
      </c>
      <c r="K1321" s="125">
        <v>2.5999999999999999E-2</v>
      </c>
      <c r="L1321" s="125">
        <f>H1321*K1321</f>
        <v>0.104</v>
      </c>
      <c r="M1321" s="125"/>
      <c r="N1321" s="125">
        <f>H1321*M1321</f>
        <v>0</v>
      </c>
      <c r="O1321" s="127">
        <v>15</v>
      </c>
      <c r="P1321" s="127">
        <f>J1321*(O1321/100)</f>
        <v>0</v>
      </c>
      <c r="Q1321" s="127">
        <f>J1321+P1321</f>
        <v>0</v>
      </c>
      <c r="R1321" s="128"/>
      <c r="S1321" s="128" t="s">
        <v>776</v>
      </c>
      <c r="T1321" s="129">
        <v>1</v>
      </c>
      <c r="U1321" s="8"/>
      <c r="V1321" s="8"/>
      <c r="W1321" s="8"/>
      <c r="X1321" s="60"/>
    </row>
    <row r="1322" spans="1:27" ht="9.75" outlineLevel="5" x14ac:dyDescent="0.2">
      <c r="A1322" s="130"/>
      <c r="B1322" s="131"/>
      <c r="C1322" s="131"/>
      <c r="D1322" s="132"/>
      <c r="E1322" s="136" t="s">
        <v>0</v>
      </c>
      <c r="F1322" s="159" t="s">
        <v>763</v>
      </c>
      <c r="G1322" s="159"/>
      <c r="H1322" s="160"/>
      <c r="I1322" s="161"/>
      <c r="J1322" s="162"/>
      <c r="K1322" s="134"/>
      <c r="L1322" s="134"/>
      <c r="M1322" s="134"/>
      <c r="N1322" s="134"/>
      <c r="O1322" s="135"/>
      <c r="P1322" s="135"/>
      <c r="Q1322" s="135"/>
      <c r="R1322" s="132"/>
      <c r="S1322" s="132"/>
      <c r="T1322" s="131"/>
      <c r="U1322" s="6"/>
      <c r="V1322" s="8"/>
      <c r="W1322" s="8"/>
      <c r="X1322" s="133" t="str">
        <f>F1322</f>
        <v>---</v>
      </c>
      <c r="Y1322" s="9"/>
      <c r="AA1322" s="11"/>
    </row>
    <row r="1323" spans="1:27" ht="7.5" customHeight="1" outlineLevel="5" x14ac:dyDescent="0.15">
      <c r="B1323" s="69"/>
      <c r="C1323" s="69"/>
      <c r="D1323" s="60"/>
      <c r="E1323" s="60"/>
      <c r="F1323" s="61"/>
      <c r="G1323" s="60"/>
      <c r="H1323" s="65"/>
      <c r="I1323" s="105"/>
      <c r="J1323" s="63"/>
      <c r="K1323" s="65"/>
      <c r="L1323" s="65"/>
      <c r="M1323" s="65"/>
      <c r="N1323" s="65"/>
      <c r="O1323" s="63"/>
      <c r="P1323" s="63"/>
      <c r="Q1323" s="63"/>
      <c r="R1323" s="60"/>
      <c r="S1323" s="60"/>
      <c r="T1323" s="69"/>
      <c r="U1323" s="8"/>
      <c r="X1323" s="60"/>
    </row>
    <row r="1324" spans="1:27" ht="11.25" outlineLevel="5" x14ac:dyDescent="0.2">
      <c r="A1324" s="137"/>
      <c r="B1324" s="138"/>
      <c r="C1324" s="138"/>
      <c r="D1324" s="139"/>
      <c r="E1324" s="145" t="s">
        <v>1</v>
      </c>
      <c r="F1324" s="140" t="s">
        <v>1472</v>
      </c>
      <c r="G1324" s="139"/>
      <c r="H1324" s="141">
        <v>0</v>
      </c>
      <c r="I1324" s="142"/>
      <c r="J1324" s="143"/>
      <c r="K1324" s="144"/>
      <c r="L1324" s="144"/>
      <c r="M1324" s="144"/>
      <c r="N1324" s="144"/>
      <c r="O1324" s="143"/>
      <c r="P1324" s="143"/>
      <c r="Q1324" s="143"/>
      <c r="R1324" s="139"/>
      <c r="S1324" s="139"/>
      <c r="T1324" s="138"/>
      <c r="U1324" s="6"/>
      <c r="V1324" s="8"/>
      <c r="W1324" s="8"/>
      <c r="X1324" s="60"/>
    </row>
    <row r="1325" spans="1:27" ht="11.25" outlineLevel="5" x14ac:dyDescent="0.2">
      <c r="A1325" s="137"/>
      <c r="B1325" s="138"/>
      <c r="C1325" s="138"/>
      <c r="D1325" s="139"/>
      <c r="E1325" s="145"/>
      <c r="F1325" s="140" t="s">
        <v>1492</v>
      </c>
      <c r="G1325" s="139"/>
      <c r="H1325" s="141">
        <v>4</v>
      </c>
      <c r="I1325" s="142"/>
      <c r="J1325" s="143"/>
      <c r="K1325" s="144"/>
      <c r="L1325" s="144"/>
      <c r="M1325" s="144"/>
      <c r="N1325" s="144"/>
      <c r="O1325" s="143"/>
      <c r="P1325" s="143"/>
      <c r="Q1325" s="143"/>
      <c r="R1325" s="139"/>
      <c r="S1325" s="139"/>
      <c r="T1325" s="138"/>
      <c r="U1325" s="6"/>
      <c r="V1325" s="8"/>
      <c r="W1325" s="8"/>
      <c r="X1325" s="60"/>
    </row>
    <row r="1326" spans="1:27" ht="7.5" customHeight="1" outlineLevel="5" x14ac:dyDescent="0.15">
      <c r="A1326" s="8"/>
      <c r="B1326" s="69"/>
      <c r="C1326" s="69"/>
      <c r="D1326" s="60"/>
      <c r="E1326" s="60"/>
      <c r="F1326" s="104"/>
      <c r="G1326" s="60"/>
      <c r="H1326" s="65"/>
      <c r="I1326" s="105"/>
      <c r="J1326" s="63"/>
      <c r="K1326" s="65"/>
      <c r="L1326" s="65"/>
      <c r="M1326" s="65"/>
      <c r="N1326" s="65"/>
      <c r="O1326" s="63"/>
      <c r="P1326" s="63"/>
      <c r="Q1326" s="63"/>
      <c r="R1326" s="60"/>
      <c r="S1326" s="60"/>
      <c r="T1326" s="69"/>
      <c r="U1326" s="8"/>
      <c r="X1326" s="60"/>
    </row>
    <row r="1327" spans="1:27" ht="11.25" outlineLevel="4" x14ac:dyDescent="0.2">
      <c r="A1327" s="4"/>
      <c r="B1327" s="120"/>
      <c r="C1327" s="121">
        <v>16</v>
      </c>
      <c r="D1327" s="122" t="s">
        <v>534</v>
      </c>
      <c r="E1327" s="123" t="s">
        <v>1500</v>
      </c>
      <c r="F1327" s="124" t="s">
        <v>1501</v>
      </c>
      <c r="G1327" s="122" t="s">
        <v>724</v>
      </c>
      <c r="H1327" s="125">
        <v>2</v>
      </c>
      <c r="I1327" s="126">
        <v>0</v>
      </c>
      <c r="J1327" s="127">
        <f>H1327*I1327</f>
        <v>0</v>
      </c>
      <c r="K1327" s="125">
        <v>0.05</v>
      </c>
      <c r="L1327" s="125">
        <f>H1327*K1327</f>
        <v>0.1</v>
      </c>
      <c r="M1327" s="125"/>
      <c r="N1327" s="125">
        <f>H1327*M1327</f>
        <v>0</v>
      </c>
      <c r="O1327" s="127">
        <v>15</v>
      </c>
      <c r="P1327" s="127">
        <f>J1327*(O1327/100)</f>
        <v>0</v>
      </c>
      <c r="Q1327" s="127">
        <f>J1327+P1327</f>
        <v>0</v>
      </c>
      <c r="R1327" s="128"/>
      <c r="S1327" s="128" t="s">
        <v>776</v>
      </c>
      <c r="T1327" s="129">
        <v>1</v>
      </c>
      <c r="U1327" s="8"/>
      <c r="V1327" s="8"/>
      <c r="W1327" s="8"/>
      <c r="X1327" s="60"/>
    </row>
    <row r="1328" spans="1:27" ht="9.75" outlineLevel="5" x14ac:dyDescent="0.2">
      <c r="A1328" s="130"/>
      <c r="B1328" s="131"/>
      <c r="C1328" s="131"/>
      <c r="D1328" s="132"/>
      <c r="E1328" s="136" t="s">
        <v>0</v>
      </c>
      <c r="F1328" s="159" t="s">
        <v>763</v>
      </c>
      <c r="G1328" s="159"/>
      <c r="H1328" s="160"/>
      <c r="I1328" s="161"/>
      <c r="J1328" s="162"/>
      <c r="K1328" s="134"/>
      <c r="L1328" s="134"/>
      <c r="M1328" s="134"/>
      <c r="N1328" s="134"/>
      <c r="O1328" s="135"/>
      <c r="P1328" s="135"/>
      <c r="Q1328" s="135"/>
      <c r="R1328" s="132"/>
      <c r="S1328" s="132"/>
      <c r="T1328" s="131"/>
      <c r="U1328" s="6"/>
      <c r="V1328" s="8"/>
      <c r="W1328" s="8"/>
      <c r="X1328" s="133" t="str">
        <f>F1328</f>
        <v>---</v>
      </c>
      <c r="Y1328" s="9"/>
      <c r="AA1328" s="11"/>
    </row>
    <row r="1329" spans="1:27" ht="7.5" customHeight="1" outlineLevel="5" x14ac:dyDescent="0.15">
      <c r="B1329" s="69"/>
      <c r="C1329" s="69"/>
      <c r="D1329" s="60"/>
      <c r="E1329" s="60"/>
      <c r="F1329" s="61"/>
      <c r="G1329" s="60"/>
      <c r="H1329" s="65"/>
      <c r="I1329" s="105"/>
      <c r="J1329" s="63"/>
      <c r="K1329" s="65"/>
      <c r="L1329" s="65"/>
      <c r="M1329" s="65"/>
      <c r="N1329" s="65"/>
      <c r="O1329" s="63"/>
      <c r="P1329" s="63"/>
      <c r="Q1329" s="63"/>
      <c r="R1329" s="60"/>
      <c r="S1329" s="60"/>
      <c r="T1329" s="69"/>
      <c r="U1329" s="8"/>
      <c r="X1329" s="60"/>
    </row>
    <row r="1330" spans="1:27" ht="11.25" outlineLevel="5" x14ac:dyDescent="0.2">
      <c r="A1330" s="137"/>
      <c r="B1330" s="138"/>
      <c r="C1330" s="138"/>
      <c r="D1330" s="139"/>
      <c r="E1330" s="145" t="s">
        <v>1</v>
      </c>
      <c r="F1330" s="140" t="s">
        <v>1472</v>
      </c>
      <c r="G1330" s="139"/>
      <c r="H1330" s="141">
        <v>0</v>
      </c>
      <c r="I1330" s="142"/>
      <c r="J1330" s="143"/>
      <c r="K1330" s="144"/>
      <c r="L1330" s="144"/>
      <c r="M1330" s="144"/>
      <c r="N1330" s="144"/>
      <c r="O1330" s="143"/>
      <c r="P1330" s="143"/>
      <c r="Q1330" s="143"/>
      <c r="R1330" s="139"/>
      <c r="S1330" s="139"/>
      <c r="T1330" s="138"/>
      <c r="U1330" s="6"/>
      <c r="V1330" s="8"/>
      <c r="W1330" s="8"/>
      <c r="X1330" s="60"/>
    </row>
    <row r="1331" spans="1:27" ht="11.25" outlineLevel="5" x14ac:dyDescent="0.2">
      <c r="A1331" s="137"/>
      <c r="B1331" s="138"/>
      <c r="C1331" s="138"/>
      <c r="D1331" s="139"/>
      <c r="E1331" s="145"/>
      <c r="F1331" s="140" t="s">
        <v>1502</v>
      </c>
      <c r="G1331" s="139"/>
      <c r="H1331" s="141">
        <v>2</v>
      </c>
      <c r="I1331" s="142"/>
      <c r="J1331" s="143"/>
      <c r="K1331" s="144"/>
      <c r="L1331" s="144"/>
      <c r="M1331" s="144"/>
      <c r="N1331" s="144"/>
      <c r="O1331" s="143"/>
      <c r="P1331" s="143"/>
      <c r="Q1331" s="143"/>
      <c r="R1331" s="139"/>
      <c r="S1331" s="139"/>
      <c r="T1331" s="138"/>
      <c r="U1331" s="6"/>
      <c r="V1331" s="8"/>
      <c r="W1331" s="8"/>
      <c r="X1331" s="60"/>
    </row>
    <row r="1332" spans="1:27" ht="7.5" customHeight="1" outlineLevel="5" x14ac:dyDescent="0.15">
      <c r="A1332" s="8"/>
      <c r="B1332" s="69"/>
      <c r="C1332" s="69"/>
      <c r="D1332" s="60"/>
      <c r="E1332" s="60"/>
      <c r="F1332" s="104"/>
      <c r="G1332" s="60"/>
      <c r="H1332" s="65"/>
      <c r="I1332" s="105"/>
      <c r="J1332" s="63"/>
      <c r="K1332" s="65"/>
      <c r="L1332" s="65"/>
      <c r="M1332" s="65"/>
      <c r="N1332" s="65"/>
      <c r="O1332" s="63"/>
      <c r="P1332" s="63"/>
      <c r="Q1332" s="63"/>
      <c r="R1332" s="60"/>
      <c r="S1332" s="60"/>
      <c r="T1332" s="69"/>
      <c r="U1332" s="8"/>
      <c r="X1332" s="60"/>
    </row>
    <row r="1333" spans="1:27" ht="11.25" outlineLevel="4" x14ac:dyDescent="0.2">
      <c r="A1333" s="4"/>
      <c r="B1333" s="120"/>
      <c r="C1333" s="121">
        <v>17</v>
      </c>
      <c r="D1333" s="122" t="s">
        <v>534</v>
      </c>
      <c r="E1333" s="123" t="s">
        <v>1503</v>
      </c>
      <c r="F1333" s="124" t="s">
        <v>1504</v>
      </c>
      <c r="G1333" s="122" t="s">
        <v>543</v>
      </c>
      <c r="H1333" s="125">
        <v>14.580000000000004</v>
      </c>
      <c r="I1333" s="126">
        <v>0</v>
      </c>
      <c r="J1333" s="127">
        <f>H1333*I1333</f>
        <v>0</v>
      </c>
      <c r="K1333" s="125">
        <v>2.9E-4</v>
      </c>
      <c r="L1333" s="125">
        <f>H1333*K1333</f>
        <v>4.2282000000000014E-3</v>
      </c>
      <c r="M1333" s="125"/>
      <c r="N1333" s="125">
        <f>H1333*M1333</f>
        <v>0</v>
      </c>
      <c r="O1333" s="127">
        <v>15</v>
      </c>
      <c r="P1333" s="127">
        <f>J1333*(O1333/100)</f>
        <v>0</v>
      </c>
      <c r="Q1333" s="127">
        <f>J1333+P1333</f>
        <v>0</v>
      </c>
      <c r="R1333" s="128"/>
      <c r="S1333" s="128" t="s">
        <v>538</v>
      </c>
      <c r="T1333" s="129">
        <v>1</v>
      </c>
      <c r="U1333" s="8"/>
      <c r="V1333" s="8"/>
      <c r="W1333" s="8"/>
      <c r="X1333" s="60"/>
    </row>
    <row r="1334" spans="1:27" ht="9.75" outlineLevel="5" x14ac:dyDescent="0.2">
      <c r="A1334" s="130"/>
      <c r="B1334" s="131"/>
      <c r="C1334" s="131"/>
      <c r="D1334" s="132"/>
      <c r="E1334" s="136" t="s">
        <v>0</v>
      </c>
      <c r="F1334" s="159" t="s">
        <v>1505</v>
      </c>
      <c r="G1334" s="159"/>
      <c r="H1334" s="160"/>
      <c r="I1334" s="161"/>
      <c r="J1334" s="162"/>
      <c r="K1334" s="134"/>
      <c r="L1334" s="134"/>
      <c r="M1334" s="134"/>
      <c r="N1334" s="134"/>
      <c r="O1334" s="135"/>
      <c r="P1334" s="135"/>
      <c r="Q1334" s="135"/>
      <c r="R1334" s="132"/>
      <c r="S1334" s="132"/>
      <c r="T1334" s="131"/>
      <c r="U1334" s="6"/>
      <c r="V1334" s="8"/>
      <c r="W1334" s="8"/>
      <c r="X1334" s="133" t="str">
        <f>F1334</f>
        <v>Vložky svislé do dilatačních spár z polystyrenových desek fasádních včetně dodání a osazení, v jakémkoliv zdivu přes 10 do 20 mm</v>
      </c>
      <c r="Y1334" s="9"/>
      <c r="AA1334" s="11"/>
    </row>
    <row r="1335" spans="1:27" ht="7.5" customHeight="1" outlineLevel="5" x14ac:dyDescent="0.15">
      <c r="B1335" s="69"/>
      <c r="C1335" s="69"/>
      <c r="D1335" s="60"/>
      <c r="E1335" s="60"/>
      <c r="F1335" s="61"/>
      <c r="G1335" s="60"/>
      <c r="H1335" s="65"/>
      <c r="I1335" s="105"/>
      <c r="J1335" s="63"/>
      <c r="K1335" s="65"/>
      <c r="L1335" s="65"/>
      <c r="M1335" s="65"/>
      <c r="N1335" s="65"/>
      <c r="O1335" s="63"/>
      <c r="P1335" s="63"/>
      <c r="Q1335" s="63"/>
      <c r="R1335" s="60"/>
      <c r="S1335" s="60"/>
      <c r="T1335" s="69"/>
      <c r="U1335" s="8"/>
      <c r="X1335" s="60"/>
    </row>
    <row r="1336" spans="1:27" ht="11.25" outlineLevel="5" x14ac:dyDescent="0.2">
      <c r="A1336" s="137"/>
      <c r="B1336" s="138"/>
      <c r="C1336" s="138"/>
      <c r="D1336" s="139"/>
      <c r="E1336" s="145" t="s">
        <v>1</v>
      </c>
      <c r="F1336" s="140" t="s">
        <v>1468</v>
      </c>
      <c r="G1336" s="139"/>
      <c r="H1336" s="141">
        <v>0</v>
      </c>
      <c r="I1336" s="142"/>
      <c r="J1336" s="143"/>
      <c r="K1336" s="144"/>
      <c r="L1336" s="144"/>
      <c r="M1336" s="144"/>
      <c r="N1336" s="144"/>
      <c r="O1336" s="143"/>
      <c r="P1336" s="143"/>
      <c r="Q1336" s="143"/>
      <c r="R1336" s="139"/>
      <c r="S1336" s="139"/>
      <c r="T1336" s="138"/>
      <c r="U1336" s="6"/>
      <c r="V1336" s="8"/>
      <c r="W1336" s="8"/>
      <c r="X1336" s="60"/>
    </row>
    <row r="1337" spans="1:27" ht="11.25" outlineLevel="5" x14ac:dyDescent="0.2">
      <c r="A1337" s="137"/>
      <c r="B1337" s="138"/>
      <c r="C1337" s="138"/>
      <c r="D1337" s="139"/>
      <c r="E1337" s="145"/>
      <c r="F1337" s="140" t="s">
        <v>1506</v>
      </c>
      <c r="G1337" s="139"/>
      <c r="H1337" s="141">
        <v>14.580000000000004</v>
      </c>
      <c r="I1337" s="142"/>
      <c r="J1337" s="143"/>
      <c r="K1337" s="144"/>
      <c r="L1337" s="144"/>
      <c r="M1337" s="144"/>
      <c r="N1337" s="144"/>
      <c r="O1337" s="143"/>
      <c r="P1337" s="143"/>
      <c r="Q1337" s="143"/>
      <c r="R1337" s="139"/>
      <c r="S1337" s="139"/>
      <c r="T1337" s="138"/>
      <c r="U1337" s="6"/>
      <c r="V1337" s="8"/>
      <c r="W1337" s="8"/>
      <c r="X1337" s="60"/>
    </row>
    <row r="1338" spans="1:27" ht="7.5" customHeight="1" outlineLevel="5" x14ac:dyDescent="0.15">
      <c r="A1338" s="8"/>
      <c r="B1338" s="69"/>
      <c r="C1338" s="69"/>
      <c r="D1338" s="60"/>
      <c r="E1338" s="60"/>
      <c r="F1338" s="104"/>
      <c r="G1338" s="60"/>
      <c r="H1338" s="65"/>
      <c r="I1338" s="105"/>
      <c r="J1338" s="63"/>
      <c r="K1338" s="65"/>
      <c r="L1338" s="65"/>
      <c r="M1338" s="65"/>
      <c r="N1338" s="65"/>
      <c r="O1338" s="63"/>
      <c r="P1338" s="63"/>
      <c r="Q1338" s="63"/>
      <c r="R1338" s="60"/>
      <c r="S1338" s="60"/>
      <c r="T1338" s="69"/>
      <c r="U1338" s="8"/>
      <c r="X1338" s="60"/>
    </row>
    <row r="1339" spans="1:27" outlineLevel="4" x14ac:dyDescent="0.15">
      <c r="B1339" s="6"/>
      <c r="C1339" s="6"/>
      <c r="D1339" s="6"/>
      <c r="E1339" s="6"/>
      <c r="F1339" s="6"/>
      <c r="G1339" s="6"/>
      <c r="H1339" s="6"/>
      <c r="I1339" s="8"/>
      <c r="J1339" s="8"/>
      <c r="K1339" s="6"/>
      <c r="L1339" s="6"/>
      <c r="M1339" s="6"/>
      <c r="N1339" s="6"/>
      <c r="O1339" s="6"/>
      <c r="P1339" s="8"/>
      <c r="Q1339" s="8"/>
      <c r="R1339" s="8"/>
      <c r="S1339" s="6"/>
      <c r="T1339" s="6"/>
      <c r="X1339" s="6"/>
    </row>
    <row r="1340" spans="1:27" ht="11.25" outlineLevel="3" x14ac:dyDescent="0.2">
      <c r="A1340" s="96" t="s">
        <v>101</v>
      </c>
      <c r="B1340" s="100">
        <v>4</v>
      </c>
      <c r="C1340" s="114"/>
      <c r="D1340" s="115" t="s">
        <v>533</v>
      </c>
      <c r="E1340" s="115"/>
      <c r="F1340" s="116" t="s">
        <v>102</v>
      </c>
      <c r="G1340" s="115"/>
      <c r="H1340" s="117"/>
      <c r="I1340" s="118"/>
      <c r="J1340" s="98">
        <f>SUBTOTAL(9,J1341:J1387)</f>
        <v>0</v>
      </c>
      <c r="K1340" s="117"/>
      <c r="L1340" s="99">
        <f>SUBTOTAL(9,L1341:L1387)</f>
        <v>38.203222570000001</v>
      </c>
      <c r="M1340" s="117"/>
      <c r="N1340" s="99">
        <f>SUBTOTAL(9,N1341:N1387)</f>
        <v>0</v>
      </c>
      <c r="O1340" s="119"/>
      <c r="P1340" s="98">
        <f>SUBTOTAL(9,P1341:P1387)</f>
        <v>0</v>
      </c>
      <c r="Q1340" s="98">
        <f>SUBTOTAL(9,Q1341:Q1387)</f>
        <v>0</v>
      </c>
      <c r="R1340" s="115"/>
      <c r="S1340" s="115"/>
      <c r="T1340" s="100">
        <f>SUBTOTAL(9,T1341:T1387)</f>
        <v>8</v>
      </c>
      <c r="U1340" s="6"/>
      <c r="V1340" s="8"/>
      <c r="W1340" s="8"/>
      <c r="X1340" s="60"/>
    </row>
    <row r="1341" spans="1:27" ht="11.25" outlineLevel="4" x14ac:dyDescent="0.2">
      <c r="A1341" s="4"/>
      <c r="B1341" s="120"/>
      <c r="C1341" s="121">
        <v>1</v>
      </c>
      <c r="D1341" s="122" t="s">
        <v>534</v>
      </c>
      <c r="E1341" s="123" t="s">
        <v>1507</v>
      </c>
      <c r="F1341" s="124" t="s">
        <v>1508</v>
      </c>
      <c r="G1341" s="122" t="s">
        <v>543</v>
      </c>
      <c r="H1341" s="125">
        <v>71.684999999999988</v>
      </c>
      <c r="I1341" s="126">
        <v>0</v>
      </c>
      <c r="J1341" s="127">
        <f>H1341*I1341</f>
        <v>0</v>
      </c>
      <c r="K1341" s="125">
        <v>0.10100000000000001</v>
      </c>
      <c r="L1341" s="125">
        <f>H1341*K1341</f>
        <v>7.2401849999999994</v>
      </c>
      <c r="M1341" s="125"/>
      <c r="N1341" s="125">
        <f>H1341*M1341</f>
        <v>0</v>
      </c>
      <c r="O1341" s="127">
        <v>15</v>
      </c>
      <c r="P1341" s="127">
        <f>J1341*(O1341/100)</f>
        <v>0</v>
      </c>
      <c r="Q1341" s="127">
        <f>J1341+P1341</f>
        <v>0</v>
      </c>
      <c r="R1341" s="128"/>
      <c r="S1341" s="128" t="s">
        <v>538</v>
      </c>
      <c r="T1341" s="129">
        <v>1</v>
      </c>
      <c r="U1341" s="8"/>
      <c r="V1341" s="8"/>
      <c r="W1341" s="8"/>
      <c r="X1341" s="60"/>
    </row>
    <row r="1342" spans="1:27" ht="19.5" outlineLevel="5" x14ac:dyDescent="0.2">
      <c r="A1342" s="130"/>
      <c r="B1342" s="131"/>
      <c r="C1342" s="131"/>
      <c r="D1342" s="132"/>
      <c r="E1342" s="136" t="s">
        <v>0</v>
      </c>
      <c r="F1342" s="159" t="s">
        <v>1509</v>
      </c>
      <c r="G1342" s="159"/>
      <c r="H1342" s="160"/>
      <c r="I1342" s="161"/>
      <c r="J1342" s="162"/>
      <c r="K1342" s="134"/>
      <c r="L1342" s="134"/>
      <c r="M1342" s="134"/>
      <c r="N1342" s="134"/>
      <c r="O1342" s="135"/>
      <c r="P1342" s="135"/>
      <c r="Q1342" s="135"/>
      <c r="R1342" s="132"/>
      <c r="S1342" s="132"/>
      <c r="T1342" s="131"/>
      <c r="U1342" s="6"/>
      <c r="V1342" s="8"/>
      <c r="W1342" s="8"/>
      <c r="X1342" s="133" t="str">
        <f>F1342</f>
        <v>Kladení dlažby z betonových nebo kameninových dlaždic komunikací pro pěší s vyplněním spár a se smetením přebytečného materiálu na vzdálenost do 3 m s ložem z kameniva těženého tl. do 30 mm velikosti dlaždic do 0,09 m2 (bez zámku), pro plochy do 50 m2</v>
      </c>
      <c r="Y1342" s="9"/>
      <c r="AA1342" s="11"/>
    </row>
    <row r="1343" spans="1:27" ht="7.5" customHeight="1" outlineLevel="5" x14ac:dyDescent="0.15">
      <c r="B1343" s="69"/>
      <c r="C1343" s="69"/>
      <c r="D1343" s="60"/>
      <c r="E1343" s="60"/>
      <c r="F1343" s="61"/>
      <c r="G1343" s="60"/>
      <c r="H1343" s="65"/>
      <c r="I1343" s="105"/>
      <c r="J1343" s="63"/>
      <c r="K1343" s="65"/>
      <c r="L1343" s="65"/>
      <c r="M1343" s="65"/>
      <c r="N1343" s="65"/>
      <c r="O1343" s="63"/>
      <c r="P1343" s="63"/>
      <c r="Q1343" s="63"/>
      <c r="R1343" s="60"/>
      <c r="S1343" s="60"/>
      <c r="T1343" s="69"/>
      <c r="U1343" s="8"/>
      <c r="X1343" s="60"/>
    </row>
    <row r="1344" spans="1:27" ht="11.25" outlineLevel="5" x14ac:dyDescent="0.2">
      <c r="A1344" s="137"/>
      <c r="B1344" s="138"/>
      <c r="C1344" s="138"/>
      <c r="D1344" s="139"/>
      <c r="E1344" s="145" t="s">
        <v>1</v>
      </c>
      <c r="F1344" s="140" t="s">
        <v>1510</v>
      </c>
      <c r="G1344" s="139"/>
      <c r="H1344" s="141">
        <v>0</v>
      </c>
      <c r="I1344" s="142"/>
      <c r="J1344" s="143"/>
      <c r="K1344" s="144"/>
      <c r="L1344" s="144"/>
      <c r="M1344" s="144"/>
      <c r="N1344" s="144"/>
      <c r="O1344" s="143"/>
      <c r="P1344" s="143"/>
      <c r="Q1344" s="143"/>
      <c r="R1344" s="139"/>
      <c r="S1344" s="139"/>
      <c r="T1344" s="138"/>
      <c r="U1344" s="6"/>
      <c r="V1344" s="8"/>
      <c r="W1344" s="8"/>
      <c r="X1344" s="60"/>
    </row>
    <row r="1345" spans="1:27" ht="11.25" outlineLevel="5" x14ac:dyDescent="0.2">
      <c r="A1345" s="137"/>
      <c r="B1345" s="138"/>
      <c r="C1345" s="138"/>
      <c r="D1345" s="139"/>
      <c r="E1345" s="145"/>
      <c r="F1345" s="140" t="s">
        <v>703</v>
      </c>
      <c r="G1345" s="139"/>
      <c r="H1345" s="141">
        <v>0</v>
      </c>
      <c r="I1345" s="142"/>
      <c r="J1345" s="143"/>
      <c r="K1345" s="144"/>
      <c r="L1345" s="144"/>
      <c r="M1345" s="144"/>
      <c r="N1345" s="144"/>
      <c r="O1345" s="143"/>
      <c r="P1345" s="143"/>
      <c r="Q1345" s="143"/>
      <c r="R1345" s="139"/>
      <c r="S1345" s="139"/>
      <c r="T1345" s="138"/>
      <c r="U1345" s="6"/>
      <c r="V1345" s="8"/>
      <c r="W1345" s="8"/>
      <c r="X1345" s="60"/>
    </row>
    <row r="1346" spans="1:27" ht="11.25" outlineLevel="5" x14ac:dyDescent="0.2">
      <c r="A1346" s="137"/>
      <c r="B1346" s="138"/>
      <c r="C1346" s="138"/>
      <c r="D1346" s="139"/>
      <c r="E1346" s="145"/>
      <c r="F1346" s="140" t="s">
        <v>1511</v>
      </c>
      <c r="G1346" s="139"/>
      <c r="H1346" s="141">
        <v>13.5</v>
      </c>
      <c r="I1346" s="142"/>
      <c r="J1346" s="143"/>
      <c r="K1346" s="144"/>
      <c r="L1346" s="144"/>
      <c r="M1346" s="144"/>
      <c r="N1346" s="144"/>
      <c r="O1346" s="143"/>
      <c r="P1346" s="143"/>
      <c r="Q1346" s="143"/>
      <c r="R1346" s="139"/>
      <c r="S1346" s="139"/>
      <c r="T1346" s="138"/>
      <c r="U1346" s="6"/>
      <c r="V1346" s="8"/>
      <c r="W1346" s="8"/>
      <c r="X1346" s="60"/>
    </row>
    <row r="1347" spans="1:27" ht="11.25" outlineLevel="5" x14ac:dyDescent="0.2">
      <c r="A1347" s="137"/>
      <c r="B1347" s="138"/>
      <c r="C1347" s="138"/>
      <c r="D1347" s="139"/>
      <c r="E1347" s="145"/>
      <c r="F1347" s="140" t="s">
        <v>1512</v>
      </c>
      <c r="G1347" s="139"/>
      <c r="H1347" s="141">
        <v>14.647499999999997</v>
      </c>
      <c r="I1347" s="142"/>
      <c r="J1347" s="143"/>
      <c r="K1347" s="144"/>
      <c r="L1347" s="144"/>
      <c r="M1347" s="144"/>
      <c r="N1347" s="144"/>
      <c r="O1347" s="143"/>
      <c r="P1347" s="143"/>
      <c r="Q1347" s="143"/>
      <c r="R1347" s="139"/>
      <c r="S1347" s="139"/>
      <c r="T1347" s="138"/>
      <c r="U1347" s="6"/>
      <c r="V1347" s="8"/>
      <c r="W1347" s="8"/>
      <c r="X1347" s="60"/>
    </row>
    <row r="1348" spans="1:27" ht="11.25" outlineLevel="5" x14ac:dyDescent="0.2">
      <c r="A1348" s="137"/>
      <c r="B1348" s="138"/>
      <c r="C1348" s="138"/>
      <c r="D1348" s="139"/>
      <c r="E1348" s="145"/>
      <c r="F1348" s="140" t="s">
        <v>1513</v>
      </c>
      <c r="G1348" s="139"/>
      <c r="H1348" s="141">
        <v>14.444999999999997</v>
      </c>
      <c r="I1348" s="142"/>
      <c r="J1348" s="143"/>
      <c r="K1348" s="144"/>
      <c r="L1348" s="144"/>
      <c r="M1348" s="144"/>
      <c r="N1348" s="144"/>
      <c r="O1348" s="143"/>
      <c r="P1348" s="143"/>
      <c r="Q1348" s="143"/>
      <c r="R1348" s="139"/>
      <c r="S1348" s="139"/>
      <c r="T1348" s="138"/>
      <c r="U1348" s="6"/>
      <c r="V1348" s="8"/>
      <c r="W1348" s="8"/>
      <c r="X1348" s="60"/>
    </row>
    <row r="1349" spans="1:27" ht="11.25" outlineLevel="5" x14ac:dyDescent="0.2">
      <c r="A1349" s="137"/>
      <c r="B1349" s="138"/>
      <c r="C1349" s="138"/>
      <c r="D1349" s="139"/>
      <c r="E1349" s="145"/>
      <c r="F1349" s="140" t="s">
        <v>1514</v>
      </c>
      <c r="G1349" s="139"/>
      <c r="H1349" s="141">
        <v>14.424749999999994</v>
      </c>
      <c r="I1349" s="142"/>
      <c r="J1349" s="143"/>
      <c r="K1349" s="144"/>
      <c r="L1349" s="144"/>
      <c r="M1349" s="144"/>
      <c r="N1349" s="144"/>
      <c r="O1349" s="143"/>
      <c r="P1349" s="143"/>
      <c r="Q1349" s="143"/>
      <c r="R1349" s="139"/>
      <c r="S1349" s="139"/>
      <c r="T1349" s="138"/>
      <c r="U1349" s="6"/>
      <c r="V1349" s="8"/>
      <c r="W1349" s="8"/>
      <c r="X1349" s="60"/>
    </row>
    <row r="1350" spans="1:27" ht="11.25" outlineLevel="5" x14ac:dyDescent="0.2">
      <c r="A1350" s="137"/>
      <c r="B1350" s="138"/>
      <c r="C1350" s="138"/>
      <c r="D1350" s="139"/>
      <c r="E1350" s="145"/>
      <c r="F1350" s="140" t="s">
        <v>1515</v>
      </c>
      <c r="G1350" s="139"/>
      <c r="H1350" s="141">
        <v>14.667750000000003</v>
      </c>
      <c r="I1350" s="142"/>
      <c r="J1350" s="143"/>
      <c r="K1350" s="144"/>
      <c r="L1350" s="144"/>
      <c r="M1350" s="144"/>
      <c r="N1350" s="144"/>
      <c r="O1350" s="143"/>
      <c r="P1350" s="143"/>
      <c r="Q1350" s="143"/>
      <c r="R1350" s="139"/>
      <c r="S1350" s="139"/>
      <c r="T1350" s="138"/>
      <c r="U1350" s="6"/>
      <c r="V1350" s="8"/>
      <c r="W1350" s="8"/>
      <c r="X1350" s="60"/>
    </row>
    <row r="1351" spans="1:27" ht="7.5" customHeight="1" outlineLevel="5" x14ac:dyDescent="0.15">
      <c r="A1351" s="8"/>
      <c r="B1351" s="69"/>
      <c r="C1351" s="69"/>
      <c r="D1351" s="60"/>
      <c r="E1351" s="60"/>
      <c r="F1351" s="104"/>
      <c r="G1351" s="60"/>
      <c r="H1351" s="65"/>
      <c r="I1351" s="105"/>
      <c r="J1351" s="63"/>
      <c r="K1351" s="65"/>
      <c r="L1351" s="65"/>
      <c r="M1351" s="65"/>
      <c r="N1351" s="65"/>
      <c r="O1351" s="63"/>
      <c r="P1351" s="63"/>
      <c r="Q1351" s="63"/>
      <c r="R1351" s="60"/>
      <c r="S1351" s="60"/>
      <c r="T1351" s="69"/>
      <c r="U1351" s="8"/>
      <c r="X1351" s="60"/>
    </row>
    <row r="1352" spans="1:27" ht="11.25" outlineLevel="4" x14ac:dyDescent="0.2">
      <c r="A1352" s="4"/>
      <c r="B1352" s="120"/>
      <c r="C1352" s="121">
        <v>2</v>
      </c>
      <c r="D1352" s="122" t="s">
        <v>760</v>
      </c>
      <c r="E1352" s="123" t="s">
        <v>1516</v>
      </c>
      <c r="F1352" s="124" t="s">
        <v>1517</v>
      </c>
      <c r="G1352" s="122" t="s">
        <v>543</v>
      </c>
      <c r="H1352" s="125">
        <v>73.835549999999998</v>
      </c>
      <c r="I1352" s="126">
        <v>0</v>
      </c>
      <c r="J1352" s="127">
        <f>H1352*I1352</f>
        <v>0</v>
      </c>
      <c r="K1352" s="125">
        <v>0.115</v>
      </c>
      <c r="L1352" s="125">
        <f>H1352*K1352</f>
        <v>8.4910882500000007</v>
      </c>
      <c r="M1352" s="125"/>
      <c r="N1352" s="125">
        <f>H1352*M1352</f>
        <v>0</v>
      </c>
      <c r="O1352" s="127">
        <v>15</v>
      </c>
      <c r="P1352" s="127">
        <f>J1352*(O1352/100)</f>
        <v>0</v>
      </c>
      <c r="Q1352" s="127">
        <f>J1352+P1352</f>
        <v>0</v>
      </c>
      <c r="R1352" s="128"/>
      <c r="S1352" s="128" t="s">
        <v>538</v>
      </c>
      <c r="T1352" s="129">
        <v>1</v>
      </c>
      <c r="U1352" s="8"/>
      <c r="V1352" s="8"/>
      <c r="W1352" s="8"/>
      <c r="X1352" s="60"/>
    </row>
    <row r="1353" spans="1:27" ht="9.75" outlineLevel="5" x14ac:dyDescent="0.2">
      <c r="A1353" s="130"/>
      <c r="B1353" s="131"/>
      <c r="C1353" s="131"/>
      <c r="D1353" s="132"/>
      <c r="E1353" s="136" t="s">
        <v>0</v>
      </c>
      <c r="F1353" s="159" t="s">
        <v>763</v>
      </c>
      <c r="G1353" s="159"/>
      <c r="H1353" s="160"/>
      <c r="I1353" s="161"/>
      <c r="J1353" s="162"/>
      <c r="K1353" s="134"/>
      <c r="L1353" s="134"/>
      <c r="M1353" s="134"/>
      <c r="N1353" s="134"/>
      <c r="O1353" s="135"/>
      <c r="P1353" s="135"/>
      <c r="Q1353" s="135"/>
      <c r="R1353" s="132"/>
      <c r="S1353" s="132"/>
      <c r="T1353" s="131"/>
      <c r="U1353" s="6"/>
      <c r="V1353" s="8"/>
      <c r="W1353" s="8"/>
      <c r="X1353" s="133" t="str">
        <f>F1353</f>
        <v>---</v>
      </c>
      <c r="Y1353" s="9"/>
      <c r="AA1353" s="11"/>
    </row>
    <row r="1354" spans="1:27" ht="7.5" customHeight="1" outlineLevel="5" x14ac:dyDescent="0.15">
      <c r="B1354" s="69"/>
      <c r="C1354" s="69"/>
      <c r="D1354" s="60"/>
      <c r="E1354" s="60"/>
      <c r="F1354" s="61"/>
      <c r="G1354" s="60"/>
      <c r="H1354" s="65"/>
      <c r="I1354" s="105"/>
      <c r="J1354" s="63"/>
      <c r="K1354" s="65"/>
      <c r="L1354" s="65"/>
      <c r="M1354" s="65"/>
      <c r="N1354" s="65"/>
      <c r="O1354" s="63"/>
      <c r="P1354" s="63"/>
      <c r="Q1354" s="63"/>
      <c r="R1354" s="60"/>
      <c r="S1354" s="60"/>
      <c r="T1354" s="69"/>
      <c r="U1354" s="8"/>
      <c r="X1354" s="60"/>
    </row>
    <row r="1355" spans="1:27" ht="9.75" outlineLevel="5" x14ac:dyDescent="0.2">
      <c r="A1355" s="130"/>
      <c r="B1355" s="131"/>
      <c r="C1355" s="131"/>
      <c r="D1355" s="132"/>
      <c r="E1355" s="136" t="s">
        <v>25</v>
      </c>
      <c r="F1355" s="148">
        <v>3</v>
      </c>
      <c r="G1355" s="132"/>
      <c r="H1355" s="146">
        <v>2.15055</v>
      </c>
      <c r="I1355" s="147"/>
      <c r="J1355" s="135"/>
      <c r="K1355" s="134"/>
      <c r="L1355" s="134"/>
      <c r="M1355" s="134"/>
      <c r="N1355" s="134"/>
      <c r="O1355" s="135"/>
      <c r="P1355" s="135"/>
      <c r="Q1355" s="135"/>
      <c r="R1355" s="132"/>
      <c r="S1355" s="132"/>
      <c r="T1355" s="131"/>
      <c r="U1355" s="6"/>
      <c r="V1355" s="8"/>
      <c r="W1355" s="8"/>
      <c r="X1355" s="60"/>
    </row>
    <row r="1356" spans="1:27" ht="7.5" customHeight="1" outlineLevel="5" x14ac:dyDescent="0.15">
      <c r="A1356" s="8"/>
      <c r="B1356" s="69"/>
      <c r="C1356" s="69"/>
      <c r="D1356" s="60"/>
      <c r="E1356" s="60"/>
      <c r="F1356" s="104"/>
      <c r="G1356" s="60"/>
      <c r="H1356" s="65"/>
      <c r="I1356" s="105"/>
      <c r="J1356" s="63"/>
      <c r="K1356" s="65"/>
      <c r="L1356" s="65"/>
      <c r="M1356" s="65"/>
      <c r="N1356" s="65"/>
      <c r="O1356" s="63"/>
      <c r="P1356" s="63"/>
      <c r="Q1356" s="63"/>
      <c r="R1356" s="60"/>
      <c r="S1356" s="60"/>
      <c r="T1356" s="69"/>
      <c r="U1356" s="8"/>
      <c r="X1356" s="60"/>
    </row>
    <row r="1357" spans="1:27" ht="22.5" outlineLevel="4" x14ac:dyDescent="0.2">
      <c r="A1357" s="4"/>
      <c r="B1357" s="120"/>
      <c r="C1357" s="121">
        <v>3</v>
      </c>
      <c r="D1357" s="122" t="s">
        <v>534</v>
      </c>
      <c r="E1357" s="123" t="s">
        <v>541</v>
      </c>
      <c r="F1357" s="124" t="s">
        <v>542</v>
      </c>
      <c r="G1357" s="122" t="s">
        <v>543</v>
      </c>
      <c r="H1357" s="125">
        <v>133.28749999999999</v>
      </c>
      <c r="I1357" s="126">
        <v>0</v>
      </c>
      <c r="J1357" s="127">
        <f>H1357*I1357</f>
        <v>0</v>
      </c>
      <c r="K1357" s="125"/>
      <c r="L1357" s="125">
        <f>H1357*K1357</f>
        <v>0</v>
      </c>
      <c r="M1357" s="125"/>
      <c r="N1357" s="125">
        <f>H1357*M1357</f>
        <v>0</v>
      </c>
      <c r="O1357" s="127">
        <v>15</v>
      </c>
      <c r="P1357" s="127">
        <f>J1357*(O1357/100)</f>
        <v>0</v>
      </c>
      <c r="Q1357" s="127">
        <f>J1357+P1357</f>
        <v>0</v>
      </c>
      <c r="R1357" s="128"/>
      <c r="S1357" s="128" t="s">
        <v>538</v>
      </c>
      <c r="T1357" s="129">
        <v>1</v>
      </c>
      <c r="U1357" s="8"/>
      <c r="V1357" s="8"/>
      <c r="W1357" s="8"/>
      <c r="X1357" s="60"/>
    </row>
    <row r="1358" spans="1:27" ht="9.75" outlineLevel="5" x14ac:dyDescent="0.2">
      <c r="A1358" s="130"/>
      <c r="B1358" s="131"/>
      <c r="C1358" s="131"/>
      <c r="D1358" s="132"/>
      <c r="E1358" s="136" t="s">
        <v>0</v>
      </c>
      <c r="F1358" s="159" t="s">
        <v>544</v>
      </c>
      <c r="G1358" s="159"/>
      <c r="H1358" s="160"/>
      <c r="I1358" s="161"/>
      <c r="J1358" s="162"/>
      <c r="K1358" s="134"/>
      <c r="L1358" s="134"/>
      <c r="M1358" s="134"/>
      <c r="N1358" s="134"/>
      <c r="O1358" s="135"/>
      <c r="P1358" s="135"/>
      <c r="Q1358" s="135"/>
      <c r="R1358" s="132"/>
      <c r="S1358" s="132"/>
      <c r="T1358" s="131"/>
      <c r="U1358" s="6"/>
      <c r="V1358" s="8"/>
      <c r="W1358" s="8"/>
      <c r="X1358" s="133" t="str">
        <f>F1358</f>
        <v>Úprava pláně vyrovnáním výškových rozdílů ručně v hornině třídy těžitelnosti I skupiny 3 se zhutněním</v>
      </c>
      <c r="Y1358" s="9"/>
      <c r="AA1358" s="11"/>
    </row>
    <row r="1359" spans="1:27" ht="7.5" customHeight="1" outlineLevel="5" x14ac:dyDescent="0.15">
      <c r="B1359" s="69"/>
      <c r="C1359" s="69"/>
      <c r="D1359" s="60"/>
      <c r="E1359" s="60"/>
      <c r="F1359" s="61"/>
      <c r="G1359" s="60"/>
      <c r="H1359" s="65"/>
      <c r="I1359" s="105"/>
      <c r="J1359" s="63"/>
      <c r="K1359" s="65"/>
      <c r="L1359" s="65"/>
      <c r="M1359" s="65"/>
      <c r="N1359" s="65"/>
      <c r="O1359" s="63"/>
      <c r="P1359" s="63"/>
      <c r="Q1359" s="63"/>
      <c r="R1359" s="60"/>
      <c r="S1359" s="60"/>
      <c r="T1359" s="69"/>
      <c r="U1359" s="8"/>
      <c r="X1359" s="60"/>
    </row>
    <row r="1360" spans="1:27" ht="11.25" outlineLevel="5" x14ac:dyDescent="0.2">
      <c r="A1360" s="137"/>
      <c r="B1360" s="138"/>
      <c r="C1360" s="138"/>
      <c r="D1360" s="139"/>
      <c r="E1360" s="145" t="s">
        <v>1</v>
      </c>
      <c r="F1360" s="140" t="s">
        <v>703</v>
      </c>
      <c r="G1360" s="139"/>
      <c r="H1360" s="141">
        <v>0</v>
      </c>
      <c r="I1360" s="142"/>
      <c r="J1360" s="143"/>
      <c r="K1360" s="144"/>
      <c r="L1360" s="144"/>
      <c r="M1360" s="144"/>
      <c r="N1360" s="144"/>
      <c r="O1360" s="143"/>
      <c r="P1360" s="143"/>
      <c r="Q1360" s="143"/>
      <c r="R1360" s="139"/>
      <c r="S1360" s="139"/>
      <c r="T1360" s="138"/>
      <c r="U1360" s="6"/>
      <c r="V1360" s="8"/>
      <c r="W1360" s="8"/>
      <c r="X1360" s="60"/>
    </row>
    <row r="1361" spans="1:27" ht="11.25" outlineLevel="5" x14ac:dyDescent="0.2">
      <c r="A1361" s="137"/>
      <c r="B1361" s="138"/>
      <c r="C1361" s="138"/>
      <c r="D1361" s="139"/>
      <c r="E1361" s="145"/>
      <c r="F1361" s="140" t="s">
        <v>1518</v>
      </c>
      <c r="G1361" s="139"/>
      <c r="H1361" s="141">
        <v>25</v>
      </c>
      <c r="I1361" s="142"/>
      <c r="J1361" s="143"/>
      <c r="K1361" s="144"/>
      <c r="L1361" s="144"/>
      <c r="M1361" s="144"/>
      <c r="N1361" s="144"/>
      <c r="O1361" s="143"/>
      <c r="P1361" s="143"/>
      <c r="Q1361" s="143"/>
      <c r="R1361" s="139"/>
      <c r="S1361" s="139"/>
      <c r="T1361" s="138"/>
      <c r="U1361" s="6"/>
      <c r="V1361" s="8"/>
      <c r="W1361" s="8"/>
      <c r="X1361" s="60"/>
    </row>
    <row r="1362" spans="1:27" ht="11.25" outlineLevel="5" x14ac:dyDescent="0.2">
      <c r="A1362" s="137"/>
      <c r="B1362" s="138"/>
      <c r="C1362" s="138"/>
      <c r="D1362" s="139"/>
      <c r="E1362" s="145"/>
      <c r="F1362" s="140" t="s">
        <v>1519</v>
      </c>
      <c r="G1362" s="139"/>
      <c r="H1362" s="141">
        <v>27.125</v>
      </c>
      <c r="I1362" s="142"/>
      <c r="J1362" s="143"/>
      <c r="K1362" s="144"/>
      <c r="L1362" s="144"/>
      <c r="M1362" s="144"/>
      <c r="N1362" s="144"/>
      <c r="O1362" s="143"/>
      <c r="P1362" s="143"/>
      <c r="Q1362" s="143"/>
      <c r="R1362" s="139"/>
      <c r="S1362" s="139"/>
      <c r="T1362" s="138"/>
      <c r="U1362" s="6"/>
      <c r="V1362" s="8"/>
      <c r="W1362" s="8"/>
      <c r="X1362" s="60"/>
    </row>
    <row r="1363" spans="1:27" ht="11.25" outlineLevel="5" x14ac:dyDescent="0.2">
      <c r="A1363" s="137"/>
      <c r="B1363" s="138"/>
      <c r="C1363" s="138"/>
      <c r="D1363" s="139"/>
      <c r="E1363" s="145"/>
      <c r="F1363" s="140" t="s">
        <v>1520</v>
      </c>
      <c r="G1363" s="139"/>
      <c r="H1363" s="141">
        <v>26.75</v>
      </c>
      <c r="I1363" s="142"/>
      <c r="J1363" s="143"/>
      <c r="K1363" s="144"/>
      <c r="L1363" s="144"/>
      <c r="M1363" s="144"/>
      <c r="N1363" s="144"/>
      <c r="O1363" s="143"/>
      <c r="P1363" s="143"/>
      <c r="Q1363" s="143"/>
      <c r="R1363" s="139"/>
      <c r="S1363" s="139"/>
      <c r="T1363" s="138"/>
      <c r="U1363" s="6"/>
      <c r="V1363" s="8"/>
      <c r="W1363" s="8"/>
      <c r="X1363" s="60"/>
    </row>
    <row r="1364" spans="1:27" ht="11.25" outlineLevel="5" x14ac:dyDescent="0.2">
      <c r="A1364" s="137"/>
      <c r="B1364" s="138"/>
      <c r="C1364" s="138"/>
      <c r="D1364" s="139"/>
      <c r="E1364" s="145"/>
      <c r="F1364" s="140" t="s">
        <v>1521</v>
      </c>
      <c r="G1364" s="139"/>
      <c r="H1364" s="141">
        <v>27.25</v>
      </c>
      <c r="I1364" s="142"/>
      <c r="J1364" s="143"/>
      <c r="K1364" s="144"/>
      <c r="L1364" s="144"/>
      <c r="M1364" s="144"/>
      <c r="N1364" s="144"/>
      <c r="O1364" s="143"/>
      <c r="P1364" s="143"/>
      <c r="Q1364" s="143"/>
      <c r="R1364" s="139"/>
      <c r="S1364" s="139"/>
      <c r="T1364" s="138"/>
      <c r="U1364" s="6"/>
      <c r="V1364" s="8"/>
      <c r="W1364" s="8"/>
      <c r="X1364" s="60"/>
    </row>
    <row r="1365" spans="1:27" ht="11.25" outlineLevel="5" x14ac:dyDescent="0.2">
      <c r="A1365" s="137"/>
      <c r="B1365" s="138"/>
      <c r="C1365" s="138"/>
      <c r="D1365" s="139"/>
      <c r="E1365" s="145"/>
      <c r="F1365" s="140" t="s">
        <v>1522</v>
      </c>
      <c r="G1365" s="139"/>
      <c r="H1365" s="141">
        <v>27.162500000000001</v>
      </c>
      <c r="I1365" s="142"/>
      <c r="J1365" s="143"/>
      <c r="K1365" s="144"/>
      <c r="L1365" s="144"/>
      <c r="M1365" s="144"/>
      <c r="N1365" s="144"/>
      <c r="O1365" s="143"/>
      <c r="P1365" s="143"/>
      <c r="Q1365" s="143"/>
      <c r="R1365" s="139"/>
      <c r="S1365" s="139"/>
      <c r="T1365" s="138"/>
      <c r="U1365" s="6"/>
      <c r="V1365" s="8"/>
      <c r="W1365" s="8"/>
      <c r="X1365" s="60"/>
    </row>
    <row r="1366" spans="1:27" ht="7.5" customHeight="1" outlineLevel="5" x14ac:dyDescent="0.15">
      <c r="A1366" s="8"/>
      <c r="B1366" s="69"/>
      <c r="C1366" s="69"/>
      <c r="D1366" s="60"/>
      <c r="E1366" s="60"/>
      <c r="F1366" s="104"/>
      <c r="G1366" s="60"/>
      <c r="H1366" s="65"/>
      <c r="I1366" s="105"/>
      <c r="J1366" s="63"/>
      <c r="K1366" s="65"/>
      <c r="L1366" s="65"/>
      <c r="M1366" s="65"/>
      <c r="N1366" s="65"/>
      <c r="O1366" s="63"/>
      <c r="P1366" s="63"/>
      <c r="Q1366" s="63"/>
      <c r="R1366" s="60"/>
      <c r="S1366" s="60"/>
      <c r="T1366" s="69"/>
      <c r="U1366" s="8"/>
      <c r="X1366" s="60"/>
    </row>
    <row r="1367" spans="1:27" ht="11.25" outlineLevel="4" x14ac:dyDescent="0.2">
      <c r="A1367" s="4"/>
      <c r="B1367" s="120"/>
      <c r="C1367" s="121">
        <v>4</v>
      </c>
      <c r="D1367" s="122" t="s">
        <v>534</v>
      </c>
      <c r="E1367" s="123" t="s">
        <v>1523</v>
      </c>
      <c r="F1367" s="124" t="s">
        <v>1524</v>
      </c>
      <c r="G1367" s="122" t="s">
        <v>543</v>
      </c>
      <c r="H1367" s="125">
        <v>133.28700000000001</v>
      </c>
      <c r="I1367" s="126">
        <v>0</v>
      </c>
      <c r="J1367" s="127">
        <f>H1367*I1367</f>
        <v>0</v>
      </c>
      <c r="K1367" s="125"/>
      <c r="L1367" s="125">
        <f>H1367*K1367</f>
        <v>0</v>
      </c>
      <c r="M1367" s="125"/>
      <c r="N1367" s="125">
        <f>H1367*M1367</f>
        <v>0</v>
      </c>
      <c r="O1367" s="127">
        <v>15</v>
      </c>
      <c r="P1367" s="127">
        <f>J1367*(O1367/100)</f>
        <v>0</v>
      </c>
      <c r="Q1367" s="127">
        <f>J1367+P1367</f>
        <v>0</v>
      </c>
      <c r="R1367" s="128"/>
      <c r="S1367" s="128" t="s">
        <v>538</v>
      </c>
      <c r="T1367" s="129">
        <v>1</v>
      </c>
      <c r="U1367" s="8"/>
      <c r="V1367" s="8"/>
      <c r="W1367" s="8"/>
      <c r="X1367" s="60"/>
    </row>
    <row r="1368" spans="1:27" ht="9.75" outlineLevel="5" x14ac:dyDescent="0.2">
      <c r="A1368" s="130"/>
      <c r="B1368" s="131"/>
      <c r="C1368" s="131"/>
      <c r="D1368" s="132"/>
      <c r="E1368" s="136" t="s">
        <v>0</v>
      </c>
      <c r="F1368" s="159" t="s">
        <v>1525</v>
      </c>
      <c r="G1368" s="159"/>
      <c r="H1368" s="160"/>
      <c r="I1368" s="161"/>
      <c r="J1368" s="162"/>
      <c r="K1368" s="134"/>
      <c r="L1368" s="134"/>
      <c r="M1368" s="134"/>
      <c r="N1368" s="134"/>
      <c r="O1368" s="135"/>
      <c r="P1368" s="135"/>
      <c r="Q1368" s="135"/>
      <c r="R1368" s="132"/>
      <c r="S1368" s="132"/>
      <c r="T1368" s="131"/>
      <c r="U1368" s="6"/>
      <c r="V1368" s="8"/>
      <c r="W1368" s="8"/>
      <c r="X1368" s="133" t="str">
        <f>F1368</f>
        <v>Podklad ze štěrkodrti ŠD s rozprostřením a zhutněním plochy jednotlivě do 100 m2, po zhutnění tl. 150 mm</v>
      </c>
      <c r="Y1368" s="9"/>
      <c r="AA1368" s="11"/>
    </row>
    <row r="1369" spans="1:27" ht="7.5" customHeight="1" outlineLevel="5" x14ac:dyDescent="0.15">
      <c r="B1369" s="69"/>
      <c r="C1369" s="69"/>
      <c r="D1369" s="60"/>
      <c r="E1369" s="60"/>
      <c r="F1369" s="61"/>
      <c r="G1369" s="60"/>
      <c r="H1369" s="65"/>
      <c r="I1369" s="105"/>
      <c r="J1369" s="63"/>
      <c r="K1369" s="65"/>
      <c r="L1369" s="65"/>
      <c r="M1369" s="65"/>
      <c r="N1369" s="65"/>
      <c r="O1369" s="63"/>
      <c r="P1369" s="63"/>
      <c r="Q1369" s="63"/>
      <c r="R1369" s="60"/>
      <c r="S1369" s="60"/>
      <c r="T1369" s="69"/>
      <c r="U1369" s="8"/>
      <c r="X1369" s="60"/>
    </row>
    <row r="1370" spans="1:27" ht="11.25" outlineLevel="4" x14ac:dyDescent="0.2">
      <c r="A1370" s="4"/>
      <c r="B1370" s="120"/>
      <c r="C1370" s="121">
        <v>5</v>
      </c>
      <c r="D1370" s="122" t="s">
        <v>534</v>
      </c>
      <c r="E1370" s="123" t="s">
        <v>1526</v>
      </c>
      <c r="F1370" s="124" t="s">
        <v>1527</v>
      </c>
      <c r="G1370" s="122" t="s">
        <v>543</v>
      </c>
      <c r="H1370" s="125">
        <v>133.28700000000001</v>
      </c>
      <c r="I1370" s="126">
        <v>0</v>
      </c>
      <c r="J1370" s="127">
        <f>H1370*I1370</f>
        <v>0</v>
      </c>
      <c r="K1370" s="125"/>
      <c r="L1370" s="125">
        <f>H1370*K1370</f>
        <v>0</v>
      </c>
      <c r="M1370" s="125"/>
      <c r="N1370" s="125">
        <f>H1370*M1370</f>
        <v>0</v>
      </c>
      <c r="O1370" s="127">
        <v>15</v>
      </c>
      <c r="P1370" s="127">
        <f>J1370*(O1370/100)</f>
        <v>0</v>
      </c>
      <c r="Q1370" s="127">
        <f>J1370+P1370</f>
        <v>0</v>
      </c>
      <c r="R1370" s="128"/>
      <c r="S1370" s="128" t="s">
        <v>538</v>
      </c>
      <c r="T1370" s="129">
        <v>1</v>
      </c>
      <c r="U1370" s="8"/>
      <c r="V1370" s="8"/>
      <c r="W1370" s="8"/>
      <c r="X1370" s="60"/>
    </row>
    <row r="1371" spans="1:27" ht="9.75" outlineLevel="5" x14ac:dyDescent="0.2">
      <c r="A1371" s="130"/>
      <c r="B1371" s="131"/>
      <c r="C1371" s="131"/>
      <c r="D1371" s="132"/>
      <c r="E1371" s="136" t="s">
        <v>0</v>
      </c>
      <c r="F1371" s="159" t="s">
        <v>1528</v>
      </c>
      <c r="G1371" s="159"/>
      <c r="H1371" s="160"/>
      <c r="I1371" s="161"/>
      <c r="J1371" s="162"/>
      <c r="K1371" s="134"/>
      <c r="L1371" s="134"/>
      <c r="M1371" s="134"/>
      <c r="N1371" s="134"/>
      <c r="O1371" s="135"/>
      <c r="P1371" s="135"/>
      <c r="Q1371" s="135"/>
      <c r="R1371" s="132"/>
      <c r="S1371" s="132"/>
      <c r="T1371" s="131"/>
      <c r="U1371" s="6"/>
      <c r="V1371" s="8"/>
      <c r="W1371" s="8"/>
      <c r="X1371" s="133" t="str">
        <f>F1371</f>
        <v>Podklad nebo kryt z kameniva hrubého drceného vel. 16-32 mm s rozprostřením a zhutněním plochy přes 100 m2, po zhutnění tl. 100 mm</v>
      </c>
      <c r="Y1371" s="9"/>
      <c r="AA1371" s="11"/>
    </row>
    <row r="1372" spans="1:27" ht="7.5" customHeight="1" outlineLevel="5" x14ac:dyDescent="0.15">
      <c r="B1372" s="69"/>
      <c r="C1372" s="69"/>
      <c r="D1372" s="60"/>
      <c r="E1372" s="60"/>
      <c r="F1372" s="61"/>
      <c r="G1372" s="60"/>
      <c r="H1372" s="65"/>
      <c r="I1372" s="105"/>
      <c r="J1372" s="63"/>
      <c r="K1372" s="65"/>
      <c r="L1372" s="65"/>
      <c r="M1372" s="65"/>
      <c r="N1372" s="65"/>
      <c r="O1372" s="63"/>
      <c r="P1372" s="63"/>
      <c r="Q1372" s="63"/>
      <c r="R1372" s="60"/>
      <c r="S1372" s="60"/>
      <c r="T1372" s="69"/>
      <c r="U1372" s="8"/>
      <c r="X1372" s="60"/>
    </row>
    <row r="1373" spans="1:27" ht="11.25" outlineLevel="4" x14ac:dyDescent="0.2">
      <c r="A1373" s="4"/>
      <c r="B1373" s="120"/>
      <c r="C1373" s="121">
        <v>6</v>
      </c>
      <c r="D1373" s="122" t="s">
        <v>534</v>
      </c>
      <c r="E1373" s="123" t="s">
        <v>681</v>
      </c>
      <c r="F1373" s="124" t="s">
        <v>682</v>
      </c>
      <c r="G1373" s="122" t="s">
        <v>543</v>
      </c>
      <c r="H1373" s="125">
        <v>133.28700000000001</v>
      </c>
      <c r="I1373" s="126">
        <v>0</v>
      </c>
      <c r="J1373" s="127">
        <f>H1373*I1373</f>
        <v>0</v>
      </c>
      <c r="K1373" s="125">
        <v>3.6000000000000002E-4</v>
      </c>
      <c r="L1373" s="125">
        <f>H1373*K1373</f>
        <v>4.7983320000000003E-2</v>
      </c>
      <c r="M1373" s="125"/>
      <c r="N1373" s="125">
        <f>H1373*M1373</f>
        <v>0</v>
      </c>
      <c r="O1373" s="127">
        <v>15</v>
      </c>
      <c r="P1373" s="127">
        <f>J1373*(O1373/100)</f>
        <v>0</v>
      </c>
      <c r="Q1373" s="127">
        <f>J1373+P1373</f>
        <v>0</v>
      </c>
      <c r="R1373" s="128"/>
      <c r="S1373" s="128" t="s">
        <v>538</v>
      </c>
      <c r="T1373" s="129">
        <v>1</v>
      </c>
      <c r="U1373" s="8"/>
      <c r="V1373" s="8"/>
      <c r="W1373" s="8"/>
      <c r="X1373" s="60"/>
    </row>
    <row r="1374" spans="1:27" ht="9.75" outlineLevel="5" x14ac:dyDescent="0.2">
      <c r="A1374" s="130"/>
      <c r="B1374" s="131"/>
      <c r="C1374" s="131"/>
      <c r="D1374" s="132"/>
      <c r="E1374" s="136" t="s">
        <v>0</v>
      </c>
      <c r="F1374" s="159" t="s">
        <v>683</v>
      </c>
      <c r="G1374" s="159"/>
      <c r="H1374" s="160"/>
      <c r="I1374" s="161"/>
      <c r="J1374" s="162"/>
      <c r="K1374" s="134"/>
      <c r="L1374" s="134"/>
      <c r="M1374" s="134"/>
      <c r="N1374" s="134"/>
      <c r="O1374" s="135"/>
      <c r="P1374" s="135"/>
      <c r="Q1374" s="135"/>
      <c r="R1374" s="132"/>
      <c r="S1374" s="132"/>
      <c r="T1374" s="131"/>
      <c r="U1374" s="6"/>
      <c r="V1374" s="8"/>
      <c r="W1374" s="8"/>
      <c r="X1374" s="133" t="str">
        <f>F1374</f>
        <v>Geotextilie netkaná pro ochranu, separaci nebo filtraci měrná hmotnost do 200 g/m2</v>
      </c>
      <c r="Y1374" s="9"/>
      <c r="AA1374" s="11"/>
    </row>
    <row r="1375" spans="1:27" ht="7.5" customHeight="1" outlineLevel="5" x14ac:dyDescent="0.15">
      <c r="B1375" s="69"/>
      <c r="C1375" s="69"/>
      <c r="D1375" s="60"/>
      <c r="E1375" s="60"/>
      <c r="F1375" s="61"/>
      <c r="G1375" s="60"/>
      <c r="H1375" s="65"/>
      <c r="I1375" s="105"/>
      <c r="J1375" s="63"/>
      <c r="K1375" s="65"/>
      <c r="L1375" s="65"/>
      <c r="M1375" s="65"/>
      <c r="N1375" s="65"/>
      <c r="O1375" s="63"/>
      <c r="P1375" s="63"/>
      <c r="Q1375" s="63"/>
      <c r="R1375" s="60"/>
      <c r="S1375" s="60"/>
      <c r="T1375" s="69"/>
      <c r="U1375" s="8"/>
      <c r="X1375" s="60"/>
    </row>
    <row r="1376" spans="1:27" ht="11.25" outlineLevel="4" x14ac:dyDescent="0.2">
      <c r="A1376" s="4"/>
      <c r="B1376" s="120"/>
      <c r="C1376" s="121">
        <v>7</v>
      </c>
      <c r="D1376" s="122" t="s">
        <v>534</v>
      </c>
      <c r="E1376" s="123" t="s">
        <v>1529</v>
      </c>
      <c r="F1376" s="124" t="s">
        <v>1530</v>
      </c>
      <c r="G1376" s="122" t="s">
        <v>543</v>
      </c>
      <c r="H1376" s="125">
        <v>100.04</v>
      </c>
      <c r="I1376" s="126">
        <v>0</v>
      </c>
      <c r="J1376" s="127">
        <f>H1376*I1376</f>
        <v>0</v>
      </c>
      <c r="K1376" s="125">
        <v>8.9219999999999994E-2</v>
      </c>
      <c r="L1376" s="125">
        <f>H1376*K1376</f>
        <v>8.9255688000000006</v>
      </c>
      <c r="M1376" s="125"/>
      <c r="N1376" s="125">
        <f>H1376*M1376</f>
        <v>0</v>
      </c>
      <c r="O1376" s="127">
        <v>15</v>
      </c>
      <c r="P1376" s="127">
        <f>J1376*(O1376/100)</f>
        <v>0</v>
      </c>
      <c r="Q1376" s="127">
        <f>J1376+P1376</f>
        <v>0</v>
      </c>
      <c r="R1376" s="128"/>
      <c r="S1376" s="128" t="s">
        <v>538</v>
      </c>
      <c r="T1376" s="129">
        <v>1</v>
      </c>
      <c r="U1376" s="8"/>
      <c r="V1376" s="8"/>
      <c r="W1376" s="8"/>
      <c r="X1376" s="60"/>
    </row>
    <row r="1377" spans="1:27" ht="19.5" outlineLevel="5" x14ac:dyDescent="0.2">
      <c r="A1377" s="130"/>
      <c r="B1377" s="131"/>
      <c r="C1377" s="131"/>
      <c r="D1377" s="132"/>
      <c r="E1377" s="136" t="s">
        <v>0</v>
      </c>
      <c r="F1377" s="159" t="s">
        <v>1531</v>
      </c>
      <c r="G1377" s="159"/>
      <c r="H1377" s="160"/>
      <c r="I1377" s="161"/>
      <c r="J1377" s="162"/>
      <c r="K1377" s="134"/>
      <c r="L1377" s="134"/>
      <c r="M1377" s="134"/>
      <c r="N1377" s="134"/>
      <c r="O1377" s="135"/>
      <c r="P1377" s="135"/>
      <c r="Q1377" s="135"/>
      <c r="R1377" s="132"/>
      <c r="S1377" s="132"/>
      <c r="T1377" s="131"/>
      <c r="U1377" s="6"/>
      <c r="V1377" s="8"/>
      <c r="W1377" s="8"/>
      <c r="X1377" s="133" t="str">
        <f>F1377</f>
        <v>Kladení dlažby z betonových zámkových dlaždic komunikací pro pěší ručně s ložem z kameniva těženého nebo drceného tl. do 40 mm, s vyplněním spár s dvojitým hutněním, vibrováním a se smetením přebytečného materiálu na krajnici tl. 60 mm skupiny B, pro plochy do 50 m2</v>
      </c>
      <c r="Y1377" s="9"/>
      <c r="AA1377" s="11"/>
    </row>
    <row r="1378" spans="1:27" ht="7.5" customHeight="1" outlineLevel="5" x14ac:dyDescent="0.15">
      <c r="B1378" s="69"/>
      <c r="C1378" s="69"/>
      <c r="D1378" s="60"/>
      <c r="E1378" s="60"/>
      <c r="F1378" s="61"/>
      <c r="G1378" s="60"/>
      <c r="H1378" s="65"/>
      <c r="I1378" s="105"/>
      <c r="J1378" s="63"/>
      <c r="K1378" s="65"/>
      <c r="L1378" s="65"/>
      <c r="M1378" s="65"/>
      <c r="N1378" s="65"/>
      <c r="O1378" s="63"/>
      <c r="P1378" s="63"/>
      <c r="Q1378" s="63"/>
      <c r="R1378" s="60"/>
      <c r="S1378" s="60"/>
      <c r="T1378" s="69"/>
      <c r="U1378" s="8"/>
      <c r="X1378" s="60"/>
    </row>
    <row r="1379" spans="1:27" ht="11.25" outlineLevel="5" x14ac:dyDescent="0.2">
      <c r="A1379" s="137"/>
      <c r="B1379" s="138"/>
      <c r="C1379" s="138"/>
      <c r="D1379" s="139"/>
      <c r="E1379" s="145" t="s">
        <v>1</v>
      </c>
      <c r="F1379" s="140" t="s">
        <v>701</v>
      </c>
      <c r="G1379" s="139"/>
      <c r="H1379" s="141">
        <v>0</v>
      </c>
      <c r="I1379" s="142"/>
      <c r="J1379" s="143"/>
      <c r="K1379" s="144"/>
      <c r="L1379" s="144"/>
      <c r="M1379" s="144"/>
      <c r="N1379" s="144"/>
      <c r="O1379" s="143"/>
      <c r="P1379" s="143"/>
      <c r="Q1379" s="143"/>
      <c r="R1379" s="139"/>
      <c r="S1379" s="139"/>
      <c r="T1379" s="138"/>
      <c r="U1379" s="6"/>
      <c r="V1379" s="8"/>
      <c r="W1379" s="8"/>
      <c r="X1379" s="60"/>
    </row>
    <row r="1380" spans="1:27" ht="11.25" outlineLevel="5" x14ac:dyDescent="0.2">
      <c r="A1380" s="137"/>
      <c r="B1380" s="138"/>
      <c r="C1380" s="138"/>
      <c r="D1380" s="139"/>
      <c r="E1380" s="145"/>
      <c r="F1380" s="140" t="s">
        <v>1532</v>
      </c>
      <c r="G1380" s="139"/>
      <c r="H1380" s="141">
        <v>100.04</v>
      </c>
      <c r="I1380" s="142"/>
      <c r="J1380" s="143"/>
      <c r="K1380" s="144"/>
      <c r="L1380" s="144"/>
      <c r="M1380" s="144"/>
      <c r="N1380" s="144"/>
      <c r="O1380" s="143"/>
      <c r="P1380" s="143"/>
      <c r="Q1380" s="143"/>
      <c r="R1380" s="139"/>
      <c r="S1380" s="139"/>
      <c r="T1380" s="138"/>
      <c r="U1380" s="6"/>
      <c r="V1380" s="8"/>
      <c r="W1380" s="8"/>
      <c r="X1380" s="60"/>
    </row>
    <row r="1381" spans="1:27" ht="7.5" customHeight="1" outlineLevel="5" x14ac:dyDescent="0.15">
      <c r="A1381" s="8"/>
      <c r="B1381" s="69"/>
      <c r="C1381" s="69"/>
      <c r="D1381" s="60"/>
      <c r="E1381" s="60"/>
      <c r="F1381" s="104"/>
      <c r="G1381" s="60"/>
      <c r="H1381" s="65"/>
      <c r="I1381" s="105"/>
      <c r="J1381" s="63"/>
      <c r="K1381" s="65"/>
      <c r="L1381" s="65"/>
      <c r="M1381" s="65"/>
      <c r="N1381" s="65"/>
      <c r="O1381" s="63"/>
      <c r="P1381" s="63"/>
      <c r="Q1381" s="63"/>
      <c r="R1381" s="60"/>
      <c r="S1381" s="60"/>
      <c r="T1381" s="69"/>
      <c r="U1381" s="8"/>
      <c r="X1381" s="60"/>
    </row>
    <row r="1382" spans="1:27" ht="11.25" outlineLevel="4" x14ac:dyDescent="0.2">
      <c r="A1382" s="4"/>
      <c r="B1382" s="120"/>
      <c r="C1382" s="121">
        <v>8</v>
      </c>
      <c r="D1382" s="122" t="s">
        <v>760</v>
      </c>
      <c r="E1382" s="123" t="s">
        <v>1533</v>
      </c>
      <c r="F1382" s="124" t="s">
        <v>1534</v>
      </c>
      <c r="G1382" s="122" t="s">
        <v>543</v>
      </c>
      <c r="H1382" s="125">
        <v>103.0412</v>
      </c>
      <c r="I1382" s="126">
        <v>0</v>
      </c>
      <c r="J1382" s="127">
        <f>H1382*I1382</f>
        <v>0</v>
      </c>
      <c r="K1382" s="125">
        <v>0.13100000000000001</v>
      </c>
      <c r="L1382" s="125">
        <f>H1382*K1382</f>
        <v>13.498397200000001</v>
      </c>
      <c r="M1382" s="125"/>
      <c r="N1382" s="125">
        <f>H1382*M1382</f>
        <v>0</v>
      </c>
      <c r="O1382" s="127">
        <v>15</v>
      </c>
      <c r="P1382" s="127">
        <f>J1382*(O1382/100)</f>
        <v>0</v>
      </c>
      <c r="Q1382" s="127">
        <f>J1382+P1382</f>
        <v>0</v>
      </c>
      <c r="R1382" s="128"/>
      <c r="S1382" s="128" t="s">
        <v>538</v>
      </c>
      <c r="T1382" s="129">
        <v>1</v>
      </c>
      <c r="U1382" s="8"/>
      <c r="V1382" s="8"/>
      <c r="W1382" s="8"/>
      <c r="X1382" s="60"/>
    </row>
    <row r="1383" spans="1:27" ht="9.75" outlineLevel="5" x14ac:dyDescent="0.2">
      <c r="A1383" s="130"/>
      <c r="B1383" s="131"/>
      <c r="C1383" s="131"/>
      <c r="D1383" s="132"/>
      <c r="E1383" s="136" t="s">
        <v>0</v>
      </c>
      <c r="F1383" s="159" t="s">
        <v>763</v>
      </c>
      <c r="G1383" s="159"/>
      <c r="H1383" s="160"/>
      <c r="I1383" s="161"/>
      <c r="J1383" s="162"/>
      <c r="K1383" s="134"/>
      <c r="L1383" s="134"/>
      <c r="M1383" s="134"/>
      <c r="N1383" s="134"/>
      <c r="O1383" s="135"/>
      <c r="P1383" s="135"/>
      <c r="Q1383" s="135"/>
      <c r="R1383" s="132"/>
      <c r="S1383" s="132"/>
      <c r="T1383" s="131"/>
      <c r="U1383" s="6"/>
      <c r="V1383" s="8"/>
      <c r="W1383" s="8"/>
      <c r="X1383" s="133" t="str">
        <f>F1383</f>
        <v>---</v>
      </c>
      <c r="Y1383" s="9"/>
      <c r="AA1383" s="11"/>
    </row>
    <row r="1384" spans="1:27" ht="7.5" customHeight="1" outlineLevel="5" x14ac:dyDescent="0.15">
      <c r="B1384" s="69"/>
      <c r="C1384" s="69"/>
      <c r="D1384" s="60"/>
      <c r="E1384" s="60"/>
      <c r="F1384" s="61"/>
      <c r="G1384" s="60"/>
      <c r="H1384" s="65"/>
      <c r="I1384" s="105"/>
      <c r="J1384" s="63"/>
      <c r="K1384" s="65"/>
      <c r="L1384" s="65"/>
      <c r="M1384" s="65"/>
      <c r="N1384" s="65"/>
      <c r="O1384" s="63"/>
      <c r="P1384" s="63"/>
      <c r="Q1384" s="63"/>
      <c r="R1384" s="60"/>
      <c r="S1384" s="60"/>
      <c r="T1384" s="69"/>
      <c r="U1384" s="8"/>
      <c r="X1384" s="60"/>
    </row>
    <row r="1385" spans="1:27" ht="9.75" outlineLevel="5" x14ac:dyDescent="0.2">
      <c r="A1385" s="130"/>
      <c r="B1385" s="131"/>
      <c r="C1385" s="131"/>
      <c r="D1385" s="132"/>
      <c r="E1385" s="136" t="s">
        <v>25</v>
      </c>
      <c r="F1385" s="148">
        <v>3</v>
      </c>
      <c r="G1385" s="132"/>
      <c r="H1385" s="146">
        <v>3.0011999999999999</v>
      </c>
      <c r="I1385" s="147"/>
      <c r="J1385" s="135"/>
      <c r="K1385" s="134"/>
      <c r="L1385" s="134"/>
      <c r="M1385" s="134"/>
      <c r="N1385" s="134"/>
      <c r="O1385" s="135"/>
      <c r="P1385" s="135"/>
      <c r="Q1385" s="135"/>
      <c r="R1385" s="132"/>
      <c r="S1385" s="132"/>
      <c r="T1385" s="131"/>
      <c r="U1385" s="6"/>
      <c r="V1385" s="8"/>
      <c r="W1385" s="8"/>
      <c r="X1385" s="60"/>
    </row>
    <row r="1386" spans="1:27" ht="7.5" customHeight="1" outlineLevel="5" x14ac:dyDescent="0.15">
      <c r="A1386" s="8"/>
      <c r="B1386" s="69"/>
      <c r="C1386" s="69"/>
      <c r="D1386" s="60"/>
      <c r="E1386" s="60"/>
      <c r="F1386" s="104"/>
      <c r="G1386" s="60"/>
      <c r="H1386" s="65"/>
      <c r="I1386" s="105"/>
      <c r="J1386" s="63"/>
      <c r="K1386" s="65"/>
      <c r="L1386" s="65"/>
      <c r="M1386" s="65"/>
      <c r="N1386" s="65"/>
      <c r="O1386" s="63"/>
      <c r="P1386" s="63"/>
      <c r="Q1386" s="63"/>
      <c r="R1386" s="60"/>
      <c r="S1386" s="60"/>
      <c r="T1386" s="69"/>
      <c r="U1386" s="8"/>
      <c r="X1386" s="60"/>
    </row>
    <row r="1387" spans="1:27" outlineLevel="4" x14ac:dyDescent="0.15">
      <c r="B1387" s="6"/>
      <c r="C1387" s="6"/>
      <c r="D1387" s="6"/>
      <c r="E1387" s="6"/>
      <c r="F1387" s="6"/>
      <c r="G1387" s="6"/>
      <c r="H1387" s="6"/>
      <c r="I1387" s="8"/>
      <c r="J1387" s="8"/>
      <c r="K1387" s="6"/>
      <c r="L1387" s="6"/>
      <c r="M1387" s="6"/>
      <c r="N1387" s="6"/>
      <c r="O1387" s="6"/>
      <c r="P1387" s="8"/>
      <c r="Q1387" s="8"/>
      <c r="R1387" s="8"/>
      <c r="S1387" s="6"/>
      <c r="T1387" s="6"/>
      <c r="X1387" s="6"/>
    </row>
    <row r="1388" spans="1:27" ht="11.25" outlineLevel="3" x14ac:dyDescent="0.2">
      <c r="A1388" s="96" t="s">
        <v>103</v>
      </c>
      <c r="B1388" s="100">
        <v>4</v>
      </c>
      <c r="C1388" s="114"/>
      <c r="D1388" s="115" t="s">
        <v>533</v>
      </c>
      <c r="E1388" s="115"/>
      <c r="F1388" s="116" t="s">
        <v>104</v>
      </c>
      <c r="G1388" s="115"/>
      <c r="H1388" s="117"/>
      <c r="I1388" s="118"/>
      <c r="J1388" s="98">
        <f>SUBTOTAL(9,J1389:J1463)</f>
        <v>0</v>
      </c>
      <c r="K1388" s="117"/>
      <c r="L1388" s="99">
        <f>SUBTOTAL(9,L1389:L1463)</f>
        <v>56.738489870600013</v>
      </c>
      <c r="M1388" s="117"/>
      <c r="N1388" s="99">
        <f>SUBTOTAL(9,N1389:N1463)</f>
        <v>0</v>
      </c>
      <c r="O1388" s="119"/>
      <c r="P1388" s="98">
        <f>SUBTOTAL(9,P1389:P1463)</f>
        <v>0</v>
      </c>
      <c r="Q1388" s="98">
        <f>SUBTOTAL(9,Q1389:Q1463)</f>
        <v>0</v>
      </c>
      <c r="R1388" s="115"/>
      <c r="S1388" s="115"/>
      <c r="T1388" s="100">
        <f>SUBTOTAL(9,T1389:T1463)</f>
        <v>9</v>
      </c>
      <c r="U1388" s="6"/>
      <c r="V1388" s="8"/>
      <c r="W1388" s="8"/>
      <c r="X1388" s="60"/>
    </row>
    <row r="1389" spans="1:27" ht="11.25" outlineLevel="4" x14ac:dyDescent="0.2">
      <c r="A1389" s="4"/>
      <c r="B1389" s="120"/>
      <c r="C1389" s="121">
        <v>1</v>
      </c>
      <c r="D1389" s="122" t="s">
        <v>534</v>
      </c>
      <c r="E1389" s="123" t="s">
        <v>1535</v>
      </c>
      <c r="F1389" s="124" t="s">
        <v>1536</v>
      </c>
      <c r="G1389" s="122" t="s">
        <v>543</v>
      </c>
      <c r="H1389" s="125">
        <v>11.448</v>
      </c>
      <c r="I1389" s="126">
        <v>0</v>
      </c>
      <c r="J1389" s="127">
        <f>H1389*I1389</f>
        <v>0</v>
      </c>
      <c r="K1389" s="125">
        <v>3.6000000000000002E-4</v>
      </c>
      <c r="L1389" s="125">
        <f>H1389*K1389</f>
        <v>4.1212800000000006E-3</v>
      </c>
      <c r="M1389" s="125"/>
      <c r="N1389" s="125">
        <f>H1389*M1389</f>
        <v>0</v>
      </c>
      <c r="O1389" s="127">
        <v>15</v>
      </c>
      <c r="P1389" s="127">
        <f>J1389*(O1389/100)</f>
        <v>0</v>
      </c>
      <c r="Q1389" s="127">
        <f>J1389+P1389</f>
        <v>0</v>
      </c>
      <c r="R1389" s="128"/>
      <c r="S1389" s="128" t="s">
        <v>538</v>
      </c>
      <c r="T1389" s="129">
        <v>1</v>
      </c>
      <c r="U1389" s="8"/>
      <c r="V1389" s="8"/>
      <c r="W1389" s="8"/>
      <c r="X1389" s="60"/>
    </row>
    <row r="1390" spans="1:27" ht="9.75" outlineLevel="5" x14ac:dyDescent="0.2">
      <c r="A1390" s="130"/>
      <c r="B1390" s="131"/>
      <c r="C1390" s="131"/>
      <c r="D1390" s="132"/>
      <c r="E1390" s="136" t="s">
        <v>0</v>
      </c>
      <c r="F1390" s="159" t="s">
        <v>1537</v>
      </c>
      <c r="G1390" s="159"/>
      <c r="H1390" s="160"/>
      <c r="I1390" s="161"/>
      <c r="J1390" s="162"/>
      <c r="K1390" s="134"/>
      <c r="L1390" s="134"/>
      <c r="M1390" s="134"/>
      <c r="N1390" s="134"/>
      <c r="O1390" s="135"/>
      <c r="P1390" s="135"/>
      <c r="Q1390" s="135"/>
      <c r="R1390" s="132"/>
      <c r="S1390" s="132"/>
      <c r="T1390" s="131"/>
      <c r="U1390" s="6"/>
      <c r="V1390" s="8"/>
      <c r="W1390" s="8"/>
      <c r="X1390" s="133" t="str">
        <f>F1390</f>
        <v>Potažení vnitřních ploch pletivem v ploše nebo pruzích, na plném podkladu sklovláknitým provizorním přichycením nosníků</v>
      </c>
      <c r="Y1390" s="9"/>
      <c r="AA1390" s="11"/>
    </row>
    <row r="1391" spans="1:27" ht="7.5" customHeight="1" outlineLevel="5" x14ac:dyDescent="0.15">
      <c r="B1391" s="69"/>
      <c r="C1391" s="69"/>
      <c r="D1391" s="60"/>
      <c r="E1391" s="60"/>
      <c r="F1391" s="61"/>
      <c r="G1391" s="60"/>
      <c r="H1391" s="65"/>
      <c r="I1391" s="105"/>
      <c r="J1391" s="63"/>
      <c r="K1391" s="65"/>
      <c r="L1391" s="65"/>
      <c r="M1391" s="65"/>
      <c r="N1391" s="65"/>
      <c r="O1391" s="63"/>
      <c r="P1391" s="63"/>
      <c r="Q1391" s="63"/>
      <c r="R1391" s="60"/>
      <c r="S1391" s="60"/>
      <c r="T1391" s="69"/>
      <c r="U1391" s="8"/>
      <c r="X1391" s="60"/>
    </row>
    <row r="1392" spans="1:27" ht="11.25" outlineLevel="5" x14ac:dyDescent="0.2">
      <c r="A1392" s="137"/>
      <c r="B1392" s="138"/>
      <c r="C1392" s="138"/>
      <c r="D1392" s="139"/>
      <c r="E1392" s="145" t="s">
        <v>1</v>
      </c>
      <c r="F1392" s="140" t="s">
        <v>703</v>
      </c>
      <c r="G1392" s="139"/>
      <c r="H1392" s="141">
        <v>0</v>
      </c>
      <c r="I1392" s="142"/>
      <c r="J1392" s="143"/>
      <c r="K1392" s="144"/>
      <c r="L1392" s="144"/>
      <c r="M1392" s="144"/>
      <c r="N1392" s="144"/>
      <c r="O1392" s="143"/>
      <c r="P1392" s="143"/>
      <c r="Q1392" s="143"/>
      <c r="R1392" s="139"/>
      <c r="S1392" s="139"/>
      <c r="T1392" s="138"/>
      <c r="U1392" s="6"/>
      <c r="V1392" s="8"/>
      <c r="W1392" s="8"/>
      <c r="X1392" s="60"/>
    </row>
    <row r="1393" spans="1:27" ht="11.25" outlineLevel="5" x14ac:dyDescent="0.2">
      <c r="A1393" s="137"/>
      <c r="B1393" s="138"/>
      <c r="C1393" s="138"/>
      <c r="D1393" s="139"/>
      <c r="E1393" s="145"/>
      <c r="F1393" s="140" t="s">
        <v>1538</v>
      </c>
      <c r="G1393" s="139"/>
      <c r="H1393" s="141">
        <v>9.2880000000000003</v>
      </c>
      <c r="I1393" s="142"/>
      <c r="J1393" s="143"/>
      <c r="K1393" s="144"/>
      <c r="L1393" s="144"/>
      <c r="M1393" s="144"/>
      <c r="N1393" s="144"/>
      <c r="O1393" s="143"/>
      <c r="P1393" s="143"/>
      <c r="Q1393" s="143"/>
      <c r="R1393" s="139"/>
      <c r="S1393" s="139"/>
      <c r="T1393" s="138"/>
      <c r="U1393" s="6"/>
      <c r="V1393" s="8"/>
      <c r="W1393" s="8"/>
      <c r="X1393" s="60"/>
    </row>
    <row r="1394" spans="1:27" ht="11.25" outlineLevel="5" x14ac:dyDescent="0.2">
      <c r="A1394" s="137"/>
      <c r="B1394" s="138"/>
      <c r="C1394" s="138"/>
      <c r="D1394" s="139"/>
      <c r="E1394" s="145"/>
      <c r="F1394" s="140" t="s">
        <v>817</v>
      </c>
      <c r="G1394" s="139"/>
      <c r="H1394" s="141">
        <v>0</v>
      </c>
      <c r="I1394" s="142"/>
      <c r="J1394" s="143"/>
      <c r="K1394" s="144"/>
      <c r="L1394" s="144"/>
      <c r="M1394" s="144"/>
      <c r="N1394" s="144"/>
      <c r="O1394" s="143"/>
      <c r="P1394" s="143"/>
      <c r="Q1394" s="143"/>
      <c r="R1394" s="139"/>
      <c r="S1394" s="139"/>
      <c r="T1394" s="138"/>
      <c r="U1394" s="6"/>
      <c r="V1394" s="8"/>
      <c r="W1394" s="8"/>
      <c r="X1394" s="60"/>
    </row>
    <row r="1395" spans="1:27" ht="11.25" outlineLevel="5" x14ac:dyDescent="0.2">
      <c r="A1395" s="137"/>
      <c r="B1395" s="138"/>
      <c r="C1395" s="138"/>
      <c r="D1395" s="139"/>
      <c r="E1395" s="145"/>
      <c r="F1395" s="140" t="s">
        <v>1539</v>
      </c>
      <c r="G1395" s="139"/>
      <c r="H1395" s="141">
        <v>1.08</v>
      </c>
      <c r="I1395" s="142"/>
      <c r="J1395" s="143"/>
      <c r="K1395" s="144"/>
      <c r="L1395" s="144"/>
      <c r="M1395" s="144"/>
      <c r="N1395" s="144"/>
      <c r="O1395" s="143"/>
      <c r="P1395" s="143"/>
      <c r="Q1395" s="143"/>
      <c r="R1395" s="139"/>
      <c r="S1395" s="139"/>
      <c r="T1395" s="138"/>
      <c r="U1395" s="6"/>
      <c r="V1395" s="8"/>
      <c r="W1395" s="8"/>
      <c r="X1395" s="60"/>
    </row>
    <row r="1396" spans="1:27" ht="11.25" outlineLevel="5" x14ac:dyDescent="0.2">
      <c r="A1396" s="137"/>
      <c r="B1396" s="138"/>
      <c r="C1396" s="138"/>
      <c r="D1396" s="139"/>
      <c r="E1396" s="145"/>
      <c r="F1396" s="140" t="s">
        <v>1540</v>
      </c>
      <c r="G1396" s="139"/>
      <c r="H1396" s="141">
        <v>1.08</v>
      </c>
      <c r="I1396" s="142"/>
      <c r="J1396" s="143"/>
      <c r="K1396" s="144"/>
      <c r="L1396" s="144"/>
      <c r="M1396" s="144"/>
      <c r="N1396" s="144"/>
      <c r="O1396" s="143"/>
      <c r="P1396" s="143"/>
      <c r="Q1396" s="143"/>
      <c r="R1396" s="139"/>
      <c r="S1396" s="139"/>
      <c r="T1396" s="138"/>
      <c r="U1396" s="6"/>
      <c r="V1396" s="8"/>
      <c r="W1396" s="8"/>
      <c r="X1396" s="60"/>
    </row>
    <row r="1397" spans="1:27" ht="7.5" customHeight="1" outlineLevel="5" x14ac:dyDescent="0.15">
      <c r="A1397" s="8"/>
      <c r="B1397" s="69"/>
      <c r="C1397" s="69"/>
      <c r="D1397" s="60"/>
      <c r="E1397" s="60"/>
      <c r="F1397" s="104"/>
      <c r="G1397" s="60"/>
      <c r="H1397" s="65"/>
      <c r="I1397" s="105"/>
      <c r="J1397" s="63"/>
      <c r="K1397" s="65"/>
      <c r="L1397" s="65"/>
      <c r="M1397" s="65"/>
      <c r="N1397" s="65"/>
      <c r="O1397" s="63"/>
      <c r="P1397" s="63"/>
      <c r="Q1397" s="63"/>
      <c r="R1397" s="60"/>
      <c r="S1397" s="60"/>
      <c r="T1397" s="69"/>
      <c r="U1397" s="8"/>
      <c r="X1397" s="60"/>
    </row>
    <row r="1398" spans="1:27" ht="11.25" outlineLevel="4" x14ac:dyDescent="0.2">
      <c r="A1398" s="4"/>
      <c r="B1398" s="120"/>
      <c r="C1398" s="121">
        <v>2</v>
      </c>
      <c r="D1398" s="122" t="s">
        <v>534</v>
      </c>
      <c r="E1398" s="123" t="s">
        <v>1541</v>
      </c>
      <c r="F1398" s="124" t="s">
        <v>1542</v>
      </c>
      <c r="G1398" s="122" t="s">
        <v>543</v>
      </c>
      <c r="H1398" s="125">
        <v>174.19200000000001</v>
      </c>
      <c r="I1398" s="126">
        <v>0</v>
      </c>
      <c r="J1398" s="127">
        <f>H1398*I1398</f>
        <v>0</v>
      </c>
      <c r="K1398" s="125">
        <v>7.3499999999999998E-3</v>
      </c>
      <c r="L1398" s="125">
        <f>H1398*K1398</f>
        <v>1.2803112000000001</v>
      </c>
      <c r="M1398" s="125"/>
      <c r="N1398" s="125">
        <f>H1398*M1398</f>
        <v>0</v>
      </c>
      <c r="O1398" s="127">
        <v>15</v>
      </c>
      <c r="P1398" s="127">
        <f>J1398*(O1398/100)</f>
        <v>0</v>
      </c>
      <c r="Q1398" s="127">
        <f>J1398+P1398</f>
        <v>0</v>
      </c>
      <c r="R1398" s="128"/>
      <c r="S1398" s="128" t="s">
        <v>538</v>
      </c>
      <c r="T1398" s="129">
        <v>1</v>
      </c>
      <c r="U1398" s="8"/>
      <c r="V1398" s="8"/>
      <c r="W1398" s="8"/>
      <c r="X1398" s="60"/>
    </row>
    <row r="1399" spans="1:27" ht="9.75" outlineLevel="5" x14ac:dyDescent="0.2">
      <c r="A1399" s="130"/>
      <c r="B1399" s="131"/>
      <c r="C1399" s="131"/>
      <c r="D1399" s="132"/>
      <c r="E1399" s="136" t="s">
        <v>0</v>
      </c>
      <c r="F1399" s="159" t="s">
        <v>1543</v>
      </c>
      <c r="G1399" s="159"/>
      <c r="H1399" s="160"/>
      <c r="I1399" s="161"/>
      <c r="J1399" s="162"/>
      <c r="K1399" s="134"/>
      <c r="L1399" s="134"/>
      <c r="M1399" s="134"/>
      <c r="N1399" s="134"/>
      <c r="O1399" s="135"/>
      <c r="P1399" s="135"/>
      <c r="Q1399" s="135"/>
      <c r="R1399" s="132"/>
      <c r="S1399" s="132"/>
      <c r="T1399" s="131"/>
      <c r="U1399" s="6"/>
      <c r="V1399" s="8"/>
      <c r="W1399" s="8"/>
      <c r="X1399" s="133" t="str">
        <f>F1399</f>
        <v>Podkladní a spojovací vrstva vnějších omítaných ploch cementový postřik nanášený ručně celoplošně stěn</v>
      </c>
      <c r="Y1399" s="9"/>
      <c r="AA1399" s="11"/>
    </row>
    <row r="1400" spans="1:27" ht="7.5" customHeight="1" outlineLevel="5" x14ac:dyDescent="0.15">
      <c r="B1400" s="69"/>
      <c r="C1400" s="69"/>
      <c r="D1400" s="60"/>
      <c r="E1400" s="60"/>
      <c r="F1400" s="61"/>
      <c r="G1400" s="60"/>
      <c r="H1400" s="65"/>
      <c r="I1400" s="105"/>
      <c r="J1400" s="63"/>
      <c r="K1400" s="65"/>
      <c r="L1400" s="65"/>
      <c r="M1400" s="65"/>
      <c r="N1400" s="65"/>
      <c r="O1400" s="63"/>
      <c r="P1400" s="63"/>
      <c r="Q1400" s="63"/>
      <c r="R1400" s="60"/>
      <c r="S1400" s="60"/>
      <c r="T1400" s="69"/>
      <c r="U1400" s="8"/>
      <c r="X1400" s="60"/>
    </row>
    <row r="1401" spans="1:27" ht="11.25" outlineLevel="4" x14ac:dyDescent="0.2">
      <c r="A1401" s="4"/>
      <c r="B1401" s="120"/>
      <c r="C1401" s="121">
        <v>3</v>
      </c>
      <c r="D1401" s="122" t="s">
        <v>534</v>
      </c>
      <c r="E1401" s="123" t="s">
        <v>1544</v>
      </c>
      <c r="F1401" s="124" t="s">
        <v>1545</v>
      </c>
      <c r="G1401" s="122" t="s">
        <v>543</v>
      </c>
      <c r="H1401" s="125">
        <v>174.19200000000001</v>
      </c>
      <c r="I1401" s="126">
        <v>0</v>
      </c>
      <c r="J1401" s="127">
        <f>H1401*I1401</f>
        <v>0</v>
      </c>
      <c r="K1401" s="125">
        <v>3.15E-2</v>
      </c>
      <c r="L1401" s="125">
        <f>H1401*K1401</f>
        <v>5.4870480000000006</v>
      </c>
      <c r="M1401" s="125"/>
      <c r="N1401" s="125">
        <f>H1401*M1401</f>
        <v>0</v>
      </c>
      <c r="O1401" s="127">
        <v>15</v>
      </c>
      <c r="P1401" s="127">
        <f>J1401*(O1401/100)</f>
        <v>0</v>
      </c>
      <c r="Q1401" s="127">
        <f>J1401+P1401</f>
        <v>0</v>
      </c>
      <c r="R1401" s="128"/>
      <c r="S1401" s="128" t="s">
        <v>538</v>
      </c>
      <c r="T1401" s="129">
        <v>1</v>
      </c>
      <c r="U1401" s="8"/>
      <c r="V1401" s="8"/>
      <c r="W1401" s="8"/>
      <c r="X1401" s="60"/>
    </row>
    <row r="1402" spans="1:27" ht="9.75" outlineLevel="5" x14ac:dyDescent="0.2">
      <c r="A1402" s="130"/>
      <c r="B1402" s="131"/>
      <c r="C1402" s="131"/>
      <c r="D1402" s="132"/>
      <c r="E1402" s="136" t="s">
        <v>0</v>
      </c>
      <c r="F1402" s="159" t="s">
        <v>1546</v>
      </c>
      <c r="G1402" s="159"/>
      <c r="H1402" s="160"/>
      <c r="I1402" s="161"/>
      <c r="J1402" s="162"/>
      <c r="K1402" s="134"/>
      <c r="L1402" s="134"/>
      <c r="M1402" s="134"/>
      <c r="N1402" s="134"/>
      <c r="O1402" s="135"/>
      <c r="P1402" s="135"/>
      <c r="Q1402" s="135"/>
      <c r="R1402" s="132"/>
      <c r="S1402" s="132"/>
      <c r="T1402" s="131"/>
      <c r="U1402" s="6"/>
      <c r="V1402" s="8"/>
      <c r="W1402" s="8"/>
      <c r="X1402" s="133" t="str">
        <f>F1402</f>
        <v>Omítka cementová vnějších ploch nanášená ručně jednovrstvá, tloušťky do 15 mm hladká stěn</v>
      </c>
      <c r="Y1402" s="9"/>
      <c r="AA1402" s="11"/>
    </row>
    <row r="1403" spans="1:27" ht="7.5" customHeight="1" outlineLevel="5" x14ac:dyDescent="0.15">
      <c r="B1403" s="69"/>
      <c r="C1403" s="69"/>
      <c r="D1403" s="60"/>
      <c r="E1403" s="60"/>
      <c r="F1403" s="61"/>
      <c r="G1403" s="60"/>
      <c r="H1403" s="65"/>
      <c r="I1403" s="105"/>
      <c r="J1403" s="63"/>
      <c r="K1403" s="65"/>
      <c r="L1403" s="65"/>
      <c r="M1403" s="65"/>
      <c r="N1403" s="65"/>
      <c r="O1403" s="63"/>
      <c r="P1403" s="63"/>
      <c r="Q1403" s="63"/>
      <c r="R1403" s="60"/>
      <c r="S1403" s="60"/>
      <c r="T1403" s="69"/>
      <c r="U1403" s="8"/>
      <c r="X1403" s="60"/>
    </row>
    <row r="1404" spans="1:27" ht="11.25" outlineLevel="5" x14ac:dyDescent="0.2">
      <c r="A1404" s="137"/>
      <c r="B1404" s="138"/>
      <c r="C1404" s="138"/>
      <c r="D1404" s="139"/>
      <c r="E1404" s="145" t="s">
        <v>1</v>
      </c>
      <c r="F1404" s="140" t="s">
        <v>703</v>
      </c>
      <c r="G1404" s="139"/>
      <c r="H1404" s="141">
        <v>0</v>
      </c>
      <c r="I1404" s="142"/>
      <c r="J1404" s="143"/>
      <c r="K1404" s="144"/>
      <c r="L1404" s="144"/>
      <c r="M1404" s="144"/>
      <c r="N1404" s="144"/>
      <c r="O1404" s="143"/>
      <c r="P1404" s="143"/>
      <c r="Q1404" s="143"/>
      <c r="R1404" s="139"/>
      <c r="S1404" s="139"/>
      <c r="T1404" s="138"/>
      <c r="U1404" s="6"/>
      <c r="V1404" s="8"/>
      <c r="W1404" s="8"/>
      <c r="X1404" s="60"/>
    </row>
    <row r="1405" spans="1:27" ht="11.25" outlineLevel="5" x14ac:dyDescent="0.2">
      <c r="A1405" s="137"/>
      <c r="B1405" s="138"/>
      <c r="C1405" s="138"/>
      <c r="D1405" s="139"/>
      <c r="E1405" s="145"/>
      <c r="F1405" s="140" t="s">
        <v>1547</v>
      </c>
      <c r="G1405" s="139"/>
      <c r="H1405" s="141">
        <v>63.110399999999998</v>
      </c>
      <c r="I1405" s="142"/>
      <c r="J1405" s="143"/>
      <c r="K1405" s="144"/>
      <c r="L1405" s="144"/>
      <c r="M1405" s="144"/>
      <c r="N1405" s="144"/>
      <c r="O1405" s="143"/>
      <c r="P1405" s="143"/>
      <c r="Q1405" s="143"/>
      <c r="R1405" s="139"/>
      <c r="S1405" s="139"/>
      <c r="T1405" s="138"/>
      <c r="U1405" s="6"/>
      <c r="V1405" s="8"/>
      <c r="W1405" s="8"/>
      <c r="X1405" s="60"/>
    </row>
    <row r="1406" spans="1:27" ht="11.25" outlineLevel="5" x14ac:dyDescent="0.2">
      <c r="A1406" s="137"/>
      <c r="B1406" s="138"/>
      <c r="C1406" s="138"/>
      <c r="D1406" s="139"/>
      <c r="E1406" s="145"/>
      <c r="F1406" s="140" t="s">
        <v>1548</v>
      </c>
      <c r="G1406" s="139"/>
      <c r="H1406" s="141">
        <v>111.08159999999999</v>
      </c>
      <c r="I1406" s="142"/>
      <c r="J1406" s="143"/>
      <c r="K1406" s="144"/>
      <c r="L1406" s="144"/>
      <c r="M1406" s="144"/>
      <c r="N1406" s="144"/>
      <c r="O1406" s="143"/>
      <c r="P1406" s="143"/>
      <c r="Q1406" s="143"/>
      <c r="R1406" s="139"/>
      <c r="S1406" s="139"/>
      <c r="T1406" s="138"/>
      <c r="U1406" s="6"/>
      <c r="V1406" s="8"/>
      <c r="W1406" s="8"/>
      <c r="X1406" s="60"/>
    </row>
    <row r="1407" spans="1:27" ht="7.5" customHeight="1" outlineLevel="5" x14ac:dyDescent="0.15">
      <c r="A1407" s="8"/>
      <c r="B1407" s="69"/>
      <c r="C1407" s="69"/>
      <c r="D1407" s="60"/>
      <c r="E1407" s="60"/>
      <c r="F1407" s="104"/>
      <c r="G1407" s="60"/>
      <c r="H1407" s="65"/>
      <c r="I1407" s="105"/>
      <c r="J1407" s="63"/>
      <c r="K1407" s="65"/>
      <c r="L1407" s="65"/>
      <c r="M1407" s="65"/>
      <c r="N1407" s="65"/>
      <c r="O1407" s="63"/>
      <c r="P1407" s="63"/>
      <c r="Q1407" s="63"/>
      <c r="R1407" s="60"/>
      <c r="S1407" s="60"/>
      <c r="T1407" s="69"/>
      <c r="U1407" s="8"/>
      <c r="X1407" s="60"/>
    </row>
    <row r="1408" spans="1:27" ht="11.25" outlineLevel="4" x14ac:dyDescent="0.2">
      <c r="A1408" s="4"/>
      <c r="B1408" s="120"/>
      <c r="C1408" s="121">
        <v>4</v>
      </c>
      <c r="D1408" s="122" t="s">
        <v>534</v>
      </c>
      <c r="E1408" s="123" t="s">
        <v>1549</v>
      </c>
      <c r="F1408" s="124" t="s">
        <v>1550</v>
      </c>
      <c r="G1408" s="122" t="s">
        <v>543</v>
      </c>
      <c r="H1408" s="125">
        <v>59.332500000000003</v>
      </c>
      <c r="I1408" s="126">
        <v>0</v>
      </c>
      <c r="J1408" s="127">
        <f>H1408*I1408</f>
        <v>0</v>
      </c>
      <c r="K1408" s="125">
        <v>0.3674</v>
      </c>
      <c r="L1408" s="125">
        <f>H1408*K1408</f>
        <v>21.7987605</v>
      </c>
      <c r="M1408" s="125"/>
      <c r="N1408" s="125">
        <f>H1408*M1408</f>
        <v>0</v>
      </c>
      <c r="O1408" s="127">
        <v>15</v>
      </c>
      <c r="P1408" s="127">
        <f>J1408*(O1408/100)</f>
        <v>0</v>
      </c>
      <c r="Q1408" s="127">
        <f>J1408+P1408</f>
        <v>0</v>
      </c>
      <c r="R1408" s="128"/>
      <c r="S1408" s="128" t="s">
        <v>538</v>
      </c>
      <c r="T1408" s="129">
        <v>1</v>
      </c>
      <c r="U1408" s="8"/>
      <c r="V1408" s="8"/>
      <c r="W1408" s="8"/>
      <c r="X1408" s="60"/>
    </row>
    <row r="1409" spans="1:27" ht="9.75" outlineLevel="5" x14ac:dyDescent="0.2">
      <c r="A1409" s="130"/>
      <c r="B1409" s="131"/>
      <c r="C1409" s="131"/>
      <c r="D1409" s="132"/>
      <c r="E1409" s="136" t="s">
        <v>0</v>
      </c>
      <c r="F1409" s="159" t="s">
        <v>1551</v>
      </c>
      <c r="G1409" s="159"/>
      <c r="H1409" s="160"/>
      <c r="I1409" s="161"/>
      <c r="J1409" s="162"/>
      <c r="K1409" s="134"/>
      <c r="L1409" s="134"/>
      <c r="M1409" s="134"/>
      <c r="N1409" s="134"/>
      <c r="O1409" s="135"/>
      <c r="P1409" s="135"/>
      <c r="Q1409" s="135"/>
      <c r="R1409" s="132"/>
      <c r="S1409" s="132"/>
      <c r="T1409" s="131"/>
      <c r="U1409" s="6"/>
      <c r="V1409" s="8"/>
      <c r="W1409" s="8"/>
      <c r="X1409" s="133" t="str">
        <f>F1409</f>
        <v>Okapový chodník z kameniva s udusáním a urovnáním povrchu z kačírku tl. 200 mm</v>
      </c>
      <c r="Y1409" s="9"/>
      <c r="AA1409" s="11"/>
    </row>
    <row r="1410" spans="1:27" ht="7.5" customHeight="1" outlineLevel="5" x14ac:dyDescent="0.15">
      <c r="B1410" s="69"/>
      <c r="C1410" s="69"/>
      <c r="D1410" s="60"/>
      <c r="E1410" s="60"/>
      <c r="F1410" s="61"/>
      <c r="G1410" s="60"/>
      <c r="H1410" s="65"/>
      <c r="I1410" s="105"/>
      <c r="J1410" s="63"/>
      <c r="K1410" s="65"/>
      <c r="L1410" s="65"/>
      <c r="M1410" s="65"/>
      <c r="N1410" s="65"/>
      <c r="O1410" s="63"/>
      <c r="P1410" s="63"/>
      <c r="Q1410" s="63"/>
      <c r="R1410" s="60"/>
      <c r="S1410" s="60"/>
      <c r="T1410" s="69"/>
      <c r="U1410" s="8"/>
      <c r="X1410" s="60"/>
    </row>
    <row r="1411" spans="1:27" ht="11.25" outlineLevel="5" x14ac:dyDescent="0.2">
      <c r="A1411" s="137"/>
      <c r="B1411" s="138"/>
      <c r="C1411" s="138"/>
      <c r="D1411" s="139"/>
      <c r="E1411" s="145" t="s">
        <v>1</v>
      </c>
      <c r="F1411" s="140" t="s">
        <v>703</v>
      </c>
      <c r="G1411" s="139"/>
      <c r="H1411" s="141">
        <v>0</v>
      </c>
      <c r="I1411" s="142"/>
      <c r="J1411" s="143"/>
      <c r="K1411" s="144"/>
      <c r="L1411" s="144"/>
      <c r="M1411" s="144"/>
      <c r="N1411" s="144"/>
      <c r="O1411" s="143"/>
      <c r="P1411" s="143"/>
      <c r="Q1411" s="143"/>
      <c r="R1411" s="139"/>
      <c r="S1411" s="139"/>
      <c r="T1411" s="138"/>
      <c r="U1411" s="6"/>
      <c r="V1411" s="8"/>
      <c r="W1411" s="8"/>
      <c r="X1411" s="60"/>
    </row>
    <row r="1412" spans="1:27" ht="11.25" outlineLevel="5" x14ac:dyDescent="0.2">
      <c r="A1412" s="137"/>
      <c r="B1412" s="138"/>
      <c r="C1412" s="138"/>
      <c r="D1412" s="139"/>
      <c r="E1412" s="145"/>
      <c r="F1412" s="140" t="s">
        <v>1552</v>
      </c>
      <c r="G1412" s="139"/>
      <c r="H1412" s="141">
        <v>29.6</v>
      </c>
      <c r="I1412" s="142"/>
      <c r="J1412" s="143"/>
      <c r="K1412" s="144"/>
      <c r="L1412" s="144"/>
      <c r="M1412" s="144"/>
      <c r="N1412" s="144"/>
      <c r="O1412" s="143"/>
      <c r="P1412" s="143"/>
      <c r="Q1412" s="143"/>
      <c r="R1412" s="139"/>
      <c r="S1412" s="139"/>
      <c r="T1412" s="138"/>
      <c r="U1412" s="6"/>
      <c r="V1412" s="8"/>
      <c r="W1412" s="8"/>
      <c r="X1412" s="60"/>
    </row>
    <row r="1413" spans="1:27" ht="11.25" outlineLevel="5" x14ac:dyDescent="0.2">
      <c r="A1413" s="137"/>
      <c r="B1413" s="138"/>
      <c r="C1413" s="138"/>
      <c r="D1413" s="139"/>
      <c r="E1413" s="145"/>
      <c r="F1413" s="140" t="s">
        <v>1553</v>
      </c>
      <c r="G1413" s="139"/>
      <c r="H1413" s="141">
        <v>8.25</v>
      </c>
      <c r="I1413" s="142"/>
      <c r="J1413" s="143"/>
      <c r="K1413" s="144"/>
      <c r="L1413" s="144"/>
      <c r="M1413" s="144"/>
      <c r="N1413" s="144"/>
      <c r="O1413" s="143"/>
      <c r="P1413" s="143"/>
      <c r="Q1413" s="143"/>
      <c r="R1413" s="139"/>
      <c r="S1413" s="139"/>
      <c r="T1413" s="138"/>
      <c r="U1413" s="6"/>
      <c r="V1413" s="8"/>
      <c r="W1413" s="8"/>
      <c r="X1413" s="60"/>
    </row>
    <row r="1414" spans="1:27" ht="11.25" outlineLevel="5" x14ac:dyDescent="0.2">
      <c r="A1414" s="137"/>
      <c r="B1414" s="138"/>
      <c r="C1414" s="138"/>
      <c r="D1414" s="139"/>
      <c r="E1414" s="145"/>
      <c r="F1414" s="140" t="s">
        <v>1554</v>
      </c>
      <c r="G1414" s="139"/>
      <c r="H1414" s="141">
        <v>2.25</v>
      </c>
      <c r="I1414" s="142"/>
      <c r="J1414" s="143"/>
      <c r="K1414" s="144"/>
      <c r="L1414" s="144"/>
      <c r="M1414" s="144"/>
      <c r="N1414" s="144"/>
      <c r="O1414" s="143"/>
      <c r="P1414" s="143"/>
      <c r="Q1414" s="143"/>
      <c r="R1414" s="139"/>
      <c r="S1414" s="139"/>
      <c r="T1414" s="138"/>
      <c r="U1414" s="6"/>
      <c r="V1414" s="8"/>
      <c r="W1414" s="8"/>
      <c r="X1414" s="60"/>
    </row>
    <row r="1415" spans="1:27" ht="11.25" outlineLevel="5" x14ac:dyDescent="0.2">
      <c r="A1415" s="137"/>
      <c r="B1415" s="138"/>
      <c r="C1415" s="138"/>
      <c r="D1415" s="139"/>
      <c r="E1415" s="145"/>
      <c r="F1415" s="140" t="s">
        <v>1555</v>
      </c>
      <c r="G1415" s="139"/>
      <c r="H1415" s="141">
        <v>2.2574999999999998</v>
      </c>
      <c r="I1415" s="142"/>
      <c r="J1415" s="143"/>
      <c r="K1415" s="144"/>
      <c r="L1415" s="144"/>
      <c r="M1415" s="144"/>
      <c r="N1415" s="144"/>
      <c r="O1415" s="143"/>
      <c r="P1415" s="143"/>
      <c r="Q1415" s="143"/>
      <c r="R1415" s="139"/>
      <c r="S1415" s="139"/>
      <c r="T1415" s="138"/>
      <c r="U1415" s="6"/>
      <c r="V1415" s="8"/>
      <c r="W1415" s="8"/>
      <c r="X1415" s="60"/>
    </row>
    <row r="1416" spans="1:27" ht="11.25" outlineLevel="5" x14ac:dyDescent="0.2">
      <c r="A1416" s="137"/>
      <c r="B1416" s="138"/>
      <c r="C1416" s="138"/>
      <c r="D1416" s="139"/>
      <c r="E1416" s="145"/>
      <c r="F1416" s="140" t="s">
        <v>1556</v>
      </c>
      <c r="G1416" s="139"/>
      <c r="H1416" s="141">
        <v>8.25</v>
      </c>
      <c r="I1416" s="142"/>
      <c r="J1416" s="143"/>
      <c r="K1416" s="144"/>
      <c r="L1416" s="144"/>
      <c r="M1416" s="144"/>
      <c r="N1416" s="144"/>
      <c r="O1416" s="143"/>
      <c r="P1416" s="143"/>
      <c r="Q1416" s="143"/>
      <c r="R1416" s="139"/>
      <c r="S1416" s="139"/>
      <c r="T1416" s="138"/>
      <c r="U1416" s="6"/>
      <c r="V1416" s="8"/>
      <c r="W1416" s="8"/>
      <c r="X1416" s="60"/>
    </row>
    <row r="1417" spans="1:27" ht="11.25" outlineLevel="5" x14ac:dyDescent="0.2">
      <c r="A1417" s="137"/>
      <c r="B1417" s="138"/>
      <c r="C1417" s="138"/>
      <c r="D1417" s="139"/>
      <c r="E1417" s="145"/>
      <c r="F1417" s="140" t="s">
        <v>1557</v>
      </c>
      <c r="G1417" s="139"/>
      <c r="H1417" s="141">
        <v>8.7249999999999996</v>
      </c>
      <c r="I1417" s="142"/>
      <c r="J1417" s="143"/>
      <c r="K1417" s="144"/>
      <c r="L1417" s="144"/>
      <c r="M1417" s="144"/>
      <c r="N1417" s="144"/>
      <c r="O1417" s="143"/>
      <c r="P1417" s="143"/>
      <c r="Q1417" s="143"/>
      <c r="R1417" s="139"/>
      <c r="S1417" s="139"/>
      <c r="T1417" s="138"/>
      <c r="U1417" s="6"/>
      <c r="V1417" s="8"/>
      <c r="W1417" s="8"/>
      <c r="X1417" s="60"/>
    </row>
    <row r="1418" spans="1:27" ht="7.5" customHeight="1" outlineLevel="5" x14ac:dyDescent="0.15">
      <c r="A1418" s="8"/>
      <c r="B1418" s="69"/>
      <c r="C1418" s="69"/>
      <c r="D1418" s="60"/>
      <c r="E1418" s="60"/>
      <c r="F1418" s="104"/>
      <c r="G1418" s="60"/>
      <c r="H1418" s="65"/>
      <c r="I1418" s="105"/>
      <c r="J1418" s="63"/>
      <c r="K1418" s="65"/>
      <c r="L1418" s="65"/>
      <c r="M1418" s="65"/>
      <c r="N1418" s="65"/>
      <c r="O1418" s="63"/>
      <c r="P1418" s="63"/>
      <c r="Q1418" s="63"/>
      <c r="R1418" s="60"/>
      <c r="S1418" s="60"/>
      <c r="T1418" s="69"/>
      <c r="U1418" s="8"/>
      <c r="X1418" s="60"/>
    </row>
    <row r="1419" spans="1:27" ht="11.25" outlineLevel="4" x14ac:dyDescent="0.2">
      <c r="A1419" s="4"/>
      <c r="B1419" s="120"/>
      <c r="C1419" s="121">
        <v>5</v>
      </c>
      <c r="D1419" s="122" t="s">
        <v>534</v>
      </c>
      <c r="E1419" s="123" t="s">
        <v>1558</v>
      </c>
      <c r="F1419" s="124" t="s">
        <v>1559</v>
      </c>
      <c r="G1419" s="122" t="s">
        <v>537</v>
      </c>
      <c r="H1419" s="125">
        <v>1.49058</v>
      </c>
      <c r="I1419" s="126">
        <v>0</v>
      </c>
      <c r="J1419" s="127">
        <f>H1419*I1419</f>
        <v>0</v>
      </c>
      <c r="K1419" s="125">
        <v>2.3010199999999998</v>
      </c>
      <c r="L1419" s="125">
        <f>H1419*K1419</f>
        <v>3.4298543915999997</v>
      </c>
      <c r="M1419" s="125"/>
      <c r="N1419" s="125">
        <f>H1419*M1419</f>
        <v>0</v>
      </c>
      <c r="O1419" s="127">
        <v>15</v>
      </c>
      <c r="P1419" s="127">
        <f>J1419*(O1419/100)</f>
        <v>0</v>
      </c>
      <c r="Q1419" s="127">
        <f>J1419+P1419</f>
        <v>0</v>
      </c>
      <c r="R1419" s="128"/>
      <c r="S1419" s="128" t="s">
        <v>538</v>
      </c>
      <c r="T1419" s="129">
        <v>1</v>
      </c>
      <c r="U1419" s="8"/>
      <c r="V1419" s="8"/>
      <c r="W1419" s="8"/>
      <c r="X1419" s="60"/>
    </row>
    <row r="1420" spans="1:27" ht="9.75" outlineLevel="5" x14ac:dyDescent="0.2">
      <c r="A1420" s="130"/>
      <c r="B1420" s="131"/>
      <c r="C1420" s="131"/>
      <c r="D1420" s="132"/>
      <c r="E1420" s="136" t="s">
        <v>0</v>
      </c>
      <c r="F1420" s="159" t="s">
        <v>1560</v>
      </c>
      <c r="G1420" s="159"/>
      <c r="H1420" s="160"/>
      <c r="I1420" s="161"/>
      <c r="J1420" s="162"/>
      <c r="K1420" s="134"/>
      <c r="L1420" s="134"/>
      <c r="M1420" s="134"/>
      <c r="N1420" s="134"/>
      <c r="O1420" s="135"/>
      <c r="P1420" s="135"/>
      <c r="Q1420" s="135"/>
      <c r="R1420" s="132"/>
      <c r="S1420" s="132"/>
      <c r="T1420" s="131"/>
      <c r="U1420" s="6"/>
      <c r="V1420" s="8"/>
      <c r="W1420" s="8"/>
      <c r="X1420" s="133" t="str">
        <f>F1420</f>
        <v>Mazanina z betonu prostého bez zvýšených nároků na prostředí tl. přes 50 do 80 mm tř. C 16/20</v>
      </c>
      <c r="Y1420" s="9"/>
      <c r="AA1420" s="11"/>
    </row>
    <row r="1421" spans="1:27" ht="7.5" customHeight="1" outlineLevel="5" x14ac:dyDescent="0.15">
      <c r="B1421" s="69"/>
      <c r="C1421" s="69"/>
      <c r="D1421" s="60"/>
      <c r="E1421" s="60"/>
      <c r="F1421" s="61"/>
      <c r="G1421" s="60"/>
      <c r="H1421" s="65"/>
      <c r="I1421" s="105"/>
      <c r="J1421" s="63"/>
      <c r="K1421" s="65"/>
      <c r="L1421" s="65"/>
      <c r="M1421" s="65"/>
      <c r="N1421" s="65"/>
      <c r="O1421" s="63"/>
      <c r="P1421" s="63"/>
      <c r="Q1421" s="63"/>
      <c r="R1421" s="60"/>
      <c r="S1421" s="60"/>
      <c r="T1421" s="69"/>
      <c r="U1421" s="8"/>
      <c r="X1421" s="60"/>
    </row>
    <row r="1422" spans="1:27" ht="11.25" outlineLevel="5" x14ac:dyDescent="0.2">
      <c r="A1422" s="137"/>
      <c r="B1422" s="138"/>
      <c r="C1422" s="138"/>
      <c r="D1422" s="139"/>
      <c r="E1422" s="145" t="s">
        <v>1</v>
      </c>
      <c r="F1422" s="140" t="s">
        <v>547</v>
      </c>
      <c r="G1422" s="139"/>
      <c r="H1422" s="141">
        <v>0</v>
      </c>
      <c r="I1422" s="142"/>
      <c r="J1422" s="143"/>
      <c r="K1422" s="144"/>
      <c r="L1422" s="144"/>
      <c r="M1422" s="144"/>
      <c r="N1422" s="144"/>
      <c r="O1422" s="143"/>
      <c r="P1422" s="143"/>
      <c r="Q1422" s="143"/>
      <c r="R1422" s="139"/>
      <c r="S1422" s="139"/>
      <c r="T1422" s="138"/>
      <c r="U1422" s="6"/>
      <c r="V1422" s="8"/>
      <c r="W1422" s="8"/>
      <c r="X1422" s="60"/>
    </row>
    <row r="1423" spans="1:27" ht="11.25" outlineLevel="5" x14ac:dyDescent="0.2">
      <c r="A1423" s="137"/>
      <c r="B1423" s="138"/>
      <c r="C1423" s="138"/>
      <c r="D1423" s="139"/>
      <c r="E1423" s="145"/>
      <c r="F1423" s="140" t="s">
        <v>1561</v>
      </c>
      <c r="G1423" s="139"/>
      <c r="H1423" s="141">
        <v>0.8364299999999999</v>
      </c>
      <c r="I1423" s="142"/>
      <c r="J1423" s="143"/>
      <c r="K1423" s="144"/>
      <c r="L1423" s="144"/>
      <c r="M1423" s="144"/>
      <c r="N1423" s="144"/>
      <c r="O1423" s="143"/>
      <c r="P1423" s="143"/>
      <c r="Q1423" s="143"/>
      <c r="R1423" s="139"/>
      <c r="S1423" s="139"/>
      <c r="T1423" s="138"/>
      <c r="U1423" s="6"/>
      <c r="V1423" s="8"/>
      <c r="W1423" s="8"/>
      <c r="X1423" s="60"/>
    </row>
    <row r="1424" spans="1:27" ht="11.25" outlineLevel="5" x14ac:dyDescent="0.2">
      <c r="A1424" s="137"/>
      <c r="B1424" s="138"/>
      <c r="C1424" s="138"/>
      <c r="D1424" s="139"/>
      <c r="E1424" s="145"/>
      <c r="F1424" s="140" t="s">
        <v>1562</v>
      </c>
      <c r="G1424" s="139"/>
      <c r="H1424" s="141">
        <v>4.5780000000000008E-2</v>
      </c>
      <c r="I1424" s="142"/>
      <c r="J1424" s="143"/>
      <c r="K1424" s="144"/>
      <c r="L1424" s="144"/>
      <c r="M1424" s="144"/>
      <c r="N1424" s="144"/>
      <c r="O1424" s="143"/>
      <c r="P1424" s="143"/>
      <c r="Q1424" s="143"/>
      <c r="R1424" s="139"/>
      <c r="S1424" s="139"/>
      <c r="T1424" s="138"/>
      <c r="U1424" s="6"/>
      <c r="V1424" s="8"/>
      <c r="W1424" s="8"/>
      <c r="X1424" s="60"/>
    </row>
    <row r="1425" spans="1:27" ht="11.25" outlineLevel="5" x14ac:dyDescent="0.2">
      <c r="A1425" s="137"/>
      <c r="B1425" s="138"/>
      <c r="C1425" s="138"/>
      <c r="D1425" s="139"/>
      <c r="E1425" s="145"/>
      <c r="F1425" s="140" t="s">
        <v>1563</v>
      </c>
      <c r="G1425" s="139"/>
      <c r="H1425" s="141">
        <v>4.5780000000000008E-2</v>
      </c>
      <c r="I1425" s="142"/>
      <c r="J1425" s="143"/>
      <c r="K1425" s="144"/>
      <c r="L1425" s="144"/>
      <c r="M1425" s="144"/>
      <c r="N1425" s="144"/>
      <c r="O1425" s="143"/>
      <c r="P1425" s="143"/>
      <c r="Q1425" s="143"/>
      <c r="R1425" s="139"/>
      <c r="S1425" s="139"/>
      <c r="T1425" s="138"/>
      <c r="U1425" s="6"/>
      <c r="V1425" s="8"/>
      <c r="W1425" s="8"/>
      <c r="X1425" s="60"/>
    </row>
    <row r="1426" spans="1:27" ht="11.25" outlineLevel="5" x14ac:dyDescent="0.2">
      <c r="A1426" s="137"/>
      <c r="B1426" s="138"/>
      <c r="C1426" s="138"/>
      <c r="D1426" s="139"/>
      <c r="E1426" s="145"/>
      <c r="F1426" s="140" t="s">
        <v>1564</v>
      </c>
      <c r="G1426" s="139"/>
      <c r="H1426" s="141">
        <v>0.45885000000000004</v>
      </c>
      <c r="I1426" s="142"/>
      <c r="J1426" s="143"/>
      <c r="K1426" s="144"/>
      <c r="L1426" s="144"/>
      <c r="M1426" s="144"/>
      <c r="N1426" s="144"/>
      <c r="O1426" s="143"/>
      <c r="P1426" s="143"/>
      <c r="Q1426" s="143"/>
      <c r="R1426" s="139"/>
      <c r="S1426" s="139"/>
      <c r="T1426" s="138"/>
      <c r="U1426" s="6"/>
      <c r="V1426" s="8"/>
      <c r="W1426" s="8"/>
      <c r="X1426" s="60"/>
    </row>
    <row r="1427" spans="1:27" ht="11.25" outlineLevel="5" x14ac:dyDescent="0.2">
      <c r="A1427" s="137"/>
      <c r="B1427" s="138"/>
      <c r="C1427" s="138"/>
      <c r="D1427" s="139"/>
      <c r="E1427" s="145"/>
      <c r="F1427" s="140" t="s">
        <v>1565</v>
      </c>
      <c r="G1427" s="139"/>
      <c r="H1427" s="141">
        <v>5.7959999999999998E-2</v>
      </c>
      <c r="I1427" s="142"/>
      <c r="J1427" s="143"/>
      <c r="K1427" s="144"/>
      <c r="L1427" s="144"/>
      <c r="M1427" s="144"/>
      <c r="N1427" s="144"/>
      <c r="O1427" s="143"/>
      <c r="P1427" s="143"/>
      <c r="Q1427" s="143"/>
      <c r="R1427" s="139"/>
      <c r="S1427" s="139"/>
      <c r="T1427" s="138"/>
      <c r="U1427" s="6"/>
      <c r="V1427" s="8"/>
      <c r="W1427" s="8"/>
      <c r="X1427" s="60"/>
    </row>
    <row r="1428" spans="1:27" ht="11.25" outlineLevel="5" x14ac:dyDescent="0.2">
      <c r="A1428" s="137"/>
      <c r="B1428" s="138"/>
      <c r="C1428" s="138"/>
      <c r="D1428" s="139"/>
      <c r="E1428" s="145"/>
      <c r="F1428" s="140" t="s">
        <v>1566</v>
      </c>
      <c r="G1428" s="139"/>
      <c r="H1428" s="141">
        <v>4.5780000000000008E-2</v>
      </c>
      <c r="I1428" s="142"/>
      <c r="J1428" s="143"/>
      <c r="K1428" s="144"/>
      <c r="L1428" s="144"/>
      <c r="M1428" s="144"/>
      <c r="N1428" s="144"/>
      <c r="O1428" s="143"/>
      <c r="P1428" s="143"/>
      <c r="Q1428" s="143"/>
      <c r="R1428" s="139"/>
      <c r="S1428" s="139"/>
      <c r="T1428" s="138"/>
      <c r="U1428" s="6"/>
      <c r="V1428" s="8"/>
      <c r="W1428" s="8"/>
      <c r="X1428" s="60"/>
    </row>
    <row r="1429" spans="1:27" ht="7.5" customHeight="1" outlineLevel="5" x14ac:dyDescent="0.15">
      <c r="A1429" s="8"/>
      <c r="B1429" s="69"/>
      <c r="C1429" s="69"/>
      <c r="D1429" s="60"/>
      <c r="E1429" s="60"/>
      <c r="F1429" s="104"/>
      <c r="G1429" s="60"/>
      <c r="H1429" s="65"/>
      <c r="I1429" s="105"/>
      <c r="J1429" s="63"/>
      <c r="K1429" s="65"/>
      <c r="L1429" s="65"/>
      <c r="M1429" s="65"/>
      <c r="N1429" s="65"/>
      <c r="O1429" s="63"/>
      <c r="P1429" s="63"/>
      <c r="Q1429" s="63"/>
      <c r="R1429" s="60"/>
      <c r="S1429" s="60"/>
      <c r="T1429" s="69"/>
      <c r="U1429" s="8"/>
      <c r="X1429" s="60"/>
    </row>
    <row r="1430" spans="1:27" ht="11.25" outlineLevel="4" x14ac:dyDescent="0.2">
      <c r="A1430" s="4"/>
      <c r="B1430" s="120"/>
      <c r="C1430" s="121">
        <v>6</v>
      </c>
      <c r="D1430" s="122" t="s">
        <v>534</v>
      </c>
      <c r="E1430" s="123" t="s">
        <v>1567</v>
      </c>
      <c r="F1430" s="124" t="s">
        <v>1568</v>
      </c>
      <c r="G1430" s="122" t="s">
        <v>537</v>
      </c>
      <c r="H1430" s="125">
        <v>1.4910000000000001</v>
      </c>
      <c r="I1430" s="126">
        <v>0</v>
      </c>
      <c r="J1430" s="127">
        <f>H1430*I1430</f>
        <v>0</v>
      </c>
      <c r="K1430" s="125"/>
      <c r="L1430" s="125">
        <f>H1430*K1430</f>
        <v>0</v>
      </c>
      <c r="M1430" s="125"/>
      <c r="N1430" s="125">
        <f>H1430*M1430</f>
        <v>0</v>
      </c>
      <c r="O1430" s="127">
        <v>15</v>
      </c>
      <c r="P1430" s="127">
        <f>J1430*(O1430/100)</f>
        <v>0</v>
      </c>
      <c r="Q1430" s="127">
        <f>J1430+P1430</f>
        <v>0</v>
      </c>
      <c r="R1430" s="128"/>
      <c r="S1430" s="128" t="s">
        <v>538</v>
      </c>
      <c r="T1430" s="129">
        <v>1</v>
      </c>
      <c r="U1430" s="8"/>
      <c r="V1430" s="8"/>
      <c r="W1430" s="8"/>
      <c r="X1430" s="60"/>
    </row>
    <row r="1431" spans="1:27" ht="9.75" outlineLevel="5" x14ac:dyDescent="0.2">
      <c r="A1431" s="130"/>
      <c r="B1431" s="131"/>
      <c r="C1431" s="131"/>
      <c r="D1431" s="132"/>
      <c r="E1431" s="136" t="s">
        <v>0</v>
      </c>
      <c r="F1431" s="159" t="s">
        <v>1569</v>
      </c>
      <c r="G1431" s="159"/>
      <c r="H1431" s="160"/>
      <c r="I1431" s="161"/>
      <c r="J1431" s="162"/>
      <c r="K1431" s="134"/>
      <c r="L1431" s="134"/>
      <c r="M1431" s="134"/>
      <c r="N1431" s="134"/>
      <c r="O1431" s="135"/>
      <c r="P1431" s="135"/>
      <c r="Q1431" s="135"/>
      <c r="R1431" s="132"/>
      <c r="S1431" s="132"/>
      <c r="T1431" s="131"/>
      <c r="U1431" s="6"/>
      <c r="V1431" s="8"/>
      <c r="W1431" s="8"/>
      <c r="X1431" s="133" t="str">
        <f>F1431</f>
        <v>Příplatek k cenám mazanin za úpravu povrchu mazaniny přehlazením, mazanina tl. přes 50 do 80 mm</v>
      </c>
      <c r="Y1431" s="9"/>
      <c r="AA1431" s="11"/>
    </row>
    <row r="1432" spans="1:27" ht="7.5" customHeight="1" outlineLevel="5" x14ac:dyDescent="0.15">
      <c r="B1432" s="69"/>
      <c r="C1432" s="69"/>
      <c r="D1432" s="60"/>
      <c r="E1432" s="60"/>
      <c r="F1432" s="61"/>
      <c r="G1432" s="60"/>
      <c r="H1432" s="65"/>
      <c r="I1432" s="105"/>
      <c r="J1432" s="63"/>
      <c r="K1432" s="65"/>
      <c r="L1432" s="65"/>
      <c r="M1432" s="65"/>
      <c r="N1432" s="65"/>
      <c r="O1432" s="63"/>
      <c r="P1432" s="63"/>
      <c r="Q1432" s="63"/>
      <c r="R1432" s="60"/>
      <c r="S1432" s="60"/>
      <c r="T1432" s="69"/>
      <c r="U1432" s="8"/>
      <c r="X1432" s="60"/>
    </row>
    <row r="1433" spans="1:27" ht="11.25" outlineLevel="4" x14ac:dyDescent="0.2">
      <c r="A1433" s="4"/>
      <c r="B1433" s="120"/>
      <c r="C1433" s="121">
        <v>7</v>
      </c>
      <c r="D1433" s="122" t="s">
        <v>534</v>
      </c>
      <c r="E1433" s="123" t="s">
        <v>1570</v>
      </c>
      <c r="F1433" s="124" t="s">
        <v>1571</v>
      </c>
      <c r="G1433" s="122" t="s">
        <v>543</v>
      </c>
      <c r="H1433" s="125">
        <v>2.2757000000000001</v>
      </c>
      <c r="I1433" s="126">
        <v>0</v>
      </c>
      <c r="J1433" s="127">
        <f>H1433*I1433</f>
        <v>0</v>
      </c>
      <c r="K1433" s="125">
        <v>1.6070000000000001E-2</v>
      </c>
      <c r="L1433" s="125">
        <f>H1433*K1433</f>
        <v>3.6570499000000006E-2</v>
      </c>
      <c r="M1433" s="125"/>
      <c r="N1433" s="125">
        <f>H1433*M1433</f>
        <v>0</v>
      </c>
      <c r="O1433" s="127">
        <v>15</v>
      </c>
      <c r="P1433" s="127">
        <f>J1433*(O1433/100)</f>
        <v>0</v>
      </c>
      <c r="Q1433" s="127">
        <f>J1433+P1433</f>
        <v>0</v>
      </c>
      <c r="R1433" s="128"/>
      <c r="S1433" s="128" t="s">
        <v>538</v>
      </c>
      <c r="T1433" s="129">
        <v>1</v>
      </c>
      <c r="U1433" s="8"/>
      <c r="V1433" s="8"/>
      <c r="W1433" s="8"/>
      <c r="X1433" s="60"/>
    </row>
    <row r="1434" spans="1:27" ht="9.75" outlineLevel="5" x14ac:dyDescent="0.2">
      <c r="A1434" s="130"/>
      <c r="B1434" s="131"/>
      <c r="C1434" s="131"/>
      <c r="D1434" s="132"/>
      <c r="E1434" s="136" t="s">
        <v>0</v>
      </c>
      <c r="F1434" s="159" t="s">
        <v>1572</v>
      </c>
      <c r="G1434" s="159"/>
      <c r="H1434" s="160"/>
      <c r="I1434" s="161"/>
      <c r="J1434" s="162"/>
      <c r="K1434" s="134"/>
      <c r="L1434" s="134"/>
      <c r="M1434" s="134"/>
      <c r="N1434" s="134"/>
      <c r="O1434" s="135"/>
      <c r="P1434" s="135"/>
      <c r="Q1434" s="135"/>
      <c r="R1434" s="132"/>
      <c r="S1434" s="132"/>
      <c r="T1434" s="131"/>
      <c r="U1434" s="6"/>
      <c r="V1434" s="8"/>
      <c r="W1434" s="8"/>
      <c r="X1434" s="133" t="str">
        <f>F1434</f>
        <v>Bednění v podlahách rýh a hran zřízení</v>
      </c>
      <c r="Y1434" s="9"/>
      <c r="AA1434" s="11"/>
    </row>
    <row r="1435" spans="1:27" ht="7.5" customHeight="1" outlineLevel="5" x14ac:dyDescent="0.15">
      <c r="B1435" s="69"/>
      <c r="C1435" s="69"/>
      <c r="D1435" s="60"/>
      <c r="E1435" s="60"/>
      <c r="F1435" s="61"/>
      <c r="G1435" s="60"/>
      <c r="H1435" s="65"/>
      <c r="I1435" s="105"/>
      <c r="J1435" s="63"/>
      <c r="K1435" s="65"/>
      <c r="L1435" s="65"/>
      <c r="M1435" s="65"/>
      <c r="N1435" s="65"/>
      <c r="O1435" s="63"/>
      <c r="P1435" s="63"/>
      <c r="Q1435" s="63"/>
      <c r="R1435" s="60"/>
      <c r="S1435" s="60"/>
      <c r="T1435" s="69"/>
      <c r="U1435" s="8"/>
      <c r="X1435" s="60"/>
    </row>
    <row r="1436" spans="1:27" ht="11.25" outlineLevel="5" x14ac:dyDescent="0.2">
      <c r="A1436" s="137"/>
      <c r="B1436" s="138"/>
      <c r="C1436" s="138"/>
      <c r="D1436" s="139"/>
      <c r="E1436" s="145" t="s">
        <v>1</v>
      </c>
      <c r="F1436" s="140" t="s">
        <v>547</v>
      </c>
      <c r="G1436" s="139"/>
      <c r="H1436" s="141">
        <v>0</v>
      </c>
      <c r="I1436" s="142"/>
      <c r="J1436" s="143"/>
      <c r="K1436" s="144"/>
      <c r="L1436" s="144"/>
      <c r="M1436" s="144"/>
      <c r="N1436" s="144"/>
      <c r="O1436" s="143"/>
      <c r="P1436" s="143"/>
      <c r="Q1436" s="143"/>
      <c r="R1436" s="139"/>
      <c r="S1436" s="139"/>
      <c r="T1436" s="138"/>
      <c r="U1436" s="6"/>
      <c r="V1436" s="8"/>
      <c r="W1436" s="8"/>
      <c r="X1436" s="60"/>
    </row>
    <row r="1437" spans="1:27" ht="11.25" outlineLevel="5" x14ac:dyDescent="0.2">
      <c r="A1437" s="137"/>
      <c r="B1437" s="138"/>
      <c r="C1437" s="138"/>
      <c r="D1437" s="139"/>
      <c r="E1437" s="145"/>
      <c r="F1437" s="140" t="s">
        <v>1573</v>
      </c>
      <c r="G1437" s="139"/>
      <c r="H1437" s="141">
        <v>0.96950000000000003</v>
      </c>
      <c r="I1437" s="142"/>
      <c r="J1437" s="143"/>
      <c r="K1437" s="144"/>
      <c r="L1437" s="144"/>
      <c r="M1437" s="144"/>
      <c r="N1437" s="144"/>
      <c r="O1437" s="143"/>
      <c r="P1437" s="143"/>
      <c r="Q1437" s="143"/>
      <c r="R1437" s="139"/>
      <c r="S1437" s="139"/>
      <c r="T1437" s="138"/>
      <c r="U1437" s="6"/>
      <c r="V1437" s="8"/>
      <c r="W1437" s="8"/>
      <c r="X1437" s="60"/>
    </row>
    <row r="1438" spans="1:27" ht="11.25" outlineLevel="5" x14ac:dyDescent="0.2">
      <c r="A1438" s="137"/>
      <c r="B1438" s="138"/>
      <c r="C1438" s="138"/>
      <c r="D1438" s="139"/>
      <c r="E1438" s="145"/>
      <c r="F1438" s="140" t="s">
        <v>1574</v>
      </c>
      <c r="G1438" s="139"/>
      <c r="H1438" s="141">
        <v>0.16030000000000003</v>
      </c>
      <c r="I1438" s="142"/>
      <c r="J1438" s="143"/>
      <c r="K1438" s="144"/>
      <c r="L1438" s="144"/>
      <c r="M1438" s="144"/>
      <c r="N1438" s="144"/>
      <c r="O1438" s="143"/>
      <c r="P1438" s="143"/>
      <c r="Q1438" s="143"/>
      <c r="R1438" s="139"/>
      <c r="S1438" s="139"/>
      <c r="T1438" s="138"/>
      <c r="U1438" s="6"/>
      <c r="V1438" s="8"/>
      <c r="W1438" s="8"/>
      <c r="X1438" s="60"/>
    </row>
    <row r="1439" spans="1:27" ht="11.25" outlineLevel="5" x14ac:dyDescent="0.2">
      <c r="A1439" s="137"/>
      <c r="B1439" s="138"/>
      <c r="C1439" s="138"/>
      <c r="D1439" s="139"/>
      <c r="E1439" s="145"/>
      <c r="F1439" s="140" t="s">
        <v>1575</v>
      </c>
      <c r="G1439" s="139"/>
      <c r="H1439" s="141">
        <v>0.16030000000000003</v>
      </c>
      <c r="I1439" s="142"/>
      <c r="J1439" s="143"/>
      <c r="K1439" s="144"/>
      <c r="L1439" s="144"/>
      <c r="M1439" s="144"/>
      <c r="N1439" s="144"/>
      <c r="O1439" s="143"/>
      <c r="P1439" s="143"/>
      <c r="Q1439" s="143"/>
      <c r="R1439" s="139"/>
      <c r="S1439" s="139"/>
      <c r="T1439" s="138"/>
      <c r="U1439" s="6"/>
      <c r="V1439" s="8"/>
      <c r="W1439" s="8"/>
      <c r="X1439" s="60"/>
    </row>
    <row r="1440" spans="1:27" ht="11.25" outlineLevel="5" x14ac:dyDescent="0.2">
      <c r="A1440" s="137"/>
      <c r="B1440" s="138"/>
      <c r="C1440" s="138"/>
      <c r="D1440" s="139"/>
      <c r="E1440" s="145"/>
      <c r="F1440" s="140" t="s">
        <v>1576</v>
      </c>
      <c r="G1440" s="139"/>
      <c r="H1440" s="141">
        <v>0.66500000000000004</v>
      </c>
      <c r="I1440" s="142"/>
      <c r="J1440" s="143"/>
      <c r="K1440" s="144"/>
      <c r="L1440" s="144"/>
      <c r="M1440" s="144"/>
      <c r="N1440" s="144"/>
      <c r="O1440" s="143"/>
      <c r="P1440" s="143"/>
      <c r="Q1440" s="143"/>
      <c r="R1440" s="139"/>
      <c r="S1440" s="139"/>
      <c r="T1440" s="138"/>
      <c r="U1440" s="6"/>
      <c r="V1440" s="8"/>
      <c r="W1440" s="8"/>
      <c r="X1440" s="60"/>
    </row>
    <row r="1441" spans="1:27" ht="11.25" outlineLevel="5" x14ac:dyDescent="0.2">
      <c r="A1441" s="137"/>
      <c r="B1441" s="138"/>
      <c r="C1441" s="138"/>
      <c r="D1441" s="139"/>
      <c r="E1441" s="145"/>
      <c r="F1441" s="140" t="s">
        <v>1577</v>
      </c>
      <c r="G1441" s="139"/>
      <c r="H1441" s="141">
        <v>0.16030000000000003</v>
      </c>
      <c r="I1441" s="142"/>
      <c r="J1441" s="143"/>
      <c r="K1441" s="144"/>
      <c r="L1441" s="144"/>
      <c r="M1441" s="144"/>
      <c r="N1441" s="144"/>
      <c r="O1441" s="143"/>
      <c r="P1441" s="143"/>
      <c r="Q1441" s="143"/>
      <c r="R1441" s="139"/>
      <c r="S1441" s="139"/>
      <c r="T1441" s="138"/>
      <c r="U1441" s="6"/>
      <c r="V1441" s="8"/>
      <c r="W1441" s="8"/>
      <c r="X1441" s="60"/>
    </row>
    <row r="1442" spans="1:27" ht="11.25" outlineLevel="5" x14ac:dyDescent="0.2">
      <c r="A1442" s="137"/>
      <c r="B1442" s="138"/>
      <c r="C1442" s="138"/>
      <c r="D1442" s="139"/>
      <c r="E1442" s="145"/>
      <c r="F1442" s="140" t="s">
        <v>1578</v>
      </c>
      <c r="G1442" s="139"/>
      <c r="H1442" s="141">
        <v>0.16030000000000003</v>
      </c>
      <c r="I1442" s="142"/>
      <c r="J1442" s="143"/>
      <c r="K1442" s="144"/>
      <c r="L1442" s="144"/>
      <c r="M1442" s="144"/>
      <c r="N1442" s="144"/>
      <c r="O1442" s="143"/>
      <c r="P1442" s="143"/>
      <c r="Q1442" s="143"/>
      <c r="R1442" s="139"/>
      <c r="S1442" s="139"/>
      <c r="T1442" s="138"/>
      <c r="U1442" s="6"/>
      <c r="V1442" s="8"/>
      <c r="W1442" s="8"/>
      <c r="X1442" s="60"/>
    </row>
    <row r="1443" spans="1:27" ht="7.5" customHeight="1" outlineLevel="5" x14ac:dyDescent="0.15">
      <c r="A1443" s="8"/>
      <c r="B1443" s="69"/>
      <c r="C1443" s="69"/>
      <c r="D1443" s="60"/>
      <c r="E1443" s="60"/>
      <c r="F1443" s="104"/>
      <c r="G1443" s="60"/>
      <c r="H1443" s="65"/>
      <c r="I1443" s="105"/>
      <c r="J1443" s="63"/>
      <c r="K1443" s="65"/>
      <c r="L1443" s="65"/>
      <c r="M1443" s="65"/>
      <c r="N1443" s="65"/>
      <c r="O1443" s="63"/>
      <c r="P1443" s="63"/>
      <c r="Q1443" s="63"/>
      <c r="R1443" s="60"/>
      <c r="S1443" s="60"/>
      <c r="T1443" s="69"/>
      <c r="U1443" s="8"/>
      <c r="X1443" s="60"/>
    </row>
    <row r="1444" spans="1:27" ht="11.25" outlineLevel="4" x14ac:dyDescent="0.2">
      <c r="A1444" s="4"/>
      <c r="B1444" s="120"/>
      <c r="C1444" s="121">
        <v>8</v>
      </c>
      <c r="D1444" s="122" t="s">
        <v>534</v>
      </c>
      <c r="E1444" s="123" t="s">
        <v>1579</v>
      </c>
      <c r="F1444" s="124" t="s">
        <v>1580</v>
      </c>
      <c r="G1444" s="122" t="s">
        <v>543</v>
      </c>
      <c r="H1444" s="125">
        <v>2.2759999999999998</v>
      </c>
      <c r="I1444" s="126">
        <v>0</v>
      </c>
      <c r="J1444" s="127">
        <f>H1444*I1444</f>
        <v>0</v>
      </c>
      <c r="K1444" s="125"/>
      <c r="L1444" s="125">
        <f>H1444*K1444</f>
        <v>0</v>
      </c>
      <c r="M1444" s="125"/>
      <c r="N1444" s="125">
        <f>H1444*M1444</f>
        <v>0</v>
      </c>
      <c r="O1444" s="127">
        <v>15</v>
      </c>
      <c r="P1444" s="127">
        <f>J1444*(O1444/100)</f>
        <v>0</v>
      </c>
      <c r="Q1444" s="127">
        <f>J1444+P1444</f>
        <v>0</v>
      </c>
      <c r="R1444" s="128"/>
      <c r="S1444" s="128" t="s">
        <v>538</v>
      </c>
      <c r="T1444" s="129">
        <v>1</v>
      </c>
      <c r="U1444" s="8"/>
      <c r="V1444" s="8"/>
      <c r="W1444" s="8"/>
      <c r="X1444" s="60"/>
    </row>
    <row r="1445" spans="1:27" ht="9.75" outlineLevel="5" x14ac:dyDescent="0.2">
      <c r="A1445" s="130"/>
      <c r="B1445" s="131"/>
      <c r="C1445" s="131"/>
      <c r="D1445" s="132"/>
      <c r="E1445" s="136" t="s">
        <v>0</v>
      </c>
      <c r="F1445" s="159" t="s">
        <v>1581</v>
      </c>
      <c r="G1445" s="159"/>
      <c r="H1445" s="160"/>
      <c r="I1445" s="161"/>
      <c r="J1445" s="162"/>
      <c r="K1445" s="134"/>
      <c r="L1445" s="134"/>
      <c r="M1445" s="134"/>
      <c r="N1445" s="134"/>
      <c r="O1445" s="135"/>
      <c r="P1445" s="135"/>
      <c r="Q1445" s="135"/>
      <c r="R1445" s="132"/>
      <c r="S1445" s="132"/>
      <c r="T1445" s="131"/>
      <c r="U1445" s="6"/>
      <c r="V1445" s="8"/>
      <c r="W1445" s="8"/>
      <c r="X1445" s="133" t="str">
        <f>F1445</f>
        <v>Bednění v podlahách rýh a hran odstranění</v>
      </c>
      <c r="Y1445" s="9"/>
      <c r="AA1445" s="11"/>
    </row>
    <row r="1446" spans="1:27" ht="7.5" customHeight="1" outlineLevel="5" x14ac:dyDescent="0.15">
      <c r="B1446" s="69"/>
      <c r="C1446" s="69"/>
      <c r="D1446" s="60"/>
      <c r="E1446" s="60"/>
      <c r="F1446" s="61"/>
      <c r="G1446" s="60"/>
      <c r="H1446" s="65"/>
      <c r="I1446" s="105"/>
      <c r="J1446" s="63"/>
      <c r="K1446" s="65"/>
      <c r="L1446" s="65"/>
      <c r="M1446" s="65"/>
      <c r="N1446" s="65"/>
      <c r="O1446" s="63"/>
      <c r="P1446" s="63"/>
      <c r="Q1446" s="63"/>
      <c r="R1446" s="60"/>
      <c r="S1446" s="60"/>
      <c r="T1446" s="69"/>
      <c r="U1446" s="8"/>
      <c r="X1446" s="60"/>
    </row>
    <row r="1447" spans="1:27" ht="11.25" outlineLevel="4" x14ac:dyDescent="0.2">
      <c r="A1447" s="4"/>
      <c r="B1447" s="120"/>
      <c r="C1447" s="121">
        <v>9</v>
      </c>
      <c r="D1447" s="122" t="s">
        <v>534</v>
      </c>
      <c r="E1447" s="123" t="s">
        <v>1582</v>
      </c>
      <c r="F1447" s="124" t="s">
        <v>1583</v>
      </c>
      <c r="G1447" s="122" t="s">
        <v>543</v>
      </c>
      <c r="H1447" s="125">
        <v>441.10400000000016</v>
      </c>
      <c r="I1447" s="126">
        <v>0</v>
      </c>
      <c r="J1447" s="127">
        <f>H1447*I1447</f>
        <v>0</v>
      </c>
      <c r="K1447" s="125">
        <v>5.6000000000000001E-2</v>
      </c>
      <c r="L1447" s="125">
        <f>H1447*K1447</f>
        <v>24.701824000000009</v>
      </c>
      <c r="M1447" s="125"/>
      <c r="N1447" s="125">
        <f>H1447*M1447</f>
        <v>0</v>
      </c>
      <c r="O1447" s="127">
        <v>15</v>
      </c>
      <c r="P1447" s="127">
        <f>J1447*(O1447/100)</f>
        <v>0</v>
      </c>
      <c r="Q1447" s="127">
        <f>J1447+P1447</f>
        <v>0</v>
      </c>
      <c r="R1447" s="128"/>
      <c r="S1447" s="128" t="s">
        <v>538</v>
      </c>
      <c r="T1447" s="129">
        <v>1</v>
      </c>
      <c r="U1447" s="8"/>
      <c r="V1447" s="8"/>
      <c r="W1447" s="8"/>
      <c r="X1447" s="60"/>
    </row>
    <row r="1448" spans="1:27" ht="9.75" outlineLevel="5" x14ac:dyDescent="0.2">
      <c r="A1448" s="130"/>
      <c r="B1448" s="131"/>
      <c r="C1448" s="131"/>
      <c r="D1448" s="132"/>
      <c r="E1448" s="136" t="s">
        <v>0</v>
      </c>
      <c r="F1448" s="159" t="s">
        <v>1584</v>
      </c>
      <c r="G1448" s="159"/>
      <c r="H1448" s="160"/>
      <c r="I1448" s="161"/>
      <c r="J1448" s="162"/>
      <c r="K1448" s="134"/>
      <c r="L1448" s="134"/>
      <c r="M1448" s="134"/>
      <c r="N1448" s="134"/>
      <c r="O1448" s="135"/>
      <c r="P1448" s="135"/>
      <c r="Q1448" s="135"/>
      <c r="R1448" s="132"/>
      <c r="S1448" s="132"/>
      <c r="T1448" s="131"/>
      <c r="U1448" s="6"/>
      <c r="V1448" s="8"/>
      <c r="W1448" s="8"/>
      <c r="X1448" s="133" t="str">
        <f>F1448</f>
        <v>Hrubá výplň rýh maltou jakékoli šířky rýhy ve stěnách</v>
      </c>
      <c r="Y1448" s="9"/>
      <c r="AA1448" s="11"/>
    </row>
    <row r="1449" spans="1:27" ht="7.5" customHeight="1" outlineLevel="5" x14ac:dyDescent="0.15">
      <c r="B1449" s="69"/>
      <c r="C1449" s="69"/>
      <c r="D1449" s="60"/>
      <c r="E1449" s="60"/>
      <c r="F1449" s="61"/>
      <c r="G1449" s="60"/>
      <c r="H1449" s="65"/>
      <c r="I1449" s="105"/>
      <c r="J1449" s="63"/>
      <c r="K1449" s="65"/>
      <c r="L1449" s="65"/>
      <c r="M1449" s="65"/>
      <c r="N1449" s="65"/>
      <c r="O1449" s="63"/>
      <c r="P1449" s="63"/>
      <c r="Q1449" s="63"/>
      <c r="R1449" s="60"/>
      <c r="S1449" s="60"/>
      <c r="T1449" s="69"/>
      <c r="U1449" s="8"/>
      <c r="X1449" s="60"/>
    </row>
    <row r="1450" spans="1:27" ht="11.25" outlineLevel="5" x14ac:dyDescent="0.2">
      <c r="A1450" s="137"/>
      <c r="B1450" s="138"/>
      <c r="C1450" s="138"/>
      <c r="D1450" s="139"/>
      <c r="E1450" s="145" t="s">
        <v>1</v>
      </c>
      <c r="F1450" s="140" t="s">
        <v>1585</v>
      </c>
      <c r="G1450" s="139"/>
      <c r="H1450" s="141">
        <v>38.875000000000007</v>
      </c>
      <c r="I1450" s="142"/>
      <c r="J1450" s="143"/>
      <c r="K1450" s="144"/>
      <c r="L1450" s="144"/>
      <c r="M1450" s="144"/>
      <c r="N1450" s="144"/>
      <c r="O1450" s="143"/>
      <c r="P1450" s="143"/>
      <c r="Q1450" s="143"/>
      <c r="R1450" s="139"/>
      <c r="S1450" s="139"/>
      <c r="T1450" s="138"/>
      <c r="U1450" s="6"/>
      <c r="V1450" s="8"/>
      <c r="W1450" s="8"/>
      <c r="X1450" s="60"/>
    </row>
    <row r="1451" spans="1:27" ht="11.25" outlineLevel="5" x14ac:dyDescent="0.2">
      <c r="A1451" s="137"/>
      <c r="B1451" s="138"/>
      <c r="C1451" s="138"/>
      <c r="D1451" s="139"/>
      <c r="E1451" s="145"/>
      <c r="F1451" s="140" t="s">
        <v>1586</v>
      </c>
      <c r="G1451" s="139"/>
      <c r="H1451" s="141">
        <v>29.794</v>
      </c>
      <c r="I1451" s="142"/>
      <c r="J1451" s="143"/>
      <c r="K1451" s="144"/>
      <c r="L1451" s="144"/>
      <c r="M1451" s="144"/>
      <c r="N1451" s="144"/>
      <c r="O1451" s="143"/>
      <c r="P1451" s="143"/>
      <c r="Q1451" s="143"/>
      <c r="R1451" s="139"/>
      <c r="S1451" s="139"/>
      <c r="T1451" s="138"/>
      <c r="U1451" s="6"/>
      <c r="V1451" s="8"/>
      <c r="W1451" s="8"/>
      <c r="X1451" s="60"/>
    </row>
    <row r="1452" spans="1:27" ht="11.25" outlineLevel="5" x14ac:dyDescent="0.2">
      <c r="A1452" s="137"/>
      <c r="B1452" s="138"/>
      <c r="C1452" s="138"/>
      <c r="D1452" s="139"/>
      <c r="E1452" s="145"/>
      <c r="F1452" s="140" t="s">
        <v>1587</v>
      </c>
      <c r="G1452" s="139"/>
      <c r="H1452" s="141">
        <v>43.574000000000005</v>
      </c>
      <c r="I1452" s="142"/>
      <c r="J1452" s="143"/>
      <c r="K1452" s="144"/>
      <c r="L1452" s="144"/>
      <c r="M1452" s="144"/>
      <c r="N1452" s="144"/>
      <c r="O1452" s="143"/>
      <c r="P1452" s="143"/>
      <c r="Q1452" s="143"/>
      <c r="R1452" s="139"/>
      <c r="S1452" s="139"/>
      <c r="T1452" s="138"/>
      <c r="U1452" s="6"/>
      <c r="V1452" s="8"/>
      <c r="W1452" s="8"/>
      <c r="X1452" s="60"/>
    </row>
    <row r="1453" spans="1:27" ht="11.25" outlineLevel="5" x14ac:dyDescent="0.2">
      <c r="A1453" s="137"/>
      <c r="B1453" s="138"/>
      <c r="C1453" s="138"/>
      <c r="D1453" s="139"/>
      <c r="E1453" s="145"/>
      <c r="F1453" s="140" t="s">
        <v>1588</v>
      </c>
      <c r="G1453" s="139"/>
      <c r="H1453" s="141">
        <v>32.3675</v>
      </c>
      <c r="I1453" s="142"/>
      <c r="J1453" s="143"/>
      <c r="K1453" s="144"/>
      <c r="L1453" s="144"/>
      <c r="M1453" s="144"/>
      <c r="N1453" s="144"/>
      <c r="O1453" s="143"/>
      <c r="P1453" s="143"/>
      <c r="Q1453" s="143"/>
      <c r="R1453" s="139"/>
      <c r="S1453" s="139"/>
      <c r="T1453" s="138"/>
      <c r="U1453" s="6"/>
      <c r="V1453" s="8"/>
      <c r="W1453" s="8"/>
      <c r="X1453" s="60"/>
    </row>
    <row r="1454" spans="1:27" ht="11.25" outlineLevel="5" x14ac:dyDescent="0.2">
      <c r="A1454" s="137"/>
      <c r="B1454" s="138"/>
      <c r="C1454" s="138"/>
      <c r="D1454" s="139"/>
      <c r="E1454" s="145"/>
      <c r="F1454" s="140" t="s">
        <v>1589</v>
      </c>
      <c r="G1454" s="139"/>
      <c r="H1454" s="141">
        <v>43.574000000000005</v>
      </c>
      <c r="I1454" s="142"/>
      <c r="J1454" s="143"/>
      <c r="K1454" s="144"/>
      <c r="L1454" s="144"/>
      <c r="M1454" s="144"/>
      <c r="N1454" s="144"/>
      <c r="O1454" s="143"/>
      <c r="P1454" s="143"/>
      <c r="Q1454" s="143"/>
      <c r="R1454" s="139"/>
      <c r="S1454" s="139"/>
      <c r="T1454" s="138"/>
      <c r="U1454" s="6"/>
      <c r="V1454" s="8"/>
      <c r="W1454" s="8"/>
      <c r="X1454" s="60"/>
    </row>
    <row r="1455" spans="1:27" ht="11.25" outlineLevel="5" x14ac:dyDescent="0.2">
      <c r="A1455" s="137"/>
      <c r="B1455" s="138"/>
      <c r="C1455" s="138"/>
      <c r="D1455" s="139"/>
      <c r="E1455" s="145"/>
      <c r="F1455" s="140" t="s">
        <v>1590</v>
      </c>
      <c r="G1455" s="139"/>
      <c r="H1455" s="141">
        <v>32.3675</v>
      </c>
      <c r="I1455" s="142"/>
      <c r="J1455" s="143"/>
      <c r="K1455" s="144"/>
      <c r="L1455" s="144"/>
      <c r="M1455" s="144"/>
      <c r="N1455" s="144"/>
      <c r="O1455" s="143"/>
      <c r="P1455" s="143"/>
      <c r="Q1455" s="143"/>
      <c r="R1455" s="139"/>
      <c r="S1455" s="139"/>
      <c r="T1455" s="138"/>
      <c r="U1455" s="6"/>
      <c r="V1455" s="8"/>
      <c r="W1455" s="8"/>
      <c r="X1455" s="60"/>
    </row>
    <row r="1456" spans="1:27" ht="11.25" outlineLevel="5" x14ac:dyDescent="0.2">
      <c r="A1456" s="137"/>
      <c r="B1456" s="138"/>
      <c r="C1456" s="138"/>
      <c r="D1456" s="139"/>
      <c r="E1456" s="145"/>
      <c r="F1456" s="140" t="s">
        <v>1591</v>
      </c>
      <c r="G1456" s="139"/>
      <c r="H1456" s="141">
        <v>38.875000000000007</v>
      </c>
      <c r="I1456" s="142"/>
      <c r="J1456" s="143"/>
      <c r="K1456" s="144"/>
      <c r="L1456" s="144"/>
      <c r="M1456" s="144"/>
      <c r="N1456" s="144"/>
      <c r="O1456" s="143"/>
      <c r="P1456" s="143"/>
      <c r="Q1456" s="143"/>
      <c r="R1456" s="139"/>
      <c r="S1456" s="139"/>
      <c r="T1456" s="138"/>
      <c r="U1456" s="6"/>
      <c r="V1456" s="8"/>
      <c r="W1456" s="8"/>
      <c r="X1456" s="60"/>
    </row>
    <row r="1457" spans="1:27" ht="11.25" outlineLevel="5" x14ac:dyDescent="0.2">
      <c r="A1457" s="137"/>
      <c r="B1457" s="138"/>
      <c r="C1457" s="138"/>
      <c r="D1457" s="139"/>
      <c r="E1457" s="145"/>
      <c r="F1457" s="140" t="s">
        <v>1592</v>
      </c>
      <c r="G1457" s="139"/>
      <c r="H1457" s="141">
        <v>29.794</v>
      </c>
      <c r="I1457" s="142"/>
      <c r="J1457" s="143"/>
      <c r="K1457" s="144"/>
      <c r="L1457" s="144"/>
      <c r="M1457" s="144"/>
      <c r="N1457" s="144"/>
      <c r="O1457" s="143"/>
      <c r="P1457" s="143"/>
      <c r="Q1457" s="143"/>
      <c r="R1457" s="139"/>
      <c r="S1457" s="139"/>
      <c r="T1457" s="138"/>
      <c r="U1457" s="6"/>
      <c r="V1457" s="8"/>
      <c r="W1457" s="8"/>
      <c r="X1457" s="60"/>
    </row>
    <row r="1458" spans="1:27" ht="11.25" outlineLevel="5" x14ac:dyDescent="0.2">
      <c r="A1458" s="137"/>
      <c r="B1458" s="138"/>
      <c r="C1458" s="138"/>
      <c r="D1458" s="139"/>
      <c r="E1458" s="145"/>
      <c r="F1458" s="140" t="s">
        <v>1593</v>
      </c>
      <c r="G1458" s="139"/>
      <c r="H1458" s="141">
        <v>43.574000000000005</v>
      </c>
      <c r="I1458" s="142"/>
      <c r="J1458" s="143"/>
      <c r="K1458" s="144"/>
      <c r="L1458" s="144"/>
      <c r="M1458" s="144"/>
      <c r="N1458" s="144"/>
      <c r="O1458" s="143"/>
      <c r="P1458" s="143"/>
      <c r="Q1458" s="143"/>
      <c r="R1458" s="139"/>
      <c r="S1458" s="139"/>
      <c r="T1458" s="138"/>
      <c r="U1458" s="6"/>
      <c r="V1458" s="8"/>
      <c r="W1458" s="8"/>
      <c r="X1458" s="60"/>
    </row>
    <row r="1459" spans="1:27" ht="11.25" outlineLevel="5" x14ac:dyDescent="0.2">
      <c r="A1459" s="137"/>
      <c r="B1459" s="138"/>
      <c r="C1459" s="138"/>
      <c r="D1459" s="139"/>
      <c r="E1459" s="145"/>
      <c r="F1459" s="140" t="s">
        <v>1594</v>
      </c>
      <c r="G1459" s="139"/>
      <c r="H1459" s="141">
        <v>32.3675</v>
      </c>
      <c r="I1459" s="142"/>
      <c r="J1459" s="143"/>
      <c r="K1459" s="144"/>
      <c r="L1459" s="144"/>
      <c r="M1459" s="144"/>
      <c r="N1459" s="144"/>
      <c r="O1459" s="143"/>
      <c r="P1459" s="143"/>
      <c r="Q1459" s="143"/>
      <c r="R1459" s="139"/>
      <c r="S1459" s="139"/>
      <c r="T1459" s="138"/>
      <c r="U1459" s="6"/>
      <c r="V1459" s="8"/>
      <c r="W1459" s="8"/>
      <c r="X1459" s="60"/>
    </row>
    <row r="1460" spans="1:27" ht="11.25" outlineLevel="5" x14ac:dyDescent="0.2">
      <c r="A1460" s="137"/>
      <c r="B1460" s="138"/>
      <c r="C1460" s="138"/>
      <c r="D1460" s="139"/>
      <c r="E1460" s="145"/>
      <c r="F1460" s="140" t="s">
        <v>1595</v>
      </c>
      <c r="G1460" s="139"/>
      <c r="H1460" s="141">
        <v>43.574000000000005</v>
      </c>
      <c r="I1460" s="142"/>
      <c r="J1460" s="143"/>
      <c r="K1460" s="144"/>
      <c r="L1460" s="144"/>
      <c r="M1460" s="144"/>
      <c r="N1460" s="144"/>
      <c r="O1460" s="143"/>
      <c r="P1460" s="143"/>
      <c r="Q1460" s="143"/>
      <c r="R1460" s="139"/>
      <c r="S1460" s="139"/>
      <c r="T1460" s="138"/>
      <c r="U1460" s="6"/>
      <c r="V1460" s="8"/>
      <c r="W1460" s="8"/>
      <c r="X1460" s="60"/>
    </row>
    <row r="1461" spans="1:27" ht="11.25" outlineLevel="5" x14ac:dyDescent="0.2">
      <c r="A1461" s="137"/>
      <c r="B1461" s="138"/>
      <c r="C1461" s="138"/>
      <c r="D1461" s="139"/>
      <c r="E1461" s="145"/>
      <c r="F1461" s="140" t="s">
        <v>1596</v>
      </c>
      <c r="G1461" s="139"/>
      <c r="H1461" s="141">
        <v>32.3675</v>
      </c>
      <c r="I1461" s="142"/>
      <c r="J1461" s="143"/>
      <c r="K1461" s="144"/>
      <c r="L1461" s="144"/>
      <c r="M1461" s="144"/>
      <c r="N1461" s="144"/>
      <c r="O1461" s="143"/>
      <c r="P1461" s="143"/>
      <c r="Q1461" s="143"/>
      <c r="R1461" s="139"/>
      <c r="S1461" s="139"/>
      <c r="T1461" s="138"/>
      <c r="U1461" s="6"/>
      <c r="V1461" s="8"/>
      <c r="W1461" s="8"/>
      <c r="X1461" s="60"/>
    </row>
    <row r="1462" spans="1:27" ht="7.5" customHeight="1" outlineLevel="5" x14ac:dyDescent="0.15">
      <c r="A1462" s="8"/>
      <c r="B1462" s="69"/>
      <c r="C1462" s="69"/>
      <c r="D1462" s="60"/>
      <c r="E1462" s="60"/>
      <c r="F1462" s="104"/>
      <c r="G1462" s="60"/>
      <c r="H1462" s="65"/>
      <c r="I1462" s="105"/>
      <c r="J1462" s="63"/>
      <c r="K1462" s="65"/>
      <c r="L1462" s="65"/>
      <c r="M1462" s="65"/>
      <c r="N1462" s="65"/>
      <c r="O1462" s="63"/>
      <c r="P1462" s="63"/>
      <c r="Q1462" s="63"/>
      <c r="R1462" s="60"/>
      <c r="S1462" s="60"/>
      <c r="T1462" s="69"/>
      <c r="U1462" s="8"/>
      <c r="X1462" s="60"/>
    </row>
    <row r="1463" spans="1:27" outlineLevel="4" x14ac:dyDescent="0.15">
      <c r="B1463" s="6"/>
      <c r="C1463" s="6"/>
      <c r="D1463" s="6"/>
      <c r="E1463" s="6"/>
      <c r="F1463" s="6"/>
      <c r="G1463" s="6"/>
      <c r="H1463" s="6"/>
      <c r="I1463" s="8"/>
      <c r="J1463" s="8"/>
      <c r="K1463" s="6"/>
      <c r="L1463" s="6"/>
      <c r="M1463" s="6"/>
      <c r="N1463" s="6"/>
      <c r="O1463" s="6"/>
      <c r="P1463" s="8"/>
      <c r="Q1463" s="8"/>
      <c r="R1463" s="8"/>
      <c r="S1463" s="6"/>
      <c r="T1463" s="6"/>
      <c r="X1463" s="6"/>
    </row>
    <row r="1464" spans="1:27" ht="11.25" outlineLevel="3" x14ac:dyDescent="0.2">
      <c r="A1464" s="96" t="s">
        <v>105</v>
      </c>
      <c r="B1464" s="100">
        <v>4</v>
      </c>
      <c r="C1464" s="114"/>
      <c r="D1464" s="115" t="s">
        <v>533</v>
      </c>
      <c r="E1464" s="115"/>
      <c r="F1464" s="116" t="s">
        <v>106</v>
      </c>
      <c r="G1464" s="115"/>
      <c r="H1464" s="117"/>
      <c r="I1464" s="118"/>
      <c r="J1464" s="98">
        <f>SUBTOTAL(9,J1465:J1683)</f>
        <v>0</v>
      </c>
      <c r="K1464" s="117"/>
      <c r="L1464" s="99">
        <f>SUBTOTAL(9,L1465:L1683)</f>
        <v>207.26635692377616</v>
      </c>
      <c r="M1464" s="117"/>
      <c r="N1464" s="99">
        <f>SUBTOTAL(9,N1465:N1683)</f>
        <v>0</v>
      </c>
      <c r="O1464" s="119"/>
      <c r="P1464" s="98">
        <f>SUBTOTAL(9,P1465:P1683)</f>
        <v>0</v>
      </c>
      <c r="Q1464" s="98">
        <f>SUBTOTAL(9,Q1465:Q1683)</f>
        <v>0</v>
      </c>
      <c r="R1464" s="115"/>
      <c r="S1464" s="115"/>
      <c r="T1464" s="100">
        <f>SUBTOTAL(9,T1465:T1683)</f>
        <v>19</v>
      </c>
      <c r="U1464" s="6"/>
      <c r="V1464" s="8"/>
      <c r="W1464" s="8"/>
      <c r="X1464" s="60"/>
    </row>
    <row r="1465" spans="1:27" ht="11.25" outlineLevel="4" x14ac:dyDescent="0.2">
      <c r="A1465" s="4"/>
      <c r="B1465" s="120"/>
      <c r="C1465" s="121">
        <v>1</v>
      </c>
      <c r="D1465" s="122" t="s">
        <v>534</v>
      </c>
      <c r="E1465" s="123" t="s">
        <v>1597</v>
      </c>
      <c r="F1465" s="124" t="s">
        <v>1598</v>
      </c>
      <c r="G1465" s="122" t="s">
        <v>543</v>
      </c>
      <c r="H1465" s="125">
        <v>2604.88</v>
      </c>
      <c r="I1465" s="126">
        <v>0</v>
      </c>
      <c r="J1465" s="127">
        <f>H1465*I1465</f>
        <v>0</v>
      </c>
      <c r="K1465" s="125">
        <v>2.5999999999999998E-4</v>
      </c>
      <c r="L1465" s="125">
        <f>H1465*K1465</f>
        <v>0.6772688</v>
      </c>
      <c r="M1465" s="125"/>
      <c r="N1465" s="125">
        <f>H1465*M1465</f>
        <v>0</v>
      </c>
      <c r="O1465" s="127">
        <v>15</v>
      </c>
      <c r="P1465" s="127">
        <f>J1465*(O1465/100)</f>
        <v>0</v>
      </c>
      <c r="Q1465" s="127">
        <f>J1465+P1465</f>
        <v>0</v>
      </c>
      <c r="R1465" s="128"/>
      <c r="S1465" s="128" t="s">
        <v>538</v>
      </c>
      <c r="T1465" s="129">
        <v>1</v>
      </c>
      <c r="U1465" s="8"/>
      <c r="V1465" s="8"/>
      <c r="W1465" s="8"/>
      <c r="X1465" s="60"/>
    </row>
    <row r="1466" spans="1:27" ht="39" outlineLevel="5" x14ac:dyDescent="0.2">
      <c r="A1466" s="130"/>
      <c r="B1466" s="131"/>
      <c r="C1466" s="131"/>
      <c r="D1466" s="132"/>
      <c r="E1466" s="136" t="s">
        <v>0</v>
      </c>
      <c r="F1466" s="159" t="s">
        <v>1599</v>
      </c>
      <c r="G1466" s="159"/>
      <c r="H1466" s="160"/>
      <c r="I1466" s="161"/>
      <c r="J1466" s="162"/>
      <c r="K1466" s="134"/>
      <c r="L1466" s="134"/>
      <c r="M1466" s="134"/>
      <c r="N1466" s="134"/>
      <c r="O1466" s="135"/>
      <c r="P1466" s="135"/>
      <c r="Q1466" s="135"/>
      <c r="R1466" s="132"/>
      <c r="S1466" s="132"/>
      <c r="T1466" s="131"/>
      <c r="U1466" s="6"/>
      <c r="V1466" s="8"/>
      <c r="W1466" s="8"/>
      <c r="X1466" s="133" t="str">
        <f>F1466</f>
        <v>Podkladní a spojovací vrstva vnitřních omítaných ploch  
  penetrace akrylát-silikonová 
    nanášená ručně 
      stěn</v>
      </c>
      <c r="Y1466" s="9"/>
      <c r="AA1466" s="11"/>
    </row>
    <row r="1467" spans="1:27" ht="7.5" customHeight="1" outlineLevel="5" x14ac:dyDescent="0.15">
      <c r="B1467" s="69"/>
      <c r="C1467" s="69"/>
      <c r="D1467" s="60"/>
      <c r="E1467" s="60"/>
      <c r="F1467" s="61"/>
      <c r="G1467" s="60"/>
      <c r="H1467" s="65"/>
      <c r="I1467" s="105"/>
      <c r="J1467" s="63"/>
      <c r="K1467" s="65"/>
      <c r="L1467" s="65"/>
      <c r="M1467" s="65"/>
      <c r="N1467" s="65"/>
      <c r="O1467" s="63"/>
      <c r="P1467" s="63"/>
      <c r="Q1467" s="63"/>
      <c r="R1467" s="60"/>
      <c r="S1467" s="60"/>
      <c r="T1467" s="69"/>
      <c r="U1467" s="8"/>
      <c r="X1467" s="60"/>
    </row>
    <row r="1468" spans="1:27" ht="11.25" outlineLevel="4" x14ac:dyDescent="0.2">
      <c r="A1468" s="4"/>
      <c r="B1468" s="120"/>
      <c r="C1468" s="121">
        <v>2</v>
      </c>
      <c r="D1468" s="122" t="s">
        <v>534</v>
      </c>
      <c r="E1468" s="123" t="s">
        <v>1600</v>
      </c>
      <c r="F1468" s="124" t="s">
        <v>1601</v>
      </c>
      <c r="G1468" s="122" t="s">
        <v>543</v>
      </c>
      <c r="H1468" s="125">
        <v>2604.88</v>
      </c>
      <c r="I1468" s="126">
        <v>0</v>
      </c>
      <c r="J1468" s="127">
        <f>H1468*I1468</f>
        <v>0</v>
      </c>
      <c r="K1468" s="125">
        <v>4.3800000000000002E-3</v>
      </c>
      <c r="L1468" s="125">
        <f>H1468*K1468</f>
        <v>11.409374400000001</v>
      </c>
      <c r="M1468" s="125"/>
      <c r="N1468" s="125">
        <f>H1468*M1468</f>
        <v>0</v>
      </c>
      <c r="O1468" s="127">
        <v>15</v>
      </c>
      <c r="P1468" s="127">
        <f>J1468*(O1468/100)</f>
        <v>0</v>
      </c>
      <c r="Q1468" s="127">
        <f>J1468+P1468</f>
        <v>0</v>
      </c>
      <c r="R1468" s="128"/>
      <c r="S1468" s="128" t="s">
        <v>538</v>
      </c>
      <c r="T1468" s="129">
        <v>1</v>
      </c>
      <c r="U1468" s="8"/>
      <c r="V1468" s="8"/>
      <c r="W1468" s="8"/>
      <c r="X1468" s="60"/>
    </row>
    <row r="1469" spans="1:27" ht="48.75" outlineLevel="5" x14ac:dyDescent="0.2">
      <c r="A1469" s="130"/>
      <c r="B1469" s="131"/>
      <c r="C1469" s="131"/>
      <c r="D1469" s="132"/>
      <c r="E1469" s="136" t="s">
        <v>0</v>
      </c>
      <c r="F1469" s="159" t="s">
        <v>1602</v>
      </c>
      <c r="G1469" s="159"/>
      <c r="H1469" s="160"/>
      <c r="I1469" s="161"/>
      <c r="J1469" s="162"/>
      <c r="K1469" s="134"/>
      <c r="L1469" s="134"/>
      <c r="M1469" s="134"/>
      <c r="N1469" s="134"/>
      <c r="O1469" s="135"/>
      <c r="P1469" s="135"/>
      <c r="Q1469" s="135"/>
      <c r="R1469" s="132"/>
      <c r="S1469" s="132"/>
      <c r="T1469" s="131"/>
      <c r="U1469" s="6"/>
      <c r="V1469" s="8"/>
      <c r="W1469" s="8"/>
      <c r="X1469" s="133" t="str">
        <f>F1469</f>
        <v>Potažení vnitřních ploch pletivem  
  v ploše nebo pruzích, na plném podkladu 
    sklovláknitým 
    vtlačením do tmelu 
      stěn</v>
      </c>
      <c r="Y1469" s="9"/>
      <c r="AA1469" s="11"/>
    </row>
    <row r="1470" spans="1:27" ht="7.5" customHeight="1" outlineLevel="5" x14ac:dyDescent="0.15">
      <c r="B1470" s="69"/>
      <c r="C1470" s="69"/>
      <c r="D1470" s="60"/>
      <c r="E1470" s="60"/>
      <c r="F1470" s="61"/>
      <c r="G1470" s="60"/>
      <c r="H1470" s="65"/>
      <c r="I1470" s="105"/>
      <c r="J1470" s="63"/>
      <c r="K1470" s="65"/>
      <c r="L1470" s="65"/>
      <c r="M1470" s="65"/>
      <c r="N1470" s="65"/>
      <c r="O1470" s="63"/>
      <c r="P1470" s="63"/>
      <c r="Q1470" s="63"/>
      <c r="R1470" s="60"/>
      <c r="S1470" s="60"/>
      <c r="T1470" s="69"/>
      <c r="U1470" s="8"/>
      <c r="X1470" s="60"/>
    </row>
    <row r="1471" spans="1:27" ht="11.25" outlineLevel="5" x14ac:dyDescent="0.2">
      <c r="A1471" s="137"/>
      <c r="B1471" s="138"/>
      <c r="C1471" s="138"/>
      <c r="D1471" s="139"/>
      <c r="E1471" s="145" t="s">
        <v>1</v>
      </c>
      <c r="F1471" s="140" t="s">
        <v>1603</v>
      </c>
      <c r="G1471" s="139"/>
      <c r="H1471" s="141">
        <v>1362.9659999999999</v>
      </c>
      <c r="I1471" s="142"/>
      <c r="J1471" s="143"/>
      <c r="K1471" s="144"/>
      <c r="L1471" s="144"/>
      <c r="M1471" s="144"/>
      <c r="N1471" s="144"/>
      <c r="O1471" s="143"/>
      <c r="P1471" s="143"/>
      <c r="Q1471" s="143"/>
      <c r="R1471" s="139"/>
      <c r="S1471" s="139"/>
      <c r="T1471" s="138"/>
      <c r="U1471" s="6"/>
      <c r="V1471" s="8"/>
      <c r="W1471" s="8"/>
      <c r="X1471" s="60"/>
    </row>
    <row r="1472" spans="1:27" ht="11.25" outlineLevel="5" x14ac:dyDescent="0.2">
      <c r="A1472" s="137"/>
      <c r="B1472" s="138"/>
      <c r="C1472" s="138"/>
      <c r="D1472" s="139"/>
      <c r="E1472" s="145"/>
      <c r="F1472" s="140" t="s">
        <v>1604</v>
      </c>
      <c r="G1472" s="139"/>
      <c r="H1472" s="141">
        <v>1016.942</v>
      </c>
      <c r="I1472" s="142"/>
      <c r="J1472" s="143"/>
      <c r="K1472" s="144"/>
      <c r="L1472" s="144"/>
      <c r="M1472" s="144"/>
      <c r="N1472" s="144"/>
      <c r="O1472" s="143"/>
      <c r="P1472" s="143"/>
      <c r="Q1472" s="143"/>
      <c r="R1472" s="139"/>
      <c r="S1472" s="139"/>
      <c r="T1472" s="138"/>
      <c r="U1472" s="6"/>
      <c r="V1472" s="8"/>
      <c r="W1472" s="8"/>
      <c r="X1472" s="60"/>
    </row>
    <row r="1473" spans="1:27" ht="11.25" outlineLevel="5" x14ac:dyDescent="0.2">
      <c r="A1473" s="137"/>
      <c r="B1473" s="138"/>
      <c r="C1473" s="138"/>
      <c r="D1473" s="139"/>
      <c r="E1473" s="145"/>
      <c r="F1473" s="140" t="s">
        <v>1605</v>
      </c>
      <c r="G1473" s="139"/>
      <c r="H1473" s="141">
        <v>121.72799999999999</v>
      </c>
      <c r="I1473" s="142"/>
      <c r="J1473" s="143"/>
      <c r="K1473" s="144"/>
      <c r="L1473" s="144"/>
      <c r="M1473" s="144"/>
      <c r="N1473" s="144"/>
      <c r="O1473" s="143"/>
      <c r="P1473" s="143"/>
      <c r="Q1473" s="143"/>
      <c r="R1473" s="139"/>
      <c r="S1473" s="139"/>
      <c r="T1473" s="138"/>
      <c r="U1473" s="6"/>
      <c r="V1473" s="8"/>
      <c r="W1473" s="8"/>
      <c r="X1473" s="60"/>
    </row>
    <row r="1474" spans="1:27" ht="11.25" outlineLevel="5" x14ac:dyDescent="0.2">
      <c r="A1474" s="137"/>
      <c r="B1474" s="138"/>
      <c r="C1474" s="138"/>
      <c r="D1474" s="139"/>
      <c r="E1474" s="145"/>
      <c r="F1474" s="140" t="s">
        <v>1606</v>
      </c>
      <c r="G1474" s="139"/>
      <c r="H1474" s="141">
        <v>103.244</v>
      </c>
      <c r="I1474" s="142"/>
      <c r="J1474" s="143"/>
      <c r="K1474" s="144"/>
      <c r="L1474" s="144"/>
      <c r="M1474" s="144"/>
      <c r="N1474" s="144"/>
      <c r="O1474" s="143"/>
      <c r="P1474" s="143"/>
      <c r="Q1474" s="143"/>
      <c r="R1474" s="139"/>
      <c r="S1474" s="139"/>
      <c r="T1474" s="138"/>
      <c r="U1474" s="6"/>
      <c r="V1474" s="8"/>
      <c r="W1474" s="8"/>
      <c r="X1474" s="60"/>
    </row>
    <row r="1475" spans="1:27" ht="7.5" customHeight="1" outlineLevel="5" x14ac:dyDescent="0.15">
      <c r="A1475" s="8"/>
      <c r="B1475" s="69"/>
      <c r="C1475" s="69"/>
      <c r="D1475" s="60"/>
      <c r="E1475" s="60"/>
      <c r="F1475" s="104"/>
      <c r="G1475" s="60"/>
      <c r="H1475" s="65"/>
      <c r="I1475" s="105"/>
      <c r="J1475" s="63"/>
      <c r="K1475" s="65"/>
      <c r="L1475" s="65"/>
      <c r="M1475" s="65"/>
      <c r="N1475" s="65"/>
      <c r="O1475" s="63"/>
      <c r="P1475" s="63"/>
      <c r="Q1475" s="63"/>
      <c r="R1475" s="60"/>
      <c r="S1475" s="60"/>
      <c r="T1475" s="69"/>
      <c r="U1475" s="8"/>
      <c r="X1475" s="60"/>
    </row>
    <row r="1476" spans="1:27" ht="11.25" outlineLevel="4" x14ac:dyDescent="0.2">
      <c r="A1476" s="4"/>
      <c r="B1476" s="120"/>
      <c r="C1476" s="121">
        <v>3</v>
      </c>
      <c r="D1476" s="122" t="s">
        <v>534</v>
      </c>
      <c r="E1476" s="123" t="s">
        <v>1607</v>
      </c>
      <c r="F1476" s="124" t="s">
        <v>1608</v>
      </c>
      <c r="G1476" s="122" t="s">
        <v>543</v>
      </c>
      <c r="H1476" s="125">
        <v>2604.88</v>
      </c>
      <c r="I1476" s="126">
        <v>0</v>
      </c>
      <c r="J1476" s="127">
        <f>H1476*I1476</f>
        <v>0</v>
      </c>
      <c r="K1476" s="125">
        <v>6.5599999999999999E-3</v>
      </c>
      <c r="L1476" s="125">
        <f>H1476*K1476</f>
        <v>17.088012800000001</v>
      </c>
      <c r="M1476" s="125"/>
      <c r="N1476" s="125">
        <f>H1476*M1476</f>
        <v>0</v>
      </c>
      <c r="O1476" s="127">
        <v>15</v>
      </c>
      <c r="P1476" s="127">
        <f>J1476*(O1476/100)</f>
        <v>0</v>
      </c>
      <c r="Q1476" s="127">
        <f>J1476+P1476</f>
        <v>0</v>
      </c>
      <c r="R1476" s="128"/>
      <c r="S1476" s="128" t="s">
        <v>538</v>
      </c>
      <c r="T1476" s="129">
        <v>1</v>
      </c>
      <c r="U1476" s="8"/>
      <c r="V1476" s="8"/>
      <c r="W1476" s="8"/>
      <c r="X1476" s="60"/>
    </row>
    <row r="1477" spans="1:27" ht="48.75" outlineLevel="5" x14ac:dyDescent="0.2">
      <c r="A1477" s="130"/>
      <c r="B1477" s="131"/>
      <c r="C1477" s="131"/>
      <c r="D1477" s="132"/>
      <c r="E1477" s="136" t="s">
        <v>0</v>
      </c>
      <c r="F1477" s="159" t="s">
        <v>1609</v>
      </c>
      <c r="G1477" s="159"/>
      <c r="H1477" s="160"/>
      <c r="I1477" s="161"/>
      <c r="J1477" s="162"/>
      <c r="K1477" s="134"/>
      <c r="L1477" s="134"/>
      <c r="M1477" s="134"/>
      <c r="N1477" s="134"/>
      <c r="O1477" s="135"/>
      <c r="P1477" s="135"/>
      <c r="Q1477" s="135"/>
      <c r="R1477" s="132"/>
      <c r="S1477" s="132"/>
      <c r="T1477" s="131"/>
      <c r="U1477" s="6"/>
      <c r="V1477" s="8"/>
      <c r="W1477" s="8"/>
      <c r="X1477" s="133" t="str">
        <f>F1477</f>
        <v>Omítka vápenocementová vnitřních ploch hladkých  
  nanášená ručně 
    jednovrstvá 
    hladká, na neomítnutý bezesparý podklad, tloušťky do 5 mm 
      stěn</v>
      </c>
      <c r="Y1477" s="9"/>
      <c r="AA1477" s="11"/>
    </row>
    <row r="1478" spans="1:27" ht="7.5" customHeight="1" outlineLevel="5" x14ac:dyDescent="0.15">
      <c r="B1478" s="69"/>
      <c r="C1478" s="69"/>
      <c r="D1478" s="60"/>
      <c r="E1478" s="60"/>
      <c r="F1478" s="61"/>
      <c r="G1478" s="60"/>
      <c r="H1478" s="65"/>
      <c r="I1478" s="105"/>
      <c r="J1478" s="63"/>
      <c r="K1478" s="65"/>
      <c r="L1478" s="65"/>
      <c r="M1478" s="65"/>
      <c r="N1478" s="65"/>
      <c r="O1478" s="63"/>
      <c r="P1478" s="63"/>
      <c r="Q1478" s="63"/>
      <c r="R1478" s="60"/>
      <c r="S1478" s="60"/>
      <c r="T1478" s="69"/>
      <c r="U1478" s="8"/>
      <c r="X1478" s="60"/>
    </row>
    <row r="1479" spans="1:27" ht="11.25" outlineLevel="5" x14ac:dyDescent="0.2">
      <c r="A1479" s="137"/>
      <c r="B1479" s="138"/>
      <c r="C1479" s="138"/>
      <c r="D1479" s="139"/>
      <c r="E1479" s="145" t="s">
        <v>1</v>
      </c>
      <c r="F1479" s="140" t="s">
        <v>1603</v>
      </c>
      <c r="G1479" s="139"/>
      <c r="H1479" s="141">
        <v>1362.9659999999999</v>
      </c>
      <c r="I1479" s="142"/>
      <c r="J1479" s="143"/>
      <c r="K1479" s="144"/>
      <c r="L1479" s="144"/>
      <c r="M1479" s="144"/>
      <c r="N1479" s="144"/>
      <c r="O1479" s="143"/>
      <c r="P1479" s="143"/>
      <c r="Q1479" s="143"/>
      <c r="R1479" s="139"/>
      <c r="S1479" s="139"/>
      <c r="T1479" s="138"/>
      <c r="U1479" s="6"/>
      <c r="V1479" s="8"/>
      <c r="W1479" s="8"/>
      <c r="X1479" s="60"/>
    </row>
    <row r="1480" spans="1:27" ht="11.25" outlineLevel="5" x14ac:dyDescent="0.2">
      <c r="A1480" s="137"/>
      <c r="B1480" s="138"/>
      <c r="C1480" s="138"/>
      <c r="D1480" s="139"/>
      <c r="E1480" s="145"/>
      <c r="F1480" s="140" t="s">
        <v>1604</v>
      </c>
      <c r="G1480" s="139"/>
      <c r="H1480" s="141">
        <v>1016.942</v>
      </c>
      <c r="I1480" s="142"/>
      <c r="J1480" s="143"/>
      <c r="K1480" s="144"/>
      <c r="L1480" s="144"/>
      <c r="M1480" s="144"/>
      <c r="N1480" s="144"/>
      <c r="O1480" s="143"/>
      <c r="P1480" s="143"/>
      <c r="Q1480" s="143"/>
      <c r="R1480" s="139"/>
      <c r="S1480" s="139"/>
      <c r="T1480" s="138"/>
      <c r="U1480" s="6"/>
      <c r="V1480" s="8"/>
      <c r="W1480" s="8"/>
      <c r="X1480" s="60"/>
    </row>
    <row r="1481" spans="1:27" ht="11.25" outlineLevel="5" x14ac:dyDescent="0.2">
      <c r="A1481" s="137"/>
      <c r="B1481" s="138"/>
      <c r="C1481" s="138"/>
      <c r="D1481" s="139"/>
      <c r="E1481" s="145"/>
      <c r="F1481" s="140" t="s">
        <v>1605</v>
      </c>
      <c r="G1481" s="139"/>
      <c r="H1481" s="141">
        <v>121.72799999999999</v>
      </c>
      <c r="I1481" s="142"/>
      <c r="J1481" s="143"/>
      <c r="K1481" s="144"/>
      <c r="L1481" s="144"/>
      <c r="M1481" s="144"/>
      <c r="N1481" s="144"/>
      <c r="O1481" s="143"/>
      <c r="P1481" s="143"/>
      <c r="Q1481" s="143"/>
      <c r="R1481" s="139"/>
      <c r="S1481" s="139"/>
      <c r="T1481" s="138"/>
      <c r="U1481" s="6"/>
      <c r="V1481" s="8"/>
      <c r="W1481" s="8"/>
      <c r="X1481" s="60"/>
    </row>
    <row r="1482" spans="1:27" ht="11.25" outlineLevel="5" x14ac:dyDescent="0.2">
      <c r="A1482" s="137"/>
      <c r="B1482" s="138"/>
      <c r="C1482" s="138"/>
      <c r="D1482" s="139"/>
      <c r="E1482" s="145"/>
      <c r="F1482" s="140" t="s">
        <v>1606</v>
      </c>
      <c r="G1482" s="139"/>
      <c r="H1482" s="141">
        <v>103.244</v>
      </c>
      <c r="I1482" s="142"/>
      <c r="J1482" s="143"/>
      <c r="K1482" s="144"/>
      <c r="L1482" s="144"/>
      <c r="M1482" s="144"/>
      <c r="N1482" s="144"/>
      <c r="O1482" s="143"/>
      <c r="P1482" s="143"/>
      <c r="Q1482" s="143"/>
      <c r="R1482" s="139"/>
      <c r="S1482" s="139"/>
      <c r="T1482" s="138"/>
      <c r="U1482" s="6"/>
      <c r="V1482" s="8"/>
      <c r="W1482" s="8"/>
      <c r="X1482" s="60"/>
    </row>
    <row r="1483" spans="1:27" ht="7.5" customHeight="1" outlineLevel="5" x14ac:dyDescent="0.15">
      <c r="A1483" s="8"/>
      <c r="B1483" s="69"/>
      <c r="C1483" s="69"/>
      <c r="D1483" s="60"/>
      <c r="E1483" s="60"/>
      <c r="F1483" s="104"/>
      <c r="G1483" s="60"/>
      <c r="H1483" s="65"/>
      <c r="I1483" s="105"/>
      <c r="J1483" s="63"/>
      <c r="K1483" s="65"/>
      <c r="L1483" s="65"/>
      <c r="M1483" s="65"/>
      <c r="N1483" s="65"/>
      <c r="O1483" s="63"/>
      <c r="P1483" s="63"/>
      <c r="Q1483" s="63"/>
      <c r="R1483" s="60"/>
      <c r="S1483" s="60"/>
      <c r="T1483" s="69"/>
      <c r="U1483" s="8"/>
      <c r="X1483" s="60"/>
    </row>
    <row r="1484" spans="1:27" ht="11.25" outlineLevel="4" x14ac:dyDescent="0.2">
      <c r="A1484" s="4"/>
      <c r="B1484" s="120"/>
      <c r="C1484" s="121">
        <v>4</v>
      </c>
      <c r="D1484" s="122" t="s">
        <v>534</v>
      </c>
      <c r="E1484" s="123" t="s">
        <v>1610</v>
      </c>
      <c r="F1484" s="124" t="s">
        <v>1611</v>
      </c>
      <c r="G1484" s="122" t="s">
        <v>543</v>
      </c>
      <c r="H1484" s="125">
        <v>4668.9560000000001</v>
      </c>
      <c r="I1484" s="126">
        <v>0</v>
      </c>
      <c r="J1484" s="127">
        <f>H1484*I1484</f>
        <v>0</v>
      </c>
      <c r="K1484" s="125">
        <v>7.3499999999999998E-3</v>
      </c>
      <c r="L1484" s="125">
        <f>H1484*K1484</f>
        <v>34.316826599999999</v>
      </c>
      <c r="M1484" s="125"/>
      <c r="N1484" s="125">
        <f>H1484*M1484</f>
        <v>0</v>
      </c>
      <c r="O1484" s="127">
        <v>15</v>
      </c>
      <c r="P1484" s="127">
        <f>J1484*(O1484/100)</f>
        <v>0</v>
      </c>
      <c r="Q1484" s="127">
        <f>J1484+P1484</f>
        <v>0</v>
      </c>
      <c r="R1484" s="128"/>
      <c r="S1484" s="128" t="s">
        <v>538</v>
      </c>
      <c r="T1484" s="129">
        <v>1</v>
      </c>
      <c r="U1484" s="8"/>
      <c r="V1484" s="8"/>
      <c r="W1484" s="8"/>
      <c r="X1484" s="60"/>
    </row>
    <row r="1485" spans="1:27" ht="48.75" outlineLevel="5" x14ac:dyDescent="0.2">
      <c r="A1485" s="130"/>
      <c r="B1485" s="131"/>
      <c r="C1485" s="131"/>
      <c r="D1485" s="132"/>
      <c r="E1485" s="136" t="s">
        <v>0</v>
      </c>
      <c r="F1485" s="159" t="s">
        <v>1612</v>
      </c>
      <c r="G1485" s="159"/>
      <c r="H1485" s="160"/>
      <c r="I1485" s="161"/>
      <c r="J1485" s="162"/>
      <c r="K1485" s="134"/>
      <c r="L1485" s="134"/>
      <c r="M1485" s="134"/>
      <c r="N1485" s="134"/>
      <c r="O1485" s="135"/>
      <c r="P1485" s="135"/>
      <c r="Q1485" s="135"/>
      <c r="R1485" s="132"/>
      <c r="S1485" s="132"/>
      <c r="T1485" s="131"/>
      <c r="U1485" s="6"/>
      <c r="V1485" s="8"/>
      <c r="W1485" s="8"/>
      <c r="X1485" s="133" t="str">
        <f>F1485</f>
        <v>Podkladní a spojovací vrstva vnitřních omítaných ploch  
  cementový postřik 
    nanášený ručně 
    celoplošně 
      stěn</v>
      </c>
      <c r="Y1485" s="9"/>
      <c r="AA1485" s="11"/>
    </row>
    <row r="1486" spans="1:27" ht="7.5" customHeight="1" outlineLevel="5" x14ac:dyDescent="0.15">
      <c r="B1486" s="69"/>
      <c r="C1486" s="69"/>
      <c r="D1486" s="60"/>
      <c r="E1486" s="60"/>
      <c r="F1486" s="61"/>
      <c r="G1486" s="60"/>
      <c r="H1486" s="65"/>
      <c r="I1486" s="105"/>
      <c r="J1486" s="63"/>
      <c r="K1486" s="65"/>
      <c r="L1486" s="65"/>
      <c r="M1486" s="65"/>
      <c r="N1486" s="65"/>
      <c r="O1486" s="63"/>
      <c r="P1486" s="63"/>
      <c r="Q1486" s="63"/>
      <c r="R1486" s="60"/>
      <c r="S1486" s="60"/>
      <c r="T1486" s="69"/>
      <c r="U1486" s="8"/>
      <c r="X1486" s="60"/>
    </row>
    <row r="1487" spans="1:27" ht="11.25" outlineLevel="4" x14ac:dyDescent="0.2">
      <c r="A1487" s="4"/>
      <c r="B1487" s="120"/>
      <c r="C1487" s="121">
        <v>5</v>
      </c>
      <c r="D1487" s="122" t="s">
        <v>534</v>
      </c>
      <c r="E1487" s="123" t="s">
        <v>1613</v>
      </c>
      <c r="F1487" s="124" t="s">
        <v>1614</v>
      </c>
      <c r="G1487" s="122" t="s">
        <v>543</v>
      </c>
      <c r="H1487" s="125">
        <v>4668.9559000000008</v>
      </c>
      <c r="I1487" s="126">
        <v>0</v>
      </c>
      <c r="J1487" s="127">
        <f>H1487*I1487</f>
        <v>0</v>
      </c>
      <c r="K1487" s="125">
        <v>1.8380000000000001E-2</v>
      </c>
      <c r="L1487" s="125">
        <f>H1487*K1487</f>
        <v>85.815409442000018</v>
      </c>
      <c r="M1487" s="125"/>
      <c r="N1487" s="125">
        <f>H1487*M1487</f>
        <v>0</v>
      </c>
      <c r="O1487" s="127">
        <v>15</v>
      </c>
      <c r="P1487" s="127">
        <f>J1487*(O1487/100)</f>
        <v>0</v>
      </c>
      <c r="Q1487" s="127">
        <f>J1487+P1487</f>
        <v>0</v>
      </c>
      <c r="R1487" s="128"/>
      <c r="S1487" s="128" t="s">
        <v>538</v>
      </c>
      <c r="T1487" s="129">
        <v>1</v>
      </c>
      <c r="U1487" s="8"/>
      <c r="V1487" s="8"/>
      <c r="W1487" s="8"/>
      <c r="X1487" s="60"/>
    </row>
    <row r="1488" spans="1:27" ht="58.5" outlineLevel="5" x14ac:dyDescent="0.2">
      <c r="A1488" s="130"/>
      <c r="B1488" s="131"/>
      <c r="C1488" s="131"/>
      <c r="D1488" s="132"/>
      <c r="E1488" s="136" t="s">
        <v>0</v>
      </c>
      <c r="F1488" s="159" t="s">
        <v>1615</v>
      </c>
      <c r="G1488" s="159"/>
      <c r="H1488" s="160"/>
      <c r="I1488" s="161"/>
      <c r="J1488" s="162"/>
      <c r="K1488" s="134"/>
      <c r="L1488" s="134"/>
      <c r="M1488" s="134"/>
      <c r="N1488" s="134"/>
      <c r="O1488" s="135"/>
      <c r="P1488" s="135"/>
      <c r="Q1488" s="135"/>
      <c r="R1488" s="132"/>
      <c r="S1488" s="132"/>
      <c r="T1488" s="131"/>
      <c r="U1488" s="6"/>
      <c r="V1488" s="8"/>
      <c r="W1488" s="8"/>
      <c r="X1488" s="133" t="str">
        <f>F1488</f>
        <v>Omítka vápenocementová vnitřních ploch  
  nanášená ručně 
    dvouvrstvá, tloušťky jádrové omítky do 10 mm a tloušťky štuku do 3 mm 
    štuková 
    svislých konstrukcí 
      stěn</v>
      </c>
      <c r="Y1488" s="9"/>
      <c r="AA1488" s="11"/>
    </row>
    <row r="1489" spans="1:24" ht="7.5" customHeight="1" outlineLevel="5" x14ac:dyDescent="0.15">
      <c r="B1489" s="69"/>
      <c r="C1489" s="69"/>
      <c r="D1489" s="60"/>
      <c r="E1489" s="60"/>
      <c r="F1489" s="61"/>
      <c r="G1489" s="60"/>
      <c r="H1489" s="65"/>
      <c r="I1489" s="105"/>
      <c r="J1489" s="63"/>
      <c r="K1489" s="65"/>
      <c r="L1489" s="65"/>
      <c r="M1489" s="65"/>
      <c r="N1489" s="65"/>
      <c r="O1489" s="63"/>
      <c r="P1489" s="63"/>
      <c r="Q1489" s="63"/>
      <c r="R1489" s="60"/>
      <c r="S1489" s="60"/>
      <c r="T1489" s="69"/>
      <c r="U1489" s="8"/>
      <c r="X1489" s="60"/>
    </row>
    <row r="1490" spans="1:24" ht="11.25" outlineLevel="5" x14ac:dyDescent="0.2">
      <c r="A1490" s="137"/>
      <c r="B1490" s="138"/>
      <c r="C1490" s="138"/>
      <c r="D1490" s="139"/>
      <c r="E1490" s="145" t="s">
        <v>1</v>
      </c>
      <c r="F1490" s="140" t="s">
        <v>1616</v>
      </c>
      <c r="G1490" s="139"/>
      <c r="H1490" s="141">
        <v>2182.884</v>
      </c>
      <c r="I1490" s="142"/>
      <c r="J1490" s="143"/>
      <c r="K1490" s="144"/>
      <c r="L1490" s="144"/>
      <c r="M1490" s="144"/>
      <c r="N1490" s="144"/>
      <c r="O1490" s="143"/>
      <c r="P1490" s="143"/>
      <c r="Q1490" s="143"/>
      <c r="R1490" s="139"/>
      <c r="S1490" s="139"/>
      <c r="T1490" s="138"/>
      <c r="U1490" s="6"/>
      <c r="V1490" s="8"/>
      <c r="W1490" s="8"/>
      <c r="X1490" s="60"/>
    </row>
    <row r="1491" spans="1:24" ht="11.25" outlineLevel="5" x14ac:dyDescent="0.2">
      <c r="A1491" s="137"/>
      <c r="B1491" s="138"/>
      <c r="C1491" s="138"/>
      <c r="D1491" s="139"/>
      <c r="E1491" s="145"/>
      <c r="F1491" s="140" t="s">
        <v>1617</v>
      </c>
      <c r="G1491" s="139"/>
      <c r="H1491" s="141">
        <v>-248.64</v>
      </c>
      <c r="I1491" s="142"/>
      <c r="J1491" s="143"/>
      <c r="K1491" s="144"/>
      <c r="L1491" s="144"/>
      <c r="M1491" s="144"/>
      <c r="N1491" s="144"/>
      <c r="O1491" s="143"/>
      <c r="P1491" s="143"/>
      <c r="Q1491" s="143"/>
      <c r="R1491" s="139"/>
      <c r="S1491" s="139"/>
      <c r="T1491" s="138"/>
      <c r="U1491" s="6"/>
      <c r="V1491" s="8"/>
      <c r="W1491" s="8"/>
      <c r="X1491" s="60"/>
    </row>
    <row r="1492" spans="1:24" ht="11.25" outlineLevel="5" x14ac:dyDescent="0.2">
      <c r="A1492" s="137"/>
      <c r="B1492" s="138"/>
      <c r="C1492" s="138"/>
      <c r="D1492" s="139"/>
      <c r="E1492" s="145"/>
      <c r="F1492" s="140" t="s">
        <v>1618</v>
      </c>
      <c r="G1492" s="139"/>
      <c r="H1492" s="141">
        <v>-488.4</v>
      </c>
      <c r="I1492" s="142"/>
      <c r="J1492" s="143"/>
      <c r="K1492" s="144"/>
      <c r="L1492" s="144"/>
      <c r="M1492" s="144"/>
      <c r="N1492" s="144"/>
      <c r="O1492" s="143"/>
      <c r="P1492" s="143"/>
      <c r="Q1492" s="143"/>
      <c r="R1492" s="139"/>
      <c r="S1492" s="139"/>
      <c r="T1492" s="138"/>
      <c r="U1492" s="6"/>
      <c r="V1492" s="8"/>
      <c r="W1492" s="8"/>
      <c r="X1492" s="60"/>
    </row>
    <row r="1493" spans="1:24" ht="11.25" outlineLevel="5" x14ac:dyDescent="0.2">
      <c r="A1493" s="137"/>
      <c r="B1493" s="138"/>
      <c r="C1493" s="138"/>
      <c r="D1493" s="139"/>
      <c r="E1493" s="145"/>
      <c r="F1493" s="140" t="s">
        <v>1619</v>
      </c>
      <c r="G1493" s="139"/>
      <c r="H1493" s="141">
        <v>521.86</v>
      </c>
      <c r="I1493" s="142"/>
      <c r="J1493" s="143"/>
      <c r="K1493" s="144"/>
      <c r="L1493" s="144"/>
      <c r="M1493" s="144"/>
      <c r="N1493" s="144"/>
      <c r="O1493" s="143"/>
      <c r="P1493" s="143"/>
      <c r="Q1493" s="143"/>
      <c r="R1493" s="139"/>
      <c r="S1493" s="139"/>
      <c r="T1493" s="138"/>
      <c r="U1493" s="6"/>
      <c r="V1493" s="8"/>
      <c r="W1493" s="8"/>
      <c r="X1493" s="60"/>
    </row>
    <row r="1494" spans="1:24" ht="11.25" outlineLevel="5" x14ac:dyDescent="0.2">
      <c r="A1494" s="137"/>
      <c r="B1494" s="138"/>
      <c r="C1494" s="138"/>
      <c r="D1494" s="139"/>
      <c r="E1494" s="145"/>
      <c r="F1494" s="140" t="s">
        <v>1620</v>
      </c>
      <c r="G1494" s="139"/>
      <c r="H1494" s="141">
        <v>518.38</v>
      </c>
      <c r="I1494" s="142"/>
      <c r="J1494" s="143"/>
      <c r="K1494" s="144"/>
      <c r="L1494" s="144"/>
      <c r="M1494" s="144"/>
      <c r="N1494" s="144"/>
      <c r="O1494" s="143"/>
      <c r="P1494" s="143"/>
      <c r="Q1494" s="143"/>
      <c r="R1494" s="139"/>
      <c r="S1494" s="139"/>
      <c r="T1494" s="138"/>
      <c r="U1494" s="6"/>
      <c r="V1494" s="8"/>
      <c r="W1494" s="8"/>
      <c r="X1494" s="60"/>
    </row>
    <row r="1495" spans="1:24" ht="11.25" outlineLevel="5" x14ac:dyDescent="0.2">
      <c r="A1495" s="137"/>
      <c r="B1495" s="138"/>
      <c r="C1495" s="138"/>
      <c r="D1495" s="139"/>
      <c r="E1495" s="145"/>
      <c r="F1495" s="140" t="s">
        <v>546</v>
      </c>
      <c r="G1495" s="139"/>
      <c r="H1495" s="141">
        <v>2486.0840000000003</v>
      </c>
      <c r="I1495" s="142"/>
      <c r="J1495" s="143"/>
      <c r="K1495" s="144"/>
      <c r="L1495" s="144"/>
      <c r="M1495" s="144"/>
      <c r="N1495" s="144"/>
      <c r="O1495" s="143"/>
      <c r="P1495" s="143"/>
      <c r="Q1495" s="143"/>
      <c r="R1495" s="139"/>
      <c r="S1495" s="139"/>
      <c r="T1495" s="138"/>
      <c r="U1495" s="6"/>
      <c r="V1495" s="8"/>
      <c r="W1495" s="8"/>
      <c r="X1495" s="60"/>
    </row>
    <row r="1496" spans="1:24" ht="22.5" outlineLevel="5" x14ac:dyDescent="0.2">
      <c r="A1496" s="137"/>
      <c r="B1496" s="138"/>
      <c r="C1496" s="138"/>
      <c r="D1496" s="139"/>
      <c r="E1496" s="145"/>
      <c r="F1496" s="140" t="s">
        <v>1621</v>
      </c>
      <c r="G1496" s="139"/>
      <c r="H1496" s="141">
        <v>0</v>
      </c>
      <c r="I1496" s="142"/>
      <c r="J1496" s="143"/>
      <c r="K1496" s="144"/>
      <c r="L1496" s="144"/>
      <c r="M1496" s="144"/>
      <c r="N1496" s="144"/>
      <c r="O1496" s="143"/>
      <c r="P1496" s="143"/>
      <c r="Q1496" s="143"/>
      <c r="R1496" s="139"/>
      <c r="S1496" s="139"/>
      <c r="T1496" s="138"/>
      <c r="U1496" s="6"/>
      <c r="V1496" s="8"/>
      <c r="W1496" s="8"/>
      <c r="X1496" s="60"/>
    </row>
    <row r="1497" spans="1:24" ht="11.25" outlineLevel="5" x14ac:dyDescent="0.2">
      <c r="A1497" s="137"/>
      <c r="B1497" s="138"/>
      <c r="C1497" s="138"/>
      <c r="D1497" s="139"/>
      <c r="E1497" s="145"/>
      <c r="F1497" s="140" t="s">
        <v>1622</v>
      </c>
      <c r="G1497" s="139"/>
      <c r="H1497" s="141">
        <v>107.52</v>
      </c>
      <c r="I1497" s="142"/>
      <c r="J1497" s="143"/>
      <c r="K1497" s="144"/>
      <c r="L1497" s="144"/>
      <c r="M1497" s="144"/>
      <c r="N1497" s="144"/>
      <c r="O1497" s="143"/>
      <c r="P1497" s="143"/>
      <c r="Q1497" s="143"/>
      <c r="R1497" s="139"/>
      <c r="S1497" s="139"/>
      <c r="T1497" s="138"/>
      <c r="U1497" s="6"/>
      <c r="V1497" s="8"/>
      <c r="W1497" s="8"/>
      <c r="X1497" s="60"/>
    </row>
    <row r="1498" spans="1:24" ht="11.25" outlineLevel="5" x14ac:dyDescent="0.2">
      <c r="A1498" s="137"/>
      <c r="B1498" s="138"/>
      <c r="C1498" s="138"/>
      <c r="D1498" s="139"/>
      <c r="E1498" s="145"/>
      <c r="F1498" s="140" t="s">
        <v>1623</v>
      </c>
      <c r="G1498" s="139"/>
      <c r="H1498" s="141">
        <v>-19.099999999999998</v>
      </c>
      <c r="I1498" s="142"/>
      <c r="J1498" s="143"/>
      <c r="K1498" s="144"/>
      <c r="L1498" s="144"/>
      <c r="M1498" s="144"/>
      <c r="N1498" s="144"/>
      <c r="O1498" s="143"/>
      <c r="P1498" s="143"/>
      <c r="Q1498" s="143"/>
      <c r="R1498" s="139"/>
      <c r="S1498" s="139"/>
      <c r="T1498" s="138"/>
      <c r="U1498" s="6"/>
      <c r="V1498" s="8"/>
      <c r="W1498" s="8"/>
      <c r="X1498" s="60"/>
    </row>
    <row r="1499" spans="1:24" ht="22.5" outlineLevel="5" x14ac:dyDescent="0.2">
      <c r="A1499" s="137"/>
      <c r="B1499" s="138"/>
      <c r="C1499" s="138"/>
      <c r="D1499" s="139"/>
      <c r="E1499" s="145"/>
      <c r="F1499" s="140" t="s">
        <v>1624</v>
      </c>
      <c r="G1499" s="139"/>
      <c r="H1499" s="141">
        <v>7.36</v>
      </c>
      <c r="I1499" s="142"/>
      <c r="J1499" s="143"/>
      <c r="K1499" s="144"/>
      <c r="L1499" s="144"/>
      <c r="M1499" s="144"/>
      <c r="N1499" s="144"/>
      <c r="O1499" s="143"/>
      <c r="P1499" s="143"/>
      <c r="Q1499" s="143"/>
      <c r="R1499" s="139"/>
      <c r="S1499" s="139"/>
      <c r="T1499" s="138"/>
      <c r="U1499" s="6"/>
      <c r="V1499" s="8"/>
      <c r="W1499" s="8"/>
      <c r="X1499" s="60"/>
    </row>
    <row r="1500" spans="1:24" ht="11.25" outlineLevel="5" x14ac:dyDescent="0.2">
      <c r="A1500" s="137"/>
      <c r="B1500" s="138"/>
      <c r="C1500" s="138"/>
      <c r="D1500" s="139"/>
      <c r="E1500" s="145"/>
      <c r="F1500" s="140" t="s">
        <v>1625</v>
      </c>
      <c r="G1500" s="139"/>
      <c r="H1500" s="141">
        <v>-5.98</v>
      </c>
      <c r="I1500" s="142"/>
      <c r="J1500" s="143"/>
      <c r="K1500" s="144"/>
      <c r="L1500" s="144"/>
      <c r="M1500" s="144"/>
      <c r="N1500" s="144"/>
      <c r="O1500" s="143"/>
      <c r="P1500" s="143"/>
      <c r="Q1500" s="143"/>
      <c r="R1500" s="139"/>
      <c r="S1500" s="139"/>
      <c r="T1500" s="138"/>
      <c r="U1500" s="6"/>
      <c r="V1500" s="8"/>
      <c r="W1500" s="8"/>
      <c r="X1500" s="60"/>
    </row>
    <row r="1501" spans="1:24" ht="11.25" outlineLevel="5" x14ac:dyDescent="0.2">
      <c r="A1501" s="137"/>
      <c r="B1501" s="138"/>
      <c r="C1501" s="138"/>
      <c r="D1501" s="139"/>
      <c r="E1501" s="145"/>
      <c r="F1501" s="140" t="s">
        <v>1626</v>
      </c>
      <c r="G1501" s="139"/>
      <c r="H1501" s="141">
        <v>2.36</v>
      </c>
      <c r="I1501" s="142"/>
      <c r="J1501" s="143"/>
      <c r="K1501" s="144"/>
      <c r="L1501" s="144"/>
      <c r="M1501" s="144"/>
      <c r="N1501" s="144"/>
      <c r="O1501" s="143"/>
      <c r="P1501" s="143"/>
      <c r="Q1501" s="143"/>
      <c r="R1501" s="139"/>
      <c r="S1501" s="139"/>
      <c r="T1501" s="138"/>
      <c r="U1501" s="6"/>
      <c r="V1501" s="8"/>
      <c r="W1501" s="8"/>
      <c r="X1501" s="60"/>
    </row>
    <row r="1502" spans="1:24" ht="11.25" outlineLevel="5" x14ac:dyDescent="0.2">
      <c r="A1502" s="137"/>
      <c r="B1502" s="138"/>
      <c r="C1502" s="138"/>
      <c r="D1502" s="139"/>
      <c r="E1502" s="145"/>
      <c r="F1502" s="140" t="s">
        <v>1627</v>
      </c>
      <c r="G1502" s="139"/>
      <c r="H1502" s="141">
        <v>2.54</v>
      </c>
      <c r="I1502" s="142"/>
      <c r="J1502" s="143"/>
      <c r="K1502" s="144"/>
      <c r="L1502" s="144"/>
      <c r="M1502" s="144"/>
      <c r="N1502" s="144"/>
      <c r="O1502" s="143"/>
      <c r="P1502" s="143"/>
      <c r="Q1502" s="143"/>
      <c r="R1502" s="139"/>
      <c r="S1502" s="139"/>
      <c r="T1502" s="138"/>
      <c r="U1502" s="6"/>
      <c r="V1502" s="8"/>
      <c r="W1502" s="8"/>
      <c r="X1502" s="60"/>
    </row>
    <row r="1503" spans="1:24" ht="11.25" outlineLevel="5" x14ac:dyDescent="0.2">
      <c r="A1503" s="137"/>
      <c r="B1503" s="138"/>
      <c r="C1503" s="138"/>
      <c r="D1503" s="139"/>
      <c r="E1503" s="145"/>
      <c r="F1503" s="140" t="s">
        <v>546</v>
      </c>
      <c r="G1503" s="139"/>
      <c r="H1503" s="141">
        <v>94.7</v>
      </c>
      <c r="I1503" s="142"/>
      <c r="J1503" s="143"/>
      <c r="K1503" s="144"/>
      <c r="L1503" s="144"/>
      <c r="M1503" s="144"/>
      <c r="N1503" s="144"/>
      <c r="O1503" s="143"/>
      <c r="P1503" s="143"/>
      <c r="Q1503" s="143"/>
      <c r="R1503" s="139"/>
      <c r="S1503" s="139"/>
      <c r="T1503" s="138"/>
      <c r="U1503" s="6"/>
      <c r="V1503" s="8"/>
      <c r="W1503" s="8"/>
      <c r="X1503" s="60"/>
    </row>
    <row r="1504" spans="1:24" ht="22.5" outlineLevel="5" x14ac:dyDescent="0.2">
      <c r="A1504" s="137"/>
      <c r="B1504" s="138"/>
      <c r="C1504" s="138"/>
      <c r="D1504" s="139"/>
      <c r="E1504" s="145"/>
      <c r="F1504" s="140" t="s">
        <v>1628</v>
      </c>
      <c r="G1504" s="139"/>
      <c r="H1504" s="141">
        <v>94.7</v>
      </c>
      <c r="I1504" s="142"/>
      <c r="J1504" s="143"/>
      <c r="K1504" s="144"/>
      <c r="L1504" s="144"/>
      <c r="M1504" s="144"/>
      <c r="N1504" s="144"/>
      <c r="O1504" s="143"/>
      <c r="P1504" s="143"/>
      <c r="Q1504" s="143"/>
      <c r="R1504" s="139"/>
      <c r="S1504" s="139"/>
      <c r="T1504" s="138"/>
      <c r="U1504" s="6"/>
      <c r="V1504" s="8"/>
      <c r="W1504" s="8"/>
      <c r="X1504" s="60"/>
    </row>
    <row r="1505" spans="1:24" ht="11.25" outlineLevel="5" x14ac:dyDescent="0.2">
      <c r="A1505" s="137"/>
      <c r="B1505" s="138"/>
      <c r="C1505" s="138"/>
      <c r="D1505" s="139"/>
      <c r="E1505" s="145"/>
      <c r="F1505" s="140" t="s">
        <v>1629</v>
      </c>
      <c r="G1505" s="139"/>
      <c r="H1505" s="141">
        <v>143.91999999999999</v>
      </c>
      <c r="I1505" s="142"/>
      <c r="J1505" s="143"/>
      <c r="K1505" s="144"/>
      <c r="L1505" s="144"/>
      <c r="M1505" s="144"/>
      <c r="N1505" s="144"/>
      <c r="O1505" s="143"/>
      <c r="P1505" s="143"/>
      <c r="Q1505" s="143"/>
      <c r="R1505" s="139"/>
      <c r="S1505" s="139"/>
      <c r="T1505" s="138"/>
      <c r="U1505" s="6"/>
      <c r="V1505" s="8"/>
      <c r="W1505" s="8"/>
      <c r="X1505" s="60"/>
    </row>
    <row r="1506" spans="1:24" ht="11.25" outlineLevel="5" x14ac:dyDescent="0.2">
      <c r="A1506" s="137"/>
      <c r="B1506" s="138"/>
      <c r="C1506" s="138"/>
      <c r="D1506" s="139"/>
      <c r="E1506" s="145"/>
      <c r="F1506" s="140" t="s">
        <v>1630</v>
      </c>
      <c r="G1506" s="139"/>
      <c r="H1506" s="141">
        <v>-26.1</v>
      </c>
      <c r="I1506" s="142"/>
      <c r="J1506" s="143"/>
      <c r="K1506" s="144"/>
      <c r="L1506" s="144"/>
      <c r="M1506" s="144"/>
      <c r="N1506" s="144"/>
      <c r="O1506" s="143"/>
      <c r="P1506" s="143"/>
      <c r="Q1506" s="143"/>
      <c r="R1506" s="139"/>
      <c r="S1506" s="139"/>
      <c r="T1506" s="138"/>
      <c r="U1506" s="6"/>
      <c r="V1506" s="8"/>
      <c r="W1506" s="8"/>
      <c r="X1506" s="60"/>
    </row>
    <row r="1507" spans="1:24" ht="33.75" outlineLevel="5" x14ac:dyDescent="0.2">
      <c r="A1507" s="137"/>
      <c r="B1507" s="138"/>
      <c r="C1507" s="138"/>
      <c r="D1507" s="139"/>
      <c r="E1507" s="145"/>
      <c r="F1507" s="140" t="s">
        <v>1631</v>
      </c>
      <c r="G1507" s="139"/>
      <c r="H1507" s="141">
        <v>10.199999999999999</v>
      </c>
      <c r="I1507" s="142"/>
      <c r="J1507" s="143"/>
      <c r="K1507" s="144"/>
      <c r="L1507" s="144"/>
      <c r="M1507" s="144"/>
      <c r="N1507" s="144"/>
      <c r="O1507" s="143"/>
      <c r="P1507" s="143"/>
      <c r="Q1507" s="143"/>
      <c r="R1507" s="139"/>
      <c r="S1507" s="139"/>
      <c r="T1507" s="138"/>
      <c r="U1507" s="6"/>
      <c r="V1507" s="8"/>
      <c r="W1507" s="8"/>
      <c r="X1507" s="60"/>
    </row>
    <row r="1508" spans="1:24" ht="11.25" outlineLevel="5" x14ac:dyDescent="0.2">
      <c r="A1508" s="137"/>
      <c r="B1508" s="138"/>
      <c r="C1508" s="138"/>
      <c r="D1508" s="139"/>
      <c r="E1508" s="145"/>
      <c r="F1508" s="140" t="s">
        <v>1632</v>
      </c>
      <c r="G1508" s="139"/>
      <c r="H1508" s="141">
        <v>-3.45</v>
      </c>
      <c r="I1508" s="142"/>
      <c r="J1508" s="143"/>
      <c r="K1508" s="144"/>
      <c r="L1508" s="144"/>
      <c r="M1508" s="144"/>
      <c r="N1508" s="144"/>
      <c r="O1508" s="143"/>
      <c r="P1508" s="143"/>
      <c r="Q1508" s="143"/>
      <c r="R1508" s="139"/>
      <c r="S1508" s="139"/>
      <c r="T1508" s="138"/>
      <c r="U1508" s="6"/>
      <c r="V1508" s="8"/>
      <c r="W1508" s="8"/>
      <c r="X1508" s="60"/>
    </row>
    <row r="1509" spans="1:24" ht="11.25" outlineLevel="5" x14ac:dyDescent="0.2">
      <c r="A1509" s="137"/>
      <c r="B1509" s="138"/>
      <c r="C1509" s="138"/>
      <c r="D1509" s="139"/>
      <c r="E1509" s="145"/>
      <c r="F1509" s="140" t="s">
        <v>1633</v>
      </c>
      <c r="G1509" s="139"/>
      <c r="H1509" s="141">
        <v>1.22</v>
      </c>
      <c r="I1509" s="142"/>
      <c r="J1509" s="143"/>
      <c r="K1509" s="144"/>
      <c r="L1509" s="144"/>
      <c r="M1509" s="144"/>
      <c r="N1509" s="144"/>
      <c r="O1509" s="143"/>
      <c r="P1509" s="143"/>
      <c r="Q1509" s="143"/>
      <c r="R1509" s="139"/>
      <c r="S1509" s="139"/>
      <c r="T1509" s="138"/>
      <c r="U1509" s="6"/>
      <c r="V1509" s="8"/>
      <c r="W1509" s="8"/>
      <c r="X1509" s="60"/>
    </row>
    <row r="1510" spans="1:24" ht="11.25" outlineLevel="5" x14ac:dyDescent="0.2">
      <c r="A1510" s="137"/>
      <c r="B1510" s="138"/>
      <c r="C1510" s="138"/>
      <c r="D1510" s="139"/>
      <c r="E1510" s="145"/>
      <c r="F1510" s="140" t="s">
        <v>1634</v>
      </c>
      <c r="G1510" s="139"/>
      <c r="H1510" s="141">
        <v>5.1512000000000002</v>
      </c>
      <c r="I1510" s="142"/>
      <c r="J1510" s="143"/>
      <c r="K1510" s="144"/>
      <c r="L1510" s="144"/>
      <c r="M1510" s="144"/>
      <c r="N1510" s="144"/>
      <c r="O1510" s="143"/>
      <c r="P1510" s="143"/>
      <c r="Q1510" s="143"/>
      <c r="R1510" s="139"/>
      <c r="S1510" s="139"/>
      <c r="T1510" s="138"/>
      <c r="U1510" s="6"/>
      <c r="V1510" s="8"/>
      <c r="W1510" s="8"/>
      <c r="X1510" s="60"/>
    </row>
    <row r="1511" spans="1:24" ht="11.25" outlineLevel="5" x14ac:dyDescent="0.2">
      <c r="A1511" s="137"/>
      <c r="B1511" s="138"/>
      <c r="C1511" s="138"/>
      <c r="D1511" s="139"/>
      <c r="E1511" s="145"/>
      <c r="F1511" s="140" t="s">
        <v>1635</v>
      </c>
      <c r="G1511" s="139"/>
      <c r="H1511" s="141">
        <v>-8.1199999999999992</v>
      </c>
      <c r="I1511" s="142"/>
      <c r="J1511" s="143"/>
      <c r="K1511" s="144"/>
      <c r="L1511" s="144"/>
      <c r="M1511" s="144"/>
      <c r="N1511" s="144"/>
      <c r="O1511" s="143"/>
      <c r="P1511" s="143"/>
      <c r="Q1511" s="143"/>
      <c r="R1511" s="139"/>
      <c r="S1511" s="139"/>
      <c r="T1511" s="138"/>
      <c r="U1511" s="6"/>
      <c r="V1511" s="8"/>
      <c r="W1511" s="8"/>
      <c r="X1511" s="60"/>
    </row>
    <row r="1512" spans="1:24" ht="11.25" outlineLevel="5" x14ac:dyDescent="0.2">
      <c r="A1512" s="137"/>
      <c r="B1512" s="138"/>
      <c r="C1512" s="138"/>
      <c r="D1512" s="139"/>
      <c r="E1512" s="145"/>
      <c r="F1512" s="140" t="s">
        <v>1636</v>
      </c>
      <c r="G1512" s="139"/>
      <c r="H1512" s="141">
        <v>143.91999999999999</v>
      </c>
      <c r="I1512" s="142"/>
      <c r="J1512" s="143"/>
      <c r="K1512" s="144"/>
      <c r="L1512" s="144"/>
      <c r="M1512" s="144"/>
      <c r="N1512" s="144"/>
      <c r="O1512" s="143"/>
      <c r="P1512" s="143"/>
      <c r="Q1512" s="143"/>
      <c r="R1512" s="139"/>
      <c r="S1512" s="139"/>
      <c r="T1512" s="138"/>
      <c r="U1512" s="6"/>
      <c r="V1512" s="8"/>
      <c r="W1512" s="8"/>
      <c r="X1512" s="60"/>
    </row>
    <row r="1513" spans="1:24" ht="11.25" outlineLevel="5" x14ac:dyDescent="0.2">
      <c r="A1513" s="137"/>
      <c r="B1513" s="138"/>
      <c r="C1513" s="138"/>
      <c r="D1513" s="139"/>
      <c r="E1513" s="145"/>
      <c r="F1513" s="140" t="s">
        <v>1637</v>
      </c>
      <c r="G1513" s="139"/>
      <c r="H1513" s="141">
        <v>-20.299999999999997</v>
      </c>
      <c r="I1513" s="142"/>
      <c r="J1513" s="143"/>
      <c r="K1513" s="144"/>
      <c r="L1513" s="144"/>
      <c r="M1513" s="144"/>
      <c r="N1513" s="144"/>
      <c r="O1513" s="143"/>
      <c r="P1513" s="143"/>
      <c r="Q1513" s="143"/>
      <c r="R1513" s="139"/>
      <c r="S1513" s="139"/>
      <c r="T1513" s="138"/>
      <c r="U1513" s="6"/>
      <c r="V1513" s="8"/>
      <c r="W1513" s="8"/>
      <c r="X1513" s="60"/>
    </row>
    <row r="1514" spans="1:24" ht="11.25" outlineLevel="5" x14ac:dyDescent="0.2">
      <c r="A1514" s="137"/>
      <c r="B1514" s="138"/>
      <c r="C1514" s="138"/>
      <c r="D1514" s="139"/>
      <c r="E1514" s="145"/>
      <c r="F1514" s="140" t="s">
        <v>1638</v>
      </c>
      <c r="G1514" s="139"/>
      <c r="H1514" s="141">
        <v>8.32</v>
      </c>
      <c r="I1514" s="142"/>
      <c r="J1514" s="143"/>
      <c r="K1514" s="144"/>
      <c r="L1514" s="144"/>
      <c r="M1514" s="144"/>
      <c r="N1514" s="144"/>
      <c r="O1514" s="143"/>
      <c r="P1514" s="143"/>
      <c r="Q1514" s="143"/>
      <c r="R1514" s="139"/>
      <c r="S1514" s="139"/>
      <c r="T1514" s="138"/>
      <c r="U1514" s="6"/>
      <c r="V1514" s="8"/>
      <c r="W1514" s="8"/>
      <c r="X1514" s="60"/>
    </row>
    <row r="1515" spans="1:24" ht="11.25" outlineLevel="5" x14ac:dyDescent="0.2">
      <c r="A1515" s="137"/>
      <c r="B1515" s="138"/>
      <c r="C1515" s="138"/>
      <c r="D1515" s="139"/>
      <c r="E1515" s="145"/>
      <c r="F1515" s="140" t="s">
        <v>1632</v>
      </c>
      <c r="G1515" s="139"/>
      <c r="H1515" s="141">
        <v>-3.45</v>
      </c>
      <c r="I1515" s="142"/>
      <c r="J1515" s="143"/>
      <c r="K1515" s="144"/>
      <c r="L1515" s="144"/>
      <c r="M1515" s="144"/>
      <c r="N1515" s="144"/>
      <c r="O1515" s="143"/>
      <c r="P1515" s="143"/>
      <c r="Q1515" s="143"/>
      <c r="R1515" s="139"/>
      <c r="S1515" s="139"/>
      <c r="T1515" s="138"/>
      <c r="U1515" s="6"/>
      <c r="V1515" s="8"/>
      <c r="W1515" s="8"/>
      <c r="X1515" s="60"/>
    </row>
    <row r="1516" spans="1:24" ht="11.25" outlineLevel="5" x14ac:dyDescent="0.2">
      <c r="A1516" s="137"/>
      <c r="B1516" s="138"/>
      <c r="C1516" s="138"/>
      <c r="D1516" s="139"/>
      <c r="E1516" s="145"/>
      <c r="F1516" s="140" t="s">
        <v>1633</v>
      </c>
      <c r="G1516" s="139"/>
      <c r="H1516" s="141">
        <v>1.22</v>
      </c>
      <c r="I1516" s="142"/>
      <c r="J1516" s="143"/>
      <c r="K1516" s="144"/>
      <c r="L1516" s="144"/>
      <c r="M1516" s="144"/>
      <c r="N1516" s="144"/>
      <c r="O1516" s="143"/>
      <c r="P1516" s="143"/>
      <c r="Q1516" s="143"/>
      <c r="R1516" s="139"/>
      <c r="S1516" s="139"/>
      <c r="T1516" s="138"/>
      <c r="U1516" s="6"/>
      <c r="V1516" s="8"/>
      <c r="W1516" s="8"/>
      <c r="X1516" s="60"/>
    </row>
    <row r="1517" spans="1:24" ht="11.25" outlineLevel="5" x14ac:dyDescent="0.2">
      <c r="A1517" s="137"/>
      <c r="B1517" s="138"/>
      <c r="C1517" s="138"/>
      <c r="D1517" s="139"/>
      <c r="E1517" s="145"/>
      <c r="F1517" s="140" t="s">
        <v>1639</v>
      </c>
      <c r="G1517" s="139"/>
      <c r="H1517" s="141">
        <v>4.6080000000000005</v>
      </c>
      <c r="I1517" s="142"/>
      <c r="J1517" s="143"/>
      <c r="K1517" s="144"/>
      <c r="L1517" s="144"/>
      <c r="M1517" s="144"/>
      <c r="N1517" s="144"/>
      <c r="O1517" s="143"/>
      <c r="P1517" s="143"/>
      <c r="Q1517" s="143"/>
      <c r="R1517" s="139"/>
      <c r="S1517" s="139"/>
      <c r="T1517" s="138"/>
      <c r="U1517" s="6"/>
      <c r="V1517" s="8"/>
      <c r="W1517" s="8"/>
      <c r="X1517" s="60"/>
    </row>
    <row r="1518" spans="1:24" ht="11.25" outlineLevel="5" x14ac:dyDescent="0.2">
      <c r="A1518" s="137"/>
      <c r="B1518" s="138"/>
      <c r="C1518" s="138"/>
      <c r="D1518" s="139"/>
      <c r="E1518" s="145"/>
      <c r="F1518" s="140" t="s">
        <v>1640</v>
      </c>
      <c r="G1518" s="139"/>
      <c r="H1518" s="141">
        <v>143.91999999999999</v>
      </c>
      <c r="I1518" s="142"/>
      <c r="J1518" s="143"/>
      <c r="K1518" s="144"/>
      <c r="L1518" s="144"/>
      <c r="M1518" s="144"/>
      <c r="N1518" s="144"/>
      <c r="O1518" s="143"/>
      <c r="P1518" s="143"/>
      <c r="Q1518" s="143"/>
      <c r="R1518" s="139"/>
      <c r="S1518" s="139"/>
      <c r="T1518" s="138"/>
      <c r="U1518" s="6"/>
      <c r="V1518" s="8"/>
      <c r="W1518" s="8"/>
      <c r="X1518" s="60"/>
    </row>
    <row r="1519" spans="1:24" ht="11.25" outlineLevel="5" x14ac:dyDescent="0.2">
      <c r="A1519" s="137"/>
      <c r="B1519" s="138"/>
      <c r="C1519" s="138"/>
      <c r="D1519" s="139"/>
      <c r="E1519" s="145"/>
      <c r="F1519" s="140" t="s">
        <v>1641</v>
      </c>
      <c r="G1519" s="139"/>
      <c r="H1519" s="141">
        <v>-19.149999999999999</v>
      </c>
      <c r="I1519" s="142"/>
      <c r="J1519" s="143"/>
      <c r="K1519" s="144"/>
      <c r="L1519" s="144"/>
      <c r="M1519" s="144"/>
      <c r="N1519" s="144"/>
      <c r="O1519" s="143"/>
      <c r="P1519" s="143"/>
      <c r="Q1519" s="143"/>
      <c r="R1519" s="139"/>
      <c r="S1519" s="139"/>
      <c r="T1519" s="138"/>
      <c r="U1519" s="6"/>
      <c r="V1519" s="8"/>
      <c r="W1519" s="8"/>
      <c r="X1519" s="60"/>
    </row>
    <row r="1520" spans="1:24" ht="11.25" outlineLevel="5" x14ac:dyDescent="0.2">
      <c r="A1520" s="137"/>
      <c r="B1520" s="138"/>
      <c r="C1520" s="138"/>
      <c r="D1520" s="139"/>
      <c r="E1520" s="145"/>
      <c r="F1520" s="140" t="s">
        <v>1642</v>
      </c>
      <c r="G1520" s="139"/>
      <c r="H1520" s="141">
        <v>7.2999999999999989</v>
      </c>
      <c r="I1520" s="142"/>
      <c r="J1520" s="143"/>
      <c r="K1520" s="144"/>
      <c r="L1520" s="144"/>
      <c r="M1520" s="144"/>
      <c r="N1520" s="144"/>
      <c r="O1520" s="143"/>
      <c r="P1520" s="143"/>
      <c r="Q1520" s="143"/>
      <c r="R1520" s="139"/>
      <c r="S1520" s="139"/>
      <c r="T1520" s="138"/>
      <c r="U1520" s="6"/>
      <c r="V1520" s="8"/>
      <c r="W1520" s="8"/>
      <c r="X1520" s="60"/>
    </row>
    <row r="1521" spans="1:24" ht="11.25" outlineLevel="5" x14ac:dyDescent="0.2">
      <c r="A1521" s="137"/>
      <c r="B1521" s="138"/>
      <c r="C1521" s="138"/>
      <c r="D1521" s="139"/>
      <c r="E1521" s="145"/>
      <c r="F1521" s="140" t="s">
        <v>1632</v>
      </c>
      <c r="G1521" s="139"/>
      <c r="H1521" s="141">
        <v>-3.45</v>
      </c>
      <c r="I1521" s="142"/>
      <c r="J1521" s="143"/>
      <c r="K1521" s="144"/>
      <c r="L1521" s="144"/>
      <c r="M1521" s="144"/>
      <c r="N1521" s="144"/>
      <c r="O1521" s="143"/>
      <c r="P1521" s="143"/>
      <c r="Q1521" s="143"/>
      <c r="R1521" s="139"/>
      <c r="S1521" s="139"/>
      <c r="T1521" s="138"/>
      <c r="U1521" s="6"/>
      <c r="V1521" s="8"/>
      <c r="W1521" s="8"/>
      <c r="X1521" s="60"/>
    </row>
    <row r="1522" spans="1:24" ht="11.25" outlineLevel="5" x14ac:dyDescent="0.2">
      <c r="A1522" s="137"/>
      <c r="B1522" s="138"/>
      <c r="C1522" s="138"/>
      <c r="D1522" s="139"/>
      <c r="E1522" s="145"/>
      <c r="F1522" s="140" t="s">
        <v>1633</v>
      </c>
      <c r="G1522" s="139"/>
      <c r="H1522" s="141">
        <v>1.22</v>
      </c>
      <c r="I1522" s="142"/>
      <c r="J1522" s="143"/>
      <c r="K1522" s="144"/>
      <c r="L1522" s="144"/>
      <c r="M1522" s="144"/>
      <c r="N1522" s="144"/>
      <c r="O1522" s="143"/>
      <c r="P1522" s="143"/>
      <c r="Q1522" s="143"/>
      <c r="R1522" s="139"/>
      <c r="S1522" s="139"/>
      <c r="T1522" s="138"/>
      <c r="U1522" s="6"/>
      <c r="V1522" s="8"/>
      <c r="W1522" s="8"/>
      <c r="X1522" s="60"/>
    </row>
    <row r="1523" spans="1:24" ht="11.25" outlineLevel="5" x14ac:dyDescent="0.2">
      <c r="A1523" s="137"/>
      <c r="B1523" s="138"/>
      <c r="C1523" s="138"/>
      <c r="D1523" s="139"/>
      <c r="E1523" s="145"/>
      <c r="F1523" s="140" t="s">
        <v>1639</v>
      </c>
      <c r="G1523" s="139"/>
      <c r="H1523" s="141">
        <v>4.6080000000000005</v>
      </c>
      <c r="I1523" s="142"/>
      <c r="J1523" s="143"/>
      <c r="K1523" s="144"/>
      <c r="L1523" s="144"/>
      <c r="M1523" s="144"/>
      <c r="N1523" s="144"/>
      <c r="O1523" s="143"/>
      <c r="P1523" s="143"/>
      <c r="Q1523" s="143"/>
      <c r="R1523" s="139"/>
      <c r="S1523" s="139"/>
      <c r="T1523" s="138"/>
      <c r="U1523" s="6"/>
      <c r="V1523" s="8"/>
      <c r="W1523" s="8"/>
      <c r="X1523" s="60"/>
    </row>
    <row r="1524" spans="1:24" ht="11.25" outlineLevel="5" x14ac:dyDescent="0.2">
      <c r="A1524" s="137"/>
      <c r="B1524" s="138"/>
      <c r="C1524" s="138"/>
      <c r="D1524" s="139"/>
      <c r="E1524" s="145"/>
      <c r="F1524" s="140" t="s">
        <v>1643</v>
      </c>
      <c r="G1524" s="139"/>
      <c r="H1524" s="141">
        <v>143.91999999999999</v>
      </c>
      <c r="I1524" s="142"/>
      <c r="J1524" s="143"/>
      <c r="K1524" s="144"/>
      <c r="L1524" s="144"/>
      <c r="M1524" s="144"/>
      <c r="N1524" s="144"/>
      <c r="O1524" s="143"/>
      <c r="P1524" s="143"/>
      <c r="Q1524" s="143"/>
      <c r="R1524" s="139"/>
      <c r="S1524" s="139"/>
      <c r="T1524" s="138"/>
      <c r="U1524" s="6"/>
      <c r="V1524" s="8"/>
      <c r="W1524" s="8"/>
      <c r="X1524" s="60"/>
    </row>
    <row r="1525" spans="1:24" ht="11.25" outlineLevel="5" x14ac:dyDescent="0.2">
      <c r="A1525" s="137"/>
      <c r="B1525" s="138"/>
      <c r="C1525" s="138"/>
      <c r="D1525" s="139"/>
      <c r="E1525" s="145"/>
      <c r="F1525" s="140" t="s">
        <v>1644</v>
      </c>
      <c r="G1525" s="139"/>
      <c r="H1525" s="141">
        <v>-27.25</v>
      </c>
      <c r="I1525" s="142"/>
      <c r="J1525" s="143"/>
      <c r="K1525" s="144"/>
      <c r="L1525" s="144"/>
      <c r="M1525" s="144"/>
      <c r="N1525" s="144"/>
      <c r="O1525" s="143"/>
      <c r="P1525" s="143"/>
      <c r="Q1525" s="143"/>
      <c r="R1525" s="139"/>
      <c r="S1525" s="139"/>
      <c r="T1525" s="138"/>
      <c r="U1525" s="6"/>
      <c r="V1525" s="8"/>
      <c r="W1525" s="8"/>
      <c r="X1525" s="60"/>
    </row>
    <row r="1526" spans="1:24" ht="22.5" outlineLevel="5" x14ac:dyDescent="0.2">
      <c r="A1526" s="137"/>
      <c r="B1526" s="138"/>
      <c r="C1526" s="138"/>
      <c r="D1526" s="139"/>
      <c r="E1526" s="145"/>
      <c r="F1526" s="140" t="s">
        <v>1645</v>
      </c>
      <c r="G1526" s="139"/>
      <c r="H1526" s="141">
        <v>11.22</v>
      </c>
      <c r="I1526" s="142"/>
      <c r="J1526" s="143"/>
      <c r="K1526" s="144"/>
      <c r="L1526" s="144"/>
      <c r="M1526" s="144"/>
      <c r="N1526" s="144"/>
      <c r="O1526" s="143"/>
      <c r="P1526" s="143"/>
      <c r="Q1526" s="143"/>
      <c r="R1526" s="139"/>
      <c r="S1526" s="139"/>
      <c r="T1526" s="138"/>
      <c r="U1526" s="6"/>
      <c r="V1526" s="8"/>
      <c r="W1526" s="8"/>
      <c r="X1526" s="60"/>
    </row>
    <row r="1527" spans="1:24" ht="11.25" outlineLevel="5" x14ac:dyDescent="0.2">
      <c r="A1527" s="137"/>
      <c r="B1527" s="138"/>
      <c r="C1527" s="138"/>
      <c r="D1527" s="139"/>
      <c r="E1527" s="145"/>
      <c r="F1527" s="140" t="s">
        <v>1632</v>
      </c>
      <c r="G1527" s="139"/>
      <c r="H1527" s="141">
        <v>-3.45</v>
      </c>
      <c r="I1527" s="142"/>
      <c r="J1527" s="143"/>
      <c r="K1527" s="144"/>
      <c r="L1527" s="144"/>
      <c r="M1527" s="144"/>
      <c r="N1527" s="144"/>
      <c r="O1527" s="143"/>
      <c r="P1527" s="143"/>
      <c r="Q1527" s="143"/>
      <c r="R1527" s="139"/>
      <c r="S1527" s="139"/>
      <c r="T1527" s="138"/>
      <c r="U1527" s="6"/>
      <c r="V1527" s="8"/>
      <c r="W1527" s="8"/>
      <c r="X1527" s="60"/>
    </row>
    <row r="1528" spans="1:24" ht="11.25" outlineLevel="5" x14ac:dyDescent="0.2">
      <c r="A1528" s="137"/>
      <c r="B1528" s="138"/>
      <c r="C1528" s="138"/>
      <c r="D1528" s="139"/>
      <c r="E1528" s="145"/>
      <c r="F1528" s="140" t="s">
        <v>1633</v>
      </c>
      <c r="G1528" s="139"/>
      <c r="H1528" s="141">
        <v>1.22</v>
      </c>
      <c r="I1528" s="142"/>
      <c r="J1528" s="143"/>
      <c r="K1528" s="144"/>
      <c r="L1528" s="144"/>
      <c r="M1528" s="144"/>
      <c r="N1528" s="144"/>
      <c r="O1528" s="143"/>
      <c r="P1528" s="143"/>
      <c r="Q1528" s="143"/>
      <c r="R1528" s="139"/>
      <c r="S1528" s="139"/>
      <c r="T1528" s="138"/>
      <c r="U1528" s="6"/>
      <c r="V1528" s="8"/>
      <c r="W1528" s="8"/>
      <c r="X1528" s="60"/>
    </row>
    <row r="1529" spans="1:24" ht="11.25" outlineLevel="5" x14ac:dyDescent="0.2">
      <c r="A1529" s="137"/>
      <c r="B1529" s="138"/>
      <c r="C1529" s="138"/>
      <c r="D1529" s="139"/>
      <c r="E1529" s="145"/>
      <c r="F1529" s="140" t="s">
        <v>1646</v>
      </c>
      <c r="G1529" s="139"/>
      <c r="H1529" s="141">
        <v>4.4039999999999999</v>
      </c>
      <c r="I1529" s="142"/>
      <c r="J1529" s="143"/>
      <c r="K1529" s="144"/>
      <c r="L1529" s="144"/>
      <c r="M1529" s="144"/>
      <c r="N1529" s="144"/>
      <c r="O1529" s="143"/>
      <c r="P1529" s="143"/>
      <c r="Q1529" s="143"/>
      <c r="R1529" s="139"/>
      <c r="S1529" s="139"/>
      <c r="T1529" s="138"/>
      <c r="U1529" s="6"/>
      <c r="V1529" s="8"/>
      <c r="W1529" s="8"/>
      <c r="X1529" s="60"/>
    </row>
    <row r="1530" spans="1:24" ht="11.25" outlineLevel="5" x14ac:dyDescent="0.2">
      <c r="A1530" s="137"/>
      <c r="B1530" s="138"/>
      <c r="C1530" s="138"/>
      <c r="D1530" s="139"/>
      <c r="E1530" s="145"/>
      <c r="F1530" s="140" t="s">
        <v>1647</v>
      </c>
      <c r="G1530" s="139"/>
      <c r="H1530" s="141">
        <v>-8.1199999999999992</v>
      </c>
      <c r="I1530" s="142"/>
      <c r="J1530" s="143"/>
      <c r="K1530" s="144"/>
      <c r="L1530" s="144"/>
      <c r="M1530" s="144"/>
      <c r="N1530" s="144"/>
      <c r="O1530" s="143"/>
      <c r="P1530" s="143"/>
      <c r="Q1530" s="143"/>
      <c r="R1530" s="139"/>
      <c r="S1530" s="139"/>
      <c r="T1530" s="138"/>
      <c r="U1530" s="6"/>
      <c r="V1530" s="8"/>
      <c r="W1530" s="8"/>
      <c r="X1530" s="60"/>
    </row>
    <row r="1531" spans="1:24" ht="11.25" outlineLevel="5" x14ac:dyDescent="0.2">
      <c r="A1531" s="137"/>
      <c r="B1531" s="138"/>
      <c r="C1531" s="138"/>
      <c r="D1531" s="139"/>
      <c r="E1531" s="145"/>
      <c r="F1531" s="140" t="s">
        <v>546</v>
      </c>
      <c r="G1531" s="139"/>
      <c r="H1531" s="141">
        <v>608.23119999999994</v>
      </c>
      <c r="I1531" s="142"/>
      <c r="J1531" s="143"/>
      <c r="K1531" s="144"/>
      <c r="L1531" s="144"/>
      <c r="M1531" s="144"/>
      <c r="N1531" s="144"/>
      <c r="O1531" s="143"/>
      <c r="P1531" s="143"/>
      <c r="Q1531" s="143"/>
      <c r="R1531" s="139"/>
      <c r="S1531" s="139"/>
      <c r="T1531" s="138"/>
      <c r="U1531" s="6"/>
      <c r="V1531" s="8"/>
      <c r="W1531" s="8"/>
      <c r="X1531" s="60"/>
    </row>
    <row r="1532" spans="1:24" ht="22.5" outlineLevel="5" x14ac:dyDescent="0.2">
      <c r="A1532" s="137"/>
      <c r="B1532" s="138"/>
      <c r="C1532" s="138"/>
      <c r="D1532" s="139"/>
      <c r="E1532" s="145"/>
      <c r="F1532" s="140" t="s">
        <v>1648</v>
      </c>
      <c r="G1532" s="139"/>
      <c r="H1532" s="141">
        <v>0</v>
      </c>
      <c r="I1532" s="142"/>
      <c r="J1532" s="143"/>
      <c r="K1532" s="144"/>
      <c r="L1532" s="144"/>
      <c r="M1532" s="144"/>
      <c r="N1532" s="144"/>
      <c r="O1532" s="143"/>
      <c r="P1532" s="143"/>
      <c r="Q1532" s="143"/>
      <c r="R1532" s="139"/>
      <c r="S1532" s="139"/>
      <c r="T1532" s="138"/>
      <c r="U1532" s="6"/>
      <c r="V1532" s="8"/>
      <c r="W1532" s="8"/>
      <c r="X1532" s="60"/>
    </row>
    <row r="1533" spans="1:24" ht="11.25" outlineLevel="5" x14ac:dyDescent="0.2">
      <c r="A1533" s="137"/>
      <c r="B1533" s="138"/>
      <c r="C1533" s="138"/>
      <c r="D1533" s="139"/>
      <c r="E1533" s="145"/>
      <c r="F1533" s="140" t="s">
        <v>1649</v>
      </c>
      <c r="G1533" s="139"/>
      <c r="H1533" s="141">
        <v>105.6</v>
      </c>
      <c r="I1533" s="142"/>
      <c r="J1533" s="143"/>
      <c r="K1533" s="144"/>
      <c r="L1533" s="144"/>
      <c r="M1533" s="144"/>
      <c r="N1533" s="144"/>
      <c r="O1533" s="143"/>
      <c r="P1533" s="143"/>
      <c r="Q1533" s="143"/>
      <c r="R1533" s="139"/>
      <c r="S1533" s="139"/>
      <c r="T1533" s="138"/>
      <c r="U1533" s="6"/>
      <c r="V1533" s="8"/>
      <c r="W1533" s="8"/>
      <c r="X1533" s="60"/>
    </row>
    <row r="1534" spans="1:24" ht="11.25" outlineLevel="5" x14ac:dyDescent="0.2">
      <c r="A1534" s="137"/>
      <c r="B1534" s="138"/>
      <c r="C1534" s="138"/>
      <c r="D1534" s="139"/>
      <c r="E1534" s="145"/>
      <c r="F1534" s="140" t="s">
        <v>1650</v>
      </c>
      <c r="G1534" s="139"/>
      <c r="H1534" s="141">
        <v>-21.7</v>
      </c>
      <c r="I1534" s="142"/>
      <c r="J1534" s="143"/>
      <c r="K1534" s="144"/>
      <c r="L1534" s="144"/>
      <c r="M1534" s="144"/>
      <c r="N1534" s="144"/>
      <c r="O1534" s="143"/>
      <c r="P1534" s="143"/>
      <c r="Q1534" s="143"/>
      <c r="R1534" s="139"/>
      <c r="S1534" s="139"/>
      <c r="T1534" s="138"/>
      <c r="U1534" s="6"/>
      <c r="V1534" s="8"/>
      <c r="W1534" s="8"/>
      <c r="X1534" s="60"/>
    </row>
    <row r="1535" spans="1:24" ht="11.25" outlineLevel="5" x14ac:dyDescent="0.2">
      <c r="A1535" s="137"/>
      <c r="B1535" s="138"/>
      <c r="C1535" s="138"/>
      <c r="D1535" s="139"/>
      <c r="E1535" s="145"/>
      <c r="F1535" s="140" t="s">
        <v>1651</v>
      </c>
      <c r="G1535" s="139"/>
      <c r="H1535" s="141">
        <v>7.84</v>
      </c>
      <c r="I1535" s="142"/>
      <c r="J1535" s="143"/>
      <c r="K1535" s="144"/>
      <c r="L1535" s="144"/>
      <c r="M1535" s="144"/>
      <c r="N1535" s="144"/>
      <c r="O1535" s="143"/>
      <c r="P1535" s="143"/>
      <c r="Q1535" s="143"/>
      <c r="R1535" s="139"/>
      <c r="S1535" s="139"/>
      <c r="T1535" s="138"/>
      <c r="U1535" s="6"/>
      <c r="V1535" s="8"/>
      <c r="W1535" s="8"/>
      <c r="X1535" s="60"/>
    </row>
    <row r="1536" spans="1:24" ht="11.25" outlineLevel="5" x14ac:dyDescent="0.2">
      <c r="A1536" s="137"/>
      <c r="B1536" s="138"/>
      <c r="C1536" s="138"/>
      <c r="D1536" s="139"/>
      <c r="E1536" s="145"/>
      <c r="F1536" s="140" t="s">
        <v>1632</v>
      </c>
      <c r="G1536" s="139"/>
      <c r="H1536" s="141">
        <v>-3.45</v>
      </c>
      <c r="I1536" s="142"/>
      <c r="J1536" s="143"/>
      <c r="K1536" s="144"/>
      <c r="L1536" s="144"/>
      <c r="M1536" s="144"/>
      <c r="N1536" s="144"/>
      <c r="O1536" s="143"/>
      <c r="P1536" s="143"/>
      <c r="Q1536" s="143"/>
      <c r="R1536" s="139"/>
      <c r="S1536" s="139"/>
      <c r="T1536" s="138"/>
      <c r="U1536" s="6"/>
      <c r="V1536" s="8"/>
      <c r="W1536" s="8"/>
      <c r="X1536" s="60"/>
    </row>
    <row r="1537" spans="1:24" ht="11.25" outlineLevel="5" x14ac:dyDescent="0.2">
      <c r="A1537" s="137"/>
      <c r="B1537" s="138"/>
      <c r="C1537" s="138"/>
      <c r="D1537" s="139"/>
      <c r="E1537" s="145"/>
      <c r="F1537" s="140" t="s">
        <v>1633</v>
      </c>
      <c r="G1537" s="139"/>
      <c r="H1537" s="141">
        <v>1.22</v>
      </c>
      <c r="I1537" s="142"/>
      <c r="J1537" s="143"/>
      <c r="K1537" s="144"/>
      <c r="L1537" s="144"/>
      <c r="M1537" s="144"/>
      <c r="N1537" s="144"/>
      <c r="O1537" s="143"/>
      <c r="P1537" s="143"/>
      <c r="Q1537" s="143"/>
      <c r="R1537" s="139"/>
      <c r="S1537" s="139"/>
      <c r="T1537" s="138"/>
      <c r="U1537" s="6"/>
      <c r="V1537" s="8"/>
      <c r="W1537" s="8"/>
      <c r="X1537" s="60"/>
    </row>
    <row r="1538" spans="1:24" ht="11.25" outlineLevel="5" x14ac:dyDescent="0.2">
      <c r="A1538" s="137"/>
      <c r="B1538" s="138"/>
      <c r="C1538" s="138"/>
      <c r="D1538" s="139"/>
      <c r="E1538" s="145"/>
      <c r="F1538" s="140" t="s">
        <v>1652</v>
      </c>
      <c r="G1538" s="139"/>
      <c r="H1538" s="141">
        <v>2.3499999999999996</v>
      </c>
      <c r="I1538" s="142"/>
      <c r="J1538" s="143"/>
      <c r="K1538" s="144"/>
      <c r="L1538" s="144"/>
      <c r="M1538" s="144"/>
      <c r="N1538" s="144"/>
      <c r="O1538" s="143"/>
      <c r="P1538" s="143"/>
      <c r="Q1538" s="143"/>
      <c r="R1538" s="139"/>
      <c r="S1538" s="139"/>
      <c r="T1538" s="138"/>
      <c r="U1538" s="6"/>
      <c r="V1538" s="8"/>
      <c r="W1538" s="8"/>
      <c r="X1538" s="60"/>
    </row>
    <row r="1539" spans="1:24" ht="11.25" outlineLevel="5" x14ac:dyDescent="0.2">
      <c r="A1539" s="137"/>
      <c r="B1539" s="138"/>
      <c r="C1539" s="138"/>
      <c r="D1539" s="139"/>
      <c r="E1539" s="145"/>
      <c r="F1539" s="140" t="s">
        <v>1653</v>
      </c>
      <c r="G1539" s="139"/>
      <c r="H1539" s="141">
        <v>141.35</v>
      </c>
      <c r="I1539" s="142"/>
      <c r="J1539" s="143"/>
      <c r="K1539" s="144"/>
      <c r="L1539" s="144"/>
      <c r="M1539" s="144"/>
      <c r="N1539" s="144"/>
      <c r="O1539" s="143"/>
      <c r="P1539" s="143"/>
      <c r="Q1539" s="143"/>
      <c r="R1539" s="139"/>
      <c r="S1539" s="139"/>
      <c r="T1539" s="138"/>
      <c r="U1539" s="6"/>
      <c r="V1539" s="8"/>
      <c r="W1539" s="8"/>
      <c r="X1539" s="60"/>
    </row>
    <row r="1540" spans="1:24" ht="11.25" outlineLevel="5" x14ac:dyDescent="0.2">
      <c r="A1540" s="137"/>
      <c r="B1540" s="138"/>
      <c r="C1540" s="138"/>
      <c r="D1540" s="139"/>
      <c r="E1540" s="145"/>
      <c r="F1540" s="140" t="s">
        <v>1654</v>
      </c>
      <c r="G1540" s="139"/>
      <c r="H1540" s="141">
        <v>-34.349999999999994</v>
      </c>
      <c r="I1540" s="142"/>
      <c r="J1540" s="143"/>
      <c r="K1540" s="144"/>
      <c r="L1540" s="144"/>
      <c r="M1540" s="144"/>
      <c r="N1540" s="144"/>
      <c r="O1540" s="143"/>
      <c r="P1540" s="143"/>
      <c r="Q1540" s="143"/>
      <c r="R1540" s="139"/>
      <c r="S1540" s="139"/>
      <c r="T1540" s="138"/>
      <c r="U1540" s="6"/>
      <c r="V1540" s="8"/>
      <c r="W1540" s="8"/>
      <c r="X1540" s="60"/>
    </row>
    <row r="1541" spans="1:24" ht="11.25" outlineLevel="5" x14ac:dyDescent="0.2">
      <c r="A1541" s="137"/>
      <c r="B1541" s="138"/>
      <c r="C1541" s="138"/>
      <c r="D1541" s="139"/>
      <c r="E1541" s="145"/>
      <c r="F1541" s="140" t="s">
        <v>1655</v>
      </c>
      <c r="G1541" s="139"/>
      <c r="H1541" s="141">
        <v>12.7</v>
      </c>
      <c r="I1541" s="142"/>
      <c r="J1541" s="143"/>
      <c r="K1541" s="144"/>
      <c r="L1541" s="144"/>
      <c r="M1541" s="144"/>
      <c r="N1541" s="144"/>
      <c r="O1541" s="143"/>
      <c r="P1541" s="143"/>
      <c r="Q1541" s="143"/>
      <c r="R1541" s="139"/>
      <c r="S1541" s="139"/>
      <c r="T1541" s="138"/>
      <c r="U1541" s="6"/>
      <c r="V1541" s="8"/>
      <c r="W1541" s="8"/>
      <c r="X1541" s="60"/>
    </row>
    <row r="1542" spans="1:24" ht="11.25" outlineLevel="5" x14ac:dyDescent="0.2">
      <c r="A1542" s="137"/>
      <c r="B1542" s="138"/>
      <c r="C1542" s="138"/>
      <c r="D1542" s="139"/>
      <c r="E1542" s="145"/>
      <c r="F1542" s="140" t="s">
        <v>1632</v>
      </c>
      <c r="G1542" s="139"/>
      <c r="H1542" s="141">
        <v>-3.45</v>
      </c>
      <c r="I1542" s="142"/>
      <c r="J1542" s="143"/>
      <c r="K1542" s="144"/>
      <c r="L1542" s="144"/>
      <c r="M1542" s="144"/>
      <c r="N1542" s="144"/>
      <c r="O1542" s="143"/>
      <c r="P1542" s="143"/>
      <c r="Q1542" s="143"/>
      <c r="R1542" s="139"/>
      <c r="S1542" s="139"/>
      <c r="T1542" s="138"/>
      <c r="U1542" s="6"/>
      <c r="V1542" s="8"/>
      <c r="W1542" s="8"/>
      <c r="X1542" s="60"/>
    </row>
    <row r="1543" spans="1:24" ht="11.25" outlineLevel="5" x14ac:dyDescent="0.2">
      <c r="A1543" s="137"/>
      <c r="B1543" s="138"/>
      <c r="C1543" s="138"/>
      <c r="D1543" s="139"/>
      <c r="E1543" s="145"/>
      <c r="F1543" s="140" t="s">
        <v>1633</v>
      </c>
      <c r="G1543" s="139"/>
      <c r="H1543" s="141">
        <v>1.22</v>
      </c>
      <c r="I1543" s="142"/>
      <c r="J1543" s="143"/>
      <c r="K1543" s="144"/>
      <c r="L1543" s="144"/>
      <c r="M1543" s="144"/>
      <c r="N1543" s="144"/>
      <c r="O1543" s="143"/>
      <c r="P1543" s="143"/>
      <c r="Q1543" s="143"/>
      <c r="R1543" s="139"/>
      <c r="S1543" s="139"/>
      <c r="T1543" s="138"/>
      <c r="U1543" s="6"/>
      <c r="V1543" s="8"/>
      <c r="W1543" s="8"/>
      <c r="X1543" s="60"/>
    </row>
    <row r="1544" spans="1:24" ht="11.25" outlineLevel="5" x14ac:dyDescent="0.2">
      <c r="A1544" s="137"/>
      <c r="B1544" s="138"/>
      <c r="C1544" s="138"/>
      <c r="D1544" s="139"/>
      <c r="E1544" s="145"/>
      <c r="F1544" s="140" t="s">
        <v>1656</v>
      </c>
      <c r="G1544" s="139"/>
      <c r="H1544" s="141">
        <v>3.3172000000000001</v>
      </c>
      <c r="I1544" s="142"/>
      <c r="J1544" s="143"/>
      <c r="K1544" s="144"/>
      <c r="L1544" s="144"/>
      <c r="M1544" s="144"/>
      <c r="N1544" s="144"/>
      <c r="O1544" s="143"/>
      <c r="P1544" s="143"/>
      <c r="Q1544" s="143"/>
      <c r="R1544" s="139"/>
      <c r="S1544" s="139"/>
      <c r="T1544" s="138"/>
      <c r="U1544" s="6"/>
      <c r="V1544" s="8"/>
      <c r="W1544" s="8"/>
      <c r="X1544" s="60"/>
    </row>
    <row r="1545" spans="1:24" ht="11.25" outlineLevel="5" x14ac:dyDescent="0.2">
      <c r="A1545" s="137"/>
      <c r="B1545" s="138"/>
      <c r="C1545" s="138"/>
      <c r="D1545" s="139"/>
      <c r="E1545" s="145"/>
      <c r="F1545" s="140" t="s">
        <v>1657</v>
      </c>
      <c r="G1545" s="139"/>
      <c r="H1545" s="141">
        <v>141.35</v>
      </c>
      <c r="I1545" s="142"/>
      <c r="J1545" s="143"/>
      <c r="K1545" s="144"/>
      <c r="L1545" s="144"/>
      <c r="M1545" s="144"/>
      <c r="N1545" s="144"/>
      <c r="O1545" s="143"/>
      <c r="P1545" s="143"/>
      <c r="Q1545" s="143"/>
      <c r="R1545" s="139"/>
      <c r="S1545" s="139"/>
      <c r="T1545" s="138"/>
      <c r="U1545" s="6"/>
      <c r="V1545" s="8"/>
      <c r="W1545" s="8"/>
      <c r="X1545" s="60"/>
    </row>
    <row r="1546" spans="1:24" ht="11.25" outlineLevel="5" x14ac:dyDescent="0.2">
      <c r="A1546" s="137"/>
      <c r="B1546" s="138"/>
      <c r="C1546" s="138"/>
      <c r="D1546" s="139"/>
      <c r="E1546" s="145"/>
      <c r="F1546" s="140" t="s">
        <v>1658</v>
      </c>
      <c r="G1546" s="139"/>
      <c r="H1546" s="141">
        <v>-32.200000000000003</v>
      </c>
      <c r="I1546" s="142"/>
      <c r="J1546" s="143"/>
      <c r="K1546" s="144"/>
      <c r="L1546" s="144"/>
      <c r="M1546" s="144"/>
      <c r="N1546" s="144"/>
      <c r="O1546" s="143"/>
      <c r="P1546" s="143"/>
      <c r="Q1546" s="143"/>
      <c r="R1546" s="139"/>
      <c r="S1546" s="139"/>
      <c r="T1546" s="138"/>
      <c r="U1546" s="6"/>
      <c r="V1546" s="8"/>
      <c r="W1546" s="8"/>
      <c r="X1546" s="60"/>
    </row>
    <row r="1547" spans="1:24" ht="11.25" outlineLevel="5" x14ac:dyDescent="0.2">
      <c r="A1547" s="137"/>
      <c r="B1547" s="138"/>
      <c r="C1547" s="138"/>
      <c r="D1547" s="139"/>
      <c r="E1547" s="145"/>
      <c r="F1547" s="140" t="s">
        <v>1659</v>
      </c>
      <c r="G1547" s="139"/>
      <c r="H1547" s="141">
        <v>12</v>
      </c>
      <c r="I1547" s="142"/>
      <c r="J1547" s="143"/>
      <c r="K1547" s="144"/>
      <c r="L1547" s="144"/>
      <c r="M1547" s="144"/>
      <c r="N1547" s="144"/>
      <c r="O1547" s="143"/>
      <c r="P1547" s="143"/>
      <c r="Q1547" s="143"/>
      <c r="R1547" s="139"/>
      <c r="S1547" s="139"/>
      <c r="T1547" s="138"/>
      <c r="U1547" s="6"/>
      <c r="V1547" s="8"/>
      <c r="W1547" s="8"/>
      <c r="X1547" s="60"/>
    </row>
    <row r="1548" spans="1:24" ht="11.25" outlineLevel="5" x14ac:dyDescent="0.2">
      <c r="A1548" s="137"/>
      <c r="B1548" s="138"/>
      <c r="C1548" s="138"/>
      <c r="D1548" s="139"/>
      <c r="E1548" s="145"/>
      <c r="F1548" s="140" t="s">
        <v>1660</v>
      </c>
      <c r="G1548" s="139"/>
      <c r="H1548" s="141">
        <v>2.38</v>
      </c>
      <c r="I1548" s="142"/>
      <c r="J1548" s="143"/>
      <c r="K1548" s="144"/>
      <c r="L1548" s="144"/>
      <c r="M1548" s="144"/>
      <c r="N1548" s="144"/>
      <c r="O1548" s="143"/>
      <c r="P1548" s="143"/>
      <c r="Q1548" s="143"/>
      <c r="R1548" s="139"/>
      <c r="S1548" s="139"/>
      <c r="T1548" s="138"/>
      <c r="U1548" s="6"/>
      <c r="V1548" s="8"/>
      <c r="W1548" s="8"/>
      <c r="X1548" s="60"/>
    </row>
    <row r="1549" spans="1:24" ht="11.25" outlineLevel="5" x14ac:dyDescent="0.2">
      <c r="A1549" s="137"/>
      <c r="B1549" s="138"/>
      <c r="C1549" s="138"/>
      <c r="D1549" s="139"/>
      <c r="E1549" s="145"/>
      <c r="F1549" s="140" t="s">
        <v>546</v>
      </c>
      <c r="G1549" s="139"/>
      <c r="H1549" s="141">
        <v>336.17720000000003</v>
      </c>
      <c r="I1549" s="142"/>
      <c r="J1549" s="143"/>
      <c r="K1549" s="144"/>
      <c r="L1549" s="144"/>
      <c r="M1549" s="144"/>
      <c r="N1549" s="144"/>
      <c r="O1549" s="143"/>
      <c r="P1549" s="143"/>
      <c r="Q1549" s="143"/>
      <c r="R1549" s="139"/>
      <c r="S1549" s="139"/>
      <c r="T1549" s="138"/>
      <c r="U1549" s="6"/>
      <c r="V1549" s="8"/>
      <c r="W1549" s="8"/>
      <c r="X1549" s="60"/>
    </row>
    <row r="1550" spans="1:24" ht="11.25" outlineLevel="5" x14ac:dyDescent="0.2">
      <c r="A1550" s="137"/>
      <c r="B1550" s="138"/>
      <c r="C1550" s="138"/>
      <c r="D1550" s="139"/>
      <c r="E1550" s="145"/>
      <c r="F1550" s="140" t="s">
        <v>1661</v>
      </c>
      <c r="G1550" s="139"/>
      <c r="H1550" s="141">
        <v>336.17700000000002</v>
      </c>
      <c r="I1550" s="142"/>
      <c r="J1550" s="143"/>
      <c r="K1550" s="144"/>
      <c r="L1550" s="144"/>
      <c r="M1550" s="144"/>
      <c r="N1550" s="144"/>
      <c r="O1550" s="143"/>
      <c r="P1550" s="143"/>
      <c r="Q1550" s="143"/>
      <c r="R1550" s="139"/>
      <c r="S1550" s="139"/>
      <c r="T1550" s="138"/>
      <c r="U1550" s="6"/>
      <c r="V1550" s="8"/>
      <c r="W1550" s="8"/>
      <c r="X1550" s="60"/>
    </row>
    <row r="1551" spans="1:24" ht="11.25" outlineLevel="5" x14ac:dyDescent="0.2">
      <c r="A1551" s="137"/>
      <c r="B1551" s="138"/>
      <c r="C1551" s="138"/>
      <c r="D1551" s="139"/>
      <c r="E1551" s="145"/>
      <c r="F1551" s="140" t="s">
        <v>1662</v>
      </c>
      <c r="G1551" s="139"/>
      <c r="H1551" s="141">
        <v>672.35400000000004</v>
      </c>
      <c r="I1551" s="142"/>
      <c r="J1551" s="143"/>
      <c r="K1551" s="144"/>
      <c r="L1551" s="144"/>
      <c r="M1551" s="144"/>
      <c r="N1551" s="144"/>
      <c r="O1551" s="143"/>
      <c r="P1551" s="143"/>
      <c r="Q1551" s="143"/>
      <c r="R1551" s="139"/>
      <c r="S1551" s="139"/>
      <c r="T1551" s="138"/>
      <c r="U1551" s="6"/>
      <c r="V1551" s="8"/>
      <c r="W1551" s="8"/>
      <c r="X1551" s="60"/>
    </row>
    <row r="1552" spans="1:24" ht="11.25" outlineLevel="5" x14ac:dyDescent="0.2">
      <c r="A1552" s="137"/>
      <c r="B1552" s="138"/>
      <c r="C1552" s="138"/>
      <c r="D1552" s="139"/>
      <c r="E1552" s="145"/>
      <c r="F1552" s="140" t="s">
        <v>546</v>
      </c>
      <c r="G1552" s="139"/>
      <c r="H1552" s="141">
        <v>1008.5309999999999</v>
      </c>
      <c r="I1552" s="142"/>
      <c r="J1552" s="143"/>
      <c r="K1552" s="144"/>
      <c r="L1552" s="144"/>
      <c r="M1552" s="144"/>
      <c r="N1552" s="144"/>
      <c r="O1552" s="143"/>
      <c r="P1552" s="143"/>
      <c r="Q1552" s="143"/>
      <c r="R1552" s="139"/>
      <c r="S1552" s="139"/>
      <c r="T1552" s="138"/>
      <c r="U1552" s="6"/>
      <c r="V1552" s="8"/>
      <c r="W1552" s="8"/>
      <c r="X1552" s="60"/>
    </row>
    <row r="1553" spans="1:27" ht="11.25" outlineLevel="5" x14ac:dyDescent="0.2">
      <c r="A1553" s="137"/>
      <c r="B1553" s="138"/>
      <c r="C1553" s="138"/>
      <c r="D1553" s="139"/>
      <c r="E1553" s="145"/>
      <c r="F1553" s="140" t="s">
        <v>701</v>
      </c>
      <c r="G1553" s="139"/>
      <c r="H1553" s="141">
        <v>0</v>
      </c>
      <c r="I1553" s="142"/>
      <c r="J1553" s="143"/>
      <c r="K1553" s="144"/>
      <c r="L1553" s="144"/>
      <c r="M1553" s="144"/>
      <c r="N1553" s="144"/>
      <c r="O1553" s="143"/>
      <c r="P1553" s="143"/>
      <c r="Q1553" s="143"/>
      <c r="R1553" s="139"/>
      <c r="S1553" s="139"/>
      <c r="T1553" s="138"/>
      <c r="U1553" s="6"/>
      <c r="V1553" s="8"/>
      <c r="W1553" s="8"/>
      <c r="X1553" s="60"/>
    </row>
    <row r="1554" spans="1:27" ht="11.25" outlineLevel="5" x14ac:dyDescent="0.2">
      <c r="A1554" s="137"/>
      <c r="B1554" s="138"/>
      <c r="C1554" s="138"/>
      <c r="D1554" s="139"/>
      <c r="E1554" s="145"/>
      <c r="F1554" s="140" t="s">
        <v>1663</v>
      </c>
      <c r="G1554" s="139"/>
      <c r="H1554" s="141">
        <v>72.8</v>
      </c>
      <c r="I1554" s="142"/>
      <c r="J1554" s="143"/>
      <c r="K1554" s="144"/>
      <c r="L1554" s="144"/>
      <c r="M1554" s="144"/>
      <c r="N1554" s="144"/>
      <c r="O1554" s="143"/>
      <c r="P1554" s="143"/>
      <c r="Q1554" s="143"/>
      <c r="R1554" s="139"/>
      <c r="S1554" s="139"/>
      <c r="T1554" s="138"/>
      <c r="U1554" s="6"/>
      <c r="V1554" s="8"/>
      <c r="W1554" s="8"/>
      <c r="X1554" s="60"/>
    </row>
    <row r="1555" spans="1:27" ht="11.25" outlineLevel="5" x14ac:dyDescent="0.2">
      <c r="A1555" s="137"/>
      <c r="B1555" s="138"/>
      <c r="C1555" s="138"/>
      <c r="D1555" s="139"/>
      <c r="E1555" s="145"/>
      <c r="F1555" s="140" t="s">
        <v>1664</v>
      </c>
      <c r="G1555" s="139"/>
      <c r="H1555" s="141">
        <v>-5.52</v>
      </c>
      <c r="I1555" s="142"/>
      <c r="J1555" s="143"/>
      <c r="K1555" s="144"/>
      <c r="L1555" s="144"/>
      <c r="M1555" s="144"/>
      <c r="N1555" s="144"/>
      <c r="O1555" s="143"/>
      <c r="P1555" s="143"/>
      <c r="Q1555" s="143"/>
      <c r="R1555" s="139"/>
      <c r="S1555" s="139"/>
      <c r="T1555" s="138"/>
      <c r="U1555" s="6"/>
      <c r="V1555" s="8"/>
      <c r="W1555" s="8"/>
      <c r="X1555" s="60"/>
    </row>
    <row r="1556" spans="1:27" ht="11.25" outlineLevel="5" x14ac:dyDescent="0.2">
      <c r="A1556" s="137"/>
      <c r="B1556" s="138"/>
      <c r="C1556" s="138"/>
      <c r="D1556" s="139"/>
      <c r="E1556" s="145"/>
      <c r="F1556" s="140" t="s">
        <v>1665</v>
      </c>
      <c r="G1556" s="139"/>
      <c r="H1556" s="141">
        <v>72.8</v>
      </c>
      <c r="I1556" s="142"/>
      <c r="J1556" s="143"/>
      <c r="K1556" s="144"/>
      <c r="L1556" s="144"/>
      <c r="M1556" s="144"/>
      <c r="N1556" s="144"/>
      <c r="O1556" s="143"/>
      <c r="P1556" s="143"/>
      <c r="Q1556" s="143"/>
      <c r="R1556" s="139"/>
      <c r="S1556" s="139"/>
      <c r="T1556" s="138"/>
      <c r="U1556" s="6"/>
      <c r="V1556" s="8"/>
      <c r="W1556" s="8"/>
      <c r="X1556" s="60"/>
    </row>
    <row r="1557" spans="1:27" ht="11.25" outlineLevel="5" x14ac:dyDescent="0.2">
      <c r="A1557" s="137"/>
      <c r="B1557" s="138"/>
      <c r="C1557" s="138"/>
      <c r="D1557" s="139"/>
      <c r="E1557" s="145"/>
      <c r="F1557" s="140" t="s">
        <v>1666</v>
      </c>
      <c r="G1557" s="139"/>
      <c r="H1557" s="141">
        <v>-4.8475000000000001</v>
      </c>
      <c r="I1557" s="142"/>
      <c r="J1557" s="143"/>
      <c r="K1557" s="144"/>
      <c r="L1557" s="144"/>
      <c r="M1557" s="144"/>
      <c r="N1557" s="144"/>
      <c r="O1557" s="143"/>
      <c r="P1557" s="143"/>
      <c r="Q1557" s="143"/>
      <c r="R1557" s="139"/>
      <c r="S1557" s="139"/>
      <c r="T1557" s="138"/>
      <c r="U1557" s="6"/>
      <c r="V1557" s="8"/>
      <c r="W1557" s="8"/>
      <c r="X1557" s="60"/>
    </row>
    <row r="1558" spans="1:27" ht="11.25" outlineLevel="5" x14ac:dyDescent="0.2">
      <c r="A1558" s="137"/>
      <c r="B1558" s="138"/>
      <c r="C1558" s="138"/>
      <c r="D1558" s="139"/>
      <c r="E1558" s="145"/>
      <c r="F1558" s="140" t="s">
        <v>546</v>
      </c>
      <c r="G1558" s="139"/>
      <c r="H1558" s="141">
        <v>135.23249999999999</v>
      </c>
      <c r="I1558" s="142"/>
      <c r="J1558" s="143"/>
      <c r="K1558" s="144"/>
      <c r="L1558" s="144"/>
      <c r="M1558" s="144"/>
      <c r="N1558" s="144"/>
      <c r="O1558" s="143"/>
      <c r="P1558" s="143"/>
      <c r="Q1558" s="143"/>
      <c r="R1558" s="139"/>
      <c r="S1558" s="139"/>
      <c r="T1558" s="138"/>
      <c r="U1558" s="6"/>
      <c r="V1558" s="8"/>
      <c r="W1558" s="8"/>
      <c r="X1558" s="60"/>
    </row>
    <row r="1559" spans="1:27" ht="7.5" customHeight="1" outlineLevel="5" x14ac:dyDescent="0.15">
      <c r="A1559" s="8"/>
      <c r="B1559" s="69"/>
      <c r="C1559" s="69"/>
      <c r="D1559" s="60"/>
      <c r="E1559" s="60"/>
      <c r="F1559" s="104"/>
      <c r="G1559" s="60"/>
      <c r="H1559" s="65"/>
      <c r="I1559" s="105"/>
      <c r="J1559" s="63"/>
      <c r="K1559" s="65"/>
      <c r="L1559" s="65"/>
      <c r="M1559" s="65"/>
      <c r="N1559" s="65"/>
      <c r="O1559" s="63"/>
      <c r="P1559" s="63"/>
      <c r="Q1559" s="63"/>
      <c r="R1559" s="60"/>
      <c r="S1559" s="60"/>
      <c r="T1559" s="69"/>
      <c r="U1559" s="8"/>
      <c r="X1559" s="60"/>
    </row>
    <row r="1560" spans="1:27" ht="11.25" outlineLevel="4" x14ac:dyDescent="0.2">
      <c r="A1560" s="4"/>
      <c r="B1560" s="120"/>
      <c r="C1560" s="121">
        <v>6</v>
      </c>
      <c r="D1560" s="122" t="s">
        <v>534</v>
      </c>
      <c r="E1560" s="123" t="s">
        <v>1667</v>
      </c>
      <c r="F1560" s="124" t="s">
        <v>1668</v>
      </c>
      <c r="G1560" s="122" t="s">
        <v>543</v>
      </c>
      <c r="H1560" s="125">
        <v>1854.54</v>
      </c>
      <c r="I1560" s="126">
        <v>0</v>
      </c>
      <c r="J1560" s="127">
        <f>H1560*I1560</f>
        <v>0</v>
      </c>
      <c r="K1560" s="125">
        <v>7.3499999999999998E-3</v>
      </c>
      <c r="L1560" s="125">
        <f>H1560*K1560</f>
        <v>13.630868999999999</v>
      </c>
      <c r="M1560" s="125"/>
      <c r="N1560" s="125">
        <f>H1560*M1560</f>
        <v>0</v>
      </c>
      <c r="O1560" s="127">
        <v>15</v>
      </c>
      <c r="P1560" s="127">
        <f>J1560*(O1560/100)</f>
        <v>0</v>
      </c>
      <c r="Q1560" s="127">
        <f>J1560+P1560</f>
        <v>0</v>
      </c>
      <c r="R1560" s="128"/>
      <c r="S1560" s="128" t="s">
        <v>538</v>
      </c>
      <c r="T1560" s="129">
        <v>1</v>
      </c>
      <c r="U1560" s="8"/>
      <c r="V1560" s="8"/>
      <c r="W1560" s="8"/>
      <c r="X1560" s="60"/>
    </row>
    <row r="1561" spans="1:27" ht="39" outlineLevel="5" x14ac:dyDescent="0.2">
      <c r="A1561" s="130"/>
      <c r="B1561" s="131"/>
      <c r="C1561" s="131"/>
      <c r="D1561" s="132"/>
      <c r="E1561" s="136" t="s">
        <v>0</v>
      </c>
      <c r="F1561" s="159" t="s">
        <v>1669</v>
      </c>
      <c r="G1561" s="159"/>
      <c r="H1561" s="160"/>
      <c r="I1561" s="161"/>
      <c r="J1561" s="162"/>
      <c r="K1561" s="134"/>
      <c r="L1561" s="134"/>
      <c r="M1561" s="134"/>
      <c r="N1561" s="134"/>
      <c r="O1561" s="135"/>
      <c r="P1561" s="135"/>
      <c r="Q1561" s="135"/>
      <c r="R1561" s="132"/>
      <c r="S1561" s="132"/>
      <c r="T1561" s="131"/>
      <c r="U1561" s="6"/>
      <c r="V1561" s="8"/>
      <c r="W1561" s="8"/>
      <c r="X1561" s="133" t="str">
        <f>F1561</f>
        <v>Podkladní a spojovací vrstva vnitřních omítaných ploch  
  penetrace akrylát-silikonová 
    nanášená ručně 
      stropů</v>
      </c>
      <c r="Y1561" s="9"/>
      <c r="AA1561" s="11"/>
    </row>
    <row r="1562" spans="1:27" ht="7.5" customHeight="1" outlineLevel="5" x14ac:dyDescent="0.15">
      <c r="B1562" s="69"/>
      <c r="C1562" s="69"/>
      <c r="D1562" s="60"/>
      <c r="E1562" s="60"/>
      <c r="F1562" s="61"/>
      <c r="G1562" s="60"/>
      <c r="H1562" s="65"/>
      <c r="I1562" s="105"/>
      <c r="J1562" s="63"/>
      <c r="K1562" s="65"/>
      <c r="L1562" s="65"/>
      <c r="M1562" s="65"/>
      <c r="N1562" s="65"/>
      <c r="O1562" s="63"/>
      <c r="P1562" s="63"/>
      <c r="Q1562" s="63"/>
      <c r="R1562" s="60"/>
      <c r="S1562" s="60"/>
      <c r="T1562" s="69"/>
      <c r="U1562" s="8"/>
      <c r="X1562" s="60"/>
    </row>
    <row r="1563" spans="1:27" ht="11.25" outlineLevel="4" x14ac:dyDescent="0.2">
      <c r="A1563" s="4"/>
      <c r="B1563" s="120"/>
      <c r="C1563" s="121">
        <v>7</v>
      </c>
      <c r="D1563" s="122" t="s">
        <v>534</v>
      </c>
      <c r="E1563" s="123" t="s">
        <v>1670</v>
      </c>
      <c r="F1563" s="124" t="s">
        <v>1671</v>
      </c>
      <c r="G1563" s="122" t="s">
        <v>543</v>
      </c>
      <c r="H1563" s="125">
        <v>1854.54</v>
      </c>
      <c r="I1563" s="126">
        <v>0</v>
      </c>
      <c r="J1563" s="127">
        <f>H1563*I1563</f>
        <v>0</v>
      </c>
      <c r="K1563" s="125">
        <v>1.8380000000000001E-2</v>
      </c>
      <c r="L1563" s="125">
        <f>H1563*K1563</f>
        <v>34.0864452</v>
      </c>
      <c r="M1563" s="125"/>
      <c r="N1563" s="125">
        <f>H1563*M1563</f>
        <v>0</v>
      </c>
      <c r="O1563" s="127">
        <v>15</v>
      </c>
      <c r="P1563" s="127">
        <f>J1563*(O1563/100)</f>
        <v>0</v>
      </c>
      <c r="Q1563" s="127">
        <f>J1563+P1563</f>
        <v>0</v>
      </c>
      <c r="R1563" s="128"/>
      <c r="S1563" s="128" t="s">
        <v>538</v>
      </c>
      <c r="T1563" s="129">
        <v>1</v>
      </c>
      <c r="U1563" s="8"/>
      <c r="V1563" s="8"/>
      <c r="W1563" s="8"/>
      <c r="X1563" s="60"/>
    </row>
    <row r="1564" spans="1:27" ht="39" outlineLevel="5" x14ac:dyDescent="0.2">
      <c r="A1564" s="130"/>
      <c r="B1564" s="131"/>
      <c r="C1564" s="131"/>
      <c r="D1564" s="132"/>
      <c r="E1564" s="136" t="s">
        <v>0</v>
      </c>
      <c r="F1564" s="159" t="s">
        <v>1672</v>
      </c>
      <c r="G1564" s="159"/>
      <c r="H1564" s="160"/>
      <c r="I1564" s="161"/>
      <c r="J1564" s="162"/>
      <c r="K1564" s="134"/>
      <c r="L1564" s="134"/>
      <c r="M1564" s="134"/>
      <c r="N1564" s="134"/>
      <c r="O1564" s="135"/>
      <c r="P1564" s="135"/>
      <c r="Q1564" s="135"/>
      <c r="R1564" s="132"/>
      <c r="S1564" s="132"/>
      <c r="T1564" s="131"/>
      <c r="U1564" s="6"/>
      <c r="V1564" s="8"/>
      <c r="W1564" s="8"/>
      <c r="X1564" s="133" t="str">
        <f>F1564</f>
        <v>Potažení vnitřních ploch štukem 
  tloušťky do 3 mm 
    vodorovných konstrukcí 
      stropů rovných</v>
      </c>
      <c r="Y1564" s="9"/>
      <c r="AA1564" s="11"/>
    </row>
    <row r="1565" spans="1:27" ht="7.5" customHeight="1" outlineLevel="5" x14ac:dyDescent="0.15">
      <c r="B1565" s="69"/>
      <c r="C1565" s="69"/>
      <c r="D1565" s="60"/>
      <c r="E1565" s="60"/>
      <c r="F1565" s="61"/>
      <c r="G1565" s="60"/>
      <c r="H1565" s="65"/>
      <c r="I1565" s="105"/>
      <c r="J1565" s="63"/>
      <c r="K1565" s="65"/>
      <c r="L1565" s="65"/>
      <c r="M1565" s="65"/>
      <c r="N1565" s="65"/>
      <c r="O1565" s="63"/>
      <c r="P1565" s="63"/>
      <c r="Q1565" s="63"/>
      <c r="R1565" s="60"/>
      <c r="S1565" s="60"/>
      <c r="T1565" s="69"/>
      <c r="U1565" s="8"/>
      <c r="X1565" s="60"/>
    </row>
    <row r="1566" spans="1:27" ht="22.5" outlineLevel="5" x14ac:dyDescent="0.2">
      <c r="A1566" s="137"/>
      <c r="B1566" s="138"/>
      <c r="C1566" s="138"/>
      <c r="D1566" s="139"/>
      <c r="E1566" s="145" t="s">
        <v>1</v>
      </c>
      <c r="F1566" s="140" t="s">
        <v>1621</v>
      </c>
      <c r="G1566" s="139"/>
      <c r="H1566" s="141">
        <v>0</v>
      </c>
      <c r="I1566" s="142"/>
      <c r="J1566" s="143"/>
      <c r="K1566" s="144"/>
      <c r="L1566" s="144"/>
      <c r="M1566" s="144"/>
      <c r="N1566" s="144"/>
      <c r="O1566" s="143"/>
      <c r="P1566" s="143"/>
      <c r="Q1566" s="143"/>
      <c r="R1566" s="139"/>
      <c r="S1566" s="139"/>
      <c r="T1566" s="138"/>
      <c r="U1566" s="6"/>
      <c r="V1566" s="8"/>
      <c r="W1566" s="8"/>
      <c r="X1566" s="60"/>
    </row>
    <row r="1567" spans="1:27" ht="11.25" outlineLevel="5" x14ac:dyDescent="0.2">
      <c r="A1567" s="137"/>
      <c r="B1567" s="138"/>
      <c r="C1567" s="138"/>
      <c r="D1567" s="139"/>
      <c r="E1567" s="145"/>
      <c r="F1567" s="140" t="s">
        <v>1673</v>
      </c>
      <c r="G1567" s="139"/>
      <c r="H1567" s="141">
        <v>85.7</v>
      </c>
      <c r="I1567" s="142"/>
      <c r="J1567" s="143"/>
      <c r="K1567" s="144"/>
      <c r="L1567" s="144"/>
      <c r="M1567" s="144"/>
      <c r="N1567" s="144"/>
      <c r="O1567" s="143"/>
      <c r="P1567" s="143"/>
      <c r="Q1567" s="143"/>
      <c r="R1567" s="139"/>
      <c r="S1567" s="139"/>
      <c r="T1567" s="138"/>
      <c r="U1567" s="6"/>
      <c r="V1567" s="8"/>
      <c r="W1567" s="8"/>
      <c r="X1567" s="60"/>
    </row>
    <row r="1568" spans="1:27" ht="11.25" outlineLevel="5" x14ac:dyDescent="0.2">
      <c r="A1568" s="137"/>
      <c r="B1568" s="138"/>
      <c r="C1568" s="138"/>
      <c r="D1568" s="139"/>
      <c r="E1568" s="145"/>
      <c r="F1568" s="140" t="s">
        <v>1674</v>
      </c>
      <c r="G1568" s="139"/>
      <c r="H1568" s="141">
        <v>91.5</v>
      </c>
      <c r="I1568" s="142"/>
      <c r="J1568" s="143"/>
      <c r="K1568" s="144"/>
      <c r="L1568" s="144"/>
      <c r="M1568" s="144"/>
      <c r="N1568" s="144"/>
      <c r="O1568" s="143"/>
      <c r="P1568" s="143"/>
      <c r="Q1568" s="143"/>
      <c r="R1568" s="139"/>
      <c r="S1568" s="139"/>
      <c r="T1568" s="138"/>
      <c r="U1568" s="6"/>
      <c r="V1568" s="8"/>
      <c r="W1568" s="8"/>
      <c r="X1568" s="60"/>
    </row>
    <row r="1569" spans="1:24" ht="11.25" outlineLevel="5" x14ac:dyDescent="0.2">
      <c r="A1569" s="137"/>
      <c r="B1569" s="138"/>
      <c r="C1569" s="138"/>
      <c r="D1569" s="139"/>
      <c r="E1569" s="145"/>
      <c r="F1569" s="140" t="s">
        <v>1675</v>
      </c>
      <c r="G1569" s="139"/>
      <c r="H1569" s="141">
        <v>97.6</v>
      </c>
      <c r="I1569" s="142"/>
      <c r="J1569" s="143"/>
      <c r="K1569" s="144"/>
      <c r="L1569" s="144"/>
      <c r="M1569" s="144"/>
      <c r="N1569" s="144"/>
      <c r="O1569" s="143"/>
      <c r="P1569" s="143"/>
      <c r="Q1569" s="143"/>
      <c r="R1569" s="139"/>
      <c r="S1569" s="139"/>
      <c r="T1569" s="138"/>
      <c r="U1569" s="6"/>
      <c r="V1569" s="8"/>
      <c r="W1569" s="8"/>
      <c r="X1569" s="60"/>
    </row>
    <row r="1570" spans="1:24" ht="11.25" outlineLevel="5" x14ac:dyDescent="0.2">
      <c r="A1570" s="137"/>
      <c r="B1570" s="138"/>
      <c r="C1570" s="138"/>
      <c r="D1570" s="139"/>
      <c r="E1570" s="145"/>
      <c r="F1570" s="140" t="s">
        <v>1676</v>
      </c>
      <c r="G1570" s="139"/>
      <c r="H1570" s="141">
        <v>70.759999999999991</v>
      </c>
      <c r="I1570" s="142"/>
      <c r="J1570" s="143"/>
      <c r="K1570" s="144"/>
      <c r="L1570" s="144"/>
      <c r="M1570" s="144"/>
      <c r="N1570" s="144"/>
      <c r="O1570" s="143"/>
      <c r="P1570" s="143"/>
      <c r="Q1570" s="143"/>
      <c r="R1570" s="139"/>
      <c r="S1570" s="139"/>
      <c r="T1570" s="138"/>
      <c r="U1570" s="6"/>
      <c r="V1570" s="8"/>
      <c r="W1570" s="8"/>
      <c r="X1570" s="60"/>
    </row>
    <row r="1571" spans="1:24" ht="11.25" outlineLevel="5" x14ac:dyDescent="0.2">
      <c r="A1571" s="137"/>
      <c r="B1571" s="138"/>
      <c r="C1571" s="138"/>
      <c r="D1571" s="139"/>
      <c r="E1571" s="145"/>
      <c r="F1571" s="140" t="s">
        <v>1677</v>
      </c>
      <c r="G1571" s="139"/>
      <c r="H1571" s="141">
        <v>77.099999999999994</v>
      </c>
      <c r="I1571" s="142"/>
      <c r="J1571" s="143"/>
      <c r="K1571" s="144"/>
      <c r="L1571" s="144"/>
      <c r="M1571" s="144"/>
      <c r="N1571" s="144"/>
      <c r="O1571" s="143"/>
      <c r="P1571" s="143"/>
      <c r="Q1571" s="143"/>
      <c r="R1571" s="139"/>
      <c r="S1571" s="139"/>
      <c r="T1571" s="138"/>
      <c r="U1571" s="6"/>
      <c r="V1571" s="8"/>
      <c r="W1571" s="8"/>
      <c r="X1571" s="60"/>
    </row>
    <row r="1572" spans="1:24" ht="11.25" outlineLevel="5" x14ac:dyDescent="0.2">
      <c r="A1572" s="137"/>
      <c r="B1572" s="138"/>
      <c r="C1572" s="138"/>
      <c r="D1572" s="139"/>
      <c r="E1572" s="145"/>
      <c r="F1572" s="140" t="s">
        <v>1678</v>
      </c>
      <c r="G1572" s="139"/>
      <c r="H1572" s="141">
        <v>7.7</v>
      </c>
      <c r="I1572" s="142"/>
      <c r="J1572" s="143"/>
      <c r="K1572" s="144"/>
      <c r="L1572" s="144"/>
      <c r="M1572" s="144"/>
      <c r="N1572" s="144"/>
      <c r="O1572" s="143"/>
      <c r="P1572" s="143"/>
      <c r="Q1572" s="143"/>
      <c r="R1572" s="139"/>
      <c r="S1572" s="139"/>
      <c r="T1572" s="138"/>
      <c r="U1572" s="6"/>
      <c r="V1572" s="8"/>
      <c r="W1572" s="8"/>
      <c r="X1572" s="60"/>
    </row>
    <row r="1573" spans="1:24" ht="11.25" outlineLevel="5" x14ac:dyDescent="0.2">
      <c r="A1573" s="137"/>
      <c r="B1573" s="138"/>
      <c r="C1573" s="138"/>
      <c r="D1573" s="139"/>
      <c r="E1573" s="145"/>
      <c r="F1573" s="140" t="s">
        <v>1679</v>
      </c>
      <c r="G1573" s="139"/>
      <c r="H1573" s="141">
        <v>7.7</v>
      </c>
      <c r="I1573" s="142"/>
      <c r="J1573" s="143"/>
      <c r="K1573" s="144"/>
      <c r="L1573" s="144"/>
      <c r="M1573" s="144"/>
      <c r="N1573" s="144"/>
      <c r="O1573" s="143"/>
      <c r="P1573" s="143"/>
      <c r="Q1573" s="143"/>
      <c r="R1573" s="139"/>
      <c r="S1573" s="139"/>
      <c r="T1573" s="138"/>
      <c r="U1573" s="6"/>
      <c r="V1573" s="8"/>
      <c r="W1573" s="8"/>
      <c r="X1573" s="60"/>
    </row>
    <row r="1574" spans="1:24" ht="11.25" outlineLevel="5" x14ac:dyDescent="0.2">
      <c r="A1574" s="137"/>
      <c r="B1574" s="138"/>
      <c r="C1574" s="138"/>
      <c r="D1574" s="139"/>
      <c r="E1574" s="145"/>
      <c r="F1574" s="140" t="s">
        <v>546</v>
      </c>
      <c r="G1574" s="139"/>
      <c r="H1574" s="141">
        <v>438.05999999999995</v>
      </c>
      <c r="I1574" s="142"/>
      <c r="J1574" s="143"/>
      <c r="K1574" s="144"/>
      <c r="L1574" s="144"/>
      <c r="M1574" s="144"/>
      <c r="N1574" s="144"/>
      <c r="O1574" s="143"/>
      <c r="P1574" s="143"/>
      <c r="Q1574" s="143"/>
      <c r="R1574" s="139"/>
      <c r="S1574" s="139"/>
      <c r="T1574" s="138"/>
      <c r="U1574" s="6"/>
      <c r="V1574" s="8"/>
      <c r="W1574" s="8"/>
      <c r="X1574" s="60"/>
    </row>
    <row r="1575" spans="1:24" ht="11.25" outlineLevel="5" x14ac:dyDescent="0.2">
      <c r="A1575" s="137"/>
      <c r="B1575" s="138"/>
      <c r="C1575" s="138"/>
      <c r="D1575" s="139"/>
      <c r="E1575" s="145"/>
      <c r="F1575" s="140" t="s">
        <v>1680</v>
      </c>
      <c r="G1575" s="139"/>
      <c r="H1575" s="141">
        <v>0</v>
      </c>
      <c r="I1575" s="142"/>
      <c r="J1575" s="143"/>
      <c r="K1575" s="144"/>
      <c r="L1575" s="144"/>
      <c r="M1575" s="144"/>
      <c r="N1575" s="144"/>
      <c r="O1575" s="143"/>
      <c r="P1575" s="143"/>
      <c r="Q1575" s="143"/>
      <c r="R1575" s="139"/>
      <c r="S1575" s="139"/>
      <c r="T1575" s="138"/>
      <c r="U1575" s="6"/>
      <c r="V1575" s="8"/>
      <c r="W1575" s="8"/>
      <c r="X1575" s="60"/>
    </row>
    <row r="1576" spans="1:24" ht="11.25" outlineLevel="5" x14ac:dyDescent="0.2">
      <c r="A1576" s="137"/>
      <c r="B1576" s="138"/>
      <c r="C1576" s="138"/>
      <c r="D1576" s="139"/>
      <c r="E1576" s="145"/>
      <c r="F1576" s="140" t="s">
        <v>1681</v>
      </c>
      <c r="G1576" s="139"/>
      <c r="H1576" s="141">
        <v>42.83</v>
      </c>
      <c r="I1576" s="142"/>
      <c r="J1576" s="143"/>
      <c r="K1576" s="144"/>
      <c r="L1576" s="144"/>
      <c r="M1576" s="144"/>
      <c r="N1576" s="144"/>
      <c r="O1576" s="143"/>
      <c r="P1576" s="143"/>
      <c r="Q1576" s="143"/>
      <c r="R1576" s="139"/>
      <c r="S1576" s="139"/>
      <c r="T1576" s="138"/>
      <c r="U1576" s="6"/>
      <c r="V1576" s="8"/>
      <c r="W1576" s="8"/>
      <c r="X1576" s="60"/>
    </row>
    <row r="1577" spans="1:24" ht="11.25" outlineLevel="5" x14ac:dyDescent="0.2">
      <c r="A1577" s="137"/>
      <c r="B1577" s="138"/>
      <c r="C1577" s="138"/>
      <c r="D1577" s="139"/>
      <c r="E1577" s="145"/>
      <c r="F1577" s="140" t="s">
        <v>1682</v>
      </c>
      <c r="G1577" s="139"/>
      <c r="H1577" s="141">
        <v>25.26</v>
      </c>
      <c r="I1577" s="142"/>
      <c r="J1577" s="143"/>
      <c r="K1577" s="144"/>
      <c r="L1577" s="144"/>
      <c r="M1577" s="144"/>
      <c r="N1577" s="144"/>
      <c r="O1577" s="143"/>
      <c r="P1577" s="143"/>
      <c r="Q1577" s="143"/>
      <c r="R1577" s="139"/>
      <c r="S1577" s="139"/>
      <c r="T1577" s="138"/>
      <c r="U1577" s="6"/>
      <c r="V1577" s="8"/>
      <c r="W1577" s="8"/>
      <c r="X1577" s="60"/>
    </row>
    <row r="1578" spans="1:24" ht="11.25" outlineLevel="5" x14ac:dyDescent="0.2">
      <c r="A1578" s="137"/>
      <c r="B1578" s="138"/>
      <c r="C1578" s="138"/>
      <c r="D1578" s="139"/>
      <c r="E1578" s="145"/>
      <c r="F1578" s="140" t="s">
        <v>1683</v>
      </c>
      <c r="G1578" s="139"/>
      <c r="H1578" s="141">
        <v>73.87</v>
      </c>
      <c r="I1578" s="142"/>
      <c r="J1578" s="143"/>
      <c r="K1578" s="144"/>
      <c r="L1578" s="144"/>
      <c r="M1578" s="144"/>
      <c r="N1578" s="144"/>
      <c r="O1578" s="143"/>
      <c r="P1578" s="143"/>
      <c r="Q1578" s="143"/>
      <c r="R1578" s="139"/>
      <c r="S1578" s="139"/>
      <c r="T1578" s="138"/>
      <c r="U1578" s="6"/>
      <c r="V1578" s="8"/>
      <c r="W1578" s="8"/>
      <c r="X1578" s="60"/>
    </row>
    <row r="1579" spans="1:24" ht="11.25" outlineLevel="5" x14ac:dyDescent="0.2">
      <c r="A1579" s="137"/>
      <c r="B1579" s="138"/>
      <c r="C1579" s="138"/>
      <c r="D1579" s="139"/>
      <c r="E1579" s="145"/>
      <c r="F1579" s="140" t="s">
        <v>1684</v>
      </c>
      <c r="G1579" s="139"/>
      <c r="H1579" s="141">
        <v>57.5</v>
      </c>
      <c r="I1579" s="142"/>
      <c r="J1579" s="143"/>
      <c r="K1579" s="144"/>
      <c r="L1579" s="144"/>
      <c r="M1579" s="144"/>
      <c r="N1579" s="144"/>
      <c r="O1579" s="143"/>
      <c r="P1579" s="143"/>
      <c r="Q1579" s="143"/>
      <c r="R1579" s="139"/>
      <c r="S1579" s="139"/>
      <c r="T1579" s="138"/>
      <c r="U1579" s="6"/>
      <c r="V1579" s="8"/>
      <c r="W1579" s="8"/>
      <c r="X1579" s="60"/>
    </row>
    <row r="1580" spans="1:24" ht="11.25" outlineLevel="5" x14ac:dyDescent="0.2">
      <c r="A1580" s="137"/>
      <c r="B1580" s="138"/>
      <c r="C1580" s="138"/>
      <c r="D1580" s="139"/>
      <c r="E1580" s="145"/>
      <c r="F1580" s="140" t="s">
        <v>1685</v>
      </c>
      <c r="G1580" s="139"/>
      <c r="H1580" s="141">
        <v>61.92</v>
      </c>
      <c r="I1580" s="142"/>
      <c r="J1580" s="143"/>
      <c r="K1580" s="144"/>
      <c r="L1580" s="144"/>
      <c r="M1580" s="144"/>
      <c r="N1580" s="144"/>
      <c r="O1580" s="143"/>
      <c r="P1580" s="143"/>
      <c r="Q1580" s="143"/>
      <c r="R1580" s="139"/>
      <c r="S1580" s="139"/>
      <c r="T1580" s="138"/>
      <c r="U1580" s="6"/>
      <c r="V1580" s="8"/>
      <c r="W1580" s="8"/>
      <c r="X1580" s="60"/>
    </row>
    <row r="1581" spans="1:24" ht="11.25" outlineLevel="5" x14ac:dyDescent="0.2">
      <c r="A1581" s="137"/>
      <c r="B1581" s="138"/>
      <c r="C1581" s="138"/>
      <c r="D1581" s="139"/>
      <c r="E1581" s="145"/>
      <c r="F1581" s="140" t="s">
        <v>1686</v>
      </c>
      <c r="G1581" s="139"/>
      <c r="H1581" s="141">
        <v>61.92</v>
      </c>
      <c r="I1581" s="142"/>
      <c r="J1581" s="143"/>
      <c r="K1581" s="144"/>
      <c r="L1581" s="144"/>
      <c r="M1581" s="144"/>
      <c r="N1581" s="144"/>
      <c r="O1581" s="143"/>
      <c r="P1581" s="143"/>
      <c r="Q1581" s="143"/>
      <c r="R1581" s="139"/>
      <c r="S1581" s="139"/>
      <c r="T1581" s="138"/>
      <c r="U1581" s="6"/>
      <c r="V1581" s="8"/>
      <c r="W1581" s="8"/>
      <c r="X1581" s="60"/>
    </row>
    <row r="1582" spans="1:24" ht="11.25" outlineLevel="5" x14ac:dyDescent="0.2">
      <c r="A1582" s="137"/>
      <c r="B1582" s="138"/>
      <c r="C1582" s="138"/>
      <c r="D1582" s="139"/>
      <c r="E1582" s="145"/>
      <c r="F1582" s="140" t="s">
        <v>1687</v>
      </c>
      <c r="G1582" s="139"/>
      <c r="H1582" s="141">
        <v>7.7</v>
      </c>
      <c r="I1582" s="142"/>
      <c r="J1582" s="143"/>
      <c r="K1582" s="144"/>
      <c r="L1582" s="144"/>
      <c r="M1582" s="144"/>
      <c r="N1582" s="144"/>
      <c r="O1582" s="143"/>
      <c r="P1582" s="143"/>
      <c r="Q1582" s="143"/>
      <c r="R1582" s="139"/>
      <c r="S1582" s="139"/>
      <c r="T1582" s="138"/>
      <c r="U1582" s="6"/>
      <c r="V1582" s="8"/>
      <c r="W1582" s="8"/>
      <c r="X1582" s="60"/>
    </row>
    <row r="1583" spans="1:24" ht="11.25" outlineLevel="5" x14ac:dyDescent="0.2">
      <c r="A1583" s="137"/>
      <c r="B1583" s="138"/>
      <c r="C1583" s="138"/>
      <c r="D1583" s="139"/>
      <c r="E1583" s="145"/>
      <c r="F1583" s="140" t="s">
        <v>1688</v>
      </c>
      <c r="G1583" s="139"/>
      <c r="H1583" s="141">
        <v>7.62</v>
      </c>
      <c r="I1583" s="142"/>
      <c r="J1583" s="143"/>
      <c r="K1583" s="144"/>
      <c r="L1583" s="144"/>
      <c r="M1583" s="144"/>
      <c r="N1583" s="144"/>
      <c r="O1583" s="143"/>
      <c r="P1583" s="143"/>
      <c r="Q1583" s="143"/>
      <c r="R1583" s="139"/>
      <c r="S1583" s="139"/>
      <c r="T1583" s="138"/>
      <c r="U1583" s="6"/>
      <c r="V1583" s="8"/>
      <c r="W1583" s="8"/>
      <c r="X1583" s="60"/>
    </row>
    <row r="1584" spans="1:24" ht="11.25" outlineLevel="5" x14ac:dyDescent="0.2">
      <c r="A1584" s="137"/>
      <c r="B1584" s="138"/>
      <c r="C1584" s="138"/>
      <c r="D1584" s="139"/>
      <c r="E1584" s="145"/>
      <c r="F1584" s="140" t="s">
        <v>1689</v>
      </c>
      <c r="G1584" s="139"/>
      <c r="H1584" s="141">
        <v>15.5</v>
      </c>
      <c r="I1584" s="142"/>
      <c r="J1584" s="143"/>
      <c r="K1584" s="144"/>
      <c r="L1584" s="144"/>
      <c r="M1584" s="144"/>
      <c r="N1584" s="144"/>
      <c r="O1584" s="143"/>
      <c r="P1584" s="143"/>
      <c r="Q1584" s="143"/>
      <c r="R1584" s="139"/>
      <c r="S1584" s="139"/>
      <c r="T1584" s="138"/>
      <c r="U1584" s="6"/>
      <c r="V1584" s="8"/>
      <c r="W1584" s="8"/>
      <c r="X1584" s="60"/>
    </row>
    <row r="1585" spans="1:27" ht="11.25" outlineLevel="5" x14ac:dyDescent="0.2">
      <c r="A1585" s="137"/>
      <c r="B1585" s="138"/>
      <c r="C1585" s="138"/>
      <c r="D1585" s="139"/>
      <c r="E1585" s="145"/>
      <c r="F1585" s="140" t="s">
        <v>546</v>
      </c>
      <c r="G1585" s="139"/>
      <c r="H1585" s="141">
        <v>354.12</v>
      </c>
      <c r="I1585" s="142"/>
      <c r="J1585" s="143"/>
      <c r="K1585" s="144"/>
      <c r="L1585" s="144"/>
      <c r="M1585" s="144"/>
      <c r="N1585" s="144"/>
      <c r="O1585" s="143"/>
      <c r="P1585" s="143"/>
      <c r="Q1585" s="143"/>
      <c r="R1585" s="139"/>
      <c r="S1585" s="139"/>
      <c r="T1585" s="138"/>
      <c r="U1585" s="6"/>
      <c r="V1585" s="8"/>
      <c r="W1585" s="8"/>
      <c r="X1585" s="60"/>
    </row>
    <row r="1586" spans="1:27" ht="22.5" outlineLevel="5" x14ac:dyDescent="0.2">
      <c r="A1586" s="137"/>
      <c r="B1586" s="138"/>
      <c r="C1586" s="138"/>
      <c r="D1586" s="139"/>
      <c r="E1586" s="145"/>
      <c r="F1586" s="140" t="s">
        <v>1690</v>
      </c>
      <c r="G1586" s="139"/>
      <c r="H1586" s="141">
        <v>354.12</v>
      </c>
      <c r="I1586" s="142"/>
      <c r="J1586" s="143"/>
      <c r="K1586" s="144"/>
      <c r="L1586" s="144"/>
      <c r="M1586" s="144"/>
      <c r="N1586" s="144"/>
      <c r="O1586" s="143"/>
      <c r="P1586" s="143"/>
      <c r="Q1586" s="143"/>
      <c r="R1586" s="139"/>
      <c r="S1586" s="139"/>
      <c r="T1586" s="138"/>
      <c r="U1586" s="6"/>
      <c r="V1586" s="8"/>
      <c r="W1586" s="8"/>
      <c r="X1586" s="60"/>
    </row>
    <row r="1587" spans="1:27" ht="11.25" outlineLevel="5" x14ac:dyDescent="0.2">
      <c r="A1587" s="137"/>
      <c r="B1587" s="138"/>
      <c r="C1587" s="138"/>
      <c r="D1587" s="139"/>
      <c r="E1587" s="145"/>
      <c r="F1587" s="140" t="s">
        <v>1691</v>
      </c>
      <c r="G1587" s="139"/>
      <c r="H1587" s="141">
        <v>708.24</v>
      </c>
      <c r="I1587" s="142"/>
      <c r="J1587" s="143"/>
      <c r="K1587" s="144"/>
      <c r="L1587" s="144"/>
      <c r="M1587" s="144"/>
      <c r="N1587" s="144"/>
      <c r="O1587" s="143"/>
      <c r="P1587" s="143"/>
      <c r="Q1587" s="143"/>
      <c r="R1587" s="139"/>
      <c r="S1587" s="139"/>
      <c r="T1587" s="138"/>
      <c r="U1587" s="6"/>
      <c r="V1587" s="8"/>
      <c r="W1587" s="8"/>
      <c r="X1587" s="60"/>
    </row>
    <row r="1588" spans="1:27" ht="7.5" customHeight="1" outlineLevel="5" x14ac:dyDescent="0.15">
      <c r="A1588" s="8"/>
      <c r="B1588" s="69"/>
      <c r="C1588" s="69"/>
      <c r="D1588" s="60"/>
      <c r="E1588" s="60"/>
      <c r="F1588" s="104"/>
      <c r="G1588" s="60"/>
      <c r="H1588" s="65"/>
      <c r="I1588" s="105"/>
      <c r="J1588" s="63"/>
      <c r="K1588" s="65"/>
      <c r="L1588" s="65"/>
      <c r="M1588" s="65"/>
      <c r="N1588" s="65"/>
      <c r="O1588" s="63"/>
      <c r="P1588" s="63"/>
      <c r="Q1588" s="63"/>
      <c r="R1588" s="60"/>
      <c r="S1588" s="60"/>
      <c r="T1588" s="69"/>
      <c r="U1588" s="8"/>
      <c r="X1588" s="60"/>
    </row>
    <row r="1589" spans="1:27" ht="11.25" outlineLevel="4" x14ac:dyDescent="0.2">
      <c r="A1589" s="4"/>
      <c r="B1589" s="120"/>
      <c r="C1589" s="121">
        <v>8</v>
      </c>
      <c r="D1589" s="122" t="s">
        <v>534</v>
      </c>
      <c r="E1589" s="123" t="s">
        <v>1692</v>
      </c>
      <c r="F1589" s="124" t="s">
        <v>1693</v>
      </c>
      <c r="G1589" s="122" t="s">
        <v>543</v>
      </c>
      <c r="H1589" s="125">
        <v>53.19</v>
      </c>
      <c r="I1589" s="126">
        <v>0</v>
      </c>
      <c r="J1589" s="127">
        <f>H1589*I1589</f>
        <v>0</v>
      </c>
      <c r="K1589" s="125">
        <v>7.3499999999999998E-3</v>
      </c>
      <c r="L1589" s="125">
        <f>H1589*K1589</f>
        <v>0.39094649999999997</v>
      </c>
      <c r="M1589" s="125"/>
      <c r="N1589" s="125">
        <f>H1589*M1589</f>
        <v>0</v>
      </c>
      <c r="O1589" s="127">
        <v>15</v>
      </c>
      <c r="P1589" s="127">
        <f>J1589*(O1589/100)</f>
        <v>0</v>
      </c>
      <c r="Q1589" s="127">
        <f>J1589+P1589</f>
        <v>0</v>
      </c>
      <c r="R1589" s="128"/>
      <c r="S1589" s="128" t="s">
        <v>538</v>
      </c>
      <c r="T1589" s="129">
        <v>1</v>
      </c>
      <c r="U1589" s="8"/>
      <c r="V1589" s="8"/>
      <c r="W1589" s="8"/>
      <c r="X1589" s="60"/>
    </row>
    <row r="1590" spans="1:27" ht="39" outlineLevel="5" x14ac:dyDescent="0.2">
      <c r="A1590" s="130"/>
      <c r="B1590" s="131"/>
      <c r="C1590" s="131"/>
      <c r="D1590" s="132"/>
      <c r="E1590" s="136" t="s">
        <v>0</v>
      </c>
      <c r="F1590" s="159" t="s">
        <v>1694</v>
      </c>
      <c r="G1590" s="159"/>
      <c r="H1590" s="160"/>
      <c r="I1590" s="161"/>
      <c r="J1590" s="162"/>
      <c r="K1590" s="134"/>
      <c r="L1590" s="134"/>
      <c r="M1590" s="134"/>
      <c r="N1590" s="134"/>
      <c r="O1590" s="135"/>
      <c r="P1590" s="135"/>
      <c r="Q1590" s="135"/>
      <c r="R1590" s="132"/>
      <c r="S1590" s="132"/>
      <c r="T1590" s="131"/>
      <c r="U1590" s="6"/>
      <c r="V1590" s="8"/>
      <c r="W1590" s="8"/>
      <c r="X1590" s="133" t="str">
        <f>F1590</f>
        <v>Podkladní a spojovací vrstva vnitřních omítaných ploch  
  penetrace akrylát-silikonová 
    nanášená ručně 
      schodišťových konstrukcí</v>
      </c>
      <c r="Y1590" s="9"/>
      <c r="AA1590" s="11"/>
    </row>
    <row r="1591" spans="1:27" ht="7.5" customHeight="1" outlineLevel="5" x14ac:dyDescent="0.15">
      <c r="B1591" s="69"/>
      <c r="C1591" s="69"/>
      <c r="D1591" s="60"/>
      <c r="E1591" s="60"/>
      <c r="F1591" s="61"/>
      <c r="G1591" s="60"/>
      <c r="H1591" s="65"/>
      <c r="I1591" s="105"/>
      <c r="J1591" s="63"/>
      <c r="K1591" s="65"/>
      <c r="L1591" s="65"/>
      <c r="M1591" s="65"/>
      <c r="N1591" s="65"/>
      <c r="O1591" s="63"/>
      <c r="P1591" s="63"/>
      <c r="Q1591" s="63"/>
      <c r="R1591" s="60"/>
      <c r="S1591" s="60"/>
      <c r="T1591" s="69"/>
      <c r="U1591" s="8"/>
      <c r="X1591" s="60"/>
    </row>
    <row r="1592" spans="1:27" ht="11.25" outlineLevel="4" x14ac:dyDescent="0.2">
      <c r="A1592" s="4"/>
      <c r="B1592" s="120"/>
      <c r="C1592" s="121">
        <v>9</v>
      </c>
      <c r="D1592" s="122" t="s">
        <v>534</v>
      </c>
      <c r="E1592" s="123" t="s">
        <v>1695</v>
      </c>
      <c r="F1592" s="124" t="s">
        <v>1696</v>
      </c>
      <c r="G1592" s="122" t="s">
        <v>543</v>
      </c>
      <c r="H1592" s="125">
        <v>53.189667126015152</v>
      </c>
      <c r="I1592" s="126">
        <v>0</v>
      </c>
      <c r="J1592" s="127">
        <f>H1592*I1592</f>
        <v>0</v>
      </c>
      <c r="K1592" s="125">
        <v>1.8380000000000001E-2</v>
      </c>
      <c r="L1592" s="125">
        <f>H1592*K1592</f>
        <v>0.97762608177615851</v>
      </c>
      <c r="M1592" s="125"/>
      <c r="N1592" s="125">
        <f>H1592*M1592</f>
        <v>0</v>
      </c>
      <c r="O1592" s="127">
        <v>15</v>
      </c>
      <c r="P1592" s="127">
        <f>J1592*(O1592/100)</f>
        <v>0</v>
      </c>
      <c r="Q1592" s="127">
        <f>J1592+P1592</f>
        <v>0</v>
      </c>
      <c r="R1592" s="128"/>
      <c r="S1592" s="128" t="s">
        <v>538</v>
      </c>
      <c r="T1592" s="129">
        <v>1</v>
      </c>
      <c r="U1592" s="8"/>
      <c r="V1592" s="8"/>
      <c r="W1592" s="8"/>
      <c r="X1592" s="60"/>
    </row>
    <row r="1593" spans="1:27" ht="39" outlineLevel="5" x14ac:dyDescent="0.2">
      <c r="A1593" s="130"/>
      <c r="B1593" s="131"/>
      <c r="C1593" s="131"/>
      <c r="D1593" s="132"/>
      <c r="E1593" s="136" t="s">
        <v>0</v>
      </c>
      <c r="F1593" s="159" t="s">
        <v>1697</v>
      </c>
      <c r="G1593" s="159"/>
      <c r="H1593" s="160"/>
      <c r="I1593" s="161"/>
      <c r="J1593" s="162"/>
      <c r="K1593" s="134"/>
      <c r="L1593" s="134"/>
      <c r="M1593" s="134"/>
      <c r="N1593" s="134"/>
      <c r="O1593" s="135"/>
      <c r="P1593" s="135"/>
      <c r="Q1593" s="135"/>
      <c r="R1593" s="132"/>
      <c r="S1593" s="132"/>
      <c r="T1593" s="131"/>
      <c r="U1593" s="6"/>
      <c r="V1593" s="8"/>
      <c r="W1593" s="8"/>
      <c r="X1593" s="133" t="str">
        <f>F1593</f>
        <v>Potažení vnitřních ploch štukem 
  tloušťky do 3 mm 
    schodišťových konstrukcí 
      stropů, stěn, ramen nebo nosníků</v>
      </c>
      <c r="Y1593" s="9"/>
      <c r="AA1593" s="11"/>
    </row>
    <row r="1594" spans="1:27" ht="7.5" customHeight="1" outlineLevel="5" x14ac:dyDescent="0.15">
      <c r="B1594" s="69"/>
      <c r="C1594" s="69"/>
      <c r="D1594" s="60"/>
      <c r="E1594" s="60"/>
      <c r="F1594" s="61"/>
      <c r="G1594" s="60"/>
      <c r="H1594" s="65"/>
      <c r="I1594" s="105"/>
      <c r="J1594" s="63"/>
      <c r="K1594" s="65"/>
      <c r="L1594" s="65"/>
      <c r="M1594" s="65"/>
      <c r="N1594" s="65"/>
      <c r="O1594" s="63"/>
      <c r="P1594" s="63"/>
      <c r="Q1594" s="63"/>
      <c r="R1594" s="60"/>
      <c r="S1594" s="60"/>
      <c r="T1594" s="69"/>
      <c r="U1594" s="8"/>
      <c r="X1594" s="60"/>
    </row>
    <row r="1595" spans="1:27" ht="11.25" outlineLevel="5" x14ac:dyDescent="0.2">
      <c r="A1595" s="137"/>
      <c r="B1595" s="138"/>
      <c r="C1595" s="138"/>
      <c r="D1595" s="139"/>
      <c r="E1595" s="145" t="s">
        <v>1</v>
      </c>
      <c r="F1595" s="140" t="s">
        <v>604</v>
      </c>
      <c r="G1595" s="139"/>
      <c r="H1595" s="141">
        <v>0</v>
      </c>
      <c r="I1595" s="142"/>
      <c r="J1595" s="143"/>
      <c r="K1595" s="144"/>
      <c r="L1595" s="144"/>
      <c r="M1595" s="144"/>
      <c r="N1595" s="144"/>
      <c r="O1595" s="143"/>
      <c r="P1595" s="143"/>
      <c r="Q1595" s="143"/>
      <c r="R1595" s="139"/>
      <c r="S1595" s="139"/>
      <c r="T1595" s="138"/>
      <c r="U1595" s="6"/>
      <c r="V1595" s="8"/>
      <c r="W1595" s="8"/>
      <c r="X1595" s="60"/>
    </row>
    <row r="1596" spans="1:27" ht="11.25" outlineLevel="5" x14ac:dyDescent="0.2">
      <c r="A1596" s="137"/>
      <c r="B1596" s="138"/>
      <c r="C1596" s="138"/>
      <c r="D1596" s="139"/>
      <c r="E1596" s="145"/>
      <c r="F1596" s="140" t="s">
        <v>1698</v>
      </c>
      <c r="G1596" s="139"/>
      <c r="H1596" s="141">
        <v>17.29502712601515</v>
      </c>
      <c r="I1596" s="142"/>
      <c r="J1596" s="143"/>
      <c r="K1596" s="144"/>
      <c r="L1596" s="144"/>
      <c r="M1596" s="144"/>
      <c r="N1596" s="144"/>
      <c r="O1596" s="143"/>
      <c r="P1596" s="143"/>
      <c r="Q1596" s="143"/>
      <c r="R1596" s="139"/>
      <c r="S1596" s="139"/>
      <c r="T1596" s="138"/>
      <c r="U1596" s="6"/>
      <c r="V1596" s="8"/>
      <c r="W1596" s="8"/>
      <c r="X1596" s="60"/>
    </row>
    <row r="1597" spans="1:27" ht="11.25" outlineLevel="5" x14ac:dyDescent="0.2">
      <c r="A1597" s="137"/>
      <c r="B1597" s="138"/>
      <c r="C1597" s="138"/>
      <c r="D1597" s="139"/>
      <c r="E1597" s="145"/>
      <c r="F1597" s="140" t="s">
        <v>1699</v>
      </c>
      <c r="G1597" s="139"/>
      <c r="H1597" s="141">
        <v>0.89964</v>
      </c>
      <c r="I1597" s="142"/>
      <c r="J1597" s="143"/>
      <c r="K1597" s="144"/>
      <c r="L1597" s="144"/>
      <c r="M1597" s="144"/>
      <c r="N1597" s="144"/>
      <c r="O1597" s="143"/>
      <c r="P1597" s="143"/>
      <c r="Q1597" s="143"/>
      <c r="R1597" s="139"/>
      <c r="S1597" s="139"/>
      <c r="T1597" s="138"/>
      <c r="U1597" s="6"/>
      <c r="V1597" s="8"/>
      <c r="W1597" s="8"/>
      <c r="X1597" s="60"/>
    </row>
    <row r="1598" spans="1:27" ht="11.25" outlineLevel="5" x14ac:dyDescent="0.2">
      <c r="A1598" s="137"/>
      <c r="B1598" s="138"/>
      <c r="C1598" s="138"/>
      <c r="D1598" s="139"/>
      <c r="E1598" s="145"/>
      <c r="F1598" s="140" t="s">
        <v>1700</v>
      </c>
      <c r="G1598" s="139"/>
      <c r="H1598" s="141">
        <v>8.4</v>
      </c>
      <c r="I1598" s="142"/>
      <c r="J1598" s="143"/>
      <c r="K1598" s="144"/>
      <c r="L1598" s="144"/>
      <c r="M1598" s="144"/>
      <c r="N1598" s="144"/>
      <c r="O1598" s="143"/>
      <c r="P1598" s="143"/>
      <c r="Q1598" s="143"/>
      <c r="R1598" s="139"/>
      <c r="S1598" s="139"/>
      <c r="T1598" s="138"/>
      <c r="U1598" s="6"/>
      <c r="V1598" s="8"/>
      <c r="W1598" s="8"/>
      <c r="X1598" s="60"/>
    </row>
    <row r="1599" spans="1:27" ht="11.25" outlineLevel="5" x14ac:dyDescent="0.2">
      <c r="A1599" s="137"/>
      <c r="B1599" s="138"/>
      <c r="C1599" s="138"/>
      <c r="D1599" s="139"/>
      <c r="E1599" s="145"/>
      <c r="F1599" s="140" t="s">
        <v>546</v>
      </c>
      <c r="G1599" s="139"/>
      <c r="H1599" s="141">
        <v>26.594667126015153</v>
      </c>
      <c r="I1599" s="142"/>
      <c r="J1599" s="143"/>
      <c r="K1599" s="144"/>
      <c r="L1599" s="144"/>
      <c r="M1599" s="144"/>
      <c r="N1599" s="144"/>
      <c r="O1599" s="143"/>
      <c r="P1599" s="143"/>
      <c r="Q1599" s="143"/>
      <c r="R1599" s="139"/>
      <c r="S1599" s="139"/>
      <c r="T1599" s="138"/>
      <c r="U1599" s="6"/>
      <c r="V1599" s="8"/>
      <c r="W1599" s="8"/>
      <c r="X1599" s="60"/>
    </row>
    <row r="1600" spans="1:27" ht="11.25" outlineLevel="5" x14ac:dyDescent="0.2">
      <c r="A1600" s="137"/>
      <c r="B1600" s="138"/>
      <c r="C1600" s="138"/>
      <c r="D1600" s="139"/>
      <c r="E1600" s="145"/>
      <c r="F1600" s="140" t="s">
        <v>1701</v>
      </c>
      <c r="G1600" s="139"/>
      <c r="H1600" s="141">
        <v>26.594999999999999</v>
      </c>
      <c r="I1600" s="142"/>
      <c r="J1600" s="143"/>
      <c r="K1600" s="144"/>
      <c r="L1600" s="144"/>
      <c r="M1600" s="144"/>
      <c r="N1600" s="144"/>
      <c r="O1600" s="143"/>
      <c r="P1600" s="143"/>
      <c r="Q1600" s="143"/>
      <c r="R1600" s="139"/>
      <c r="S1600" s="139"/>
      <c r="T1600" s="138"/>
      <c r="U1600" s="6"/>
      <c r="V1600" s="8"/>
      <c r="W1600" s="8"/>
      <c r="X1600" s="60"/>
    </row>
    <row r="1601" spans="1:27" ht="7.5" customHeight="1" outlineLevel="5" x14ac:dyDescent="0.15">
      <c r="A1601" s="8"/>
      <c r="B1601" s="69"/>
      <c r="C1601" s="69"/>
      <c r="D1601" s="60"/>
      <c r="E1601" s="60"/>
      <c r="F1601" s="104"/>
      <c r="G1601" s="60"/>
      <c r="H1601" s="65"/>
      <c r="I1601" s="105"/>
      <c r="J1601" s="63"/>
      <c r="K1601" s="65"/>
      <c r="L1601" s="65"/>
      <c r="M1601" s="65"/>
      <c r="N1601" s="65"/>
      <c r="O1601" s="63"/>
      <c r="P1601" s="63"/>
      <c r="Q1601" s="63"/>
      <c r="R1601" s="60"/>
      <c r="S1601" s="60"/>
      <c r="T1601" s="69"/>
      <c r="U1601" s="8"/>
      <c r="X1601" s="60"/>
    </row>
    <row r="1602" spans="1:27" ht="11.25" outlineLevel="4" x14ac:dyDescent="0.2">
      <c r="A1602" s="4"/>
      <c r="B1602" s="120"/>
      <c r="C1602" s="121">
        <v>10</v>
      </c>
      <c r="D1602" s="122" t="s">
        <v>534</v>
      </c>
      <c r="E1602" s="123" t="s">
        <v>1702</v>
      </c>
      <c r="F1602" s="124" t="s">
        <v>1703</v>
      </c>
      <c r="G1602" s="122" t="s">
        <v>752</v>
      </c>
      <c r="H1602" s="125">
        <v>1009.6499999999997</v>
      </c>
      <c r="I1602" s="126">
        <v>0</v>
      </c>
      <c r="J1602" s="127">
        <f>H1602*I1602</f>
        <v>0</v>
      </c>
      <c r="K1602" s="125"/>
      <c r="L1602" s="125">
        <f>H1602*K1602</f>
        <v>0</v>
      </c>
      <c r="M1602" s="125"/>
      <c r="N1602" s="125">
        <f>H1602*M1602</f>
        <v>0</v>
      </c>
      <c r="O1602" s="127">
        <v>15</v>
      </c>
      <c r="P1602" s="127">
        <f>J1602*(O1602/100)</f>
        <v>0</v>
      </c>
      <c r="Q1602" s="127">
        <f>J1602+P1602</f>
        <v>0</v>
      </c>
      <c r="R1602" s="128"/>
      <c r="S1602" s="128" t="s">
        <v>538</v>
      </c>
      <c r="T1602" s="129">
        <v>1</v>
      </c>
      <c r="U1602" s="8"/>
      <c r="V1602" s="8"/>
      <c r="W1602" s="8"/>
      <c r="X1602" s="60"/>
    </row>
    <row r="1603" spans="1:27" ht="29.25" outlineLevel="5" x14ac:dyDescent="0.2">
      <c r="A1603" s="130"/>
      <c r="B1603" s="131"/>
      <c r="C1603" s="131"/>
      <c r="D1603" s="132"/>
      <c r="E1603" s="136" t="s">
        <v>0</v>
      </c>
      <c r="F1603" s="159" t="s">
        <v>1704</v>
      </c>
      <c r="G1603" s="159"/>
      <c r="H1603" s="160"/>
      <c r="I1603" s="161"/>
      <c r="J1603" s="162"/>
      <c r="K1603" s="134"/>
      <c r="L1603" s="134"/>
      <c r="M1603" s="134"/>
      <c r="N1603" s="134"/>
      <c r="O1603" s="135"/>
      <c r="P1603" s="135"/>
      <c r="Q1603" s="135"/>
      <c r="R1603" s="132"/>
      <c r="S1603" s="132"/>
      <c r="T1603" s="131"/>
      <c r="U1603" s="6"/>
      <c r="V1603" s="8"/>
      <c r="W1603" s="8"/>
      <c r="X1603" s="133" t="str">
        <f>F1603</f>
        <v>Montáž omítkových profilů  
  plastových, pozinkovaných nebo dřevěných upevněných vtlačením do podkladní vrstvy nebo přibitím 
    začišťovacích samolepících pro vytvoření dilatujícího spoje s okenním rámem</v>
      </c>
      <c r="Y1603" s="9"/>
      <c r="AA1603" s="11"/>
    </row>
    <row r="1604" spans="1:27" ht="7.5" customHeight="1" outlineLevel="5" x14ac:dyDescent="0.15">
      <c r="B1604" s="69"/>
      <c r="C1604" s="69"/>
      <c r="D1604" s="60"/>
      <c r="E1604" s="60"/>
      <c r="F1604" s="61"/>
      <c r="G1604" s="60"/>
      <c r="H1604" s="65"/>
      <c r="I1604" s="105"/>
      <c r="J1604" s="63"/>
      <c r="K1604" s="65"/>
      <c r="L1604" s="65"/>
      <c r="M1604" s="65"/>
      <c r="N1604" s="65"/>
      <c r="O1604" s="63"/>
      <c r="P1604" s="63"/>
      <c r="Q1604" s="63"/>
      <c r="R1604" s="60"/>
      <c r="S1604" s="60"/>
      <c r="T1604" s="69"/>
      <c r="U1604" s="8"/>
      <c r="X1604" s="60"/>
    </row>
    <row r="1605" spans="1:27" ht="11.25" outlineLevel="5" x14ac:dyDescent="0.2">
      <c r="A1605" s="137"/>
      <c r="B1605" s="138"/>
      <c r="C1605" s="138"/>
      <c r="D1605" s="139"/>
      <c r="E1605" s="145" t="s">
        <v>1</v>
      </c>
      <c r="F1605" s="140" t="s">
        <v>1705</v>
      </c>
      <c r="G1605" s="139"/>
      <c r="H1605" s="141">
        <v>0</v>
      </c>
      <c r="I1605" s="142"/>
      <c r="J1605" s="143"/>
      <c r="K1605" s="144"/>
      <c r="L1605" s="144"/>
      <c r="M1605" s="144"/>
      <c r="N1605" s="144"/>
      <c r="O1605" s="143"/>
      <c r="P1605" s="143"/>
      <c r="Q1605" s="143"/>
      <c r="R1605" s="139"/>
      <c r="S1605" s="139"/>
      <c r="T1605" s="138"/>
      <c r="U1605" s="6"/>
      <c r="V1605" s="8"/>
      <c r="W1605" s="8"/>
      <c r="X1605" s="60"/>
    </row>
    <row r="1606" spans="1:27" ht="33.75" outlineLevel="5" x14ac:dyDescent="0.2">
      <c r="A1606" s="137"/>
      <c r="B1606" s="138"/>
      <c r="C1606" s="138"/>
      <c r="D1606" s="139"/>
      <c r="E1606" s="145"/>
      <c r="F1606" s="140" t="s">
        <v>1706</v>
      </c>
      <c r="G1606" s="139"/>
      <c r="H1606" s="141">
        <v>907.2</v>
      </c>
      <c r="I1606" s="142"/>
      <c r="J1606" s="143"/>
      <c r="K1606" s="144"/>
      <c r="L1606" s="144"/>
      <c r="M1606" s="144"/>
      <c r="N1606" s="144"/>
      <c r="O1606" s="143"/>
      <c r="P1606" s="143"/>
      <c r="Q1606" s="143"/>
      <c r="R1606" s="139"/>
      <c r="S1606" s="139"/>
      <c r="T1606" s="138"/>
      <c r="U1606" s="6"/>
      <c r="V1606" s="8"/>
      <c r="W1606" s="8"/>
      <c r="X1606" s="60"/>
    </row>
    <row r="1607" spans="1:27" ht="11.25" outlineLevel="5" x14ac:dyDescent="0.2">
      <c r="A1607" s="137"/>
      <c r="B1607" s="138"/>
      <c r="C1607" s="138"/>
      <c r="D1607" s="139"/>
      <c r="E1607" s="145"/>
      <c r="F1607" s="140" t="s">
        <v>1707</v>
      </c>
      <c r="G1607" s="139"/>
      <c r="H1607" s="141">
        <v>102.44999999999997</v>
      </c>
      <c r="I1607" s="142"/>
      <c r="J1607" s="143"/>
      <c r="K1607" s="144"/>
      <c r="L1607" s="144"/>
      <c r="M1607" s="144"/>
      <c r="N1607" s="144"/>
      <c r="O1607" s="143"/>
      <c r="P1607" s="143"/>
      <c r="Q1607" s="143"/>
      <c r="R1607" s="139"/>
      <c r="S1607" s="139"/>
      <c r="T1607" s="138"/>
      <c r="U1607" s="6"/>
      <c r="V1607" s="8"/>
      <c r="W1607" s="8"/>
      <c r="X1607" s="60"/>
    </row>
    <row r="1608" spans="1:27" ht="7.5" customHeight="1" outlineLevel="5" x14ac:dyDescent="0.15">
      <c r="A1608" s="8"/>
      <c r="B1608" s="69"/>
      <c r="C1608" s="69"/>
      <c r="D1608" s="60"/>
      <c r="E1608" s="60"/>
      <c r="F1608" s="104"/>
      <c r="G1608" s="60"/>
      <c r="H1608" s="65"/>
      <c r="I1608" s="105"/>
      <c r="J1608" s="63"/>
      <c r="K1608" s="65"/>
      <c r="L1608" s="65"/>
      <c r="M1608" s="65"/>
      <c r="N1608" s="65"/>
      <c r="O1608" s="63"/>
      <c r="P1608" s="63"/>
      <c r="Q1608" s="63"/>
      <c r="R1608" s="60"/>
      <c r="S1608" s="60"/>
      <c r="T1608" s="69"/>
      <c r="U1608" s="8"/>
      <c r="X1608" s="60"/>
    </row>
    <row r="1609" spans="1:27" ht="11.25" outlineLevel="4" x14ac:dyDescent="0.2">
      <c r="A1609" s="4"/>
      <c r="B1609" s="120"/>
      <c r="C1609" s="121">
        <v>11</v>
      </c>
      <c r="D1609" s="122" t="s">
        <v>760</v>
      </c>
      <c r="E1609" s="123" t="s">
        <v>1708</v>
      </c>
      <c r="F1609" s="124" t="s">
        <v>1709</v>
      </c>
      <c r="G1609" s="122" t="s">
        <v>752</v>
      </c>
      <c r="H1609" s="125">
        <v>1060.1324999999999</v>
      </c>
      <c r="I1609" s="126">
        <v>0</v>
      </c>
      <c r="J1609" s="127">
        <f>H1609*I1609</f>
        <v>0</v>
      </c>
      <c r="K1609" s="125">
        <v>4.0000000000000003E-5</v>
      </c>
      <c r="L1609" s="125">
        <f>H1609*K1609</f>
        <v>4.24053E-2</v>
      </c>
      <c r="M1609" s="125"/>
      <c r="N1609" s="125">
        <f>H1609*M1609</f>
        <v>0</v>
      </c>
      <c r="O1609" s="127">
        <v>15</v>
      </c>
      <c r="P1609" s="127">
        <f>J1609*(O1609/100)</f>
        <v>0</v>
      </c>
      <c r="Q1609" s="127">
        <f>J1609+P1609</f>
        <v>0</v>
      </c>
      <c r="R1609" s="128"/>
      <c r="S1609" s="128" t="s">
        <v>538</v>
      </c>
      <c r="T1609" s="129">
        <v>1</v>
      </c>
      <c r="U1609" s="8"/>
      <c r="V1609" s="8"/>
      <c r="W1609" s="8"/>
      <c r="X1609" s="60"/>
    </row>
    <row r="1610" spans="1:27" ht="9.75" outlineLevel="5" x14ac:dyDescent="0.2">
      <c r="A1610" s="130"/>
      <c r="B1610" s="131"/>
      <c r="C1610" s="131"/>
      <c r="D1610" s="132"/>
      <c r="E1610" s="136" t="s">
        <v>0</v>
      </c>
      <c r="F1610" s="159" t="s">
        <v>1710</v>
      </c>
      <c r="G1610" s="159"/>
      <c r="H1610" s="160"/>
      <c r="I1610" s="161"/>
      <c r="J1610" s="162"/>
      <c r="K1610" s="134"/>
      <c r="L1610" s="134"/>
      <c r="M1610" s="134"/>
      <c r="N1610" s="134"/>
      <c r="O1610" s="135"/>
      <c r="P1610" s="135"/>
      <c r="Q1610" s="135"/>
      <c r="R1610" s="132"/>
      <c r="S1610" s="132"/>
      <c r="T1610" s="131"/>
      <c r="U1610" s="6"/>
      <c r="V1610" s="8"/>
      <c r="W1610" s="8"/>
      <c r="X1610" s="133" t="str">
        <f>F1610</f>
        <v>profil okenní začišťovací se sklovláknitou armovací tkaninou 9 mm/2,4 m</v>
      </c>
      <c r="Y1610" s="9"/>
      <c r="AA1610" s="11"/>
    </row>
    <row r="1611" spans="1:27" ht="7.5" customHeight="1" outlineLevel="5" x14ac:dyDescent="0.15">
      <c r="B1611" s="69"/>
      <c r="C1611" s="69"/>
      <c r="D1611" s="60"/>
      <c r="E1611" s="60"/>
      <c r="F1611" s="61"/>
      <c r="G1611" s="60"/>
      <c r="H1611" s="65"/>
      <c r="I1611" s="105"/>
      <c r="J1611" s="63"/>
      <c r="K1611" s="65"/>
      <c r="L1611" s="65"/>
      <c r="M1611" s="65"/>
      <c r="N1611" s="65"/>
      <c r="O1611" s="63"/>
      <c r="P1611" s="63"/>
      <c r="Q1611" s="63"/>
      <c r="R1611" s="60"/>
      <c r="S1611" s="60"/>
      <c r="T1611" s="69"/>
      <c r="U1611" s="8"/>
      <c r="X1611" s="60"/>
    </row>
    <row r="1612" spans="1:27" ht="9.75" outlineLevel="5" x14ac:dyDescent="0.2">
      <c r="A1612" s="130"/>
      <c r="B1612" s="131"/>
      <c r="C1612" s="131"/>
      <c r="D1612" s="132"/>
      <c r="E1612" s="136" t="s">
        <v>25</v>
      </c>
      <c r="F1612" s="148">
        <v>5</v>
      </c>
      <c r="G1612" s="132"/>
      <c r="H1612" s="146">
        <v>50.482500000000002</v>
      </c>
      <c r="I1612" s="147"/>
      <c r="J1612" s="135"/>
      <c r="K1612" s="134"/>
      <c r="L1612" s="134"/>
      <c r="M1612" s="134"/>
      <c r="N1612" s="134"/>
      <c r="O1612" s="135"/>
      <c r="P1612" s="135"/>
      <c r="Q1612" s="135"/>
      <c r="R1612" s="132"/>
      <c r="S1612" s="132"/>
      <c r="T1612" s="131"/>
      <c r="U1612" s="6"/>
      <c r="V1612" s="8"/>
      <c r="W1612" s="8"/>
      <c r="X1612" s="60"/>
    </row>
    <row r="1613" spans="1:27" ht="7.5" customHeight="1" outlineLevel="5" x14ac:dyDescent="0.15">
      <c r="A1613" s="8"/>
      <c r="B1613" s="69"/>
      <c r="C1613" s="69"/>
      <c r="D1613" s="60"/>
      <c r="E1613" s="60"/>
      <c r="F1613" s="104"/>
      <c r="G1613" s="60"/>
      <c r="H1613" s="65"/>
      <c r="I1613" s="105"/>
      <c r="J1613" s="63"/>
      <c r="K1613" s="65"/>
      <c r="L1613" s="65"/>
      <c r="M1613" s="65"/>
      <c r="N1613" s="65"/>
      <c r="O1613" s="63"/>
      <c r="P1613" s="63"/>
      <c r="Q1613" s="63"/>
      <c r="R1613" s="60"/>
      <c r="S1613" s="60"/>
      <c r="T1613" s="69"/>
      <c r="U1613" s="8"/>
      <c r="X1613" s="60"/>
    </row>
    <row r="1614" spans="1:27" ht="11.25" outlineLevel="4" x14ac:dyDescent="0.2">
      <c r="A1614" s="4"/>
      <c r="B1614" s="120"/>
      <c r="C1614" s="121">
        <v>12</v>
      </c>
      <c r="D1614" s="122" t="s">
        <v>534</v>
      </c>
      <c r="E1614" s="123" t="s">
        <v>1711</v>
      </c>
      <c r="F1614" s="124" t="s">
        <v>1712</v>
      </c>
      <c r="G1614" s="122" t="s">
        <v>752</v>
      </c>
      <c r="H1614" s="125">
        <v>1642.21</v>
      </c>
      <c r="I1614" s="126">
        <v>0</v>
      </c>
      <c r="J1614" s="127">
        <f>H1614*I1614</f>
        <v>0</v>
      </c>
      <c r="K1614" s="125"/>
      <c r="L1614" s="125">
        <f>H1614*K1614</f>
        <v>0</v>
      </c>
      <c r="M1614" s="125"/>
      <c r="N1614" s="125">
        <f>H1614*M1614</f>
        <v>0</v>
      </c>
      <c r="O1614" s="127">
        <v>15</v>
      </c>
      <c r="P1614" s="127">
        <f>J1614*(O1614/100)</f>
        <v>0</v>
      </c>
      <c r="Q1614" s="127">
        <f>J1614+P1614</f>
        <v>0</v>
      </c>
      <c r="R1614" s="128"/>
      <c r="S1614" s="128" t="s">
        <v>538</v>
      </c>
      <c r="T1614" s="129">
        <v>1</v>
      </c>
      <c r="U1614" s="8"/>
      <c r="V1614" s="8"/>
      <c r="W1614" s="8"/>
      <c r="X1614" s="60"/>
    </row>
    <row r="1615" spans="1:27" ht="29.25" outlineLevel="5" x14ac:dyDescent="0.2">
      <c r="A1615" s="130"/>
      <c r="B1615" s="131"/>
      <c r="C1615" s="131"/>
      <c r="D1615" s="132"/>
      <c r="E1615" s="136" t="s">
        <v>0</v>
      </c>
      <c r="F1615" s="159" t="s">
        <v>1713</v>
      </c>
      <c r="G1615" s="159"/>
      <c r="H1615" s="160"/>
      <c r="I1615" s="161"/>
      <c r="J1615" s="162"/>
      <c r="K1615" s="134"/>
      <c r="L1615" s="134"/>
      <c r="M1615" s="134"/>
      <c r="N1615" s="134"/>
      <c r="O1615" s="135"/>
      <c r="P1615" s="135"/>
      <c r="Q1615" s="135"/>
      <c r="R1615" s="132"/>
      <c r="S1615" s="132"/>
      <c r="T1615" s="131"/>
      <c r="U1615" s="6"/>
      <c r="V1615" s="8"/>
      <c r="W1615" s="8"/>
      <c r="X1615" s="133" t="str">
        <f>F1615</f>
        <v>Montáž omítkových profilů  
  plastových, pozinkovaných nebo dřevěných upevněných vtlačením do podkladní vrstvy nebo přibitím 
    rohových s tkaninou</v>
      </c>
      <c r="Y1615" s="9"/>
      <c r="AA1615" s="11"/>
    </row>
    <row r="1616" spans="1:27" ht="7.5" customHeight="1" outlineLevel="5" x14ac:dyDescent="0.15">
      <c r="B1616" s="69"/>
      <c r="C1616" s="69"/>
      <c r="D1616" s="60"/>
      <c r="E1616" s="60"/>
      <c r="F1616" s="61"/>
      <c r="G1616" s="60"/>
      <c r="H1616" s="65"/>
      <c r="I1616" s="105"/>
      <c r="J1616" s="63"/>
      <c r="K1616" s="65"/>
      <c r="L1616" s="65"/>
      <c r="M1616" s="65"/>
      <c r="N1616" s="65"/>
      <c r="O1616" s="63"/>
      <c r="P1616" s="63"/>
      <c r="Q1616" s="63"/>
      <c r="R1616" s="60"/>
      <c r="S1616" s="60"/>
      <c r="T1616" s="69"/>
      <c r="U1616" s="8"/>
      <c r="X1616" s="60"/>
    </row>
    <row r="1617" spans="1:24" ht="11.25" outlineLevel="5" x14ac:dyDescent="0.2">
      <c r="A1617" s="137"/>
      <c r="B1617" s="138"/>
      <c r="C1617" s="138"/>
      <c r="D1617" s="139"/>
      <c r="E1617" s="145" t="s">
        <v>1</v>
      </c>
      <c r="F1617" s="140" t="s">
        <v>1714</v>
      </c>
      <c r="G1617" s="139"/>
      <c r="H1617" s="141">
        <v>1009.65</v>
      </c>
      <c r="I1617" s="142"/>
      <c r="J1617" s="143"/>
      <c r="K1617" s="144"/>
      <c r="L1617" s="144"/>
      <c r="M1617" s="144"/>
      <c r="N1617" s="144"/>
      <c r="O1617" s="143"/>
      <c r="P1617" s="143"/>
      <c r="Q1617" s="143"/>
      <c r="R1617" s="139"/>
      <c r="S1617" s="139"/>
      <c r="T1617" s="138"/>
      <c r="U1617" s="6"/>
      <c r="V1617" s="8"/>
      <c r="W1617" s="8"/>
      <c r="X1617" s="60"/>
    </row>
    <row r="1618" spans="1:24" ht="11.25" outlineLevel="5" x14ac:dyDescent="0.2">
      <c r="A1618" s="137"/>
      <c r="B1618" s="138"/>
      <c r="C1618" s="138"/>
      <c r="D1618" s="139"/>
      <c r="E1618" s="145"/>
      <c r="F1618" s="140" t="s">
        <v>546</v>
      </c>
      <c r="G1618" s="139"/>
      <c r="H1618" s="141">
        <v>1009.65</v>
      </c>
      <c r="I1618" s="142"/>
      <c r="J1618" s="143"/>
      <c r="K1618" s="144"/>
      <c r="L1618" s="144"/>
      <c r="M1618" s="144"/>
      <c r="N1618" s="144"/>
      <c r="O1618" s="143"/>
      <c r="P1618" s="143"/>
      <c r="Q1618" s="143"/>
      <c r="R1618" s="139"/>
      <c r="S1618" s="139"/>
      <c r="T1618" s="138"/>
      <c r="U1618" s="6"/>
      <c r="V1618" s="8"/>
      <c r="W1618" s="8"/>
      <c r="X1618" s="60"/>
    </row>
    <row r="1619" spans="1:24" ht="11.25" outlineLevel="5" x14ac:dyDescent="0.2">
      <c r="A1619" s="137"/>
      <c r="B1619" s="138"/>
      <c r="C1619" s="138"/>
      <c r="D1619" s="139"/>
      <c r="E1619" s="145"/>
      <c r="F1619" s="140" t="s">
        <v>703</v>
      </c>
      <c r="G1619" s="139"/>
      <c r="H1619" s="141">
        <v>0</v>
      </c>
      <c r="I1619" s="142"/>
      <c r="J1619" s="143"/>
      <c r="K1619" s="144"/>
      <c r="L1619" s="144"/>
      <c r="M1619" s="144"/>
      <c r="N1619" s="144"/>
      <c r="O1619" s="143"/>
      <c r="P1619" s="143"/>
      <c r="Q1619" s="143"/>
      <c r="R1619" s="139"/>
      <c r="S1619" s="139"/>
      <c r="T1619" s="138"/>
      <c r="U1619" s="6"/>
      <c r="V1619" s="8"/>
      <c r="W1619" s="8"/>
      <c r="X1619" s="60"/>
    </row>
    <row r="1620" spans="1:24" ht="11.25" outlineLevel="5" x14ac:dyDescent="0.2">
      <c r="A1620" s="137"/>
      <c r="B1620" s="138"/>
      <c r="C1620" s="138"/>
      <c r="D1620" s="139"/>
      <c r="E1620" s="145"/>
      <c r="F1620" s="140" t="s">
        <v>1715</v>
      </c>
      <c r="G1620" s="139"/>
      <c r="H1620" s="141">
        <v>20.8</v>
      </c>
      <c r="I1620" s="142"/>
      <c r="J1620" s="143"/>
      <c r="K1620" s="144"/>
      <c r="L1620" s="144"/>
      <c r="M1620" s="144"/>
      <c r="N1620" s="144"/>
      <c r="O1620" s="143"/>
      <c r="P1620" s="143"/>
      <c r="Q1620" s="143"/>
      <c r="R1620" s="139"/>
      <c r="S1620" s="139"/>
      <c r="T1620" s="138"/>
      <c r="U1620" s="6"/>
      <c r="V1620" s="8"/>
      <c r="W1620" s="8"/>
      <c r="X1620" s="60"/>
    </row>
    <row r="1621" spans="1:24" ht="11.25" outlineLevel="5" x14ac:dyDescent="0.2">
      <c r="A1621" s="137"/>
      <c r="B1621" s="138"/>
      <c r="C1621" s="138"/>
      <c r="D1621" s="139"/>
      <c r="E1621" s="145"/>
      <c r="F1621" s="140" t="s">
        <v>1716</v>
      </c>
      <c r="G1621" s="139"/>
      <c r="H1621" s="141">
        <v>25.4</v>
      </c>
      <c r="I1621" s="142"/>
      <c r="J1621" s="143"/>
      <c r="K1621" s="144"/>
      <c r="L1621" s="144"/>
      <c r="M1621" s="144"/>
      <c r="N1621" s="144"/>
      <c r="O1621" s="143"/>
      <c r="P1621" s="143"/>
      <c r="Q1621" s="143"/>
      <c r="R1621" s="139"/>
      <c r="S1621" s="139"/>
      <c r="T1621" s="138"/>
      <c r="U1621" s="6"/>
      <c r="V1621" s="8"/>
      <c r="W1621" s="8"/>
      <c r="X1621" s="60"/>
    </row>
    <row r="1622" spans="1:24" ht="11.25" outlineLevel="5" x14ac:dyDescent="0.2">
      <c r="A1622" s="137"/>
      <c r="B1622" s="138"/>
      <c r="C1622" s="138"/>
      <c r="D1622" s="139"/>
      <c r="E1622" s="145"/>
      <c r="F1622" s="140" t="s">
        <v>1717</v>
      </c>
      <c r="G1622" s="139"/>
      <c r="H1622" s="141">
        <v>10.4</v>
      </c>
      <c r="I1622" s="142"/>
      <c r="J1622" s="143"/>
      <c r="K1622" s="144"/>
      <c r="L1622" s="144"/>
      <c r="M1622" s="144"/>
      <c r="N1622" s="144"/>
      <c r="O1622" s="143"/>
      <c r="P1622" s="143"/>
      <c r="Q1622" s="143"/>
      <c r="R1622" s="139"/>
      <c r="S1622" s="139"/>
      <c r="T1622" s="138"/>
      <c r="U1622" s="6"/>
      <c r="V1622" s="8"/>
      <c r="W1622" s="8"/>
      <c r="X1622" s="60"/>
    </row>
    <row r="1623" spans="1:24" ht="11.25" outlineLevel="5" x14ac:dyDescent="0.2">
      <c r="A1623" s="137"/>
      <c r="B1623" s="138"/>
      <c r="C1623" s="138"/>
      <c r="D1623" s="139"/>
      <c r="E1623" s="145"/>
      <c r="F1623" s="140" t="s">
        <v>1718</v>
      </c>
      <c r="G1623" s="139"/>
      <c r="H1623" s="141">
        <v>25.755999999999997</v>
      </c>
      <c r="I1623" s="142"/>
      <c r="J1623" s="143"/>
      <c r="K1623" s="144"/>
      <c r="L1623" s="144"/>
      <c r="M1623" s="144"/>
      <c r="N1623" s="144"/>
      <c r="O1623" s="143"/>
      <c r="P1623" s="143"/>
      <c r="Q1623" s="143"/>
      <c r="R1623" s="139"/>
      <c r="S1623" s="139"/>
      <c r="T1623" s="138"/>
      <c r="U1623" s="6"/>
      <c r="V1623" s="8"/>
      <c r="W1623" s="8"/>
      <c r="X1623" s="60"/>
    </row>
    <row r="1624" spans="1:24" ht="11.25" outlineLevel="5" x14ac:dyDescent="0.2">
      <c r="A1624" s="137"/>
      <c r="B1624" s="138"/>
      <c r="C1624" s="138"/>
      <c r="D1624" s="139"/>
      <c r="E1624" s="145"/>
      <c r="F1624" s="140" t="s">
        <v>1719</v>
      </c>
      <c r="G1624" s="139"/>
      <c r="H1624" s="141">
        <v>15.600000000000003</v>
      </c>
      <c r="I1624" s="142"/>
      <c r="J1624" s="143"/>
      <c r="K1624" s="144"/>
      <c r="L1624" s="144"/>
      <c r="M1624" s="144"/>
      <c r="N1624" s="144"/>
      <c r="O1624" s="143"/>
      <c r="P1624" s="143"/>
      <c r="Q1624" s="143"/>
      <c r="R1624" s="139"/>
      <c r="S1624" s="139"/>
      <c r="T1624" s="138"/>
      <c r="U1624" s="6"/>
      <c r="V1624" s="8"/>
      <c r="W1624" s="8"/>
      <c r="X1624" s="60"/>
    </row>
    <row r="1625" spans="1:24" ht="11.25" outlineLevel="5" x14ac:dyDescent="0.2">
      <c r="A1625" s="137"/>
      <c r="B1625" s="138"/>
      <c r="C1625" s="138"/>
      <c r="D1625" s="139"/>
      <c r="E1625" s="145"/>
      <c r="F1625" s="140" t="s">
        <v>1720</v>
      </c>
      <c r="G1625" s="139"/>
      <c r="H1625" s="141">
        <v>23.04</v>
      </c>
      <c r="I1625" s="142"/>
      <c r="J1625" s="143"/>
      <c r="K1625" s="144"/>
      <c r="L1625" s="144"/>
      <c r="M1625" s="144"/>
      <c r="N1625" s="144"/>
      <c r="O1625" s="143"/>
      <c r="P1625" s="143"/>
      <c r="Q1625" s="143"/>
      <c r="R1625" s="139"/>
      <c r="S1625" s="139"/>
      <c r="T1625" s="138"/>
      <c r="U1625" s="6"/>
      <c r="V1625" s="8"/>
      <c r="W1625" s="8"/>
      <c r="X1625" s="60"/>
    </row>
    <row r="1626" spans="1:24" ht="11.25" outlineLevel="5" x14ac:dyDescent="0.2">
      <c r="A1626" s="137"/>
      <c r="B1626" s="138"/>
      <c r="C1626" s="138"/>
      <c r="D1626" s="139"/>
      <c r="E1626" s="145"/>
      <c r="F1626" s="140" t="s">
        <v>1721</v>
      </c>
      <c r="G1626" s="139"/>
      <c r="H1626" s="141">
        <v>15.600000000000003</v>
      </c>
      <c r="I1626" s="142"/>
      <c r="J1626" s="143"/>
      <c r="K1626" s="144"/>
      <c r="L1626" s="144"/>
      <c r="M1626" s="144"/>
      <c r="N1626" s="144"/>
      <c r="O1626" s="143"/>
      <c r="P1626" s="143"/>
      <c r="Q1626" s="143"/>
      <c r="R1626" s="139"/>
      <c r="S1626" s="139"/>
      <c r="T1626" s="138"/>
      <c r="U1626" s="6"/>
      <c r="V1626" s="8"/>
      <c r="W1626" s="8"/>
      <c r="X1626" s="60"/>
    </row>
    <row r="1627" spans="1:24" ht="11.25" outlineLevel="5" x14ac:dyDescent="0.2">
      <c r="A1627" s="137"/>
      <c r="B1627" s="138"/>
      <c r="C1627" s="138"/>
      <c r="D1627" s="139"/>
      <c r="E1627" s="145"/>
      <c r="F1627" s="140" t="s">
        <v>1720</v>
      </c>
      <c r="G1627" s="139"/>
      <c r="H1627" s="141">
        <v>23.04</v>
      </c>
      <c r="I1627" s="142"/>
      <c r="J1627" s="143"/>
      <c r="K1627" s="144"/>
      <c r="L1627" s="144"/>
      <c r="M1627" s="144"/>
      <c r="N1627" s="144"/>
      <c r="O1627" s="143"/>
      <c r="P1627" s="143"/>
      <c r="Q1627" s="143"/>
      <c r="R1627" s="139"/>
      <c r="S1627" s="139"/>
      <c r="T1627" s="138"/>
      <c r="U1627" s="6"/>
      <c r="V1627" s="8"/>
      <c r="W1627" s="8"/>
      <c r="X1627" s="60"/>
    </row>
    <row r="1628" spans="1:24" ht="11.25" outlineLevel="5" x14ac:dyDescent="0.2">
      <c r="A1628" s="137"/>
      <c r="B1628" s="138"/>
      <c r="C1628" s="138"/>
      <c r="D1628" s="139"/>
      <c r="E1628" s="145"/>
      <c r="F1628" s="140" t="s">
        <v>1722</v>
      </c>
      <c r="G1628" s="139"/>
      <c r="H1628" s="141">
        <v>10.4</v>
      </c>
      <c r="I1628" s="142"/>
      <c r="J1628" s="143"/>
      <c r="K1628" s="144"/>
      <c r="L1628" s="144"/>
      <c r="M1628" s="144"/>
      <c r="N1628" s="144"/>
      <c r="O1628" s="143"/>
      <c r="P1628" s="143"/>
      <c r="Q1628" s="143"/>
      <c r="R1628" s="139"/>
      <c r="S1628" s="139"/>
      <c r="T1628" s="138"/>
      <c r="U1628" s="6"/>
      <c r="V1628" s="8"/>
      <c r="W1628" s="8"/>
      <c r="X1628" s="60"/>
    </row>
    <row r="1629" spans="1:24" ht="11.25" outlineLevel="5" x14ac:dyDescent="0.2">
      <c r="A1629" s="137"/>
      <c r="B1629" s="138"/>
      <c r="C1629" s="138"/>
      <c r="D1629" s="139"/>
      <c r="E1629" s="145"/>
      <c r="F1629" s="140" t="s">
        <v>1723</v>
      </c>
      <c r="G1629" s="139"/>
      <c r="H1629" s="141">
        <v>22.019999999999996</v>
      </c>
      <c r="I1629" s="142"/>
      <c r="J1629" s="143"/>
      <c r="K1629" s="144"/>
      <c r="L1629" s="144"/>
      <c r="M1629" s="144"/>
      <c r="N1629" s="144"/>
      <c r="O1629" s="143"/>
      <c r="P1629" s="143"/>
      <c r="Q1629" s="143"/>
      <c r="R1629" s="139"/>
      <c r="S1629" s="139"/>
      <c r="T1629" s="138"/>
      <c r="U1629" s="6"/>
      <c r="V1629" s="8"/>
      <c r="W1629" s="8"/>
      <c r="X1629" s="60"/>
    </row>
    <row r="1630" spans="1:24" ht="11.25" outlineLevel="5" x14ac:dyDescent="0.2">
      <c r="A1630" s="137"/>
      <c r="B1630" s="138"/>
      <c r="C1630" s="138"/>
      <c r="D1630" s="139"/>
      <c r="E1630" s="145"/>
      <c r="F1630" s="140" t="s">
        <v>546</v>
      </c>
      <c r="G1630" s="139"/>
      <c r="H1630" s="141">
        <v>192.05599999999998</v>
      </c>
      <c r="I1630" s="142"/>
      <c r="J1630" s="143"/>
      <c r="K1630" s="144"/>
      <c r="L1630" s="144"/>
      <c r="M1630" s="144"/>
      <c r="N1630" s="144"/>
      <c r="O1630" s="143"/>
      <c r="P1630" s="143"/>
      <c r="Q1630" s="143"/>
      <c r="R1630" s="139"/>
      <c r="S1630" s="139"/>
      <c r="T1630" s="138"/>
      <c r="U1630" s="6"/>
      <c r="V1630" s="8"/>
      <c r="W1630" s="8"/>
      <c r="X1630" s="60"/>
    </row>
    <row r="1631" spans="1:24" ht="11.25" outlineLevel="5" x14ac:dyDescent="0.2">
      <c r="A1631" s="137"/>
      <c r="B1631" s="138"/>
      <c r="C1631" s="138"/>
      <c r="D1631" s="139"/>
      <c r="E1631" s="145"/>
      <c r="F1631" s="140" t="s">
        <v>817</v>
      </c>
      <c r="G1631" s="139"/>
      <c r="H1631" s="141">
        <v>0</v>
      </c>
      <c r="I1631" s="142"/>
      <c r="J1631" s="143"/>
      <c r="K1631" s="144"/>
      <c r="L1631" s="144"/>
      <c r="M1631" s="144"/>
      <c r="N1631" s="144"/>
      <c r="O1631" s="143"/>
      <c r="P1631" s="143"/>
      <c r="Q1631" s="143"/>
      <c r="R1631" s="139"/>
      <c r="S1631" s="139"/>
      <c r="T1631" s="138"/>
      <c r="U1631" s="6"/>
      <c r="V1631" s="8"/>
      <c r="W1631" s="8"/>
      <c r="X1631" s="60"/>
    </row>
    <row r="1632" spans="1:24" ht="11.25" outlineLevel="5" x14ac:dyDescent="0.2">
      <c r="A1632" s="137"/>
      <c r="B1632" s="138"/>
      <c r="C1632" s="138"/>
      <c r="D1632" s="139"/>
      <c r="E1632" s="145"/>
      <c r="F1632" s="140" t="s">
        <v>1724</v>
      </c>
      <c r="G1632" s="139"/>
      <c r="H1632" s="141">
        <v>7.8000000000000016</v>
      </c>
      <c r="I1632" s="142"/>
      <c r="J1632" s="143"/>
      <c r="K1632" s="144"/>
      <c r="L1632" s="144"/>
      <c r="M1632" s="144"/>
      <c r="N1632" s="144"/>
      <c r="O1632" s="143"/>
      <c r="P1632" s="143"/>
      <c r="Q1632" s="143"/>
      <c r="R1632" s="139"/>
      <c r="S1632" s="139"/>
      <c r="T1632" s="138"/>
      <c r="U1632" s="6"/>
      <c r="V1632" s="8"/>
      <c r="W1632" s="8"/>
      <c r="X1632" s="60"/>
    </row>
    <row r="1633" spans="1:27" ht="11.25" outlineLevel="5" x14ac:dyDescent="0.2">
      <c r="A1633" s="137"/>
      <c r="B1633" s="138"/>
      <c r="C1633" s="138"/>
      <c r="D1633" s="139"/>
      <c r="E1633" s="145"/>
      <c r="F1633" s="140" t="s">
        <v>1725</v>
      </c>
      <c r="G1633" s="139"/>
      <c r="H1633" s="141">
        <v>11.75</v>
      </c>
      <c r="I1633" s="142"/>
      <c r="J1633" s="143"/>
      <c r="K1633" s="144"/>
      <c r="L1633" s="144"/>
      <c r="M1633" s="144"/>
      <c r="N1633" s="144"/>
      <c r="O1633" s="143"/>
      <c r="P1633" s="143"/>
      <c r="Q1633" s="143"/>
      <c r="R1633" s="139"/>
      <c r="S1633" s="139"/>
      <c r="T1633" s="138"/>
      <c r="U1633" s="6"/>
      <c r="V1633" s="8"/>
      <c r="W1633" s="8"/>
      <c r="X1633" s="60"/>
    </row>
    <row r="1634" spans="1:27" ht="11.25" outlineLevel="5" x14ac:dyDescent="0.2">
      <c r="A1634" s="137"/>
      <c r="B1634" s="138"/>
      <c r="C1634" s="138"/>
      <c r="D1634" s="139"/>
      <c r="E1634" s="145"/>
      <c r="F1634" s="140" t="s">
        <v>1726</v>
      </c>
      <c r="G1634" s="139"/>
      <c r="H1634" s="141">
        <v>31.2</v>
      </c>
      <c r="I1634" s="142"/>
      <c r="J1634" s="143"/>
      <c r="K1634" s="144"/>
      <c r="L1634" s="144"/>
      <c r="M1634" s="144"/>
      <c r="N1634" s="144"/>
      <c r="O1634" s="143"/>
      <c r="P1634" s="143"/>
      <c r="Q1634" s="143"/>
      <c r="R1634" s="139"/>
      <c r="S1634" s="139"/>
      <c r="T1634" s="138"/>
      <c r="U1634" s="6"/>
      <c r="V1634" s="8"/>
      <c r="W1634" s="8"/>
      <c r="X1634" s="60"/>
    </row>
    <row r="1635" spans="1:27" ht="11.25" outlineLevel="5" x14ac:dyDescent="0.2">
      <c r="A1635" s="137"/>
      <c r="B1635" s="138"/>
      <c r="C1635" s="138"/>
      <c r="D1635" s="139"/>
      <c r="E1635" s="145"/>
      <c r="F1635" s="140" t="s">
        <v>1727</v>
      </c>
      <c r="G1635" s="139"/>
      <c r="H1635" s="141">
        <v>16.535999999999998</v>
      </c>
      <c r="I1635" s="142"/>
      <c r="J1635" s="143"/>
      <c r="K1635" s="144"/>
      <c r="L1635" s="144"/>
      <c r="M1635" s="144"/>
      <c r="N1635" s="144"/>
      <c r="O1635" s="143"/>
      <c r="P1635" s="143"/>
      <c r="Q1635" s="143"/>
      <c r="R1635" s="139"/>
      <c r="S1635" s="139"/>
      <c r="T1635" s="138"/>
      <c r="U1635" s="6"/>
      <c r="V1635" s="8"/>
      <c r="W1635" s="8"/>
      <c r="X1635" s="60"/>
    </row>
    <row r="1636" spans="1:27" ht="11.25" outlineLevel="5" x14ac:dyDescent="0.2">
      <c r="A1636" s="137"/>
      <c r="B1636" s="138"/>
      <c r="C1636" s="138"/>
      <c r="D1636" s="139"/>
      <c r="E1636" s="145"/>
      <c r="F1636" s="140" t="s">
        <v>1728</v>
      </c>
      <c r="G1636" s="139"/>
      <c r="H1636" s="141">
        <v>26</v>
      </c>
      <c r="I1636" s="142"/>
      <c r="J1636" s="143"/>
      <c r="K1636" s="144"/>
      <c r="L1636" s="144"/>
      <c r="M1636" s="144"/>
      <c r="N1636" s="144"/>
      <c r="O1636" s="143"/>
      <c r="P1636" s="143"/>
      <c r="Q1636" s="143"/>
      <c r="R1636" s="139"/>
      <c r="S1636" s="139"/>
      <c r="T1636" s="138"/>
      <c r="U1636" s="6"/>
      <c r="V1636" s="8"/>
      <c r="W1636" s="8"/>
      <c r="X1636" s="60"/>
    </row>
    <row r="1637" spans="1:27" ht="11.25" outlineLevel="5" x14ac:dyDescent="0.2">
      <c r="A1637" s="137"/>
      <c r="B1637" s="138"/>
      <c r="C1637" s="138"/>
      <c r="D1637" s="139"/>
      <c r="E1637" s="145"/>
      <c r="F1637" s="140" t="s">
        <v>1729</v>
      </c>
      <c r="G1637" s="139"/>
      <c r="H1637" s="141">
        <v>16.84</v>
      </c>
      <c r="I1637" s="142"/>
      <c r="J1637" s="143"/>
      <c r="K1637" s="144"/>
      <c r="L1637" s="144"/>
      <c r="M1637" s="144"/>
      <c r="N1637" s="144"/>
      <c r="O1637" s="143"/>
      <c r="P1637" s="143"/>
      <c r="Q1637" s="143"/>
      <c r="R1637" s="139"/>
      <c r="S1637" s="139"/>
      <c r="T1637" s="138"/>
      <c r="U1637" s="6"/>
      <c r="V1637" s="8"/>
      <c r="W1637" s="8"/>
      <c r="X1637" s="60"/>
    </row>
    <row r="1638" spans="1:27" ht="22.5" outlineLevel="5" x14ac:dyDescent="0.2">
      <c r="A1638" s="137"/>
      <c r="B1638" s="138"/>
      <c r="C1638" s="138"/>
      <c r="D1638" s="139"/>
      <c r="E1638" s="145"/>
      <c r="F1638" s="140" t="s">
        <v>1730</v>
      </c>
      <c r="G1638" s="139"/>
      <c r="H1638" s="141">
        <v>110.126</v>
      </c>
      <c r="I1638" s="142"/>
      <c r="J1638" s="143"/>
      <c r="K1638" s="144"/>
      <c r="L1638" s="144"/>
      <c r="M1638" s="144"/>
      <c r="N1638" s="144"/>
      <c r="O1638" s="143"/>
      <c r="P1638" s="143"/>
      <c r="Q1638" s="143"/>
      <c r="R1638" s="139"/>
      <c r="S1638" s="139"/>
      <c r="T1638" s="138"/>
      <c r="U1638" s="6"/>
      <c r="V1638" s="8"/>
      <c r="W1638" s="8"/>
      <c r="X1638" s="60"/>
    </row>
    <row r="1639" spans="1:27" ht="11.25" outlineLevel="5" x14ac:dyDescent="0.2">
      <c r="A1639" s="137"/>
      <c r="B1639" s="138"/>
      <c r="C1639" s="138"/>
      <c r="D1639" s="139"/>
      <c r="E1639" s="145"/>
      <c r="F1639" s="140" t="s">
        <v>1731</v>
      </c>
      <c r="G1639" s="139"/>
      <c r="H1639" s="141">
        <v>110.126</v>
      </c>
      <c r="I1639" s="142"/>
      <c r="J1639" s="143"/>
      <c r="K1639" s="144"/>
      <c r="L1639" s="144"/>
      <c r="M1639" s="144"/>
      <c r="N1639" s="144"/>
      <c r="O1639" s="143"/>
      <c r="P1639" s="143"/>
      <c r="Q1639" s="143"/>
      <c r="R1639" s="139"/>
      <c r="S1639" s="139"/>
      <c r="T1639" s="138"/>
      <c r="U1639" s="6"/>
      <c r="V1639" s="8"/>
      <c r="W1639" s="8"/>
      <c r="X1639" s="60"/>
    </row>
    <row r="1640" spans="1:27" ht="22.5" outlineLevel="5" x14ac:dyDescent="0.2">
      <c r="A1640" s="137"/>
      <c r="B1640" s="138"/>
      <c r="C1640" s="138"/>
      <c r="D1640" s="139"/>
      <c r="E1640" s="145"/>
      <c r="F1640" s="140" t="s">
        <v>1732</v>
      </c>
      <c r="G1640" s="139"/>
      <c r="H1640" s="141">
        <v>220.25200000000001</v>
      </c>
      <c r="I1640" s="142"/>
      <c r="J1640" s="143"/>
      <c r="K1640" s="144"/>
      <c r="L1640" s="144"/>
      <c r="M1640" s="144"/>
      <c r="N1640" s="144"/>
      <c r="O1640" s="143"/>
      <c r="P1640" s="143"/>
      <c r="Q1640" s="143"/>
      <c r="R1640" s="139"/>
      <c r="S1640" s="139"/>
      <c r="T1640" s="138"/>
      <c r="U1640" s="6"/>
      <c r="V1640" s="8"/>
      <c r="W1640" s="8"/>
      <c r="X1640" s="60"/>
    </row>
    <row r="1641" spans="1:27" ht="7.5" customHeight="1" outlineLevel="5" x14ac:dyDescent="0.15">
      <c r="A1641" s="8"/>
      <c r="B1641" s="69"/>
      <c r="C1641" s="69"/>
      <c r="D1641" s="60"/>
      <c r="E1641" s="60"/>
      <c r="F1641" s="104"/>
      <c r="G1641" s="60"/>
      <c r="H1641" s="65"/>
      <c r="I1641" s="105"/>
      <c r="J1641" s="63"/>
      <c r="K1641" s="65"/>
      <c r="L1641" s="65"/>
      <c r="M1641" s="65"/>
      <c r="N1641" s="65"/>
      <c r="O1641" s="63"/>
      <c r="P1641" s="63"/>
      <c r="Q1641" s="63"/>
      <c r="R1641" s="60"/>
      <c r="S1641" s="60"/>
      <c r="T1641" s="69"/>
      <c r="U1641" s="8"/>
      <c r="X1641" s="60"/>
    </row>
    <row r="1642" spans="1:27" ht="11.25" outlineLevel="4" x14ac:dyDescent="0.2">
      <c r="A1642" s="4"/>
      <c r="B1642" s="120"/>
      <c r="C1642" s="121">
        <v>13</v>
      </c>
      <c r="D1642" s="122" t="s">
        <v>760</v>
      </c>
      <c r="E1642" s="123" t="s">
        <v>1733</v>
      </c>
      <c r="F1642" s="124" t="s">
        <v>1734</v>
      </c>
      <c r="G1642" s="122" t="s">
        <v>752</v>
      </c>
      <c r="H1642" s="125">
        <v>1724.3205</v>
      </c>
      <c r="I1642" s="126">
        <v>0</v>
      </c>
      <c r="J1642" s="127">
        <f>H1642*I1642</f>
        <v>0</v>
      </c>
      <c r="K1642" s="125">
        <v>1E-4</v>
      </c>
      <c r="L1642" s="125">
        <f>H1642*K1642</f>
        <v>0.17243205</v>
      </c>
      <c r="M1642" s="125"/>
      <c r="N1642" s="125">
        <f>H1642*M1642</f>
        <v>0</v>
      </c>
      <c r="O1642" s="127">
        <v>15</v>
      </c>
      <c r="P1642" s="127">
        <f>J1642*(O1642/100)</f>
        <v>0</v>
      </c>
      <c r="Q1642" s="127">
        <f>J1642+P1642</f>
        <v>0</v>
      </c>
      <c r="R1642" s="128"/>
      <c r="S1642" s="128" t="s">
        <v>538</v>
      </c>
      <c r="T1642" s="129">
        <v>1</v>
      </c>
      <c r="U1642" s="8"/>
      <c r="V1642" s="8"/>
      <c r="W1642" s="8"/>
      <c r="X1642" s="60"/>
    </row>
    <row r="1643" spans="1:27" ht="9.75" outlineLevel="5" x14ac:dyDescent="0.2">
      <c r="A1643" s="130"/>
      <c r="B1643" s="131"/>
      <c r="C1643" s="131"/>
      <c r="D1643" s="132"/>
      <c r="E1643" s="136" t="s">
        <v>0</v>
      </c>
      <c r="F1643" s="159" t="s">
        <v>1735</v>
      </c>
      <c r="G1643" s="159"/>
      <c r="H1643" s="160"/>
      <c r="I1643" s="161"/>
      <c r="J1643" s="162"/>
      <c r="K1643" s="134"/>
      <c r="L1643" s="134"/>
      <c r="M1643" s="134"/>
      <c r="N1643" s="134"/>
      <c r="O1643" s="135"/>
      <c r="P1643" s="135"/>
      <c r="Q1643" s="135"/>
      <c r="R1643" s="132"/>
      <c r="S1643" s="132"/>
      <c r="T1643" s="131"/>
      <c r="U1643" s="6"/>
      <c r="V1643" s="8"/>
      <c r="W1643" s="8"/>
      <c r="X1643" s="133" t="str">
        <f>F1643</f>
        <v>Lišta ochranná rohová hliník tahokov  28/28 mm</v>
      </c>
      <c r="Y1643" s="9"/>
      <c r="AA1643" s="11"/>
    </row>
    <row r="1644" spans="1:27" ht="7.5" customHeight="1" outlineLevel="5" x14ac:dyDescent="0.15">
      <c r="B1644" s="69"/>
      <c r="C1644" s="69"/>
      <c r="D1644" s="60"/>
      <c r="E1644" s="60"/>
      <c r="F1644" s="61"/>
      <c r="G1644" s="60"/>
      <c r="H1644" s="65"/>
      <c r="I1644" s="105"/>
      <c r="J1644" s="63"/>
      <c r="K1644" s="65"/>
      <c r="L1644" s="65"/>
      <c r="M1644" s="65"/>
      <c r="N1644" s="65"/>
      <c r="O1644" s="63"/>
      <c r="P1644" s="63"/>
      <c r="Q1644" s="63"/>
      <c r="R1644" s="60"/>
      <c r="S1644" s="60"/>
      <c r="T1644" s="69"/>
      <c r="U1644" s="8"/>
      <c r="X1644" s="60"/>
    </row>
    <row r="1645" spans="1:27" ht="9.75" outlineLevel="5" x14ac:dyDescent="0.2">
      <c r="A1645" s="130"/>
      <c r="B1645" s="131"/>
      <c r="C1645" s="131"/>
      <c r="D1645" s="132"/>
      <c r="E1645" s="136" t="s">
        <v>25</v>
      </c>
      <c r="F1645" s="148">
        <v>5</v>
      </c>
      <c r="G1645" s="132"/>
      <c r="H1645" s="146">
        <v>82.110499999999988</v>
      </c>
      <c r="I1645" s="147"/>
      <c r="J1645" s="135"/>
      <c r="K1645" s="134"/>
      <c r="L1645" s="134"/>
      <c r="M1645" s="134"/>
      <c r="N1645" s="134"/>
      <c r="O1645" s="135"/>
      <c r="P1645" s="135"/>
      <c r="Q1645" s="135"/>
      <c r="R1645" s="132"/>
      <c r="S1645" s="132"/>
      <c r="T1645" s="131"/>
      <c r="U1645" s="6"/>
      <c r="V1645" s="8"/>
      <c r="W1645" s="8"/>
      <c r="X1645" s="60"/>
    </row>
    <row r="1646" spans="1:27" ht="7.5" customHeight="1" outlineLevel="5" x14ac:dyDescent="0.15">
      <c r="A1646" s="8"/>
      <c r="B1646" s="69"/>
      <c r="C1646" s="69"/>
      <c r="D1646" s="60"/>
      <c r="E1646" s="60"/>
      <c r="F1646" s="104"/>
      <c r="G1646" s="60"/>
      <c r="H1646" s="65"/>
      <c r="I1646" s="105"/>
      <c r="J1646" s="63"/>
      <c r="K1646" s="65"/>
      <c r="L1646" s="65"/>
      <c r="M1646" s="65"/>
      <c r="N1646" s="65"/>
      <c r="O1646" s="63"/>
      <c r="P1646" s="63"/>
      <c r="Q1646" s="63"/>
      <c r="R1646" s="60"/>
      <c r="S1646" s="60"/>
      <c r="T1646" s="69"/>
      <c r="U1646" s="8"/>
      <c r="X1646" s="60"/>
    </row>
    <row r="1647" spans="1:27" ht="22.5" outlineLevel="4" x14ac:dyDescent="0.2">
      <c r="A1647" s="4"/>
      <c r="B1647" s="120"/>
      <c r="C1647" s="121">
        <v>14</v>
      </c>
      <c r="D1647" s="122" t="s">
        <v>534</v>
      </c>
      <c r="E1647" s="123" t="s">
        <v>1736</v>
      </c>
      <c r="F1647" s="124" t="s">
        <v>1737</v>
      </c>
      <c r="G1647" s="122" t="s">
        <v>543</v>
      </c>
      <c r="H1647" s="125">
        <v>16.239999999999998</v>
      </c>
      <c r="I1647" s="126">
        <v>0</v>
      </c>
      <c r="J1647" s="127">
        <f>H1647*I1647</f>
        <v>0</v>
      </c>
      <c r="K1647" s="125">
        <v>1.1599999999999999E-2</v>
      </c>
      <c r="L1647" s="125">
        <f>H1647*K1647</f>
        <v>0.18838399999999997</v>
      </c>
      <c r="M1647" s="125"/>
      <c r="N1647" s="125">
        <f>H1647*M1647</f>
        <v>0</v>
      </c>
      <c r="O1647" s="127">
        <v>15</v>
      </c>
      <c r="P1647" s="127">
        <f>J1647*(O1647/100)</f>
        <v>0</v>
      </c>
      <c r="Q1647" s="127">
        <f>J1647+P1647</f>
        <v>0</v>
      </c>
      <c r="R1647" s="128"/>
      <c r="S1647" s="128" t="s">
        <v>538</v>
      </c>
      <c r="T1647" s="129">
        <v>1</v>
      </c>
      <c r="U1647" s="8"/>
      <c r="V1647" s="8"/>
      <c r="W1647" s="8"/>
      <c r="X1647" s="60"/>
    </row>
    <row r="1648" spans="1:27" ht="19.5" outlineLevel="5" x14ac:dyDescent="0.2">
      <c r="A1648" s="130"/>
      <c r="B1648" s="131"/>
      <c r="C1648" s="131"/>
      <c r="D1648" s="132"/>
      <c r="E1648" s="136" t="s">
        <v>0</v>
      </c>
      <c r="F1648" s="159" t="s">
        <v>1738</v>
      </c>
      <c r="G1648" s="159"/>
      <c r="H1648" s="160"/>
      <c r="I1648" s="161"/>
      <c r="J1648" s="162"/>
      <c r="K1648" s="134"/>
      <c r="L1648" s="134"/>
      <c r="M1648" s="134"/>
      <c r="N1648" s="134"/>
      <c r="O1648" s="135"/>
      <c r="P1648" s="135"/>
      <c r="Q1648" s="135"/>
      <c r="R1648" s="132"/>
      <c r="S1648" s="132"/>
      <c r="T1648" s="131"/>
      <c r="U1648" s="6"/>
      <c r="V1648" s="8"/>
      <c r="W1648" s="8"/>
      <c r="X1648" s="133" t="str">
        <f>F1648</f>
        <v>Montáž kontaktního zateplení lepením a mechanickým kotvením z desek z minerální vlny s podélnou orientací vláken nebo kombinovaných na vnější stěny, na podklad betonový nebo z lehčeného betonu, z tvárnic keramických nebo vápenopískových, tloušťky desek přes 120 do 160 mm</v>
      </c>
      <c r="Y1648" s="9"/>
      <c r="AA1648" s="11"/>
    </row>
    <row r="1649" spans="1:27" ht="7.5" customHeight="1" outlineLevel="5" x14ac:dyDescent="0.15">
      <c r="B1649" s="69"/>
      <c r="C1649" s="69"/>
      <c r="D1649" s="60"/>
      <c r="E1649" s="60"/>
      <c r="F1649" s="61"/>
      <c r="G1649" s="60"/>
      <c r="H1649" s="65"/>
      <c r="I1649" s="105"/>
      <c r="J1649" s="63"/>
      <c r="K1649" s="65"/>
      <c r="L1649" s="65"/>
      <c r="M1649" s="65"/>
      <c r="N1649" s="65"/>
      <c r="O1649" s="63"/>
      <c r="P1649" s="63"/>
      <c r="Q1649" s="63"/>
      <c r="R1649" s="60"/>
      <c r="S1649" s="60"/>
      <c r="T1649" s="69"/>
      <c r="U1649" s="8"/>
      <c r="X1649" s="60"/>
    </row>
    <row r="1650" spans="1:27" ht="11.25" outlineLevel="5" x14ac:dyDescent="0.2">
      <c r="A1650" s="137"/>
      <c r="B1650" s="138"/>
      <c r="C1650" s="138"/>
      <c r="D1650" s="139"/>
      <c r="E1650" s="145" t="s">
        <v>1</v>
      </c>
      <c r="F1650" s="140" t="s">
        <v>1739</v>
      </c>
      <c r="G1650" s="139"/>
      <c r="H1650" s="141">
        <v>0</v>
      </c>
      <c r="I1650" s="142"/>
      <c r="J1650" s="143"/>
      <c r="K1650" s="144"/>
      <c r="L1650" s="144"/>
      <c r="M1650" s="144"/>
      <c r="N1650" s="144"/>
      <c r="O1650" s="143"/>
      <c r="P1650" s="143"/>
      <c r="Q1650" s="143"/>
      <c r="R1650" s="139"/>
      <c r="S1650" s="139"/>
      <c r="T1650" s="138"/>
      <c r="U1650" s="6"/>
      <c r="V1650" s="8"/>
      <c r="W1650" s="8"/>
      <c r="X1650" s="60"/>
    </row>
    <row r="1651" spans="1:27" ht="11.25" outlineLevel="5" x14ac:dyDescent="0.2">
      <c r="A1651" s="137"/>
      <c r="B1651" s="138"/>
      <c r="C1651" s="138"/>
      <c r="D1651" s="139"/>
      <c r="E1651" s="145"/>
      <c r="F1651" s="140" t="s">
        <v>1740</v>
      </c>
      <c r="G1651" s="139"/>
      <c r="H1651" s="141">
        <v>0</v>
      </c>
      <c r="I1651" s="142"/>
      <c r="J1651" s="143"/>
      <c r="K1651" s="144"/>
      <c r="L1651" s="144"/>
      <c r="M1651" s="144"/>
      <c r="N1651" s="144"/>
      <c r="O1651" s="143"/>
      <c r="P1651" s="143"/>
      <c r="Q1651" s="143"/>
      <c r="R1651" s="139"/>
      <c r="S1651" s="139"/>
      <c r="T1651" s="138"/>
      <c r="U1651" s="6"/>
      <c r="V1651" s="8"/>
      <c r="W1651" s="8"/>
      <c r="X1651" s="60"/>
    </row>
    <row r="1652" spans="1:27" ht="11.25" outlineLevel="5" x14ac:dyDescent="0.2">
      <c r="A1652" s="137"/>
      <c r="B1652" s="138"/>
      <c r="C1652" s="138"/>
      <c r="D1652" s="139"/>
      <c r="E1652" s="145"/>
      <c r="F1652" s="140" t="s">
        <v>1741</v>
      </c>
      <c r="G1652" s="139"/>
      <c r="H1652" s="141">
        <v>8.1199999999999992</v>
      </c>
      <c r="I1652" s="142"/>
      <c r="J1652" s="143"/>
      <c r="K1652" s="144"/>
      <c r="L1652" s="144"/>
      <c r="M1652" s="144"/>
      <c r="N1652" s="144"/>
      <c r="O1652" s="143"/>
      <c r="P1652" s="143"/>
      <c r="Q1652" s="143"/>
      <c r="R1652" s="139"/>
      <c r="S1652" s="139"/>
      <c r="T1652" s="138"/>
      <c r="U1652" s="6"/>
      <c r="V1652" s="8"/>
      <c r="W1652" s="8"/>
      <c r="X1652" s="60"/>
    </row>
    <row r="1653" spans="1:27" ht="11.25" outlineLevel="5" x14ac:dyDescent="0.2">
      <c r="A1653" s="137"/>
      <c r="B1653" s="138"/>
      <c r="C1653" s="138"/>
      <c r="D1653" s="139"/>
      <c r="E1653" s="145"/>
      <c r="F1653" s="140" t="s">
        <v>1742</v>
      </c>
      <c r="G1653" s="139"/>
      <c r="H1653" s="141">
        <v>0</v>
      </c>
      <c r="I1653" s="142"/>
      <c r="J1653" s="143"/>
      <c r="K1653" s="144"/>
      <c r="L1653" s="144"/>
      <c r="M1653" s="144"/>
      <c r="N1653" s="144"/>
      <c r="O1653" s="143"/>
      <c r="P1653" s="143"/>
      <c r="Q1653" s="143"/>
      <c r="R1653" s="139"/>
      <c r="S1653" s="139"/>
      <c r="T1653" s="138"/>
      <c r="U1653" s="6"/>
      <c r="V1653" s="8"/>
      <c r="W1653" s="8"/>
      <c r="X1653" s="60"/>
    </row>
    <row r="1654" spans="1:27" ht="11.25" outlineLevel="5" x14ac:dyDescent="0.2">
      <c r="A1654" s="137"/>
      <c r="B1654" s="138"/>
      <c r="C1654" s="138"/>
      <c r="D1654" s="139"/>
      <c r="E1654" s="145"/>
      <c r="F1654" s="140" t="s">
        <v>1743</v>
      </c>
      <c r="G1654" s="139"/>
      <c r="H1654" s="141">
        <v>8.1199999999999992</v>
      </c>
      <c r="I1654" s="142"/>
      <c r="J1654" s="143"/>
      <c r="K1654" s="144"/>
      <c r="L1654" s="144"/>
      <c r="M1654" s="144"/>
      <c r="N1654" s="144"/>
      <c r="O1654" s="143"/>
      <c r="P1654" s="143"/>
      <c r="Q1654" s="143"/>
      <c r="R1654" s="139"/>
      <c r="S1654" s="139"/>
      <c r="T1654" s="138"/>
      <c r="U1654" s="6"/>
      <c r="V1654" s="8"/>
      <c r="W1654" s="8"/>
      <c r="X1654" s="60"/>
    </row>
    <row r="1655" spans="1:27" ht="7.5" customHeight="1" outlineLevel="5" x14ac:dyDescent="0.15">
      <c r="A1655" s="8"/>
      <c r="B1655" s="69"/>
      <c r="C1655" s="69"/>
      <c r="D1655" s="60"/>
      <c r="E1655" s="60"/>
      <c r="F1655" s="104"/>
      <c r="G1655" s="60"/>
      <c r="H1655" s="65"/>
      <c r="I1655" s="105"/>
      <c r="J1655" s="63"/>
      <c r="K1655" s="65"/>
      <c r="L1655" s="65"/>
      <c r="M1655" s="65"/>
      <c r="N1655" s="65"/>
      <c r="O1655" s="63"/>
      <c r="P1655" s="63"/>
      <c r="Q1655" s="63"/>
      <c r="R1655" s="60"/>
      <c r="S1655" s="60"/>
      <c r="T1655" s="69"/>
      <c r="U1655" s="8"/>
      <c r="X1655" s="60"/>
    </row>
    <row r="1656" spans="1:27" ht="11.25" outlineLevel="4" x14ac:dyDescent="0.2">
      <c r="A1656" s="4"/>
      <c r="B1656" s="120"/>
      <c r="C1656" s="121">
        <v>15</v>
      </c>
      <c r="D1656" s="122" t="s">
        <v>760</v>
      </c>
      <c r="E1656" s="123" t="s">
        <v>1744</v>
      </c>
      <c r="F1656" s="124" t="s">
        <v>1745</v>
      </c>
      <c r="G1656" s="122" t="s">
        <v>543</v>
      </c>
      <c r="H1656" s="125">
        <v>16.564799999999998</v>
      </c>
      <c r="I1656" s="126">
        <v>0</v>
      </c>
      <c r="J1656" s="127">
        <f>H1656*I1656</f>
        <v>0</v>
      </c>
      <c r="K1656" s="125">
        <v>1.55E-2</v>
      </c>
      <c r="L1656" s="125">
        <f>H1656*K1656</f>
        <v>0.25675439999999999</v>
      </c>
      <c r="M1656" s="125"/>
      <c r="N1656" s="125">
        <f>H1656*M1656</f>
        <v>0</v>
      </c>
      <c r="O1656" s="127">
        <v>15</v>
      </c>
      <c r="P1656" s="127">
        <f>J1656*(O1656/100)</f>
        <v>0</v>
      </c>
      <c r="Q1656" s="127">
        <f>J1656+P1656</f>
        <v>0</v>
      </c>
      <c r="R1656" s="128"/>
      <c r="S1656" s="128" t="s">
        <v>538</v>
      </c>
      <c r="T1656" s="129">
        <v>1</v>
      </c>
      <c r="U1656" s="8"/>
      <c r="V1656" s="8"/>
      <c r="W1656" s="8"/>
      <c r="X1656" s="60"/>
    </row>
    <row r="1657" spans="1:27" ht="9.75" outlineLevel="5" x14ac:dyDescent="0.2">
      <c r="A1657" s="130"/>
      <c r="B1657" s="131"/>
      <c r="C1657" s="131"/>
      <c r="D1657" s="132"/>
      <c r="E1657" s="136" t="s">
        <v>0</v>
      </c>
      <c r="F1657" s="159" t="s">
        <v>763</v>
      </c>
      <c r="G1657" s="159"/>
      <c r="H1657" s="160"/>
      <c r="I1657" s="161"/>
      <c r="J1657" s="162"/>
      <c r="K1657" s="134"/>
      <c r="L1657" s="134"/>
      <c r="M1657" s="134"/>
      <c r="N1657" s="134"/>
      <c r="O1657" s="135"/>
      <c r="P1657" s="135"/>
      <c r="Q1657" s="135"/>
      <c r="R1657" s="132"/>
      <c r="S1657" s="132"/>
      <c r="T1657" s="131"/>
      <c r="U1657" s="6"/>
      <c r="V1657" s="8"/>
      <c r="W1657" s="8"/>
      <c r="X1657" s="133" t="str">
        <f>F1657</f>
        <v>---</v>
      </c>
      <c r="Y1657" s="9"/>
      <c r="AA1657" s="11"/>
    </row>
    <row r="1658" spans="1:27" ht="7.5" customHeight="1" outlineLevel="5" x14ac:dyDescent="0.15">
      <c r="B1658" s="69"/>
      <c r="C1658" s="69"/>
      <c r="D1658" s="60"/>
      <c r="E1658" s="60"/>
      <c r="F1658" s="61"/>
      <c r="G1658" s="60"/>
      <c r="H1658" s="65"/>
      <c r="I1658" s="105"/>
      <c r="J1658" s="63"/>
      <c r="K1658" s="65"/>
      <c r="L1658" s="65"/>
      <c r="M1658" s="65"/>
      <c r="N1658" s="65"/>
      <c r="O1658" s="63"/>
      <c r="P1658" s="63"/>
      <c r="Q1658" s="63"/>
      <c r="R1658" s="60"/>
      <c r="S1658" s="60"/>
      <c r="T1658" s="69"/>
      <c r="U1658" s="8"/>
      <c r="X1658" s="60"/>
    </row>
    <row r="1659" spans="1:27" ht="9.75" outlineLevel="5" x14ac:dyDescent="0.2">
      <c r="A1659" s="130"/>
      <c r="B1659" s="131"/>
      <c r="C1659" s="131"/>
      <c r="D1659" s="132"/>
      <c r="E1659" s="136" t="s">
        <v>25</v>
      </c>
      <c r="F1659" s="148">
        <v>2</v>
      </c>
      <c r="G1659" s="132"/>
      <c r="H1659" s="146">
        <v>0.32479999999999998</v>
      </c>
      <c r="I1659" s="147"/>
      <c r="J1659" s="135"/>
      <c r="K1659" s="134"/>
      <c r="L1659" s="134"/>
      <c r="M1659" s="134"/>
      <c r="N1659" s="134"/>
      <c r="O1659" s="135"/>
      <c r="P1659" s="135"/>
      <c r="Q1659" s="135"/>
      <c r="R1659" s="132"/>
      <c r="S1659" s="132"/>
      <c r="T1659" s="131"/>
      <c r="U1659" s="6"/>
      <c r="V1659" s="8"/>
      <c r="W1659" s="8"/>
      <c r="X1659" s="60"/>
    </row>
    <row r="1660" spans="1:27" ht="7.5" customHeight="1" outlineLevel="5" x14ac:dyDescent="0.15">
      <c r="A1660" s="8"/>
      <c r="B1660" s="69"/>
      <c r="C1660" s="69"/>
      <c r="D1660" s="60"/>
      <c r="E1660" s="60"/>
      <c r="F1660" s="104"/>
      <c r="G1660" s="60"/>
      <c r="H1660" s="65"/>
      <c r="I1660" s="105"/>
      <c r="J1660" s="63"/>
      <c r="K1660" s="65"/>
      <c r="L1660" s="65"/>
      <c r="M1660" s="65"/>
      <c r="N1660" s="65"/>
      <c r="O1660" s="63"/>
      <c r="P1660" s="63"/>
      <c r="Q1660" s="63"/>
      <c r="R1660" s="60"/>
      <c r="S1660" s="60"/>
      <c r="T1660" s="69"/>
      <c r="U1660" s="8"/>
      <c r="X1660" s="60"/>
    </row>
    <row r="1661" spans="1:27" ht="11.25" outlineLevel="4" x14ac:dyDescent="0.2">
      <c r="A1661" s="4"/>
      <c r="B1661" s="120"/>
      <c r="C1661" s="121">
        <v>16</v>
      </c>
      <c r="D1661" s="122" t="s">
        <v>534</v>
      </c>
      <c r="E1661" s="123" t="s">
        <v>1607</v>
      </c>
      <c r="F1661" s="124" t="s">
        <v>1608</v>
      </c>
      <c r="G1661" s="122" t="s">
        <v>543</v>
      </c>
      <c r="H1661" s="125">
        <v>16.239999999999998</v>
      </c>
      <c r="I1661" s="126">
        <v>0</v>
      </c>
      <c r="J1661" s="127">
        <f>H1661*I1661</f>
        <v>0</v>
      </c>
      <c r="K1661" s="125">
        <v>6.5599999999999999E-3</v>
      </c>
      <c r="L1661" s="125">
        <f>H1661*K1661</f>
        <v>0.10653439999999999</v>
      </c>
      <c r="M1661" s="125"/>
      <c r="N1661" s="125">
        <f>H1661*M1661</f>
        <v>0</v>
      </c>
      <c r="O1661" s="127">
        <v>15</v>
      </c>
      <c r="P1661" s="127">
        <f>J1661*(O1661/100)</f>
        <v>0</v>
      </c>
      <c r="Q1661" s="127">
        <f>J1661+P1661</f>
        <v>0</v>
      </c>
      <c r="R1661" s="128"/>
      <c r="S1661" s="128" t="s">
        <v>538</v>
      </c>
      <c r="T1661" s="129">
        <v>1</v>
      </c>
      <c r="U1661" s="8"/>
      <c r="V1661" s="8"/>
      <c r="W1661" s="8"/>
      <c r="X1661" s="60"/>
    </row>
    <row r="1662" spans="1:27" ht="9.75" outlineLevel="5" x14ac:dyDescent="0.2">
      <c r="A1662" s="130"/>
      <c r="B1662" s="131"/>
      <c r="C1662" s="131"/>
      <c r="D1662" s="132"/>
      <c r="E1662" s="136" t="s">
        <v>0</v>
      </c>
      <c r="F1662" s="159" t="s">
        <v>1746</v>
      </c>
      <c r="G1662" s="159"/>
      <c r="H1662" s="160"/>
      <c r="I1662" s="161"/>
      <c r="J1662" s="162"/>
      <c r="K1662" s="134"/>
      <c r="L1662" s="134"/>
      <c r="M1662" s="134"/>
      <c r="N1662" s="134"/>
      <c r="O1662" s="135"/>
      <c r="P1662" s="135"/>
      <c r="Q1662" s="135"/>
      <c r="R1662" s="132"/>
      <c r="S1662" s="132"/>
      <c r="T1662" s="131"/>
      <c r="U1662" s="6"/>
      <c r="V1662" s="8"/>
      <c r="W1662" s="8"/>
      <c r="X1662" s="133" t="str">
        <f>F1662</f>
        <v>Omítka vápenocementová vnitřních ploch hladkých nanášená ručně jednovrstvá hladká, na neomítnutý bezesparý podklad, tloušťky do 5 mm stěn</v>
      </c>
      <c r="Y1662" s="9"/>
      <c r="AA1662" s="11"/>
    </row>
    <row r="1663" spans="1:27" ht="7.5" customHeight="1" outlineLevel="5" x14ac:dyDescent="0.15">
      <c r="B1663" s="69"/>
      <c r="C1663" s="69"/>
      <c r="D1663" s="60"/>
      <c r="E1663" s="60"/>
      <c r="F1663" s="61"/>
      <c r="G1663" s="60"/>
      <c r="H1663" s="65"/>
      <c r="I1663" s="105"/>
      <c r="J1663" s="63"/>
      <c r="K1663" s="65"/>
      <c r="L1663" s="65"/>
      <c r="M1663" s="65"/>
      <c r="N1663" s="65"/>
      <c r="O1663" s="63"/>
      <c r="P1663" s="63"/>
      <c r="Q1663" s="63"/>
      <c r="R1663" s="60"/>
      <c r="S1663" s="60"/>
      <c r="T1663" s="69"/>
      <c r="U1663" s="8"/>
      <c r="X1663" s="60"/>
    </row>
    <row r="1664" spans="1:27" ht="22.5" outlineLevel="4" x14ac:dyDescent="0.2">
      <c r="A1664" s="4"/>
      <c r="B1664" s="120"/>
      <c r="C1664" s="121">
        <v>17</v>
      </c>
      <c r="D1664" s="122" t="s">
        <v>534</v>
      </c>
      <c r="E1664" s="123" t="s">
        <v>1747</v>
      </c>
      <c r="F1664" s="124" t="s">
        <v>1748</v>
      </c>
      <c r="G1664" s="122" t="s">
        <v>543</v>
      </c>
      <c r="H1664" s="125">
        <v>195.83</v>
      </c>
      <c r="I1664" s="126">
        <v>0</v>
      </c>
      <c r="J1664" s="127">
        <f>H1664*I1664</f>
        <v>0</v>
      </c>
      <c r="K1664" s="125">
        <v>1.1599999999999999E-2</v>
      </c>
      <c r="L1664" s="125">
        <f>H1664*K1664</f>
        <v>2.2716280000000002</v>
      </c>
      <c r="M1664" s="125"/>
      <c r="N1664" s="125">
        <f>H1664*M1664</f>
        <v>0</v>
      </c>
      <c r="O1664" s="127">
        <v>15</v>
      </c>
      <c r="P1664" s="127">
        <f>J1664*(O1664/100)</f>
        <v>0</v>
      </c>
      <c r="Q1664" s="127">
        <f>J1664+P1664</f>
        <v>0</v>
      </c>
      <c r="R1664" s="128"/>
      <c r="S1664" s="128" t="s">
        <v>538</v>
      </c>
      <c r="T1664" s="129">
        <v>1</v>
      </c>
      <c r="U1664" s="8"/>
      <c r="V1664" s="8"/>
      <c r="W1664" s="8"/>
      <c r="X1664" s="60"/>
    </row>
    <row r="1665" spans="1:27" ht="19.5" outlineLevel="5" x14ac:dyDescent="0.2">
      <c r="A1665" s="130"/>
      <c r="B1665" s="131"/>
      <c r="C1665" s="131"/>
      <c r="D1665" s="132"/>
      <c r="E1665" s="136" t="s">
        <v>0</v>
      </c>
      <c r="F1665" s="159" t="s">
        <v>1749</v>
      </c>
      <c r="G1665" s="159"/>
      <c r="H1665" s="160"/>
      <c r="I1665" s="161"/>
      <c r="J1665" s="162"/>
      <c r="K1665" s="134"/>
      <c r="L1665" s="134"/>
      <c r="M1665" s="134"/>
      <c r="N1665" s="134"/>
      <c r="O1665" s="135"/>
      <c r="P1665" s="135"/>
      <c r="Q1665" s="135"/>
      <c r="R1665" s="132"/>
      <c r="S1665" s="132"/>
      <c r="T1665" s="131"/>
      <c r="U1665" s="6"/>
      <c r="V1665" s="8"/>
      <c r="W1665" s="8"/>
      <c r="X1665" s="133" t="str">
        <f>F1665</f>
        <v>Montáž kontaktního zateplení lepením a mechanickým kotvením z desek z minerální vlny s podélnou orientací vláken nebo kombinovaných na vnější podhledy, na podklad betonový nebo z lehčeného betonu, z tvárnic keramických nebo vápenopískových, tloušťky desek přes 80 do 120 mm</v>
      </c>
      <c r="Y1665" s="9"/>
      <c r="AA1665" s="11"/>
    </row>
    <row r="1666" spans="1:27" ht="7.5" customHeight="1" outlineLevel="5" x14ac:dyDescent="0.15">
      <c r="B1666" s="69"/>
      <c r="C1666" s="69"/>
      <c r="D1666" s="60"/>
      <c r="E1666" s="60"/>
      <c r="F1666" s="61"/>
      <c r="G1666" s="60"/>
      <c r="H1666" s="65"/>
      <c r="I1666" s="105"/>
      <c r="J1666" s="63"/>
      <c r="K1666" s="65"/>
      <c r="L1666" s="65"/>
      <c r="M1666" s="65"/>
      <c r="N1666" s="65"/>
      <c r="O1666" s="63"/>
      <c r="P1666" s="63"/>
      <c r="Q1666" s="63"/>
      <c r="R1666" s="60"/>
      <c r="S1666" s="60"/>
      <c r="T1666" s="69"/>
      <c r="U1666" s="8"/>
      <c r="X1666" s="60"/>
    </row>
    <row r="1667" spans="1:27" ht="22.5" outlineLevel="5" x14ac:dyDescent="0.2">
      <c r="A1667" s="137"/>
      <c r="B1667" s="138"/>
      <c r="C1667" s="138"/>
      <c r="D1667" s="139"/>
      <c r="E1667" s="145" t="s">
        <v>1</v>
      </c>
      <c r="F1667" s="140" t="s">
        <v>1621</v>
      </c>
      <c r="G1667" s="139"/>
      <c r="H1667" s="141">
        <v>0</v>
      </c>
      <c r="I1667" s="142"/>
      <c r="J1667" s="143"/>
      <c r="K1667" s="144"/>
      <c r="L1667" s="144"/>
      <c r="M1667" s="144"/>
      <c r="N1667" s="144"/>
      <c r="O1667" s="143"/>
      <c r="P1667" s="143"/>
      <c r="Q1667" s="143"/>
      <c r="R1667" s="139"/>
      <c r="S1667" s="139"/>
      <c r="T1667" s="138"/>
      <c r="U1667" s="6"/>
      <c r="V1667" s="8"/>
      <c r="W1667" s="8"/>
      <c r="X1667" s="60"/>
    </row>
    <row r="1668" spans="1:27" ht="11.25" outlineLevel="5" x14ac:dyDescent="0.2">
      <c r="A1668" s="137"/>
      <c r="B1668" s="138"/>
      <c r="C1668" s="138"/>
      <c r="D1668" s="139"/>
      <c r="E1668" s="145"/>
      <c r="F1668" s="140" t="s">
        <v>1750</v>
      </c>
      <c r="G1668" s="139"/>
      <c r="H1668" s="141">
        <v>29.2</v>
      </c>
      <c r="I1668" s="142"/>
      <c r="J1668" s="143"/>
      <c r="K1668" s="144"/>
      <c r="L1668" s="144"/>
      <c r="M1668" s="144"/>
      <c r="N1668" s="144"/>
      <c r="O1668" s="143"/>
      <c r="P1668" s="143"/>
      <c r="Q1668" s="143"/>
      <c r="R1668" s="139"/>
      <c r="S1668" s="139"/>
      <c r="T1668" s="138"/>
      <c r="U1668" s="6"/>
      <c r="V1668" s="8"/>
      <c r="W1668" s="8"/>
      <c r="X1668" s="60"/>
    </row>
    <row r="1669" spans="1:27" ht="11.25" outlineLevel="5" x14ac:dyDescent="0.2">
      <c r="A1669" s="137"/>
      <c r="B1669" s="138"/>
      <c r="C1669" s="138"/>
      <c r="D1669" s="139"/>
      <c r="E1669" s="145"/>
      <c r="F1669" s="140" t="s">
        <v>1751</v>
      </c>
      <c r="G1669" s="139"/>
      <c r="H1669" s="141">
        <v>28.230000000000004</v>
      </c>
      <c r="I1669" s="142"/>
      <c r="J1669" s="143"/>
      <c r="K1669" s="144"/>
      <c r="L1669" s="144"/>
      <c r="M1669" s="144"/>
      <c r="N1669" s="144"/>
      <c r="O1669" s="143"/>
      <c r="P1669" s="143"/>
      <c r="Q1669" s="143"/>
      <c r="R1669" s="139"/>
      <c r="S1669" s="139"/>
      <c r="T1669" s="138"/>
      <c r="U1669" s="6"/>
      <c r="V1669" s="8"/>
      <c r="W1669" s="8"/>
      <c r="X1669" s="60"/>
    </row>
    <row r="1670" spans="1:27" ht="11.25" outlineLevel="5" x14ac:dyDescent="0.2">
      <c r="A1670" s="137"/>
      <c r="B1670" s="138"/>
      <c r="C1670" s="138"/>
      <c r="D1670" s="139"/>
      <c r="E1670" s="145"/>
      <c r="F1670" s="140" t="s">
        <v>1752</v>
      </c>
      <c r="G1670" s="139"/>
      <c r="H1670" s="141">
        <v>40.32</v>
      </c>
      <c r="I1670" s="142"/>
      <c r="J1670" s="143"/>
      <c r="K1670" s="144"/>
      <c r="L1670" s="144"/>
      <c r="M1670" s="144"/>
      <c r="N1670" s="144"/>
      <c r="O1670" s="143"/>
      <c r="P1670" s="143"/>
      <c r="Q1670" s="143"/>
      <c r="R1670" s="139"/>
      <c r="S1670" s="139"/>
      <c r="T1670" s="138"/>
      <c r="U1670" s="6"/>
      <c r="V1670" s="8"/>
      <c r="W1670" s="8"/>
      <c r="X1670" s="60"/>
    </row>
    <row r="1671" spans="1:27" ht="11.25" outlineLevel="5" x14ac:dyDescent="0.2">
      <c r="A1671" s="137"/>
      <c r="B1671" s="138"/>
      <c r="C1671" s="138"/>
      <c r="D1671" s="139"/>
      <c r="E1671" s="145"/>
      <c r="F1671" s="140" t="s">
        <v>1753</v>
      </c>
      <c r="G1671" s="139"/>
      <c r="H1671" s="141">
        <v>29.2</v>
      </c>
      <c r="I1671" s="142"/>
      <c r="J1671" s="143"/>
      <c r="K1671" s="144"/>
      <c r="L1671" s="144"/>
      <c r="M1671" s="144"/>
      <c r="N1671" s="144"/>
      <c r="O1671" s="143"/>
      <c r="P1671" s="143"/>
      <c r="Q1671" s="143"/>
      <c r="R1671" s="139"/>
      <c r="S1671" s="139"/>
      <c r="T1671" s="138"/>
      <c r="U1671" s="6"/>
      <c r="V1671" s="8"/>
      <c r="W1671" s="8"/>
      <c r="X1671" s="60"/>
    </row>
    <row r="1672" spans="1:27" ht="11.25" outlineLevel="5" x14ac:dyDescent="0.2">
      <c r="A1672" s="137"/>
      <c r="B1672" s="138"/>
      <c r="C1672" s="138"/>
      <c r="D1672" s="139"/>
      <c r="E1672" s="145"/>
      <c r="F1672" s="140" t="s">
        <v>1754</v>
      </c>
      <c r="G1672" s="139"/>
      <c r="H1672" s="141">
        <v>40.67</v>
      </c>
      <c r="I1672" s="142"/>
      <c r="J1672" s="143"/>
      <c r="K1672" s="144"/>
      <c r="L1672" s="144"/>
      <c r="M1672" s="144"/>
      <c r="N1672" s="144"/>
      <c r="O1672" s="143"/>
      <c r="P1672" s="143"/>
      <c r="Q1672" s="143"/>
      <c r="R1672" s="139"/>
      <c r="S1672" s="139"/>
      <c r="T1672" s="138"/>
      <c r="U1672" s="6"/>
      <c r="V1672" s="8"/>
      <c r="W1672" s="8"/>
      <c r="X1672" s="60"/>
    </row>
    <row r="1673" spans="1:27" ht="11.25" outlineLevel="5" x14ac:dyDescent="0.2">
      <c r="A1673" s="137"/>
      <c r="B1673" s="138"/>
      <c r="C1673" s="138"/>
      <c r="D1673" s="139"/>
      <c r="E1673" s="145"/>
      <c r="F1673" s="140" t="s">
        <v>1755</v>
      </c>
      <c r="G1673" s="139"/>
      <c r="H1673" s="141">
        <v>28.21</v>
      </c>
      <c r="I1673" s="142"/>
      <c r="J1673" s="143"/>
      <c r="K1673" s="144"/>
      <c r="L1673" s="144"/>
      <c r="M1673" s="144"/>
      <c r="N1673" s="144"/>
      <c r="O1673" s="143"/>
      <c r="P1673" s="143"/>
      <c r="Q1673" s="143"/>
      <c r="R1673" s="139"/>
      <c r="S1673" s="139"/>
      <c r="T1673" s="138"/>
      <c r="U1673" s="6"/>
      <c r="V1673" s="8"/>
      <c r="W1673" s="8"/>
      <c r="X1673" s="60"/>
    </row>
    <row r="1674" spans="1:27" ht="7.5" customHeight="1" outlineLevel="5" x14ac:dyDescent="0.15">
      <c r="A1674" s="8"/>
      <c r="B1674" s="69"/>
      <c r="C1674" s="69"/>
      <c r="D1674" s="60"/>
      <c r="E1674" s="60"/>
      <c r="F1674" s="104"/>
      <c r="G1674" s="60"/>
      <c r="H1674" s="65"/>
      <c r="I1674" s="105"/>
      <c r="J1674" s="63"/>
      <c r="K1674" s="65"/>
      <c r="L1674" s="65"/>
      <c r="M1674" s="65"/>
      <c r="N1674" s="65"/>
      <c r="O1674" s="63"/>
      <c r="P1674" s="63"/>
      <c r="Q1674" s="63"/>
      <c r="R1674" s="60"/>
      <c r="S1674" s="60"/>
      <c r="T1674" s="69"/>
      <c r="U1674" s="8"/>
      <c r="X1674" s="60"/>
    </row>
    <row r="1675" spans="1:27" ht="11.25" outlineLevel="4" x14ac:dyDescent="0.2">
      <c r="A1675" s="4"/>
      <c r="B1675" s="120"/>
      <c r="C1675" s="121">
        <v>18</v>
      </c>
      <c r="D1675" s="122" t="s">
        <v>760</v>
      </c>
      <c r="E1675" s="123" t="s">
        <v>1756</v>
      </c>
      <c r="F1675" s="124" t="s">
        <v>1757</v>
      </c>
      <c r="G1675" s="122" t="s">
        <v>543</v>
      </c>
      <c r="H1675" s="125">
        <v>199.74660000000003</v>
      </c>
      <c r="I1675" s="126">
        <v>0</v>
      </c>
      <c r="J1675" s="127">
        <f>H1675*I1675</f>
        <v>0</v>
      </c>
      <c r="K1675" s="125">
        <v>2.2749999999999999E-2</v>
      </c>
      <c r="L1675" s="125">
        <f>H1675*K1675</f>
        <v>4.5442351500000004</v>
      </c>
      <c r="M1675" s="125"/>
      <c r="N1675" s="125">
        <f>H1675*M1675</f>
        <v>0</v>
      </c>
      <c r="O1675" s="127">
        <v>15</v>
      </c>
      <c r="P1675" s="127">
        <f>J1675*(O1675/100)</f>
        <v>0</v>
      </c>
      <c r="Q1675" s="127">
        <f>J1675+P1675</f>
        <v>0</v>
      </c>
      <c r="R1675" s="128"/>
      <c r="S1675" s="128" t="s">
        <v>538</v>
      </c>
      <c r="T1675" s="129">
        <v>1</v>
      </c>
      <c r="U1675" s="8"/>
      <c r="V1675" s="8"/>
      <c r="W1675" s="8"/>
      <c r="X1675" s="60"/>
    </row>
    <row r="1676" spans="1:27" ht="9.75" outlineLevel="5" x14ac:dyDescent="0.2">
      <c r="A1676" s="130"/>
      <c r="B1676" s="131"/>
      <c r="C1676" s="131"/>
      <c r="D1676" s="132"/>
      <c r="E1676" s="136" t="s">
        <v>0</v>
      </c>
      <c r="F1676" s="159" t="s">
        <v>763</v>
      </c>
      <c r="G1676" s="159"/>
      <c r="H1676" s="160"/>
      <c r="I1676" s="161"/>
      <c r="J1676" s="162"/>
      <c r="K1676" s="134"/>
      <c r="L1676" s="134"/>
      <c r="M1676" s="134"/>
      <c r="N1676" s="134"/>
      <c r="O1676" s="135"/>
      <c r="P1676" s="135"/>
      <c r="Q1676" s="135"/>
      <c r="R1676" s="132"/>
      <c r="S1676" s="132"/>
      <c r="T1676" s="131"/>
      <c r="U1676" s="6"/>
      <c r="V1676" s="8"/>
      <c r="W1676" s="8"/>
      <c r="X1676" s="133" t="str">
        <f>F1676</f>
        <v>---</v>
      </c>
      <c r="Y1676" s="9"/>
      <c r="AA1676" s="11"/>
    </row>
    <row r="1677" spans="1:27" ht="7.5" customHeight="1" outlineLevel="5" x14ac:dyDescent="0.15">
      <c r="B1677" s="69"/>
      <c r="C1677" s="69"/>
      <c r="D1677" s="60"/>
      <c r="E1677" s="60"/>
      <c r="F1677" s="61"/>
      <c r="G1677" s="60"/>
      <c r="H1677" s="65"/>
      <c r="I1677" s="105"/>
      <c r="J1677" s="63"/>
      <c r="K1677" s="65"/>
      <c r="L1677" s="65"/>
      <c r="M1677" s="65"/>
      <c r="N1677" s="65"/>
      <c r="O1677" s="63"/>
      <c r="P1677" s="63"/>
      <c r="Q1677" s="63"/>
      <c r="R1677" s="60"/>
      <c r="S1677" s="60"/>
      <c r="T1677" s="69"/>
      <c r="U1677" s="8"/>
      <c r="X1677" s="60"/>
    </row>
    <row r="1678" spans="1:27" ht="9.75" outlineLevel="5" x14ac:dyDescent="0.2">
      <c r="A1678" s="130"/>
      <c r="B1678" s="131"/>
      <c r="C1678" s="131"/>
      <c r="D1678" s="132"/>
      <c r="E1678" s="136" t="s">
        <v>25</v>
      </c>
      <c r="F1678" s="148">
        <v>2</v>
      </c>
      <c r="G1678" s="132"/>
      <c r="H1678" s="146">
        <v>3.9165999999999999</v>
      </c>
      <c r="I1678" s="147"/>
      <c r="J1678" s="135"/>
      <c r="K1678" s="134"/>
      <c r="L1678" s="134"/>
      <c r="M1678" s="134"/>
      <c r="N1678" s="134"/>
      <c r="O1678" s="135"/>
      <c r="P1678" s="135"/>
      <c r="Q1678" s="135"/>
      <c r="R1678" s="132"/>
      <c r="S1678" s="132"/>
      <c r="T1678" s="131"/>
      <c r="U1678" s="6"/>
      <c r="V1678" s="8"/>
      <c r="W1678" s="8"/>
      <c r="X1678" s="60"/>
    </row>
    <row r="1679" spans="1:27" ht="7.5" customHeight="1" outlineLevel="5" x14ac:dyDescent="0.15">
      <c r="A1679" s="8"/>
      <c r="B1679" s="69"/>
      <c r="C1679" s="69"/>
      <c r="D1679" s="60"/>
      <c r="E1679" s="60"/>
      <c r="F1679" s="104"/>
      <c r="G1679" s="60"/>
      <c r="H1679" s="65"/>
      <c r="I1679" s="105"/>
      <c r="J1679" s="63"/>
      <c r="K1679" s="65"/>
      <c r="L1679" s="65"/>
      <c r="M1679" s="65"/>
      <c r="N1679" s="65"/>
      <c r="O1679" s="63"/>
      <c r="P1679" s="63"/>
      <c r="Q1679" s="63"/>
      <c r="R1679" s="60"/>
      <c r="S1679" s="60"/>
      <c r="T1679" s="69"/>
      <c r="U1679" s="8"/>
      <c r="X1679" s="60"/>
    </row>
    <row r="1680" spans="1:27" ht="11.25" outlineLevel="4" x14ac:dyDescent="0.2">
      <c r="A1680" s="4"/>
      <c r="B1680" s="120"/>
      <c r="C1680" s="121">
        <v>19</v>
      </c>
      <c r="D1680" s="122" t="s">
        <v>534</v>
      </c>
      <c r="E1680" s="123" t="s">
        <v>1758</v>
      </c>
      <c r="F1680" s="124" t="s">
        <v>1759</v>
      </c>
      <c r="G1680" s="122" t="s">
        <v>543</v>
      </c>
      <c r="H1680" s="125">
        <v>196.83</v>
      </c>
      <c r="I1680" s="126">
        <v>0</v>
      </c>
      <c r="J1680" s="127">
        <f>H1680*I1680</f>
        <v>0</v>
      </c>
      <c r="K1680" s="125">
        <v>6.5599999999999999E-3</v>
      </c>
      <c r="L1680" s="125">
        <f>H1680*K1680</f>
        <v>1.2912048</v>
      </c>
      <c r="M1680" s="125"/>
      <c r="N1680" s="125">
        <f>H1680*M1680</f>
        <v>0</v>
      </c>
      <c r="O1680" s="127">
        <v>15</v>
      </c>
      <c r="P1680" s="127">
        <f>J1680*(O1680/100)</f>
        <v>0</v>
      </c>
      <c r="Q1680" s="127">
        <f>J1680+P1680</f>
        <v>0</v>
      </c>
      <c r="R1680" s="128"/>
      <c r="S1680" s="128" t="s">
        <v>538</v>
      </c>
      <c r="T1680" s="129">
        <v>1</v>
      </c>
      <c r="U1680" s="8"/>
      <c r="V1680" s="8"/>
      <c r="W1680" s="8"/>
      <c r="X1680" s="60"/>
    </row>
    <row r="1681" spans="1:27" ht="9.75" outlineLevel="5" x14ac:dyDescent="0.2">
      <c r="A1681" s="130"/>
      <c r="B1681" s="131"/>
      <c r="C1681" s="131"/>
      <c r="D1681" s="132"/>
      <c r="E1681" s="136" t="s">
        <v>0</v>
      </c>
      <c r="F1681" s="159" t="s">
        <v>1760</v>
      </c>
      <c r="G1681" s="159"/>
      <c r="H1681" s="160"/>
      <c r="I1681" s="161"/>
      <c r="J1681" s="162"/>
      <c r="K1681" s="134"/>
      <c r="L1681" s="134"/>
      <c r="M1681" s="134"/>
      <c r="N1681" s="134"/>
      <c r="O1681" s="135"/>
      <c r="P1681" s="135"/>
      <c r="Q1681" s="135"/>
      <c r="R1681" s="132"/>
      <c r="S1681" s="132"/>
      <c r="T1681" s="131"/>
      <c r="U1681" s="6"/>
      <c r="V1681" s="8"/>
      <c r="W1681" s="8"/>
      <c r="X1681" s="133" t="str">
        <f>F1681</f>
        <v>Omítka vápenocementová vnitřních ploch hladkých nanášená ručně jednovrstvá hladká, na neomítnutý bezesparý podklad, tloušťky do 5 mm stropů rovných</v>
      </c>
      <c r="Y1681" s="9"/>
      <c r="AA1681" s="11"/>
    </row>
    <row r="1682" spans="1:27" ht="7.5" customHeight="1" outlineLevel="5" x14ac:dyDescent="0.15">
      <c r="B1682" s="69"/>
      <c r="C1682" s="69"/>
      <c r="D1682" s="60"/>
      <c r="E1682" s="60"/>
      <c r="F1682" s="61"/>
      <c r="G1682" s="60"/>
      <c r="H1682" s="65"/>
      <c r="I1682" s="105"/>
      <c r="J1682" s="63"/>
      <c r="K1682" s="65"/>
      <c r="L1682" s="65"/>
      <c r="M1682" s="65"/>
      <c r="N1682" s="65"/>
      <c r="O1682" s="63"/>
      <c r="P1682" s="63"/>
      <c r="Q1682" s="63"/>
      <c r="R1682" s="60"/>
      <c r="S1682" s="60"/>
      <c r="T1682" s="69"/>
      <c r="U1682" s="8"/>
      <c r="X1682" s="60"/>
    </row>
    <row r="1683" spans="1:27" outlineLevel="4" x14ac:dyDescent="0.15">
      <c r="B1683" s="6"/>
      <c r="C1683" s="6"/>
      <c r="D1683" s="6"/>
      <c r="E1683" s="6"/>
      <c r="F1683" s="6"/>
      <c r="G1683" s="6"/>
      <c r="H1683" s="6"/>
      <c r="I1683" s="8"/>
      <c r="J1683" s="8"/>
      <c r="K1683" s="6"/>
      <c r="L1683" s="6"/>
      <c r="M1683" s="6"/>
      <c r="N1683" s="6"/>
      <c r="O1683" s="6"/>
      <c r="P1683" s="8"/>
      <c r="Q1683" s="8"/>
      <c r="R1683" s="8"/>
      <c r="S1683" s="6"/>
      <c r="T1683" s="6"/>
      <c r="X1683" s="6"/>
    </row>
    <row r="1684" spans="1:27" ht="11.25" outlineLevel="3" x14ac:dyDescent="0.2">
      <c r="A1684" s="96" t="s">
        <v>107</v>
      </c>
      <c r="B1684" s="100">
        <v>4</v>
      </c>
      <c r="C1684" s="114"/>
      <c r="D1684" s="115" t="s">
        <v>533</v>
      </c>
      <c r="E1684" s="115"/>
      <c r="F1684" s="116" t="s">
        <v>108</v>
      </c>
      <c r="G1684" s="115"/>
      <c r="H1684" s="117"/>
      <c r="I1684" s="118"/>
      <c r="J1684" s="98">
        <f>SUBTOTAL(9,J1685:J1885)</f>
        <v>0</v>
      </c>
      <c r="K1684" s="117"/>
      <c r="L1684" s="99">
        <f>SUBTOTAL(9,L1685:L1885)</f>
        <v>54.341758909943401</v>
      </c>
      <c r="M1684" s="117"/>
      <c r="N1684" s="99">
        <f>SUBTOTAL(9,N1685:N1885)</f>
        <v>0</v>
      </c>
      <c r="O1684" s="119"/>
      <c r="P1684" s="98">
        <f>SUBTOTAL(9,P1685:P1885)</f>
        <v>0</v>
      </c>
      <c r="Q1684" s="98">
        <f>SUBTOTAL(9,Q1685:Q1885)</f>
        <v>0</v>
      </c>
      <c r="R1684" s="115"/>
      <c r="S1684" s="115"/>
      <c r="T1684" s="100">
        <f>SUBTOTAL(9,T1685:T1885)</f>
        <v>28</v>
      </c>
      <c r="U1684" s="6"/>
      <c r="V1684" s="8"/>
      <c r="W1684" s="8"/>
      <c r="X1684" s="60"/>
    </row>
    <row r="1685" spans="1:27" ht="11.25" outlineLevel="4" x14ac:dyDescent="0.2">
      <c r="A1685" s="4"/>
      <c r="B1685" s="120"/>
      <c r="C1685" s="121">
        <v>1</v>
      </c>
      <c r="D1685" s="122" t="s">
        <v>534</v>
      </c>
      <c r="E1685" s="123" t="s">
        <v>1761</v>
      </c>
      <c r="F1685" s="124" t="s">
        <v>1762</v>
      </c>
      <c r="G1685" s="122" t="s">
        <v>543</v>
      </c>
      <c r="H1685" s="125">
        <v>425.54199999999997</v>
      </c>
      <c r="I1685" s="126">
        <v>0</v>
      </c>
      <c r="J1685" s="127">
        <f>H1685*I1685</f>
        <v>0</v>
      </c>
      <c r="K1685" s="125">
        <v>4.3800000000000002E-3</v>
      </c>
      <c r="L1685" s="125">
        <f>H1685*K1685</f>
        <v>1.8638739600000001</v>
      </c>
      <c r="M1685" s="125"/>
      <c r="N1685" s="125">
        <f>H1685*M1685</f>
        <v>0</v>
      </c>
      <c r="O1685" s="127">
        <v>15</v>
      </c>
      <c r="P1685" s="127">
        <f>J1685*(O1685/100)</f>
        <v>0</v>
      </c>
      <c r="Q1685" s="127">
        <f>J1685+P1685</f>
        <v>0</v>
      </c>
      <c r="R1685" s="128"/>
      <c r="S1685" s="128" t="s">
        <v>538</v>
      </c>
      <c r="T1685" s="129">
        <v>1</v>
      </c>
      <c r="U1685" s="8"/>
      <c r="V1685" s="8"/>
      <c r="W1685" s="8"/>
      <c r="X1685" s="60"/>
    </row>
    <row r="1686" spans="1:27" ht="9.75" outlineLevel="5" x14ac:dyDescent="0.2">
      <c r="A1686" s="130"/>
      <c r="B1686" s="131"/>
      <c r="C1686" s="131"/>
      <c r="D1686" s="132"/>
      <c r="E1686" s="136" t="s">
        <v>0</v>
      </c>
      <c r="F1686" s="159" t="s">
        <v>1763</v>
      </c>
      <c r="G1686" s="159"/>
      <c r="H1686" s="160"/>
      <c r="I1686" s="161"/>
      <c r="J1686" s="162"/>
      <c r="K1686" s="134"/>
      <c r="L1686" s="134"/>
      <c r="M1686" s="134"/>
      <c r="N1686" s="134"/>
      <c r="O1686" s="135"/>
      <c r="P1686" s="135"/>
      <c r="Q1686" s="135"/>
      <c r="R1686" s="132"/>
      <c r="S1686" s="132"/>
      <c r="T1686" s="131"/>
      <c r="U1686" s="6"/>
      <c r="V1686" s="8"/>
      <c r="W1686" s="8"/>
      <c r="X1686" s="133" t="str">
        <f>F1686</f>
        <v>Potažení vnějších ploch pletivem v ploše nebo pruzích, na plném podkladu sklovláknitým vtlačením do tmelu stěn</v>
      </c>
      <c r="Y1686" s="9"/>
      <c r="AA1686" s="11"/>
    </row>
    <row r="1687" spans="1:27" ht="7.5" customHeight="1" outlineLevel="5" x14ac:dyDescent="0.15">
      <c r="B1687" s="69"/>
      <c r="C1687" s="69"/>
      <c r="D1687" s="60"/>
      <c r="E1687" s="60"/>
      <c r="F1687" s="61"/>
      <c r="G1687" s="60"/>
      <c r="H1687" s="65"/>
      <c r="I1687" s="105"/>
      <c r="J1687" s="63"/>
      <c r="K1687" s="65"/>
      <c r="L1687" s="65"/>
      <c r="M1687" s="65"/>
      <c r="N1687" s="65"/>
      <c r="O1687" s="63"/>
      <c r="P1687" s="63"/>
      <c r="Q1687" s="63"/>
      <c r="R1687" s="60"/>
      <c r="S1687" s="60"/>
      <c r="T1687" s="69"/>
      <c r="U1687" s="8"/>
      <c r="X1687" s="60"/>
    </row>
    <row r="1688" spans="1:27" ht="11.25" outlineLevel="5" x14ac:dyDescent="0.2">
      <c r="A1688" s="137"/>
      <c r="B1688" s="138"/>
      <c r="C1688" s="138"/>
      <c r="D1688" s="139"/>
      <c r="E1688" s="145" t="s">
        <v>1</v>
      </c>
      <c r="F1688" s="140" t="s">
        <v>1764</v>
      </c>
      <c r="G1688" s="139"/>
      <c r="H1688" s="141">
        <v>425.54199999999997</v>
      </c>
      <c r="I1688" s="142"/>
      <c r="J1688" s="143"/>
      <c r="K1688" s="144"/>
      <c r="L1688" s="144"/>
      <c r="M1688" s="144"/>
      <c r="N1688" s="144"/>
      <c r="O1688" s="143"/>
      <c r="P1688" s="143"/>
      <c r="Q1688" s="143"/>
      <c r="R1688" s="139"/>
      <c r="S1688" s="139"/>
      <c r="T1688" s="138"/>
      <c r="U1688" s="6"/>
      <c r="V1688" s="8"/>
      <c r="W1688" s="8"/>
      <c r="X1688" s="60"/>
    </row>
    <row r="1689" spans="1:27" ht="7.5" customHeight="1" outlineLevel="5" x14ac:dyDescent="0.15">
      <c r="A1689" s="8"/>
      <c r="B1689" s="69"/>
      <c r="C1689" s="69"/>
      <c r="D1689" s="60"/>
      <c r="E1689" s="60"/>
      <c r="F1689" s="104"/>
      <c r="G1689" s="60"/>
      <c r="H1689" s="65"/>
      <c r="I1689" s="105"/>
      <c r="J1689" s="63"/>
      <c r="K1689" s="65"/>
      <c r="L1689" s="65"/>
      <c r="M1689" s="65"/>
      <c r="N1689" s="65"/>
      <c r="O1689" s="63"/>
      <c r="P1689" s="63"/>
      <c r="Q1689" s="63"/>
      <c r="R1689" s="60"/>
      <c r="S1689" s="60"/>
      <c r="T1689" s="69"/>
      <c r="U1689" s="8"/>
      <c r="X1689" s="60"/>
    </row>
    <row r="1690" spans="1:27" ht="11.25" outlineLevel="4" x14ac:dyDescent="0.2">
      <c r="A1690" s="4"/>
      <c r="B1690" s="120"/>
      <c r="C1690" s="121">
        <v>2</v>
      </c>
      <c r="D1690" s="122" t="s">
        <v>534</v>
      </c>
      <c r="E1690" s="123" t="s">
        <v>1765</v>
      </c>
      <c r="F1690" s="124" t="s">
        <v>1766</v>
      </c>
      <c r="G1690" s="122" t="s">
        <v>543</v>
      </c>
      <c r="H1690" s="125">
        <v>537.97500000000002</v>
      </c>
      <c r="I1690" s="126">
        <v>0</v>
      </c>
      <c r="J1690" s="127">
        <f>H1690*I1690</f>
        <v>0</v>
      </c>
      <c r="K1690" s="125"/>
      <c r="L1690" s="125">
        <f>H1690*K1690</f>
        <v>0</v>
      </c>
      <c r="M1690" s="125"/>
      <c r="N1690" s="125">
        <f>H1690*M1690</f>
        <v>0</v>
      </c>
      <c r="O1690" s="127">
        <v>15</v>
      </c>
      <c r="P1690" s="127">
        <f>J1690*(O1690/100)</f>
        <v>0</v>
      </c>
      <c r="Q1690" s="127">
        <f>J1690+P1690</f>
        <v>0</v>
      </c>
      <c r="R1690" s="128"/>
      <c r="S1690" s="128" t="s">
        <v>538</v>
      </c>
      <c r="T1690" s="129">
        <v>1</v>
      </c>
      <c r="U1690" s="8"/>
      <c r="V1690" s="8"/>
      <c r="W1690" s="8"/>
      <c r="X1690" s="60"/>
    </row>
    <row r="1691" spans="1:27" ht="39" outlineLevel="5" x14ac:dyDescent="0.2">
      <c r="A1691" s="130"/>
      <c r="B1691" s="131"/>
      <c r="C1691" s="131"/>
      <c r="D1691" s="132"/>
      <c r="E1691" s="136" t="s">
        <v>0</v>
      </c>
      <c r="F1691" s="159" t="s">
        <v>1767</v>
      </c>
      <c r="G1691" s="159"/>
      <c r="H1691" s="160"/>
      <c r="I1691" s="161"/>
      <c r="J1691" s="162"/>
      <c r="K1691" s="134"/>
      <c r="L1691" s="134"/>
      <c r="M1691" s="134"/>
      <c r="N1691" s="134"/>
      <c r="O1691" s="135"/>
      <c r="P1691" s="135"/>
      <c r="Q1691" s="135"/>
      <c r="R1691" s="132"/>
      <c r="S1691" s="132"/>
      <c r="T1691" s="131"/>
      <c r="U1691" s="6"/>
      <c r="V1691" s="8"/>
      <c r="W1691" s="8"/>
      <c r="X1691" s="133" t="str">
        <f>F1691</f>
        <v>Zakrytí vnějších ploch před znečištěním  
  včetně pozdějšího odkrytí 
    výplní otvorů a svislých ploch 
      fólií přilepenou lepící páskou</v>
      </c>
      <c r="Y1691" s="9"/>
      <c r="AA1691" s="11"/>
    </row>
    <row r="1692" spans="1:27" ht="7.5" customHeight="1" outlineLevel="5" x14ac:dyDescent="0.15">
      <c r="B1692" s="69"/>
      <c r="C1692" s="69"/>
      <c r="D1692" s="60"/>
      <c r="E1692" s="60"/>
      <c r="F1692" s="61"/>
      <c r="G1692" s="60"/>
      <c r="H1692" s="65"/>
      <c r="I1692" s="105"/>
      <c r="J1692" s="63"/>
      <c r="K1692" s="65"/>
      <c r="L1692" s="65"/>
      <c r="M1692" s="65"/>
      <c r="N1692" s="65"/>
      <c r="O1692" s="63"/>
      <c r="P1692" s="63"/>
      <c r="Q1692" s="63"/>
      <c r="R1692" s="60"/>
      <c r="S1692" s="60"/>
      <c r="T1692" s="69"/>
      <c r="U1692" s="8"/>
      <c r="X1692" s="60"/>
    </row>
    <row r="1693" spans="1:27" ht="11.25" outlineLevel="5" x14ac:dyDescent="0.2">
      <c r="A1693" s="137"/>
      <c r="B1693" s="138"/>
      <c r="C1693" s="138"/>
      <c r="D1693" s="139"/>
      <c r="E1693" s="145" t="s">
        <v>1</v>
      </c>
      <c r="F1693" s="140" t="s">
        <v>1768</v>
      </c>
      <c r="G1693" s="139"/>
      <c r="H1693" s="141">
        <v>0</v>
      </c>
      <c r="I1693" s="142"/>
      <c r="J1693" s="143"/>
      <c r="K1693" s="144"/>
      <c r="L1693" s="144"/>
      <c r="M1693" s="144"/>
      <c r="N1693" s="144"/>
      <c r="O1693" s="143"/>
      <c r="P1693" s="143"/>
      <c r="Q1693" s="143"/>
      <c r="R1693" s="139"/>
      <c r="S1693" s="139"/>
      <c r="T1693" s="138"/>
      <c r="U1693" s="6"/>
      <c r="V1693" s="8"/>
      <c r="W1693" s="8"/>
      <c r="X1693" s="60"/>
    </row>
    <row r="1694" spans="1:27" ht="33.75" outlineLevel="5" x14ac:dyDescent="0.2">
      <c r="A1694" s="137"/>
      <c r="B1694" s="138"/>
      <c r="C1694" s="138"/>
      <c r="D1694" s="139"/>
      <c r="E1694" s="145"/>
      <c r="F1694" s="140" t="s">
        <v>1769</v>
      </c>
      <c r="G1694" s="139"/>
      <c r="H1694" s="141">
        <v>482.2</v>
      </c>
      <c r="I1694" s="142"/>
      <c r="J1694" s="143"/>
      <c r="K1694" s="144"/>
      <c r="L1694" s="144"/>
      <c r="M1694" s="144"/>
      <c r="N1694" s="144"/>
      <c r="O1694" s="143"/>
      <c r="P1694" s="143"/>
      <c r="Q1694" s="143"/>
      <c r="R1694" s="139"/>
      <c r="S1694" s="139"/>
      <c r="T1694" s="138"/>
      <c r="U1694" s="6"/>
      <c r="V1694" s="8"/>
      <c r="W1694" s="8"/>
      <c r="X1694" s="60"/>
    </row>
    <row r="1695" spans="1:27" ht="11.25" outlineLevel="5" x14ac:dyDescent="0.2">
      <c r="A1695" s="137"/>
      <c r="B1695" s="138"/>
      <c r="C1695" s="138"/>
      <c r="D1695" s="139"/>
      <c r="E1695" s="145"/>
      <c r="F1695" s="140" t="s">
        <v>1770</v>
      </c>
      <c r="G1695" s="139"/>
      <c r="H1695" s="141">
        <v>55.774999999999999</v>
      </c>
      <c r="I1695" s="142"/>
      <c r="J1695" s="143"/>
      <c r="K1695" s="144"/>
      <c r="L1695" s="144"/>
      <c r="M1695" s="144"/>
      <c r="N1695" s="144"/>
      <c r="O1695" s="143"/>
      <c r="P1695" s="143"/>
      <c r="Q1695" s="143"/>
      <c r="R1695" s="139"/>
      <c r="S1695" s="139"/>
      <c r="T1695" s="138"/>
      <c r="U1695" s="6"/>
      <c r="V1695" s="8"/>
      <c r="W1695" s="8"/>
      <c r="X1695" s="60"/>
    </row>
    <row r="1696" spans="1:27" ht="7.5" customHeight="1" outlineLevel="5" x14ac:dyDescent="0.15">
      <c r="A1696" s="8"/>
      <c r="B1696" s="69"/>
      <c r="C1696" s="69"/>
      <c r="D1696" s="60"/>
      <c r="E1696" s="60"/>
      <c r="F1696" s="104"/>
      <c r="G1696" s="60"/>
      <c r="H1696" s="65"/>
      <c r="I1696" s="105"/>
      <c r="J1696" s="63"/>
      <c r="K1696" s="65"/>
      <c r="L1696" s="65"/>
      <c r="M1696" s="65"/>
      <c r="N1696" s="65"/>
      <c r="O1696" s="63"/>
      <c r="P1696" s="63"/>
      <c r="Q1696" s="63"/>
      <c r="R1696" s="60"/>
      <c r="S1696" s="60"/>
      <c r="T1696" s="69"/>
      <c r="U1696" s="8"/>
      <c r="X1696" s="60"/>
    </row>
    <row r="1697" spans="1:27" ht="11.25" outlineLevel="4" x14ac:dyDescent="0.2">
      <c r="A1697" s="4"/>
      <c r="B1697" s="120"/>
      <c r="C1697" s="121">
        <v>3</v>
      </c>
      <c r="D1697" s="122" t="s">
        <v>534</v>
      </c>
      <c r="E1697" s="123" t="s">
        <v>1541</v>
      </c>
      <c r="F1697" s="124" t="s">
        <v>1542</v>
      </c>
      <c r="G1697" s="122" t="s">
        <v>543</v>
      </c>
      <c r="H1697" s="125">
        <v>1370.328</v>
      </c>
      <c r="I1697" s="126">
        <v>0</v>
      </c>
      <c r="J1697" s="127">
        <f>H1697*I1697</f>
        <v>0</v>
      </c>
      <c r="K1697" s="125">
        <v>7.3499999999999998E-3</v>
      </c>
      <c r="L1697" s="125">
        <f>H1697*K1697</f>
        <v>10.071910799999999</v>
      </c>
      <c r="M1697" s="125"/>
      <c r="N1697" s="125">
        <f>H1697*M1697</f>
        <v>0</v>
      </c>
      <c r="O1697" s="127">
        <v>15</v>
      </c>
      <c r="P1697" s="127">
        <f>J1697*(O1697/100)</f>
        <v>0</v>
      </c>
      <c r="Q1697" s="127">
        <f>J1697+P1697</f>
        <v>0</v>
      </c>
      <c r="R1697" s="128"/>
      <c r="S1697" s="128" t="s">
        <v>538</v>
      </c>
      <c r="T1697" s="129">
        <v>1</v>
      </c>
      <c r="U1697" s="8"/>
      <c r="V1697" s="8"/>
      <c r="W1697" s="8"/>
      <c r="X1697" s="60"/>
    </row>
    <row r="1698" spans="1:27" ht="9.75" outlineLevel="5" x14ac:dyDescent="0.2">
      <c r="A1698" s="130"/>
      <c r="B1698" s="131"/>
      <c r="C1698" s="131"/>
      <c r="D1698" s="132"/>
      <c r="E1698" s="136" t="s">
        <v>0</v>
      </c>
      <c r="F1698" s="159" t="s">
        <v>1543</v>
      </c>
      <c r="G1698" s="159"/>
      <c r="H1698" s="160"/>
      <c r="I1698" s="161"/>
      <c r="J1698" s="162"/>
      <c r="K1698" s="134"/>
      <c r="L1698" s="134"/>
      <c r="M1698" s="134"/>
      <c r="N1698" s="134"/>
      <c r="O1698" s="135"/>
      <c r="P1698" s="135"/>
      <c r="Q1698" s="135"/>
      <c r="R1698" s="132"/>
      <c r="S1698" s="132"/>
      <c r="T1698" s="131"/>
      <c r="U1698" s="6"/>
      <c r="V1698" s="8"/>
      <c r="W1698" s="8"/>
      <c r="X1698" s="133" t="str">
        <f>F1698</f>
        <v>Podkladní a spojovací vrstva vnějších omítaných ploch cementový postřik nanášený ručně celoplošně stěn</v>
      </c>
      <c r="Y1698" s="9"/>
      <c r="AA1698" s="11"/>
    </row>
    <row r="1699" spans="1:27" ht="7.5" customHeight="1" outlineLevel="5" x14ac:dyDescent="0.15">
      <c r="B1699" s="69"/>
      <c r="C1699" s="69"/>
      <c r="D1699" s="60"/>
      <c r="E1699" s="60"/>
      <c r="F1699" s="61"/>
      <c r="G1699" s="60"/>
      <c r="H1699" s="65"/>
      <c r="I1699" s="105"/>
      <c r="J1699" s="63"/>
      <c r="K1699" s="65"/>
      <c r="L1699" s="65"/>
      <c r="M1699" s="65"/>
      <c r="N1699" s="65"/>
      <c r="O1699" s="63"/>
      <c r="P1699" s="63"/>
      <c r="Q1699" s="63"/>
      <c r="R1699" s="60"/>
      <c r="S1699" s="60"/>
      <c r="T1699" s="69"/>
      <c r="U1699" s="8"/>
      <c r="X1699" s="60"/>
    </row>
    <row r="1700" spans="1:27" ht="11.25" outlineLevel="5" x14ac:dyDescent="0.2">
      <c r="A1700" s="137"/>
      <c r="B1700" s="138"/>
      <c r="C1700" s="138"/>
      <c r="D1700" s="139"/>
      <c r="E1700" s="145" t="s">
        <v>1</v>
      </c>
      <c r="F1700" s="140" t="s">
        <v>1771</v>
      </c>
      <c r="G1700" s="139"/>
      <c r="H1700" s="141">
        <v>1370.328</v>
      </c>
      <c r="I1700" s="142"/>
      <c r="J1700" s="143"/>
      <c r="K1700" s="144"/>
      <c r="L1700" s="144"/>
      <c r="M1700" s="144"/>
      <c r="N1700" s="144"/>
      <c r="O1700" s="143"/>
      <c r="P1700" s="143"/>
      <c r="Q1700" s="143"/>
      <c r="R1700" s="139"/>
      <c r="S1700" s="139"/>
      <c r="T1700" s="138"/>
      <c r="U1700" s="6"/>
      <c r="V1700" s="8"/>
      <c r="W1700" s="8"/>
      <c r="X1700" s="60"/>
    </row>
    <row r="1701" spans="1:27" ht="7.5" customHeight="1" outlineLevel="5" x14ac:dyDescent="0.15">
      <c r="A1701" s="8"/>
      <c r="B1701" s="69"/>
      <c r="C1701" s="69"/>
      <c r="D1701" s="60"/>
      <c r="E1701" s="60"/>
      <c r="F1701" s="104"/>
      <c r="G1701" s="60"/>
      <c r="H1701" s="65"/>
      <c r="I1701" s="105"/>
      <c r="J1701" s="63"/>
      <c r="K1701" s="65"/>
      <c r="L1701" s="65"/>
      <c r="M1701" s="65"/>
      <c r="N1701" s="65"/>
      <c r="O1701" s="63"/>
      <c r="P1701" s="63"/>
      <c r="Q1701" s="63"/>
      <c r="R1701" s="60"/>
      <c r="S1701" s="60"/>
      <c r="T1701" s="69"/>
      <c r="U1701" s="8"/>
      <c r="X1701" s="60"/>
    </row>
    <row r="1702" spans="1:27" ht="11.25" outlineLevel="4" x14ac:dyDescent="0.2">
      <c r="A1702" s="4"/>
      <c r="B1702" s="120"/>
      <c r="C1702" s="121">
        <v>4</v>
      </c>
      <c r="D1702" s="122" t="s">
        <v>534</v>
      </c>
      <c r="E1702" s="123" t="s">
        <v>1772</v>
      </c>
      <c r="F1702" s="124" t="s">
        <v>1773</v>
      </c>
      <c r="G1702" s="122" t="s">
        <v>543</v>
      </c>
      <c r="H1702" s="125">
        <v>1267.2160000000001</v>
      </c>
      <c r="I1702" s="126">
        <v>0</v>
      </c>
      <c r="J1702" s="127">
        <f>H1702*I1702</f>
        <v>0</v>
      </c>
      <c r="K1702" s="125">
        <v>1.2500000000000001E-2</v>
      </c>
      <c r="L1702" s="125">
        <f>H1702*K1702</f>
        <v>15.840200000000003</v>
      </c>
      <c r="M1702" s="125"/>
      <c r="N1702" s="125">
        <f>H1702*M1702</f>
        <v>0</v>
      </c>
      <c r="O1702" s="127">
        <v>15</v>
      </c>
      <c r="P1702" s="127">
        <f>J1702*(O1702/100)</f>
        <v>0</v>
      </c>
      <c r="Q1702" s="127">
        <f>J1702+P1702</f>
        <v>0</v>
      </c>
      <c r="R1702" s="128"/>
      <c r="S1702" s="128" t="s">
        <v>538</v>
      </c>
      <c r="T1702" s="129">
        <v>1</v>
      </c>
      <c r="U1702" s="8"/>
      <c r="V1702" s="8"/>
      <c r="W1702" s="8"/>
      <c r="X1702" s="60"/>
    </row>
    <row r="1703" spans="1:27" ht="9.75" outlineLevel="5" x14ac:dyDescent="0.2">
      <c r="A1703" s="130"/>
      <c r="B1703" s="131"/>
      <c r="C1703" s="131"/>
      <c r="D1703" s="132"/>
      <c r="E1703" s="136" t="s">
        <v>0</v>
      </c>
      <c r="F1703" s="159" t="s">
        <v>1774</v>
      </c>
      <c r="G1703" s="159"/>
      <c r="H1703" s="160"/>
      <c r="I1703" s="161"/>
      <c r="J1703" s="162"/>
      <c r="K1703" s="134"/>
      <c r="L1703" s="134"/>
      <c r="M1703" s="134"/>
      <c r="N1703" s="134"/>
      <c r="O1703" s="135"/>
      <c r="P1703" s="135"/>
      <c r="Q1703" s="135"/>
      <c r="R1703" s="132"/>
      <c r="S1703" s="132"/>
      <c r="T1703" s="131"/>
      <c r="U1703" s="6"/>
      <c r="V1703" s="8"/>
      <c r="W1703" s="8"/>
      <c r="X1703" s="133" t="str">
        <f>F1703</f>
        <v>Omítka tepelně izolační vnějších ploch stěn prováděná ručně v 1 vrstvě, tloušťky do 20 mm</v>
      </c>
      <c r="Y1703" s="9"/>
      <c r="AA1703" s="11"/>
    </row>
    <row r="1704" spans="1:27" ht="7.5" customHeight="1" outlineLevel="5" x14ac:dyDescent="0.15">
      <c r="B1704" s="69"/>
      <c r="C1704" s="69"/>
      <c r="D1704" s="60"/>
      <c r="E1704" s="60"/>
      <c r="F1704" s="61"/>
      <c r="G1704" s="60"/>
      <c r="H1704" s="65"/>
      <c r="I1704" s="105"/>
      <c r="J1704" s="63"/>
      <c r="K1704" s="65"/>
      <c r="L1704" s="65"/>
      <c r="M1704" s="65"/>
      <c r="N1704" s="65"/>
      <c r="O1704" s="63"/>
      <c r="P1704" s="63"/>
      <c r="Q1704" s="63"/>
      <c r="R1704" s="60"/>
      <c r="S1704" s="60"/>
      <c r="T1704" s="69"/>
      <c r="U1704" s="8"/>
      <c r="X1704" s="60"/>
    </row>
    <row r="1705" spans="1:27" ht="11.25" outlineLevel="5" x14ac:dyDescent="0.2">
      <c r="A1705" s="137"/>
      <c r="B1705" s="138"/>
      <c r="C1705" s="138"/>
      <c r="D1705" s="139"/>
      <c r="E1705" s="145" t="s">
        <v>1</v>
      </c>
      <c r="F1705" s="140" t="s">
        <v>1775</v>
      </c>
      <c r="G1705" s="139"/>
      <c r="H1705" s="141">
        <v>0</v>
      </c>
      <c r="I1705" s="142"/>
      <c r="J1705" s="143"/>
      <c r="K1705" s="144"/>
      <c r="L1705" s="144"/>
      <c r="M1705" s="144"/>
      <c r="N1705" s="144"/>
      <c r="O1705" s="143"/>
      <c r="P1705" s="143"/>
      <c r="Q1705" s="143"/>
      <c r="R1705" s="139"/>
      <c r="S1705" s="139"/>
      <c r="T1705" s="138"/>
      <c r="U1705" s="6"/>
      <c r="V1705" s="8"/>
      <c r="W1705" s="8"/>
      <c r="X1705" s="60"/>
    </row>
    <row r="1706" spans="1:27" ht="11.25" outlineLevel="5" x14ac:dyDescent="0.2">
      <c r="A1706" s="137"/>
      <c r="B1706" s="138"/>
      <c r="C1706" s="138"/>
      <c r="D1706" s="139"/>
      <c r="E1706" s="145"/>
      <c r="F1706" s="140" t="s">
        <v>1776</v>
      </c>
      <c r="G1706" s="139"/>
      <c r="H1706" s="141">
        <v>96.300000000000011</v>
      </c>
      <c r="I1706" s="142"/>
      <c r="J1706" s="143"/>
      <c r="K1706" s="144"/>
      <c r="L1706" s="144"/>
      <c r="M1706" s="144"/>
      <c r="N1706" s="144"/>
      <c r="O1706" s="143"/>
      <c r="P1706" s="143"/>
      <c r="Q1706" s="143"/>
      <c r="R1706" s="139"/>
      <c r="S1706" s="139"/>
      <c r="T1706" s="138"/>
      <c r="U1706" s="6"/>
      <c r="V1706" s="8"/>
      <c r="W1706" s="8"/>
      <c r="X1706" s="60"/>
    </row>
    <row r="1707" spans="1:27" ht="11.25" outlineLevel="5" x14ac:dyDescent="0.2">
      <c r="A1707" s="137"/>
      <c r="B1707" s="138"/>
      <c r="C1707" s="138"/>
      <c r="D1707" s="139"/>
      <c r="E1707" s="145"/>
      <c r="F1707" s="140" t="s">
        <v>1777</v>
      </c>
      <c r="G1707" s="139"/>
      <c r="H1707" s="141">
        <v>-5.2</v>
      </c>
      <c r="I1707" s="142"/>
      <c r="J1707" s="143"/>
      <c r="K1707" s="144"/>
      <c r="L1707" s="144"/>
      <c r="M1707" s="144"/>
      <c r="N1707" s="144"/>
      <c r="O1707" s="143"/>
      <c r="P1707" s="143"/>
      <c r="Q1707" s="143"/>
      <c r="R1707" s="139"/>
      <c r="S1707" s="139"/>
      <c r="T1707" s="138"/>
      <c r="U1707" s="6"/>
      <c r="V1707" s="8"/>
      <c r="W1707" s="8"/>
      <c r="X1707" s="60"/>
    </row>
    <row r="1708" spans="1:27" ht="11.25" outlineLevel="5" x14ac:dyDescent="0.2">
      <c r="A1708" s="137"/>
      <c r="B1708" s="138"/>
      <c r="C1708" s="138"/>
      <c r="D1708" s="139"/>
      <c r="E1708" s="145"/>
      <c r="F1708" s="140" t="s">
        <v>1778</v>
      </c>
      <c r="G1708" s="139"/>
      <c r="H1708" s="141">
        <v>1.59</v>
      </c>
      <c r="I1708" s="142"/>
      <c r="J1708" s="143"/>
      <c r="K1708" s="144"/>
      <c r="L1708" s="144"/>
      <c r="M1708" s="144"/>
      <c r="N1708" s="144"/>
      <c r="O1708" s="143"/>
      <c r="P1708" s="143"/>
      <c r="Q1708" s="143"/>
      <c r="R1708" s="139"/>
      <c r="S1708" s="139"/>
      <c r="T1708" s="138"/>
      <c r="U1708" s="6"/>
      <c r="V1708" s="8"/>
      <c r="W1708" s="8"/>
      <c r="X1708" s="60"/>
    </row>
    <row r="1709" spans="1:27" ht="11.25" outlineLevel="5" x14ac:dyDescent="0.2">
      <c r="A1709" s="137"/>
      <c r="B1709" s="138"/>
      <c r="C1709" s="138"/>
      <c r="D1709" s="139"/>
      <c r="E1709" s="145"/>
      <c r="F1709" s="140" t="s">
        <v>1779</v>
      </c>
      <c r="G1709" s="139"/>
      <c r="H1709" s="141">
        <v>-6.9</v>
      </c>
      <c r="I1709" s="142"/>
      <c r="J1709" s="143"/>
      <c r="K1709" s="144"/>
      <c r="L1709" s="144"/>
      <c r="M1709" s="144"/>
      <c r="N1709" s="144"/>
      <c r="O1709" s="143"/>
      <c r="P1709" s="143"/>
      <c r="Q1709" s="143"/>
      <c r="R1709" s="139"/>
      <c r="S1709" s="139"/>
      <c r="T1709" s="138"/>
      <c r="U1709" s="6"/>
      <c r="V1709" s="8"/>
      <c r="W1709" s="8"/>
      <c r="X1709" s="60"/>
    </row>
    <row r="1710" spans="1:27" ht="11.25" outlineLevel="5" x14ac:dyDescent="0.2">
      <c r="A1710" s="137"/>
      <c r="B1710" s="138"/>
      <c r="C1710" s="138"/>
      <c r="D1710" s="139"/>
      <c r="E1710" s="145"/>
      <c r="F1710" s="140" t="s">
        <v>1780</v>
      </c>
      <c r="G1710" s="139"/>
      <c r="H1710" s="141">
        <v>1.83</v>
      </c>
      <c r="I1710" s="142"/>
      <c r="J1710" s="143"/>
      <c r="K1710" s="144"/>
      <c r="L1710" s="144"/>
      <c r="M1710" s="144"/>
      <c r="N1710" s="144"/>
      <c r="O1710" s="143"/>
      <c r="P1710" s="143"/>
      <c r="Q1710" s="143"/>
      <c r="R1710" s="139"/>
      <c r="S1710" s="139"/>
      <c r="T1710" s="138"/>
      <c r="U1710" s="6"/>
      <c r="V1710" s="8"/>
      <c r="W1710" s="8"/>
      <c r="X1710" s="60"/>
    </row>
    <row r="1711" spans="1:27" ht="11.25" outlineLevel="5" x14ac:dyDescent="0.2">
      <c r="A1711" s="137"/>
      <c r="B1711" s="138"/>
      <c r="C1711" s="138"/>
      <c r="D1711" s="139"/>
      <c r="E1711" s="145"/>
      <c r="F1711" s="140" t="s">
        <v>546</v>
      </c>
      <c r="G1711" s="139"/>
      <c r="H1711" s="141">
        <v>87.62</v>
      </c>
      <c r="I1711" s="142"/>
      <c r="J1711" s="143"/>
      <c r="K1711" s="144"/>
      <c r="L1711" s="144"/>
      <c r="M1711" s="144"/>
      <c r="N1711" s="144"/>
      <c r="O1711" s="143"/>
      <c r="P1711" s="143"/>
      <c r="Q1711" s="143"/>
      <c r="R1711" s="139"/>
      <c r="S1711" s="139"/>
      <c r="T1711" s="138"/>
      <c r="U1711" s="6"/>
      <c r="V1711" s="8"/>
      <c r="W1711" s="8"/>
      <c r="X1711" s="60"/>
    </row>
    <row r="1712" spans="1:27" ht="11.25" outlineLevel="5" x14ac:dyDescent="0.2">
      <c r="A1712" s="137"/>
      <c r="B1712" s="138"/>
      <c r="C1712" s="138"/>
      <c r="D1712" s="139"/>
      <c r="E1712" s="145"/>
      <c r="F1712" s="140" t="s">
        <v>1781</v>
      </c>
      <c r="G1712" s="139"/>
      <c r="H1712" s="141">
        <v>87.62</v>
      </c>
      <c r="I1712" s="142"/>
      <c r="J1712" s="143"/>
      <c r="K1712" s="144"/>
      <c r="L1712" s="144"/>
      <c r="M1712" s="144"/>
      <c r="N1712" s="144"/>
      <c r="O1712" s="143"/>
      <c r="P1712" s="143"/>
      <c r="Q1712" s="143"/>
      <c r="R1712" s="139"/>
      <c r="S1712" s="139"/>
      <c r="T1712" s="138"/>
      <c r="U1712" s="6"/>
      <c r="V1712" s="8"/>
      <c r="W1712" s="8"/>
      <c r="X1712" s="60"/>
    </row>
    <row r="1713" spans="1:27" ht="11.25" outlineLevel="5" x14ac:dyDescent="0.2">
      <c r="A1713" s="137"/>
      <c r="B1713" s="138"/>
      <c r="C1713" s="138"/>
      <c r="D1713" s="139"/>
      <c r="E1713" s="145"/>
      <c r="F1713" s="140" t="s">
        <v>1782</v>
      </c>
      <c r="G1713" s="139"/>
      <c r="H1713" s="141">
        <v>1362.116</v>
      </c>
      <c r="I1713" s="142"/>
      <c r="J1713" s="143"/>
      <c r="K1713" s="144"/>
      <c r="L1713" s="144"/>
      <c r="M1713" s="144"/>
      <c r="N1713" s="144"/>
      <c r="O1713" s="143"/>
      <c r="P1713" s="143"/>
      <c r="Q1713" s="143"/>
      <c r="R1713" s="139"/>
      <c r="S1713" s="139"/>
      <c r="T1713" s="138"/>
      <c r="U1713" s="6"/>
      <c r="V1713" s="8"/>
      <c r="W1713" s="8"/>
      <c r="X1713" s="60"/>
    </row>
    <row r="1714" spans="1:27" ht="11.25" outlineLevel="5" x14ac:dyDescent="0.2">
      <c r="A1714" s="137"/>
      <c r="B1714" s="138"/>
      <c r="C1714" s="138"/>
      <c r="D1714" s="139"/>
      <c r="E1714" s="145"/>
      <c r="F1714" s="140" t="s">
        <v>1783</v>
      </c>
      <c r="G1714" s="139"/>
      <c r="H1714" s="141">
        <v>-95.199999999999989</v>
      </c>
      <c r="I1714" s="142"/>
      <c r="J1714" s="143"/>
      <c r="K1714" s="144"/>
      <c r="L1714" s="144"/>
      <c r="M1714" s="144"/>
      <c r="N1714" s="144"/>
      <c r="O1714" s="143"/>
      <c r="P1714" s="143"/>
      <c r="Q1714" s="143"/>
      <c r="R1714" s="139"/>
      <c r="S1714" s="139"/>
      <c r="T1714" s="138"/>
      <c r="U1714" s="6"/>
      <c r="V1714" s="8"/>
      <c r="W1714" s="8"/>
      <c r="X1714" s="60"/>
    </row>
    <row r="1715" spans="1:27" ht="11.25" outlineLevel="5" x14ac:dyDescent="0.2">
      <c r="A1715" s="137"/>
      <c r="B1715" s="138"/>
      <c r="C1715" s="138"/>
      <c r="D1715" s="139"/>
      <c r="E1715" s="145"/>
      <c r="F1715" s="140" t="s">
        <v>1784</v>
      </c>
      <c r="G1715" s="139"/>
      <c r="H1715" s="141">
        <v>20.22</v>
      </c>
      <c r="I1715" s="142"/>
      <c r="J1715" s="143"/>
      <c r="K1715" s="144"/>
      <c r="L1715" s="144"/>
      <c r="M1715" s="144"/>
      <c r="N1715" s="144"/>
      <c r="O1715" s="143"/>
      <c r="P1715" s="143"/>
      <c r="Q1715" s="143"/>
      <c r="R1715" s="139"/>
      <c r="S1715" s="139"/>
      <c r="T1715" s="138"/>
      <c r="U1715" s="6"/>
      <c r="V1715" s="8"/>
      <c r="W1715" s="8"/>
      <c r="X1715" s="60"/>
    </row>
    <row r="1716" spans="1:27" ht="11.25" outlineLevel="5" x14ac:dyDescent="0.2">
      <c r="A1716" s="137"/>
      <c r="B1716" s="138"/>
      <c r="C1716" s="138"/>
      <c r="D1716" s="139"/>
      <c r="E1716" s="145"/>
      <c r="F1716" s="140" t="s">
        <v>1785</v>
      </c>
      <c r="G1716" s="139"/>
      <c r="H1716" s="141">
        <v>10.68</v>
      </c>
      <c r="I1716" s="142"/>
      <c r="J1716" s="143"/>
      <c r="K1716" s="144"/>
      <c r="L1716" s="144"/>
      <c r="M1716" s="144"/>
      <c r="N1716" s="144"/>
      <c r="O1716" s="143"/>
      <c r="P1716" s="143"/>
      <c r="Q1716" s="143"/>
      <c r="R1716" s="139"/>
      <c r="S1716" s="139"/>
      <c r="T1716" s="138"/>
      <c r="U1716" s="6"/>
      <c r="V1716" s="8"/>
      <c r="W1716" s="8"/>
      <c r="X1716" s="60"/>
    </row>
    <row r="1717" spans="1:27" ht="11.25" outlineLevel="5" x14ac:dyDescent="0.2">
      <c r="A1717" s="137"/>
      <c r="B1717" s="138"/>
      <c r="C1717" s="138"/>
      <c r="D1717" s="139"/>
      <c r="E1717" s="145"/>
      <c r="F1717" s="140" t="s">
        <v>1786</v>
      </c>
      <c r="G1717" s="139"/>
      <c r="H1717" s="141">
        <v>-280</v>
      </c>
      <c r="I1717" s="142"/>
      <c r="J1717" s="143"/>
      <c r="K1717" s="144"/>
      <c r="L1717" s="144"/>
      <c r="M1717" s="144"/>
      <c r="N1717" s="144"/>
      <c r="O1717" s="143"/>
      <c r="P1717" s="143"/>
      <c r="Q1717" s="143"/>
      <c r="R1717" s="139"/>
      <c r="S1717" s="139"/>
      <c r="T1717" s="138"/>
      <c r="U1717" s="6"/>
      <c r="V1717" s="8"/>
      <c r="W1717" s="8"/>
      <c r="X1717" s="60"/>
    </row>
    <row r="1718" spans="1:27" ht="22.5" outlineLevel="5" x14ac:dyDescent="0.2">
      <c r="A1718" s="137"/>
      <c r="B1718" s="138"/>
      <c r="C1718" s="138"/>
      <c r="D1718" s="139"/>
      <c r="E1718" s="145"/>
      <c r="F1718" s="140" t="s">
        <v>1787</v>
      </c>
      <c r="G1718" s="139"/>
      <c r="H1718" s="141">
        <v>74.16</v>
      </c>
      <c r="I1718" s="142"/>
      <c r="J1718" s="143"/>
      <c r="K1718" s="144"/>
      <c r="L1718" s="144"/>
      <c r="M1718" s="144"/>
      <c r="N1718" s="144"/>
      <c r="O1718" s="143"/>
      <c r="P1718" s="143"/>
      <c r="Q1718" s="143"/>
      <c r="R1718" s="139"/>
      <c r="S1718" s="139"/>
      <c r="T1718" s="138"/>
      <c r="U1718" s="6"/>
      <c r="V1718" s="8"/>
      <c r="W1718" s="8"/>
      <c r="X1718" s="60"/>
    </row>
    <row r="1719" spans="1:27" ht="7.5" customHeight="1" outlineLevel="5" x14ac:dyDescent="0.15">
      <c r="A1719" s="8"/>
      <c r="B1719" s="69"/>
      <c r="C1719" s="69"/>
      <c r="D1719" s="60"/>
      <c r="E1719" s="60"/>
      <c r="F1719" s="104"/>
      <c r="G1719" s="60"/>
      <c r="H1719" s="65"/>
      <c r="I1719" s="105"/>
      <c r="J1719" s="63"/>
      <c r="K1719" s="65"/>
      <c r="L1719" s="65"/>
      <c r="M1719" s="65"/>
      <c r="N1719" s="65"/>
      <c r="O1719" s="63"/>
      <c r="P1719" s="63"/>
      <c r="Q1719" s="63"/>
      <c r="R1719" s="60"/>
      <c r="S1719" s="60"/>
      <c r="T1719" s="69"/>
      <c r="U1719" s="8"/>
      <c r="X1719" s="60"/>
    </row>
    <row r="1720" spans="1:27" ht="11.25" outlineLevel="4" x14ac:dyDescent="0.2">
      <c r="A1720" s="4"/>
      <c r="B1720" s="120"/>
      <c r="C1720" s="121">
        <v>5</v>
      </c>
      <c r="D1720" s="122" t="s">
        <v>534</v>
      </c>
      <c r="E1720" s="123" t="s">
        <v>1788</v>
      </c>
      <c r="F1720" s="124" t="s">
        <v>1789</v>
      </c>
      <c r="G1720" s="122" t="s">
        <v>543</v>
      </c>
      <c r="H1720" s="125">
        <v>103.1125</v>
      </c>
      <c r="I1720" s="126">
        <v>0</v>
      </c>
      <c r="J1720" s="127">
        <f>H1720*I1720</f>
        <v>0</v>
      </c>
      <c r="K1720" s="125">
        <v>2.6360000000000001E-2</v>
      </c>
      <c r="L1720" s="125">
        <f>H1720*K1720</f>
        <v>2.7180455000000001</v>
      </c>
      <c r="M1720" s="125"/>
      <c r="N1720" s="125">
        <f>H1720*M1720</f>
        <v>0</v>
      </c>
      <c r="O1720" s="127">
        <v>15</v>
      </c>
      <c r="P1720" s="127">
        <f>J1720*(O1720/100)</f>
        <v>0</v>
      </c>
      <c r="Q1720" s="127">
        <f>J1720+P1720</f>
        <v>0</v>
      </c>
      <c r="R1720" s="128"/>
      <c r="S1720" s="128" t="s">
        <v>538</v>
      </c>
      <c r="T1720" s="129">
        <v>1</v>
      </c>
      <c r="U1720" s="8"/>
      <c r="V1720" s="8"/>
      <c r="W1720" s="8"/>
      <c r="X1720" s="60"/>
    </row>
    <row r="1721" spans="1:27" ht="9.75" outlineLevel="5" x14ac:dyDescent="0.2">
      <c r="A1721" s="130"/>
      <c r="B1721" s="131"/>
      <c r="C1721" s="131"/>
      <c r="D1721" s="132"/>
      <c r="E1721" s="136" t="s">
        <v>0</v>
      </c>
      <c r="F1721" s="159" t="s">
        <v>1790</v>
      </c>
      <c r="G1721" s="159"/>
      <c r="H1721" s="160"/>
      <c r="I1721" s="161"/>
      <c r="J1721" s="162"/>
      <c r="K1721" s="134"/>
      <c r="L1721" s="134"/>
      <c r="M1721" s="134"/>
      <c r="N1721" s="134"/>
      <c r="O1721" s="135"/>
      <c r="P1721" s="135"/>
      <c r="Q1721" s="135"/>
      <c r="R1721" s="132"/>
      <c r="S1721" s="132"/>
      <c r="T1721" s="131"/>
      <c r="U1721" s="6"/>
      <c r="V1721" s="8"/>
      <c r="W1721" s="8"/>
      <c r="X1721" s="133" t="str">
        <f>F1721</f>
        <v>Omítka vápenocementová vnějších ploch nanášená ručně dvouvrstvá, tloušťky jádrové omítky do 15 mm a tloušťky štuku do 3 mm štuková stěn</v>
      </c>
      <c r="Y1721" s="9"/>
      <c r="AA1721" s="11"/>
    </row>
    <row r="1722" spans="1:27" ht="7.5" customHeight="1" outlineLevel="5" x14ac:dyDescent="0.15">
      <c r="B1722" s="69"/>
      <c r="C1722" s="69"/>
      <c r="D1722" s="60"/>
      <c r="E1722" s="60"/>
      <c r="F1722" s="61"/>
      <c r="G1722" s="60"/>
      <c r="H1722" s="65"/>
      <c r="I1722" s="105"/>
      <c r="J1722" s="63"/>
      <c r="K1722" s="65"/>
      <c r="L1722" s="65"/>
      <c r="M1722" s="65"/>
      <c r="N1722" s="65"/>
      <c r="O1722" s="63"/>
      <c r="P1722" s="63"/>
      <c r="Q1722" s="63"/>
      <c r="R1722" s="60"/>
      <c r="S1722" s="60"/>
      <c r="T1722" s="69"/>
      <c r="U1722" s="8"/>
      <c r="X1722" s="60"/>
    </row>
    <row r="1723" spans="1:27" ht="11.25" outlineLevel="5" x14ac:dyDescent="0.2">
      <c r="A1723" s="137"/>
      <c r="B1723" s="138"/>
      <c r="C1723" s="138"/>
      <c r="D1723" s="139"/>
      <c r="E1723" s="145" t="s">
        <v>1</v>
      </c>
      <c r="F1723" s="140" t="s">
        <v>701</v>
      </c>
      <c r="G1723" s="139"/>
      <c r="H1723" s="141">
        <v>0</v>
      </c>
      <c r="I1723" s="142"/>
      <c r="J1723" s="143"/>
      <c r="K1723" s="144"/>
      <c r="L1723" s="144"/>
      <c r="M1723" s="144"/>
      <c r="N1723" s="144"/>
      <c r="O1723" s="143"/>
      <c r="P1723" s="143"/>
      <c r="Q1723" s="143"/>
      <c r="R1723" s="139"/>
      <c r="S1723" s="139"/>
      <c r="T1723" s="138"/>
      <c r="U1723" s="6"/>
      <c r="V1723" s="8"/>
      <c r="W1723" s="8"/>
      <c r="X1723" s="60"/>
    </row>
    <row r="1724" spans="1:27" ht="11.25" outlineLevel="5" x14ac:dyDescent="0.2">
      <c r="A1724" s="137"/>
      <c r="B1724" s="138"/>
      <c r="C1724" s="138"/>
      <c r="D1724" s="139"/>
      <c r="E1724" s="145"/>
      <c r="F1724" s="140" t="s">
        <v>1791</v>
      </c>
      <c r="G1724" s="139"/>
      <c r="H1724" s="141">
        <v>106.8</v>
      </c>
      <c r="I1724" s="142"/>
      <c r="J1724" s="143"/>
      <c r="K1724" s="144"/>
      <c r="L1724" s="144"/>
      <c r="M1724" s="144"/>
      <c r="N1724" s="144"/>
      <c r="O1724" s="143"/>
      <c r="P1724" s="143"/>
      <c r="Q1724" s="143"/>
      <c r="R1724" s="139"/>
      <c r="S1724" s="139"/>
      <c r="T1724" s="138"/>
      <c r="U1724" s="6"/>
      <c r="V1724" s="8"/>
      <c r="W1724" s="8"/>
      <c r="X1724" s="60"/>
    </row>
    <row r="1725" spans="1:27" ht="11.25" outlineLevel="5" x14ac:dyDescent="0.2">
      <c r="A1725" s="137"/>
      <c r="B1725" s="138"/>
      <c r="C1725" s="138"/>
      <c r="D1725" s="139"/>
      <c r="E1725" s="145"/>
      <c r="F1725" s="140" t="s">
        <v>1792</v>
      </c>
      <c r="G1725" s="139"/>
      <c r="H1725" s="141">
        <v>-3.6874999999999996</v>
      </c>
      <c r="I1725" s="142"/>
      <c r="J1725" s="143"/>
      <c r="K1725" s="144"/>
      <c r="L1725" s="144"/>
      <c r="M1725" s="144"/>
      <c r="N1725" s="144"/>
      <c r="O1725" s="143"/>
      <c r="P1725" s="143"/>
      <c r="Q1725" s="143"/>
      <c r="R1725" s="139"/>
      <c r="S1725" s="139"/>
      <c r="T1725" s="138"/>
      <c r="U1725" s="6"/>
      <c r="V1725" s="8"/>
      <c r="W1725" s="8"/>
      <c r="X1725" s="60"/>
    </row>
    <row r="1726" spans="1:27" ht="7.5" customHeight="1" outlineLevel="5" x14ac:dyDescent="0.15">
      <c r="A1726" s="8"/>
      <c r="B1726" s="69"/>
      <c r="C1726" s="69"/>
      <c r="D1726" s="60"/>
      <c r="E1726" s="60"/>
      <c r="F1726" s="104"/>
      <c r="G1726" s="60"/>
      <c r="H1726" s="65"/>
      <c r="I1726" s="105"/>
      <c r="J1726" s="63"/>
      <c r="K1726" s="65"/>
      <c r="L1726" s="65"/>
      <c r="M1726" s="65"/>
      <c r="N1726" s="65"/>
      <c r="O1726" s="63"/>
      <c r="P1726" s="63"/>
      <c r="Q1726" s="63"/>
      <c r="R1726" s="60"/>
      <c r="S1726" s="60"/>
      <c r="T1726" s="69"/>
      <c r="U1726" s="8"/>
      <c r="X1726" s="60"/>
    </row>
    <row r="1727" spans="1:27" ht="11.25" outlineLevel="4" x14ac:dyDescent="0.2">
      <c r="A1727" s="4"/>
      <c r="B1727" s="120"/>
      <c r="C1727" s="121">
        <v>6</v>
      </c>
      <c r="D1727" s="122" t="s">
        <v>534</v>
      </c>
      <c r="E1727" s="123" t="s">
        <v>1793</v>
      </c>
      <c r="F1727" s="124" t="s">
        <v>1794</v>
      </c>
      <c r="G1727" s="122" t="s">
        <v>543</v>
      </c>
      <c r="H1727" s="125">
        <v>1370.328</v>
      </c>
      <c r="I1727" s="126">
        <v>0</v>
      </c>
      <c r="J1727" s="127">
        <f>H1727*I1727</f>
        <v>0</v>
      </c>
      <c r="K1727" s="125">
        <v>2.0000000000000001E-4</v>
      </c>
      <c r="L1727" s="125">
        <f>H1727*K1727</f>
        <v>0.27406560000000002</v>
      </c>
      <c r="M1727" s="125"/>
      <c r="N1727" s="125">
        <f>H1727*M1727</f>
        <v>0</v>
      </c>
      <c r="O1727" s="127">
        <v>15</v>
      </c>
      <c r="P1727" s="127">
        <f>J1727*(O1727/100)</f>
        <v>0</v>
      </c>
      <c r="Q1727" s="127">
        <f>J1727+P1727</f>
        <v>0</v>
      </c>
      <c r="R1727" s="128"/>
      <c r="S1727" s="128" t="s">
        <v>538</v>
      </c>
      <c r="T1727" s="129">
        <v>1</v>
      </c>
      <c r="U1727" s="8"/>
      <c r="V1727" s="8"/>
      <c r="W1727" s="8"/>
      <c r="X1727" s="60"/>
    </row>
    <row r="1728" spans="1:27" ht="9.75" outlineLevel="5" x14ac:dyDescent="0.2">
      <c r="A1728" s="130"/>
      <c r="B1728" s="131"/>
      <c r="C1728" s="131"/>
      <c r="D1728" s="132"/>
      <c r="E1728" s="136" t="s">
        <v>0</v>
      </c>
      <c r="F1728" s="159" t="s">
        <v>1795</v>
      </c>
      <c r="G1728" s="159"/>
      <c r="H1728" s="160"/>
      <c r="I1728" s="161"/>
      <c r="J1728" s="162"/>
      <c r="K1728" s="134"/>
      <c r="L1728" s="134"/>
      <c r="M1728" s="134"/>
      <c r="N1728" s="134"/>
      <c r="O1728" s="135"/>
      <c r="P1728" s="135"/>
      <c r="Q1728" s="135"/>
      <c r="R1728" s="132"/>
      <c r="S1728" s="132"/>
      <c r="T1728" s="131"/>
      <c r="U1728" s="6"/>
      <c r="V1728" s="8"/>
      <c r="W1728" s="8"/>
      <c r="X1728" s="133" t="str">
        <f>F1728</f>
        <v>Penetrační nátěr vnějších pastovitých tenkovrstvých omítek silikátový stěn</v>
      </c>
      <c r="Y1728" s="9"/>
      <c r="AA1728" s="11"/>
    </row>
    <row r="1729" spans="1:27" ht="7.5" customHeight="1" outlineLevel="5" x14ac:dyDescent="0.15">
      <c r="B1729" s="69"/>
      <c r="C1729" s="69"/>
      <c r="D1729" s="60"/>
      <c r="E1729" s="60"/>
      <c r="F1729" s="61"/>
      <c r="G1729" s="60"/>
      <c r="H1729" s="65"/>
      <c r="I1729" s="105"/>
      <c r="J1729" s="63"/>
      <c r="K1729" s="65"/>
      <c r="L1729" s="65"/>
      <c r="M1729" s="65"/>
      <c r="N1729" s="65"/>
      <c r="O1729" s="63"/>
      <c r="P1729" s="63"/>
      <c r="Q1729" s="63"/>
      <c r="R1729" s="60"/>
      <c r="S1729" s="60"/>
      <c r="T1729" s="69"/>
      <c r="U1729" s="8"/>
      <c r="X1729" s="60"/>
    </row>
    <row r="1730" spans="1:27" ht="11.25" outlineLevel="4" x14ac:dyDescent="0.2">
      <c r="A1730" s="4"/>
      <c r="B1730" s="120"/>
      <c r="C1730" s="121">
        <v>7</v>
      </c>
      <c r="D1730" s="122" t="s">
        <v>534</v>
      </c>
      <c r="E1730" s="123" t="s">
        <v>1796</v>
      </c>
      <c r="F1730" s="124" t="s">
        <v>1797</v>
      </c>
      <c r="G1730" s="122" t="s">
        <v>543</v>
      </c>
      <c r="H1730" s="125">
        <v>1370.328</v>
      </c>
      <c r="I1730" s="126">
        <v>0</v>
      </c>
      <c r="J1730" s="127">
        <f>H1730*I1730</f>
        <v>0</v>
      </c>
      <c r="K1730" s="125">
        <v>3.3E-3</v>
      </c>
      <c r="L1730" s="125">
        <f>H1730*K1730</f>
        <v>4.5220823999999995</v>
      </c>
      <c r="M1730" s="125"/>
      <c r="N1730" s="125">
        <f>H1730*M1730</f>
        <v>0</v>
      </c>
      <c r="O1730" s="127">
        <v>15</v>
      </c>
      <c r="P1730" s="127">
        <f>J1730*(O1730/100)</f>
        <v>0</v>
      </c>
      <c r="Q1730" s="127">
        <f>J1730+P1730</f>
        <v>0</v>
      </c>
      <c r="R1730" s="128"/>
      <c r="S1730" s="128" t="s">
        <v>538</v>
      </c>
      <c r="T1730" s="129">
        <v>1</v>
      </c>
      <c r="U1730" s="8"/>
      <c r="V1730" s="8"/>
      <c r="W1730" s="8"/>
      <c r="X1730" s="60"/>
    </row>
    <row r="1731" spans="1:27" ht="9.75" outlineLevel="5" x14ac:dyDescent="0.2">
      <c r="A1731" s="130"/>
      <c r="B1731" s="131"/>
      <c r="C1731" s="131"/>
      <c r="D1731" s="132"/>
      <c r="E1731" s="136" t="s">
        <v>0</v>
      </c>
      <c r="F1731" s="159" t="s">
        <v>1798</v>
      </c>
      <c r="G1731" s="159"/>
      <c r="H1731" s="160"/>
      <c r="I1731" s="161"/>
      <c r="J1731" s="162"/>
      <c r="K1731" s="134"/>
      <c r="L1731" s="134"/>
      <c r="M1731" s="134"/>
      <c r="N1731" s="134"/>
      <c r="O1731" s="135"/>
      <c r="P1731" s="135"/>
      <c r="Q1731" s="135"/>
      <c r="R1731" s="132"/>
      <c r="S1731" s="132"/>
      <c r="T1731" s="131"/>
      <c r="U1731" s="6"/>
      <c r="V1731" s="8"/>
      <c r="W1731" s="8"/>
      <c r="X1731" s="133" t="str">
        <f>F1731</f>
        <v>Omítka tenkovrstvá silikonová vnějších ploch probarvená bez penetrace zatíraná (škrábaná), zrnitost 2,0 mm stěn</v>
      </c>
      <c r="Y1731" s="9"/>
      <c r="AA1731" s="11"/>
    </row>
    <row r="1732" spans="1:27" ht="7.5" customHeight="1" outlineLevel="5" x14ac:dyDescent="0.15">
      <c r="B1732" s="69"/>
      <c r="C1732" s="69"/>
      <c r="D1732" s="60"/>
      <c r="E1732" s="60"/>
      <c r="F1732" s="61"/>
      <c r="G1732" s="60"/>
      <c r="H1732" s="65"/>
      <c r="I1732" s="105"/>
      <c r="J1732" s="63"/>
      <c r="K1732" s="65"/>
      <c r="L1732" s="65"/>
      <c r="M1732" s="65"/>
      <c r="N1732" s="65"/>
      <c r="O1732" s="63"/>
      <c r="P1732" s="63"/>
      <c r="Q1732" s="63"/>
      <c r="R1732" s="60"/>
      <c r="S1732" s="60"/>
      <c r="T1732" s="69"/>
      <c r="U1732" s="8"/>
      <c r="X1732" s="60"/>
    </row>
    <row r="1733" spans="1:27" ht="11.25" outlineLevel="4" x14ac:dyDescent="0.2">
      <c r="A1733" s="4"/>
      <c r="B1733" s="120"/>
      <c r="C1733" s="121">
        <v>8</v>
      </c>
      <c r="D1733" s="122" t="s">
        <v>534</v>
      </c>
      <c r="E1733" s="123" t="s">
        <v>1702</v>
      </c>
      <c r="F1733" s="124" t="s">
        <v>1703</v>
      </c>
      <c r="G1733" s="122" t="s">
        <v>752</v>
      </c>
      <c r="H1733" s="125">
        <v>1009.6499999999997</v>
      </c>
      <c r="I1733" s="126">
        <v>0</v>
      </c>
      <c r="J1733" s="127">
        <f>H1733*I1733</f>
        <v>0</v>
      </c>
      <c r="K1733" s="125"/>
      <c r="L1733" s="125">
        <f>H1733*K1733</f>
        <v>0</v>
      </c>
      <c r="M1733" s="125"/>
      <c r="N1733" s="125">
        <f>H1733*M1733</f>
        <v>0</v>
      </c>
      <c r="O1733" s="127">
        <v>15</v>
      </c>
      <c r="P1733" s="127">
        <f>J1733*(O1733/100)</f>
        <v>0</v>
      </c>
      <c r="Q1733" s="127">
        <f>J1733+P1733</f>
        <v>0</v>
      </c>
      <c r="R1733" s="128"/>
      <c r="S1733" s="128" t="s">
        <v>538</v>
      </c>
      <c r="T1733" s="129">
        <v>1</v>
      </c>
      <c r="U1733" s="8"/>
      <c r="V1733" s="8"/>
      <c r="W1733" s="8"/>
      <c r="X1733" s="60"/>
    </row>
    <row r="1734" spans="1:27" ht="29.25" outlineLevel="5" x14ac:dyDescent="0.2">
      <c r="A1734" s="130"/>
      <c r="B1734" s="131"/>
      <c r="C1734" s="131"/>
      <c r="D1734" s="132"/>
      <c r="E1734" s="136" t="s">
        <v>0</v>
      </c>
      <c r="F1734" s="159" t="s">
        <v>1704</v>
      </c>
      <c r="G1734" s="159"/>
      <c r="H1734" s="160"/>
      <c r="I1734" s="161"/>
      <c r="J1734" s="162"/>
      <c r="K1734" s="134"/>
      <c r="L1734" s="134"/>
      <c r="M1734" s="134"/>
      <c r="N1734" s="134"/>
      <c r="O1734" s="135"/>
      <c r="P1734" s="135"/>
      <c r="Q1734" s="135"/>
      <c r="R1734" s="132"/>
      <c r="S1734" s="132"/>
      <c r="T1734" s="131"/>
      <c r="U1734" s="6"/>
      <c r="V1734" s="8"/>
      <c r="W1734" s="8"/>
      <c r="X1734" s="133" t="str">
        <f>F1734</f>
        <v>Montáž omítkových profilů  
  plastových, pozinkovaných nebo dřevěných upevněných vtlačením do podkladní vrstvy nebo přibitím 
    začišťovacích samolepících pro vytvoření dilatujícího spoje s okenním rámem</v>
      </c>
      <c r="Y1734" s="9"/>
      <c r="AA1734" s="11"/>
    </row>
    <row r="1735" spans="1:27" ht="7.5" customHeight="1" outlineLevel="5" x14ac:dyDescent="0.15">
      <c r="B1735" s="69"/>
      <c r="C1735" s="69"/>
      <c r="D1735" s="60"/>
      <c r="E1735" s="60"/>
      <c r="F1735" s="61"/>
      <c r="G1735" s="60"/>
      <c r="H1735" s="65"/>
      <c r="I1735" s="105"/>
      <c r="J1735" s="63"/>
      <c r="K1735" s="65"/>
      <c r="L1735" s="65"/>
      <c r="M1735" s="65"/>
      <c r="N1735" s="65"/>
      <c r="O1735" s="63"/>
      <c r="P1735" s="63"/>
      <c r="Q1735" s="63"/>
      <c r="R1735" s="60"/>
      <c r="S1735" s="60"/>
      <c r="T1735" s="69"/>
      <c r="U1735" s="8"/>
      <c r="X1735" s="60"/>
    </row>
    <row r="1736" spans="1:27" ht="11.25" outlineLevel="5" x14ac:dyDescent="0.2">
      <c r="A1736" s="137"/>
      <c r="B1736" s="138"/>
      <c r="C1736" s="138"/>
      <c r="D1736" s="139"/>
      <c r="E1736" s="145" t="s">
        <v>1</v>
      </c>
      <c r="F1736" s="140" t="s">
        <v>1768</v>
      </c>
      <c r="G1736" s="139"/>
      <c r="H1736" s="141">
        <v>0</v>
      </c>
      <c r="I1736" s="142"/>
      <c r="J1736" s="143"/>
      <c r="K1736" s="144"/>
      <c r="L1736" s="144"/>
      <c r="M1736" s="144"/>
      <c r="N1736" s="144"/>
      <c r="O1736" s="143"/>
      <c r="P1736" s="143"/>
      <c r="Q1736" s="143"/>
      <c r="R1736" s="139"/>
      <c r="S1736" s="139"/>
      <c r="T1736" s="138"/>
      <c r="U1736" s="6"/>
      <c r="V1736" s="8"/>
      <c r="W1736" s="8"/>
      <c r="X1736" s="60"/>
    </row>
    <row r="1737" spans="1:27" ht="33.75" outlineLevel="5" x14ac:dyDescent="0.2">
      <c r="A1737" s="137"/>
      <c r="B1737" s="138"/>
      <c r="C1737" s="138"/>
      <c r="D1737" s="139"/>
      <c r="E1737" s="145"/>
      <c r="F1737" s="140" t="s">
        <v>1706</v>
      </c>
      <c r="G1737" s="139"/>
      <c r="H1737" s="141">
        <v>907.2</v>
      </c>
      <c r="I1737" s="142"/>
      <c r="J1737" s="143"/>
      <c r="K1737" s="144"/>
      <c r="L1737" s="144"/>
      <c r="M1737" s="144"/>
      <c r="N1737" s="144"/>
      <c r="O1737" s="143"/>
      <c r="P1737" s="143"/>
      <c r="Q1737" s="143"/>
      <c r="R1737" s="139"/>
      <c r="S1737" s="139"/>
      <c r="T1737" s="138"/>
      <c r="U1737" s="6"/>
      <c r="V1737" s="8"/>
      <c r="W1737" s="8"/>
      <c r="X1737" s="60"/>
    </row>
    <row r="1738" spans="1:27" ht="11.25" outlineLevel="5" x14ac:dyDescent="0.2">
      <c r="A1738" s="137"/>
      <c r="B1738" s="138"/>
      <c r="C1738" s="138"/>
      <c r="D1738" s="139"/>
      <c r="E1738" s="145"/>
      <c r="F1738" s="140" t="s">
        <v>1707</v>
      </c>
      <c r="G1738" s="139"/>
      <c r="H1738" s="141">
        <v>102.44999999999997</v>
      </c>
      <c r="I1738" s="142"/>
      <c r="J1738" s="143"/>
      <c r="K1738" s="144"/>
      <c r="L1738" s="144"/>
      <c r="M1738" s="144"/>
      <c r="N1738" s="144"/>
      <c r="O1738" s="143"/>
      <c r="P1738" s="143"/>
      <c r="Q1738" s="143"/>
      <c r="R1738" s="139"/>
      <c r="S1738" s="139"/>
      <c r="T1738" s="138"/>
      <c r="U1738" s="6"/>
      <c r="V1738" s="8"/>
      <c r="W1738" s="8"/>
      <c r="X1738" s="60"/>
    </row>
    <row r="1739" spans="1:27" ht="7.5" customHeight="1" outlineLevel="5" x14ac:dyDescent="0.15">
      <c r="A1739" s="8"/>
      <c r="B1739" s="69"/>
      <c r="C1739" s="69"/>
      <c r="D1739" s="60"/>
      <c r="E1739" s="60"/>
      <c r="F1739" s="104"/>
      <c r="G1739" s="60"/>
      <c r="H1739" s="65"/>
      <c r="I1739" s="105"/>
      <c r="J1739" s="63"/>
      <c r="K1739" s="65"/>
      <c r="L1739" s="65"/>
      <c r="M1739" s="65"/>
      <c r="N1739" s="65"/>
      <c r="O1739" s="63"/>
      <c r="P1739" s="63"/>
      <c r="Q1739" s="63"/>
      <c r="R1739" s="60"/>
      <c r="S1739" s="60"/>
      <c r="T1739" s="69"/>
      <c r="U1739" s="8"/>
      <c r="X1739" s="60"/>
    </row>
    <row r="1740" spans="1:27" ht="11.25" outlineLevel="4" x14ac:dyDescent="0.2">
      <c r="A1740" s="4"/>
      <c r="B1740" s="120"/>
      <c r="C1740" s="121">
        <v>9</v>
      </c>
      <c r="D1740" s="122" t="s">
        <v>760</v>
      </c>
      <c r="E1740" s="123" t="s">
        <v>1708</v>
      </c>
      <c r="F1740" s="124" t="s">
        <v>1709</v>
      </c>
      <c r="G1740" s="122" t="s">
        <v>752</v>
      </c>
      <c r="H1740" s="125">
        <v>1060.1324999999999</v>
      </c>
      <c r="I1740" s="126">
        <v>0</v>
      </c>
      <c r="J1740" s="127">
        <f>H1740*I1740</f>
        <v>0</v>
      </c>
      <c r="K1740" s="125">
        <v>4.0000000000000003E-5</v>
      </c>
      <c r="L1740" s="125">
        <f>H1740*K1740</f>
        <v>4.24053E-2</v>
      </c>
      <c r="M1740" s="125"/>
      <c r="N1740" s="125">
        <f>H1740*M1740</f>
        <v>0</v>
      </c>
      <c r="O1740" s="127">
        <v>15</v>
      </c>
      <c r="P1740" s="127">
        <f>J1740*(O1740/100)</f>
        <v>0</v>
      </c>
      <c r="Q1740" s="127">
        <f>J1740+P1740</f>
        <v>0</v>
      </c>
      <c r="R1740" s="128"/>
      <c r="S1740" s="128" t="s">
        <v>538</v>
      </c>
      <c r="T1740" s="129">
        <v>1</v>
      </c>
      <c r="U1740" s="8"/>
      <c r="V1740" s="8"/>
      <c r="W1740" s="8"/>
      <c r="X1740" s="60"/>
    </row>
    <row r="1741" spans="1:27" ht="9.75" outlineLevel="5" x14ac:dyDescent="0.2">
      <c r="A1741" s="130"/>
      <c r="B1741" s="131"/>
      <c r="C1741" s="131"/>
      <c r="D1741" s="132"/>
      <c r="E1741" s="136" t="s">
        <v>0</v>
      </c>
      <c r="F1741" s="159" t="s">
        <v>1710</v>
      </c>
      <c r="G1741" s="159"/>
      <c r="H1741" s="160"/>
      <c r="I1741" s="161"/>
      <c r="J1741" s="162"/>
      <c r="K1741" s="134"/>
      <c r="L1741" s="134"/>
      <c r="M1741" s="134"/>
      <c r="N1741" s="134"/>
      <c r="O1741" s="135"/>
      <c r="P1741" s="135"/>
      <c r="Q1741" s="135"/>
      <c r="R1741" s="132"/>
      <c r="S1741" s="132"/>
      <c r="T1741" s="131"/>
      <c r="U1741" s="6"/>
      <c r="V1741" s="8"/>
      <c r="W1741" s="8"/>
      <c r="X1741" s="133" t="str">
        <f>F1741</f>
        <v>profil okenní začišťovací se sklovláknitou armovací tkaninou 9 mm/2,4 m</v>
      </c>
      <c r="Y1741" s="9"/>
      <c r="AA1741" s="11"/>
    </row>
    <row r="1742" spans="1:27" ht="7.5" customHeight="1" outlineLevel="5" x14ac:dyDescent="0.15">
      <c r="B1742" s="69"/>
      <c r="C1742" s="69"/>
      <c r="D1742" s="60"/>
      <c r="E1742" s="60"/>
      <c r="F1742" s="61"/>
      <c r="G1742" s="60"/>
      <c r="H1742" s="65"/>
      <c r="I1742" s="105"/>
      <c r="J1742" s="63"/>
      <c r="K1742" s="65"/>
      <c r="L1742" s="65"/>
      <c r="M1742" s="65"/>
      <c r="N1742" s="65"/>
      <c r="O1742" s="63"/>
      <c r="P1742" s="63"/>
      <c r="Q1742" s="63"/>
      <c r="R1742" s="60"/>
      <c r="S1742" s="60"/>
      <c r="T1742" s="69"/>
      <c r="U1742" s="8"/>
      <c r="X1742" s="60"/>
    </row>
    <row r="1743" spans="1:27" ht="9.75" outlineLevel="5" x14ac:dyDescent="0.2">
      <c r="A1743" s="130"/>
      <c r="B1743" s="131"/>
      <c r="C1743" s="131"/>
      <c r="D1743" s="132"/>
      <c r="E1743" s="136" t="s">
        <v>25</v>
      </c>
      <c r="F1743" s="148">
        <v>5</v>
      </c>
      <c r="G1743" s="132"/>
      <c r="H1743" s="146">
        <v>50.482500000000002</v>
      </c>
      <c r="I1743" s="147"/>
      <c r="J1743" s="135"/>
      <c r="K1743" s="134"/>
      <c r="L1743" s="134"/>
      <c r="M1743" s="134"/>
      <c r="N1743" s="134"/>
      <c r="O1743" s="135"/>
      <c r="P1743" s="135"/>
      <c r="Q1743" s="135"/>
      <c r="R1743" s="132"/>
      <c r="S1743" s="132"/>
      <c r="T1743" s="131"/>
      <c r="U1743" s="6"/>
      <c r="V1743" s="8"/>
      <c r="W1743" s="8"/>
      <c r="X1743" s="60"/>
    </row>
    <row r="1744" spans="1:27" ht="7.5" customHeight="1" outlineLevel="5" x14ac:dyDescent="0.15">
      <c r="A1744" s="8"/>
      <c r="B1744" s="69"/>
      <c r="C1744" s="69"/>
      <c r="D1744" s="60"/>
      <c r="E1744" s="60"/>
      <c r="F1744" s="104"/>
      <c r="G1744" s="60"/>
      <c r="H1744" s="65"/>
      <c r="I1744" s="105"/>
      <c r="J1744" s="63"/>
      <c r="K1744" s="65"/>
      <c r="L1744" s="65"/>
      <c r="M1744" s="65"/>
      <c r="N1744" s="65"/>
      <c r="O1744" s="63"/>
      <c r="P1744" s="63"/>
      <c r="Q1744" s="63"/>
      <c r="R1744" s="60"/>
      <c r="S1744" s="60"/>
      <c r="T1744" s="69"/>
      <c r="U1744" s="8"/>
      <c r="X1744" s="60"/>
    </row>
    <row r="1745" spans="1:27" ht="11.25" outlineLevel="4" x14ac:dyDescent="0.2">
      <c r="A1745" s="4"/>
      <c r="B1745" s="120"/>
      <c r="C1745" s="121">
        <v>10</v>
      </c>
      <c r="D1745" s="122" t="s">
        <v>534</v>
      </c>
      <c r="E1745" s="123" t="s">
        <v>1711</v>
      </c>
      <c r="F1745" s="124" t="s">
        <v>1712</v>
      </c>
      <c r="G1745" s="122" t="s">
        <v>752</v>
      </c>
      <c r="H1745" s="125">
        <v>1093.8499999999999</v>
      </c>
      <c r="I1745" s="126">
        <v>0</v>
      </c>
      <c r="J1745" s="127">
        <f>H1745*I1745</f>
        <v>0</v>
      </c>
      <c r="K1745" s="125"/>
      <c r="L1745" s="125">
        <f>H1745*K1745</f>
        <v>0</v>
      </c>
      <c r="M1745" s="125"/>
      <c r="N1745" s="125">
        <f>H1745*M1745</f>
        <v>0</v>
      </c>
      <c r="O1745" s="127">
        <v>15</v>
      </c>
      <c r="P1745" s="127">
        <f>J1745*(O1745/100)</f>
        <v>0</v>
      </c>
      <c r="Q1745" s="127">
        <f>J1745+P1745</f>
        <v>0</v>
      </c>
      <c r="R1745" s="128"/>
      <c r="S1745" s="128" t="s">
        <v>538</v>
      </c>
      <c r="T1745" s="129">
        <v>1</v>
      </c>
      <c r="U1745" s="8"/>
      <c r="V1745" s="8"/>
      <c r="W1745" s="8"/>
      <c r="X1745" s="60"/>
    </row>
    <row r="1746" spans="1:27" ht="9.75" outlineLevel="5" x14ac:dyDescent="0.2">
      <c r="A1746" s="130"/>
      <c r="B1746" s="131"/>
      <c r="C1746" s="131"/>
      <c r="D1746" s="132"/>
      <c r="E1746" s="136" t="s">
        <v>0</v>
      </c>
      <c r="F1746" s="159" t="s">
        <v>1799</v>
      </c>
      <c r="G1746" s="159"/>
      <c r="H1746" s="160"/>
      <c r="I1746" s="161"/>
      <c r="J1746" s="162"/>
      <c r="K1746" s="134"/>
      <c r="L1746" s="134"/>
      <c r="M1746" s="134"/>
      <c r="N1746" s="134"/>
      <c r="O1746" s="135"/>
      <c r="P1746" s="135"/>
      <c r="Q1746" s="135"/>
      <c r="R1746" s="132"/>
      <c r="S1746" s="132"/>
      <c r="T1746" s="131"/>
      <c r="U1746" s="6"/>
      <c r="V1746" s="8"/>
      <c r="W1746" s="8"/>
      <c r="X1746" s="133" t="str">
        <f>F1746</f>
        <v>Montáž omítkových profilů plastových, pozinkovaných nebo dřevěných upevněných vtlačením do podkladní vrstvy nebo přibitím rohových s tkaninou</v>
      </c>
      <c r="Y1746" s="9"/>
      <c r="AA1746" s="11"/>
    </row>
    <row r="1747" spans="1:27" ht="7.5" customHeight="1" outlineLevel="5" x14ac:dyDescent="0.15">
      <c r="B1747" s="69"/>
      <c r="C1747" s="69"/>
      <c r="D1747" s="60"/>
      <c r="E1747" s="60"/>
      <c r="F1747" s="61"/>
      <c r="G1747" s="60"/>
      <c r="H1747" s="65"/>
      <c r="I1747" s="105"/>
      <c r="J1747" s="63"/>
      <c r="K1747" s="65"/>
      <c r="L1747" s="65"/>
      <c r="M1747" s="65"/>
      <c r="N1747" s="65"/>
      <c r="O1747" s="63"/>
      <c r="P1747" s="63"/>
      <c r="Q1747" s="63"/>
      <c r="R1747" s="60"/>
      <c r="S1747" s="60"/>
      <c r="T1747" s="69"/>
      <c r="U1747" s="8"/>
      <c r="X1747" s="60"/>
    </row>
    <row r="1748" spans="1:27" ht="11.25" outlineLevel="5" x14ac:dyDescent="0.2">
      <c r="A1748" s="137"/>
      <c r="B1748" s="138"/>
      <c r="C1748" s="138"/>
      <c r="D1748" s="139"/>
      <c r="E1748" s="145" t="s">
        <v>1</v>
      </c>
      <c r="F1748" s="140" t="s">
        <v>1800</v>
      </c>
      <c r="G1748" s="139"/>
      <c r="H1748" s="141">
        <v>1009.65</v>
      </c>
      <c r="I1748" s="142"/>
      <c r="J1748" s="143"/>
      <c r="K1748" s="144"/>
      <c r="L1748" s="144"/>
      <c r="M1748" s="144"/>
      <c r="N1748" s="144"/>
      <c r="O1748" s="143"/>
      <c r="P1748" s="143"/>
      <c r="Q1748" s="143"/>
      <c r="R1748" s="139"/>
      <c r="S1748" s="139"/>
      <c r="T1748" s="138"/>
      <c r="U1748" s="6"/>
      <c r="V1748" s="8"/>
      <c r="W1748" s="8"/>
      <c r="X1748" s="60"/>
    </row>
    <row r="1749" spans="1:27" ht="11.25" outlineLevel="5" x14ac:dyDescent="0.2">
      <c r="A1749" s="137"/>
      <c r="B1749" s="138"/>
      <c r="C1749" s="138"/>
      <c r="D1749" s="139"/>
      <c r="E1749" s="145"/>
      <c r="F1749" s="140" t="s">
        <v>1775</v>
      </c>
      <c r="G1749" s="139"/>
      <c r="H1749" s="141">
        <v>0</v>
      </c>
      <c r="I1749" s="142"/>
      <c r="J1749" s="143"/>
      <c r="K1749" s="144"/>
      <c r="L1749" s="144"/>
      <c r="M1749" s="144"/>
      <c r="N1749" s="144"/>
      <c r="O1749" s="143"/>
      <c r="P1749" s="143"/>
      <c r="Q1749" s="143"/>
      <c r="R1749" s="139"/>
      <c r="S1749" s="139"/>
      <c r="T1749" s="138"/>
      <c r="U1749" s="6"/>
      <c r="V1749" s="8"/>
      <c r="W1749" s="8"/>
      <c r="X1749" s="60"/>
    </row>
    <row r="1750" spans="1:27" ht="11.25" outlineLevel="5" x14ac:dyDescent="0.2">
      <c r="A1750" s="137"/>
      <c r="B1750" s="138"/>
      <c r="C1750" s="138"/>
      <c r="D1750" s="139"/>
      <c r="E1750" s="145"/>
      <c r="F1750" s="140" t="s">
        <v>1801</v>
      </c>
      <c r="G1750" s="139"/>
      <c r="H1750" s="141">
        <v>35.6</v>
      </c>
      <c r="I1750" s="142"/>
      <c r="J1750" s="143"/>
      <c r="K1750" s="144"/>
      <c r="L1750" s="144"/>
      <c r="M1750" s="144"/>
      <c r="N1750" s="144"/>
      <c r="O1750" s="143"/>
      <c r="P1750" s="143"/>
      <c r="Q1750" s="143"/>
      <c r="R1750" s="139"/>
      <c r="S1750" s="139"/>
      <c r="T1750" s="138"/>
      <c r="U1750" s="6"/>
      <c r="V1750" s="8"/>
      <c r="W1750" s="8"/>
      <c r="X1750" s="60"/>
    </row>
    <row r="1751" spans="1:27" ht="11.25" outlineLevel="5" x14ac:dyDescent="0.2">
      <c r="A1751" s="137"/>
      <c r="B1751" s="138"/>
      <c r="C1751" s="138"/>
      <c r="D1751" s="139"/>
      <c r="E1751" s="145"/>
      <c r="F1751" s="140" t="s">
        <v>1802</v>
      </c>
      <c r="G1751" s="139"/>
      <c r="H1751" s="141">
        <v>35.6</v>
      </c>
      <c r="I1751" s="142"/>
      <c r="J1751" s="143"/>
      <c r="K1751" s="144"/>
      <c r="L1751" s="144"/>
      <c r="M1751" s="144"/>
      <c r="N1751" s="144"/>
      <c r="O1751" s="143"/>
      <c r="P1751" s="143"/>
      <c r="Q1751" s="143"/>
      <c r="R1751" s="139"/>
      <c r="S1751" s="139"/>
      <c r="T1751" s="138"/>
      <c r="U1751" s="6"/>
      <c r="V1751" s="8"/>
      <c r="W1751" s="8"/>
      <c r="X1751" s="60"/>
    </row>
    <row r="1752" spans="1:27" ht="11.25" outlineLevel="5" x14ac:dyDescent="0.2">
      <c r="A1752" s="137"/>
      <c r="B1752" s="138"/>
      <c r="C1752" s="138"/>
      <c r="D1752" s="139"/>
      <c r="E1752" s="145"/>
      <c r="F1752" s="140" t="s">
        <v>701</v>
      </c>
      <c r="G1752" s="139"/>
      <c r="H1752" s="141">
        <v>0</v>
      </c>
      <c r="I1752" s="142"/>
      <c r="J1752" s="143"/>
      <c r="K1752" s="144"/>
      <c r="L1752" s="144"/>
      <c r="M1752" s="144"/>
      <c r="N1752" s="144"/>
      <c r="O1752" s="143"/>
      <c r="P1752" s="143"/>
      <c r="Q1752" s="143"/>
      <c r="R1752" s="139"/>
      <c r="S1752" s="139"/>
      <c r="T1752" s="138"/>
      <c r="U1752" s="6"/>
      <c r="V1752" s="8"/>
      <c r="W1752" s="8"/>
      <c r="X1752" s="60"/>
    </row>
    <row r="1753" spans="1:27" ht="11.25" outlineLevel="5" x14ac:dyDescent="0.2">
      <c r="A1753" s="137"/>
      <c r="B1753" s="138"/>
      <c r="C1753" s="138"/>
      <c r="D1753" s="139"/>
      <c r="E1753" s="145"/>
      <c r="F1753" s="140" t="s">
        <v>1803</v>
      </c>
      <c r="G1753" s="139"/>
      <c r="H1753" s="141">
        <v>13</v>
      </c>
      <c r="I1753" s="142"/>
      <c r="J1753" s="143"/>
      <c r="K1753" s="144"/>
      <c r="L1753" s="144"/>
      <c r="M1753" s="144"/>
      <c r="N1753" s="144"/>
      <c r="O1753" s="143"/>
      <c r="P1753" s="143"/>
      <c r="Q1753" s="143"/>
      <c r="R1753" s="139"/>
      <c r="S1753" s="139"/>
      <c r="T1753" s="138"/>
      <c r="U1753" s="6"/>
      <c r="V1753" s="8"/>
      <c r="W1753" s="8"/>
      <c r="X1753" s="60"/>
    </row>
    <row r="1754" spans="1:27" ht="7.5" customHeight="1" outlineLevel="5" x14ac:dyDescent="0.15">
      <c r="A1754" s="8"/>
      <c r="B1754" s="69"/>
      <c r="C1754" s="69"/>
      <c r="D1754" s="60"/>
      <c r="E1754" s="60"/>
      <c r="F1754" s="104"/>
      <c r="G1754" s="60"/>
      <c r="H1754" s="65"/>
      <c r="I1754" s="105"/>
      <c r="J1754" s="63"/>
      <c r="K1754" s="65"/>
      <c r="L1754" s="65"/>
      <c r="M1754" s="65"/>
      <c r="N1754" s="65"/>
      <c r="O1754" s="63"/>
      <c r="P1754" s="63"/>
      <c r="Q1754" s="63"/>
      <c r="R1754" s="60"/>
      <c r="S1754" s="60"/>
      <c r="T1754" s="69"/>
      <c r="U1754" s="8"/>
      <c r="X1754" s="60"/>
    </row>
    <row r="1755" spans="1:27" ht="11.25" outlineLevel="4" x14ac:dyDescent="0.2">
      <c r="A1755" s="4"/>
      <c r="B1755" s="120"/>
      <c r="C1755" s="121">
        <v>11</v>
      </c>
      <c r="D1755" s="122" t="s">
        <v>760</v>
      </c>
      <c r="E1755" s="123" t="s">
        <v>1733</v>
      </c>
      <c r="F1755" s="124" t="s">
        <v>1734</v>
      </c>
      <c r="G1755" s="122" t="s">
        <v>752</v>
      </c>
      <c r="H1755" s="125">
        <v>1148.5425</v>
      </c>
      <c r="I1755" s="126">
        <v>0</v>
      </c>
      <c r="J1755" s="127">
        <f>H1755*I1755</f>
        <v>0</v>
      </c>
      <c r="K1755" s="125">
        <v>1E-4</v>
      </c>
      <c r="L1755" s="125">
        <f>H1755*K1755</f>
        <v>0.11485425</v>
      </c>
      <c r="M1755" s="125"/>
      <c r="N1755" s="125">
        <f>H1755*M1755</f>
        <v>0</v>
      </c>
      <c r="O1755" s="127">
        <v>15</v>
      </c>
      <c r="P1755" s="127">
        <f>J1755*(O1755/100)</f>
        <v>0</v>
      </c>
      <c r="Q1755" s="127">
        <f>J1755+P1755</f>
        <v>0</v>
      </c>
      <c r="R1755" s="128"/>
      <c r="S1755" s="128" t="s">
        <v>538</v>
      </c>
      <c r="T1755" s="129">
        <v>1</v>
      </c>
      <c r="U1755" s="8"/>
      <c r="V1755" s="8"/>
      <c r="W1755" s="8"/>
      <c r="X1755" s="60"/>
    </row>
    <row r="1756" spans="1:27" ht="9.75" outlineLevel="5" x14ac:dyDescent="0.2">
      <c r="A1756" s="130"/>
      <c r="B1756" s="131"/>
      <c r="C1756" s="131"/>
      <c r="D1756" s="132"/>
      <c r="E1756" s="136" t="s">
        <v>0</v>
      </c>
      <c r="F1756" s="159" t="s">
        <v>763</v>
      </c>
      <c r="G1756" s="159"/>
      <c r="H1756" s="160"/>
      <c r="I1756" s="161"/>
      <c r="J1756" s="162"/>
      <c r="K1756" s="134"/>
      <c r="L1756" s="134"/>
      <c r="M1756" s="134"/>
      <c r="N1756" s="134"/>
      <c r="O1756" s="135"/>
      <c r="P1756" s="135"/>
      <c r="Q1756" s="135"/>
      <c r="R1756" s="132"/>
      <c r="S1756" s="132"/>
      <c r="T1756" s="131"/>
      <c r="U1756" s="6"/>
      <c r="V1756" s="8"/>
      <c r="W1756" s="8"/>
      <c r="X1756" s="133" t="str">
        <f>F1756</f>
        <v>---</v>
      </c>
      <c r="Y1756" s="9"/>
      <c r="AA1756" s="11"/>
    </row>
    <row r="1757" spans="1:27" ht="7.5" customHeight="1" outlineLevel="5" x14ac:dyDescent="0.15">
      <c r="B1757" s="69"/>
      <c r="C1757" s="69"/>
      <c r="D1757" s="60"/>
      <c r="E1757" s="60"/>
      <c r="F1757" s="61"/>
      <c r="G1757" s="60"/>
      <c r="H1757" s="65"/>
      <c r="I1757" s="105"/>
      <c r="J1757" s="63"/>
      <c r="K1757" s="65"/>
      <c r="L1757" s="65"/>
      <c r="M1757" s="65"/>
      <c r="N1757" s="65"/>
      <c r="O1757" s="63"/>
      <c r="P1757" s="63"/>
      <c r="Q1757" s="63"/>
      <c r="R1757" s="60"/>
      <c r="S1757" s="60"/>
      <c r="T1757" s="69"/>
      <c r="U1757" s="8"/>
      <c r="X1757" s="60"/>
    </row>
    <row r="1758" spans="1:27" ht="9.75" outlineLevel="5" x14ac:dyDescent="0.2">
      <c r="A1758" s="130"/>
      <c r="B1758" s="131"/>
      <c r="C1758" s="131"/>
      <c r="D1758" s="132"/>
      <c r="E1758" s="136" t="s">
        <v>25</v>
      </c>
      <c r="F1758" s="148">
        <v>5</v>
      </c>
      <c r="G1758" s="132"/>
      <c r="H1758" s="146">
        <v>54.692500000000003</v>
      </c>
      <c r="I1758" s="147"/>
      <c r="J1758" s="135"/>
      <c r="K1758" s="134"/>
      <c r="L1758" s="134"/>
      <c r="M1758" s="134"/>
      <c r="N1758" s="134"/>
      <c r="O1758" s="135"/>
      <c r="P1758" s="135"/>
      <c r="Q1758" s="135"/>
      <c r="R1758" s="132"/>
      <c r="S1758" s="132"/>
      <c r="T1758" s="131"/>
      <c r="U1758" s="6"/>
      <c r="V1758" s="8"/>
      <c r="W1758" s="8"/>
      <c r="X1758" s="60"/>
    </row>
    <row r="1759" spans="1:27" ht="7.5" customHeight="1" outlineLevel="5" x14ac:dyDescent="0.15">
      <c r="A1759" s="8"/>
      <c r="B1759" s="69"/>
      <c r="C1759" s="69"/>
      <c r="D1759" s="60"/>
      <c r="E1759" s="60"/>
      <c r="F1759" s="104"/>
      <c r="G1759" s="60"/>
      <c r="H1759" s="65"/>
      <c r="I1759" s="105"/>
      <c r="J1759" s="63"/>
      <c r="K1759" s="65"/>
      <c r="L1759" s="65"/>
      <c r="M1759" s="65"/>
      <c r="N1759" s="65"/>
      <c r="O1759" s="63"/>
      <c r="P1759" s="63"/>
      <c r="Q1759" s="63"/>
      <c r="R1759" s="60"/>
      <c r="S1759" s="60"/>
      <c r="T1759" s="69"/>
      <c r="U1759" s="8"/>
      <c r="X1759" s="60"/>
    </row>
    <row r="1760" spans="1:27" ht="11.25" outlineLevel="4" x14ac:dyDescent="0.2">
      <c r="A1760" s="4"/>
      <c r="B1760" s="120"/>
      <c r="C1760" s="121">
        <v>12</v>
      </c>
      <c r="D1760" s="122" t="s">
        <v>534</v>
      </c>
      <c r="E1760" s="123" t="s">
        <v>1804</v>
      </c>
      <c r="F1760" s="124" t="s">
        <v>1805</v>
      </c>
      <c r="G1760" s="122" t="s">
        <v>543</v>
      </c>
      <c r="H1760" s="125">
        <v>106.46799999999998</v>
      </c>
      <c r="I1760" s="126">
        <v>0</v>
      </c>
      <c r="J1760" s="127">
        <f>H1760*I1760</f>
        <v>0</v>
      </c>
      <c r="K1760" s="125">
        <v>2.5999999999999998E-4</v>
      </c>
      <c r="L1760" s="125">
        <f>H1760*K1760</f>
        <v>2.768167999999999E-2</v>
      </c>
      <c r="M1760" s="125"/>
      <c r="N1760" s="125">
        <f>H1760*M1760</f>
        <v>0</v>
      </c>
      <c r="O1760" s="127">
        <v>15</v>
      </c>
      <c r="P1760" s="127">
        <f>J1760*(O1760/100)</f>
        <v>0</v>
      </c>
      <c r="Q1760" s="127">
        <f>J1760+P1760</f>
        <v>0</v>
      </c>
      <c r="R1760" s="128"/>
      <c r="S1760" s="128" t="s">
        <v>538</v>
      </c>
      <c r="T1760" s="129">
        <v>1</v>
      </c>
      <c r="U1760" s="8"/>
      <c r="V1760" s="8"/>
      <c r="W1760" s="8"/>
      <c r="X1760" s="60"/>
    </row>
    <row r="1761" spans="1:27" ht="9.75" outlineLevel="5" x14ac:dyDescent="0.2">
      <c r="A1761" s="130"/>
      <c r="B1761" s="131"/>
      <c r="C1761" s="131"/>
      <c r="D1761" s="132"/>
      <c r="E1761" s="136" t="s">
        <v>0</v>
      </c>
      <c r="F1761" s="159" t="s">
        <v>1806</v>
      </c>
      <c r="G1761" s="159"/>
      <c r="H1761" s="160"/>
      <c r="I1761" s="161"/>
      <c r="J1761" s="162"/>
      <c r="K1761" s="134"/>
      <c r="L1761" s="134"/>
      <c r="M1761" s="134"/>
      <c r="N1761" s="134"/>
      <c r="O1761" s="135"/>
      <c r="P1761" s="135"/>
      <c r="Q1761" s="135"/>
      <c r="R1761" s="132"/>
      <c r="S1761" s="132"/>
      <c r="T1761" s="131"/>
      <c r="U1761" s="6"/>
      <c r="V1761" s="8"/>
      <c r="W1761" s="8"/>
      <c r="X1761" s="133" t="str">
        <f>F1761</f>
        <v>Podkladní a spojovací vrstva vnějších omítaných ploch penetrace nanášená ručně stěn</v>
      </c>
      <c r="Y1761" s="9"/>
      <c r="AA1761" s="11"/>
    </row>
    <row r="1762" spans="1:27" ht="7.5" customHeight="1" outlineLevel="5" x14ac:dyDescent="0.15">
      <c r="B1762" s="69"/>
      <c r="C1762" s="69"/>
      <c r="D1762" s="60"/>
      <c r="E1762" s="60"/>
      <c r="F1762" s="61"/>
      <c r="G1762" s="60"/>
      <c r="H1762" s="65"/>
      <c r="I1762" s="105"/>
      <c r="J1762" s="63"/>
      <c r="K1762" s="65"/>
      <c r="L1762" s="65"/>
      <c r="M1762" s="65"/>
      <c r="N1762" s="65"/>
      <c r="O1762" s="63"/>
      <c r="P1762" s="63"/>
      <c r="Q1762" s="63"/>
      <c r="R1762" s="60"/>
      <c r="S1762" s="60"/>
      <c r="T1762" s="69"/>
      <c r="U1762" s="8"/>
      <c r="X1762" s="60"/>
    </row>
    <row r="1763" spans="1:27" ht="11.25" outlineLevel="5" x14ac:dyDescent="0.2">
      <c r="A1763" s="137"/>
      <c r="B1763" s="138"/>
      <c r="C1763" s="138"/>
      <c r="D1763" s="139"/>
      <c r="E1763" s="145" t="s">
        <v>1</v>
      </c>
      <c r="F1763" s="140" t="s">
        <v>1807</v>
      </c>
      <c r="G1763" s="139"/>
      <c r="H1763" s="141">
        <v>106.46799999999998</v>
      </c>
      <c r="I1763" s="142"/>
      <c r="J1763" s="143"/>
      <c r="K1763" s="144"/>
      <c r="L1763" s="144"/>
      <c r="M1763" s="144"/>
      <c r="N1763" s="144"/>
      <c r="O1763" s="143"/>
      <c r="P1763" s="143"/>
      <c r="Q1763" s="143"/>
      <c r="R1763" s="139"/>
      <c r="S1763" s="139"/>
      <c r="T1763" s="138"/>
      <c r="U1763" s="6"/>
      <c r="V1763" s="8"/>
      <c r="W1763" s="8"/>
      <c r="X1763" s="60"/>
    </row>
    <row r="1764" spans="1:27" ht="7.5" customHeight="1" outlineLevel="5" x14ac:dyDescent="0.15">
      <c r="A1764" s="8"/>
      <c r="B1764" s="69"/>
      <c r="C1764" s="69"/>
      <c r="D1764" s="60"/>
      <c r="E1764" s="60"/>
      <c r="F1764" s="104"/>
      <c r="G1764" s="60"/>
      <c r="H1764" s="65"/>
      <c r="I1764" s="105"/>
      <c r="J1764" s="63"/>
      <c r="K1764" s="65"/>
      <c r="L1764" s="65"/>
      <c r="M1764" s="65"/>
      <c r="N1764" s="65"/>
      <c r="O1764" s="63"/>
      <c r="P1764" s="63"/>
      <c r="Q1764" s="63"/>
      <c r="R1764" s="60"/>
      <c r="S1764" s="60"/>
      <c r="T1764" s="69"/>
      <c r="U1764" s="8"/>
      <c r="X1764" s="60"/>
    </row>
    <row r="1765" spans="1:27" ht="22.5" outlineLevel="4" x14ac:dyDescent="0.2">
      <c r="A1765" s="4"/>
      <c r="B1765" s="120"/>
      <c r="C1765" s="121">
        <v>13</v>
      </c>
      <c r="D1765" s="122" t="s">
        <v>534</v>
      </c>
      <c r="E1765" s="123" t="s">
        <v>1808</v>
      </c>
      <c r="F1765" s="124" t="s">
        <v>1809</v>
      </c>
      <c r="G1765" s="122" t="s">
        <v>543</v>
      </c>
      <c r="H1765" s="125">
        <v>102.148</v>
      </c>
      <c r="I1765" s="126">
        <v>0</v>
      </c>
      <c r="J1765" s="127">
        <f>H1765*I1765</f>
        <v>0</v>
      </c>
      <c r="K1765" s="125">
        <v>8.3499999999999998E-3</v>
      </c>
      <c r="L1765" s="125">
        <f>H1765*K1765</f>
        <v>0.85293579999999991</v>
      </c>
      <c r="M1765" s="125"/>
      <c r="N1765" s="125">
        <f>H1765*M1765</f>
        <v>0</v>
      </c>
      <c r="O1765" s="127">
        <v>15</v>
      </c>
      <c r="P1765" s="127">
        <f>J1765*(O1765/100)</f>
        <v>0</v>
      </c>
      <c r="Q1765" s="127">
        <f>J1765+P1765</f>
        <v>0</v>
      </c>
      <c r="R1765" s="128"/>
      <c r="S1765" s="128" t="s">
        <v>538</v>
      </c>
      <c r="T1765" s="129">
        <v>1</v>
      </c>
      <c r="U1765" s="8"/>
      <c r="V1765" s="8"/>
      <c r="W1765" s="8"/>
      <c r="X1765" s="60"/>
    </row>
    <row r="1766" spans="1:27" ht="19.5" outlineLevel="5" x14ac:dyDescent="0.2">
      <c r="A1766" s="130"/>
      <c r="B1766" s="131"/>
      <c r="C1766" s="131"/>
      <c r="D1766" s="132"/>
      <c r="E1766" s="136" t="s">
        <v>0</v>
      </c>
      <c r="F1766" s="159" t="s">
        <v>1810</v>
      </c>
      <c r="G1766" s="159"/>
      <c r="H1766" s="160"/>
      <c r="I1766" s="161"/>
      <c r="J1766" s="162"/>
      <c r="K1766" s="134"/>
      <c r="L1766" s="134"/>
      <c r="M1766" s="134"/>
      <c r="N1766" s="134"/>
      <c r="O1766" s="135"/>
      <c r="P1766" s="135"/>
      <c r="Q1766" s="135"/>
      <c r="R1766" s="132"/>
      <c r="S1766" s="132"/>
      <c r="T1766" s="131"/>
      <c r="U1766" s="6"/>
      <c r="V1766" s="8"/>
      <c r="W1766" s="8"/>
      <c r="X1766" s="133" t="str">
        <f>F1766</f>
        <v>Montáž kontaktního zateplení lepením a mechanickým kotvením z polystyrenových desek na vnější stěny, na podklad betonový nebo z lehčeného betonu, z tvárnic keramických nebo vápenopískových, tloušťky desek přes 40 do 80 mm</v>
      </c>
      <c r="Y1766" s="9"/>
      <c r="AA1766" s="11"/>
    </row>
    <row r="1767" spans="1:27" ht="7.5" customHeight="1" outlineLevel="5" x14ac:dyDescent="0.15">
      <c r="B1767" s="69"/>
      <c r="C1767" s="69"/>
      <c r="D1767" s="60"/>
      <c r="E1767" s="60"/>
      <c r="F1767" s="61"/>
      <c r="G1767" s="60"/>
      <c r="H1767" s="65"/>
      <c r="I1767" s="105"/>
      <c r="J1767" s="63"/>
      <c r="K1767" s="65"/>
      <c r="L1767" s="65"/>
      <c r="M1767" s="65"/>
      <c r="N1767" s="65"/>
      <c r="O1767" s="63"/>
      <c r="P1767" s="63"/>
      <c r="Q1767" s="63"/>
      <c r="R1767" s="60"/>
      <c r="S1767" s="60"/>
      <c r="T1767" s="69"/>
      <c r="U1767" s="8"/>
      <c r="X1767" s="60"/>
    </row>
    <row r="1768" spans="1:27" ht="11.25" outlineLevel="5" x14ac:dyDescent="0.2">
      <c r="A1768" s="137"/>
      <c r="B1768" s="138"/>
      <c r="C1768" s="138"/>
      <c r="D1768" s="139"/>
      <c r="E1768" s="145" t="s">
        <v>1</v>
      </c>
      <c r="F1768" s="140" t="s">
        <v>1775</v>
      </c>
      <c r="G1768" s="139"/>
      <c r="H1768" s="141">
        <v>0</v>
      </c>
      <c r="I1768" s="142"/>
      <c r="J1768" s="143"/>
      <c r="K1768" s="144"/>
      <c r="L1768" s="144"/>
      <c r="M1768" s="144"/>
      <c r="N1768" s="144"/>
      <c r="O1768" s="143"/>
      <c r="P1768" s="143"/>
      <c r="Q1768" s="143"/>
      <c r="R1768" s="139"/>
      <c r="S1768" s="139"/>
      <c r="T1768" s="138"/>
      <c r="U1768" s="6"/>
      <c r="V1768" s="8"/>
      <c r="W1768" s="8"/>
      <c r="X1768" s="60"/>
    </row>
    <row r="1769" spans="1:27" ht="11.25" outlineLevel="5" x14ac:dyDescent="0.2">
      <c r="A1769" s="137"/>
      <c r="B1769" s="138"/>
      <c r="C1769" s="138"/>
      <c r="D1769" s="139"/>
      <c r="E1769" s="145"/>
      <c r="F1769" s="140" t="s">
        <v>1811</v>
      </c>
      <c r="G1769" s="139"/>
      <c r="H1769" s="141">
        <v>6.3</v>
      </c>
      <c r="I1769" s="142"/>
      <c r="J1769" s="143"/>
      <c r="K1769" s="144"/>
      <c r="L1769" s="144"/>
      <c r="M1769" s="144"/>
      <c r="N1769" s="144"/>
      <c r="O1769" s="143"/>
      <c r="P1769" s="143"/>
      <c r="Q1769" s="143"/>
      <c r="R1769" s="139"/>
      <c r="S1769" s="139"/>
      <c r="T1769" s="138"/>
      <c r="U1769" s="6"/>
      <c r="V1769" s="8"/>
      <c r="W1769" s="8"/>
      <c r="X1769" s="60"/>
    </row>
    <row r="1770" spans="1:27" ht="11.25" outlineLevel="5" x14ac:dyDescent="0.2">
      <c r="A1770" s="137"/>
      <c r="B1770" s="138"/>
      <c r="C1770" s="138"/>
      <c r="D1770" s="139"/>
      <c r="E1770" s="145"/>
      <c r="F1770" s="140" t="s">
        <v>1812</v>
      </c>
      <c r="G1770" s="139"/>
      <c r="H1770" s="141">
        <v>-0.78</v>
      </c>
      <c r="I1770" s="142"/>
      <c r="J1770" s="143"/>
      <c r="K1770" s="144"/>
      <c r="L1770" s="144"/>
      <c r="M1770" s="144"/>
      <c r="N1770" s="144"/>
      <c r="O1770" s="143"/>
      <c r="P1770" s="143"/>
      <c r="Q1770" s="143"/>
      <c r="R1770" s="139"/>
      <c r="S1770" s="139"/>
      <c r="T1770" s="138"/>
      <c r="U1770" s="6"/>
      <c r="V1770" s="8"/>
      <c r="W1770" s="8"/>
      <c r="X1770" s="60"/>
    </row>
    <row r="1771" spans="1:27" ht="11.25" outlineLevel="5" x14ac:dyDescent="0.2">
      <c r="A1771" s="137"/>
      <c r="B1771" s="138"/>
      <c r="C1771" s="138"/>
      <c r="D1771" s="139"/>
      <c r="E1771" s="145"/>
      <c r="F1771" s="140" t="s">
        <v>546</v>
      </c>
      <c r="G1771" s="139"/>
      <c r="H1771" s="141">
        <v>5.52</v>
      </c>
      <c r="I1771" s="142"/>
      <c r="J1771" s="143"/>
      <c r="K1771" s="144"/>
      <c r="L1771" s="144"/>
      <c r="M1771" s="144"/>
      <c r="N1771" s="144"/>
      <c r="O1771" s="143"/>
      <c r="P1771" s="143"/>
      <c r="Q1771" s="143"/>
      <c r="R1771" s="139"/>
      <c r="S1771" s="139"/>
      <c r="T1771" s="138"/>
      <c r="U1771" s="6"/>
      <c r="V1771" s="8"/>
      <c r="W1771" s="8"/>
      <c r="X1771" s="60"/>
    </row>
    <row r="1772" spans="1:27" ht="11.25" outlineLevel="5" x14ac:dyDescent="0.2">
      <c r="A1772" s="137"/>
      <c r="B1772" s="138"/>
      <c r="C1772" s="138"/>
      <c r="D1772" s="139"/>
      <c r="E1772" s="145"/>
      <c r="F1772" s="140" t="s">
        <v>1813</v>
      </c>
      <c r="G1772" s="139"/>
      <c r="H1772" s="141">
        <v>5.52</v>
      </c>
      <c r="I1772" s="142"/>
      <c r="J1772" s="143"/>
      <c r="K1772" s="144"/>
      <c r="L1772" s="144"/>
      <c r="M1772" s="144"/>
      <c r="N1772" s="144"/>
      <c r="O1772" s="143"/>
      <c r="P1772" s="143"/>
      <c r="Q1772" s="143"/>
      <c r="R1772" s="139"/>
      <c r="S1772" s="139"/>
      <c r="T1772" s="138"/>
      <c r="U1772" s="6"/>
      <c r="V1772" s="8"/>
      <c r="W1772" s="8"/>
      <c r="X1772" s="60"/>
    </row>
    <row r="1773" spans="1:27" ht="11.25" outlineLevel="5" x14ac:dyDescent="0.2">
      <c r="A1773" s="137"/>
      <c r="B1773" s="138"/>
      <c r="C1773" s="138"/>
      <c r="D1773" s="139"/>
      <c r="E1773" s="145"/>
      <c r="F1773" s="140" t="s">
        <v>1814</v>
      </c>
      <c r="G1773" s="139"/>
      <c r="H1773" s="141">
        <v>102.508</v>
      </c>
      <c r="I1773" s="142"/>
      <c r="J1773" s="143"/>
      <c r="K1773" s="144"/>
      <c r="L1773" s="144"/>
      <c r="M1773" s="144"/>
      <c r="N1773" s="144"/>
      <c r="O1773" s="143"/>
      <c r="P1773" s="143"/>
      <c r="Q1773" s="143"/>
      <c r="R1773" s="139"/>
      <c r="S1773" s="139"/>
      <c r="T1773" s="138"/>
      <c r="U1773" s="6"/>
      <c r="V1773" s="8"/>
      <c r="W1773" s="8"/>
      <c r="X1773" s="60"/>
    </row>
    <row r="1774" spans="1:27" ht="11.25" outlineLevel="5" x14ac:dyDescent="0.2">
      <c r="A1774" s="137"/>
      <c r="B1774" s="138"/>
      <c r="C1774" s="138"/>
      <c r="D1774" s="139"/>
      <c r="E1774" s="145"/>
      <c r="F1774" s="140" t="s">
        <v>1815</v>
      </c>
      <c r="G1774" s="139"/>
      <c r="H1774" s="141">
        <v>-11.399999999999999</v>
      </c>
      <c r="I1774" s="142"/>
      <c r="J1774" s="143"/>
      <c r="K1774" s="144"/>
      <c r="L1774" s="144"/>
      <c r="M1774" s="144"/>
      <c r="N1774" s="144"/>
      <c r="O1774" s="143"/>
      <c r="P1774" s="143"/>
      <c r="Q1774" s="143"/>
      <c r="R1774" s="139"/>
      <c r="S1774" s="139"/>
      <c r="T1774" s="138"/>
      <c r="U1774" s="6"/>
      <c r="V1774" s="8"/>
      <c r="W1774" s="8"/>
      <c r="X1774" s="60"/>
    </row>
    <row r="1775" spans="1:27" ht="7.5" customHeight="1" outlineLevel="5" x14ac:dyDescent="0.15">
      <c r="A1775" s="8"/>
      <c r="B1775" s="69"/>
      <c r="C1775" s="69"/>
      <c r="D1775" s="60"/>
      <c r="E1775" s="60"/>
      <c r="F1775" s="104"/>
      <c r="G1775" s="60"/>
      <c r="H1775" s="65"/>
      <c r="I1775" s="105"/>
      <c r="J1775" s="63"/>
      <c r="K1775" s="65"/>
      <c r="L1775" s="65"/>
      <c r="M1775" s="65"/>
      <c r="N1775" s="65"/>
      <c r="O1775" s="63"/>
      <c r="P1775" s="63"/>
      <c r="Q1775" s="63"/>
      <c r="R1775" s="60"/>
      <c r="S1775" s="60"/>
      <c r="T1775" s="69"/>
      <c r="U1775" s="8"/>
      <c r="X1775" s="60"/>
    </row>
    <row r="1776" spans="1:27" ht="11.25" outlineLevel="4" x14ac:dyDescent="0.2">
      <c r="A1776" s="4"/>
      <c r="B1776" s="120"/>
      <c r="C1776" s="121">
        <v>14</v>
      </c>
      <c r="D1776" s="122" t="s">
        <v>760</v>
      </c>
      <c r="E1776" s="123" t="s">
        <v>1816</v>
      </c>
      <c r="F1776" s="124" t="s">
        <v>1817</v>
      </c>
      <c r="G1776" s="122" t="s">
        <v>543</v>
      </c>
      <c r="H1776" s="125">
        <v>104.19096</v>
      </c>
      <c r="I1776" s="126">
        <v>0</v>
      </c>
      <c r="J1776" s="127">
        <f>H1776*I1776</f>
        <v>0</v>
      </c>
      <c r="K1776" s="125">
        <v>1.8E-3</v>
      </c>
      <c r="L1776" s="125">
        <f>H1776*K1776</f>
        <v>0.18754372799999999</v>
      </c>
      <c r="M1776" s="125"/>
      <c r="N1776" s="125">
        <f>H1776*M1776</f>
        <v>0</v>
      </c>
      <c r="O1776" s="127">
        <v>15</v>
      </c>
      <c r="P1776" s="127">
        <f>J1776*(O1776/100)</f>
        <v>0</v>
      </c>
      <c r="Q1776" s="127">
        <f>J1776+P1776</f>
        <v>0</v>
      </c>
      <c r="R1776" s="128"/>
      <c r="S1776" s="128" t="s">
        <v>538</v>
      </c>
      <c r="T1776" s="129">
        <v>1</v>
      </c>
      <c r="U1776" s="8"/>
      <c r="V1776" s="8"/>
      <c r="W1776" s="8"/>
      <c r="X1776" s="60"/>
    </row>
    <row r="1777" spans="1:27" ht="9.75" outlineLevel="5" x14ac:dyDescent="0.2">
      <c r="A1777" s="130"/>
      <c r="B1777" s="131"/>
      <c r="C1777" s="131"/>
      <c r="D1777" s="132"/>
      <c r="E1777" s="136" t="s">
        <v>0</v>
      </c>
      <c r="F1777" s="159" t="s">
        <v>763</v>
      </c>
      <c r="G1777" s="159"/>
      <c r="H1777" s="160"/>
      <c r="I1777" s="161"/>
      <c r="J1777" s="162"/>
      <c r="K1777" s="134"/>
      <c r="L1777" s="134"/>
      <c r="M1777" s="134"/>
      <c r="N1777" s="134"/>
      <c r="O1777" s="135"/>
      <c r="P1777" s="135"/>
      <c r="Q1777" s="135"/>
      <c r="R1777" s="132"/>
      <c r="S1777" s="132"/>
      <c r="T1777" s="131"/>
      <c r="U1777" s="6"/>
      <c r="V1777" s="8"/>
      <c r="W1777" s="8"/>
      <c r="X1777" s="133" t="str">
        <f>F1777</f>
        <v>---</v>
      </c>
      <c r="Y1777" s="9"/>
      <c r="AA1777" s="11"/>
    </row>
    <row r="1778" spans="1:27" ht="7.5" customHeight="1" outlineLevel="5" x14ac:dyDescent="0.15">
      <c r="B1778" s="69"/>
      <c r="C1778" s="69"/>
      <c r="D1778" s="60"/>
      <c r="E1778" s="60"/>
      <c r="F1778" s="61"/>
      <c r="G1778" s="60"/>
      <c r="H1778" s="65"/>
      <c r="I1778" s="105"/>
      <c r="J1778" s="63"/>
      <c r="K1778" s="65"/>
      <c r="L1778" s="65"/>
      <c r="M1778" s="65"/>
      <c r="N1778" s="65"/>
      <c r="O1778" s="63"/>
      <c r="P1778" s="63"/>
      <c r="Q1778" s="63"/>
      <c r="R1778" s="60"/>
      <c r="S1778" s="60"/>
      <c r="T1778" s="69"/>
      <c r="U1778" s="8"/>
      <c r="X1778" s="60"/>
    </row>
    <row r="1779" spans="1:27" ht="9.75" outlineLevel="5" x14ac:dyDescent="0.2">
      <c r="A1779" s="130"/>
      <c r="B1779" s="131"/>
      <c r="C1779" s="131"/>
      <c r="D1779" s="132"/>
      <c r="E1779" s="136" t="s">
        <v>25</v>
      </c>
      <c r="F1779" s="148">
        <v>2</v>
      </c>
      <c r="G1779" s="132"/>
      <c r="H1779" s="146">
        <v>2.0429599999999999</v>
      </c>
      <c r="I1779" s="147"/>
      <c r="J1779" s="135"/>
      <c r="K1779" s="134"/>
      <c r="L1779" s="134"/>
      <c r="M1779" s="134"/>
      <c r="N1779" s="134"/>
      <c r="O1779" s="135"/>
      <c r="P1779" s="135"/>
      <c r="Q1779" s="135"/>
      <c r="R1779" s="132"/>
      <c r="S1779" s="132"/>
      <c r="T1779" s="131"/>
      <c r="U1779" s="6"/>
      <c r="V1779" s="8"/>
      <c r="W1779" s="8"/>
      <c r="X1779" s="60"/>
    </row>
    <row r="1780" spans="1:27" ht="7.5" customHeight="1" outlineLevel="5" x14ac:dyDescent="0.15">
      <c r="A1780" s="8"/>
      <c r="B1780" s="69"/>
      <c r="C1780" s="69"/>
      <c r="D1780" s="60"/>
      <c r="E1780" s="60"/>
      <c r="F1780" s="104"/>
      <c r="G1780" s="60"/>
      <c r="H1780" s="65"/>
      <c r="I1780" s="105"/>
      <c r="J1780" s="63"/>
      <c r="K1780" s="65"/>
      <c r="L1780" s="65"/>
      <c r="M1780" s="65"/>
      <c r="N1780" s="65"/>
      <c r="O1780" s="63"/>
      <c r="P1780" s="63"/>
      <c r="Q1780" s="63"/>
      <c r="R1780" s="60"/>
      <c r="S1780" s="60"/>
      <c r="T1780" s="69"/>
      <c r="U1780" s="8"/>
      <c r="X1780" s="60"/>
    </row>
    <row r="1781" spans="1:27" ht="22.5" outlineLevel="4" x14ac:dyDescent="0.2">
      <c r="A1781" s="4"/>
      <c r="B1781" s="120"/>
      <c r="C1781" s="121">
        <v>15</v>
      </c>
      <c r="D1781" s="122" t="s">
        <v>534</v>
      </c>
      <c r="E1781" s="123" t="s">
        <v>1818</v>
      </c>
      <c r="F1781" s="124" t="s">
        <v>1819</v>
      </c>
      <c r="G1781" s="122" t="s">
        <v>752</v>
      </c>
      <c r="H1781" s="125">
        <v>18</v>
      </c>
      <c r="I1781" s="126">
        <v>0</v>
      </c>
      <c r="J1781" s="127">
        <f>H1781*I1781</f>
        <v>0</v>
      </c>
      <c r="K1781" s="125">
        <v>3.3899999999999998E-3</v>
      </c>
      <c r="L1781" s="125">
        <f>H1781*K1781</f>
        <v>6.1019999999999998E-2</v>
      </c>
      <c r="M1781" s="125"/>
      <c r="N1781" s="125">
        <f>H1781*M1781</f>
        <v>0</v>
      </c>
      <c r="O1781" s="127">
        <v>15</v>
      </c>
      <c r="P1781" s="127">
        <f>J1781*(O1781/100)</f>
        <v>0</v>
      </c>
      <c r="Q1781" s="127">
        <f>J1781+P1781</f>
        <v>0</v>
      </c>
      <c r="R1781" s="128"/>
      <c r="S1781" s="128" t="s">
        <v>538</v>
      </c>
      <c r="T1781" s="129">
        <v>1</v>
      </c>
      <c r="U1781" s="8"/>
      <c r="V1781" s="8"/>
      <c r="W1781" s="8"/>
      <c r="X1781" s="60"/>
    </row>
    <row r="1782" spans="1:27" ht="9.75" outlineLevel="5" x14ac:dyDescent="0.2">
      <c r="A1782" s="130"/>
      <c r="B1782" s="131"/>
      <c r="C1782" s="131"/>
      <c r="D1782" s="132"/>
      <c r="E1782" s="136" t="s">
        <v>0</v>
      </c>
      <c r="F1782" s="159" t="s">
        <v>1820</v>
      </c>
      <c r="G1782" s="159"/>
      <c r="H1782" s="160"/>
      <c r="I1782" s="161"/>
      <c r="J1782" s="162"/>
      <c r="K1782" s="134"/>
      <c r="L1782" s="134"/>
      <c r="M1782" s="134"/>
      <c r="N1782" s="134"/>
      <c r="O1782" s="135"/>
      <c r="P1782" s="135"/>
      <c r="Q1782" s="135"/>
      <c r="R1782" s="132"/>
      <c r="S1782" s="132"/>
      <c r="T1782" s="131"/>
      <c r="U1782" s="6"/>
      <c r="V1782" s="8"/>
      <c r="W1782" s="8"/>
      <c r="X1782" s="133" t="str">
        <f>F1782</f>
        <v>Montáž kontaktního zateplení vnějšího ostění, nadpraží nebo parapetu lepením z polystyrenových desek hloubky špalet přes 200 do 400 mm, tloušťky desek do 40 mm</v>
      </c>
      <c r="Y1782" s="9"/>
      <c r="AA1782" s="11"/>
    </row>
    <row r="1783" spans="1:27" ht="7.5" customHeight="1" outlineLevel="5" x14ac:dyDescent="0.15">
      <c r="B1783" s="69"/>
      <c r="C1783" s="69"/>
      <c r="D1783" s="60"/>
      <c r="E1783" s="60"/>
      <c r="F1783" s="61"/>
      <c r="G1783" s="60"/>
      <c r="H1783" s="65"/>
      <c r="I1783" s="105"/>
      <c r="J1783" s="63"/>
      <c r="K1783" s="65"/>
      <c r="L1783" s="65"/>
      <c r="M1783" s="65"/>
      <c r="N1783" s="65"/>
      <c r="O1783" s="63"/>
      <c r="P1783" s="63"/>
      <c r="Q1783" s="63"/>
      <c r="R1783" s="60"/>
      <c r="S1783" s="60"/>
      <c r="T1783" s="69"/>
      <c r="U1783" s="8"/>
      <c r="X1783" s="60"/>
    </row>
    <row r="1784" spans="1:27" ht="11.25" outlineLevel="5" x14ac:dyDescent="0.2">
      <c r="A1784" s="137"/>
      <c r="B1784" s="138"/>
      <c r="C1784" s="138"/>
      <c r="D1784" s="139"/>
      <c r="E1784" s="145" t="s">
        <v>1</v>
      </c>
      <c r="F1784" s="140" t="s">
        <v>1775</v>
      </c>
      <c r="G1784" s="139"/>
      <c r="H1784" s="141">
        <v>0</v>
      </c>
      <c r="I1784" s="142"/>
      <c r="J1784" s="143"/>
      <c r="K1784" s="144"/>
      <c r="L1784" s="144"/>
      <c r="M1784" s="144"/>
      <c r="N1784" s="144"/>
      <c r="O1784" s="143"/>
      <c r="P1784" s="143"/>
      <c r="Q1784" s="143"/>
      <c r="R1784" s="139"/>
      <c r="S1784" s="139"/>
      <c r="T1784" s="138"/>
      <c r="U1784" s="6"/>
      <c r="V1784" s="8"/>
      <c r="W1784" s="8"/>
      <c r="X1784" s="60"/>
    </row>
    <row r="1785" spans="1:27" ht="11.25" outlineLevel="5" x14ac:dyDescent="0.2">
      <c r="A1785" s="137"/>
      <c r="B1785" s="138"/>
      <c r="C1785" s="138"/>
      <c r="D1785" s="139"/>
      <c r="E1785" s="145"/>
      <c r="F1785" s="140" t="s">
        <v>1821</v>
      </c>
      <c r="G1785" s="139"/>
      <c r="H1785" s="141">
        <v>0</v>
      </c>
      <c r="I1785" s="142"/>
      <c r="J1785" s="143"/>
      <c r="K1785" s="144"/>
      <c r="L1785" s="144"/>
      <c r="M1785" s="144"/>
      <c r="N1785" s="144"/>
      <c r="O1785" s="143"/>
      <c r="P1785" s="143"/>
      <c r="Q1785" s="143"/>
      <c r="R1785" s="139"/>
      <c r="S1785" s="139"/>
      <c r="T1785" s="138"/>
      <c r="U1785" s="6"/>
      <c r="V1785" s="8"/>
      <c r="W1785" s="8"/>
      <c r="X1785" s="60"/>
    </row>
    <row r="1786" spans="1:27" ht="11.25" outlineLevel="5" x14ac:dyDescent="0.2">
      <c r="A1786" s="137"/>
      <c r="B1786" s="138"/>
      <c r="C1786" s="138"/>
      <c r="D1786" s="139"/>
      <c r="E1786" s="145"/>
      <c r="F1786" s="140" t="s">
        <v>1822</v>
      </c>
      <c r="G1786" s="139"/>
      <c r="H1786" s="141">
        <v>1.2</v>
      </c>
      <c r="I1786" s="142"/>
      <c r="J1786" s="143"/>
      <c r="K1786" s="144"/>
      <c r="L1786" s="144"/>
      <c r="M1786" s="144"/>
      <c r="N1786" s="144"/>
      <c r="O1786" s="143"/>
      <c r="P1786" s="143"/>
      <c r="Q1786" s="143"/>
      <c r="R1786" s="139"/>
      <c r="S1786" s="139"/>
      <c r="T1786" s="138"/>
      <c r="U1786" s="6"/>
      <c r="V1786" s="8"/>
      <c r="W1786" s="8"/>
      <c r="X1786" s="60"/>
    </row>
    <row r="1787" spans="1:27" ht="11.25" outlineLevel="5" x14ac:dyDescent="0.2">
      <c r="A1787" s="137"/>
      <c r="B1787" s="138"/>
      <c r="C1787" s="138"/>
      <c r="D1787" s="139"/>
      <c r="E1787" s="145"/>
      <c r="F1787" s="140" t="s">
        <v>546</v>
      </c>
      <c r="G1787" s="139"/>
      <c r="H1787" s="141">
        <v>1.2</v>
      </c>
      <c r="I1787" s="142"/>
      <c r="J1787" s="143"/>
      <c r="K1787" s="144"/>
      <c r="L1787" s="144"/>
      <c r="M1787" s="144"/>
      <c r="N1787" s="144"/>
      <c r="O1787" s="143"/>
      <c r="P1787" s="143"/>
      <c r="Q1787" s="143"/>
      <c r="R1787" s="139"/>
      <c r="S1787" s="139"/>
      <c r="T1787" s="138"/>
      <c r="U1787" s="6"/>
      <c r="V1787" s="8"/>
      <c r="W1787" s="8"/>
      <c r="X1787" s="60"/>
    </row>
    <row r="1788" spans="1:27" ht="11.25" outlineLevel="5" x14ac:dyDescent="0.2">
      <c r="A1788" s="137"/>
      <c r="B1788" s="138"/>
      <c r="C1788" s="138"/>
      <c r="D1788" s="139"/>
      <c r="E1788" s="145"/>
      <c r="F1788" s="140" t="s">
        <v>1823</v>
      </c>
      <c r="G1788" s="139"/>
      <c r="H1788" s="141">
        <v>1.2</v>
      </c>
      <c r="I1788" s="142"/>
      <c r="J1788" s="143"/>
      <c r="K1788" s="144"/>
      <c r="L1788" s="144"/>
      <c r="M1788" s="144"/>
      <c r="N1788" s="144"/>
      <c r="O1788" s="143"/>
      <c r="P1788" s="143"/>
      <c r="Q1788" s="143"/>
      <c r="R1788" s="139"/>
      <c r="S1788" s="139"/>
      <c r="T1788" s="138"/>
      <c r="U1788" s="6"/>
      <c r="V1788" s="8"/>
      <c r="W1788" s="8"/>
      <c r="X1788" s="60"/>
    </row>
    <row r="1789" spans="1:27" ht="11.25" outlineLevel="5" x14ac:dyDescent="0.2">
      <c r="A1789" s="137"/>
      <c r="B1789" s="138"/>
      <c r="C1789" s="138"/>
      <c r="D1789" s="139"/>
      <c r="E1789" s="145"/>
      <c r="F1789" s="140" t="s">
        <v>1824</v>
      </c>
      <c r="G1789" s="139"/>
      <c r="H1789" s="141">
        <v>0</v>
      </c>
      <c r="I1789" s="142"/>
      <c r="J1789" s="143"/>
      <c r="K1789" s="144"/>
      <c r="L1789" s="144"/>
      <c r="M1789" s="144"/>
      <c r="N1789" s="144"/>
      <c r="O1789" s="143"/>
      <c r="P1789" s="143"/>
      <c r="Q1789" s="143"/>
      <c r="R1789" s="139"/>
      <c r="S1789" s="139"/>
      <c r="T1789" s="138"/>
      <c r="U1789" s="6"/>
      <c r="V1789" s="8"/>
      <c r="W1789" s="8"/>
      <c r="X1789" s="60"/>
    </row>
    <row r="1790" spans="1:27" ht="11.25" outlineLevel="5" x14ac:dyDescent="0.2">
      <c r="A1790" s="137"/>
      <c r="B1790" s="138"/>
      <c r="C1790" s="138"/>
      <c r="D1790" s="139"/>
      <c r="E1790" s="145"/>
      <c r="F1790" s="140" t="s">
        <v>1825</v>
      </c>
      <c r="G1790" s="139"/>
      <c r="H1790" s="141">
        <v>15.6</v>
      </c>
      <c r="I1790" s="142"/>
      <c r="J1790" s="143"/>
      <c r="K1790" s="144"/>
      <c r="L1790" s="144"/>
      <c r="M1790" s="144"/>
      <c r="N1790" s="144"/>
      <c r="O1790" s="143"/>
      <c r="P1790" s="143"/>
      <c r="Q1790" s="143"/>
      <c r="R1790" s="139"/>
      <c r="S1790" s="139"/>
      <c r="T1790" s="138"/>
      <c r="U1790" s="6"/>
      <c r="V1790" s="8"/>
      <c r="W1790" s="8"/>
      <c r="X1790" s="60"/>
    </row>
    <row r="1791" spans="1:27" ht="7.5" customHeight="1" outlineLevel="5" x14ac:dyDescent="0.15">
      <c r="A1791" s="8"/>
      <c r="B1791" s="69"/>
      <c r="C1791" s="69"/>
      <c r="D1791" s="60"/>
      <c r="E1791" s="60"/>
      <c r="F1791" s="104"/>
      <c r="G1791" s="60"/>
      <c r="H1791" s="65"/>
      <c r="I1791" s="105"/>
      <c r="J1791" s="63"/>
      <c r="K1791" s="65"/>
      <c r="L1791" s="65"/>
      <c r="M1791" s="65"/>
      <c r="N1791" s="65"/>
      <c r="O1791" s="63"/>
      <c r="P1791" s="63"/>
      <c r="Q1791" s="63"/>
      <c r="R1791" s="60"/>
      <c r="S1791" s="60"/>
      <c r="T1791" s="69"/>
      <c r="U1791" s="8"/>
      <c r="X1791" s="60"/>
    </row>
    <row r="1792" spans="1:27" ht="11.25" outlineLevel="4" x14ac:dyDescent="0.2">
      <c r="A1792" s="4"/>
      <c r="B1792" s="120"/>
      <c r="C1792" s="121">
        <v>16</v>
      </c>
      <c r="D1792" s="122" t="s">
        <v>760</v>
      </c>
      <c r="E1792" s="123" t="s">
        <v>1826</v>
      </c>
      <c r="F1792" s="124" t="s">
        <v>1827</v>
      </c>
      <c r="G1792" s="122" t="s">
        <v>543</v>
      </c>
      <c r="H1792" s="125">
        <v>4.7520000000000007</v>
      </c>
      <c r="I1792" s="126">
        <v>0</v>
      </c>
      <c r="J1792" s="127">
        <f>H1792*I1792</f>
        <v>0</v>
      </c>
      <c r="K1792" s="125">
        <v>5.9999999999999995E-4</v>
      </c>
      <c r="L1792" s="125">
        <f>H1792*K1792</f>
        <v>2.8512000000000003E-3</v>
      </c>
      <c r="M1792" s="125"/>
      <c r="N1792" s="125">
        <f>H1792*M1792</f>
        <v>0</v>
      </c>
      <c r="O1792" s="127">
        <v>15</v>
      </c>
      <c r="P1792" s="127">
        <f>J1792*(O1792/100)</f>
        <v>0</v>
      </c>
      <c r="Q1792" s="127">
        <f>J1792+P1792</f>
        <v>0</v>
      </c>
      <c r="R1792" s="128"/>
      <c r="S1792" s="128" t="s">
        <v>538</v>
      </c>
      <c r="T1792" s="129">
        <v>1</v>
      </c>
      <c r="U1792" s="8"/>
      <c r="V1792" s="8"/>
      <c r="W1792" s="8"/>
      <c r="X1792" s="60"/>
    </row>
    <row r="1793" spans="1:27" ht="9.75" outlineLevel="5" x14ac:dyDescent="0.2">
      <c r="A1793" s="130"/>
      <c r="B1793" s="131"/>
      <c r="C1793" s="131"/>
      <c r="D1793" s="132"/>
      <c r="E1793" s="136" t="s">
        <v>0</v>
      </c>
      <c r="F1793" s="159" t="s">
        <v>763</v>
      </c>
      <c r="G1793" s="159"/>
      <c r="H1793" s="160"/>
      <c r="I1793" s="161"/>
      <c r="J1793" s="162"/>
      <c r="K1793" s="134"/>
      <c r="L1793" s="134"/>
      <c r="M1793" s="134"/>
      <c r="N1793" s="134"/>
      <c r="O1793" s="135"/>
      <c r="P1793" s="135"/>
      <c r="Q1793" s="135"/>
      <c r="R1793" s="132"/>
      <c r="S1793" s="132"/>
      <c r="T1793" s="131"/>
      <c r="U1793" s="6"/>
      <c r="V1793" s="8"/>
      <c r="W1793" s="8"/>
      <c r="X1793" s="133" t="str">
        <f>F1793</f>
        <v>---</v>
      </c>
      <c r="Y1793" s="9"/>
      <c r="AA1793" s="11"/>
    </row>
    <row r="1794" spans="1:27" ht="7.5" customHeight="1" outlineLevel="5" x14ac:dyDescent="0.15">
      <c r="B1794" s="69"/>
      <c r="C1794" s="69"/>
      <c r="D1794" s="60"/>
      <c r="E1794" s="60"/>
      <c r="F1794" s="61"/>
      <c r="G1794" s="60"/>
      <c r="H1794" s="65"/>
      <c r="I1794" s="105"/>
      <c r="J1794" s="63"/>
      <c r="K1794" s="65"/>
      <c r="L1794" s="65"/>
      <c r="M1794" s="65"/>
      <c r="N1794" s="65"/>
      <c r="O1794" s="63"/>
      <c r="P1794" s="63"/>
      <c r="Q1794" s="63"/>
      <c r="R1794" s="60"/>
      <c r="S1794" s="60"/>
      <c r="T1794" s="69"/>
      <c r="U1794" s="8"/>
      <c r="X1794" s="60"/>
    </row>
    <row r="1795" spans="1:27" ht="11.25" outlineLevel="5" x14ac:dyDescent="0.2">
      <c r="A1795" s="137"/>
      <c r="B1795" s="138"/>
      <c r="C1795" s="138"/>
      <c r="D1795" s="139"/>
      <c r="E1795" s="145" t="s">
        <v>1</v>
      </c>
      <c r="F1795" s="140" t="s">
        <v>1828</v>
      </c>
      <c r="G1795" s="139"/>
      <c r="H1795" s="141">
        <v>4.32</v>
      </c>
      <c r="I1795" s="142"/>
      <c r="J1795" s="143"/>
      <c r="K1795" s="144"/>
      <c r="L1795" s="144"/>
      <c r="M1795" s="144"/>
      <c r="N1795" s="144"/>
      <c r="O1795" s="143"/>
      <c r="P1795" s="143"/>
      <c r="Q1795" s="143"/>
      <c r="R1795" s="139"/>
      <c r="S1795" s="139"/>
      <c r="T1795" s="138"/>
      <c r="U1795" s="6"/>
      <c r="V1795" s="8"/>
      <c r="W1795" s="8"/>
      <c r="X1795" s="60"/>
    </row>
    <row r="1796" spans="1:27" ht="9.75" outlineLevel="5" x14ac:dyDescent="0.2">
      <c r="A1796" s="130"/>
      <c r="B1796" s="131"/>
      <c r="C1796" s="131"/>
      <c r="D1796" s="132"/>
      <c r="E1796" s="136" t="s">
        <v>25</v>
      </c>
      <c r="F1796" s="148">
        <v>10</v>
      </c>
      <c r="G1796" s="132"/>
      <c r="H1796" s="146">
        <v>0.43200000000000005</v>
      </c>
      <c r="I1796" s="147"/>
      <c r="J1796" s="135"/>
      <c r="K1796" s="134"/>
      <c r="L1796" s="134"/>
      <c r="M1796" s="134"/>
      <c r="N1796" s="134"/>
      <c r="O1796" s="135"/>
      <c r="P1796" s="135"/>
      <c r="Q1796" s="135"/>
      <c r="R1796" s="132"/>
      <c r="S1796" s="132"/>
      <c r="T1796" s="131"/>
      <c r="U1796" s="6"/>
      <c r="V1796" s="8"/>
      <c r="W1796" s="8"/>
      <c r="X1796" s="60"/>
    </row>
    <row r="1797" spans="1:27" ht="7.5" customHeight="1" outlineLevel="5" x14ac:dyDescent="0.15">
      <c r="A1797" s="8"/>
      <c r="B1797" s="69"/>
      <c r="C1797" s="69"/>
      <c r="D1797" s="60"/>
      <c r="E1797" s="60"/>
      <c r="F1797" s="104"/>
      <c r="G1797" s="60"/>
      <c r="H1797" s="65"/>
      <c r="I1797" s="105"/>
      <c r="J1797" s="63"/>
      <c r="K1797" s="65"/>
      <c r="L1797" s="65"/>
      <c r="M1797" s="65"/>
      <c r="N1797" s="65"/>
      <c r="O1797" s="63"/>
      <c r="P1797" s="63"/>
      <c r="Q1797" s="63"/>
      <c r="R1797" s="60"/>
      <c r="S1797" s="60"/>
      <c r="T1797" s="69"/>
      <c r="U1797" s="8"/>
      <c r="X1797" s="60"/>
    </row>
    <row r="1798" spans="1:27" ht="11.25" outlineLevel="4" x14ac:dyDescent="0.2">
      <c r="A1798" s="4"/>
      <c r="B1798" s="120"/>
      <c r="C1798" s="121">
        <v>17</v>
      </c>
      <c r="D1798" s="122" t="s">
        <v>534</v>
      </c>
      <c r="E1798" s="123" t="s">
        <v>1793</v>
      </c>
      <c r="F1798" s="124" t="s">
        <v>1794</v>
      </c>
      <c r="G1798" s="122" t="s">
        <v>543</v>
      </c>
      <c r="H1798" s="125">
        <v>40.692</v>
      </c>
      <c r="I1798" s="126">
        <v>0</v>
      </c>
      <c r="J1798" s="127">
        <f>H1798*I1798</f>
        <v>0</v>
      </c>
      <c r="K1798" s="125">
        <v>2.0000000000000001E-4</v>
      </c>
      <c r="L1798" s="125">
        <f>H1798*K1798</f>
        <v>8.1384000000000005E-3</v>
      </c>
      <c r="M1798" s="125"/>
      <c r="N1798" s="125">
        <f>H1798*M1798</f>
        <v>0</v>
      </c>
      <c r="O1798" s="127">
        <v>15</v>
      </c>
      <c r="P1798" s="127">
        <f>J1798*(O1798/100)</f>
        <v>0</v>
      </c>
      <c r="Q1798" s="127">
        <f>J1798+P1798</f>
        <v>0</v>
      </c>
      <c r="R1798" s="128"/>
      <c r="S1798" s="128" t="s">
        <v>538</v>
      </c>
      <c r="T1798" s="129">
        <v>1</v>
      </c>
      <c r="U1798" s="8"/>
      <c r="V1798" s="8"/>
      <c r="W1798" s="8"/>
      <c r="X1798" s="60"/>
    </row>
    <row r="1799" spans="1:27" ht="9.75" outlineLevel="5" x14ac:dyDescent="0.2">
      <c r="A1799" s="130"/>
      <c r="B1799" s="131"/>
      <c r="C1799" s="131"/>
      <c r="D1799" s="132"/>
      <c r="E1799" s="136" t="s">
        <v>0</v>
      </c>
      <c r="F1799" s="159" t="s">
        <v>1795</v>
      </c>
      <c r="G1799" s="159"/>
      <c r="H1799" s="160"/>
      <c r="I1799" s="161"/>
      <c r="J1799" s="162"/>
      <c r="K1799" s="134"/>
      <c r="L1799" s="134"/>
      <c r="M1799" s="134"/>
      <c r="N1799" s="134"/>
      <c r="O1799" s="135"/>
      <c r="P1799" s="135"/>
      <c r="Q1799" s="135"/>
      <c r="R1799" s="132"/>
      <c r="S1799" s="132"/>
      <c r="T1799" s="131"/>
      <c r="U1799" s="6"/>
      <c r="V1799" s="8"/>
      <c r="W1799" s="8"/>
      <c r="X1799" s="133" t="str">
        <f>F1799</f>
        <v>Penetrační nátěr vnějších pastovitých tenkovrstvých omítek silikátový stěn</v>
      </c>
      <c r="Y1799" s="9"/>
      <c r="AA1799" s="11"/>
    </row>
    <row r="1800" spans="1:27" ht="7.5" customHeight="1" outlineLevel="5" x14ac:dyDescent="0.15">
      <c r="B1800" s="69"/>
      <c r="C1800" s="69"/>
      <c r="D1800" s="60"/>
      <c r="E1800" s="60"/>
      <c r="F1800" s="61"/>
      <c r="G1800" s="60"/>
      <c r="H1800" s="65"/>
      <c r="I1800" s="105"/>
      <c r="J1800" s="63"/>
      <c r="K1800" s="65"/>
      <c r="L1800" s="65"/>
      <c r="M1800" s="65"/>
      <c r="N1800" s="65"/>
      <c r="O1800" s="63"/>
      <c r="P1800" s="63"/>
      <c r="Q1800" s="63"/>
      <c r="R1800" s="60"/>
      <c r="S1800" s="60"/>
      <c r="T1800" s="69"/>
      <c r="U1800" s="8"/>
      <c r="X1800" s="60"/>
    </row>
    <row r="1801" spans="1:27" ht="11.25" outlineLevel="5" x14ac:dyDescent="0.2">
      <c r="A1801" s="137"/>
      <c r="B1801" s="138"/>
      <c r="C1801" s="138"/>
      <c r="D1801" s="139"/>
      <c r="E1801" s="145" t="s">
        <v>1</v>
      </c>
      <c r="F1801" s="140" t="s">
        <v>1775</v>
      </c>
      <c r="G1801" s="139"/>
      <c r="H1801" s="141">
        <v>0</v>
      </c>
      <c r="I1801" s="142"/>
      <c r="J1801" s="143"/>
      <c r="K1801" s="144"/>
      <c r="L1801" s="144"/>
      <c r="M1801" s="144"/>
      <c r="N1801" s="144"/>
      <c r="O1801" s="143"/>
      <c r="P1801" s="143"/>
      <c r="Q1801" s="143"/>
      <c r="R1801" s="139"/>
      <c r="S1801" s="139"/>
      <c r="T1801" s="138"/>
      <c r="U1801" s="6"/>
      <c r="V1801" s="8"/>
      <c r="W1801" s="8"/>
      <c r="X1801" s="60"/>
    </row>
    <row r="1802" spans="1:27" ht="11.25" outlineLevel="5" x14ac:dyDescent="0.2">
      <c r="A1802" s="137"/>
      <c r="B1802" s="138"/>
      <c r="C1802" s="138"/>
      <c r="D1802" s="139"/>
      <c r="E1802" s="145"/>
      <c r="F1802" s="140" t="s">
        <v>1829</v>
      </c>
      <c r="G1802" s="139"/>
      <c r="H1802" s="141">
        <v>2.7</v>
      </c>
      <c r="I1802" s="142"/>
      <c r="J1802" s="143"/>
      <c r="K1802" s="144"/>
      <c r="L1802" s="144"/>
      <c r="M1802" s="144"/>
      <c r="N1802" s="144"/>
      <c r="O1802" s="143"/>
      <c r="P1802" s="143"/>
      <c r="Q1802" s="143"/>
      <c r="R1802" s="139"/>
      <c r="S1802" s="139"/>
      <c r="T1802" s="138"/>
      <c r="U1802" s="6"/>
      <c r="V1802" s="8"/>
      <c r="W1802" s="8"/>
      <c r="X1802" s="60"/>
    </row>
    <row r="1803" spans="1:27" ht="11.25" outlineLevel="5" x14ac:dyDescent="0.2">
      <c r="A1803" s="137"/>
      <c r="B1803" s="138"/>
      <c r="C1803" s="138"/>
      <c r="D1803" s="139"/>
      <c r="E1803" s="145"/>
      <c r="F1803" s="140" t="s">
        <v>1830</v>
      </c>
      <c r="G1803" s="139"/>
      <c r="H1803" s="141">
        <v>-0.49200000000000005</v>
      </c>
      <c r="I1803" s="142"/>
      <c r="J1803" s="143"/>
      <c r="K1803" s="144"/>
      <c r="L1803" s="144"/>
      <c r="M1803" s="144"/>
      <c r="N1803" s="144"/>
      <c r="O1803" s="143"/>
      <c r="P1803" s="143"/>
      <c r="Q1803" s="143"/>
      <c r="R1803" s="139"/>
      <c r="S1803" s="139"/>
      <c r="T1803" s="138"/>
      <c r="U1803" s="6"/>
      <c r="V1803" s="8"/>
      <c r="W1803" s="8"/>
      <c r="X1803" s="60"/>
    </row>
    <row r="1804" spans="1:27" ht="11.25" outlineLevel="5" x14ac:dyDescent="0.2">
      <c r="A1804" s="137"/>
      <c r="B1804" s="138"/>
      <c r="C1804" s="138"/>
      <c r="D1804" s="139"/>
      <c r="E1804" s="145"/>
      <c r="F1804" s="140" t="s">
        <v>546</v>
      </c>
      <c r="G1804" s="139"/>
      <c r="H1804" s="141">
        <v>2.2079999999999997</v>
      </c>
      <c r="I1804" s="142"/>
      <c r="J1804" s="143"/>
      <c r="K1804" s="144"/>
      <c r="L1804" s="144"/>
      <c r="M1804" s="144"/>
      <c r="N1804" s="144"/>
      <c r="O1804" s="143"/>
      <c r="P1804" s="143"/>
      <c r="Q1804" s="143"/>
      <c r="R1804" s="139"/>
      <c r="S1804" s="139"/>
      <c r="T1804" s="138"/>
      <c r="U1804" s="6"/>
      <c r="V1804" s="8"/>
      <c r="W1804" s="8"/>
      <c r="X1804" s="60"/>
    </row>
    <row r="1805" spans="1:27" ht="11.25" outlineLevel="5" x14ac:dyDescent="0.2">
      <c r="A1805" s="137"/>
      <c r="B1805" s="138"/>
      <c r="C1805" s="138"/>
      <c r="D1805" s="139"/>
      <c r="E1805" s="145"/>
      <c r="F1805" s="140" t="s">
        <v>1831</v>
      </c>
      <c r="G1805" s="139"/>
      <c r="H1805" s="141">
        <v>2.2080000000000002</v>
      </c>
      <c r="I1805" s="142"/>
      <c r="J1805" s="143"/>
      <c r="K1805" s="144"/>
      <c r="L1805" s="144"/>
      <c r="M1805" s="144"/>
      <c r="N1805" s="144"/>
      <c r="O1805" s="143"/>
      <c r="P1805" s="143"/>
      <c r="Q1805" s="143"/>
      <c r="R1805" s="139"/>
      <c r="S1805" s="139"/>
      <c r="T1805" s="138"/>
      <c r="U1805" s="6"/>
      <c r="V1805" s="8"/>
      <c r="W1805" s="8"/>
      <c r="X1805" s="60"/>
    </row>
    <row r="1806" spans="1:27" ht="11.25" outlineLevel="5" x14ac:dyDescent="0.2">
      <c r="A1806" s="137"/>
      <c r="B1806" s="138"/>
      <c r="C1806" s="138"/>
      <c r="D1806" s="139"/>
      <c r="E1806" s="145"/>
      <c r="F1806" s="140" t="s">
        <v>1832</v>
      </c>
      <c r="G1806" s="139"/>
      <c r="H1806" s="141">
        <v>43.931999999999995</v>
      </c>
      <c r="I1806" s="142"/>
      <c r="J1806" s="143"/>
      <c r="K1806" s="144"/>
      <c r="L1806" s="144"/>
      <c r="M1806" s="144"/>
      <c r="N1806" s="144"/>
      <c r="O1806" s="143"/>
      <c r="P1806" s="143"/>
      <c r="Q1806" s="143"/>
      <c r="R1806" s="139"/>
      <c r="S1806" s="139"/>
      <c r="T1806" s="138"/>
      <c r="U1806" s="6"/>
      <c r="V1806" s="8"/>
      <c r="W1806" s="8"/>
      <c r="X1806" s="60"/>
    </row>
    <row r="1807" spans="1:27" ht="11.25" outlineLevel="5" x14ac:dyDescent="0.2">
      <c r="A1807" s="137"/>
      <c r="B1807" s="138"/>
      <c r="C1807" s="138"/>
      <c r="D1807" s="139"/>
      <c r="E1807" s="145"/>
      <c r="F1807" s="140" t="s">
        <v>1833</v>
      </c>
      <c r="G1807" s="139"/>
      <c r="H1807" s="141">
        <v>-7.6559999999999988</v>
      </c>
      <c r="I1807" s="142"/>
      <c r="J1807" s="143"/>
      <c r="K1807" s="144"/>
      <c r="L1807" s="144"/>
      <c r="M1807" s="144"/>
      <c r="N1807" s="144"/>
      <c r="O1807" s="143"/>
      <c r="P1807" s="143"/>
      <c r="Q1807" s="143"/>
      <c r="R1807" s="139"/>
      <c r="S1807" s="139"/>
      <c r="T1807" s="138"/>
      <c r="U1807" s="6"/>
      <c r="V1807" s="8"/>
      <c r="W1807" s="8"/>
      <c r="X1807" s="60"/>
    </row>
    <row r="1808" spans="1:27" ht="7.5" customHeight="1" outlineLevel="5" x14ac:dyDescent="0.15">
      <c r="A1808" s="8"/>
      <c r="B1808" s="69"/>
      <c r="C1808" s="69"/>
      <c r="D1808" s="60"/>
      <c r="E1808" s="60"/>
      <c r="F1808" s="104"/>
      <c r="G1808" s="60"/>
      <c r="H1808" s="65"/>
      <c r="I1808" s="105"/>
      <c r="J1808" s="63"/>
      <c r="K1808" s="65"/>
      <c r="L1808" s="65"/>
      <c r="M1808" s="65"/>
      <c r="N1808" s="65"/>
      <c r="O1808" s="63"/>
      <c r="P1808" s="63"/>
      <c r="Q1808" s="63"/>
      <c r="R1808" s="60"/>
      <c r="S1808" s="60"/>
      <c r="T1808" s="69"/>
      <c r="U1808" s="8"/>
      <c r="X1808" s="60"/>
    </row>
    <row r="1809" spans="1:27" ht="11.25" outlineLevel="4" x14ac:dyDescent="0.2">
      <c r="A1809" s="4"/>
      <c r="B1809" s="120"/>
      <c r="C1809" s="121">
        <v>18</v>
      </c>
      <c r="D1809" s="122" t="s">
        <v>534</v>
      </c>
      <c r="E1809" s="123" t="s">
        <v>1834</v>
      </c>
      <c r="F1809" s="124" t="s">
        <v>1835</v>
      </c>
      <c r="G1809" s="122" t="s">
        <v>543</v>
      </c>
      <c r="H1809" s="125">
        <v>40.692</v>
      </c>
      <c r="I1809" s="126">
        <v>0</v>
      </c>
      <c r="J1809" s="127">
        <f>H1809*I1809</f>
        <v>0</v>
      </c>
      <c r="K1809" s="125">
        <v>3.8E-3</v>
      </c>
      <c r="L1809" s="125">
        <f>H1809*K1809</f>
        <v>0.15462960000000001</v>
      </c>
      <c r="M1809" s="125"/>
      <c r="N1809" s="125">
        <f>H1809*M1809</f>
        <v>0</v>
      </c>
      <c r="O1809" s="127">
        <v>15</v>
      </c>
      <c r="P1809" s="127">
        <f>J1809*(O1809/100)</f>
        <v>0</v>
      </c>
      <c r="Q1809" s="127">
        <f>J1809+P1809</f>
        <v>0</v>
      </c>
      <c r="R1809" s="128"/>
      <c r="S1809" s="128" t="s">
        <v>538</v>
      </c>
      <c r="T1809" s="129">
        <v>1</v>
      </c>
      <c r="U1809" s="8"/>
      <c r="V1809" s="8"/>
      <c r="W1809" s="8"/>
      <c r="X1809" s="60"/>
    </row>
    <row r="1810" spans="1:27" ht="9.75" outlineLevel="5" x14ac:dyDescent="0.2">
      <c r="A1810" s="130"/>
      <c r="B1810" s="131"/>
      <c r="C1810" s="131"/>
      <c r="D1810" s="132"/>
      <c r="E1810" s="136" t="s">
        <v>0</v>
      </c>
      <c r="F1810" s="159" t="s">
        <v>1836</v>
      </c>
      <c r="G1810" s="159"/>
      <c r="H1810" s="160"/>
      <c r="I1810" s="161"/>
      <c r="J1810" s="162"/>
      <c r="K1810" s="134"/>
      <c r="L1810" s="134"/>
      <c r="M1810" s="134"/>
      <c r="N1810" s="134"/>
      <c r="O1810" s="135"/>
      <c r="P1810" s="135"/>
      <c r="Q1810" s="135"/>
      <c r="R1810" s="132"/>
      <c r="S1810" s="132"/>
      <c r="T1810" s="131"/>
      <c r="U1810" s="6"/>
      <c r="V1810" s="8"/>
      <c r="W1810" s="8"/>
      <c r="X1810" s="133" t="str">
        <f>F1810</f>
        <v>Dekorační techniky-imitace betonu v místnostech výšky do 3,80 m</v>
      </c>
      <c r="Y1810" s="9"/>
      <c r="AA1810" s="11"/>
    </row>
    <row r="1811" spans="1:27" ht="7.5" customHeight="1" outlineLevel="5" x14ac:dyDescent="0.15">
      <c r="B1811" s="69"/>
      <c r="C1811" s="69"/>
      <c r="D1811" s="60"/>
      <c r="E1811" s="60"/>
      <c r="F1811" s="61"/>
      <c r="G1811" s="60"/>
      <c r="H1811" s="65"/>
      <c r="I1811" s="105"/>
      <c r="J1811" s="63"/>
      <c r="K1811" s="65"/>
      <c r="L1811" s="65"/>
      <c r="M1811" s="65"/>
      <c r="N1811" s="65"/>
      <c r="O1811" s="63"/>
      <c r="P1811" s="63"/>
      <c r="Q1811" s="63"/>
      <c r="R1811" s="60"/>
      <c r="S1811" s="60"/>
      <c r="T1811" s="69"/>
      <c r="U1811" s="8"/>
      <c r="X1811" s="60"/>
    </row>
    <row r="1812" spans="1:27" ht="11.25" outlineLevel="4" x14ac:dyDescent="0.2">
      <c r="A1812" s="4"/>
      <c r="B1812" s="120"/>
      <c r="C1812" s="121">
        <v>19</v>
      </c>
      <c r="D1812" s="122" t="s">
        <v>534</v>
      </c>
      <c r="E1812" s="123" t="s">
        <v>1837</v>
      </c>
      <c r="F1812" s="124" t="s">
        <v>1838</v>
      </c>
      <c r="G1812" s="122" t="s">
        <v>752</v>
      </c>
      <c r="H1812" s="125">
        <v>164.44</v>
      </c>
      <c r="I1812" s="126">
        <v>0</v>
      </c>
      <c r="J1812" s="127">
        <f>H1812*I1812</f>
        <v>0</v>
      </c>
      <c r="K1812" s="125"/>
      <c r="L1812" s="125">
        <f>H1812*K1812</f>
        <v>0</v>
      </c>
      <c r="M1812" s="125"/>
      <c r="N1812" s="125">
        <f>H1812*M1812</f>
        <v>0</v>
      </c>
      <c r="O1812" s="127">
        <v>15</v>
      </c>
      <c r="P1812" s="127">
        <f>J1812*(O1812/100)</f>
        <v>0</v>
      </c>
      <c r="Q1812" s="127">
        <f>J1812+P1812</f>
        <v>0</v>
      </c>
      <c r="R1812" s="128"/>
      <c r="S1812" s="128" t="s">
        <v>538</v>
      </c>
      <c r="T1812" s="129">
        <v>1</v>
      </c>
      <c r="U1812" s="8"/>
      <c r="V1812" s="8"/>
      <c r="W1812" s="8"/>
      <c r="X1812" s="60"/>
    </row>
    <row r="1813" spans="1:27" ht="9.75" outlineLevel="5" x14ac:dyDescent="0.2">
      <c r="A1813" s="130"/>
      <c r="B1813" s="131"/>
      <c r="C1813" s="131"/>
      <c r="D1813" s="132"/>
      <c r="E1813" s="136" t="s">
        <v>0</v>
      </c>
      <c r="F1813" s="159" t="s">
        <v>1839</v>
      </c>
      <c r="G1813" s="159"/>
      <c r="H1813" s="160"/>
      <c r="I1813" s="161"/>
      <c r="J1813" s="162"/>
      <c r="K1813" s="134"/>
      <c r="L1813" s="134"/>
      <c r="M1813" s="134"/>
      <c r="N1813" s="134"/>
      <c r="O1813" s="135"/>
      <c r="P1813" s="135"/>
      <c r="Q1813" s="135"/>
      <c r="R1813" s="132"/>
      <c r="S1813" s="132"/>
      <c r="T1813" s="131"/>
      <c r="U1813" s="6"/>
      <c r="V1813" s="8"/>
      <c r="W1813" s="8"/>
      <c r="X1813" s="133" t="str">
        <f>F1813</f>
        <v>Montáž omítkových profilů plastových, pozinkovaných nebo dřevěných upevněných vtlačením do podkladní vrstvy nebo přibitím soklových</v>
      </c>
      <c r="Y1813" s="9"/>
      <c r="AA1813" s="11"/>
    </row>
    <row r="1814" spans="1:27" ht="7.5" customHeight="1" outlineLevel="5" x14ac:dyDescent="0.15">
      <c r="B1814" s="69"/>
      <c r="C1814" s="69"/>
      <c r="D1814" s="60"/>
      <c r="E1814" s="60"/>
      <c r="F1814" s="61"/>
      <c r="G1814" s="60"/>
      <c r="H1814" s="65"/>
      <c r="I1814" s="105"/>
      <c r="J1814" s="63"/>
      <c r="K1814" s="65"/>
      <c r="L1814" s="65"/>
      <c r="M1814" s="65"/>
      <c r="N1814" s="65"/>
      <c r="O1814" s="63"/>
      <c r="P1814" s="63"/>
      <c r="Q1814" s="63"/>
      <c r="R1814" s="60"/>
      <c r="S1814" s="60"/>
      <c r="T1814" s="69"/>
      <c r="U1814" s="8"/>
      <c r="X1814" s="60"/>
    </row>
    <row r="1815" spans="1:27" ht="11.25" outlineLevel="4" x14ac:dyDescent="0.2">
      <c r="A1815" s="4"/>
      <c r="B1815" s="120"/>
      <c r="C1815" s="121">
        <v>20</v>
      </c>
      <c r="D1815" s="122" t="s">
        <v>760</v>
      </c>
      <c r="E1815" s="123" t="s">
        <v>1840</v>
      </c>
      <c r="F1815" s="124" t="s">
        <v>1841</v>
      </c>
      <c r="G1815" s="122" t="s">
        <v>752</v>
      </c>
      <c r="H1815" s="125">
        <v>172.66200000000001</v>
      </c>
      <c r="I1815" s="126">
        <v>0</v>
      </c>
      <c r="J1815" s="127">
        <f>H1815*I1815</f>
        <v>0</v>
      </c>
      <c r="K1815" s="125">
        <v>1E-4</v>
      </c>
      <c r="L1815" s="125">
        <f>H1815*K1815</f>
        <v>1.7266200000000002E-2</v>
      </c>
      <c r="M1815" s="125"/>
      <c r="N1815" s="125">
        <f>H1815*M1815</f>
        <v>0</v>
      </c>
      <c r="O1815" s="127">
        <v>15</v>
      </c>
      <c r="P1815" s="127">
        <f>J1815*(O1815/100)</f>
        <v>0</v>
      </c>
      <c r="Q1815" s="127">
        <f>J1815+P1815</f>
        <v>0</v>
      </c>
      <c r="R1815" s="128"/>
      <c r="S1815" s="128" t="s">
        <v>538</v>
      </c>
      <c r="T1815" s="129">
        <v>1</v>
      </c>
      <c r="U1815" s="8"/>
      <c r="V1815" s="8"/>
      <c r="W1815" s="8"/>
      <c r="X1815" s="60"/>
    </row>
    <row r="1816" spans="1:27" ht="9.75" outlineLevel="5" x14ac:dyDescent="0.2">
      <c r="A1816" s="130"/>
      <c r="B1816" s="131"/>
      <c r="C1816" s="131"/>
      <c r="D1816" s="132"/>
      <c r="E1816" s="136" t="s">
        <v>0</v>
      </c>
      <c r="F1816" s="159" t="s">
        <v>763</v>
      </c>
      <c r="G1816" s="159"/>
      <c r="H1816" s="160"/>
      <c r="I1816" s="161"/>
      <c r="J1816" s="162"/>
      <c r="K1816" s="134"/>
      <c r="L1816" s="134"/>
      <c r="M1816" s="134"/>
      <c r="N1816" s="134"/>
      <c r="O1816" s="135"/>
      <c r="P1816" s="135"/>
      <c r="Q1816" s="135"/>
      <c r="R1816" s="132"/>
      <c r="S1816" s="132"/>
      <c r="T1816" s="131"/>
      <c r="U1816" s="6"/>
      <c r="V1816" s="8"/>
      <c r="W1816" s="8"/>
      <c r="X1816" s="133" t="str">
        <f>F1816</f>
        <v>---</v>
      </c>
      <c r="Y1816" s="9"/>
      <c r="AA1816" s="11"/>
    </row>
    <row r="1817" spans="1:27" ht="7.5" customHeight="1" outlineLevel="5" x14ac:dyDescent="0.15">
      <c r="B1817" s="69"/>
      <c r="C1817" s="69"/>
      <c r="D1817" s="60"/>
      <c r="E1817" s="60"/>
      <c r="F1817" s="61"/>
      <c r="G1817" s="60"/>
      <c r="H1817" s="65"/>
      <c r="I1817" s="105"/>
      <c r="J1817" s="63"/>
      <c r="K1817" s="65"/>
      <c r="L1817" s="65"/>
      <c r="M1817" s="65"/>
      <c r="N1817" s="65"/>
      <c r="O1817" s="63"/>
      <c r="P1817" s="63"/>
      <c r="Q1817" s="63"/>
      <c r="R1817" s="60"/>
      <c r="S1817" s="60"/>
      <c r="T1817" s="69"/>
      <c r="U1817" s="8"/>
      <c r="X1817" s="60"/>
    </row>
    <row r="1818" spans="1:27" ht="11.25" outlineLevel="5" x14ac:dyDescent="0.2">
      <c r="A1818" s="137"/>
      <c r="B1818" s="138"/>
      <c r="C1818" s="138"/>
      <c r="D1818" s="139"/>
      <c r="E1818" s="145" t="s">
        <v>1</v>
      </c>
      <c r="F1818" s="140" t="s">
        <v>1775</v>
      </c>
      <c r="G1818" s="139"/>
      <c r="H1818" s="141">
        <v>0</v>
      </c>
      <c r="I1818" s="142"/>
      <c r="J1818" s="143"/>
      <c r="K1818" s="144"/>
      <c r="L1818" s="144"/>
      <c r="M1818" s="144"/>
      <c r="N1818" s="144"/>
      <c r="O1818" s="143"/>
      <c r="P1818" s="143"/>
      <c r="Q1818" s="143"/>
      <c r="R1818" s="139"/>
      <c r="S1818" s="139"/>
      <c r="T1818" s="138"/>
      <c r="U1818" s="6"/>
      <c r="V1818" s="8"/>
      <c r="W1818" s="8"/>
      <c r="X1818" s="60"/>
    </row>
    <row r="1819" spans="1:27" ht="11.25" outlineLevel="5" x14ac:dyDescent="0.2">
      <c r="A1819" s="137"/>
      <c r="B1819" s="138"/>
      <c r="C1819" s="138"/>
      <c r="D1819" s="139"/>
      <c r="E1819" s="145"/>
      <c r="F1819" s="140" t="s">
        <v>1842</v>
      </c>
      <c r="G1819" s="139"/>
      <c r="H1819" s="141">
        <v>9</v>
      </c>
      <c r="I1819" s="142"/>
      <c r="J1819" s="143"/>
      <c r="K1819" s="144"/>
      <c r="L1819" s="144"/>
      <c r="M1819" s="144"/>
      <c r="N1819" s="144"/>
      <c r="O1819" s="143"/>
      <c r="P1819" s="143"/>
      <c r="Q1819" s="143"/>
      <c r="R1819" s="139"/>
      <c r="S1819" s="139"/>
      <c r="T1819" s="138"/>
      <c r="U1819" s="6"/>
      <c r="V1819" s="8"/>
      <c r="W1819" s="8"/>
      <c r="X1819" s="60"/>
    </row>
    <row r="1820" spans="1:27" ht="11.25" outlineLevel="5" x14ac:dyDescent="0.2">
      <c r="A1820" s="137"/>
      <c r="B1820" s="138"/>
      <c r="C1820" s="138"/>
      <c r="D1820" s="139"/>
      <c r="E1820" s="145"/>
      <c r="F1820" s="140" t="s">
        <v>1843</v>
      </c>
      <c r="G1820" s="139"/>
      <c r="H1820" s="141">
        <v>9</v>
      </c>
      <c r="I1820" s="142"/>
      <c r="J1820" s="143"/>
      <c r="K1820" s="144"/>
      <c r="L1820" s="144"/>
      <c r="M1820" s="144"/>
      <c r="N1820" s="144"/>
      <c r="O1820" s="143"/>
      <c r="P1820" s="143"/>
      <c r="Q1820" s="143"/>
      <c r="R1820" s="139"/>
      <c r="S1820" s="139"/>
      <c r="T1820" s="138"/>
      <c r="U1820" s="6"/>
      <c r="V1820" s="8"/>
      <c r="W1820" s="8"/>
      <c r="X1820" s="60"/>
    </row>
    <row r="1821" spans="1:27" ht="11.25" outlineLevel="5" x14ac:dyDescent="0.2">
      <c r="A1821" s="137"/>
      <c r="B1821" s="138"/>
      <c r="C1821" s="138"/>
      <c r="D1821" s="139"/>
      <c r="E1821" s="145"/>
      <c r="F1821" s="140" t="s">
        <v>1844</v>
      </c>
      <c r="G1821" s="139"/>
      <c r="H1821" s="141">
        <v>146.44</v>
      </c>
      <c r="I1821" s="142"/>
      <c r="J1821" s="143"/>
      <c r="K1821" s="144"/>
      <c r="L1821" s="144"/>
      <c r="M1821" s="144"/>
      <c r="N1821" s="144"/>
      <c r="O1821" s="143"/>
      <c r="P1821" s="143"/>
      <c r="Q1821" s="143"/>
      <c r="R1821" s="139"/>
      <c r="S1821" s="139"/>
      <c r="T1821" s="138"/>
      <c r="U1821" s="6"/>
      <c r="V1821" s="8"/>
      <c r="W1821" s="8"/>
      <c r="X1821" s="60"/>
    </row>
    <row r="1822" spans="1:27" ht="9.75" outlineLevel="5" x14ac:dyDescent="0.2">
      <c r="A1822" s="130"/>
      <c r="B1822" s="131"/>
      <c r="C1822" s="131"/>
      <c r="D1822" s="132"/>
      <c r="E1822" s="136" t="s">
        <v>25</v>
      </c>
      <c r="F1822" s="148">
        <v>5</v>
      </c>
      <c r="G1822" s="132"/>
      <c r="H1822" s="146">
        <v>8.2220000000000013</v>
      </c>
      <c r="I1822" s="147"/>
      <c r="J1822" s="135"/>
      <c r="K1822" s="134"/>
      <c r="L1822" s="134"/>
      <c r="M1822" s="134"/>
      <c r="N1822" s="134"/>
      <c r="O1822" s="135"/>
      <c r="P1822" s="135"/>
      <c r="Q1822" s="135"/>
      <c r="R1822" s="132"/>
      <c r="S1822" s="132"/>
      <c r="T1822" s="131"/>
      <c r="U1822" s="6"/>
      <c r="V1822" s="8"/>
      <c r="W1822" s="8"/>
      <c r="X1822" s="60"/>
    </row>
    <row r="1823" spans="1:27" ht="7.5" customHeight="1" outlineLevel="5" x14ac:dyDescent="0.15">
      <c r="A1823" s="8"/>
      <c r="B1823" s="69"/>
      <c r="C1823" s="69"/>
      <c r="D1823" s="60"/>
      <c r="E1823" s="60"/>
      <c r="F1823" s="104"/>
      <c r="G1823" s="60"/>
      <c r="H1823" s="65"/>
      <c r="I1823" s="105"/>
      <c r="J1823" s="63"/>
      <c r="K1823" s="65"/>
      <c r="L1823" s="65"/>
      <c r="M1823" s="65"/>
      <c r="N1823" s="65"/>
      <c r="O1823" s="63"/>
      <c r="P1823" s="63"/>
      <c r="Q1823" s="63"/>
      <c r="R1823" s="60"/>
      <c r="S1823" s="60"/>
      <c r="T1823" s="69"/>
      <c r="U1823" s="8"/>
      <c r="X1823" s="60"/>
    </row>
    <row r="1824" spans="1:27" ht="11.25" outlineLevel="4" x14ac:dyDescent="0.2">
      <c r="A1824" s="4"/>
      <c r="B1824" s="120"/>
      <c r="C1824" s="121">
        <v>21</v>
      </c>
      <c r="D1824" s="122" t="s">
        <v>534</v>
      </c>
      <c r="E1824" s="123" t="s">
        <v>1845</v>
      </c>
      <c r="F1824" s="124" t="s">
        <v>1846</v>
      </c>
      <c r="G1824" s="122" t="s">
        <v>752</v>
      </c>
      <c r="H1824" s="125">
        <v>55.2</v>
      </c>
      <c r="I1824" s="126">
        <v>0</v>
      </c>
      <c r="J1824" s="127">
        <f>H1824*I1824</f>
        <v>0</v>
      </c>
      <c r="K1824" s="125"/>
      <c r="L1824" s="125">
        <f>H1824*K1824</f>
        <v>0</v>
      </c>
      <c r="M1824" s="125"/>
      <c r="N1824" s="125">
        <f>H1824*M1824</f>
        <v>0</v>
      </c>
      <c r="O1824" s="127">
        <v>15</v>
      </c>
      <c r="P1824" s="127">
        <f>J1824*(O1824/100)</f>
        <v>0</v>
      </c>
      <c r="Q1824" s="127">
        <f>J1824+P1824</f>
        <v>0</v>
      </c>
      <c r="R1824" s="128"/>
      <c r="S1824" s="128" t="s">
        <v>538</v>
      </c>
      <c r="T1824" s="129">
        <v>1</v>
      </c>
      <c r="U1824" s="8"/>
      <c r="V1824" s="8"/>
      <c r="W1824" s="8"/>
      <c r="X1824" s="60"/>
    </row>
    <row r="1825" spans="1:27" ht="9.75" outlineLevel="5" x14ac:dyDescent="0.2">
      <c r="A1825" s="130"/>
      <c r="B1825" s="131"/>
      <c r="C1825" s="131"/>
      <c r="D1825" s="132"/>
      <c r="E1825" s="136" t="s">
        <v>0</v>
      </c>
      <c r="F1825" s="159" t="s">
        <v>1847</v>
      </c>
      <c r="G1825" s="159"/>
      <c r="H1825" s="160"/>
      <c r="I1825" s="161"/>
      <c r="J1825" s="162"/>
      <c r="K1825" s="134"/>
      <c r="L1825" s="134"/>
      <c r="M1825" s="134"/>
      <c r="N1825" s="134"/>
      <c r="O1825" s="135"/>
      <c r="P1825" s="135"/>
      <c r="Q1825" s="135"/>
      <c r="R1825" s="132"/>
      <c r="S1825" s="132"/>
      <c r="T1825" s="131"/>
      <c r="U1825" s="6"/>
      <c r="V1825" s="8"/>
      <c r="W1825" s="8"/>
      <c r="X1825" s="133" t="str">
        <f>F1825</f>
        <v>Montáž omítkových profilů plastových, pozinkovaných nebo dřevěných upevněných vtlačením do podkladní vrstvy nebo přibitím dilatačních s tkaninou</v>
      </c>
      <c r="Y1825" s="9"/>
      <c r="AA1825" s="11"/>
    </row>
    <row r="1826" spans="1:27" ht="7.5" customHeight="1" outlineLevel="5" x14ac:dyDescent="0.15">
      <c r="B1826" s="69"/>
      <c r="C1826" s="69"/>
      <c r="D1826" s="60"/>
      <c r="E1826" s="60"/>
      <c r="F1826" s="61"/>
      <c r="G1826" s="60"/>
      <c r="H1826" s="65"/>
      <c r="I1826" s="105"/>
      <c r="J1826" s="63"/>
      <c r="K1826" s="65"/>
      <c r="L1826" s="65"/>
      <c r="M1826" s="65"/>
      <c r="N1826" s="65"/>
      <c r="O1826" s="63"/>
      <c r="P1826" s="63"/>
      <c r="Q1826" s="63"/>
      <c r="R1826" s="60"/>
      <c r="S1826" s="60"/>
      <c r="T1826" s="69"/>
      <c r="U1826" s="8"/>
      <c r="X1826" s="60"/>
    </row>
    <row r="1827" spans="1:27" ht="11.25" outlineLevel="4" x14ac:dyDescent="0.2">
      <c r="A1827" s="4"/>
      <c r="B1827" s="120"/>
      <c r="C1827" s="121">
        <v>22</v>
      </c>
      <c r="D1827" s="122" t="s">
        <v>760</v>
      </c>
      <c r="E1827" s="123" t="s">
        <v>1848</v>
      </c>
      <c r="F1827" s="124" t="s">
        <v>1849</v>
      </c>
      <c r="G1827" s="122" t="s">
        <v>752</v>
      </c>
      <c r="H1827" s="125">
        <v>57.960000000000015</v>
      </c>
      <c r="I1827" s="126">
        <v>0</v>
      </c>
      <c r="J1827" s="127">
        <f>H1827*I1827</f>
        <v>0</v>
      </c>
      <c r="K1827" s="125">
        <v>1E-4</v>
      </c>
      <c r="L1827" s="125">
        <f>H1827*K1827</f>
        <v>5.7960000000000017E-3</v>
      </c>
      <c r="M1827" s="125"/>
      <c r="N1827" s="125">
        <f>H1827*M1827</f>
        <v>0</v>
      </c>
      <c r="O1827" s="127">
        <v>15</v>
      </c>
      <c r="P1827" s="127">
        <f>J1827*(O1827/100)</f>
        <v>0</v>
      </c>
      <c r="Q1827" s="127">
        <f>J1827+P1827</f>
        <v>0</v>
      </c>
      <c r="R1827" s="128"/>
      <c r="S1827" s="128" t="s">
        <v>538</v>
      </c>
      <c r="T1827" s="129">
        <v>1</v>
      </c>
      <c r="U1827" s="8"/>
      <c r="V1827" s="8"/>
      <c r="W1827" s="8"/>
      <c r="X1827" s="60"/>
    </row>
    <row r="1828" spans="1:27" ht="9.75" outlineLevel="5" x14ac:dyDescent="0.2">
      <c r="A1828" s="130"/>
      <c r="B1828" s="131"/>
      <c r="C1828" s="131"/>
      <c r="D1828" s="132"/>
      <c r="E1828" s="136" t="s">
        <v>0</v>
      </c>
      <c r="F1828" s="159" t="s">
        <v>763</v>
      </c>
      <c r="G1828" s="159"/>
      <c r="H1828" s="160"/>
      <c r="I1828" s="161"/>
      <c r="J1828" s="162"/>
      <c r="K1828" s="134"/>
      <c r="L1828" s="134"/>
      <c r="M1828" s="134"/>
      <c r="N1828" s="134"/>
      <c r="O1828" s="135"/>
      <c r="P1828" s="135"/>
      <c r="Q1828" s="135"/>
      <c r="R1828" s="132"/>
      <c r="S1828" s="132"/>
      <c r="T1828" s="131"/>
      <c r="U1828" s="6"/>
      <c r="V1828" s="8"/>
      <c r="W1828" s="8"/>
      <c r="X1828" s="133" t="str">
        <f>F1828</f>
        <v>---</v>
      </c>
      <c r="Y1828" s="9"/>
      <c r="AA1828" s="11"/>
    </row>
    <row r="1829" spans="1:27" ht="7.5" customHeight="1" outlineLevel="5" x14ac:dyDescent="0.15">
      <c r="B1829" s="69"/>
      <c r="C1829" s="69"/>
      <c r="D1829" s="60"/>
      <c r="E1829" s="60"/>
      <c r="F1829" s="61"/>
      <c r="G1829" s="60"/>
      <c r="H1829" s="65"/>
      <c r="I1829" s="105"/>
      <c r="J1829" s="63"/>
      <c r="K1829" s="65"/>
      <c r="L1829" s="65"/>
      <c r="M1829" s="65"/>
      <c r="N1829" s="65"/>
      <c r="O1829" s="63"/>
      <c r="P1829" s="63"/>
      <c r="Q1829" s="63"/>
      <c r="R1829" s="60"/>
      <c r="S1829" s="60"/>
      <c r="T1829" s="69"/>
      <c r="U1829" s="8"/>
      <c r="X1829" s="60"/>
    </row>
    <row r="1830" spans="1:27" ht="11.25" outlineLevel="5" x14ac:dyDescent="0.2">
      <c r="A1830" s="137"/>
      <c r="B1830" s="138"/>
      <c r="C1830" s="138"/>
      <c r="D1830" s="139"/>
      <c r="E1830" s="145" t="s">
        <v>1</v>
      </c>
      <c r="F1830" s="140" t="s">
        <v>1775</v>
      </c>
      <c r="G1830" s="139"/>
      <c r="H1830" s="141">
        <v>0</v>
      </c>
      <c r="I1830" s="142"/>
      <c r="J1830" s="143"/>
      <c r="K1830" s="144"/>
      <c r="L1830" s="144"/>
      <c r="M1830" s="144"/>
      <c r="N1830" s="144"/>
      <c r="O1830" s="143"/>
      <c r="P1830" s="143"/>
      <c r="Q1830" s="143"/>
      <c r="R1830" s="139"/>
      <c r="S1830" s="139"/>
      <c r="T1830" s="138"/>
      <c r="U1830" s="6"/>
      <c r="V1830" s="8"/>
      <c r="W1830" s="8"/>
      <c r="X1830" s="60"/>
    </row>
    <row r="1831" spans="1:27" ht="11.25" outlineLevel="5" x14ac:dyDescent="0.2">
      <c r="A1831" s="137"/>
      <c r="B1831" s="138"/>
      <c r="C1831" s="138"/>
      <c r="D1831" s="139"/>
      <c r="E1831" s="145"/>
      <c r="F1831" s="140" t="s">
        <v>1850</v>
      </c>
      <c r="G1831" s="139"/>
      <c r="H1831" s="141">
        <v>55.2</v>
      </c>
      <c r="I1831" s="142"/>
      <c r="J1831" s="143"/>
      <c r="K1831" s="144"/>
      <c r="L1831" s="144"/>
      <c r="M1831" s="144"/>
      <c r="N1831" s="144"/>
      <c r="O1831" s="143"/>
      <c r="P1831" s="143"/>
      <c r="Q1831" s="143"/>
      <c r="R1831" s="139"/>
      <c r="S1831" s="139"/>
      <c r="T1831" s="138"/>
      <c r="U1831" s="6"/>
      <c r="V1831" s="8"/>
      <c r="W1831" s="8"/>
      <c r="X1831" s="60"/>
    </row>
    <row r="1832" spans="1:27" ht="9.75" outlineLevel="5" x14ac:dyDescent="0.2">
      <c r="A1832" s="130"/>
      <c r="B1832" s="131"/>
      <c r="C1832" s="131"/>
      <c r="D1832" s="132"/>
      <c r="E1832" s="136" t="s">
        <v>25</v>
      </c>
      <c r="F1832" s="148">
        <v>5</v>
      </c>
      <c r="G1832" s="132"/>
      <c r="H1832" s="146">
        <v>2.76</v>
      </c>
      <c r="I1832" s="147"/>
      <c r="J1832" s="135"/>
      <c r="K1832" s="134"/>
      <c r="L1832" s="134"/>
      <c r="M1832" s="134"/>
      <c r="N1832" s="134"/>
      <c r="O1832" s="135"/>
      <c r="P1832" s="135"/>
      <c r="Q1832" s="135"/>
      <c r="R1832" s="132"/>
      <c r="S1832" s="132"/>
      <c r="T1832" s="131"/>
      <c r="U1832" s="6"/>
      <c r="V1832" s="8"/>
      <c r="W1832" s="8"/>
      <c r="X1832" s="60"/>
    </row>
    <row r="1833" spans="1:27" ht="7.5" customHeight="1" outlineLevel="5" x14ac:dyDescent="0.15">
      <c r="A1833" s="8"/>
      <c r="B1833" s="69"/>
      <c r="C1833" s="69"/>
      <c r="D1833" s="60"/>
      <c r="E1833" s="60"/>
      <c r="F1833" s="104"/>
      <c r="G1833" s="60"/>
      <c r="H1833" s="65"/>
      <c r="I1833" s="105"/>
      <c r="J1833" s="63"/>
      <c r="K1833" s="65"/>
      <c r="L1833" s="65"/>
      <c r="M1833" s="65"/>
      <c r="N1833" s="65"/>
      <c r="O1833" s="63"/>
      <c r="P1833" s="63"/>
      <c r="Q1833" s="63"/>
      <c r="R1833" s="60"/>
      <c r="S1833" s="60"/>
      <c r="T1833" s="69"/>
      <c r="U1833" s="8"/>
      <c r="X1833" s="60"/>
    </row>
    <row r="1834" spans="1:27" ht="11.25" outlineLevel="4" x14ac:dyDescent="0.2">
      <c r="A1834" s="4"/>
      <c r="B1834" s="120"/>
      <c r="C1834" s="121">
        <v>23</v>
      </c>
      <c r="D1834" s="122" t="s">
        <v>534</v>
      </c>
      <c r="E1834" s="123" t="s">
        <v>1851</v>
      </c>
      <c r="F1834" s="124" t="s">
        <v>1852</v>
      </c>
      <c r="G1834" s="122" t="s">
        <v>752</v>
      </c>
      <c r="H1834" s="125">
        <v>328.88</v>
      </c>
      <c r="I1834" s="126">
        <v>0</v>
      </c>
      <c r="J1834" s="127">
        <f>H1834*I1834</f>
        <v>0</v>
      </c>
      <c r="K1834" s="125"/>
      <c r="L1834" s="125">
        <f>H1834*K1834</f>
        <v>0</v>
      </c>
      <c r="M1834" s="125"/>
      <c r="N1834" s="125">
        <f>H1834*M1834</f>
        <v>0</v>
      </c>
      <c r="O1834" s="127">
        <v>15</v>
      </c>
      <c r="P1834" s="127">
        <f>J1834*(O1834/100)</f>
        <v>0</v>
      </c>
      <c r="Q1834" s="127">
        <f>J1834+P1834</f>
        <v>0</v>
      </c>
      <c r="R1834" s="128"/>
      <c r="S1834" s="128" t="s">
        <v>776</v>
      </c>
      <c r="T1834" s="129">
        <v>1</v>
      </c>
      <c r="U1834" s="8"/>
      <c r="V1834" s="8"/>
      <c r="W1834" s="8"/>
      <c r="X1834" s="60"/>
    </row>
    <row r="1835" spans="1:27" ht="9.75" outlineLevel="5" x14ac:dyDescent="0.2">
      <c r="A1835" s="130"/>
      <c r="B1835" s="131"/>
      <c r="C1835" s="131"/>
      <c r="D1835" s="132"/>
      <c r="E1835" s="136" t="s">
        <v>0</v>
      </c>
      <c r="F1835" s="159" t="s">
        <v>763</v>
      </c>
      <c r="G1835" s="159"/>
      <c r="H1835" s="160"/>
      <c r="I1835" s="161"/>
      <c r="J1835" s="162"/>
      <c r="K1835" s="134"/>
      <c r="L1835" s="134"/>
      <c r="M1835" s="134"/>
      <c r="N1835" s="134"/>
      <c r="O1835" s="135"/>
      <c r="P1835" s="135"/>
      <c r="Q1835" s="135"/>
      <c r="R1835" s="132"/>
      <c r="S1835" s="132"/>
      <c r="T1835" s="131"/>
      <c r="U1835" s="6"/>
      <c r="V1835" s="8"/>
      <c r="W1835" s="8"/>
      <c r="X1835" s="133" t="str">
        <f>F1835</f>
        <v>---</v>
      </c>
      <c r="Y1835" s="9"/>
      <c r="AA1835" s="11"/>
    </row>
    <row r="1836" spans="1:27" ht="7.5" customHeight="1" outlineLevel="5" x14ac:dyDescent="0.15">
      <c r="B1836" s="69"/>
      <c r="C1836" s="69"/>
      <c r="D1836" s="60"/>
      <c r="E1836" s="60"/>
      <c r="F1836" s="61"/>
      <c r="G1836" s="60"/>
      <c r="H1836" s="65"/>
      <c r="I1836" s="105"/>
      <c r="J1836" s="63"/>
      <c r="K1836" s="65"/>
      <c r="L1836" s="65"/>
      <c r="M1836" s="65"/>
      <c r="N1836" s="65"/>
      <c r="O1836" s="63"/>
      <c r="P1836" s="63"/>
      <c r="Q1836" s="63"/>
      <c r="R1836" s="60"/>
      <c r="S1836" s="60"/>
      <c r="T1836" s="69"/>
      <c r="U1836" s="8"/>
      <c r="X1836" s="60"/>
    </row>
    <row r="1837" spans="1:27" ht="11.25" outlineLevel="5" x14ac:dyDescent="0.2">
      <c r="A1837" s="137"/>
      <c r="B1837" s="138"/>
      <c r="C1837" s="138"/>
      <c r="D1837" s="139"/>
      <c r="E1837" s="145" t="s">
        <v>1</v>
      </c>
      <c r="F1837" s="140" t="s">
        <v>1775</v>
      </c>
      <c r="G1837" s="139"/>
      <c r="H1837" s="141">
        <v>0</v>
      </c>
      <c r="I1837" s="142"/>
      <c r="J1837" s="143"/>
      <c r="K1837" s="144"/>
      <c r="L1837" s="144"/>
      <c r="M1837" s="144"/>
      <c r="N1837" s="144"/>
      <c r="O1837" s="143"/>
      <c r="P1837" s="143"/>
      <c r="Q1837" s="143"/>
      <c r="R1837" s="139"/>
      <c r="S1837" s="139"/>
      <c r="T1837" s="138"/>
      <c r="U1837" s="6"/>
      <c r="V1837" s="8"/>
      <c r="W1837" s="8"/>
      <c r="X1837" s="60"/>
    </row>
    <row r="1838" spans="1:27" ht="11.25" outlineLevel="5" x14ac:dyDescent="0.2">
      <c r="A1838" s="137"/>
      <c r="B1838" s="138"/>
      <c r="C1838" s="138"/>
      <c r="D1838" s="139"/>
      <c r="E1838" s="145"/>
      <c r="F1838" s="140" t="s">
        <v>1853</v>
      </c>
      <c r="G1838" s="139"/>
      <c r="H1838" s="141">
        <v>18</v>
      </c>
      <c r="I1838" s="142"/>
      <c r="J1838" s="143"/>
      <c r="K1838" s="144"/>
      <c r="L1838" s="144"/>
      <c r="M1838" s="144"/>
      <c r="N1838" s="144"/>
      <c r="O1838" s="143"/>
      <c r="P1838" s="143"/>
      <c r="Q1838" s="143"/>
      <c r="R1838" s="139"/>
      <c r="S1838" s="139"/>
      <c r="T1838" s="138"/>
      <c r="U1838" s="6"/>
      <c r="V1838" s="8"/>
      <c r="W1838" s="8"/>
      <c r="X1838" s="60"/>
    </row>
    <row r="1839" spans="1:27" ht="11.25" outlineLevel="5" x14ac:dyDescent="0.2">
      <c r="A1839" s="137"/>
      <c r="B1839" s="138"/>
      <c r="C1839" s="138"/>
      <c r="D1839" s="139"/>
      <c r="E1839" s="145"/>
      <c r="F1839" s="140" t="s">
        <v>1854</v>
      </c>
      <c r="G1839" s="139"/>
      <c r="H1839" s="141">
        <v>18</v>
      </c>
      <c r="I1839" s="142"/>
      <c r="J1839" s="143"/>
      <c r="K1839" s="144"/>
      <c r="L1839" s="144"/>
      <c r="M1839" s="144"/>
      <c r="N1839" s="144"/>
      <c r="O1839" s="143"/>
      <c r="P1839" s="143"/>
      <c r="Q1839" s="143"/>
      <c r="R1839" s="139"/>
      <c r="S1839" s="139"/>
      <c r="T1839" s="138"/>
      <c r="U1839" s="6"/>
      <c r="V1839" s="8"/>
      <c r="W1839" s="8"/>
      <c r="X1839" s="60"/>
    </row>
    <row r="1840" spans="1:27" ht="11.25" outlineLevel="5" x14ac:dyDescent="0.2">
      <c r="A1840" s="137"/>
      <c r="B1840" s="138"/>
      <c r="C1840" s="138"/>
      <c r="D1840" s="139"/>
      <c r="E1840" s="145"/>
      <c r="F1840" s="140" t="s">
        <v>1855</v>
      </c>
      <c r="G1840" s="139"/>
      <c r="H1840" s="141">
        <v>292.88</v>
      </c>
      <c r="I1840" s="142"/>
      <c r="J1840" s="143"/>
      <c r="K1840" s="144"/>
      <c r="L1840" s="144"/>
      <c r="M1840" s="144"/>
      <c r="N1840" s="144"/>
      <c r="O1840" s="143"/>
      <c r="P1840" s="143"/>
      <c r="Q1840" s="143"/>
      <c r="R1840" s="139"/>
      <c r="S1840" s="139"/>
      <c r="T1840" s="138"/>
      <c r="U1840" s="6"/>
      <c r="V1840" s="8"/>
      <c r="W1840" s="8"/>
      <c r="X1840" s="60"/>
    </row>
    <row r="1841" spans="1:27" ht="7.5" customHeight="1" outlineLevel="5" x14ac:dyDescent="0.15">
      <c r="A1841" s="8"/>
      <c r="B1841" s="69"/>
      <c r="C1841" s="69"/>
      <c r="D1841" s="60"/>
      <c r="E1841" s="60"/>
      <c r="F1841" s="104"/>
      <c r="G1841" s="60"/>
      <c r="H1841" s="65"/>
      <c r="I1841" s="105"/>
      <c r="J1841" s="63"/>
      <c r="K1841" s="65"/>
      <c r="L1841" s="65"/>
      <c r="M1841" s="65"/>
      <c r="N1841" s="65"/>
      <c r="O1841" s="63"/>
      <c r="P1841" s="63"/>
      <c r="Q1841" s="63"/>
      <c r="R1841" s="60"/>
      <c r="S1841" s="60"/>
      <c r="T1841" s="69"/>
      <c r="U1841" s="8"/>
      <c r="X1841" s="60"/>
    </row>
    <row r="1842" spans="1:27" ht="11.25" outlineLevel="4" x14ac:dyDescent="0.2">
      <c r="A1842" s="4"/>
      <c r="B1842" s="120"/>
      <c r="C1842" s="121">
        <v>24</v>
      </c>
      <c r="D1842" s="122" t="s">
        <v>534</v>
      </c>
      <c r="E1842" s="123" t="s">
        <v>1856</v>
      </c>
      <c r="F1842" s="124" t="s">
        <v>1857</v>
      </c>
      <c r="G1842" s="122" t="s">
        <v>752</v>
      </c>
      <c r="H1842" s="125">
        <v>328.88</v>
      </c>
      <c r="I1842" s="126">
        <v>0</v>
      </c>
      <c r="J1842" s="127">
        <f>H1842*I1842</f>
        <v>0</v>
      </c>
      <c r="K1842" s="125"/>
      <c r="L1842" s="125">
        <f>H1842*K1842</f>
        <v>0</v>
      </c>
      <c r="M1842" s="125"/>
      <c r="N1842" s="125">
        <f>H1842*M1842</f>
        <v>0</v>
      </c>
      <c r="O1842" s="127">
        <v>15</v>
      </c>
      <c r="P1842" s="127">
        <f>J1842*(O1842/100)</f>
        <v>0</v>
      </c>
      <c r="Q1842" s="127">
        <f>J1842+P1842</f>
        <v>0</v>
      </c>
      <c r="R1842" s="128"/>
      <c r="S1842" s="128" t="s">
        <v>538</v>
      </c>
      <c r="T1842" s="129">
        <v>1</v>
      </c>
      <c r="U1842" s="8"/>
      <c r="V1842" s="8"/>
      <c r="W1842" s="8"/>
      <c r="X1842" s="60"/>
    </row>
    <row r="1843" spans="1:27" ht="9.75" outlineLevel="5" x14ac:dyDescent="0.2">
      <c r="A1843" s="130"/>
      <c r="B1843" s="131"/>
      <c r="C1843" s="131"/>
      <c r="D1843" s="132"/>
      <c r="E1843" s="136" t="s">
        <v>0</v>
      </c>
      <c r="F1843" s="159" t="s">
        <v>1858</v>
      </c>
      <c r="G1843" s="159"/>
      <c r="H1843" s="160"/>
      <c r="I1843" s="161"/>
      <c r="J1843" s="162"/>
      <c r="K1843" s="134"/>
      <c r="L1843" s="134"/>
      <c r="M1843" s="134"/>
      <c r="N1843" s="134"/>
      <c r="O1843" s="135"/>
      <c r="P1843" s="135"/>
      <c r="Q1843" s="135"/>
      <c r="R1843" s="132"/>
      <c r="S1843" s="132"/>
      <c r="T1843" s="131"/>
      <c r="U1843" s="6"/>
      <c r="V1843" s="8"/>
      <c r="W1843" s="8"/>
      <c r="X1843" s="133" t="str">
        <f>F1843</f>
        <v>Příplatky k cenám úprav vnějších povrchů za zvýšenou pracnost při provádění styku dvou barev nebo struktur na fasádě</v>
      </c>
      <c r="Y1843" s="9"/>
      <c r="AA1843" s="11"/>
    </row>
    <row r="1844" spans="1:27" ht="7.5" customHeight="1" outlineLevel="5" x14ac:dyDescent="0.15">
      <c r="B1844" s="69"/>
      <c r="C1844" s="69"/>
      <c r="D1844" s="60"/>
      <c r="E1844" s="60"/>
      <c r="F1844" s="61"/>
      <c r="G1844" s="60"/>
      <c r="H1844" s="65"/>
      <c r="I1844" s="105"/>
      <c r="J1844" s="63"/>
      <c r="K1844" s="65"/>
      <c r="L1844" s="65"/>
      <c r="M1844" s="65"/>
      <c r="N1844" s="65"/>
      <c r="O1844" s="63"/>
      <c r="P1844" s="63"/>
      <c r="Q1844" s="63"/>
      <c r="R1844" s="60"/>
      <c r="S1844" s="60"/>
      <c r="T1844" s="69"/>
      <c r="U1844" s="8"/>
      <c r="X1844" s="60"/>
    </row>
    <row r="1845" spans="1:27" ht="11.25" outlineLevel="4" x14ac:dyDescent="0.2">
      <c r="A1845" s="4"/>
      <c r="B1845" s="120"/>
      <c r="C1845" s="121">
        <v>25</v>
      </c>
      <c r="D1845" s="122" t="s">
        <v>534</v>
      </c>
      <c r="E1845" s="123" t="s">
        <v>1859</v>
      </c>
      <c r="F1845" s="124" t="s">
        <v>1860</v>
      </c>
      <c r="G1845" s="122" t="s">
        <v>543</v>
      </c>
      <c r="H1845" s="125">
        <v>471.59800000000001</v>
      </c>
      <c r="I1845" s="126">
        <v>0</v>
      </c>
      <c r="J1845" s="127">
        <f>H1845*I1845</f>
        <v>0</v>
      </c>
      <c r="K1845" s="125">
        <v>7.3499999999999998E-3</v>
      </c>
      <c r="L1845" s="125">
        <f>H1845*K1845</f>
        <v>3.4662453000000002</v>
      </c>
      <c r="M1845" s="125"/>
      <c r="N1845" s="125">
        <f>H1845*M1845</f>
        <v>0</v>
      </c>
      <c r="O1845" s="127">
        <v>15</v>
      </c>
      <c r="P1845" s="127">
        <f>J1845*(O1845/100)</f>
        <v>0</v>
      </c>
      <c r="Q1845" s="127">
        <f>J1845+P1845</f>
        <v>0</v>
      </c>
      <c r="R1845" s="128"/>
      <c r="S1845" s="128" t="s">
        <v>538</v>
      </c>
      <c r="T1845" s="129">
        <v>1</v>
      </c>
      <c r="U1845" s="8"/>
      <c r="V1845" s="8"/>
      <c r="W1845" s="8"/>
      <c r="X1845" s="60"/>
    </row>
    <row r="1846" spans="1:27" ht="9.75" outlineLevel="5" x14ac:dyDescent="0.2">
      <c r="A1846" s="130"/>
      <c r="B1846" s="131"/>
      <c r="C1846" s="131"/>
      <c r="D1846" s="132"/>
      <c r="E1846" s="136" t="s">
        <v>0</v>
      </c>
      <c r="F1846" s="159" t="s">
        <v>1861</v>
      </c>
      <c r="G1846" s="159"/>
      <c r="H1846" s="160"/>
      <c r="I1846" s="161"/>
      <c r="J1846" s="162"/>
      <c r="K1846" s="134"/>
      <c r="L1846" s="134"/>
      <c r="M1846" s="134"/>
      <c r="N1846" s="134"/>
      <c r="O1846" s="135"/>
      <c r="P1846" s="135"/>
      <c r="Q1846" s="135"/>
      <c r="R1846" s="132"/>
      <c r="S1846" s="132"/>
      <c r="T1846" s="131"/>
      <c r="U1846" s="6"/>
      <c r="V1846" s="8"/>
      <c r="W1846" s="8"/>
      <c r="X1846" s="133" t="str">
        <f>F1846</f>
        <v>Podkladní a spojovací vrstva vnějších omítaných ploch cementový postřik nanášený ručně celoplošně podhledů</v>
      </c>
      <c r="Y1846" s="9"/>
      <c r="AA1846" s="11"/>
    </row>
    <row r="1847" spans="1:27" ht="7.5" customHeight="1" outlineLevel="5" x14ac:dyDescent="0.15">
      <c r="B1847" s="69"/>
      <c r="C1847" s="69"/>
      <c r="D1847" s="60"/>
      <c r="E1847" s="60"/>
      <c r="F1847" s="61"/>
      <c r="G1847" s="60"/>
      <c r="H1847" s="65"/>
      <c r="I1847" s="105"/>
      <c r="J1847" s="63"/>
      <c r="K1847" s="65"/>
      <c r="L1847" s="65"/>
      <c r="M1847" s="65"/>
      <c r="N1847" s="65"/>
      <c r="O1847" s="63"/>
      <c r="P1847" s="63"/>
      <c r="Q1847" s="63"/>
      <c r="R1847" s="60"/>
      <c r="S1847" s="60"/>
      <c r="T1847" s="69"/>
      <c r="U1847" s="8"/>
      <c r="X1847" s="60"/>
    </row>
    <row r="1848" spans="1:27" ht="11.25" outlineLevel="4" x14ac:dyDescent="0.2">
      <c r="A1848" s="4"/>
      <c r="B1848" s="120"/>
      <c r="C1848" s="121">
        <v>26</v>
      </c>
      <c r="D1848" s="122" t="s">
        <v>534</v>
      </c>
      <c r="E1848" s="123" t="s">
        <v>1862</v>
      </c>
      <c r="F1848" s="124" t="s">
        <v>1863</v>
      </c>
      <c r="G1848" s="122" t="s">
        <v>543</v>
      </c>
      <c r="H1848" s="125">
        <v>471.59800000000001</v>
      </c>
      <c r="I1848" s="126">
        <v>0</v>
      </c>
      <c r="J1848" s="127">
        <f>H1848*I1848</f>
        <v>0</v>
      </c>
      <c r="K1848" s="125">
        <v>2.6360000000000001E-2</v>
      </c>
      <c r="L1848" s="125">
        <f>H1848*K1848</f>
        <v>12.431323280000001</v>
      </c>
      <c r="M1848" s="125"/>
      <c r="N1848" s="125">
        <f>H1848*M1848</f>
        <v>0</v>
      </c>
      <c r="O1848" s="127">
        <v>15</v>
      </c>
      <c r="P1848" s="127">
        <f>J1848*(O1848/100)</f>
        <v>0</v>
      </c>
      <c r="Q1848" s="127">
        <f>J1848+P1848</f>
        <v>0</v>
      </c>
      <c r="R1848" s="128"/>
      <c r="S1848" s="128" t="s">
        <v>538</v>
      </c>
      <c r="T1848" s="129">
        <v>1</v>
      </c>
      <c r="U1848" s="8"/>
      <c r="V1848" s="8"/>
      <c r="W1848" s="8"/>
      <c r="X1848" s="60"/>
    </row>
    <row r="1849" spans="1:27" ht="9.75" outlineLevel="5" x14ac:dyDescent="0.2">
      <c r="A1849" s="130"/>
      <c r="B1849" s="131"/>
      <c r="C1849" s="131"/>
      <c r="D1849" s="132"/>
      <c r="E1849" s="136" t="s">
        <v>0</v>
      </c>
      <c r="F1849" s="159" t="s">
        <v>1864</v>
      </c>
      <c r="G1849" s="159"/>
      <c r="H1849" s="160"/>
      <c r="I1849" s="161"/>
      <c r="J1849" s="162"/>
      <c r="K1849" s="134"/>
      <c r="L1849" s="134"/>
      <c r="M1849" s="134"/>
      <c r="N1849" s="134"/>
      <c r="O1849" s="135"/>
      <c r="P1849" s="135"/>
      <c r="Q1849" s="135"/>
      <c r="R1849" s="132"/>
      <c r="S1849" s="132"/>
      <c r="T1849" s="131"/>
      <c r="U1849" s="6"/>
      <c r="V1849" s="8"/>
      <c r="W1849" s="8"/>
      <c r="X1849" s="133" t="str">
        <f>F1849</f>
        <v>Omítka vápenocementová vnějších ploch nanášená ručně dvouvrstvá, tloušťky jádrové omítky do 15 mm a tloušťky štuku do 3 mm štuková podhledů</v>
      </c>
      <c r="Y1849" s="9"/>
      <c r="AA1849" s="11"/>
    </row>
    <row r="1850" spans="1:27" ht="7.5" customHeight="1" outlineLevel="5" x14ac:dyDescent="0.15">
      <c r="B1850" s="69"/>
      <c r="C1850" s="69"/>
      <c r="D1850" s="60"/>
      <c r="E1850" s="60"/>
      <c r="F1850" s="61"/>
      <c r="G1850" s="60"/>
      <c r="H1850" s="65"/>
      <c r="I1850" s="105"/>
      <c r="J1850" s="63"/>
      <c r="K1850" s="65"/>
      <c r="L1850" s="65"/>
      <c r="M1850" s="65"/>
      <c r="N1850" s="65"/>
      <c r="O1850" s="63"/>
      <c r="P1850" s="63"/>
      <c r="Q1850" s="63"/>
      <c r="R1850" s="60"/>
      <c r="S1850" s="60"/>
      <c r="T1850" s="69"/>
      <c r="U1850" s="8"/>
      <c r="X1850" s="60"/>
    </row>
    <row r="1851" spans="1:27" ht="11.25" outlineLevel="4" x14ac:dyDescent="0.2">
      <c r="A1851" s="4"/>
      <c r="B1851" s="120"/>
      <c r="C1851" s="121">
        <v>27</v>
      </c>
      <c r="D1851" s="122" t="s">
        <v>534</v>
      </c>
      <c r="E1851" s="123" t="s">
        <v>1865</v>
      </c>
      <c r="F1851" s="124" t="s">
        <v>1866</v>
      </c>
      <c r="G1851" s="122" t="s">
        <v>543</v>
      </c>
      <c r="H1851" s="125">
        <v>471.59800000000001</v>
      </c>
      <c r="I1851" s="126">
        <v>0</v>
      </c>
      <c r="J1851" s="127">
        <f>H1851*I1851</f>
        <v>0</v>
      </c>
      <c r="K1851" s="125">
        <v>2.0000000000000001E-4</v>
      </c>
      <c r="L1851" s="125">
        <f>H1851*K1851</f>
        <v>9.4319600000000003E-2</v>
      </c>
      <c r="M1851" s="125"/>
      <c r="N1851" s="125">
        <f>H1851*M1851</f>
        <v>0</v>
      </c>
      <c r="O1851" s="127">
        <v>15</v>
      </c>
      <c r="P1851" s="127">
        <f>J1851*(O1851/100)</f>
        <v>0</v>
      </c>
      <c r="Q1851" s="127">
        <f>J1851+P1851</f>
        <v>0</v>
      </c>
      <c r="R1851" s="128"/>
      <c r="S1851" s="128" t="s">
        <v>538</v>
      </c>
      <c r="T1851" s="129">
        <v>1</v>
      </c>
      <c r="U1851" s="8"/>
      <c r="V1851" s="8"/>
      <c r="W1851" s="8"/>
      <c r="X1851" s="60"/>
    </row>
    <row r="1852" spans="1:27" ht="9.75" outlineLevel="5" x14ac:dyDescent="0.2">
      <c r="A1852" s="130"/>
      <c r="B1852" s="131"/>
      <c r="C1852" s="131"/>
      <c r="D1852" s="132"/>
      <c r="E1852" s="136" t="s">
        <v>0</v>
      </c>
      <c r="F1852" s="159" t="s">
        <v>1867</v>
      </c>
      <c r="G1852" s="159"/>
      <c r="H1852" s="160"/>
      <c r="I1852" s="161"/>
      <c r="J1852" s="162"/>
      <c r="K1852" s="134"/>
      <c r="L1852" s="134"/>
      <c r="M1852" s="134"/>
      <c r="N1852" s="134"/>
      <c r="O1852" s="135"/>
      <c r="P1852" s="135"/>
      <c r="Q1852" s="135"/>
      <c r="R1852" s="132"/>
      <c r="S1852" s="132"/>
      <c r="T1852" s="131"/>
      <c r="U1852" s="6"/>
      <c r="V1852" s="8"/>
      <c r="W1852" s="8"/>
      <c r="X1852" s="133" t="str">
        <f>F1852</f>
        <v>Penetrační nátěr vnějších pastovitých tenkovrstvých omítek silikátový podhledů</v>
      </c>
      <c r="Y1852" s="9"/>
      <c r="AA1852" s="11"/>
    </row>
    <row r="1853" spans="1:27" ht="7.5" customHeight="1" outlineLevel="5" x14ac:dyDescent="0.15">
      <c r="B1853" s="69"/>
      <c r="C1853" s="69"/>
      <c r="D1853" s="60"/>
      <c r="E1853" s="60"/>
      <c r="F1853" s="61"/>
      <c r="G1853" s="60"/>
      <c r="H1853" s="65"/>
      <c r="I1853" s="105"/>
      <c r="J1853" s="63"/>
      <c r="K1853" s="65"/>
      <c r="L1853" s="65"/>
      <c r="M1853" s="65"/>
      <c r="N1853" s="65"/>
      <c r="O1853" s="63"/>
      <c r="P1853" s="63"/>
      <c r="Q1853" s="63"/>
      <c r="R1853" s="60"/>
      <c r="S1853" s="60"/>
      <c r="T1853" s="69"/>
      <c r="U1853" s="8"/>
      <c r="X1853" s="60"/>
    </row>
    <row r="1854" spans="1:27" ht="11.25" outlineLevel="4" x14ac:dyDescent="0.2">
      <c r="A1854" s="4"/>
      <c r="B1854" s="120"/>
      <c r="C1854" s="121">
        <v>28</v>
      </c>
      <c r="D1854" s="122" t="s">
        <v>534</v>
      </c>
      <c r="E1854" s="123" t="s">
        <v>1868</v>
      </c>
      <c r="F1854" s="124" t="s">
        <v>1869</v>
      </c>
      <c r="G1854" s="122" t="s">
        <v>543</v>
      </c>
      <c r="H1854" s="125">
        <v>471.59830712601507</v>
      </c>
      <c r="I1854" s="126">
        <v>0</v>
      </c>
      <c r="J1854" s="127">
        <f>H1854*I1854</f>
        <v>0</v>
      </c>
      <c r="K1854" s="125">
        <v>3.3600000000000001E-3</v>
      </c>
      <c r="L1854" s="125">
        <f>H1854*K1854</f>
        <v>1.5845703119434107</v>
      </c>
      <c r="M1854" s="125"/>
      <c r="N1854" s="125">
        <f>H1854*M1854</f>
        <v>0</v>
      </c>
      <c r="O1854" s="127">
        <v>15</v>
      </c>
      <c r="P1854" s="127">
        <f>J1854*(O1854/100)</f>
        <v>0</v>
      </c>
      <c r="Q1854" s="127">
        <f>J1854+P1854</f>
        <v>0</v>
      </c>
      <c r="R1854" s="128"/>
      <c r="S1854" s="128" t="s">
        <v>538</v>
      </c>
      <c r="T1854" s="129">
        <v>1</v>
      </c>
      <c r="U1854" s="8"/>
      <c r="V1854" s="8"/>
      <c r="W1854" s="8"/>
      <c r="X1854" s="60"/>
    </row>
    <row r="1855" spans="1:27" ht="9.75" outlineLevel="5" x14ac:dyDescent="0.2">
      <c r="A1855" s="130"/>
      <c r="B1855" s="131"/>
      <c r="C1855" s="131"/>
      <c r="D1855" s="132"/>
      <c r="E1855" s="136" t="s">
        <v>0</v>
      </c>
      <c r="F1855" s="159" t="s">
        <v>1870</v>
      </c>
      <c r="G1855" s="159"/>
      <c r="H1855" s="160"/>
      <c r="I1855" s="161"/>
      <c r="J1855" s="162"/>
      <c r="K1855" s="134"/>
      <c r="L1855" s="134"/>
      <c r="M1855" s="134"/>
      <c r="N1855" s="134"/>
      <c r="O1855" s="135"/>
      <c r="P1855" s="135"/>
      <c r="Q1855" s="135"/>
      <c r="R1855" s="132"/>
      <c r="S1855" s="132"/>
      <c r="T1855" s="131"/>
      <c r="U1855" s="6"/>
      <c r="V1855" s="8"/>
      <c r="W1855" s="8"/>
      <c r="X1855" s="133" t="str">
        <f>F1855</f>
        <v>Omítka tenkovrstvá silikonová vnějších ploch probarvená bez penetrace zatíraná (škrábaná), zrnitost 2,0 mm podhledů</v>
      </c>
      <c r="Y1855" s="9"/>
      <c r="AA1855" s="11"/>
    </row>
    <row r="1856" spans="1:27" ht="7.5" customHeight="1" outlineLevel="5" x14ac:dyDescent="0.15">
      <c r="B1856" s="69"/>
      <c r="C1856" s="69"/>
      <c r="D1856" s="60"/>
      <c r="E1856" s="60"/>
      <c r="F1856" s="61"/>
      <c r="G1856" s="60"/>
      <c r="H1856" s="65"/>
      <c r="I1856" s="105"/>
      <c r="J1856" s="63"/>
      <c r="K1856" s="65"/>
      <c r="L1856" s="65"/>
      <c r="M1856" s="65"/>
      <c r="N1856" s="65"/>
      <c r="O1856" s="63"/>
      <c r="P1856" s="63"/>
      <c r="Q1856" s="63"/>
      <c r="R1856" s="60"/>
      <c r="S1856" s="60"/>
      <c r="T1856" s="69"/>
      <c r="U1856" s="8"/>
      <c r="X1856" s="60"/>
    </row>
    <row r="1857" spans="1:24" ht="11.25" outlineLevel="5" x14ac:dyDescent="0.2">
      <c r="A1857" s="137"/>
      <c r="B1857" s="138"/>
      <c r="C1857" s="138"/>
      <c r="D1857" s="139"/>
      <c r="E1857" s="145" t="s">
        <v>1</v>
      </c>
      <c r="F1857" s="140" t="s">
        <v>1775</v>
      </c>
      <c r="G1857" s="139"/>
      <c r="H1857" s="141">
        <v>0</v>
      </c>
      <c r="I1857" s="142"/>
      <c r="J1857" s="143"/>
      <c r="K1857" s="144"/>
      <c r="L1857" s="144"/>
      <c r="M1857" s="144"/>
      <c r="N1857" s="144"/>
      <c r="O1857" s="143"/>
      <c r="P1857" s="143"/>
      <c r="Q1857" s="143"/>
      <c r="R1857" s="139"/>
      <c r="S1857" s="139"/>
      <c r="T1857" s="138"/>
      <c r="U1857" s="6"/>
      <c r="V1857" s="8"/>
      <c r="W1857" s="8"/>
      <c r="X1857" s="60"/>
    </row>
    <row r="1858" spans="1:24" ht="11.25" outlineLevel="5" x14ac:dyDescent="0.2">
      <c r="A1858" s="137"/>
      <c r="B1858" s="138"/>
      <c r="C1858" s="138"/>
      <c r="D1858" s="139"/>
      <c r="E1858" s="145"/>
      <c r="F1858" s="140" t="s">
        <v>1871</v>
      </c>
      <c r="G1858" s="139"/>
      <c r="H1858" s="141">
        <v>18.2</v>
      </c>
      <c r="I1858" s="142"/>
      <c r="J1858" s="143"/>
      <c r="K1858" s="144"/>
      <c r="L1858" s="144"/>
      <c r="M1858" s="144"/>
      <c r="N1858" s="144"/>
      <c r="O1858" s="143"/>
      <c r="P1858" s="143"/>
      <c r="Q1858" s="143"/>
      <c r="R1858" s="139"/>
      <c r="S1858" s="139"/>
      <c r="T1858" s="138"/>
      <c r="U1858" s="6"/>
      <c r="V1858" s="8"/>
      <c r="W1858" s="8"/>
      <c r="X1858" s="60"/>
    </row>
    <row r="1859" spans="1:24" ht="11.25" outlineLevel="5" x14ac:dyDescent="0.2">
      <c r="A1859" s="137"/>
      <c r="B1859" s="138"/>
      <c r="C1859" s="138"/>
      <c r="D1859" s="139"/>
      <c r="E1859" s="145"/>
      <c r="F1859" s="140" t="s">
        <v>1872</v>
      </c>
      <c r="G1859" s="139"/>
      <c r="H1859" s="141">
        <v>18.880000000000003</v>
      </c>
      <c r="I1859" s="142"/>
      <c r="J1859" s="143"/>
      <c r="K1859" s="144"/>
      <c r="L1859" s="144"/>
      <c r="M1859" s="144"/>
      <c r="N1859" s="144"/>
      <c r="O1859" s="143"/>
      <c r="P1859" s="143"/>
      <c r="Q1859" s="143"/>
      <c r="R1859" s="139"/>
      <c r="S1859" s="139"/>
      <c r="T1859" s="138"/>
      <c r="U1859" s="6"/>
      <c r="V1859" s="8"/>
      <c r="W1859" s="8"/>
      <c r="X1859" s="60"/>
    </row>
    <row r="1860" spans="1:24" ht="11.25" outlineLevel="5" x14ac:dyDescent="0.2">
      <c r="A1860" s="137"/>
      <c r="B1860" s="138"/>
      <c r="C1860" s="138"/>
      <c r="D1860" s="139"/>
      <c r="E1860" s="145"/>
      <c r="F1860" s="140" t="s">
        <v>1873</v>
      </c>
      <c r="G1860" s="139"/>
      <c r="H1860" s="141">
        <v>24.15</v>
      </c>
      <c r="I1860" s="142"/>
      <c r="J1860" s="143"/>
      <c r="K1860" s="144"/>
      <c r="L1860" s="144"/>
      <c r="M1860" s="144"/>
      <c r="N1860" s="144"/>
      <c r="O1860" s="143"/>
      <c r="P1860" s="143"/>
      <c r="Q1860" s="143"/>
      <c r="R1860" s="139"/>
      <c r="S1860" s="139"/>
      <c r="T1860" s="138"/>
      <c r="U1860" s="6"/>
      <c r="V1860" s="8"/>
      <c r="W1860" s="8"/>
      <c r="X1860" s="60"/>
    </row>
    <row r="1861" spans="1:24" ht="11.25" outlineLevel="5" x14ac:dyDescent="0.2">
      <c r="A1861" s="137"/>
      <c r="B1861" s="138"/>
      <c r="C1861" s="138"/>
      <c r="D1861" s="139"/>
      <c r="E1861" s="145"/>
      <c r="F1861" s="140" t="s">
        <v>546</v>
      </c>
      <c r="G1861" s="139"/>
      <c r="H1861" s="141">
        <v>61.23</v>
      </c>
      <c r="I1861" s="142"/>
      <c r="J1861" s="143"/>
      <c r="K1861" s="144"/>
      <c r="L1861" s="144"/>
      <c r="M1861" s="144"/>
      <c r="N1861" s="144"/>
      <c r="O1861" s="143"/>
      <c r="P1861" s="143"/>
      <c r="Q1861" s="143"/>
      <c r="R1861" s="139"/>
      <c r="S1861" s="139"/>
      <c r="T1861" s="138"/>
      <c r="U1861" s="6"/>
      <c r="V1861" s="8"/>
      <c r="W1861" s="8"/>
      <c r="X1861" s="60"/>
    </row>
    <row r="1862" spans="1:24" ht="11.25" outlineLevel="5" x14ac:dyDescent="0.2">
      <c r="A1862" s="137"/>
      <c r="B1862" s="138"/>
      <c r="C1862" s="138"/>
      <c r="D1862" s="139"/>
      <c r="E1862" s="145"/>
      <c r="F1862" s="140" t="s">
        <v>1874</v>
      </c>
      <c r="G1862" s="139"/>
      <c r="H1862" s="141">
        <v>61.23</v>
      </c>
      <c r="I1862" s="142"/>
      <c r="J1862" s="143"/>
      <c r="K1862" s="144"/>
      <c r="L1862" s="144"/>
      <c r="M1862" s="144"/>
      <c r="N1862" s="144"/>
      <c r="O1862" s="143"/>
      <c r="P1862" s="143"/>
      <c r="Q1862" s="143"/>
      <c r="R1862" s="139"/>
      <c r="S1862" s="139"/>
      <c r="T1862" s="138"/>
      <c r="U1862" s="6"/>
      <c r="V1862" s="8"/>
      <c r="W1862" s="8"/>
      <c r="X1862" s="60"/>
    </row>
    <row r="1863" spans="1:24" ht="11.25" outlineLevel="5" x14ac:dyDescent="0.2">
      <c r="A1863" s="137"/>
      <c r="B1863" s="138"/>
      <c r="C1863" s="138"/>
      <c r="D1863" s="139"/>
      <c r="E1863" s="145"/>
      <c r="F1863" s="140" t="s">
        <v>1875</v>
      </c>
      <c r="G1863" s="139"/>
      <c r="H1863" s="141">
        <v>26.869999999999997</v>
      </c>
      <c r="I1863" s="142"/>
      <c r="J1863" s="143"/>
      <c r="K1863" s="144"/>
      <c r="L1863" s="144"/>
      <c r="M1863" s="144"/>
      <c r="N1863" s="144"/>
      <c r="O1863" s="143"/>
      <c r="P1863" s="143"/>
      <c r="Q1863" s="143"/>
      <c r="R1863" s="139"/>
      <c r="S1863" s="139"/>
      <c r="T1863" s="138"/>
      <c r="U1863" s="6"/>
      <c r="V1863" s="8"/>
      <c r="W1863" s="8"/>
      <c r="X1863" s="60"/>
    </row>
    <row r="1864" spans="1:24" ht="11.25" outlineLevel="5" x14ac:dyDescent="0.2">
      <c r="A1864" s="137"/>
      <c r="B1864" s="138"/>
      <c r="C1864" s="138"/>
      <c r="D1864" s="139"/>
      <c r="E1864" s="145"/>
      <c r="F1864" s="140" t="s">
        <v>1876</v>
      </c>
      <c r="G1864" s="139"/>
      <c r="H1864" s="141">
        <v>18.369999999999997</v>
      </c>
      <c r="I1864" s="142"/>
      <c r="J1864" s="143"/>
      <c r="K1864" s="144"/>
      <c r="L1864" s="144"/>
      <c r="M1864" s="144"/>
      <c r="N1864" s="144"/>
      <c r="O1864" s="143"/>
      <c r="P1864" s="143"/>
      <c r="Q1864" s="143"/>
      <c r="R1864" s="139"/>
      <c r="S1864" s="139"/>
      <c r="T1864" s="138"/>
      <c r="U1864" s="6"/>
      <c r="V1864" s="8"/>
      <c r="W1864" s="8"/>
      <c r="X1864" s="60"/>
    </row>
    <row r="1865" spans="1:24" ht="11.25" outlineLevel="5" x14ac:dyDescent="0.2">
      <c r="A1865" s="137"/>
      <c r="B1865" s="138"/>
      <c r="C1865" s="138"/>
      <c r="D1865" s="139"/>
      <c r="E1865" s="145"/>
      <c r="F1865" s="140" t="s">
        <v>1877</v>
      </c>
      <c r="G1865" s="139"/>
      <c r="H1865" s="141">
        <v>14.8</v>
      </c>
      <c r="I1865" s="142"/>
      <c r="J1865" s="143"/>
      <c r="K1865" s="144"/>
      <c r="L1865" s="144"/>
      <c r="M1865" s="144"/>
      <c r="N1865" s="144"/>
      <c r="O1865" s="143"/>
      <c r="P1865" s="143"/>
      <c r="Q1865" s="143"/>
      <c r="R1865" s="139"/>
      <c r="S1865" s="139"/>
      <c r="T1865" s="138"/>
      <c r="U1865" s="6"/>
      <c r="V1865" s="8"/>
      <c r="W1865" s="8"/>
      <c r="X1865" s="60"/>
    </row>
    <row r="1866" spans="1:24" ht="11.25" outlineLevel="5" x14ac:dyDescent="0.2">
      <c r="A1866" s="137"/>
      <c r="B1866" s="138"/>
      <c r="C1866" s="138"/>
      <c r="D1866" s="139"/>
      <c r="E1866" s="145"/>
      <c r="F1866" s="140" t="s">
        <v>1878</v>
      </c>
      <c r="G1866" s="139"/>
      <c r="H1866" s="141">
        <v>18.369999999999997</v>
      </c>
      <c r="I1866" s="142"/>
      <c r="J1866" s="143"/>
      <c r="K1866" s="144"/>
      <c r="L1866" s="144"/>
      <c r="M1866" s="144"/>
      <c r="N1866" s="144"/>
      <c r="O1866" s="143"/>
      <c r="P1866" s="143"/>
      <c r="Q1866" s="143"/>
      <c r="R1866" s="139"/>
      <c r="S1866" s="139"/>
      <c r="T1866" s="138"/>
      <c r="U1866" s="6"/>
      <c r="V1866" s="8"/>
      <c r="W1866" s="8"/>
      <c r="X1866" s="60"/>
    </row>
    <row r="1867" spans="1:24" ht="11.25" outlineLevel="5" x14ac:dyDescent="0.2">
      <c r="A1867" s="137"/>
      <c r="B1867" s="138"/>
      <c r="C1867" s="138"/>
      <c r="D1867" s="139"/>
      <c r="E1867" s="145"/>
      <c r="F1867" s="140" t="s">
        <v>1879</v>
      </c>
      <c r="G1867" s="139"/>
      <c r="H1867" s="141">
        <v>3.33</v>
      </c>
      <c r="I1867" s="142"/>
      <c r="J1867" s="143"/>
      <c r="K1867" s="144"/>
      <c r="L1867" s="144"/>
      <c r="M1867" s="144"/>
      <c r="N1867" s="144"/>
      <c r="O1867" s="143"/>
      <c r="P1867" s="143"/>
      <c r="Q1867" s="143"/>
      <c r="R1867" s="139"/>
      <c r="S1867" s="139"/>
      <c r="T1867" s="138"/>
      <c r="U1867" s="6"/>
      <c r="V1867" s="8"/>
      <c r="W1867" s="8"/>
      <c r="X1867" s="60"/>
    </row>
    <row r="1868" spans="1:24" ht="11.25" outlineLevel="5" x14ac:dyDescent="0.2">
      <c r="A1868" s="137"/>
      <c r="B1868" s="138"/>
      <c r="C1868" s="138"/>
      <c r="D1868" s="139"/>
      <c r="E1868" s="145"/>
      <c r="F1868" s="140" t="s">
        <v>1880</v>
      </c>
      <c r="G1868" s="139"/>
      <c r="H1868" s="141">
        <v>24.15</v>
      </c>
      <c r="I1868" s="142"/>
      <c r="J1868" s="143"/>
      <c r="K1868" s="144"/>
      <c r="L1868" s="144"/>
      <c r="M1868" s="144"/>
      <c r="N1868" s="144"/>
      <c r="O1868" s="143"/>
      <c r="P1868" s="143"/>
      <c r="Q1868" s="143"/>
      <c r="R1868" s="139"/>
      <c r="S1868" s="139"/>
      <c r="T1868" s="138"/>
      <c r="U1868" s="6"/>
      <c r="V1868" s="8"/>
      <c r="W1868" s="8"/>
      <c r="X1868" s="60"/>
    </row>
    <row r="1869" spans="1:24" ht="11.25" outlineLevel="5" x14ac:dyDescent="0.2">
      <c r="A1869" s="137"/>
      <c r="B1869" s="138"/>
      <c r="C1869" s="138"/>
      <c r="D1869" s="139"/>
      <c r="E1869" s="145"/>
      <c r="F1869" s="140" t="s">
        <v>1881</v>
      </c>
      <c r="G1869" s="139"/>
      <c r="H1869" s="141">
        <v>18.369999999999997</v>
      </c>
      <c r="I1869" s="142"/>
      <c r="J1869" s="143"/>
      <c r="K1869" s="144"/>
      <c r="L1869" s="144"/>
      <c r="M1869" s="144"/>
      <c r="N1869" s="144"/>
      <c r="O1869" s="143"/>
      <c r="P1869" s="143"/>
      <c r="Q1869" s="143"/>
      <c r="R1869" s="139"/>
      <c r="S1869" s="139"/>
      <c r="T1869" s="138"/>
      <c r="U1869" s="6"/>
      <c r="V1869" s="8"/>
      <c r="W1869" s="8"/>
      <c r="X1869" s="60"/>
    </row>
    <row r="1870" spans="1:24" ht="11.25" outlineLevel="5" x14ac:dyDescent="0.2">
      <c r="A1870" s="137"/>
      <c r="B1870" s="138"/>
      <c r="C1870" s="138"/>
      <c r="D1870" s="139"/>
      <c r="E1870" s="145"/>
      <c r="F1870" s="140" t="s">
        <v>1882</v>
      </c>
      <c r="G1870" s="139"/>
      <c r="H1870" s="141">
        <v>14.8</v>
      </c>
      <c r="I1870" s="142"/>
      <c r="J1870" s="143"/>
      <c r="K1870" s="144"/>
      <c r="L1870" s="144"/>
      <c r="M1870" s="144"/>
      <c r="N1870" s="144"/>
      <c r="O1870" s="143"/>
      <c r="P1870" s="143"/>
      <c r="Q1870" s="143"/>
      <c r="R1870" s="139"/>
      <c r="S1870" s="139"/>
      <c r="T1870" s="138"/>
      <c r="U1870" s="6"/>
      <c r="V1870" s="8"/>
      <c r="W1870" s="8"/>
      <c r="X1870" s="60"/>
    </row>
    <row r="1871" spans="1:24" ht="11.25" outlineLevel="5" x14ac:dyDescent="0.2">
      <c r="A1871" s="137"/>
      <c r="B1871" s="138"/>
      <c r="C1871" s="138"/>
      <c r="D1871" s="139"/>
      <c r="E1871" s="145"/>
      <c r="F1871" s="140" t="s">
        <v>1883</v>
      </c>
      <c r="G1871" s="139"/>
      <c r="H1871" s="141">
        <v>19.899999999999999</v>
      </c>
      <c r="I1871" s="142"/>
      <c r="J1871" s="143"/>
      <c r="K1871" s="144"/>
      <c r="L1871" s="144"/>
      <c r="M1871" s="144"/>
      <c r="N1871" s="144"/>
      <c r="O1871" s="143"/>
      <c r="P1871" s="143"/>
      <c r="Q1871" s="143"/>
      <c r="R1871" s="139"/>
      <c r="S1871" s="139"/>
      <c r="T1871" s="138"/>
      <c r="U1871" s="6"/>
      <c r="V1871" s="8"/>
      <c r="W1871" s="8"/>
      <c r="X1871" s="60"/>
    </row>
    <row r="1872" spans="1:24" ht="11.25" outlineLevel="5" x14ac:dyDescent="0.2">
      <c r="A1872" s="137"/>
      <c r="B1872" s="138"/>
      <c r="C1872" s="138"/>
      <c r="D1872" s="139"/>
      <c r="E1872" s="145"/>
      <c r="F1872" s="140" t="s">
        <v>1884</v>
      </c>
      <c r="G1872" s="139"/>
      <c r="H1872" s="141">
        <v>3.33</v>
      </c>
      <c r="I1872" s="142"/>
      <c r="J1872" s="143"/>
      <c r="K1872" s="144"/>
      <c r="L1872" s="144"/>
      <c r="M1872" s="144"/>
      <c r="N1872" s="144"/>
      <c r="O1872" s="143"/>
      <c r="P1872" s="143"/>
      <c r="Q1872" s="143"/>
      <c r="R1872" s="139"/>
      <c r="S1872" s="139"/>
      <c r="T1872" s="138"/>
      <c r="U1872" s="6"/>
      <c r="V1872" s="8"/>
      <c r="W1872" s="8"/>
      <c r="X1872" s="60"/>
    </row>
    <row r="1873" spans="1:27" ht="11.25" outlineLevel="5" x14ac:dyDescent="0.2">
      <c r="A1873" s="137"/>
      <c r="B1873" s="138"/>
      <c r="C1873" s="138"/>
      <c r="D1873" s="139"/>
      <c r="E1873" s="145"/>
      <c r="F1873" s="140" t="s">
        <v>546</v>
      </c>
      <c r="G1873" s="139"/>
      <c r="H1873" s="141">
        <v>223.52000000000004</v>
      </c>
      <c r="I1873" s="142"/>
      <c r="J1873" s="143"/>
      <c r="K1873" s="144"/>
      <c r="L1873" s="144"/>
      <c r="M1873" s="144"/>
      <c r="N1873" s="144"/>
      <c r="O1873" s="143"/>
      <c r="P1873" s="143"/>
      <c r="Q1873" s="143"/>
      <c r="R1873" s="139"/>
      <c r="S1873" s="139"/>
      <c r="T1873" s="138"/>
      <c r="U1873" s="6"/>
      <c r="V1873" s="8"/>
      <c r="W1873" s="8"/>
      <c r="X1873" s="60"/>
    </row>
    <row r="1874" spans="1:27" ht="11.25" outlineLevel="5" x14ac:dyDescent="0.2">
      <c r="A1874" s="137"/>
      <c r="B1874" s="138"/>
      <c r="C1874" s="138"/>
      <c r="D1874" s="139"/>
      <c r="E1874" s="145"/>
      <c r="F1874" s="140" t="s">
        <v>1885</v>
      </c>
      <c r="G1874" s="139"/>
      <c r="H1874" s="141">
        <v>0</v>
      </c>
      <c r="I1874" s="142"/>
      <c r="J1874" s="143"/>
      <c r="K1874" s="144"/>
      <c r="L1874" s="144"/>
      <c r="M1874" s="144"/>
      <c r="N1874" s="144"/>
      <c r="O1874" s="143"/>
      <c r="P1874" s="143"/>
      <c r="Q1874" s="143"/>
      <c r="R1874" s="139"/>
      <c r="S1874" s="139"/>
      <c r="T1874" s="138"/>
      <c r="U1874" s="6"/>
      <c r="V1874" s="8"/>
      <c r="W1874" s="8"/>
      <c r="X1874" s="60"/>
    </row>
    <row r="1875" spans="1:27" ht="11.25" outlineLevel="5" x14ac:dyDescent="0.2">
      <c r="A1875" s="137"/>
      <c r="B1875" s="138"/>
      <c r="C1875" s="138"/>
      <c r="D1875" s="139"/>
      <c r="E1875" s="145"/>
      <c r="F1875" s="140" t="s">
        <v>1886</v>
      </c>
      <c r="G1875" s="139"/>
      <c r="H1875" s="141">
        <v>22.65</v>
      </c>
      <c r="I1875" s="142"/>
      <c r="J1875" s="143"/>
      <c r="K1875" s="144"/>
      <c r="L1875" s="144"/>
      <c r="M1875" s="144"/>
      <c r="N1875" s="144"/>
      <c r="O1875" s="143"/>
      <c r="P1875" s="143"/>
      <c r="Q1875" s="143"/>
      <c r="R1875" s="139"/>
      <c r="S1875" s="139"/>
      <c r="T1875" s="138"/>
      <c r="U1875" s="6"/>
      <c r="V1875" s="8"/>
      <c r="W1875" s="8"/>
      <c r="X1875" s="60"/>
    </row>
    <row r="1876" spans="1:27" ht="11.25" outlineLevel="5" x14ac:dyDescent="0.2">
      <c r="A1876" s="137"/>
      <c r="B1876" s="138"/>
      <c r="C1876" s="138"/>
      <c r="D1876" s="139"/>
      <c r="E1876" s="145"/>
      <c r="F1876" s="140" t="s">
        <v>1887</v>
      </c>
      <c r="G1876" s="139"/>
      <c r="H1876" s="141">
        <v>25.200000000000003</v>
      </c>
      <c r="I1876" s="142"/>
      <c r="J1876" s="143"/>
      <c r="K1876" s="144"/>
      <c r="L1876" s="144"/>
      <c r="M1876" s="144"/>
      <c r="N1876" s="144"/>
      <c r="O1876" s="143"/>
      <c r="P1876" s="143"/>
      <c r="Q1876" s="143"/>
      <c r="R1876" s="139"/>
      <c r="S1876" s="139"/>
      <c r="T1876" s="138"/>
      <c r="U1876" s="6"/>
      <c r="V1876" s="8"/>
      <c r="W1876" s="8"/>
      <c r="X1876" s="60"/>
    </row>
    <row r="1877" spans="1:27" ht="11.25" outlineLevel="5" x14ac:dyDescent="0.2">
      <c r="A1877" s="137"/>
      <c r="B1877" s="138"/>
      <c r="C1877" s="138"/>
      <c r="D1877" s="139"/>
      <c r="E1877" s="145"/>
      <c r="F1877" s="140" t="s">
        <v>1888</v>
      </c>
      <c r="G1877" s="139"/>
      <c r="H1877" s="141">
        <v>17.29502712601515</v>
      </c>
      <c r="I1877" s="142"/>
      <c r="J1877" s="143"/>
      <c r="K1877" s="144"/>
      <c r="L1877" s="144"/>
      <c r="M1877" s="144"/>
      <c r="N1877" s="144"/>
      <c r="O1877" s="143"/>
      <c r="P1877" s="143"/>
      <c r="Q1877" s="143"/>
      <c r="R1877" s="139"/>
      <c r="S1877" s="139"/>
      <c r="T1877" s="138"/>
      <c r="U1877" s="6"/>
      <c r="V1877" s="8"/>
      <c r="W1877" s="8"/>
      <c r="X1877" s="60"/>
    </row>
    <row r="1878" spans="1:27" ht="11.25" outlineLevel="5" x14ac:dyDescent="0.2">
      <c r="A1878" s="137"/>
      <c r="B1878" s="138"/>
      <c r="C1878" s="138"/>
      <c r="D1878" s="139"/>
      <c r="E1878" s="145"/>
      <c r="F1878" s="140" t="s">
        <v>1889</v>
      </c>
      <c r="G1878" s="139"/>
      <c r="H1878" s="141">
        <v>1.79928</v>
      </c>
      <c r="I1878" s="142"/>
      <c r="J1878" s="143"/>
      <c r="K1878" s="144"/>
      <c r="L1878" s="144"/>
      <c r="M1878" s="144"/>
      <c r="N1878" s="144"/>
      <c r="O1878" s="143"/>
      <c r="P1878" s="143"/>
      <c r="Q1878" s="143"/>
      <c r="R1878" s="139"/>
      <c r="S1878" s="139"/>
      <c r="T1878" s="138"/>
      <c r="U1878" s="6"/>
      <c r="V1878" s="8"/>
      <c r="W1878" s="8"/>
      <c r="X1878" s="60"/>
    </row>
    <row r="1879" spans="1:27" ht="11.25" outlineLevel="5" x14ac:dyDescent="0.2">
      <c r="A1879" s="137"/>
      <c r="B1879" s="138"/>
      <c r="C1879" s="138"/>
      <c r="D1879" s="139"/>
      <c r="E1879" s="145"/>
      <c r="F1879" s="140" t="s">
        <v>1890</v>
      </c>
      <c r="G1879" s="139"/>
      <c r="H1879" s="141">
        <v>7.48</v>
      </c>
      <c r="I1879" s="142"/>
      <c r="J1879" s="143"/>
      <c r="K1879" s="144"/>
      <c r="L1879" s="144"/>
      <c r="M1879" s="144"/>
      <c r="N1879" s="144"/>
      <c r="O1879" s="143"/>
      <c r="P1879" s="143"/>
      <c r="Q1879" s="143"/>
      <c r="R1879" s="139"/>
      <c r="S1879" s="139"/>
      <c r="T1879" s="138"/>
      <c r="U1879" s="6"/>
      <c r="V1879" s="8"/>
      <c r="W1879" s="8"/>
      <c r="X1879" s="60"/>
    </row>
    <row r="1880" spans="1:27" ht="11.25" outlineLevel="5" x14ac:dyDescent="0.2">
      <c r="A1880" s="137"/>
      <c r="B1880" s="138"/>
      <c r="C1880" s="138"/>
      <c r="D1880" s="139"/>
      <c r="E1880" s="145"/>
      <c r="F1880" s="140" t="s">
        <v>546</v>
      </c>
      <c r="G1880" s="139"/>
      <c r="H1880" s="141">
        <v>74.424307126015151</v>
      </c>
      <c r="I1880" s="142"/>
      <c r="J1880" s="143"/>
      <c r="K1880" s="144"/>
      <c r="L1880" s="144"/>
      <c r="M1880" s="144"/>
      <c r="N1880" s="144"/>
      <c r="O1880" s="143"/>
      <c r="P1880" s="143"/>
      <c r="Q1880" s="143"/>
      <c r="R1880" s="139"/>
      <c r="S1880" s="139"/>
      <c r="T1880" s="138"/>
      <c r="U1880" s="6"/>
      <c r="V1880" s="8"/>
      <c r="W1880" s="8"/>
      <c r="X1880" s="60"/>
    </row>
    <row r="1881" spans="1:27" ht="11.25" outlineLevel="5" x14ac:dyDescent="0.2">
      <c r="A1881" s="137"/>
      <c r="B1881" s="138"/>
      <c r="C1881" s="138"/>
      <c r="D1881" s="139"/>
      <c r="E1881" s="145"/>
      <c r="F1881" s="140" t="s">
        <v>1891</v>
      </c>
      <c r="G1881" s="139"/>
      <c r="H1881" s="141">
        <v>74.424000000000007</v>
      </c>
      <c r="I1881" s="142"/>
      <c r="J1881" s="143"/>
      <c r="K1881" s="144"/>
      <c r="L1881" s="144"/>
      <c r="M1881" s="144"/>
      <c r="N1881" s="144"/>
      <c r="O1881" s="143"/>
      <c r="P1881" s="143"/>
      <c r="Q1881" s="143"/>
      <c r="R1881" s="139"/>
      <c r="S1881" s="139"/>
      <c r="T1881" s="138"/>
      <c r="U1881" s="6"/>
      <c r="V1881" s="8"/>
      <c r="W1881" s="8"/>
      <c r="X1881" s="60"/>
    </row>
    <row r="1882" spans="1:27" ht="11.25" outlineLevel="5" x14ac:dyDescent="0.2">
      <c r="A1882" s="137"/>
      <c r="B1882" s="138"/>
      <c r="C1882" s="138"/>
      <c r="D1882" s="139"/>
      <c r="E1882" s="145"/>
      <c r="F1882" s="140" t="s">
        <v>701</v>
      </c>
      <c r="G1882" s="139"/>
      <c r="H1882" s="141">
        <v>0</v>
      </c>
      <c r="I1882" s="142"/>
      <c r="J1882" s="143"/>
      <c r="K1882" s="144"/>
      <c r="L1882" s="144"/>
      <c r="M1882" s="144"/>
      <c r="N1882" s="144"/>
      <c r="O1882" s="143"/>
      <c r="P1882" s="143"/>
      <c r="Q1882" s="143"/>
      <c r="R1882" s="139"/>
      <c r="S1882" s="139"/>
      <c r="T1882" s="138"/>
      <c r="U1882" s="6"/>
      <c r="V1882" s="8"/>
      <c r="W1882" s="8"/>
      <c r="X1882" s="60"/>
    </row>
    <row r="1883" spans="1:27" ht="11.25" outlineLevel="5" x14ac:dyDescent="0.2">
      <c r="A1883" s="137"/>
      <c r="B1883" s="138"/>
      <c r="C1883" s="138"/>
      <c r="D1883" s="139"/>
      <c r="E1883" s="145"/>
      <c r="F1883" s="140" t="s">
        <v>1892</v>
      </c>
      <c r="G1883" s="139"/>
      <c r="H1883" s="141">
        <v>38</v>
      </c>
      <c r="I1883" s="142"/>
      <c r="J1883" s="143"/>
      <c r="K1883" s="144"/>
      <c r="L1883" s="144"/>
      <c r="M1883" s="144"/>
      <c r="N1883" s="144"/>
      <c r="O1883" s="143"/>
      <c r="P1883" s="143"/>
      <c r="Q1883" s="143"/>
      <c r="R1883" s="139"/>
      <c r="S1883" s="139"/>
      <c r="T1883" s="138"/>
      <c r="U1883" s="6"/>
      <c r="V1883" s="8"/>
      <c r="W1883" s="8"/>
      <c r="X1883" s="60"/>
    </row>
    <row r="1884" spans="1:27" ht="7.5" customHeight="1" outlineLevel="5" x14ac:dyDescent="0.15">
      <c r="A1884" s="8"/>
      <c r="B1884" s="69"/>
      <c r="C1884" s="69"/>
      <c r="D1884" s="60"/>
      <c r="E1884" s="60"/>
      <c r="F1884" s="104"/>
      <c r="G1884" s="60"/>
      <c r="H1884" s="65"/>
      <c r="I1884" s="105"/>
      <c r="J1884" s="63"/>
      <c r="K1884" s="65"/>
      <c r="L1884" s="65"/>
      <c r="M1884" s="65"/>
      <c r="N1884" s="65"/>
      <c r="O1884" s="63"/>
      <c r="P1884" s="63"/>
      <c r="Q1884" s="63"/>
      <c r="R1884" s="60"/>
      <c r="S1884" s="60"/>
      <c r="T1884" s="69"/>
      <c r="U1884" s="8"/>
      <c r="X1884" s="60"/>
    </row>
    <row r="1885" spans="1:27" outlineLevel="4" x14ac:dyDescent="0.15">
      <c r="B1885" s="6"/>
      <c r="C1885" s="6"/>
      <c r="D1885" s="6"/>
      <c r="E1885" s="6"/>
      <c r="F1885" s="6"/>
      <c r="G1885" s="6"/>
      <c r="H1885" s="6"/>
      <c r="I1885" s="8"/>
      <c r="J1885" s="8"/>
      <c r="K1885" s="6"/>
      <c r="L1885" s="6"/>
      <c r="M1885" s="6"/>
      <c r="N1885" s="6"/>
      <c r="O1885" s="6"/>
      <c r="P1885" s="8"/>
      <c r="Q1885" s="8"/>
      <c r="R1885" s="8"/>
      <c r="S1885" s="6"/>
      <c r="T1885" s="6"/>
      <c r="X1885" s="6"/>
    </row>
    <row r="1886" spans="1:27" ht="11.25" outlineLevel="3" x14ac:dyDescent="0.2">
      <c r="A1886" s="96" t="s">
        <v>109</v>
      </c>
      <c r="B1886" s="100">
        <v>4</v>
      </c>
      <c r="C1886" s="114"/>
      <c r="D1886" s="115" t="s">
        <v>533</v>
      </c>
      <c r="E1886" s="115"/>
      <c r="F1886" s="116" t="s">
        <v>110</v>
      </c>
      <c r="G1886" s="115"/>
      <c r="H1886" s="117"/>
      <c r="I1886" s="118"/>
      <c r="J1886" s="98">
        <f>SUBTOTAL(9,J1887:J2119)</f>
        <v>0</v>
      </c>
      <c r="K1886" s="117"/>
      <c r="L1886" s="99">
        <f>SUBTOTAL(9,L1887:L2119)</f>
        <v>209.25055852514802</v>
      </c>
      <c r="M1886" s="117"/>
      <c r="N1886" s="99">
        <f>SUBTOTAL(9,N1887:N2119)</f>
        <v>0</v>
      </c>
      <c r="O1886" s="119"/>
      <c r="P1886" s="98">
        <f>SUBTOTAL(9,P1887:P2119)</f>
        <v>0</v>
      </c>
      <c r="Q1886" s="98">
        <f>SUBTOTAL(9,Q1887:Q2119)</f>
        <v>0</v>
      </c>
      <c r="R1886" s="115"/>
      <c r="S1886" s="115"/>
      <c r="T1886" s="100">
        <f>SUBTOTAL(9,T1887:T2119)</f>
        <v>11</v>
      </c>
      <c r="U1886" s="6"/>
      <c r="V1886" s="8"/>
      <c r="W1886" s="8"/>
      <c r="X1886" s="60"/>
    </row>
    <row r="1887" spans="1:27" ht="11.25" outlineLevel="4" x14ac:dyDescent="0.2">
      <c r="A1887" s="4"/>
      <c r="B1887" s="120"/>
      <c r="C1887" s="121">
        <v>1</v>
      </c>
      <c r="D1887" s="122" t="s">
        <v>534</v>
      </c>
      <c r="E1887" s="123" t="s">
        <v>1893</v>
      </c>
      <c r="F1887" s="124" t="s">
        <v>1894</v>
      </c>
      <c r="G1887" s="122" t="s">
        <v>543</v>
      </c>
      <c r="H1887" s="125">
        <v>2326.29</v>
      </c>
      <c r="I1887" s="126">
        <v>0</v>
      </c>
      <c r="J1887" s="127">
        <f>H1887*I1887</f>
        <v>0</v>
      </c>
      <c r="K1887" s="125">
        <v>1.2999999999999999E-4</v>
      </c>
      <c r="L1887" s="125">
        <f>H1887*K1887</f>
        <v>0.30241769999999996</v>
      </c>
      <c r="M1887" s="125"/>
      <c r="N1887" s="125">
        <f>H1887*M1887</f>
        <v>0</v>
      </c>
      <c r="O1887" s="127">
        <v>15</v>
      </c>
      <c r="P1887" s="127">
        <f>J1887*(O1887/100)</f>
        <v>0</v>
      </c>
      <c r="Q1887" s="127">
        <f>J1887+P1887</f>
        <v>0</v>
      </c>
      <c r="R1887" s="128"/>
      <c r="S1887" s="128" t="s">
        <v>538</v>
      </c>
      <c r="T1887" s="129">
        <v>1</v>
      </c>
      <c r="U1887" s="8"/>
      <c r="V1887" s="8"/>
      <c r="W1887" s="8"/>
      <c r="X1887" s="60"/>
    </row>
    <row r="1888" spans="1:27" ht="19.5" outlineLevel="5" x14ac:dyDescent="0.2">
      <c r="A1888" s="130"/>
      <c r="B1888" s="131"/>
      <c r="C1888" s="131"/>
      <c r="D1888" s="132"/>
      <c r="E1888" s="136" t="s">
        <v>0</v>
      </c>
      <c r="F1888" s="159" t="s">
        <v>1895</v>
      </c>
      <c r="G1888" s="159"/>
      <c r="H1888" s="160"/>
      <c r="I1888" s="161"/>
      <c r="J1888" s="162"/>
      <c r="K1888" s="134"/>
      <c r="L1888" s="134"/>
      <c r="M1888" s="134"/>
      <c r="N1888" s="134"/>
      <c r="O1888" s="135"/>
      <c r="P1888" s="135"/>
      <c r="Q1888" s="135"/>
      <c r="R1888" s="132"/>
      <c r="S1888" s="132"/>
      <c r="T1888" s="131"/>
      <c r="U1888" s="6"/>
      <c r="V1888" s="8"/>
      <c r="W1888" s="8"/>
      <c r="X1888" s="133" t="str">
        <f>F1888</f>
        <v>Separační vrstva k oddělení podlahových vrstev  
  z polyetylénové fólie</v>
      </c>
      <c r="Y1888" s="9"/>
      <c r="AA1888" s="11"/>
    </row>
    <row r="1889" spans="1:24" ht="7.5" customHeight="1" outlineLevel="5" x14ac:dyDescent="0.15">
      <c r="B1889" s="69"/>
      <c r="C1889" s="69"/>
      <c r="D1889" s="60"/>
      <c r="E1889" s="60"/>
      <c r="F1889" s="61"/>
      <c r="G1889" s="60"/>
      <c r="H1889" s="65"/>
      <c r="I1889" s="105"/>
      <c r="J1889" s="63"/>
      <c r="K1889" s="65"/>
      <c r="L1889" s="65"/>
      <c r="M1889" s="65"/>
      <c r="N1889" s="65"/>
      <c r="O1889" s="63"/>
      <c r="P1889" s="63"/>
      <c r="Q1889" s="63"/>
      <c r="R1889" s="60"/>
      <c r="S1889" s="60"/>
      <c r="T1889" s="69"/>
      <c r="U1889" s="8"/>
      <c r="X1889" s="60"/>
    </row>
    <row r="1890" spans="1:24" ht="22.5" outlineLevel="5" x14ac:dyDescent="0.2">
      <c r="A1890" s="137"/>
      <c r="B1890" s="138"/>
      <c r="C1890" s="138"/>
      <c r="D1890" s="139"/>
      <c r="E1890" s="145" t="s">
        <v>1</v>
      </c>
      <c r="F1890" s="140" t="s">
        <v>1896</v>
      </c>
      <c r="G1890" s="139"/>
      <c r="H1890" s="141">
        <v>0</v>
      </c>
      <c r="I1890" s="142"/>
      <c r="J1890" s="143"/>
      <c r="K1890" s="144"/>
      <c r="L1890" s="144"/>
      <c r="M1890" s="144"/>
      <c r="N1890" s="144"/>
      <c r="O1890" s="143"/>
      <c r="P1890" s="143"/>
      <c r="Q1890" s="143"/>
      <c r="R1890" s="139"/>
      <c r="S1890" s="139"/>
      <c r="T1890" s="138"/>
      <c r="U1890" s="6"/>
      <c r="V1890" s="8"/>
      <c r="W1890" s="8"/>
      <c r="X1890" s="60"/>
    </row>
    <row r="1891" spans="1:24" ht="22.5" outlineLevel="5" x14ac:dyDescent="0.2">
      <c r="A1891" s="137"/>
      <c r="B1891" s="138"/>
      <c r="C1891" s="138"/>
      <c r="D1891" s="139"/>
      <c r="E1891" s="145"/>
      <c r="F1891" s="140" t="s">
        <v>1897</v>
      </c>
      <c r="G1891" s="139"/>
      <c r="H1891" s="141">
        <v>34.57</v>
      </c>
      <c r="I1891" s="142"/>
      <c r="J1891" s="143"/>
      <c r="K1891" s="144"/>
      <c r="L1891" s="144"/>
      <c r="M1891" s="144"/>
      <c r="N1891" s="144"/>
      <c r="O1891" s="143"/>
      <c r="P1891" s="143"/>
      <c r="Q1891" s="143"/>
      <c r="R1891" s="139"/>
      <c r="S1891" s="139"/>
      <c r="T1891" s="138"/>
      <c r="U1891" s="6"/>
      <c r="V1891" s="8"/>
      <c r="W1891" s="8"/>
      <c r="X1891" s="60"/>
    </row>
    <row r="1892" spans="1:24" ht="22.5" outlineLevel="5" x14ac:dyDescent="0.2">
      <c r="A1892" s="137"/>
      <c r="B1892" s="138"/>
      <c r="C1892" s="138"/>
      <c r="D1892" s="139"/>
      <c r="E1892" s="145"/>
      <c r="F1892" s="140" t="s">
        <v>1898</v>
      </c>
      <c r="G1892" s="139"/>
      <c r="H1892" s="141">
        <v>33.85</v>
      </c>
      <c r="I1892" s="142"/>
      <c r="J1892" s="143"/>
      <c r="K1892" s="144"/>
      <c r="L1892" s="144"/>
      <c r="M1892" s="144"/>
      <c r="N1892" s="144"/>
      <c r="O1892" s="143"/>
      <c r="P1892" s="143"/>
      <c r="Q1892" s="143"/>
      <c r="R1892" s="139"/>
      <c r="S1892" s="139"/>
      <c r="T1892" s="138"/>
      <c r="U1892" s="6"/>
      <c r="V1892" s="8"/>
      <c r="W1892" s="8"/>
      <c r="X1892" s="60"/>
    </row>
    <row r="1893" spans="1:24" ht="22.5" outlineLevel="5" x14ac:dyDescent="0.2">
      <c r="A1893" s="137"/>
      <c r="B1893" s="138"/>
      <c r="C1893" s="138"/>
      <c r="D1893" s="139"/>
      <c r="E1893" s="145"/>
      <c r="F1893" s="140" t="s">
        <v>1899</v>
      </c>
      <c r="G1893" s="139"/>
      <c r="H1893" s="141">
        <v>23.41</v>
      </c>
      <c r="I1893" s="142"/>
      <c r="J1893" s="143"/>
      <c r="K1893" s="144"/>
      <c r="L1893" s="144"/>
      <c r="M1893" s="144"/>
      <c r="N1893" s="144"/>
      <c r="O1893" s="143"/>
      <c r="P1893" s="143"/>
      <c r="Q1893" s="143"/>
      <c r="R1893" s="139"/>
      <c r="S1893" s="139"/>
      <c r="T1893" s="138"/>
      <c r="U1893" s="6"/>
      <c r="V1893" s="8"/>
      <c r="W1893" s="8"/>
      <c r="X1893" s="60"/>
    </row>
    <row r="1894" spans="1:24" ht="22.5" outlineLevel="5" x14ac:dyDescent="0.2">
      <c r="A1894" s="137"/>
      <c r="B1894" s="138"/>
      <c r="C1894" s="138"/>
      <c r="D1894" s="139"/>
      <c r="E1894" s="145"/>
      <c r="F1894" s="140" t="s">
        <v>1900</v>
      </c>
      <c r="G1894" s="139"/>
      <c r="H1894" s="141">
        <v>24.46</v>
      </c>
      <c r="I1894" s="142"/>
      <c r="J1894" s="143"/>
      <c r="K1894" s="144"/>
      <c r="L1894" s="144"/>
      <c r="M1894" s="144"/>
      <c r="N1894" s="144"/>
      <c r="O1894" s="143"/>
      <c r="P1894" s="143"/>
      <c r="Q1894" s="143"/>
      <c r="R1894" s="139"/>
      <c r="S1894" s="139"/>
      <c r="T1894" s="138"/>
      <c r="U1894" s="6"/>
      <c r="V1894" s="8"/>
      <c r="W1894" s="8"/>
      <c r="X1894" s="60"/>
    </row>
    <row r="1895" spans="1:24" ht="33.75" outlineLevel="5" x14ac:dyDescent="0.2">
      <c r="A1895" s="137"/>
      <c r="B1895" s="138"/>
      <c r="C1895" s="138"/>
      <c r="D1895" s="139"/>
      <c r="E1895" s="145"/>
      <c r="F1895" s="140" t="s">
        <v>1901</v>
      </c>
      <c r="G1895" s="139"/>
      <c r="H1895" s="141">
        <v>25.799999999999997</v>
      </c>
      <c r="I1895" s="142"/>
      <c r="J1895" s="143"/>
      <c r="K1895" s="144"/>
      <c r="L1895" s="144"/>
      <c r="M1895" s="144"/>
      <c r="N1895" s="144"/>
      <c r="O1895" s="143"/>
      <c r="P1895" s="143"/>
      <c r="Q1895" s="143"/>
      <c r="R1895" s="139"/>
      <c r="S1895" s="139"/>
      <c r="T1895" s="138"/>
      <c r="U1895" s="6"/>
      <c r="V1895" s="8"/>
      <c r="W1895" s="8"/>
      <c r="X1895" s="60"/>
    </row>
    <row r="1896" spans="1:24" ht="33.75" outlineLevel="5" x14ac:dyDescent="0.2">
      <c r="A1896" s="137"/>
      <c r="B1896" s="138"/>
      <c r="C1896" s="138"/>
      <c r="D1896" s="139"/>
      <c r="E1896" s="145"/>
      <c r="F1896" s="140" t="s">
        <v>1902</v>
      </c>
      <c r="G1896" s="139"/>
      <c r="H1896" s="141">
        <v>25.929999999999996</v>
      </c>
      <c r="I1896" s="142"/>
      <c r="J1896" s="143"/>
      <c r="K1896" s="144"/>
      <c r="L1896" s="144"/>
      <c r="M1896" s="144"/>
      <c r="N1896" s="144"/>
      <c r="O1896" s="143"/>
      <c r="P1896" s="143"/>
      <c r="Q1896" s="143"/>
      <c r="R1896" s="139"/>
      <c r="S1896" s="139"/>
      <c r="T1896" s="138"/>
      <c r="U1896" s="6"/>
      <c r="V1896" s="8"/>
      <c r="W1896" s="8"/>
      <c r="X1896" s="60"/>
    </row>
    <row r="1897" spans="1:24" ht="33.75" outlineLevel="5" x14ac:dyDescent="0.2">
      <c r="A1897" s="137"/>
      <c r="B1897" s="138"/>
      <c r="C1897" s="138"/>
      <c r="D1897" s="139"/>
      <c r="E1897" s="145"/>
      <c r="F1897" s="140" t="s">
        <v>1903</v>
      </c>
      <c r="G1897" s="139"/>
      <c r="H1897" s="141">
        <v>111.03</v>
      </c>
      <c r="I1897" s="142"/>
      <c r="J1897" s="143"/>
      <c r="K1897" s="144"/>
      <c r="L1897" s="144"/>
      <c r="M1897" s="144"/>
      <c r="N1897" s="144"/>
      <c r="O1897" s="143"/>
      <c r="P1897" s="143"/>
      <c r="Q1897" s="143"/>
      <c r="R1897" s="139"/>
      <c r="S1897" s="139"/>
      <c r="T1897" s="138"/>
      <c r="U1897" s="6"/>
      <c r="V1897" s="8"/>
      <c r="W1897" s="8"/>
      <c r="X1897" s="60"/>
    </row>
    <row r="1898" spans="1:24" ht="33.75" outlineLevel="5" x14ac:dyDescent="0.2">
      <c r="A1898" s="137"/>
      <c r="B1898" s="138"/>
      <c r="C1898" s="138"/>
      <c r="D1898" s="139"/>
      <c r="E1898" s="145"/>
      <c r="F1898" s="140" t="s">
        <v>1904</v>
      </c>
      <c r="G1898" s="139"/>
      <c r="H1898" s="141">
        <v>111.59</v>
      </c>
      <c r="I1898" s="142"/>
      <c r="J1898" s="143"/>
      <c r="K1898" s="144"/>
      <c r="L1898" s="144"/>
      <c r="M1898" s="144"/>
      <c r="N1898" s="144"/>
      <c r="O1898" s="143"/>
      <c r="P1898" s="143"/>
      <c r="Q1898" s="143"/>
      <c r="R1898" s="139"/>
      <c r="S1898" s="139"/>
      <c r="T1898" s="138"/>
      <c r="U1898" s="6"/>
      <c r="V1898" s="8"/>
      <c r="W1898" s="8"/>
      <c r="X1898" s="60"/>
    </row>
    <row r="1899" spans="1:24" ht="22.5" outlineLevel="5" x14ac:dyDescent="0.2">
      <c r="A1899" s="137"/>
      <c r="B1899" s="138"/>
      <c r="C1899" s="138"/>
      <c r="D1899" s="139"/>
      <c r="E1899" s="145"/>
      <c r="F1899" s="140" t="s">
        <v>1905</v>
      </c>
      <c r="G1899" s="139"/>
      <c r="H1899" s="141">
        <v>50.53</v>
      </c>
      <c r="I1899" s="142"/>
      <c r="J1899" s="143"/>
      <c r="K1899" s="144"/>
      <c r="L1899" s="144"/>
      <c r="M1899" s="144"/>
      <c r="N1899" s="144"/>
      <c r="O1899" s="143"/>
      <c r="P1899" s="143"/>
      <c r="Q1899" s="143"/>
      <c r="R1899" s="139"/>
      <c r="S1899" s="139"/>
      <c r="T1899" s="138"/>
      <c r="U1899" s="6"/>
      <c r="V1899" s="8"/>
      <c r="W1899" s="8"/>
      <c r="X1899" s="60"/>
    </row>
    <row r="1900" spans="1:24" ht="22.5" outlineLevel="5" x14ac:dyDescent="0.2">
      <c r="A1900" s="137"/>
      <c r="B1900" s="138"/>
      <c r="C1900" s="138"/>
      <c r="D1900" s="139"/>
      <c r="E1900" s="145"/>
      <c r="F1900" s="140" t="s">
        <v>1906</v>
      </c>
      <c r="G1900" s="139"/>
      <c r="H1900" s="141">
        <v>49.36</v>
      </c>
      <c r="I1900" s="142"/>
      <c r="J1900" s="143"/>
      <c r="K1900" s="144"/>
      <c r="L1900" s="144"/>
      <c r="M1900" s="144"/>
      <c r="N1900" s="144"/>
      <c r="O1900" s="143"/>
      <c r="P1900" s="143"/>
      <c r="Q1900" s="143"/>
      <c r="R1900" s="139"/>
      <c r="S1900" s="139"/>
      <c r="T1900" s="138"/>
      <c r="U1900" s="6"/>
      <c r="V1900" s="8"/>
      <c r="W1900" s="8"/>
      <c r="X1900" s="60"/>
    </row>
    <row r="1901" spans="1:24" ht="22.5" outlineLevel="5" x14ac:dyDescent="0.2">
      <c r="A1901" s="137"/>
      <c r="B1901" s="138"/>
      <c r="C1901" s="138"/>
      <c r="D1901" s="139"/>
      <c r="E1901" s="145"/>
      <c r="F1901" s="140" t="s">
        <v>1730</v>
      </c>
      <c r="G1901" s="139"/>
      <c r="H1901" s="141">
        <v>490.53</v>
      </c>
      <c r="I1901" s="142"/>
      <c r="J1901" s="143"/>
      <c r="K1901" s="144"/>
      <c r="L1901" s="144"/>
      <c r="M1901" s="144"/>
      <c r="N1901" s="144"/>
      <c r="O1901" s="143"/>
      <c r="P1901" s="143"/>
      <c r="Q1901" s="143"/>
      <c r="R1901" s="139"/>
      <c r="S1901" s="139"/>
      <c r="T1901" s="138"/>
      <c r="U1901" s="6"/>
      <c r="V1901" s="8"/>
      <c r="W1901" s="8"/>
      <c r="X1901" s="60"/>
    </row>
    <row r="1902" spans="1:24" ht="33.75" outlineLevel="5" x14ac:dyDescent="0.2">
      <c r="A1902" s="137"/>
      <c r="B1902" s="138"/>
      <c r="C1902" s="138"/>
      <c r="D1902" s="139"/>
      <c r="E1902" s="145"/>
      <c r="F1902" s="140" t="s">
        <v>1907</v>
      </c>
      <c r="G1902" s="139"/>
      <c r="H1902" s="141">
        <v>76.649999999999991</v>
      </c>
      <c r="I1902" s="142"/>
      <c r="J1902" s="143"/>
      <c r="K1902" s="144"/>
      <c r="L1902" s="144"/>
      <c r="M1902" s="144"/>
      <c r="N1902" s="144"/>
      <c r="O1902" s="143"/>
      <c r="P1902" s="143"/>
      <c r="Q1902" s="143"/>
      <c r="R1902" s="139"/>
      <c r="S1902" s="139"/>
      <c r="T1902" s="138"/>
      <c r="U1902" s="6"/>
      <c r="V1902" s="8"/>
      <c r="W1902" s="8"/>
      <c r="X1902" s="60"/>
    </row>
    <row r="1903" spans="1:24" ht="33.75" outlineLevel="5" x14ac:dyDescent="0.2">
      <c r="A1903" s="137"/>
      <c r="B1903" s="138"/>
      <c r="C1903" s="138"/>
      <c r="D1903" s="139"/>
      <c r="E1903" s="145"/>
      <c r="F1903" s="140" t="s">
        <v>1908</v>
      </c>
      <c r="G1903" s="139"/>
      <c r="H1903" s="141">
        <v>77.040000000000006</v>
      </c>
      <c r="I1903" s="142"/>
      <c r="J1903" s="143"/>
      <c r="K1903" s="144"/>
      <c r="L1903" s="144"/>
      <c r="M1903" s="144"/>
      <c r="N1903" s="144"/>
      <c r="O1903" s="143"/>
      <c r="P1903" s="143"/>
      <c r="Q1903" s="143"/>
      <c r="R1903" s="139"/>
      <c r="S1903" s="139"/>
      <c r="T1903" s="138"/>
      <c r="U1903" s="6"/>
      <c r="V1903" s="8"/>
      <c r="W1903" s="8"/>
      <c r="X1903" s="60"/>
    </row>
    <row r="1904" spans="1:24" ht="22.5" outlineLevel="5" x14ac:dyDescent="0.2">
      <c r="A1904" s="137"/>
      <c r="B1904" s="138"/>
      <c r="C1904" s="138"/>
      <c r="D1904" s="139"/>
      <c r="E1904" s="145"/>
      <c r="F1904" s="140" t="s">
        <v>1909</v>
      </c>
      <c r="G1904" s="139"/>
      <c r="H1904" s="141">
        <v>17.310000000000002</v>
      </c>
      <c r="I1904" s="142"/>
      <c r="J1904" s="143"/>
      <c r="K1904" s="144"/>
      <c r="L1904" s="144"/>
      <c r="M1904" s="144"/>
      <c r="N1904" s="144"/>
      <c r="O1904" s="143"/>
      <c r="P1904" s="143"/>
      <c r="Q1904" s="143"/>
      <c r="R1904" s="139"/>
      <c r="S1904" s="139"/>
      <c r="T1904" s="138"/>
      <c r="U1904" s="6"/>
      <c r="V1904" s="8"/>
      <c r="W1904" s="8"/>
      <c r="X1904" s="60"/>
    </row>
    <row r="1905" spans="1:24" ht="22.5" outlineLevel="5" x14ac:dyDescent="0.2">
      <c r="A1905" s="137"/>
      <c r="B1905" s="138"/>
      <c r="C1905" s="138"/>
      <c r="D1905" s="139"/>
      <c r="E1905" s="145"/>
      <c r="F1905" s="140" t="s">
        <v>1910</v>
      </c>
      <c r="G1905" s="139"/>
      <c r="H1905" s="141">
        <v>17.310000000000002</v>
      </c>
      <c r="I1905" s="142"/>
      <c r="J1905" s="143"/>
      <c r="K1905" s="144"/>
      <c r="L1905" s="144"/>
      <c r="M1905" s="144"/>
      <c r="N1905" s="144"/>
      <c r="O1905" s="143"/>
      <c r="P1905" s="143"/>
      <c r="Q1905" s="143"/>
      <c r="R1905" s="139"/>
      <c r="S1905" s="139"/>
      <c r="T1905" s="138"/>
      <c r="U1905" s="6"/>
      <c r="V1905" s="8"/>
      <c r="W1905" s="8"/>
      <c r="X1905" s="60"/>
    </row>
    <row r="1906" spans="1:24" ht="22.5" outlineLevel="5" x14ac:dyDescent="0.2">
      <c r="A1906" s="137"/>
      <c r="B1906" s="138"/>
      <c r="C1906" s="138"/>
      <c r="D1906" s="139"/>
      <c r="E1906" s="145"/>
      <c r="F1906" s="140" t="s">
        <v>1911</v>
      </c>
      <c r="G1906" s="139"/>
      <c r="H1906" s="141">
        <v>22.5</v>
      </c>
      <c r="I1906" s="142"/>
      <c r="J1906" s="143"/>
      <c r="K1906" s="144"/>
      <c r="L1906" s="144"/>
      <c r="M1906" s="144"/>
      <c r="N1906" s="144"/>
      <c r="O1906" s="143"/>
      <c r="P1906" s="143"/>
      <c r="Q1906" s="143"/>
      <c r="R1906" s="139"/>
      <c r="S1906" s="139"/>
      <c r="T1906" s="138"/>
      <c r="U1906" s="6"/>
      <c r="V1906" s="8"/>
      <c r="W1906" s="8"/>
      <c r="X1906" s="60"/>
    </row>
    <row r="1907" spans="1:24" ht="22.5" outlineLevel="5" x14ac:dyDescent="0.2">
      <c r="A1907" s="137"/>
      <c r="B1907" s="138"/>
      <c r="C1907" s="138"/>
      <c r="D1907" s="139"/>
      <c r="E1907" s="145"/>
      <c r="F1907" s="140" t="s">
        <v>1912</v>
      </c>
      <c r="G1907" s="139"/>
      <c r="H1907" s="141">
        <v>22.459999999999997</v>
      </c>
      <c r="I1907" s="142"/>
      <c r="J1907" s="143"/>
      <c r="K1907" s="144"/>
      <c r="L1907" s="144"/>
      <c r="M1907" s="144"/>
      <c r="N1907" s="144"/>
      <c r="O1907" s="143"/>
      <c r="P1907" s="143"/>
      <c r="Q1907" s="143"/>
      <c r="R1907" s="139"/>
      <c r="S1907" s="139"/>
      <c r="T1907" s="138"/>
      <c r="U1907" s="6"/>
      <c r="V1907" s="8"/>
      <c r="W1907" s="8"/>
      <c r="X1907" s="60"/>
    </row>
    <row r="1908" spans="1:24" ht="22.5" outlineLevel="5" x14ac:dyDescent="0.2">
      <c r="A1908" s="137"/>
      <c r="B1908" s="138"/>
      <c r="C1908" s="138"/>
      <c r="D1908" s="139"/>
      <c r="E1908" s="145"/>
      <c r="F1908" s="140" t="s">
        <v>1913</v>
      </c>
      <c r="G1908" s="139"/>
      <c r="H1908" s="141">
        <v>22.49</v>
      </c>
      <c r="I1908" s="142"/>
      <c r="J1908" s="143"/>
      <c r="K1908" s="144"/>
      <c r="L1908" s="144"/>
      <c r="M1908" s="144"/>
      <c r="N1908" s="144"/>
      <c r="O1908" s="143"/>
      <c r="P1908" s="143"/>
      <c r="Q1908" s="143"/>
      <c r="R1908" s="139"/>
      <c r="S1908" s="139"/>
      <c r="T1908" s="138"/>
      <c r="U1908" s="6"/>
      <c r="V1908" s="8"/>
      <c r="W1908" s="8"/>
      <c r="X1908" s="60"/>
    </row>
    <row r="1909" spans="1:24" ht="22.5" outlineLevel="5" x14ac:dyDescent="0.2">
      <c r="A1909" s="137"/>
      <c r="B1909" s="138"/>
      <c r="C1909" s="138"/>
      <c r="D1909" s="139"/>
      <c r="E1909" s="145"/>
      <c r="F1909" s="140" t="s">
        <v>1914</v>
      </c>
      <c r="G1909" s="139"/>
      <c r="H1909" s="141">
        <v>22.48</v>
      </c>
      <c r="I1909" s="142"/>
      <c r="J1909" s="143"/>
      <c r="K1909" s="144"/>
      <c r="L1909" s="144"/>
      <c r="M1909" s="144"/>
      <c r="N1909" s="144"/>
      <c r="O1909" s="143"/>
      <c r="P1909" s="143"/>
      <c r="Q1909" s="143"/>
      <c r="R1909" s="139"/>
      <c r="S1909" s="139"/>
      <c r="T1909" s="138"/>
      <c r="U1909" s="6"/>
      <c r="V1909" s="8"/>
      <c r="W1909" s="8"/>
      <c r="X1909" s="60"/>
    </row>
    <row r="1910" spans="1:24" ht="22.5" outlineLevel="5" x14ac:dyDescent="0.2">
      <c r="A1910" s="137"/>
      <c r="B1910" s="138"/>
      <c r="C1910" s="138"/>
      <c r="D1910" s="139"/>
      <c r="E1910" s="145"/>
      <c r="F1910" s="140" t="s">
        <v>1730</v>
      </c>
      <c r="G1910" s="139"/>
      <c r="H1910" s="141">
        <v>278.24</v>
      </c>
      <c r="I1910" s="142"/>
      <c r="J1910" s="143"/>
      <c r="K1910" s="144"/>
      <c r="L1910" s="144"/>
      <c r="M1910" s="144"/>
      <c r="N1910" s="144"/>
      <c r="O1910" s="143"/>
      <c r="P1910" s="143"/>
      <c r="Q1910" s="143"/>
      <c r="R1910" s="139"/>
      <c r="S1910" s="139"/>
      <c r="T1910" s="138"/>
      <c r="U1910" s="6"/>
      <c r="V1910" s="8"/>
      <c r="W1910" s="8"/>
      <c r="X1910" s="60"/>
    </row>
    <row r="1911" spans="1:24" ht="11.25" outlineLevel="5" x14ac:dyDescent="0.2">
      <c r="A1911" s="137"/>
      <c r="B1911" s="138"/>
      <c r="C1911" s="138"/>
      <c r="D1911" s="139"/>
      <c r="E1911" s="145"/>
      <c r="F1911" s="140" t="s">
        <v>817</v>
      </c>
      <c r="G1911" s="139"/>
      <c r="H1911" s="141">
        <v>0</v>
      </c>
      <c r="I1911" s="142"/>
      <c r="J1911" s="143"/>
      <c r="K1911" s="144"/>
      <c r="L1911" s="144"/>
      <c r="M1911" s="144"/>
      <c r="N1911" s="144"/>
      <c r="O1911" s="143"/>
      <c r="P1911" s="143"/>
      <c r="Q1911" s="143"/>
      <c r="R1911" s="139"/>
      <c r="S1911" s="139"/>
      <c r="T1911" s="138"/>
      <c r="U1911" s="6"/>
      <c r="V1911" s="8"/>
      <c r="W1911" s="8"/>
      <c r="X1911" s="60"/>
    </row>
    <row r="1912" spans="1:24" ht="22.5" outlineLevel="5" x14ac:dyDescent="0.2">
      <c r="A1912" s="137"/>
      <c r="B1912" s="138"/>
      <c r="C1912" s="138"/>
      <c r="D1912" s="139"/>
      <c r="E1912" s="145"/>
      <c r="F1912" s="140" t="s">
        <v>1915</v>
      </c>
      <c r="G1912" s="139"/>
      <c r="H1912" s="141">
        <v>29.12</v>
      </c>
      <c r="I1912" s="142"/>
      <c r="J1912" s="143"/>
      <c r="K1912" s="144"/>
      <c r="L1912" s="144"/>
      <c r="M1912" s="144"/>
      <c r="N1912" s="144"/>
      <c r="O1912" s="143"/>
      <c r="P1912" s="143"/>
      <c r="Q1912" s="143"/>
      <c r="R1912" s="139"/>
      <c r="S1912" s="139"/>
      <c r="T1912" s="138"/>
      <c r="U1912" s="6"/>
      <c r="V1912" s="8"/>
      <c r="W1912" s="8"/>
      <c r="X1912" s="60"/>
    </row>
    <row r="1913" spans="1:24" ht="22.5" outlineLevel="5" x14ac:dyDescent="0.2">
      <c r="A1913" s="137"/>
      <c r="B1913" s="138"/>
      <c r="C1913" s="138"/>
      <c r="D1913" s="139"/>
      <c r="E1913" s="145"/>
      <c r="F1913" s="140" t="s">
        <v>1916</v>
      </c>
      <c r="G1913" s="139"/>
      <c r="H1913" s="141">
        <v>29.12</v>
      </c>
      <c r="I1913" s="142"/>
      <c r="J1913" s="143"/>
      <c r="K1913" s="144"/>
      <c r="L1913" s="144"/>
      <c r="M1913" s="144"/>
      <c r="N1913" s="144"/>
      <c r="O1913" s="143"/>
      <c r="P1913" s="143"/>
      <c r="Q1913" s="143"/>
      <c r="R1913" s="139"/>
      <c r="S1913" s="139"/>
      <c r="T1913" s="138"/>
      <c r="U1913" s="6"/>
      <c r="V1913" s="8"/>
      <c r="W1913" s="8"/>
      <c r="X1913" s="60"/>
    </row>
    <row r="1914" spans="1:24" ht="22.5" outlineLevel="5" x14ac:dyDescent="0.2">
      <c r="A1914" s="137"/>
      <c r="B1914" s="138"/>
      <c r="C1914" s="138"/>
      <c r="D1914" s="139"/>
      <c r="E1914" s="145"/>
      <c r="F1914" s="140" t="s">
        <v>1917</v>
      </c>
      <c r="G1914" s="139"/>
      <c r="H1914" s="141">
        <v>16.16</v>
      </c>
      <c r="I1914" s="142"/>
      <c r="J1914" s="143"/>
      <c r="K1914" s="144"/>
      <c r="L1914" s="144"/>
      <c r="M1914" s="144"/>
      <c r="N1914" s="144"/>
      <c r="O1914" s="143"/>
      <c r="P1914" s="143"/>
      <c r="Q1914" s="143"/>
      <c r="R1914" s="139"/>
      <c r="S1914" s="139"/>
      <c r="T1914" s="138"/>
      <c r="U1914" s="6"/>
      <c r="V1914" s="8"/>
      <c r="W1914" s="8"/>
      <c r="X1914" s="60"/>
    </row>
    <row r="1915" spans="1:24" ht="22.5" outlineLevel="5" x14ac:dyDescent="0.2">
      <c r="A1915" s="137"/>
      <c r="B1915" s="138"/>
      <c r="C1915" s="138"/>
      <c r="D1915" s="139"/>
      <c r="E1915" s="145"/>
      <c r="F1915" s="140" t="s">
        <v>1918</v>
      </c>
      <c r="G1915" s="139"/>
      <c r="H1915" s="141">
        <v>16.16</v>
      </c>
      <c r="I1915" s="142"/>
      <c r="J1915" s="143"/>
      <c r="K1915" s="144"/>
      <c r="L1915" s="144"/>
      <c r="M1915" s="144"/>
      <c r="N1915" s="144"/>
      <c r="O1915" s="143"/>
      <c r="P1915" s="143"/>
      <c r="Q1915" s="143"/>
      <c r="R1915" s="139"/>
      <c r="S1915" s="139"/>
      <c r="T1915" s="138"/>
      <c r="U1915" s="6"/>
      <c r="V1915" s="8"/>
      <c r="W1915" s="8"/>
      <c r="X1915" s="60"/>
    </row>
    <row r="1916" spans="1:24" ht="22.5" outlineLevel="5" x14ac:dyDescent="0.2">
      <c r="A1916" s="137"/>
      <c r="B1916" s="138"/>
      <c r="C1916" s="138"/>
      <c r="D1916" s="139"/>
      <c r="E1916" s="145"/>
      <c r="F1916" s="140" t="s">
        <v>1919</v>
      </c>
      <c r="G1916" s="139"/>
      <c r="H1916" s="141">
        <v>45.55</v>
      </c>
      <c r="I1916" s="142"/>
      <c r="J1916" s="143"/>
      <c r="K1916" s="144"/>
      <c r="L1916" s="144"/>
      <c r="M1916" s="144"/>
      <c r="N1916" s="144"/>
      <c r="O1916" s="143"/>
      <c r="P1916" s="143"/>
      <c r="Q1916" s="143"/>
      <c r="R1916" s="139"/>
      <c r="S1916" s="139"/>
      <c r="T1916" s="138"/>
      <c r="U1916" s="6"/>
      <c r="V1916" s="8"/>
      <c r="W1916" s="8"/>
      <c r="X1916" s="60"/>
    </row>
    <row r="1917" spans="1:24" ht="22.5" outlineLevel="5" x14ac:dyDescent="0.2">
      <c r="A1917" s="137"/>
      <c r="B1917" s="138"/>
      <c r="C1917" s="138"/>
      <c r="D1917" s="139"/>
      <c r="E1917" s="145"/>
      <c r="F1917" s="140" t="s">
        <v>1920</v>
      </c>
      <c r="G1917" s="139"/>
      <c r="H1917" s="141">
        <v>45.55</v>
      </c>
      <c r="I1917" s="142"/>
      <c r="J1917" s="143"/>
      <c r="K1917" s="144"/>
      <c r="L1917" s="144"/>
      <c r="M1917" s="144"/>
      <c r="N1917" s="144"/>
      <c r="O1917" s="143"/>
      <c r="P1917" s="143"/>
      <c r="Q1917" s="143"/>
      <c r="R1917" s="139"/>
      <c r="S1917" s="139"/>
      <c r="T1917" s="138"/>
      <c r="U1917" s="6"/>
      <c r="V1917" s="8"/>
      <c r="W1917" s="8"/>
      <c r="X1917" s="60"/>
    </row>
    <row r="1918" spans="1:24" ht="22.5" outlineLevel="5" x14ac:dyDescent="0.2">
      <c r="A1918" s="137"/>
      <c r="B1918" s="138"/>
      <c r="C1918" s="138"/>
      <c r="D1918" s="139"/>
      <c r="E1918" s="145"/>
      <c r="F1918" s="140" t="s">
        <v>1921</v>
      </c>
      <c r="G1918" s="139"/>
      <c r="H1918" s="141">
        <v>19.32</v>
      </c>
      <c r="I1918" s="142"/>
      <c r="J1918" s="143"/>
      <c r="K1918" s="144"/>
      <c r="L1918" s="144"/>
      <c r="M1918" s="144"/>
      <c r="N1918" s="144"/>
      <c r="O1918" s="143"/>
      <c r="P1918" s="143"/>
      <c r="Q1918" s="143"/>
      <c r="R1918" s="139"/>
      <c r="S1918" s="139"/>
      <c r="T1918" s="138"/>
      <c r="U1918" s="6"/>
      <c r="V1918" s="8"/>
      <c r="W1918" s="8"/>
      <c r="X1918" s="60"/>
    </row>
    <row r="1919" spans="1:24" ht="22.5" outlineLevel="5" x14ac:dyDescent="0.2">
      <c r="A1919" s="137"/>
      <c r="B1919" s="138"/>
      <c r="C1919" s="138"/>
      <c r="D1919" s="139"/>
      <c r="E1919" s="145"/>
      <c r="F1919" s="140" t="s">
        <v>1922</v>
      </c>
      <c r="G1919" s="139"/>
      <c r="H1919" s="141">
        <v>19.32</v>
      </c>
      <c r="I1919" s="142"/>
      <c r="J1919" s="143"/>
      <c r="K1919" s="144"/>
      <c r="L1919" s="144"/>
      <c r="M1919" s="144"/>
      <c r="N1919" s="144"/>
      <c r="O1919" s="143"/>
      <c r="P1919" s="143"/>
      <c r="Q1919" s="143"/>
      <c r="R1919" s="139"/>
      <c r="S1919" s="139"/>
      <c r="T1919" s="138"/>
      <c r="U1919" s="6"/>
      <c r="V1919" s="8"/>
      <c r="W1919" s="8"/>
      <c r="X1919" s="60"/>
    </row>
    <row r="1920" spans="1:24" ht="22.5" outlineLevel="5" x14ac:dyDescent="0.2">
      <c r="A1920" s="137"/>
      <c r="B1920" s="138"/>
      <c r="C1920" s="138"/>
      <c r="D1920" s="139"/>
      <c r="E1920" s="145"/>
      <c r="F1920" s="140" t="s">
        <v>1923</v>
      </c>
      <c r="G1920" s="139"/>
      <c r="H1920" s="141">
        <v>30.82</v>
      </c>
      <c r="I1920" s="142"/>
      <c r="J1920" s="143"/>
      <c r="K1920" s="144"/>
      <c r="L1920" s="144"/>
      <c r="M1920" s="144"/>
      <c r="N1920" s="144"/>
      <c r="O1920" s="143"/>
      <c r="P1920" s="143"/>
      <c r="Q1920" s="143"/>
      <c r="R1920" s="139"/>
      <c r="S1920" s="139"/>
      <c r="T1920" s="138"/>
      <c r="U1920" s="6"/>
      <c r="V1920" s="8"/>
      <c r="W1920" s="8"/>
      <c r="X1920" s="60"/>
    </row>
    <row r="1921" spans="1:27" ht="22.5" outlineLevel="5" x14ac:dyDescent="0.2">
      <c r="A1921" s="137"/>
      <c r="B1921" s="138"/>
      <c r="C1921" s="138"/>
      <c r="D1921" s="139"/>
      <c r="E1921" s="145"/>
      <c r="F1921" s="140" t="s">
        <v>1924</v>
      </c>
      <c r="G1921" s="139"/>
      <c r="H1921" s="141">
        <v>30.82</v>
      </c>
      <c r="I1921" s="142"/>
      <c r="J1921" s="143"/>
      <c r="K1921" s="144"/>
      <c r="L1921" s="144"/>
      <c r="M1921" s="144"/>
      <c r="N1921" s="144"/>
      <c r="O1921" s="143"/>
      <c r="P1921" s="143"/>
      <c r="Q1921" s="143"/>
      <c r="R1921" s="139"/>
      <c r="S1921" s="139"/>
      <c r="T1921" s="138"/>
      <c r="U1921" s="6"/>
      <c r="V1921" s="8"/>
      <c r="W1921" s="8"/>
      <c r="X1921" s="60"/>
    </row>
    <row r="1922" spans="1:27" ht="33.75" outlineLevel="5" x14ac:dyDescent="0.2">
      <c r="A1922" s="137"/>
      <c r="B1922" s="138"/>
      <c r="C1922" s="138"/>
      <c r="D1922" s="139"/>
      <c r="E1922" s="145"/>
      <c r="F1922" s="140" t="s">
        <v>1925</v>
      </c>
      <c r="G1922" s="139"/>
      <c r="H1922" s="141">
        <v>112.84</v>
      </c>
      <c r="I1922" s="142"/>
      <c r="J1922" s="143"/>
      <c r="K1922" s="144"/>
      <c r="L1922" s="144"/>
      <c r="M1922" s="144"/>
      <c r="N1922" s="144"/>
      <c r="O1922" s="143"/>
      <c r="P1922" s="143"/>
      <c r="Q1922" s="143"/>
      <c r="R1922" s="139"/>
      <c r="S1922" s="139"/>
      <c r="T1922" s="138"/>
      <c r="U1922" s="6"/>
      <c r="V1922" s="8"/>
      <c r="W1922" s="8"/>
      <c r="X1922" s="60"/>
    </row>
    <row r="1923" spans="1:27" ht="33.75" outlineLevel="5" x14ac:dyDescent="0.2">
      <c r="A1923" s="137"/>
      <c r="B1923" s="138"/>
      <c r="C1923" s="138"/>
      <c r="D1923" s="139"/>
      <c r="E1923" s="145"/>
      <c r="F1923" s="140" t="s">
        <v>1926</v>
      </c>
      <c r="G1923" s="139"/>
      <c r="H1923" s="141">
        <v>112.84</v>
      </c>
      <c r="I1923" s="142"/>
      <c r="J1923" s="143"/>
      <c r="K1923" s="144"/>
      <c r="L1923" s="144"/>
      <c r="M1923" s="144"/>
      <c r="N1923" s="144"/>
      <c r="O1923" s="143"/>
      <c r="P1923" s="143"/>
      <c r="Q1923" s="143"/>
      <c r="R1923" s="139"/>
      <c r="S1923" s="139"/>
      <c r="T1923" s="138"/>
      <c r="U1923" s="6"/>
      <c r="V1923" s="8"/>
      <c r="W1923" s="8"/>
      <c r="X1923" s="60"/>
    </row>
    <row r="1924" spans="1:27" ht="33.75" outlineLevel="5" x14ac:dyDescent="0.2">
      <c r="A1924" s="137"/>
      <c r="B1924" s="138"/>
      <c r="C1924" s="138"/>
      <c r="D1924" s="139"/>
      <c r="E1924" s="145"/>
      <c r="F1924" s="140" t="s">
        <v>1927</v>
      </c>
      <c r="G1924" s="139"/>
      <c r="H1924" s="141">
        <v>135.57</v>
      </c>
      <c r="I1924" s="142"/>
      <c r="J1924" s="143"/>
      <c r="K1924" s="144"/>
      <c r="L1924" s="144"/>
      <c r="M1924" s="144"/>
      <c r="N1924" s="144"/>
      <c r="O1924" s="143"/>
      <c r="P1924" s="143"/>
      <c r="Q1924" s="143"/>
      <c r="R1924" s="139"/>
      <c r="S1924" s="139"/>
      <c r="T1924" s="138"/>
      <c r="U1924" s="6"/>
      <c r="V1924" s="8"/>
      <c r="W1924" s="8"/>
      <c r="X1924" s="60"/>
    </row>
    <row r="1925" spans="1:27" ht="33.75" outlineLevel="5" x14ac:dyDescent="0.2">
      <c r="A1925" s="137"/>
      <c r="B1925" s="138"/>
      <c r="C1925" s="138"/>
      <c r="D1925" s="139"/>
      <c r="E1925" s="145"/>
      <c r="F1925" s="140" t="s">
        <v>1928</v>
      </c>
      <c r="G1925" s="139"/>
      <c r="H1925" s="141">
        <v>135.57</v>
      </c>
      <c r="I1925" s="142"/>
      <c r="J1925" s="143"/>
      <c r="K1925" s="144"/>
      <c r="L1925" s="144"/>
      <c r="M1925" s="144"/>
      <c r="N1925" s="144"/>
      <c r="O1925" s="143"/>
      <c r="P1925" s="143"/>
      <c r="Q1925" s="143"/>
      <c r="R1925" s="139"/>
      <c r="S1925" s="139"/>
      <c r="T1925" s="138"/>
      <c r="U1925" s="6"/>
      <c r="V1925" s="8"/>
      <c r="W1925" s="8"/>
      <c r="X1925" s="60"/>
    </row>
    <row r="1926" spans="1:27" ht="22.5" outlineLevel="5" x14ac:dyDescent="0.2">
      <c r="A1926" s="137"/>
      <c r="B1926" s="138"/>
      <c r="C1926" s="138"/>
      <c r="D1926" s="139"/>
      <c r="E1926" s="145"/>
      <c r="F1926" s="140" t="s">
        <v>1730</v>
      </c>
      <c r="G1926" s="139"/>
      <c r="H1926" s="141">
        <v>778.76</v>
      </c>
      <c r="I1926" s="142"/>
      <c r="J1926" s="143"/>
      <c r="K1926" s="144"/>
      <c r="L1926" s="144"/>
      <c r="M1926" s="144"/>
      <c r="N1926" s="144"/>
      <c r="O1926" s="143"/>
      <c r="P1926" s="143"/>
      <c r="Q1926" s="143"/>
      <c r="R1926" s="139"/>
      <c r="S1926" s="139"/>
      <c r="T1926" s="138"/>
      <c r="U1926" s="6"/>
      <c r="V1926" s="8"/>
      <c r="W1926" s="8"/>
      <c r="X1926" s="60"/>
    </row>
    <row r="1927" spans="1:27" ht="11.25" outlineLevel="5" x14ac:dyDescent="0.2">
      <c r="A1927" s="137"/>
      <c r="B1927" s="138"/>
      <c r="C1927" s="138"/>
      <c r="D1927" s="139"/>
      <c r="E1927" s="145"/>
      <c r="F1927" s="140" t="s">
        <v>1929</v>
      </c>
      <c r="G1927" s="139"/>
      <c r="H1927" s="141">
        <v>778.76</v>
      </c>
      <c r="I1927" s="142"/>
      <c r="J1927" s="143"/>
      <c r="K1927" s="144"/>
      <c r="L1927" s="144"/>
      <c r="M1927" s="144"/>
      <c r="N1927" s="144"/>
      <c r="O1927" s="143"/>
      <c r="P1927" s="143"/>
      <c r="Q1927" s="143"/>
      <c r="R1927" s="139"/>
      <c r="S1927" s="139"/>
      <c r="T1927" s="138"/>
      <c r="U1927" s="6"/>
      <c r="V1927" s="8"/>
      <c r="W1927" s="8"/>
      <c r="X1927" s="60"/>
    </row>
    <row r="1928" spans="1:27" ht="7.5" customHeight="1" outlineLevel="5" x14ac:dyDescent="0.15">
      <c r="A1928" s="8"/>
      <c r="B1928" s="69"/>
      <c r="C1928" s="69"/>
      <c r="D1928" s="60"/>
      <c r="E1928" s="60"/>
      <c r="F1928" s="104"/>
      <c r="G1928" s="60"/>
      <c r="H1928" s="65"/>
      <c r="I1928" s="105"/>
      <c r="J1928" s="63"/>
      <c r="K1928" s="65"/>
      <c r="L1928" s="65"/>
      <c r="M1928" s="65"/>
      <c r="N1928" s="65"/>
      <c r="O1928" s="63"/>
      <c r="P1928" s="63"/>
      <c r="Q1928" s="63"/>
      <c r="R1928" s="60"/>
      <c r="S1928" s="60"/>
      <c r="T1928" s="69"/>
      <c r="U1928" s="8"/>
      <c r="X1928" s="60"/>
    </row>
    <row r="1929" spans="1:27" ht="11.25" outlineLevel="4" x14ac:dyDescent="0.2">
      <c r="A1929" s="4"/>
      <c r="B1929" s="120"/>
      <c r="C1929" s="121">
        <v>2</v>
      </c>
      <c r="D1929" s="122" t="s">
        <v>534</v>
      </c>
      <c r="E1929" s="123" t="s">
        <v>1930</v>
      </c>
      <c r="F1929" s="124" t="s">
        <v>1931</v>
      </c>
      <c r="G1929" s="122" t="s">
        <v>752</v>
      </c>
      <c r="H1929" s="125">
        <v>2914.62</v>
      </c>
      <c r="I1929" s="126">
        <v>0</v>
      </c>
      <c r="J1929" s="127">
        <f>H1929*I1929</f>
        <v>0</v>
      </c>
      <c r="K1929" s="125">
        <v>8.0000000000000007E-5</v>
      </c>
      <c r="L1929" s="125">
        <f>H1929*K1929</f>
        <v>0.2331696</v>
      </c>
      <c r="M1929" s="125"/>
      <c r="N1929" s="125">
        <f>H1929*M1929</f>
        <v>0</v>
      </c>
      <c r="O1929" s="127">
        <v>15</v>
      </c>
      <c r="P1929" s="127">
        <f>J1929*(O1929/100)</f>
        <v>0</v>
      </c>
      <c r="Q1929" s="127">
        <f>J1929+P1929</f>
        <v>0</v>
      </c>
      <c r="R1929" s="128"/>
      <c r="S1929" s="128" t="s">
        <v>538</v>
      </c>
      <c r="T1929" s="129">
        <v>1</v>
      </c>
      <c r="U1929" s="8"/>
      <c r="V1929" s="8"/>
      <c r="W1929" s="8"/>
      <c r="X1929" s="60"/>
    </row>
    <row r="1930" spans="1:27" ht="39" outlineLevel="5" x14ac:dyDescent="0.2">
      <c r="A1930" s="130"/>
      <c r="B1930" s="131"/>
      <c r="C1930" s="131"/>
      <c r="D1930" s="132"/>
      <c r="E1930" s="136" t="s">
        <v>0</v>
      </c>
      <c r="F1930" s="159" t="s">
        <v>1932</v>
      </c>
      <c r="G1930" s="159"/>
      <c r="H1930" s="160"/>
      <c r="I1930" s="161"/>
      <c r="J1930" s="162"/>
      <c r="K1930" s="134"/>
      <c r="L1930" s="134"/>
      <c r="M1930" s="134"/>
      <c r="N1930" s="134"/>
      <c r="O1930" s="135"/>
      <c r="P1930" s="135"/>
      <c r="Q1930" s="135"/>
      <c r="R1930" s="132"/>
      <c r="S1930" s="132"/>
      <c r="T1930" s="131"/>
      <c r="U1930" s="6"/>
      <c r="V1930" s="8"/>
      <c r="W1930" s="8"/>
      <c r="X1930" s="133" t="str">
        <f>F1930</f>
        <v>Obvodová dilatace mezi stěnou a mazaninou nebo potěrem 
  pružnou těsnicí páskou na bázi syntetického kaučuku 
    výšky 
      100 mm</v>
      </c>
      <c r="Y1930" s="9"/>
      <c r="AA1930" s="11"/>
    </row>
    <row r="1931" spans="1:27" ht="7.5" customHeight="1" outlineLevel="5" x14ac:dyDescent="0.15">
      <c r="B1931" s="69"/>
      <c r="C1931" s="69"/>
      <c r="D1931" s="60"/>
      <c r="E1931" s="60"/>
      <c r="F1931" s="61"/>
      <c r="G1931" s="60"/>
      <c r="H1931" s="65"/>
      <c r="I1931" s="105"/>
      <c r="J1931" s="63"/>
      <c r="K1931" s="65"/>
      <c r="L1931" s="65"/>
      <c r="M1931" s="65"/>
      <c r="N1931" s="65"/>
      <c r="O1931" s="63"/>
      <c r="P1931" s="63"/>
      <c r="Q1931" s="63"/>
      <c r="R1931" s="60"/>
      <c r="S1931" s="60"/>
      <c r="T1931" s="69"/>
      <c r="U1931" s="8"/>
      <c r="X1931" s="60"/>
    </row>
    <row r="1932" spans="1:27" ht="22.5" outlineLevel="5" x14ac:dyDescent="0.2">
      <c r="A1932" s="137"/>
      <c r="B1932" s="138"/>
      <c r="C1932" s="138"/>
      <c r="D1932" s="139"/>
      <c r="E1932" s="145" t="s">
        <v>1</v>
      </c>
      <c r="F1932" s="140" t="s">
        <v>1621</v>
      </c>
      <c r="G1932" s="139"/>
      <c r="H1932" s="141">
        <v>0</v>
      </c>
      <c r="I1932" s="142"/>
      <c r="J1932" s="143"/>
      <c r="K1932" s="144"/>
      <c r="L1932" s="144"/>
      <c r="M1932" s="144"/>
      <c r="N1932" s="144"/>
      <c r="O1932" s="143"/>
      <c r="P1932" s="143"/>
      <c r="Q1932" s="143"/>
      <c r="R1932" s="139"/>
      <c r="S1932" s="139"/>
      <c r="T1932" s="138"/>
      <c r="U1932" s="6"/>
      <c r="V1932" s="8"/>
      <c r="W1932" s="8"/>
      <c r="X1932" s="60"/>
    </row>
    <row r="1933" spans="1:27" ht="22.5" outlineLevel="5" x14ac:dyDescent="0.2">
      <c r="A1933" s="137"/>
      <c r="B1933" s="138"/>
      <c r="C1933" s="138"/>
      <c r="D1933" s="139"/>
      <c r="E1933" s="145"/>
      <c r="F1933" s="140" t="s">
        <v>1933</v>
      </c>
      <c r="G1933" s="139"/>
      <c r="H1933" s="141">
        <v>27.4</v>
      </c>
      <c r="I1933" s="142"/>
      <c r="J1933" s="143"/>
      <c r="K1933" s="144"/>
      <c r="L1933" s="144"/>
      <c r="M1933" s="144"/>
      <c r="N1933" s="144"/>
      <c r="O1933" s="143"/>
      <c r="P1933" s="143"/>
      <c r="Q1933" s="143"/>
      <c r="R1933" s="139"/>
      <c r="S1933" s="139"/>
      <c r="T1933" s="138"/>
      <c r="U1933" s="6"/>
      <c r="V1933" s="8"/>
      <c r="W1933" s="8"/>
      <c r="X1933" s="60"/>
    </row>
    <row r="1934" spans="1:27" ht="22.5" outlineLevel="5" x14ac:dyDescent="0.2">
      <c r="A1934" s="137"/>
      <c r="B1934" s="138"/>
      <c r="C1934" s="138"/>
      <c r="D1934" s="139"/>
      <c r="E1934" s="145"/>
      <c r="F1934" s="140" t="s">
        <v>1934</v>
      </c>
      <c r="G1934" s="139"/>
      <c r="H1934" s="141">
        <v>14.02</v>
      </c>
      <c r="I1934" s="142"/>
      <c r="J1934" s="143"/>
      <c r="K1934" s="144"/>
      <c r="L1934" s="144"/>
      <c r="M1934" s="144"/>
      <c r="N1934" s="144"/>
      <c r="O1934" s="143"/>
      <c r="P1934" s="143"/>
      <c r="Q1934" s="143"/>
      <c r="R1934" s="139"/>
      <c r="S1934" s="139"/>
      <c r="T1934" s="138"/>
      <c r="U1934" s="6"/>
      <c r="V1934" s="8"/>
      <c r="W1934" s="8"/>
      <c r="X1934" s="60"/>
    </row>
    <row r="1935" spans="1:27" ht="22.5" outlineLevel="5" x14ac:dyDescent="0.2">
      <c r="A1935" s="137"/>
      <c r="B1935" s="138"/>
      <c r="C1935" s="138"/>
      <c r="D1935" s="139"/>
      <c r="E1935" s="145"/>
      <c r="F1935" s="140" t="s">
        <v>1935</v>
      </c>
      <c r="G1935" s="139"/>
      <c r="H1935" s="141">
        <v>18</v>
      </c>
      <c r="I1935" s="142"/>
      <c r="J1935" s="143"/>
      <c r="K1935" s="144"/>
      <c r="L1935" s="144"/>
      <c r="M1935" s="144"/>
      <c r="N1935" s="144"/>
      <c r="O1935" s="143"/>
      <c r="P1935" s="143"/>
      <c r="Q1935" s="143"/>
      <c r="R1935" s="139"/>
      <c r="S1935" s="139"/>
      <c r="T1935" s="138"/>
      <c r="U1935" s="6"/>
      <c r="V1935" s="8"/>
      <c r="W1935" s="8"/>
      <c r="X1935" s="60"/>
    </row>
    <row r="1936" spans="1:27" ht="22.5" outlineLevel="5" x14ac:dyDescent="0.2">
      <c r="A1936" s="137"/>
      <c r="B1936" s="138"/>
      <c r="C1936" s="138"/>
      <c r="D1936" s="139"/>
      <c r="E1936" s="145"/>
      <c r="F1936" s="140" t="s">
        <v>1936</v>
      </c>
      <c r="G1936" s="139"/>
      <c r="H1936" s="141">
        <v>9.8999999999999986</v>
      </c>
      <c r="I1936" s="142"/>
      <c r="J1936" s="143"/>
      <c r="K1936" s="144"/>
      <c r="L1936" s="144"/>
      <c r="M1936" s="144"/>
      <c r="N1936" s="144"/>
      <c r="O1936" s="143"/>
      <c r="P1936" s="143"/>
      <c r="Q1936" s="143"/>
      <c r="R1936" s="139"/>
      <c r="S1936" s="139"/>
      <c r="T1936" s="138"/>
      <c r="U1936" s="6"/>
      <c r="V1936" s="8"/>
      <c r="W1936" s="8"/>
      <c r="X1936" s="60"/>
    </row>
    <row r="1937" spans="1:24" ht="22.5" outlineLevel="5" x14ac:dyDescent="0.2">
      <c r="A1937" s="137"/>
      <c r="B1937" s="138"/>
      <c r="C1937" s="138"/>
      <c r="D1937" s="139"/>
      <c r="E1937" s="145"/>
      <c r="F1937" s="140" t="s">
        <v>1730</v>
      </c>
      <c r="G1937" s="139"/>
      <c r="H1937" s="141">
        <v>69.319999999999993</v>
      </c>
      <c r="I1937" s="142"/>
      <c r="J1937" s="143"/>
      <c r="K1937" s="144"/>
      <c r="L1937" s="144"/>
      <c r="M1937" s="144"/>
      <c r="N1937" s="144"/>
      <c r="O1937" s="143"/>
      <c r="P1937" s="143"/>
      <c r="Q1937" s="143"/>
      <c r="R1937" s="139"/>
      <c r="S1937" s="139"/>
      <c r="T1937" s="138"/>
      <c r="U1937" s="6"/>
      <c r="V1937" s="8"/>
      <c r="W1937" s="8"/>
      <c r="X1937" s="60"/>
    </row>
    <row r="1938" spans="1:24" ht="22.5" outlineLevel="5" x14ac:dyDescent="0.2">
      <c r="A1938" s="137"/>
      <c r="B1938" s="138"/>
      <c r="C1938" s="138"/>
      <c r="D1938" s="139"/>
      <c r="E1938" s="145"/>
      <c r="F1938" s="140" t="s">
        <v>1937</v>
      </c>
      <c r="G1938" s="139"/>
      <c r="H1938" s="141">
        <v>69.319999999999993</v>
      </c>
      <c r="I1938" s="142"/>
      <c r="J1938" s="143"/>
      <c r="K1938" s="144"/>
      <c r="L1938" s="144"/>
      <c r="M1938" s="144"/>
      <c r="N1938" s="144"/>
      <c r="O1938" s="143"/>
      <c r="P1938" s="143"/>
      <c r="Q1938" s="143"/>
      <c r="R1938" s="139"/>
      <c r="S1938" s="139"/>
      <c r="T1938" s="138"/>
      <c r="U1938" s="6"/>
      <c r="V1938" s="8"/>
      <c r="W1938" s="8"/>
      <c r="X1938" s="60"/>
    </row>
    <row r="1939" spans="1:24" ht="22.5" outlineLevel="5" x14ac:dyDescent="0.2">
      <c r="A1939" s="137"/>
      <c r="B1939" s="138"/>
      <c r="C1939" s="138"/>
      <c r="D1939" s="139"/>
      <c r="E1939" s="145"/>
      <c r="F1939" s="140" t="s">
        <v>1730</v>
      </c>
      <c r="G1939" s="139"/>
      <c r="H1939" s="141">
        <v>69.319999999999993</v>
      </c>
      <c r="I1939" s="142"/>
      <c r="J1939" s="143"/>
      <c r="K1939" s="144"/>
      <c r="L1939" s="144"/>
      <c r="M1939" s="144"/>
      <c r="N1939" s="144"/>
      <c r="O1939" s="143"/>
      <c r="P1939" s="143"/>
      <c r="Q1939" s="143"/>
      <c r="R1939" s="139"/>
      <c r="S1939" s="139"/>
      <c r="T1939" s="138"/>
      <c r="U1939" s="6"/>
      <c r="V1939" s="8"/>
      <c r="W1939" s="8"/>
      <c r="X1939" s="60"/>
    </row>
    <row r="1940" spans="1:24" ht="22.5" outlineLevel="5" x14ac:dyDescent="0.2">
      <c r="A1940" s="137"/>
      <c r="B1940" s="138"/>
      <c r="C1940" s="138"/>
      <c r="D1940" s="139"/>
      <c r="E1940" s="145"/>
      <c r="F1940" s="140" t="s">
        <v>1938</v>
      </c>
      <c r="G1940" s="139"/>
      <c r="H1940" s="141">
        <v>12.5</v>
      </c>
      <c r="I1940" s="142"/>
      <c r="J1940" s="143"/>
      <c r="K1940" s="144"/>
      <c r="L1940" s="144"/>
      <c r="M1940" s="144"/>
      <c r="N1940" s="144"/>
      <c r="O1940" s="143"/>
      <c r="P1940" s="143"/>
      <c r="Q1940" s="143"/>
      <c r="R1940" s="139"/>
      <c r="S1940" s="139"/>
      <c r="T1940" s="138"/>
      <c r="U1940" s="6"/>
      <c r="V1940" s="8"/>
      <c r="W1940" s="8"/>
      <c r="X1940" s="60"/>
    </row>
    <row r="1941" spans="1:24" ht="22.5" outlineLevel="5" x14ac:dyDescent="0.2">
      <c r="A1941" s="137"/>
      <c r="B1941" s="138"/>
      <c r="C1941" s="138"/>
      <c r="D1941" s="139"/>
      <c r="E1941" s="145"/>
      <c r="F1941" s="140" t="s">
        <v>1939</v>
      </c>
      <c r="G1941" s="139"/>
      <c r="H1941" s="141">
        <v>18.799999999999997</v>
      </c>
      <c r="I1941" s="142"/>
      <c r="J1941" s="143"/>
      <c r="K1941" s="144"/>
      <c r="L1941" s="144"/>
      <c r="M1941" s="144"/>
      <c r="N1941" s="144"/>
      <c r="O1941" s="143"/>
      <c r="P1941" s="143"/>
      <c r="Q1941" s="143"/>
      <c r="R1941" s="139"/>
      <c r="S1941" s="139"/>
      <c r="T1941" s="138"/>
      <c r="U1941" s="6"/>
      <c r="V1941" s="8"/>
      <c r="W1941" s="8"/>
      <c r="X1941" s="60"/>
    </row>
    <row r="1942" spans="1:24" ht="22.5" outlineLevel="5" x14ac:dyDescent="0.2">
      <c r="A1942" s="137"/>
      <c r="B1942" s="138"/>
      <c r="C1942" s="138"/>
      <c r="D1942" s="139"/>
      <c r="E1942" s="145"/>
      <c r="F1942" s="140" t="s">
        <v>1940</v>
      </c>
      <c r="G1942" s="139"/>
      <c r="H1942" s="141">
        <v>14.4</v>
      </c>
      <c r="I1942" s="142"/>
      <c r="J1942" s="143"/>
      <c r="K1942" s="144"/>
      <c r="L1942" s="144"/>
      <c r="M1942" s="144"/>
      <c r="N1942" s="144"/>
      <c r="O1942" s="143"/>
      <c r="P1942" s="143"/>
      <c r="Q1942" s="143"/>
      <c r="R1942" s="139"/>
      <c r="S1942" s="139"/>
      <c r="T1942" s="138"/>
      <c r="U1942" s="6"/>
      <c r="V1942" s="8"/>
      <c r="W1942" s="8"/>
      <c r="X1942" s="60"/>
    </row>
    <row r="1943" spans="1:24" ht="22.5" outlineLevel="5" x14ac:dyDescent="0.2">
      <c r="A1943" s="137"/>
      <c r="B1943" s="138"/>
      <c r="C1943" s="138"/>
      <c r="D1943" s="139"/>
      <c r="E1943" s="145"/>
      <c r="F1943" s="140" t="s">
        <v>1730</v>
      </c>
      <c r="G1943" s="139"/>
      <c r="H1943" s="141">
        <v>45.7</v>
      </c>
      <c r="I1943" s="142"/>
      <c r="J1943" s="143"/>
      <c r="K1943" s="144"/>
      <c r="L1943" s="144"/>
      <c r="M1943" s="144"/>
      <c r="N1943" s="144"/>
      <c r="O1943" s="143"/>
      <c r="P1943" s="143"/>
      <c r="Q1943" s="143"/>
      <c r="R1943" s="139"/>
      <c r="S1943" s="139"/>
      <c r="T1943" s="138"/>
      <c r="U1943" s="6"/>
      <c r="V1943" s="8"/>
      <c r="W1943" s="8"/>
      <c r="X1943" s="60"/>
    </row>
    <row r="1944" spans="1:24" ht="22.5" outlineLevel="5" x14ac:dyDescent="0.2">
      <c r="A1944" s="137"/>
      <c r="B1944" s="138"/>
      <c r="C1944" s="138"/>
      <c r="D1944" s="139"/>
      <c r="E1944" s="145"/>
      <c r="F1944" s="140" t="s">
        <v>1941</v>
      </c>
      <c r="G1944" s="139"/>
      <c r="H1944" s="141">
        <v>45.7</v>
      </c>
      <c r="I1944" s="142"/>
      <c r="J1944" s="143"/>
      <c r="K1944" s="144"/>
      <c r="L1944" s="144"/>
      <c r="M1944" s="144"/>
      <c r="N1944" s="144"/>
      <c r="O1944" s="143"/>
      <c r="P1944" s="143"/>
      <c r="Q1944" s="143"/>
      <c r="R1944" s="139"/>
      <c r="S1944" s="139"/>
      <c r="T1944" s="138"/>
      <c r="U1944" s="6"/>
      <c r="V1944" s="8"/>
      <c r="W1944" s="8"/>
      <c r="X1944" s="60"/>
    </row>
    <row r="1945" spans="1:24" ht="22.5" outlineLevel="5" x14ac:dyDescent="0.2">
      <c r="A1945" s="137"/>
      <c r="B1945" s="138"/>
      <c r="C1945" s="138"/>
      <c r="D1945" s="139"/>
      <c r="E1945" s="145"/>
      <c r="F1945" s="140" t="s">
        <v>1730</v>
      </c>
      <c r="G1945" s="139"/>
      <c r="H1945" s="141">
        <v>45.7</v>
      </c>
      <c r="I1945" s="142"/>
      <c r="J1945" s="143"/>
      <c r="K1945" s="144"/>
      <c r="L1945" s="144"/>
      <c r="M1945" s="144"/>
      <c r="N1945" s="144"/>
      <c r="O1945" s="143"/>
      <c r="P1945" s="143"/>
      <c r="Q1945" s="143"/>
      <c r="R1945" s="139"/>
      <c r="S1945" s="139"/>
      <c r="T1945" s="138"/>
      <c r="U1945" s="6"/>
      <c r="V1945" s="8"/>
      <c r="W1945" s="8"/>
      <c r="X1945" s="60"/>
    </row>
    <row r="1946" spans="1:24" ht="22.5" outlineLevel="5" x14ac:dyDescent="0.2">
      <c r="A1946" s="137"/>
      <c r="B1946" s="138"/>
      <c r="C1946" s="138"/>
      <c r="D1946" s="139"/>
      <c r="E1946" s="145"/>
      <c r="F1946" s="140" t="s">
        <v>1942</v>
      </c>
      <c r="G1946" s="139"/>
      <c r="H1946" s="141">
        <v>12.3</v>
      </c>
      <c r="I1946" s="142"/>
      <c r="J1946" s="143"/>
      <c r="K1946" s="144"/>
      <c r="L1946" s="144"/>
      <c r="M1946" s="144"/>
      <c r="N1946" s="144"/>
      <c r="O1946" s="143"/>
      <c r="P1946" s="143"/>
      <c r="Q1946" s="143"/>
      <c r="R1946" s="139"/>
      <c r="S1946" s="139"/>
      <c r="T1946" s="138"/>
      <c r="U1946" s="6"/>
      <c r="V1946" s="8"/>
      <c r="W1946" s="8"/>
      <c r="X1946" s="60"/>
    </row>
    <row r="1947" spans="1:24" ht="22.5" outlineLevel="5" x14ac:dyDescent="0.2">
      <c r="A1947" s="137"/>
      <c r="B1947" s="138"/>
      <c r="C1947" s="138"/>
      <c r="D1947" s="139"/>
      <c r="E1947" s="145"/>
      <c r="F1947" s="140" t="s">
        <v>1943</v>
      </c>
      <c r="G1947" s="139"/>
      <c r="H1947" s="141">
        <v>7.6</v>
      </c>
      <c r="I1947" s="142"/>
      <c r="J1947" s="143"/>
      <c r="K1947" s="144"/>
      <c r="L1947" s="144"/>
      <c r="M1947" s="144"/>
      <c r="N1947" s="144"/>
      <c r="O1947" s="143"/>
      <c r="P1947" s="143"/>
      <c r="Q1947" s="143"/>
      <c r="R1947" s="139"/>
      <c r="S1947" s="139"/>
      <c r="T1947" s="138"/>
      <c r="U1947" s="6"/>
      <c r="V1947" s="8"/>
      <c r="W1947" s="8"/>
      <c r="X1947" s="60"/>
    </row>
    <row r="1948" spans="1:24" ht="22.5" outlineLevel="5" x14ac:dyDescent="0.2">
      <c r="A1948" s="137"/>
      <c r="B1948" s="138"/>
      <c r="C1948" s="138"/>
      <c r="D1948" s="139"/>
      <c r="E1948" s="145"/>
      <c r="F1948" s="140" t="s">
        <v>1944</v>
      </c>
      <c r="G1948" s="139"/>
      <c r="H1948" s="141">
        <v>17.600000000000001</v>
      </c>
      <c r="I1948" s="142"/>
      <c r="J1948" s="143"/>
      <c r="K1948" s="144"/>
      <c r="L1948" s="144"/>
      <c r="M1948" s="144"/>
      <c r="N1948" s="144"/>
      <c r="O1948" s="143"/>
      <c r="P1948" s="143"/>
      <c r="Q1948" s="143"/>
      <c r="R1948" s="139"/>
      <c r="S1948" s="139"/>
      <c r="T1948" s="138"/>
      <c r="U1948" s="6"/>
      <c r="V1948" s="8"/>
      <c r="W1948" s="8"/>
      <c r="X1948" s="60"/>
    </row>
    <row r="1949" spans="1:24" ht="22.5" outlineLevel="5" x14ac:dyDescent="0.2">
      <c r="A1949" s="137"/>
      <c r="B1949" s="138"/>
      <c r="C1949" s="138"/>
      <c r="D1949" s="139"/>
      <c r="E1949" s="145"/>
      <c r="F1949" s="140" t="s">
        <v>1945</v>
      </c>
      <c r="G1949" s="139"/>
      <c r="H1949" s="141">
        <v>8.6999999999999993</v>
      </c>
      <c r="I1949" s="142"/>
      <c r="J1949" s="143"/>
      <c r="K1949" s="144"/>
      <c r="L1949" s="144"/>
      <c r="M1949" s="144"/>
      <c r="N1949" s="144"/>
      <c r="O1949" s="143"/>
      <c r="P1949" s="143"/>
      <c r="Q1949" s="143"/>
      <c r="R1949" s="139"/>
      <c r="S1949" s="139"/>
      <c r="T1949" s="138"/>
      <c r="U1949" s="6"/>
      <c r="V1949" s="8"/>
      <c r="W1949" s="8"/>
      <c r="X1949" s="60"/>
    </row>
    <row r="1950" spans="1:24" ht="22.5" outlineLevel="5" x14ac:dyDescent="0.2">
      <c r="A1950" s="137"/>
      <c r="B1950" s="138"/>
      <c r="C1950" s="138"/>
      <c r="D1950" s="139"/>
      <c r="E1950" s="145"/>
      <c r="F1950" s="140" t="s">
        <v>1946</v>
      </c>
      <c r="G1950" s="139"/>
      <c r="H1950" s="141">
        <v>18.899999999999999</v>
      </c>
      <c r="I1950" s="142"/>
      <c r="J1950" s="143"/>
      <c r="K1950" s="144"/>
      <c r="L1950" s="144"/>
      <c r="M1950" s="144"/>
      <c r="N1950" s="144"/>
      <c r="O1950" s="143"/>
      <c r="P1950" s="143"/>
      <c r="Q1950" s="143"/>
      <c r="R1950" s="139"/>
      <c r="S1950" s="139"/>
      <c r="T1950" s="138"/>
      <c r="U1950" s="6"/>
      <c r="V1950" s="8"/>
      <c r="W1950" s="8"/>
      <c r="X1950" s="60"/>
    </row>
    <row r="1951" spans="1:24" ht="22.5" outlineLevel="5" x14ac:dyDescent="0.2">
      <c r="A1951" s="137"/>
      <c r="B1951" s="138"/>
      <c r="C1951" s="138"/>
      <c r="D1951" s="139"/>
      <c r="E1951" s="145"/>
      <c r="F1951" s="140" t="s">
        <v>1730</v>
      </c>
      <c r="G1951" s="139"/>
      <c r="H1951" s="141">
        <v>65.099999999999994</v>
      </c>
      <c r="I1951" s="142"/>
      <c r="J1951" s="143"/>
      <c r="K1951" s="144"/>
      <c r="L1951" s="144"/>
      <c r="M1951" s="144"/>
      <c r="N1951" s="144"/>
      <c r="O1951" s="143"/>
      <c r="P1951" s="143"/>
      <c r="Q1951" s="143"/>
      <c r="R1951" s="139"/>
      <c r="S1951" s="139"/>
      <c r="T1951" s="138"/>
      <c r="U1951" s="6"/>
      <c r="V1951" s="8"/>
      <c r="W1951" s="8"/>
      <c r="X1951" s="60"/>
    </row>
    <row r="1952" spans="1:24" ht="22.5" outlineLevel="5" x14ac:dyDescent="0.2">
      <c r="A1952" s="137"/>
      <c r="B1952" s="138"/>
      <c r="C1952" s="138"/>
      <c r="D1952" s="139"/>
      <c r="E1952" s="145"/>
      <c r="F1952" s="140" t="s">
        <v>1947</v>
      </c>
      <c r="G1952" s="139"/>
      <c r="H1952" s="141">
        <v>65.099999999999994</v>
      </c>
      <c r="I1952" s="142"/>
      <c r="J1952" s="143"/>
      <c r="K1952" s="144"/>
      <c r="L1952" s="144"/>
      <c r="M1952" s="144"/>
      <c r="N1952" s="144"/>
      <c r="O1952" s="143"/>
      <c r="P1952" s="143"/>
      <c r="Q1952" s="143"/>
      <c r="R1952" s="139"/>
      <c r="S1952" s="139"/>
      <c r="T1952" s="138"/>
      <c r="U1952" s="6"/>
      <c r="V1952" s="8"/>
      <c r="W1952" s="8"/>
      <c r="X1952" s="60"/>
    </row>
    <row r="1953" spans="1:24" ht="22.5" outlineLevel="5" x14ac:dyDescent="0.2">
      <c r="A1953" s="137"/>
      <c r="B1953" s="138"/>
      <c r="C1953" s="138"/>
      <c r="D1953" s="139"/>
      <c r="E1953" s="145"/>
      <c r="F1953" s="140" t="s">
        <v>1730</v>
      </c>
      <c r="G1953" s="139"/>
      <c r="H1953" s="141">
        <v>65.099999999999994</v>
      </c>
      <c r="I1953" s="142"/>
      <c r="J1953" s="143"/>
      <c r="K1953" s="144"/>
      <c r="L1953" s="144"/>
      <c r="M1953" s="144"/>
      <c r="N1953" s="144"/>
      <c r="O1953" s="143"/>
      <c r="P1953" s="143"/>
      <c r="Q1953" s="143"/>
      <c r="R1953" s="139"/>
      <c r="S1953" s="139"/>
      <c r="T1953" s="138"/>
      <c r="U1953" s="6"/>
      <c r="V1953" s="8"/>
      <c r="W1953" s="8"/>
      <c r="X1953" s="60"/>
    </row>
    <row r="1954" spans="1:24" ht="22.5" outlineLevel="5" x14ac:dyDescent="0.2">
      <c r="A1954" s="137"/>
      <c r="B1954" s="138"/>
      <c r="C1954" s="138"/>
      <c r="D1954" s="139"/>
      <c r="E1954" s="145"/>
      <c r="F1954" s="140" t="s">
        <v>1948</v>
      </c>
      <c r="G1954" s="139"/>
      <c r="H1954" s="141">
        <v>12.1</v>
      </c>
      <c r="I1954" s="142"/>
      <c r="J1954" s="143"/>
      <c r="K1954" s="144"/>
      <c r="L1954" s="144"/>
      <c r="M1954" s="144"/>
      <c r="N1954" s="144"/>
      <c r="O1954" s="143"/>
      <c r="P1954" s="143"/>
      <c r="Q1954" s="143"/>
      <c r="R1954" s="139"/>
      <c r="S1954" s="139"/>
      <c r="T1954" s="138"/>
      <c r="U1954" s="6"/>
      <c r="V1954" s="8"/>
      <c r="W1954" s="8"/>
      <c r="X1954" s="60"/>
    </row>
    <row r="1955" spans="1:24" ht="22.5" outlineLevel="5" x14ac:dyDescent="0.2">
      <c r="A1955" s="137"/>
      <c r="B1955" s="138"/>
      <c r="C1955" s="138"/>
      <c r="D1955" s="139"/>
      <c r="E1955" s="145"/>
      <c r="F1955" s="140" t="s">
        <v>1949</v>
      </c>
      <c r="G1955" s="139"/>
      <c r="H1955" s="141">
        <v>9</v>
      </c>
      <c r="I1955" s="142"/>
      <c r="J1955" s="143"/>
      <c r="K1955" s="144"/>
      <c r="L1955" s="144"/>
      <c r="M1955" s="144"/>
      <c r="N1955" s="144"/>
      <c r="O1955" s="143"/>
      <c r="P1955" s="143"/>
      <c r="Q1955" s="143"/>
      <c r="R1955" s="139"/>
      <c r="S1955" s="139"/>
      <c r="T1955" s="138"/>
      <c r="U1955" s="6"/>
      <c r="V1955" s="8"/>
      <c r="W1955" s="8"/>
      <c r="X1955" s="60"/>
    </row>
    <row r="1956" spans="1:24" ht="22.5" outlineLevel="5" x14ac:dyDescent="0.2">
      <c r="A1956" s="137"/>
      <c r="B1956" s="138"/>
      <c r="C1956" s="138"/>
      <c r="D1956" s="139"/>
      <c r="E1956" s="145"/>
      <c r="F1956" s="140" t="s">
        <v>1950</v>
      </c>
      <c r="G1956" s="139"/>
      <c r="H1956" s="141">
        <v>8.6999999999999993</v>
      </c>
      <c r="I1956" s="142"/>
      <c r="J1956" s="143"/>
      <c r="K1956" s="144"/>
      <c r="L1956" s="144"/>
      <c r="M1956" s="144"/>
      <c r="N1956" s="144"/>
      <c r="O1956" s="143"/>
      <c r="P1956" s="143"/>
      <c r="Q1956" s="143"/>
      <c r="R1956" s="139"/>
      <c r="S1956" s="139"/>
      <c r="T1956" s="138"/>
      <c r="U1956" s="6"/>
      <c r="V1956" s="8"/>
      <c r="W1956" s="8"/>
      <c r="X1956" s="60"/>
    </row>
    <row r="1957" spans="1:24" ht="22.5" outlineLevel="5" x14ac:dyDescent="0.2">
      <c r="A1957" s="137"/>
      <c r="B1957" s="138"/>
      <c r="C1957" s="138"/>
      <c r="D1957" s="139"/>
      <c r="E1957" s="145"/>
      <c r="F1957" s="140" t="s">
        <v>1951</v>
      </c>
      <c r="G1957" s="139"/>
      <c r="H1957" s="141">
        <v>18.899999999999999</v>
      </c>
      <c r="I1957" s="142"/>
      <c r="J1957" s="143"/>
      <c r="K1957" s="144"/>
      <c r="L1957" s="144"/>
      <c r="M1957" s="144"/>
      <c r="N1957" s="144"/>
      <c r="O1957" s="143"/>
      <c r="P1957" s="143"/>
      <c r="Q1957" s="143"/>
      <c r="R1957" s="139"/>
      <c r="S1957" s="139"/>
      <c r="T1957" s="138"/>
      <c r="U1957" s="6"/>
      <c r="V1957" s="8"/>
      <c r="W1957" s="8"/>
      <c r="X1957" s="60"/>
    </row>
    <row r="1958" spans="1:24" ht="22.5" outlineLevel="5" x14ac:dyDescent="0.2">
      <c r="A1958" s="137"/>
      <c r="B1958" s="138"/>
      <c r="C1958" s="138"/>
      <c r="D1958" s="139"/>
      <c r="E1958" s="145"/>
      <c r="F1958" s="140" t="s">
        <v>1952</v>
      </c>
      <c r="G1958" s="139"/>
      <c r="H1958" s="141">
        <v>14.8</v>
      </c>
      <c r="I1958" s="142"/>
      <c r="J1958" s="143"/>
      <c r="K1958" s="144"/>
      <c r="L1958" s="144"/>
      <c r="M1958" s="144"/>
      <c r="N1958" s="144"/>
      <c r="O1958" s="143"/>
      <c r="P1958" s="143"/>
      <c r="Q1958" s="143"/>
      <c r="R1958" s="139"/>
      <c r="S1958" s="139"/>
      <c r="T1958" s="138"/>
      <c r="U1958" s="6"/>
      <c r="V1958" s="8"/>
      <c r="W1958" s="8"/>
      <c r="X1958" s="60"/>
    </row>
    <row r="1959" spans="1:24" ht="22.5" outlineLevel="5" x14ac:dyDescent="0.2">
      <c r="A1959" s="137"/>
      <c r="B1959" s="138"/>
      <c r="C1959" s="138"/>
      <c r="D1959" s="139"/>
      <c r="E1959" s="145"/>
      <c r="F1959" s="140" t="s">
        <v>1730</v>
      </c>
      <c r="G1959" s="139"/>
      <c r="H1959" s="141">
        <v>63.5</v>
      </c>
      <c r="I1959" s="142"/>
      <c r="J1959" s="143"/>
      <c r="K1959" s="144"/>
      <c r="L1959" s="144"/>
      <c r="M1959" s="144"/>
      <c r="N1959" s="144"/>
      <c r="O1959" s="143"/>
      <c r="P1959" s="143"/>
      <c r="Q1959" s="143"/>
      <c r="R1959" s="139"/>
      <c r="S1959" s="139"/>
      <c r="T1959" s="138"/>
      <c r="U1959" s="6"/>
      <c r="V1959" s="8"/>
      <c r="W1959" s="8"/>
      <c r="X1959" s="60"/>
    </row>
    <row r="1960" spans="1:24" ht="22.5" outlineLevel="5" x14ac:dyDescent="0.2">
      <c r="A1960" s="137"/>
      <c r="B1960" s="138"/>
      <c r="C1960" s="138"/>
      <c r="D1960" s="139"/>
      <c r="E1960" s="145"/>
      <c r="F1960" s="140" t="s">
        <v>1953</v>
      </c>
      <c r="G1960" s="139"/>
      <c r="H1960" s="141">
        <v>63.5</v>
      </c>
      <c r="I1960" s="142"/>
      <c r="J1960" s="143"/>
      <c r="K1960" s="144"/>
      <c r="L1960" s="144"/>
      <c r="M1960" s="144"/>
      <c r="N1960" s="144"/>
      <c r="O1960" s="143"/>
      <c r="P1960" s="143"/>
      <c r="Q1960" s="143"/>
      <c r="R1960" s="139"/>
      <c r="S1960" s="139"/>
      <c r="T1960" s="138"/>
      <c r="U1960" s="6"/>
      <c r="V1960" s="8"/>
      <c r="W1960" s="8"/>
      <c r="X1960" s="60"/>
    </row>
    <row r="1961" spans="1:24" ht="22.5" outlineLevel="5" x14ac:dyDescent="0.2">
      <c r="A1961" s="137"/>
      <c r="B1961" s="138"/>
      <c r="C1961" s="138"/>
      <c r="D1961" s="139"/>
      <c r="E1961" s="145"/>
      <c r="F1961" s="140" t="s">
        <v>1730</v>
      </c>
      <c r="G1961" s="139"/>
      <c r="H1961" s="141">
        <v>63.5</v>
      </c>
      <c r="I1961" s="142"/>
      <c r="J1961" s="143"/>
      <c r="K1961" s="144"/>
      <c r="L1961" s="144"/>
      <c r="M1961" s="144"/>
      <c r="N1961" s="144"/>
      <c r="O1961" s="143"/>
      <c r="P1961" s="143"/>
      <c r="Q1961" s="143"/>
      <c r="R1961" s="139"/>
      <c r="S1961" s="139"/>
      <c r="T1961" s="138"/>
      <c r="U1961" s="6"/>
      <c r="V1961" s="8"/>
      <c r="W1961" s="8"/>
      <c r="X1961" s="60"/>
    </row>
    <row r="1962" spans="1:24" ht="22.5" outlineLevel="5" x14ac:dyDescent="0.2">
      <c r="A1962" s="137"/>
      <c r="B1962" s="138"/>
      <c r="C1962" s="138"/>
      <c r="D1962" s="139"/>
      <c r="E1962" s="145"/>
      <c r="F1962" s="140" t="s">
        <v>1954</v>
      </c>
      <c r="G1962" s="139"/>
      <c r="H1962" s="141">
        <v>19.2</v>
      </c>
      <c r="I1962" s="142"/>
      <c r="J1962" s="143"/>
      <c r="K1962" s="144"/>
      <c r="L1962" s="144"/>
      <c r="M1962" s="144"/>
      <c r="N1962" s="144"/>
      <c r="O1962" s="143"/>
      <c r="P1962" s="143"/>
      <c r="Q1962" s="143"/>
      <c r="R1962" s="139"/>
      <c r="S1962" s="139"/>
      <c r="T1962" s="138"/>
      <c r="U1962" s="6"/>
      <c r="V1962" s="8"/>
      <c r="W1962" s="8"/>
      <c r="X1962" s="60"/>
    </row>
    <row r="1963" spans="1:24" ht="22.5" outlineLevel="5" x14ac:dyDescent="0.2">
      <c r="A1963" s="137"/>
      <c r="B1963" s="138"/>
      <c r="C1963" s="138"/>
      <c r="D1963" s="139"/>
      <c r="E1963" s="145"/>
      <c r="F1963" s="140" t="s">
        <v>1955</v>
      </c>
      <c r="G1963" s="139"/>
      <c r="H1963" s="141">
        <v>31.6</v>
      </c>
      <c r="I1963" s="142"/>
      <c r="J1963" s="143"/>
      <c r="K1963" s="144"/>
      <c r="L1963" s="144"/>
      <c r="M1963" s="144"/>
      <c r="N1963" s="144"/>
      <c r="O1963" s="143"/>
      <c r="P1963" s="143"/>
      <c r="Q1963" s="143"/>
      <c r="R1963" s="139"/>
      <c r="S1963" s="139"/>
      <c r="T1963" s="138"/>
      <c r="U1963" s="6"/>
      <c r="V1963" s="8"/>
      <c r="W1963" s="8"/>
      <c r="X1963" s="60"/>
    </row>
    <row r="1964" spans="1:24" ht="22.5" outlineLevel="5" x14ac:dyDescent="0.2">
      <c r="A1964" s="137"/>
      <c r="B1964" s="138"/>
      <c r="C1964" s="138"/>
      <c r="D1964" s="139"/>
      <c r="E1964" s="145"/>
      <c r="F1964" s="140" t="s">
        <v>1956</v>
      </c>
      <c r="G1964" s="139"/>
      <c r="H1964" s="141">
        <v>43.2</v>
      </c>
      <c r="I1964" s="142"/>
      <c r="J1964" s="143"/>
      <c r="K1964" s="144"/>
      <c r="L1964" s="144"/>
      <c r="M1964" s="144"/>
      <c r="N1964" s="144"/>
      <c r="O1964" s="143"/>
      <c r="P1964" s="143"/>
      <c r="Q1964" s="143"/>
      <c r="R1964" s="139"/>
      <c r="S1964" s="139"/>
      <c r="T1964" s="138"/>
      <c r="U1964" s="6"/>
      <c r="V1964" s="8"/>
      <c r="W1964" s="8"/>
      <c r="X1964" s="60"/>
    </row>
    <row r="1965" spans="1:24" ht="22.5" outlineLevel="5" x14ac:dyDescent="0.2">
      <c r="A1965" s="137"/>
      <c r="B1965" s="138"/>
      <c r="C1965" s="138"/>
      <c r="D1965" s="139"/>
      <c r="E1965" s="145"/>
      <c r="F1965" s="140" t="s">
        <v>1730</v>
      </c>
      <c r="G1965" s="139"/>
      <c r="H1965" s="141">
        <v>94</v>
      </c>
      <c r="I1965" s="142"/>
      <c r="J1965" s="143"/>
      <c r="K1965" s="144"/>
      <c r="L1965" s="144"/>
      <c r="M1965" s="144"/>
      <c r="N1965" s="144"/>
      <c r="O1965" s="143"/>
      <c r="P1965" s="143"/>
      <c r="Q1965" s="143"/>
      <c r="R1965" s="139"/>
      <c r="S1965" s="139"/>
      <c r="T1965" s="138"/>
      <c r="U1965" s="6"/>
      <c r="V1965" s="8"/>
      <c r="W1965" s="8"/>
      <c r="X1965" s="60"/>
    </row>
    <row r="1966" spans="1:24" ht="22.5" outlineLevel="5" x14ac:dyDescent="0.2">
      <c r="A1966" s="137"/>
      <c r="B1966" s="138"/>
      <c r="C1966" s="138"/>
      <c r="D1966" s="139"/>
      <c r="E1966" s="145"/>
      <c r="F1966" s="140" t="s">
        <v>1957</v>
      </c>
      <c r="G1966" s="139"/>
      <c r="H1966" s="141">
        <v>11.2</v>
      </c>
      <c r="I1966" s="142"/>
      <c r="J1966" s="143"/>
      <c r="K1966" s="144"/>
      <c r="L1966" s="144"/>
      <c r="M1966" s="144"/>
      <c r="N1966" s="144"/>
      <c r="O1966" s="143"/>
      <c r="P1966" s="143"/>
      <c r="Q1966" s="143"/>
      <c r="R1966" s="139"/>
      <c r="S1966" s="139"/>
      <c r="T1966" s="138"/>
      <c r="U1966" s="6"/>
      <c r="V1966" s="8"/>
      <c r="W1966" s="8"/>
      <c r="X1966" s="60"/>
    </row>
    <row r="1967" spans="1:24" ht="22.5" outlineLevel="5" x14ac:dyDescent="0.2">
      <c r="A1967" s="137"/>
      <c r="B1967" s="138"/>
      <c r="C1967" s="138"/>
      <c r="D1967" s="139"/>
      <c r="E1967" s="145"/>
      <c r="F1967" s="140" t="s">
        <v>1958</v>
      </c>
      <c r="G1967" s="139"/>
      <c r="H1967" s="141">
        <v>9</v>
      </c>
      <c r="I1967" s="142"/>
      <c r="J1967" s="143"/>
      <c r="K1967" s="144"/>
      <c r="L1967" s="144"/>
      <c r="M1967" s="144"/>
      <c r="N1967" s="144"/>
      <c r="O1967" s="143"/>
      <c r="P1967" s="143"/>
      <c r="Q1967" s="143"/>
      <c r="R1967" s="139"/>
      <c r="S1967" s="139"/>
      <c r="T1967" s="138"/>
      <c r="U1967" s="6"/>
      <c r="V1967" s="8"/>
      <c r="W1967" s="8"/>
      <c r="X1967" s="60"/>
    </row>
    <row r="1968" spans="1:24" ht="22.5" outlineLevel="5" x14ac:dyDescent="0.2">
      <c r="A1968" s="137"/>
      <c r="B1968" s="138"/>
      <c r="C1968" s="138"/>
      <c r="D1968" s="139"/>
      <c r="E1968" s="145"/>
      <c r="F1968" s="140" t="s">
        <v>1959</v>
      </c>
      <c r="G1968" s="139"/>
      <c r="H1968" s="141">
        <v>8.6999999999999993</v>
      </c>
      <c r="I1968" s="142"/>
      <c r="J1968" s="143"/>
      <c r="K1968" s="144"/>
      <c r="L1968" s="144"/>
      <c r="M1968" s="144"/>
      <c r="N1968" s="144"/>
      <c r="O1968" s="143"/>
      <c r="P1968" s="143"/>
      <c r="Q1968" s="143"/>
      <c r="R1968" s="139"/>
      <c r="S1968" s="139"/>
      <c r="T1968" s="138"/>
      <c r="U1968" s="6"/>
      <c r="V1968" s="8"/>
      <c r="W1968" s="8"/>
      <c r="X1968" s="60"/>
    </row>
    <row r="1969" spans="1:24" ht="22.5" outlineLevel="5" x14ac:dyDescent="0.2">
      <c r="A1969" s="137"/>
      <c r="B1969" s="138"/>
      <c r="C1969" s="138"/>
      <c r="D1969" s="139"/>
      <c r="E1969" s="145"/>
      <c r="F1969" s="140" t="s">
        <v>1960</v>
      </c>
      <c r="G1969" s="139"/>
      <c r="H1969" s="141">
        <v>19.3</v>
      </c>
      <c r="I1969" s="142"/>
      <c r="J1969" s="143"/>
      <c r="K1969" s="144"/>
      <c r="L1969" s="144"/>
      <c r="M1969" s="144"/>
      <c r="N1969" s="144"/>
      <c r="O1969" s="143"/>
      <c r="P1969" s="143"/>
      <c r="Q1969" s="143"/>
      <c r="R1969" s="139"/>
      <c r="S1969" s="139"/>
      <c r="T1969" s="138"/>
      <c r="U1969" s="6"/>
      <c r="V1969" s="8"/>
      <c r="W1969" s="8"/>
      <c r="X1969" s="60"/>
    </row>
    <row r="1970" spans="1:24" ht="22.5" outlineLevel="5" x14ac:dyDescent="0.2">
      <c r="A1970" s="137"/>
      <c r="B1970" s="138"/>
      <c r="C1970" s="138"/>
      <c r="D1970" s="139"/>
      <c r="E1970" s="145"/>
      <c r="F1970" s="140" t="s">
        <v>1730</v>
      </c>
      <c r="G1970" s="139"/>
      <c r="H1970" s="141">
        <v>48.2</v>
      </c>
      <c r="I1970" s="142"/>
      <c r="J1970" s="143"/>
      <c r="K1970" s="144"/>
      <c r="L1970" s="144"/>
      <c r="M1970" s="144"/>
      <c r="N1970" s="144"/>
      <c r="O1970" s="143"/>
      <c r="P1970" s="143"/>
      <c r="Q1970" s="143"/>
      <c r="R1970" s="139"/>
      <c r="S1970" s="139"/>
      <c r="T1970" s="138"/>
      <c r="U1970" s="6"/>
      <c r="V1970" s="8"/>
      <c r="W1970" s="8"/>
      <c r="X1970" s="60"/>
    </row>
    <row r="1971" spans="1:24" ht="22.5" outlineLevel="5" x14ac:dyDescent="0.2">
      <c r="A1971" s="137"/>
      <c r="B1971" s="138"/>
      <c r="C1971" s="138"/>
      <c r="D1971" s="139"/>
      <c r="E1971" s="145"/>
      <c r="F1971" s="140" t="s">
        <v>1961</v>
      </c>
      <c r="G1971" s="139"/>
      <c r="H1971" s="141">
        <v>48.2</v>
      </c>
      <c r="I1971" s="142"/>
      <c r="J1971" s="143"/>
      <c r="K1971" s="144"/>
      <c r="L1971" s="144"/>
      <c r="M1971" s="144"/>
      <c r="N1971" s="144"/>
      <c r="O1971" s="143"/>
      <c r="P1971" s="143"/>
      <c r="Q1971" s="143"/>
      <c r="R1971" s="139"/>
      <c r="S1971" s="139"/>
      <c r="T1971" s="138"/>
      <c r="U1971" s="6"/>
      <c r="V1971" s="8"/>
      <c r="W1971" s="8"/>
      <c r="X1971" s="60"/>
    </row>
    <row r="1972" spans="1:24" ht="22.5" outlineLevel="5" x14ac:dyDescent="0.2">
      <c r="A1972" s="137"/>
      <c r="B1972" s="138"/>
      <c r="C1972" s="138"/>
      <c r="D1972" s="139"/>
      <c r="E1972" s="145"/>
      <c r="F1972" s="140" t="s">
        <v>1730</v>
      </c>
      <c r="G1972" s="139"/>
      <c r="H1972" s="141">
        <v>48.2</v>
      </c>
      <c r="I1972" s="142"/>
      <c r="J1972" s="143"/>
      <c r="K1972" s="144"/>
      <c r="L1972" s="144"/>
      <c r="M1972" s="144"/>
      <c r="N1972" s="144"/>
      <c r="O1972" s="143"/>
      <c r="P1972" s="143"/>
      <c r="Q1972" s="143"/>
      <c r="R1972" s="139"/>
      <c r="S1972" s="139"/>
      <c r="T1972" s="138"/>
      <c r="U1972" s="6"/>
      <c r="V1972" s="8"/>
      <c r="W1972" s="8"/>
      <c r="X1972" s="60"/>
    </row>
    <row r="1973" spans="1:24" ht="22.5" outlineLevel="5" x14ac:dyDescent="0.2">
      <c r="A1973" s="137"/>
      <c r="B1973" s="138"/>
      <c r="C1973" s="138"/>
      <c r="D1973" s="139"/>
      <c r="E1973" s="145"/>
      <c r="F1973" s="140" t="s">
        <v>1962</v>
      </c>
      <c r="G1973" s="139"/>
      <c r="H1973" s="141">
        <v>13.7</v>
      </c>
      <c r="I1973" s="142"/>
      <c r="J1973" s="143"/>
      <c r="K1973" s="144"/>
      <c r="L1973" s="144"/>
      <c r="M1973" s="144"/>
      <c r="N1973" s="144"/>
      <c r="O1973" s="143"/>
      <c r="P1973" s="143"/>
      <c r="Q1973" s="143"/>
      <c r="R1973" s="139"/>
      <c r="S1973" s="139"/>
      <c r="T1973" s="138"/>
      <c r="U1973" s="6"/>
      <c r="V1973" s="8"/>
      <c r="W1973" s="8"/>
      <c r="X1973" s="60"/>
    </row>
    <row r="1974" spans="1:24" ht="22.5" outlineLevel="5" x14ac:dyDescent="0.2">
      <c r="A1974" s="137"/>
      <c r="B1974" s="138"/>
      <c r="C1974" s="138"/>
      <c r="D1974" s="139"/>
      <c r="E1974" s="145"/>
      <c r="F1974" s="140" t="s">
        <v>1963</v>
      </c>
      <c r="G1974" s="139"/>
      <c r="H1974" s="141">
        <v>10.8</v>
      </c>
      <c r="I1974" s="142"/>
      <c r="J1974" s="143"/>
      <c r="K1974" s="144"/>
      <c r="L1974" s="144"/>
      <c r="M1974" s="144"/>
      <c r="N1974" s="144"/>
      <c r="O1974" s="143"/>
      <c r="P1974" s="143"/>
      <c r="Q1974" s="143"/>
      <c r="R1974" s="139"/>
      <c r="S1974" s="139"/>
      <c r="T1974" s="138"/>
      <c r="U1974" s="6"/>
      <c r="V1974" s="8"/>
      <c r="W1974" s="8"/>
      <c r="X1974" s="60"/>
    </row>
    <row r="1975" spans="1:24" ht="22.5" outlineLevel="5" x14ac:dyDescent="0.2">
      <c r="A1975" s="137"/>
      <c r="B1975" s="138"/>
      <c r="C1975" s="138"/>
      <c r="D1975" s="139"/>
      <c r="E1975" s="145"/>
      <c r="F1975" s="140" t="s">
        <v>1964</v>
      </c>
      <c r="G1975" s="139"/>
      <c r="H1975" s="141">
        <v>20.9</v>
      </c>
      <c r="I1975" s="142"/>
      <c r="J1975" s="143"/>
      <c r="K1975" s="144"/>
      <c r="L1975" s="144"/>
      <c r="M1975" s="144"/>
      <c r="N1975" s="144"/>
      <c r="O1975" s="143"/>
      <c r="P1975" s="143"/>
      <c r="Q1975" s="143"/>
      <c r="R1975" s="139"/>
      <c r="S1975" s="139"/>
      <c r="T1975" s="138"/>
      <c r="U1975" s="6"/>
      <c r="V1975" s="8"/>
      <c r="W1975" s="8"/>
      <c r="X1975" s="60"/>
    </row>
    <row r="1976" spans="1:24" ht="22.5" outlineLevel="5" x14ac:dyDescent="0.2">
      <c r="A1976" s="137"/>
      <c r="B1976" s="138"/>
      <c r="C1976" s="138"/>
      <c r="D1976" s="139"/>
      <c r="E1976" s="145"/>
      <c r="F1976" s="140" t="s">
        <v>1730</v>
      </c>
      <c r="G1976" s="139"/>
      <c r="H1976" s="141">
        <v>45.4</v>
      </c>
      <c r="I1976" s="142"/>
      <c r="J1976" s="143"/>
      <c r="K1976" s="144"/>
      <c r="L1976" s="144"/>
      <c r="M1976" s="144"/>
      <c r="N1976" s="144"/>
      <c r="O1976" s="143"/>
      <c r="P1976" s="143"/>
      <c r="Q1976" s="143"/>
      <c r="R1976" s="139"/>
      <c r="S1976" s="139"/>
      <c r="T1976" s="138"/>
      <c r="U1976" s="6"/>
      <c r="V1976" s="8"/>
      <c r="W1976" s="8"/>
      <c r="X1976" s="60"/>
    </row>
    <row r="1977" spans="1:24" ht="22.5" outlineLevel="5" x14ac:dyDescent="0.2">
      <c r="A1977" s="137"/>
      <c r="B1977" s="138"/>
      <c r="C1977" s="138"/>
      <c r="D1977" s="139"/>
      <c r="E1977" s="145"/>
      <c r="F1977" s="140" t="s">
        <v>1965</v>
      </c>
      <c r="G1977" s="139"/>
      <c r="H1977" s="141">
        <v>45.4</v>
      </c>
      <c r="I1977" s="142"/>
      <c r="J1977" s="143"/>
      <c r="K1977" s="144"/>
      <c r="L1977" s="144"/>
      <c r="M1977" s="144"/>
      <c r="N1977" s="144"/>
      <c r="O1977" s="143"/>
      <c r="P1977" s="143"/>
      <c r="Q1977" s="143"/>
      <c r="R1977" s="139"/>
      <c r="S1977" s="139"/>
      <c r="T1977" s="138"/>
      <c r="U1977" s="6"/>
      <c r="V1977" s="8"/>
      <c r="W1977" s="8"/>
      <c r="X1977" s="60"/>
    </row>
    <row r="1978" spans="1:24" ht="22.5" outlineLevel="5" x14ac:dyDescent="0.2">
      <c r="A1978" s="137"/>
      <c r="B1978" s="138"/>
      <c r="C1978" s="138"/>
      <c r="D1978" s="139"/>
      <c r="E1978" s="145"/>
      <c r="F1978" s="140" t="s">
        <v>1730</v>
      </c>
      <c r="G1978" s="139"/>
      <c r="H1978" s="141">
        <v>45.4</v>
      </c>
      <c r="I1978" s="142"/>
      <c r="J1978" s="143"/>
      <c r="K1978" s="144"/>
      <c r="L1978" s="144"/>
      <c r="M1978" s="144"/>
      <c r="N1978" s="144"/>
      <c r="O1978" s="143"/>
      <c r="P1978" s="143"/>
      <c r="Q1978" s="143"/>
      <c r="R1978" s="139"/>
      <c r="S1978" s="139"/>
      <c r="T1978" s="138"/>
      <c r="U1978" s="6"/>
      <c r="V1978" s="8"/>
      <c r="W1978" s="8"/>
      <c r="X1978" s="60"/>
    </row>
    <row r="1979" spans="1:24" ht="22.5" outlineLevel="5" x14ac:dyDescent="0.2">
      <c r="A1979" s="137"/>
      <c r="B1979" s="138"/>
      <c r="C1979" s="138"/>
      <c r="D1979" s="139"/>
      <c r="E1979" s="145"/>
      <c r="F1979" s="140" t="s">
        <v>1966</v>
      </c>
      <c r="G1979" s="139"/>
      <c r="H1979" s="141">
        <v>54.4</v>
      </c>
      <c r="I1979" s="142"/>
      <c r="J1979" s="143"/>
      <c r="K1979" s="144"/>
      <c r="L1979" s="144"/>
      <c r="M1979" s="144"/>
      <c r="N1979" s="144"/>
      <c r="O1979" s="143"/>
      <c r="P1979" s="143"/>
      <c r="Q1979" s="143"/>
      <c r="R1979" s="139"/>
      <c r="S1979" s="139"/>
      <c r="T1979" s="138"/>
      <c r="U1979" s="6"/>
      <c r="V1979" s="8"/>
      <c r="W1979" s="8"/>
      <c r="X1979" s="60"/>
    </row>
    <row r="1980" spans="1:24" ht="22.5" outlineLevel="5" x14ac:dyDescent="0.2">
      <c r="A1980" s="137"/>
      <c r="B1980" s="138"/>
      <c r="C1980" s="138"/>
      <c r="D1980" s="139"/>
      <c r="E1980" s="145"/>
      <c r="F1980" s="140" t="s">
        <v>1967</v>
      </c>
      <c r="G1980" s="139"/>
      <c r="H1980" s="141">
        <v>36.4</v>
      </c>
      <c r="I1980" s="142"/>
      <c r="J1980" s="143"/>
      <c r="K1980" s="144"/>
      <c r="L1980" s="144"/>
      <c r="M1980" s="144"/>
      <c r="N1980" s="144"/>
      <c r="O1980" s="143"/>
      <c r="P1980" s="143"/>
      <c r="Q1980" s="143"/>
      <c r="R1980" s="139"/>
      <c r="S1980" s="139"/>
      <c r="T1980" s="138"/>
      <c r="U1980" s="6"/>
      <c r="V1980" s="8"/>
      <c r="W1980" s="8"/>
      <c r="X1980" s="60"/>
    </row>
    <row r="1981" spans="1:24" ht="22.5" outlineLevel="5" x14ac:dyDescent="0.2">
      <c r="A1981" s="137"/>
      <c r="B1981" s="138"/>
      <c r="C1981" s="138"/>
      <c r="D1981" s="139"/>
      <c r="E1981" s="145"/>
      <c r="F1981" s="140" t="s">
        <v>1968</v>
      </c>
      <c r="G1981" s="139"/>
      <c r="H1981" s="141">
        <v>7.6</v>
      </c>
      <c r="I1981" s="142"/>
      <c r="J1981" s="143"/>
      <c r="K1981" s="144"/>
      <c r="L1981" s="144"/>
      <c r="M1981" s="144"/>
      <c r="N1981" s="144"/>
      <c r="O1981" s="143"/>
      <c r="P1981" s="143"/>
      <c r="Q1981" s="143"/>
      <c r="R1981" s="139"/>
      <c r="S1981" s="139"/>
      <c r="T1981" s="138"/>
      <c r="U1981" s="6"/>
      <c r="V1981" s="8"/>
      <c r="W1981" s="8"/>
      <c r="X1981" s="60"/>
    </row>
    <row r="1982" spans="1:24" ht="22.5" outlineLevel="5" x14ac:dyDescent="0.2">
      <c r="A1982" s="137"/>
      <c r="B1982" s="138"/>
      <c r="C1982" s="138"/>
      <c r="D1982" s="139"/>
      <c r="E1982" s="145"/>
      <c r="F1982" s="140" t="s">
        <v>1969</v>
      </c>
      <c r="G1982" s="139"/>
      <c r="H1982" s="141">
        <v>5.7</v>
      </c>
      <c r="I1982" s="142"/>
      <c r="J1982" s="143"/>
      <c r="K1982" s="144"/>
      <c r="L1982" s="144"/>
      <c r="M1982" s="144"/>
      <c r="N1982" s="144"/>
      <c r="O1982" s="143"/>
      <c r="P1982" s="143"/>
      <c r="Q1982" s="143"/>
      <c r="R1982" s="139"/>
      <c r="S1982" s="139"/>
      <c r="T1982" s="138"/>
      <c r="U1982" s="6"/>
      <c r="V1982" s="8"/>
      <c r="W1982" s="8"/>
      <c r="X1982" s="60"/>
    </row>
    <row r="1983" spans="1:24" ht="22.5" outlineLevel="5" x14ac:dyDescent="0.2">
      <c r="A1983" s="137"/>
      <c r="B1983" s="138"/>
      <c r="C1983" s="138"/>
      <c r="D1983" s="139"/>
      <c r="E1983" s="145"/>
      <c r="F1983" s="140" t="s">
        <v>1730</v>
      </c>
      <c r="G1983" s="139"/>
      <c r="H1983" s="141">
        <v>104.1</v>
      </c>
      <c r="I1983" s="142"/>
      <c r="J1983" s="143"/>
      <c r="K1983" s="144"/>
      <c r="L1983" s="144"/>
      <c r="M1983" s="144"/>
      <c r="N1983" s="144"/>
      <c r="O1983" s="143"/>
      <c r="P1983" s="143"/>
      <c r="Q1983" s="143"/>
      <c r="R1983" s="139"/>
      <c r="S1983" s="139"/>
      <c r="T1983" s="138"/>
      <c r="U1983" s="6"/>
      <c r="V1983" s="8"/>
      <c r="W1983" s="8"/>
      <c r="X1983" s="60"/>
    </row>
    <row r="1984" spans="1:24" ht="22.5" outlineLevel="5" x14ac:dyDescent="0.2">
      <c r="A1984" s="137"/>
      <c r="B1984" s="138"/>
      <c r="C1984" s="138"/>
      <c r="D1984" s="139"/>
      <c r="E1984" s="145"/>
      <c r="F1984" s="140" t="s">
        <v>1970</v>
      </c>
      <c r="G1984" s="139"/>
      <c r="H1984" s="141">
        <v>43.2</v>
      </c>
      <c r="I1984" s="142"/>
      <c r="J1984" s="143"/>
      <c r="K1984" s="144"/>
      <c r="L1984" s="144"/>
      <c r="M1984" s="144"/>
      <c r="N1984" s="144"/>
      <c r="O1984" s="143"/>
      <c r="P1984" s="143"/>
      <c r="Q1984" s="143"/>
      <c r="R1984" s="139"/>
      <c r="S1984" s="139"/>
      <c r="T1984" s="138"/>
      <c r="U1984" s="6"/>
      <c r="V1984" s="8"/>
      <c r="W1984" s="8"/>
      <c r="X1984" s="60"/>
    </row>
    <row r="1985" spans="1:24" ht="22.5" outlineLevel="5" x14ac:dyDescent="0.2">
      <c r="A1985" s="137"/>
      <c r="B1985" s="138"/>
      <c r="C1985" s="138"/>
      <c r="D1985" s="139"/>
      <c r="E1985" s="145"/>
      <c r="F1985" s="140" t="s">
        <v>1730</v>
      </c>
      <c r="G1985" s="139"/>
      <c r="H1985" s="141">
        <v>43.2</v>
      </c>
      <c r="I1985" s="142"/>
      <c r="J1985" s="143"/>
      <c r="K1985" s="144"/>
      <c r="L1985" s="144"/>
      <c r="M1985" s="144"/>
      <c r="N1985" s="144"/>
      <c r="O1985" s="143"/>
      <c r="P1985" s="143"/>
      <c r="Q1985" s="143"/>
      <c r="R1985" s="139"/>
      <c r="S1985" s="139"/>
      <c r="T1985" s="138"/>
      <c r="U1985" s="6"/>
      <c r="V1985" s="8"/>
      <c r="W1985" s="8"/>
      <c r="X1985" s="60"/>
    </row>
    <row r="1986" spans="1:24" ht="11.25" outlineLevel="5" x14ac:dyDescent="0.2">
      <c r="A1986" s="137"/>
      <c r="B1986" s="138"/>
      <c r="C1986" s="138"/>
      <c r="D1986" s="139"/>
      <c r="E1986" s="145"/>
      <c r="F1986" s="140" t="s">
        <v>817</v>
      </c>
      <c r="G1986" s="139"/>
      <c r="H1986" s="141">
        <v>0</v>
      </c>
      <c r="I1986" s="142"/>
      <c r="J1986" s="143"/>
      <c r="K1986" s="144"/>
      <c r="L1986" s="144"/>
      <c r="M1986" s="144"/>
      <c r="N1986" s="144"/>
      <c r="O1986" s="143"/>
      <c r="P1986" s="143"/>
      <c r="Q1986" s="143"/>
      <c r="R1986" s="139"/>
      <c r="S1986" s="139"/>
      <c r="T1986" s="138"/>
      <c r="U1986" s="6"/>
      <c r="V1986" s="8"/>
      <c r="W1986" s="8"/>
      <c r="X1986" s="60"/>
    </row>
    <row r="1987" spans="1:24" ht="22.5" outlineLevel="5" x14ac:dyDescent="0.2">
      <c r="A1987" s="137"/>
      <c r="B1987" s="138"/>
      <c r="C1987" s="138"/>
      <c r="D1987" s="139"/>
      <c r="E1987" s="145"/>
      <c r="F1987" s="140" t="s">
        <v>1971</v>
      </c>
      <c r="G1987" s="139"/>
      <c r="H1987" s="141">
        <v>13.7</v>
      </c>
      <c r="I1987" s="142"/>
      <c r="J1987" s="143"/>
      <c r="K1987" s="144"/>
      <c r="L1987" s="144"/>
      <c r="M1987" s="144"/>
      <c r="N1987" s="144"/>
      <c r="O1987" s="143"/>
      <c r="P1987" s="143"/>
      <c r="Q1987" s="143"/>
      <c r="R1987" s="139"/>
      <c r="S1987" s="139"/>
      <c r="T1987" s="138"/>
      <c r="U1987" s="6"/>
      <c r="V1987" s="8"/>
      <c r="W1987" s="8"/>
      <c r="X1987" s="60"/>
    </row>
    <row r="1988" spans="1:24" ht="22.5" outlineLevel="5" x14ac:dyDescent="0.2">
      <c r="A1988" s="137"/>
      <c r="B1988" s="138"/>
      <c r="C1988" s="138"/>
      <c r="D1988" s="139"/>
      <c r="E1988" s="145"/>
      <c r="F1988" s="140" t="s">
        <v>1972</v>
      </c>
      <c r="G1988" s="139"/>
      <c r="H1988" s="141">
        <v>14.02</v>
      </c>
      <c r="I1988" s="142"/>
      <c r="J1988" s="143"/>
      <c r="K1988" s="144"/>
      <c r="L1988" s="144"/>
      <c r="M1988" s="144"/>
      <c r="N1988" s="144"/>
      <c r="O1988" s="143"/>
      <c r="P1988" s="143"/>
      <c r="Q1988" s="143"/>
      <c r="R1988" s="139"/>
      <c r="S1988" s="139"/>
      <c r="T1988" s="138"/>
      <c r="U1988" s="6"/>
      <c r="V1988" s="8"/>
      <c r="W1988" s="8"/>
      <c r="X1988" s="60"/>
    </row>
    <row r="1989" spans="1:24" ht="22.5" outlineLevel="5" x14ac:dyDescent="0.2">
      <c r="A1989" s="137"/>
      <c r="B1989" s="138"/>
      <c r="C1989" s="138"/>
      <c r="D1989" s="139"/>
      <c r="E1989" s="145"/>
      <c r="F1989" s="140" t="s">
        <v>1973</v>
      </c>
      <c r="G1989" s="139"/>
      <c r="H1989" s="141">
        <v>18</v>
      </c>
      <c r="I1989" s="142"/>
      <c r="J1989" s="143"/>
      <c r="K1989" s="144"/>
      <c r="L1989" s="144"/>
      <c r="M1989" s="144"/>
      <c r="N1989" s="144"/>
      <c r="O1989" s="143"/>
      <c r="P1989" s="143"/>
      <c r="Q1989" s="143"/>
      <c r="R1989" s="139"/>
      <c r="S1989" s="139"/>
      <c r="T1989" s="138"/>
      <c r="U1989" s="6"/>
      <c r="V1989" s="8"/>
      <c r="W1989" s="8"/>
      <c r="X1989" s="60"/>
    </row>
    <row r="1990" spans="1:24" ht="22.5" outlineLevel="5" x14ac:dyDescent="0.2">
      <c r="A1990" s="137"/>
      <c r="B1990" s="138"/>
      <c r="C1990" s="138"/>
      <c r="D1990" s="139"/>
      <c r="E1990" s="145"/>
      <c r="F1990" s="140" t="s">
        <v>1974</v>
      </c>
      <c r="G1990" s="139"/>
      <c r="H1990" s="141">
        <v>9.8999999999999986</v>
      </c>
      <c r="I1990" s="142"/>
      <c r="J1990" s="143"/>
      <c r="K1990" s="144"/>
      <c r="L1990" s="144"/>
      <c r="M1990" s="144"/>
      <c r="N1990" s="144"/>
      <c r="O1990" s="143"/>
      <c r="P1990" s="143"/>
      <c r="Q1990" s="143"/>
      <c r="R1990" s="139"/>
      <c r="S1990" s="139"/>
      <c r="T1990" s="138"/>
      <c r="U1990" s="6"/>
      <c r="V1990" s="8"/>
      <c r="W1990" s="8"/>
      <c r="X1990" s="60"/>
    </row>
    <row r="1991" spans="1:24" ht="22.5" outlineLevel="5" x14ac:dyDescent="0.2">
      <c r="A1991" s="137"/>
      <c r="B1991" s="138"/>
      <c r="C1991" s="138"/>
      <c r="D1991" s="139"/>
      <c r="E1991" s="145"/>
      <c r="F1991" s="140" t="s">
        <v>1975</v>
      </c>
      <c r="G1991" s="139"/>
      <c r="H1991" s="141">
        <v>7.4</v>
      </c>
      <c r="I1991" s="142"/>
      <c r="J1991" s="143"/>
      <c r="K1991" s="144"/>
      <c r="L1991" s="144"/>
      <c r="M1991" s="144"/>
      <c r="N1991" s="144"/>
      <c r="O1991" s="143"/>
      <c r="P1991" s="143"/>
      <c r="Q1991" s="143"/>
      <c r="R1991" s="139"/>
      <c r="S1991" s="139"/>
      <c r="T1991" s="138"/>
      <c r="U1991" s="6"/>
      <c r="V1991" s="8"/>
      <c r="W1991" s="8"/>
      <c r="X1991" s="60"/>
    </row>
    <row r="1992" spans="1:24" ht="22.5" outlineLevel="5" x14ac:dyDescent="0.2">
      <c r="A1992" s="137"/>
      <c r="B1992" s="138"/>
      <c r="C1992" s="138"/>
      <c r="D1992" s="139"/>
      <c r="E1992" s="145"/>
      <c r="F1992" s="140" t="s">
        <v>1976</v>
      </c>
      <c r="G1992" s="139"/>
      <c r="H1992" s="141">
        <v>8.6999999999999993</v>
      </c>
      <c r="I1992" s="142"/>
      <c r="J1992" s="143"/>
      <c r="K1992" s="144"/>
      <c r="L1992" s="144"/>
      <c r="M1992" s="144"/>
      <c r="N1992" s="144"/>
      <c r="O1992" s="143"/>
      <c r="P1992" s="143"/>
      <c r="Q1992" s="143"/>
      <c r="R1992" s="139"/>
      <c r="S1992" s="139"/>
      <c r="T1992" s="138"/>
      <c r="U1992" s="6"/>
      <c r="V1992" s="8"/>
      <c r="W1992" s="8"/>
      <c r="X1992" s="60"/>
    </row>
    <row r="1993" spans="1:24" ht="22.5" outlineLevel="5" x14ac:dyDescent="0.2">
      <c r="A1993" s="137"/>
      <c r="B1993" s="138"/>
      <c r="C1993" s="138"/>
      <c r="D1993" s="139"/>
      <c r="E1993" s="145"/>
      <c r="F1993" s="140" t="s">
        <v>1977</v>
      </c>
      <c r="G1993" s="139"/>
      <c r="H1993" s="141">
        <v>18.399999999999999</v>
      </c>
      <c r="I1993" s="142"/>
      <c r="J1993" s="143"/>
      <c r="K1993" s="144"/>
      <c r="L1993" s="144"/>
      <c r="M1993" s="144"/>
      <c r="N1993" s="144"/>
      <c r="O1993" s="143"/>
      <c r="P1993" s="143"/>
      <c r="Q1993" s="143"/>
      <c r="R1993" s="139"/>
      <c r="S1993" s="139"/>
      <c r="T1993" s="138"/>
      <c r="U1993" s="6"/>
      <c r="V1993" s="8"/>
      <c r="W1993" s="8"/>
      <c r="X1993" s="60"/>
    </row>
    <row r="1994" spans="1:24" ht="22.5" outlineLevel="5" x14ac:dyDescent="0.2">
      <c r="A1994" s="137"/>
      <c r="B1994" s="138"/>
      <c r="C1994" s="138"/>
      <c r="D1994" s="139"/>
      <c r="E1994" s="145"/>
      <c r="F1994" s="140" t="s">
        <v>1978</v>
      </c>
      <c r="G1994" s="139"/>
      <c r="H1994" s="141">
        <v>12.5</v>
      </c>
      <c r="I1994" s="142"/>
      <c r="J1994" s="143"/>
      <c r="K1994" s="144"/>
      <c r="L1994" s="144"/>
      <c r="M1994" s="144"/>
      <c r="N1994" s="144"/>
      <c r="O1994" s="143"/>
      <c r="P1994" s="143"/>
      <c r="Q1994" s="143"/>
      <c r="R1994" s="139"/>
      <c r="S1994" s="139"/>
      <c r="T1994" s="138"/>
      <c r="U1994" s="6"/>
      <c r="V1994" s="8"/>
      <c r="W1994" s="8"/>
      <c r="X1994" s="60"/>
    </row>
    <row r="1995" spans="1:24" ht="22.5" outlineLevel="5" x14ac:dyDescent="0.2">
      <c r="A1995" s="137"/>
      <c r="B1995" s="138"/>
      <c r="C1995" s="138"/>
      <c r="D1995" s="139"/>
      <c r="E1995" s="145"/>
      <c r="F1995" s="140" t="s">
        <v>1979</v>
      </c>
      <c r="G1995" s="139"/>
      <c r="H1995" s="141">
        <v>7.6999999999999984</v>
      </c>
      <c r="I1995" s="142"/>
      <c r="J1995" s="143"/>
      <c r="K1995" s="144"/>
      <c r="L1995" s="144"/>
      <c r="M1995" s="144"/>
      <c r="N1995" s="144"/>
      <c r="O1995" s="143"/>
      <c r="P1995" s="143"/>
      <c r="Q1995" s="143"/>
      <c r="R1995" s="139"/>
      <c r="S1995" s="139"/>
      <c r="T1995" s="138"/>
      <c r="U1995" s="6"/>
      <c r="V1995" s="8"/>
      <c r="W1995" s="8"/>
      <c r="X1995" s="60"/>
    </row>
    <row r="1996" spans="1:24" ht="22.5" outlineLevel="5" x14ac:dyDescent="0.2">
      <c r="A1996" s="137"/>
      <c r="B1996" s="138"/>
      <c r="C1996" s="138"/>
      <c r="D1996" s="139"/>
      <c r="E1996" s="145"/>
      <c r="F1996" s="140" t="s">
        <v>1980</v>
      </c>
      <c r="G1996" s="139"/>
      <c r="H1996" s="141">
        <v>20.5</v>
      </c>
      <c r="I1996" s="142"/>
      <c r="J1996" s="143"/>
      <c r="K1996" s="144"/>
      <c r="L1996" s="144"/>
      <c r="M1996" s="144"/>
      <c r="N1996" s="144"/>
      <c r="O1996" s="143"/>
      <c r="P1996" s="143"/>
      <c r="Q1996" s="143"/>
      <c r="R1996" s="139"/>
      <c r="S1996" s="139"/>
      <c r="T1996" s="138"/>
      <c r="U1996" s="6"/>
      <c r="V1996" s="8"/>
      <c r="W1996" s="8"/>
      <c r="X1996" s="60"/>
    </row>
    <row r="1997" spans="1:24" ht="22.5" outlineLevel="5" x14ac:dyDescent="0.2">
      <c r="A1997" s="137"/>
      <c r="B1997" s="138"/>
      <c r="C1997" s="138"/>
      <c r="D1997" s="139"/>
      <c r="E1997" s="145"/>
      <c r="F1997" s="140" t="s">
        <v>1981</v>
      </c>
      <c r="G1997" s="139"/>
      <c r="H1997" s="141">
        <v>14.100000000000003</v>
      </c>
      <c r="I1997" s="142"/>
      <c r="J1997" s="143"/>
      <c r="K1997" s="144"/>
      <c r="L1997" s="144"/>
      <c r="M1997" s="144"/>
      <c r="N1997" s="144"/>
      <c r="O1997" s="143"/>
      <c r="P1997" s="143"/>
      <c r="Q1997" s="143"/>
      <c r="R1997" s="139"/>
      <c r="S1997" s="139"/>
      <c r="T1997" s="138"/>
      <c r="U1997" s="6"/>
      <c r="V1997" s="8"/>
      <c r="W1997" s="8"/>
      <c r="X1997" s="60"/>
    </row>
    <row r="1998" spans="1:24" ht="22.5" outlineLevel="5" x14ac:dyDescent="0.2">
      <c r="A1998" s="137"/>
      <c r="B1998" s="138"/>
      <c r="C1998" s="138"/>
      <c r="D1998" s="139"/>
      <c r="E1998" s="145"/>
      <c r="F1998" s="140" t="s">
        <v>1982</v>
      </c>
      <c r="G1998" s="139"/>
      <c r="H1998" s="141">
        <v>13.72</v>
      </c>
      <c r="I1998" s="142"/>
      <c r="J1998" s="143"/>
      <c r="K1998" s="144"/>
      <c r="L1998" s="144"/>
      <c r="M1998" s="144"/>
      <c r="N1998" s="144"/>
      <c r="O1998" s="143"/>
      <c r="P1998" s="143"/>
      <c r="Q1998" s="143"/>
      <c r="R1998" s="139"/>
      <c r="S1998" s="139"/>
      <c r="T1998" s="138"/>
      <c r="U1998" s="6"/>
      <c r="V1998" s="8"/>
      <c r="W1998" s="8"/>
      <c r="X1998" s="60"/>
    </row>
    <row r="1999" spans="1:24" ht="22.5" outlineLevel="5" x14ac:dyDescent="0.2">
      <c r="A1999" s="137"/>
      <c r="B1999" s="138"/>
      <c r="C1999" s="138"/>
      <c r="D1999" s="139"/>
      <c r="E1999" s="145"/>
      <c r="F1999" s="140" t="s">
        <v>1983</v>
      </c>
      <c r="G1999" s="139"/>
      <c r="H1999" s="141">
        <v>8.5</v>
      </c>
      <c r="I1999" s="142"/>
      <c r="J1999" s="143"/>
      <c r="K1999" s="144"/>
      <c r="L1999" s="144"/>
      <c r="M1999" s="144"/>
      <c r="N1999" s="144"/>
      <c r="O1999" s="143"/>
      <c r="P1999" s="143"/>
      <c r="Q1999" s="143"/>
      <c r="R1999" s="139"/>
      <c r="S1999" s="139"/>
      <c r="T1999" s="138"/>
      <c r="U1999" s="6"/>
      <c r="V1999" s="8"/>
      <c r="W1999" s="8"/>
      <c r="X1999" s="60"/>
    </row>
    <row r="2000" spans="1:24" ht="22.5" outlineLevel="5" x14ac:dyDescent="0.2">
      <c r="A2000" s="137"/>
      <c r="B2000" s="138"/>
      <c r="C2000" s="138"/>
      <c r="D2000" s="139"/>
      <c r="E2000" s="145"/>
      <c r="F2000" s="140" t="s">
        <v>1984</v>
      </c>
      <c r="G2000" s="139"/>
      <c r="H2000" s="141">
        <v>6</v>
      </c>
      <c r="I2000" s="142"/>
      <c r="J2000" s="143"/>
      <c r="K2000" s="144"/>
      <c r="L2000" s="144"/>
      <c r="M2000" s="144"/>
      <c r="N2000" s="144"/>
      <c r="O2000" s="143"/>
      <c r="P2000" s="143"/>
      <c r="Q2000" s="143"/>
      <c r="R2000" s="139"/>
      <c r="S2000" s="139"/>
      <c r="T2000" s="138"/>
      <c r="U2000" s="6"/>
      <c r="V2000" s="8"/>
      <c r="W2000" s="8"/>
      <c r="X2000" s="60"/>
    </row>
    <row r="2001" spans="1:24" ht="22.5" outlineLevel="5" x14ac:dyDescent="0.2">
      <c r="A2001" s="137"/>
      <c r="B2001" s="138"/>
      <c r="C2001" s="138"/>
      <c r="D2001" s="139"/>
      <c r="E2001" s="145"/>
      <c r="F2001" s="140" t="s">
        <v>1985</v>
      </c>
      <c r="G2001" s="139"/>
      <c r="H2001" s="141">
        <v>18.899999999999999</v>
      </c>
      <c r="I2001" s="142"/>
      <c r="J2001" s="143"/>
      <c r="K2001" s="144"/>
      <c r="L2001" s="144"/>
      <c r="M2001" s="144"/>
      <c r="N2001" s="144"/>
      <c r="O2001" s="143"/>
      <c r="P2001" s="143"/>
      <c r="Q2001" s="143"/>
      <c r="R2001" s="139"/>
      <c r="S2001" s="139"/>
      <c r="T2001" s="138"/>
      <c r="U2001" s="6"/>
      <c r="V2001" s="8"/>
      <c r="W2001" s="8"/>
      <c r="X2001" s="60"/>
    </row>
    <row r="2002" spans="1:24" ht="22.5" outlineLevel="5" x14ac:dyDescent="0.2">
      <c r="A2002" s="137"/>
      <c r="B2002" s="138"/>
      <c r="C2002" s="138"/>
      <c r="D2002" s="139"/>
      <c r="E2002" s="145"/>
      <c r="F2002" s="140" t="s">
        <v>1986</v>
      </c>
      <c r="G2002" s="139"/>
      <c r="H2002" s="141">
        <v>14.8</v>
      </c>
      <c r="I2002" s="142"/>
      <c r="J2002" s="143"/>
      <c r="K2002" s="144"/>
      <c r="L2002" s="144"/>
      <c r="M2002" s="144"/>
      <c r="N2002" s="144"/>
      <c r="O2002" s="143"/>
      <c r="P2002" s="143"/>
      <c r="Q2002" s="143"/>
      <c r="R2002" s="139"/>
      <c r="S2002" s="139"/>
      <c r="T2002" s="138"/>
      <c r="U2002" s="6"/>
      <c r="V2002" s="8"/>
      <c r="W2002" s="8"/>
      <c r="X2002" s="60"/>
    </row>
    <row r="2003" spans="1:24" ht="22.5" outlineLevel="5" x14ac:dyDescent="0.2">
      <c r="A2003" s="137"/>
      <c r="B2003" s="138"/>
      <c r="C2003" s="138"/>
      <c r="D2003" s="139"/>
      <c r="E2003" s="145"/>
      <c r="F2003" s="140" t="s">
        <v>1987</v>
      </c>
      <c r="G2003" s="139"/>
      <c r="H2003" s="141">
        <v>5.6</v>
      </c>
      <c r="I2003" s="142"/>
      <c r="J2003" s="143"/>
      <c r="K2003" s="144"/>
      <c r="L2003" s="144"/>
      <c r="M2003" s="144"/>
      <c r="N2003" s="144"/>
      <c r="O2003" s="143"/>
      <c r="P2003" s="143"/>
      <c r="Q2003" s="143"/>
      <c r="R2003" s="139"/>
      <c r="S2003" s="139"/>
      <c r="T2003" s="138"/>
      <c r="U2003" s="6"/>
      <c r="V2003" s="8"/>
      <c r="W2003" s="8"/>
      <c r="X2003" s="60"/>
    </row>
    <row r="2004" spans="1:24" ht="22.5" outlineLevel="5" x14ac:dyDescent="0.2">
      <c r="A2004" s="137"/>
      <c r="B2004" s="138"/>
      <c r="C2004" s="138"/>
      <c r="D2004" s="139"/>
      <c r="E2004" s="145"/>
      <c r="F2004" s="140" t="s">
        <v>1988</v>
      </c>
      <c r="G2004" s="139"/>
      <c r="H2004" s="141">
        <v>20.3</v>
      </c>
      <c r="I2004" s="142"/>
      <c r="J2004" s="143"/>
      <c r="K2004" s="144"/>
      <c r="L2004" s="144"/>
      <c r="M2004" s="144"/>
      <c r="N2004" s="144"/>
      <c r="O2004" s="143"/>
      <c r="P2004" s="143"/>
      <c r="Q2004" s="143"/>
      <c r="R2004" s="139"/>
      <c r="S2004" s="139"/>
      <c r="T2004" s="138"/>
      <c r="U2004" s="6"/>
      <c r="V2004" s="8"/>
      <c r="W2004" s="8"/>
      <c r="X2004" s="60"/>
    </row>
    <row r="2005" spans="1:24" ht="22.5" outlineLevel="5" x14ac:dyDescent="0.2">
      <c r="A2005" s="137"/>
      <c r="B2005" s="138"/>
      <c r="C2005" s="138"/>
      <c r="D2005" s="139"/>
      <c r="E2005" s="145"/>
      <c r="F2005" s="140" t="s">
        <v>1989</v>
      </c>
      <c r="G2005" s="139"/>
      <c r="H2005" s="141">
        <v>14.32</v>
      </c>
      <c r="I2005" s="142"/>
      <c r="J2005" s="143"/>
      <c r="K2005" s="144"/>
      <c r="L2005" s="144"/>
      <c r="M2005" s="144"/>
      <c r="N2005" s="144"/>
      <c r="O2005" s="143"/>
      <c r="P2005" s="143"/>
      <c r="Q2005" s="143"/>
      <c r="R2005" s="139"/>
      <c r="S2005" s="139"/>
      <c r="T2005" s="138"/>
      <c r="U2005" s="6"/>
      <c r="V2005" s="8"/>
      <c r="W2005" s="8"/>
      <c r="X2005" s="60"/>
    </row>
    <row r="2006" spans="1:24" ht="22.5" outlineLevel="5" x14ac:dyDescent="0.2">
      <c r="A2006" s="137"/>
      <c r="B2006" s="138"/>
      <c r="C2006" s="138"/>
      <c r="D2006" s="139"/>
      <c r="E2006" s="145"/>
      <c r="F2006" s="140" t="s">
        <v>1990</v>
      </c>
      <c r="G2006" s="139"/>
      <c r="H2006" s="141">
        <v>12.100000000000003</v>
      </c>
      <c r="I2006" s="142"/>
      <c r="J2006" s="143"/>
      <c r="K2006" s="144"/>
      <c r="L2006" s="144"/>
      <c r="M2006" s="144"/>
      <c r="N2006" s="144"/>
      <c r="O2006" s="143"/>
      <c r="P2006" s="143"/>
      <c r="Q2006" s="143"/>
      <c r="R2006" s="139"/>
      <c r="S2006" s="139"/>
      <c r="T2006" s="138"/>
      <c r="U2006" s="6"/>
      <c r="V2006" s="8"/>
      <c r="W2006" s="8"/>
      <c r="X2006" s="60"/>
    </row>
    <row r="2007" spans="1:24" ht="22.5" outlineLevel="5" x14ac:dyDescent="0.2">
      <c r="A2007" s="137"/>
      <c r="B2007" s="138"/>
      <c r="C2007" s="138"/>
      <c r="D2007" s="139"/>
      <c r="E2007" s="145"/>
      <c r="F2007" s="140" t="s">
        <v>1991</v>
      </c>
      <c r="G2007" s="139"/>
      <c r="H2007" s="141">
        <v>8.5</v>
      </c>
      <c r="I2007" s="142"/>
      <c r="J2007" s="143"/>
      <c r="K2007" s="144"/>
      <c r="L2007" s="144"/>
      <c r="M2007" s="144"/>
      <c r="N2007" s="144"/>
      <c r="O2007" s="143"/>
      <c r="P2007" s="143"/>
      <c r="Q2007" s="143"/>
      <c r="R2007" s="139"/>
      <c r="S2007" s="139"/>
      <c r="T2007" s="138"/>
      <c r="U2007" s="6"/>
      <c r="V2007" s="8"/>
      <c r="W2007" s="8"/>
      <c r="X2007" s="60"/>
    </row>
    <row r="2008" spans="1:24" ht="22.5" outlineLevel="5" x14ac:dyDescent="0.2">
      <c r="A2008" s="137"/>
      <c r="B2008" s="138"/>
      <c r="C2008" s="138"/>
      <c r="D2008" s="139"/>
      <c r="E2008" s="145"/>
      <c r="F2008" s="140" t="s">
        <v>1992</v>
      </c>
      <c r="G2008" s="139"/>
      <c r="H2008" s="141">
        <v>6</v>
      </c>
      <c r="I2008" s="142"/>
      <c r="J2008" s="143"/>
      <c r="K2008" s="144"/>
      <c r="L2008" s="144"/>
      <c r="M2008" s="144"/>
      <c r="N2008" s="144"/>
      <c r="O2008" s="143"/>
      <c r="P2008" s="143"/>
      <c r="Q2008" s="143"/>
      <c r="R2008" s="139"/>
      <c r="S2008" s="139"/>
      <c r="T2008" s="138"/>
      <c r="U2008" s="6"/>
      <c r="V2008" s="8"/>
      <c r="W2008" s="8"/>
      <c r="X2008" s="60"/>
    </row>
    <row r="2009" spans="1:24" ht="22.5" outlineLevel="5" x14ac:dyDescent="0.2">
      <c r="A2009" s="137"/>
      <c r="B2009" s="138"/>
      <c r="C2009" s="138"/>
      <c r="D2009" s="139"/>
      <c r="E2009" s="145"/>
      <c r="F2009" s="140" t="s">
        <v>1993</v>
      </c>
      <c r="G2009" s="139"/>
      <c r="H2009" s="141">
        <v>18.899999999999999</v>
      </c>
      <c r="I2009" s="142"/>
      <c r="J2009" s="143"/>
      <c r="K2009" s="144"/>
      <c r="L2009" s="144"/>
      <c r="M2009" s="144"/>
      <c r="N2009" s="144"/>
      <c r="O2009" s="143"/>
      <c r="P2009" s="143"/>
      <c r="Q2009" s="143"/>
      <c r="R2009" s="139"/>
      <c r="S2009" s="139"/>
      <c r="T2009" s="138"/>
      <c r="U2009" s="6"/>
      <c r="V2009" s="8"/>
      <c r="W2009" s="8"/>
      <c r="X2009" s="60"/>
    </row>
    <row r="2010" spans="1:24" ht="22.5" outlineLevel="5" x14ac:dyDescent="0.2">
      <c r="A2010" s="137"/>
      <c r="B2010" s="138"/>
      <c r="C2010" s="138"/>
      <c r="D2010" s="139"/>
      <c r="E2010" s="145"/>
      <c r="F2010" s="140" t="s">
        <v>1994</v>
      </c>
      <c r="G2010" s="139"/>
      <c r="H2010" s="141">
        <v>12.7</v>
      </c>
      <c r="I2010" s="142"/>
      <c r="J2010" s="143"/>
      <c r="K2010" s="144"/>
      <c r="L2010" s="144"/>
      <c r="M2010" s="144"/>
      <c r="N2010" s="144"/>
      <c r="O2010" s="143"/>
      <c r="P2010" s="143"/>
      <c r="Q2010" s="143"/>
      <c r="R2010" s="139"/>
      <c r="S2010" s="139"/>
      <c r="T2010" s="138"/>
      <c r="U2010" s="6"/>
      <c r="V2010" s="8"/>
      <c r="W2010" s="8"/>
      <c r="X2010" s="60"/>
    </row>
    <row r="2011" spans="1:24" ht="22.5" outlineLevel="5" x14ac:dyDescent="0.2">
      <c r="A2011" s="137"/>
      <c r="B2011" s="138"/>
      <c r="C2011" s="138"/>
      <c r="D2011" s="139"/>
      <c r="E2011" s="145"/>
      <c r="F2011" s="140" t="s">
        <v>1995</v>
      </c>
      <c r="G2011" s="139"/>
      <c r="H2011" s="141">
        <v>20.3</v>
      </c>
      <c r="I2011" s="142"/>
      <c r="J2011" s="143"/>
      <c r="K2011" s="144"/>
      <c r="L2011" s="144"/>
      <c r="M2011" s="144"/>
      <c r="N2011" s="144"/>
      <c r="O2011" s="143"/>
      <c r="P2011" s="143"/>
      <c r="Q2011" s="143"/>
      <c r="R2011" s="139"/>
      <c r="S2011" s="139"/>
      <c r="T2011" s="138"/>
      <c r="U2011" s="6"/>
      <c r="V2011" s="8"/>
      <c r="W2011" s="8"/>
      <c r="X2011" s="60"/>
    </row>
    <row r="2012" spans="1:24" ht="22.5" outlineLevel="5" x14ac:dyDescent="0.2">
      <c r="A2012" s="137"/>
      <c r="B2012" s="138"/>
      <c r="C2012" s="138"/>
      <c r="D2012" s="139"/>
      <c r="E2012" s="145"/>
      <c r="F2012" s="140" t="s">
        <v>1996</v>
      </c>
      <c r="G2012" s="139"/>
      <c r="H2012" s="141">
        <v>14.2</v>
      </c>
      <c r="I2012" s="142"/>
      <c r="J2012" s="143"/>
      <c r="K2012" s="144"/>
      <c r="L2012" s="144"/>
      <c r="M2012" s="144"/>
      <c r="N2012" s="144"/>
      <c r="O2012" s="143"/>
      <c r="P2012" s="143"/>
      <c r="Q2012" s="143"/>
      <c r="R2012" s="139"/>
      <c r="S2012" s="139"/>
      <c r="T2012" s="138"/>
      <c r="U2012" s="6"/>
      <c r="V2012" s="8"/>
      <c r="W2012" s="8"/>
      <c r="X2012" s="60"/>
    </row>
    <row r="2013" spans="1:24" ht="22.5" outlineLevel="5" x14ac:dyDescent="0.2">
      <c r="A2013" s="137"/>
      <c r="B2013" s="138"/>
      <c r="C2013" s="138"/>
      <c r="D2013" s="139"/>
      <c r="E2013" s="145"/>
      <c r="F2013" s="140" t="s">
        <v>1997</v>
      </c>
      <c r="G2013" s="139"/>
      <c r="H2013" s="141">
        <v>8.01</v>
      </c>
      <c r="I2013" s="142"/>
      <c r="J2013" s="143"/>
      <c r="K2013" s="144"/>
      <c r="L2013" s="144"/>
      <c r="M2013" s="144"/>
      <c r="N2013" s="144"/>
      <c r="O2013" s="143"/>
      <c r="P2013" s="143"/>
      <c r="Q2013" s="143"/>
      <c r="R2013" s="139"/>
      <c r="S2013" s="139"/>
      <c r="T2013" s="138"/>
      <c r="U2013" s="6"/>
      <c r="V2013" s="8"/>
      <c r="W2013" s="8"/>
      <c r="X2013" s="60"/>
    </row>
    <row r="2014" spans="1:24" ht="22.5" outlineLevel="5" x14ac:dyDescent="0.2">
      <c r="A2014" s="137"/>
      <c r="B2014" s="138"/>
      <c r="C2014" s="138"/>
      <c r="D2014" s="139"/>
      <c r="E2014" s="145"/>
      <c r="F2014" s="140" t="s">
        <v>1998</v>
      </c>
      <c r="G2014" s="139"/>
      <c r="H2014" s="141">
        <v>12.22</v>
      </c>
      <c r="I2014" s="142"/>
      <c r="J2014" s="143"/>
      <c r="K2014" s="144"/>
      <c r="L2014" s="144"/>
      <c r="M2014" s="144"/>
      <c r="N2014" s="144"/>
      <c r="O2014" s="143"/>
      <c r="P2014" s="143"/>
      <c r="Q2014" s="143"/>
      <c r="R2014" s="139"/>
      <c r="S2014" s="139"/>
      <c r="T2014" s="138"/>
      <c r="U2014" s="6"/>
      <c r="V2014" s="8"/>
      <c r="W2014" s="8"/>
      <c r="X2014" s="60"/>
    </row>
    <row r="2015" spans="1:24" ht="22.5" outlineLevel="5" x14ac:dyDescent="0.2">
      <c r="A2015" s="137"/>
      <c r="B2015" s="138"/>
      <c r="C2015" s="138"/>
      <c r="D2015" s="139"/>
      <c r="E2015" s="145"/>
      <c r="F2015" s="140" t="s">
        <v>1999</v>
      </c>
      <c r="G2015" s="139"/>
      <c r="H2015" s="141">
        <v>8.5</v>
      </c>
      <c r="I2015" s="142"/>
      <c r="J2015" s="143"/>
      <c r="K2015" s="144"/>
      <c r="L2015" s="144"/>
      <c r="M2015" s="144"/>
      <c r="N2015" s="144"/>
      <c r="O2015" s="143"/>
      <c r="P2015" s="143"/>
      <c r="Q2015" s="143"/>
      <c r="R2015" s="139"/>
      <c r="S2015" s="139"/>
      <c r="T2015" s="138"/>
      <c r="U2015" s="6"/>
      <c r="V2015" s="8"/>
      <c r="W2015" s="8"/>
      <c r="X2015" s="60"/>
    </row>
    <row r="2016" spans="1:24" ht="22.5" outlineLevel="5" x14ac:dyDescent="0.2">
      <c r="A2016" s="137"/>
      <c r="B2016" s="138"/>
      <c r="C2016" s="138"/>
      <c r="D2016" s="139"/>
      <c r="E2016" s="145"/>
      <c r="F2016" s="140" t="s">
        <v>2000</v>
      </c>
      <c r="G2016" s="139"/>
      <c r="H2016" s="141">
        <v>6</v>
      </c>
      <c r="I2016" s="142"/>
      <c r="J2016" s="143"/>
      <c r="K2016" s="144"/>
      <c r="L2016" s="144"/>
      <c r="M2016" s="144"/>
      <c r="N2016" s="144"/>
      <c r="O2016" s="143"/>
      <c r="P2016" s="143"/>
      <c r="Q2016" s="143"/>
      <c r="R2016" s="139"/>
      <c r="S2016" s="139"/>
      <c r="T2016" s="138"/>
      <c r="U2016" s="6"/>
      <c r="V2016" s="8"/>
      <c r="W2016" s="8"/>
      <c r="X2016" s="60"/>
    </row>
    <row r="2017" spans="1:27" ht="22.5" outlineLevel="5" x14ac:dyDescent="0.2">
      <c r="A2017" s="137"/>
      <c r="B2017" s="138"/>
      <c r="C2017" s="138"/>
      <c r="D2017" s="139"/>
      <c r="E2017" s="145"/>
      <c r="F2017" s="140" t="s">
        <v>2001</v>
      </c>
      <c r="G2017" s="139"/>
      <c r="H2017" s="141">
        <v>19.3</v>
      </c>
      <c r="I2017" s="142"/>
      <c r="J2017" s="143"/>
      <c r="K2017" s="144"/>
      <c r="L2017" s="144"/>
      <c r="M2017" s="144"/>
      <c r="N2017" s="144"/>
      <c r="O2017" s="143"/>
      <c r="P2017" s="143"/>
      <c r="Q2017" s="143"/>
      <c r="R2017" s="139"/>
      <c r="S2017" s="139"/>
      <c r="T2017" s="138"/>
      <c r="U2017" s="6"/>
      <c r="V2017" s="8"/>
      <c r="W2017" s="8"/>
      <c r="X2017" s="60"/>
    </row>
    <row r="2018" spans="1:27" ht="22.5" outlineLevel="5" x14ac:dyDescent="0.2">
      <c r="A2018" s="137"/>
      <c r="B2018" s="138"/>
      <c r="C2018" s="138"/>
      <c r="D2018" s="139"/>
      <c r="E2018" s="145"/>
      <c r="F2018" s="140" t="s">
        <v>2002</v>
      </c>
      <c r="G2018" s="139"/>
      <c r="H2018" s="141">
        <v>20.3</v>
      </c>
      <c r="I2018" s="142"/>
      <c r="J2018" s="143"/>
      <c r="K2018" s="144"/>
      <c r="L2018" s="144"/>
      <c r="M2018" s="144"/>
      <c r="N2018" s="144"/>
      <c r="O2018" s="143"/>
      <c r="P2018" s="143"/>
      <c r="Q2018" s="143"/>
      <c r="R2018" s="139"/>
      <c r="S2018" s="139"/>
      <c r="T2018" s="138"/>
      <c r="U2018" s="6"/>
      <c r="V2018" s="8"/>
      <c r="W2018" s="8"/>
      <c r="X2018" s="60"/>
    </row>
    <row r="2019" spans="1:27" ht="22.5" outlineLevel="5" x14ac:dyDescent="0.2">
      <c r="A2019" s="137"/>
      <c r="B2019" s="138"/>
      <c r="C2019" s="138"/>
      <c r="D2019" s="139"/>
      <c r="E2019" s="145"/>
      <c r="F2019" s="140" t="s">
        <v>2003</v>
      </c>
      <c r="G2019" s="139"/>
      <c r="H2019" s="141">
        <v>8.01</v>
      </c>
      <c r="I2019" s="142"/>
      <c r="J2019" s="143"/>
      <c r="K2019" s="144"/>
      <c r="L2019" s="144"/>
      <c r="M2019" s="144"/>
      <c r="N2019" s="144"/>
      <c r="O2019" s="143"/>
      <c r="P2019" s="143"/>
      <c r="Q2019" s="143"/>
      <c r="R2019" s="139"/>
      <c r="S2019" s="139"/>
      <c r="T2019" s="138"/>
      <c r="U2019" s="6"/>
      <c r="V2019" s="8"/>
      <c r="W2019" s="8"/>
      <c r="X2019" s="60"/>
    </row>
    <row r="2020" spans="1:27" ht="22.5" outlineLevel="5" x14ac:dyDescent="0.2">
      <c r="A2020" s="137"/>
      <c r="B2020" s="138"/>
      <c r="C2020" s="138"/>
      <c r="D2020" s="139"/>
      <c r="E2020" s="145"/>
      <c r="F2020" s="140" t="s">
        <v>2004</v>
      </c>
      <c r="G2020" s="139"/>
      <c r="H2020" s="141">
        <v>14.2</v>
      </c>
      <c r="I2020" s="142"/>
      <c r="J2020" s="143"/>
      <c r="K2020" s="144"/>
      <c r="L2020" s="144"/>
      <c r="M2020" s="144"/>
      <c r="N2020" s="144"/>
      <c r="O2020" s="143"/>
      <c r="P2020" s="143"/>
      <c r="Q2020" s="143"/>
      <c r="R2020" s="139"/>
      <c r="S2020" s="139"/>
      <c r="T2020" s="138"/>
      <c r="U2020" s="6"/>
      <c r="V2020" s="8"/>
      <c r="W2020" s="8"/>
      <c r="X2020" s="60"/>
    </row>
    <row r="2021" spans="1:27" ht="22.5" outlineLevel="5" x14ac:dyDescent="0.2">
      <c r="A2021" s="137"/>
      <c r="B2021" s="138"/>
      <c r="C2021" s="138"/>
      <c r="D2021" s="139"/>
      <c r="E2021" s="145"/>
      <c r="F2021" s="140" t="s">
        <v>2005</v>
      </c>
      <c r="G2021" s="139"/>
      <c r="H2021" s="141">
        <v>12.22</v>
      </c>
      <c r="I2021" s="142"/>
      <c r="J2021" s="143"/>
      <c r="K2021" s="144"/>
      <c r="L2021" s="144"/>
      <c r="M2021" s="144"/>
      <c r="N2021" s="144"/>
      <c r="O2021" s="143"/>
      <c r="P2021" s="143"/>
      <c r="Q2021" s="143"/>
      <c r="R2021" s="139"/>
      <c r="S2021" s="139"/>
      <c r="T2021" s="138"/>
      <c r="U2021" s="6"/>
      <c r="V2021" s="8"/>
      <c r="W2021" s="8"/>
      <c r="X2021" s="60"/>
    </row>
    <row r="2022" spans="1:27" ht="22.5" outlineLevel="5" x14ac:dyDescent="0.2">
      <c r="A2022" s="137"/>
      <c r="B2022" s="138"/>
      <c r="C2022" s="138"/>
      <c r="D2022" s="139"/>
      <c r="E2022" s="145"/>
      <c r="F2022" s="140" t="s">
        <v>2006</v>
      </c>
      <c r="G2022" s="139"/>
      <c r="H2022" s="141">
        <v>8.5</v>
      </c>
      <c r="I2022" s="142"/>
      <c r="J2022" s="143"/>
      <c r="K2022" s="144"/>
      <c r="L2022" s="144"/>
      <c r="M2022" s="144"/>
      <c r="N2022" s="144"/>
      <c r="O2022" s="143"/>
      <c r="P2022" s="143"/>
      <c r="Q2022" s="143"/>
      <c r="R2022" s="139"/>
      <c r="S2022" s="139"/>
      <c r="T2022" s="138"/>
      <c r="U2022" s="6"/>
      <c r="V2022" s="8"/>
      <c r="W2022" s="8"/>
      <c r="X2022" s="60"/>
    </row>
    <row r="2023" spans="1:27" ht="22.5" outlineLevel="5" x14ac:dyDescent="0.2">
      <c r="A2023" s="137"/>
      <c r="B2023" s="138"/>
      <c r="C2023" s="138"/>
      <c r="D2023" s="139"/>
      <c r="E2023" s="145"/>
      <c r="F2023" s="140" t="s">
        <v>2007</v>
      </c>
      <c r="G2023" s="139"/>
      <c r="H2023" s="141">
        <v>6</v>
      </c>
      <c r="I2023" s="142"/>
      <c r="J2023" s="143"/>
      <c r="K2023" s="144"/>
      <c r="L2023" s="144"/>
      <c r="M2023" s="144"/>
      <c r="N2023" s="144"/>
      <c r="O2023" s="143"/>
      <c r="P2023" s="143"/>
      <c r="Q2023" s="143"/>
      <c r="R2023" s="139"/>
      <c r="S2023" s="139"/>
      <c r="T2023" s="138"/>
      <c r="U2023" s="6"/>
      <c r="V2023" s="8"/>
      <c r="W2023" s="8"/>
      <c r="X2023" s="60"/>
    </row>
    <row r="2024" spans="1:27" ht="22.5" outlineLevel="5" x14ac:dyDescent="0.2">
      <c r="A2024" s="137"/>
      <c r="B2024" s="138"/>
      <c r="C2024" s="138"/>
      <c r="D2024" s="139"/>
      <c r="E2024" s="145"/>
      <c r="F2024" s="140" t="s">
        <v>2008</v>
      </c>
      <c r="G2024" s="139"/>
      <c r="H2024" s="141">
        <v>19.3</v>
      </c>
      <c r="I2024" s="142"/>
      <c r="J2024" s="143"/>
      <c r="K2024" s="144"/>
      <c r="L2024" s="144"/>
      <c r="M2024" s="144"/>
      <c r="N2024" s="144"/>
      <c r="O2024" s="143"/>
      <c r="P2024" s="143"/>
      <c r="Q2024" s="143"/>
      <c r="R2024" s="139"/>
      <c r="S2024" s="139"/>
      <c r="T2024" s="138"/>
      <c r="U2024" s="6"/>
      <c r="V2024" s="8"/>
      <c r="W2024" s="8"/>
      <c r="X2024" s="60"/>
    </row>
    <row r="2025" spans="1:27" ht="22.5" outlineLevel="5" x14ac:dyDescent="0.2">
      <c r="A2025" s="137"/>
      <c r="B2025" s="138"/>
      <c r="C2025" s="138"/>
      <c r="D2025" s="139"/>
      <c r="E2025" s="145"/>
      <c r="F2025" s="140" t="s">
        <v>2009</v>
      </c>
      <c r="G2025" s="139"/>
      <c r="H2025" s="141">
        <v>17.399999999999999</v>
      </c>
      <c r="I2025" s="142"/>
      <c r="J2025" s="143"/>
      <c r="K2025" s="144"/>
      <c r="L2025" s="144"/>
      <c r="M2025" s="144"/>
      <c r="N2025" s="144"/>
      <c r="O2025" s="143"/>
      <c r="P2025" s="143"/>
      <c r="Q2025" s="143"/>
      <c r="R2025" s="139"/>
      <c r="S2025" s="139"/>
      <c r="T2025" s="138"/>
      <c r="U2025" s="6"/>
      <c r="V2025" s="8"/>
      <c r="W2025" s="8"/>
      <c r="X2025" s="60"/>
    </row>
    <row r="2026" spans="1:27" ht="22.5" outlineLevel="5" x14ac:dyDescent="0.2">
      <c r="A2026" s="137"/>
      <c r="B2026" s="138"/>
      <c r="C2026" s="138"/>
      <c r="D2026" s="139"/>
      <c r="E2026" s="145"/>
      <c r="F2026" s="140" t="s">
        <v>1730</v>
      </c>
      <c r="G2026" s="139"/>
      <c r="H2026" s="141">
        <v>499.72</v>
      </c>
      <c r="I2026" s="142"/>
      <c r="J2026" s="143"/>
      <c r="K2026" s="144"/>
      <c r="L2026" s="144"/>
      <c r="M2026" s="144"/>
      <c r="N2026" s="144"/>
      <c r="O2026" s="143"/>
      <c r="P2026" s="143"/>
      <c r="Q2026" s="143"/>
      <c r="R2026" s="139"/>
      <c r="S2026" s="139"/>
      <c r="T2026" s="138"/>
      <c r="U2026" s="6"/>
      <c r="V2026" s="8"/>
      <c r="W2026" s="8"/>
      <c r="X2026" s="60"/>
    </row>
    <row r="2027" spans="1:27" ht="22.5" outlineLevel="5" x14ac:dyDescent="0.2">
      <c r="A2027" s="137"/>
      <c r="B2027" s="138"/>
      <c r="C2027" s="138"/>
      <c r="D2027" s="139"/>
      <c r="E2027" s="145"/>
      <c r="F2027" s="140" t="s">
        <v>2010</v>
      </c>
      <c r="G2027" s="139"/>
      <c r="H2027" s="141">
        <v>499.72</v>
      </c>
      <c r="I2027" s="142"/>
      <c r="J2027" s="143"/>
      <c r="K2027" s="144"/>
      <c r="L2027" s="144"/>
      <c r="M2027" s="144"/>
      <c r="N2027" s="144"/>
      <c r="O2027" s="143"/>
      <c r="P2027" s="143"/>
      <c r="Q2027" s="143"/>
      <c r="R2027" s="139"/>
      <c r="S2027" s="139"/>
      <c r="T2027" s="138"/>
      <c r="U2027" s="6"/>
      <c r="V2027" s="8"/>
      <c r="W2027" s="8"/>
      <c r="X2027" s="60"/>
    </row>
    <row r="2028" spans="1:27" ht="22.5" outlineLevel="5" x14ac:dyDescent="0.2">
      <c r="A2028" s="137"/>
      <c r="B2028" s="138"/>
      <c r="C2028" s="138"/>
      <c r="D2028" s="139"/>
      <c r="E2028" s="145"/>
      <c r="F2028" s="140" t="s">
        <v>1730</v>
      </c>
      <c r="G2028" s="139"/>
      <c r="H2028" s="141">
        <v>499.72</v>
      </c>
      <c r="I2028" s="142"/>
      <c r="J2028" s="143"/>
      <c r="K2028" s="144"/>
      <c r="L2028" s="144"/>
      <c r="M2028" s="144"/>
      <c r="N2028" s="144"/>
      <c r="O2028" s="143"/>
      <c r="P2028" s="143"/>
      <c r="Q2028" s="143"/>
      <c r="R2028" s="139"/>
      <c r="S2028" s="139"/>
      <c r="T2028" s="138"/>
      <c r="U2028" s="6"/>
      <c r="V2028" s="8"/>
      <c r="W2028" s="8"/>
      <c r="X2028" s="60"/>
    </row>
    <row r="2029" spans="1:27" ht="11.25" outlineLevel="5" x14ac:dyDescent="0.2">
      <c r="A2029" s="137"/>
      <c r="B2029" s="138"/>
      <c r="C2029" s="138"/>
      <c r="D2029" s="139"/>
      <c r="E2029" s="145"/>
      <c r="F2029" s="140" t="s">
        <v>2011</v>
      </c>
      <c r="G2029" s="139"/>
      <c r="H2029" s="141">
        <v>999.44</v>
      </c>
      <c r="I2029" s="142"/>
      <c r="J2029" s="143"/>
      <c r="K2029" s="144"/>
      <c r="L2029" s="144"/>
      <c r="M2029" s="144"/>
      <c r="N2029" s="144"/>
      <c r="O2029" s="143"/>
      <c r="P2029" s="143"/>
      <c r="Q2029" s="143"/>
      <c r="R2029" s="139"/>
      <c r="S2029" s="139"/>
      <c r="T2029" s="138"/>
      <c r="U2029" s="6"/>
      <c r="V2029" s="8"/>
      <c r="W2029" s="8"/>
      <c r="X2029" s="60"/>
    </row>
    <row r="2030" spans="1:27" ht="7.5" customHeight="1" outlineLevel="5" x14ac:dyDescent="0.15">
      <c r="A2030" s="8"/>
      <c r="B2030" s="69"/>
      <c r="C2030" s="69"/>
      <c r="D2030" s="60"/>
      <c r="E2030" s="60"/>
      <c r="F2030" s="104"/>
      <c r="G2030" s="60"/>
      <c r="H2030" s="65"/>
      <c r="I2030" s="105"/>
      <c r="J2030" s="63"/>
      <c r="K2030" s="65"/>
      <c r="L2030" s="65"/>
      <c r="M2030" s="65"/>
      <c r="N2030" s="65"/>
      <c r="O2030" s="63"/>
      <c r="P2030" s="63"/>
      <c r="Q2030" s="63"/>
      <c r="R2030" s="60"/>
      <c r="S2030" s="60"/>
      <c r="T2030" s="69"/>
      <c r="U2030" s="8"/>
      <c r="X2030" s="60"/>
    </row>
    <row r="2031" spans="1:27" ht="11.25" outlineLevel="4" x14ac:dyDescent="0.2">
      <c r="A2031" s="4"/>
      <c r="B2031" s="120"/>
      <c r="C2031" s="121">
        <v>3</v>
      </c>
      <c r="D2031" s="122" t="s">
        <v>534</v>
      </c>
      <c r="E2031" s="123" t="s">
        <v>2012</v>
      </c>
      <c r="F2031" s="124" t="s">
        <v>2013</v>
      </c>
      <c r="G2031" s="122" t="s">
        <v>543</v>
      </c>
      <c r="H2031" s="125">
        <v>1879.2300000000002</v>
      </c>
      <c r="I2031" s="126">
        <v>0</v>
      </c>
      <c r="J2031" s="127">
        <f>H2031*I2031</f>
        <v>0</v>
      </c>
      <c r="K2031" s="125">
        <v>7.8539999999999999E-2</v>
      </c>
      <c r="L2031" s="125">
        <f>H2031*K2031</f>
        <v>147.59472420000003</v>
      </c>
      <c r="M2031" s="125"/>
      <c r="N2031" s="125">
        <f>H2031*M2031</f>
        <v>0</v>
      </c>
      <c r="O2031" s="127">
        <v>15</v>
      </c>
      <c r="P2031" s="127">
        <f>J2031*(O2031/100)</f>
        <v>0</v>
      </c>
      <c r="Q2031" s="127">
        <f>J2031+P2031</f>
        <v>0</v>
      </c>
      <c r="R2031" s="128"/>
      <c r="S2031" s="128" t="s">
        <v>538</v>
      </c>
      <c r="T2031" s="129">
        <v>1</v>
      </c>
      <c r="U2031" s="8"/>
      <c r="V2031" s="8"/>
      <c r="W2031" s="8"/>
      <c r="X2031" s="60"/>
    </row>
    <row r="2032" spans="1:27" ht="29.25" outlineLevel="5" x14ac:dyDescent="0.2">
      <c r="A2032" s="130"/>
      <c r="B2032" s="131"/>
      <c r="C2032" s="131"/>
      <c r="D2032" s="132"/>
      <c r="E2032" s="136" t="s">
        <v>0</v>
      </c>
      <c r="F2032" s="159" t="s">
        <v>2014</v>
      </c>
      <c r="G2032" s="159"/>
      <c r="H2032" s="160"/>
      <c r="I2032" s="161"/>
      <c r="J2032" s="162"/>
      <c r="K2032" s="134"/>
      <c r="L2032" s="134"/>
      <c r="M2032" s="134"/>
      <c r="N2032" s="134"/>
      <c r="O2032" s="135"/>
      <c r="P2032" s="135"/>
      <c r="Q2032" s="135"/>
      <c r="R2032" s="132"/>
      <c r="S2032" s="132"/>
      <c r="T2032" s="131"/>
      <c r="U2032" s="6"/>
      <c r="V2032" s="8"/>
      <c r="W2032" s="8"/>
      <c r="X2032" s="133" t="str">
        <f>F2032</f>
        <v>Potěr anhydritový samonivelační litý 
  tř. C 25, tl. 
    přes 45 do 50 mm</v>
      </c>
      <c r="Y2032" s="9"/>
      <c r="AA2032" s="11"/>
    </row>
    <row r="2033" spans="1:24" ht="7.5" customHeight="1" outlineLevel="5" x14ac:dyDescent="0.15">
      <c r="B2033" s="69"/>
      <c r="C2033" s="69"/>
      <c r="D2033" s="60"/>
      <c r="E2033" s="60"/>
      <c r="F2033" s="61"/>
      <c r="G2033" s="60"/>
      <c r="H2033" s="65"/>
      <c r="I2033" s="105"/>
      <c r="J2033" s="63"/>
      <c r="K2033" s="65"/>
      <c r="L2033" s="65"/>
      <c r="M2033" s="65"/>
      <c r="N2033" s="65"/>
      <c r="O2033" s="63"/>
      <c r="P2033" s="63"/>
      <c r="Q2033" s="63"/>
      <c r="R2033" s="60"/>
      <c r="S2033" s="60"/>
      <c r="T2033" s="69"/>
      <c r="U2033" s="8"/>
      <c r="X2033" s="60"/>
    </row>
    <row r="2034" spans="1:24" ht="22.5" outlineLevel="5" x14ac:dyDescent="0.2">
      <c r="A2034" s="137"/>
      <c r="B2034" s="138"/>
      <c r="C2034" s="138"/>
      <c r="D2034" s="139"/>
      <c r="E2034" s="145" t="s">
        <v>1</v>
      </c>
      <c r="F2034" s="140" t="s">
        <v>1896</v>
      </c>
      <c r="G2034" s="139"/>
      <c r="H2034" s="141">
        <v>0</v>
      </c>
      <c r="I2034" s="142"/>
      <c r="J2034" s="143"/>
      <c r="K2034" s="144"/>
      <c r="L2034" s="144"/>
      <c r="M2034" s="144"/>
      <c r="N2034" s="144"/>
      <c r="O2034" s="143"/>
      <c r="P2034" s="143"/>
      <c r="Q2034" s="143"/>
      <c r="R2034" s="139"/>
      <c r="S2034" s="139"/>
      <c r="T2034" s="138"/>
      <c r="U2034" s="6"/>
      <c r="V2034" s="8"/>
      <c r="W2034" s="8"/>
      <c r="X2034" s="60"/>
    </row>
    <row r="2035" spans="1:24" ht="22.5" outlineLevel="5" x14ac:dyDescent="0.2">
      <c r="A2035" s="137"/>
      <c r="B2035" s="138"/>
      <c r="C2035" s="138"/>
      <c r="D2035" s="139"/>
      <c r="E2035" s="145"/>
      <c r="F2035" s="140" t="s">
        <v>1897</v>
      </c>
      <c r="G2035" s="139"/>
      <c r="H2035" s="141">
        <v>34.57</v>
      </c>
      <c r="I2035" s="142"/>
      <c r="J2035" s="143"/>
      <c r="K2035" s="144"/>
      <c r="L2035" s="144"/>
      <c r="M2035" s="144"/>
      <c r="N2035" s="144"/>
      <c r="O2035" s="143"/>
      <c r="P2035" s="143"/>
      <c r="Q2035" s="143"/>
      <c r="R2035" s="139"/>
      <c r="S2035" s="139"/>
      <c r="T2035" s="138"/>
      <c r="U2035" s="6"/>
      <c r="V2035" s="8"/>
      <c r="W2035" s="8"/>
      <c r="X2035" s="60"/>
    </row>
    <row r="2036" spans="1:24" ht="22.5" outlineLevel="5" x14ac:dyDescent="0.2">
      <c r="A2036" s="137"/>
      <c r="B2036" s="138"/>
      <c r="C2036" s="138"/>
      <c r="D2036" s="139"/>
      <c r="E2036" s="145"/>
      <c r="F2036" s="140" t="s">
        <v>1898</v>
      </c>
      <c r="G2036" s="139"/>
      <c r="H2036" s="141">
        <v>33.85</v>
      </c>
      <c r="I2036" s="142"/>
      <c r="J2036" s="143"/>
      <c r="K2036" s="144"/>
      <c r="L2036" s="144"/>
      <c r="M2036" s="144"/>
      <c r="N2036" s="144"/>
      <c r="O2036" s="143"/>
      <c r="P2036" s="143"/>
      <c r="Q2036" s="143"/>
      <c r="R2036" s="139"/>
      <c r="S2036" s="139"/>
      <c r="T2036" s="138"/>
      <c r="U2036" s="6"/>
      <c r="V2036" s="8"/>
      <c r="W2036" s="8"/>
      <c r="X2036" s="60"/>
    </row>
    <row r="2037" spans="1:24" ht="22.5" outlineLevel="5" x14ac:dyDescent="0.2">
      <c r="A2037" s="137"/>
      <c r="B2037" s="138"/>
      <c r="C2037" s="138"/>
      <c r="D2037" s="139"/>
      <c r="E2037" s="145"/>
      <c r="F2037" s="140" t="s">
        <v>1899</v>
      </c>
      <c r="G2037" s="139"/>
      <c r="H2037" s="141">
        <v>23.41</v>
      </c>
      <c r="I2037" s="142"/>
      <c r="J2037" s="143"/>
      <c r="K2037" s="144"/>
      <c r="L2037" s="144"/>
      <c r="M2037" s="144"/>
      <c r="N2037" s="144"/>
      <c r="O2037" s="143"/>
      <c r="P2037" s="143"/>
      <c r="Q2037" s="143"/>
      <c r="R2037" s="139"/>
      <c r="S2037" s="139"/>
      <c r="T2037" s="138"/>
      <c r="U2037" s="6"/>
      <c r="V2037" s="8"/>
      <c r="W2037" s="8"/>
      <c r="X2037" s="60"/>
    </row>
    <row r="2038" spans="1:24" ht="22.5" outlineLevel="5" x14ac:dyDescent="0.2">
      <c r="A2038" s="137"/>
      <c r="B2038" s="138"/>
      <c r="C2038" s="138"/>
      <c r="D2038" s="139"/>
      <c r="E2038" s="145"/>
      <c r="F2038" s="140" t="s">
        <v>1900</v>
      </c>
      <c r="G2038" s="139"/>
      <c r="H2038" s="141">
        <v>24.46</v>
      </c>
      <c r="I2038" s="142"/>
      <c r="J2038" s="143"/>
      <c r="K2038" s="144"/>
      <c r="L2038" s="144"/>
      <c r="M2038" s="144"/>
      <c r="N2038" s="144"/>
      <c r="O2038" s="143"/>
      <c r="P2038" s="143"/>
      <c r="Q2038" s="143"/>
      <c r="R2038" s="139"/>
      <c r="S2038" s="139"/>
      <c r="T2038" s="138"/>
      <c r="U2038" s="6"/>
      <c r="V2038" s="8"/>
      <c r="W2038" s="8"/>
      <c r="X2038" s="60"/>
    </row>
    <row r="2039" spans="1:24" ht="33.75" outlineLevel="5" x14ac:dyDescent="0.2">
      <c r="A2039" s="137"/>
      <c r="B2039" s="138"/>
      <c r="C2039" s="138"/>
      <c r="D2039" s="139"/>
      <c r="E2039" s="145"/>
      <c r="F2039" s="140" t="s">
        <v>1901</v>
      </c>
      <c r="G2039" s="139"/>
      <c r="H2039" s="141">
        <v>25.799999999999997</v>
      </c>
      <c r="I2039" s="142"/>
      <c r="J2039" s="143"/>
      <c r="K2039" s="144"/>
      <c r="L2039" s="144"/>
      <c r="M2039" s="144"/>
      <c r="N2039" s="144"/>
      <c r="O2039" s="143"/>
      <c r="P2039" s="143"/>
      <c r="Q2039" s="143"/>
      <c r="R2039" s="139"/>
      <c r="S2039" s="139"/>
      <c r="T2039" s="138"/>
      <c r="U2039" s="6"/>
      <c r="V2039" s="8"/>
      <c r="W2039" s="8"/>
      <c r="X2039" s="60"/>
    </row>
    <row r="2040" spans="1:24" ht="33.75" outlineLevel="5" x14ac:dyDescent="0.2">
      <c r="A2040" s="137"/>
      <c r="B2040" s="138"/>
      <c r="C2040" s="138"/>
      <c r="D2040" s="139"/>
      <c r="E2040" s="145"/>
      <c r="F2040" s="140" t="s">
        <v>1902</v>
      </c>
      <c r="G2040" s="139"/>
      <c r="H2040" s="141">
        <v>25.929999999999996</v>
      </c>
      <c r="I2040" s="142"/>
      <c r="J2040" s="143"/>
      <c r="K2040" s="144"/>
      <c r="L2040" s="144"/>
      <c r="M2040" s="144"/>
      <c r="N2040" s="144"/>
      <c r="O2040" s="143"/>
      <c r="P2040" s="143"/>
      <c r="Q2040" s="143"/>
      <c r="R2040" s="139"/>
      <c r="S2040" s="139"/>
      <c r="T2040" s="138"/>
      <c r="U2040" s="6"/>
      <c r="V2040" s="8"/>
      <c r="W2040" s="8"/>
      <c r="X2040" s="60"/>
    </row>
    <row r="2041" spans="1:24" ht="22.5" outlineLevel="5" x14ac:dyDescent="0.2">
      <c r="A2041" s="137"/>
      <c r="B2041" s="138"/>
      <c r="C2041" s="138"/>
      <c r="D2041" s="139"/>
      <c r="E2041" s="145"/>
      <c r="F2041" s="140" t="s">
        <v>1730</v>
      </c>
      <c r="G2041" s="139"/>
      <c r="H2041" s="141">
        <v>168.02</v>
      </c>
      <c r="I2041" s="142"/>
      <c r="J2041" s="143"/>
      <c r="K2041" s="144"/>
      <c r="L2041" s="144"/>
      <c r="M2041" s="144"/>
      <c r="N2041" s="144"/>
      <c r="O2041" s="143"/>
      <c r="P2041" s="143"/>
      <c r="Q2041" s="143"/>
      <c r="R2041" s="139"/>
      <c r="S2041" s="139"/>
      <c r="T2041" s="138"/>
      <c r="U2041" s="6"/>
      <c r="V2041" s="8"/>
      <c r="W2041" s="8"/>
      <c r="X2041" s="60"/>
    </row>
    <row r="2042" spans="1:24" ht="33.75" outlineLevel="5" x14ac:dyDescent="0.2">
      <c r="A2042" s="137"/>
      <c r="B2042" s="138"/>
      <c r="C2042" s="138"/>
      <c r="D2042" s="139"/>
      <c r="E2042" s="145"/>
      <c r="F2042" s="140" t="s">
        <v>1907</v>
      </c>
      <c r="G2042" s="139"/>
      <c r="H2042" s="141">
        <v>76.649999999999991</v>
      </c>
      <c r="I2042" s="142"/>
      <c r="J2042" s="143"/>
      <c r="K2042" s="144"/>
      <c r="L2042" s="144"/>
      <c r="M2042" s="144"/>
      <c r="N2042" s="144"/>
      <c r="O2042" s="143"/>
      <c r="P2042" s="143"/>
      <c r="Q2042" s="143"/>
      <c r="R2042" s="139"/>
      <c r="S2042" s="139"/>
      <c r="T2042" s="138"/>
      <c r="U2042" s="6"/>
      <c r="V2042" s="8"/>
      <c r="W2042" s="8"/>
      <c r="X2042" s="60"/>
    </row>
    <row r="2043" spans="1:24" ht="33.75" outlineLevel="5" x14ac:dyDescent="0.2">
      <c r="A2043" s="137"/>
      <c r="B2043" s="138"/>
      <c r="C2043" s="138"/>
      <c r="D2043" s="139"/>
      <c r="E2043" s="145"/>
      <c r="F2043" s="140" t="s">
        <v>1908</v>
      </c>
      <c r="G2043" s="139"/>
      <c r="H2043" s="141">
        <v>77.040000000000006</v>
      </c>
      <c r="I2043" s="142"/>
      <c r="J2043" s="143"/>
      <c r="K2043" s="144"/>
      <c r="L2043" s="144"/>
      <c r="M2043" s="144"/>
      <c r="N2043" s="144"/>
      <c r="O2043" s="143"/>
      <c r="P2043" s="143"/>
      <c r="Q2043" s="143"/>
      <c r="R2043" s="139"/>
      <c r="S2043" s="139"/>
      <c r="T2043" s="138"/>
      <c r="U2043" s="6"/>
      <c r="V2043" s="8"/>
      <c r="W2043" s="8"/>
      <c r="X2043" s="60"/>
    </row>
    <row r="2044" spans="1:24" ht="11.25" outlineLevel="5" x14ac:dyDescent="0.2">
      <c r="A2044" s="137"/>
      <c r="B2044" s="138"/>
      <c r="C2044" s="138"/>
      <c r="D2044" s="139"/>
      <c r="E2044" s="145"/>
      <c r="F2044" s="140" t="s">
        <v>546</v>
      </c>
      <c r="G2044" s="139"/>
      <c r="H2044" s="141">
        <v>153.69</v>
      </c>
      <c r="I2044" s="142"/>
      <c r="J2044" s="143"/>
      <c r="K2044" s="144"/>
      <c r="L2044" s="144"/>
      <c r="M2044" s="144"/>
      <c r="N2044" s="144"/>
      <c r="O2044" s="143"/>
      <c r="P2044" s="143"/>
      <c r="Q2044" s="143"/>
      <c r="R2044" s="139"/>
      <c r="S2044" s="139"/>
      <c r="T2044" s="138"/>
      <c r="U2044" s="6"/>
      <c r="V2044" s="8"/>
      <c r="W2044" s="8"/>
      <c r="X2044" s="60"/>
    </row>
    <row r="2045" spans="1:24" ht="22.5" outlineLevel="5" x14ac:dyDescent="0.2">
      <c r="A2045" s="137"/>
      <c r="B2045" s="138"/>
      <c r="C2045" s="138"/>
      <c r="D2045" s="139"/>
      <c r="E2045" s="145"/>
      <c r="F2045" s="140" t="s">
        <v>2015</v>
      </c>
      <c r="G2045" s="139"/>
      <c r="H2045" s="141">
        <v>0</v>
      </c>
      <c r="I2045" s="142"/>
      <c r="J2045" s="143"/>
      <c r="K2045" s="144"/>
      <c r="L2045" s="144"/>
      <c r="M2045" s="144"/>
      <c r="N2045" s="144"/>
      <c r="O2045" s="143"/>
      <c r="P2045" s="143"/>
      <c r="Q2045" s="143"/>
      <c r="R2045" s="139"/>
      <c r="S2045" s="139"/>
      <c r="T2045" s="138"/>
      <c r="U2045" s="6"/>
      <c r="V2045" s="8"/>
      <c r="W2045" s="8"/>
      <c r="X2045" s="60"/>
    </row>
    <row r="2046" spans="1:24" ht="22.5" outlineLevel="5" x14ac:dyDescent="0.2">
      <c r="A2046" s="137"/>
      <c r="B2046" s="138"/>
      <c r="C2046" s="138"/>
      <c r="D2046" s="139"/>
      <c r="E2046" s="145"/>
      <c r="F2046" s="140" t="s">
        <v>1915</v>
      </c>
      <c r="G2046" s="139"/>
      <c r="H2046" s="141">
        <v>29.12</v>
      </c>
      <c r="I2046" s="142"/>
      <c r="J2046" s="143"/>
      <c r="K2046" s="144"/>
      <c r="L2046" s="144"/>
      <c r="M2046" s="144"/>
      <c r="N2046" s="144"/>
      <c r="O2046" s="143"/>
      <c r="P2046" s="143"/>
      <c r="Q2046" s="143"/>
      <c r="R2046" s="139"/>
      <c r="S2046" s="139"/>
      <c r="T2046" s="138"/>
      <c r="U2046" s="6"/>
      <c r="V2046" s="8"/>
      <c r="W2046" s="8"/>
      <c r="X2046" s="60"/>
    </row>
    <row r="2047" spans="1:24" ht="22.5" outlineLevel="5" x14ac:dyDescent="0.2">
      <c r="A2047" s="137"/>
      <c r="B2047" s="138"/>
      <c r="C2047" s="138"/>
      <c r="D2047" s="139"/>
      <c r="E2047" s="145"/>
      <c r="F2047" s="140" t="s">
        <v>1916</v>
      </c>
      <c r="G2047" s="139"/>
      <c r="H2047" s="141">
        <v>29.12</v>
      </c>
      <c r="I2047" s="142"/>
      <c r="J2047" s="143"/>
      <c r="K2047" s="144"/>
      <c r="L2047" s="144"/>
      <c r="M2047" s="144"/>
      <c r="N2047" s="144"/>
      <c r="O2047" s="143"/>
      <c r="P2047" s="143"/>
      <c r="Q2047" s="143"/>
      <c r="R2047" s="139"/>
      <c r="S2047" s="139"/>
      <c r="T2047" s="138"/>
      <c r="U2047" s="6"/>
      <c r="V2047" s="8"/>
      <c r="W2047" s="8"/>
      <c r="X2047" s="60"/>
    </row>
    <row r="2048" spans="1:24" ht="22.5" outlineLevel="5" x14ac:dyDescent="0.2">
      <c r="A2048" s="137"/>
      <c r="B2048" s="138"/>
      <c r="C2048" s="138"/>
      <c r="D2048" s="139"/>
      <c r="E2048" s="145"/>
      <c r="F2048" s="140" t="s">
        <v>1917</v>
      </c>
      <c r="G2048" s="139"/>
      <c r="H2048" s="141">
        <v>16.16</v>
      </c>
      <c r="I2048" s="142"/>
      <c r="J2048" s="143"/>
      <c r="K2048" s="144"/>
      <c r="L2048" s="144"/>
      <c r="M2048" s="144"/>
      <c r="N2048" s="144"/>
      <c r="O2048" s="143"/>
      <c r="P2048" s="143"/>
      <c r="Q2048" s="143"/>
      <c r="R2048" s="139"/>
      <c r="S2048" s="139"/>
      <c r="T2048" s="138"/>
      <c r="U2048" s="6"/>
      <c r="V2048" s="8"/>
      <c r="W2048" s="8"/>
      <c r="X2048" s="60"/>
    </row>
    <row r="2049" spans="1:27" ht="22.5" outlineLevel="5" x14ac:dyDescent="0.2">
      <c r="A2049" s="137"/>
      <c r="B2049" s="138"/>
      <c r="C2049" s="138"/>
      <c r="D2049" s="139"/>
      <c r="E2049" s="145"/>
      <c r="F2049" s="140" t="s">
        <v>1918</v>
      </c>
      <c r="G2049" s="139"/>
      <c r="H2049" s="141">
        <v>16.16</v>
      </c>
      <c r="I2049" s="142"/>
      <c r="J2049" s="143"/>
      <c r="K2049" s="144"/>
      <c r="L2049" s="144"/>
      <c r="M2049" s="144"/>
      <c r="N2049" s="144"/>
      <c r="O2049" s="143"/>
      <c r="P2049" s="143"/>
      <c r="Q2049" s="143"/>
      <c r="R2049" s="139"/>
      <c r="S2049" s="139"/>
      <c r="T2049" s="138"/>
      <c r="U2049" s="6"/>
      <c r="V2049" s="8"/>
      <c r="W2049" s="8"/>
      <c r="X2049" s="60"/>
    </row>
    <row r="2050" spans="1:27" ht="22.5" outlineLevel="5" x14ac:dyDescent="0.2">
      <c r="A2050" s="137"/>
      <c r="B2050" s="138"/>
      <c r="C2050" s="138"/>
      <c r="D2050" s="139"/>
      <c r="E2050" s="145"/>
      <c r="F2050" s="140" t="s">
        <v>1919</v>
      </c>
      <c r="G2050" s="139"/>
      <c r="H2050" s="141">
        <v>45.55</v>
      </c>
      <c r="I2050" s="142"/>
      <c r="J2050" s="143"/>
      <c r="K2050" s="144"/>
      <c r="L2050" s="144"/>
      <c r="M2050" s="144"/>
      <c r="N2050" s="144"/>
      <c r="O2050" s="143"/>
      <c r="P2050" s="143"/>
      <c r="Q2050" s="143"/>
      <c r="R2050" s="139"/>
      <c r="S2050" s="139"/>
      <c r="T2050" s="138"/>
      <c r="U2050" s="6"/>
      <c r="V2050" s="8"/>
      <c r="W2050" s="8"/>
      <c r="X2050" s="60"/>
    </row>
    <row r="2051" spans="1:27" ht="22.5" outlineLevel="5" x14ac:dyDescent="0.2">
      <c r="A2051" s="137"/>
      <c r="B2051" s="138"/>
      <c r="C2051" s="138"/>
      <c r="D2051" s="139"/>
      <c r="E2051" s="145"/>
      <c r="F2051" s="140" t="s">
        <v>1920</v>
      </c>
      <c r="G2051" s="139"/>
      <c r="H2051" s="141">
        <v>45.55</v>
      </c>
      <c r="I2051" s="142"/>
      <c r="J2051" s="143"/>
      <c r="K2051" s="144"/>
      <c r="L2051" s="144"/>
      <c r="M2051" s="144"/>
      <c r="N2051" s="144"/>
      <c r="O2051" s="143"/>
      <c r="P2051" s="143"/>
      <c r="Q2051" s="143"/>
      <c r="R2051" s="139"/>
      <c r="S2051" s="139"/>
      <c r="T2051" s="138"/>
      <c r="U2051" s="6"/>
      <c r="V2051" s="8"/>
      <c r="W2051" s="8"/>
      <c r="X2051" s="60"/>
    </row>
    <row r="2052" spans="1:27" ht="22.5" outlineLevel="5" x14ac:dyDescent="0.2">
      <c r="A2052" s="137"/>
      <c r="B2052" s="138"/>
      <c r="C2052" s="138"/>
      <c r="D2052" s="139"/>
      <c r="E2052" s="145"/>
      <c r="F2052" s="140" t="s">
        <v>1921</v>
      </c>
      <c r="G2052" s="139"/>
      <c r="H2052" s="141">
        <v>19.32</v>
      </c>
      <c r="I2052" s="142"/>
      <c r="J2052" s="143"/>
      <c r="K2052" s="144"/>
      <c r="L2052" s="144"/>
      <c r="M2052" s="144"/>
      <c r="N2052" s="144"/>
      <c r="O2052" s="143"/>
      <c r="P2052" s="143"/>
      <c r="Q2052" s="143"/>
      <c r="R2052" s="139"/>
      <c r="S2052" s="139"/>
      <c r="T2052" s="138"/>
      <c r="U2052" s="6"/>
      <c r="V2052" s="8"/>
      <c r="W2052" s="8"/>
      <c r="X2052" s="60"/>
    </row>
    <row r="2053" spans="1:27" ht="22.5" outlineLevel="5" x14ac:dyDescent="0.2">
      <c r="A2053" s="137"/>
      <c r="B2053" s="138"/>
      <c r="C2053" s="138"/>
      <c r="D2053" s="139"/>
      <c r="E2053" s="145"/>
      <c r="F2053" s="140" t="s">
        <v>1922</v>
      </c>
      <c r="G2053" s="139"/>
      <c r="H2053" s="141">
        <v>19.32</v>
      </c>
      <c r="I2053" s="142"/>
      <c r="J2053" s="143"/>
      <c r="K2053" s="144"/>
      <c r="L2053" s="144"/>
      <c r="M2053" s="144"/>
      <c r="N2053" s="144"/>
      <c r="O2053" s="143"/>
      <c r="P2053" s="143"/>
      <c r="Q2053" s="143"/>
      <c r="R2053" s="139"/>
      <c r="S2053" s="139"/>
      <c r="T2053" s="138"/>
      <c r="U2053" s="6"/>
      <c r="V2053" s="8"/>
      <c r="W2053" s="8"/>
      <c r="X2053" s="60"/>
    </row>
    <row r="2054" spans="1:27" ht="22.5" outlineLevel="5" x14ac:dyDescent="0.2">
      <c r="A2054" s="137"/>
      <c r="B2054" s="138"/>
      <c r="C2054" s="138"/>
      <c r="D2054" s="139"/>
      <c r="E2054" s="145"/>
      <c r="F2054" s="140" t="s">
        <v>1923</v>
      </c>
      <c r="G2054" s="139"/>
      <c r="H2054" s="141">
        <v>30.82</v>
      </c>
      <c r="I2054" s="142"/>
      <c r="J2054" s="143"/>
      <c r="K2054" s="144"/>
      <c r="L2054" s="144"/>
      <c r="M2054" s="144"/>
      <c r="N2054" s="144"/>
      <c r="O2054" s="143"/>
      <c r="P2054" s="143"/>
      <c r="Q2054" s="143"/>
      <c r="R2054" s="139"/>
      <c r="S2054" s="139"/>
      <c r="T2054" s="138"/>
      <c r="U2054" s="6"/>
      <c r="V2054" s="8"/>
      <c r="W2054" s="8"/>
      <c r="X2054" s="60"/>
    </row>
    <row r="2055" spans="1:27" ht="22.5" outlineLevel="5" x14ac:dyDescent="0.2">
      <c r="A2055" s="137"/>
      <c r="B2055" s="138"/>
      <c r="C2055" s="138"/>
      <c r="D2055" s="139"/>
      <c r="E2055" s="145"/>
      <c r="F2055" s="140" t="s">
        <v>1924</v>
      </c>
      <c r="G2055" s="139"/>
      <c r="H2055" s="141">
        <v>30.82</v>
      </c>
      <c r="I2055" s="142"/>
      <c r="J2055" s="143"/>
      <c r="K2055" s="144"/>
      <c r="L2055" s="144"/>
      <c r="M2055" s="144"/>
      <c r="N2055" s="144"/>
      <c r="O2055" s="143"/>
      <c r="P2055" s="143"/>
      <c r="Q2055" s="143"/>
      <c r="R2055" s="139"/>
      <c r="S2055" s="139"/>
      <c r="T2055" s="138"/>
      <c r="U2055" s="6"/>
      <c r="V2055" s="8"/>
      <c r="W2055" s="8"/>
      <c r="X2055" s="60"/>
    </row>
    <row r="2056" spans="1:27" ht="33.75" outlineLevel="5" x14ac:dyDescent="0.2">
      <c r="A2056" s="137"/>
      <c r="B2056" s="138"/>
      <c r="C2056" s="138"/>
      <c r="D2056" s="139"/>
      <c r="E2056" s="145"/>
      <c r="F2056" s="140" t="s">
        <v>1925</v>
      </c>
      <c r="G2056" s="139"/>
      <c r="H2056" s="141">
        <v>112.84</v>
      </c>
      <c r="I2056" s="142"/>
      <c r="J2056" s="143"/>
      <c r="K2056" s="144"/>
      <c r="L2056" s="144"/>
      <c r="M2056" s="144"/>
      <c r="N2056" s="144"/>
      <c r="O2056" s="143"/>
      <c r="P2056" s="143"/>
      <c r="Q2056" s="143"/>
      <c r="R2056" s="139"/>
      <c r="S2056" s="139"/>
      <c r="T2056" s="138"/>
      <c r="U2056" s="6"/>
      <c r="V2056" s="8"/>
      <c r="W2056" s="8"/>
      <c r="X2056" s="60"/>
    </row>
    <row r="2057" spans="1:27" ht="33.75" outlineLevel="5" x14ac:dyDescent="0.2">
      <c r="A2057" s="137"/>
      <c r="B2057" s="138"/>
      <c r="C2057" s="138"/>
      <c r="D2057" s="139"/>
      <c r="E2057" s="145"/>
      <c r="F2057" s="140" t="s">
        <v>1926</v>
      </c>
      <c r="G2057" s="139"/>
      <c r="H2057" s="141">
        <v>112.84</v>
      </c>
      <c r="I2057" s="142"/>
      <c r="J2057" s="143"/>
      <c r="K2057" s="144"/>
      <c r="L2057" s="144"/>
      <c r="M2057" s="144"/>
      <c r="N2057" s="144"/>
      <c r="O2057" s="143"/>
      <c r="P2057" s="143"/>
      <c r="Q2057" s="143"/>
      <c r="R2057" s="139"/>
      <c r="S2057" s="139"/>
      <c r="T2057" s="138"/>
      <c r="U2057" s="6"/>
      <c r="V2057" s="8"/>
      <c r="W2057" s="8"/>
      <c r="X2057" s="60"/>
    </row>
    <row r="2058" spans="1:27" ht="33.75" outlineLevel="5" x14ac:dyDescent="0.2">
      <c r="A2058" s="137"/>
      <c r="B2058" s="138"/>
      <c r="C2058" s="138"/>
      <c r="D2058" s="139"/>
      <c r="E2058" s="145"/>
      <c r="F2058" s="140" t="s">
        <v>1927</v>
      </c>
      <c r="G2058" s="139"/>
      <c r="H2058" s="141">
        <v>135.57</v>
      </c>
      <c r="I2058" s="142"/>
      <c r="J2058" s="143"/>
      <c r="K2058" s="144"/>
      <c r="L2058" s="144"/>
      <c r="M2058" s="144"/>
      <c r="N2058" s="144"/>
      <c r="O2058" s="143"/>
      <c r="P2058" s="143"/>
      <c r="Q2058" s="143"/>
      <c r="R2058" s="139"/>
      <c r="S2058" s="139"/>
      <c r="T2058" s="138"/>
      <c r="U2058" s="6"/>
      <c r="V2058" s="8"/>
      <c r="W2058" s="8"/>
      <c r="X2058" s="60"/>
    </row>
    <row r="2059" spans="1:27" ht="33.75" outlineLevel="5" x14ac:dyDescent="0.2">
      <c r="A2059" s="137"/>
      <c r="B2059" s="138"/>
      <c r="C2059" s="138"/>
      <c r="D2059" s="139"/>
      <c r="E2059" s="145"/>
      <c r="F2059" s="140" t="s">
        <v>1928</v>
      </c>
      <c r="G2059" s="139"/>
      <c r="H2059" s="141">
        <v>135.57</v>
      </c>
      <c r="I2059" s="142"/>
      <c r="J2059" s="143"/>
      <c r="K2059" s="144"/>
      <c r="L2059" s="144"/>
      <c r="M2059" s="144"/>
      <c r="N2059" s="144"/>
      <c r="O2059" s="143"/>
      <c r="P2059" s="143"/>
      <c r="Q2059" s="143"/>
      <c r="R2059" s="139"/>
      <c r="S2059" s="139"/>
      <c r="T2059" s="138"/>
      <c r="U2059" s="6"/>
      <c r="V2059" s="8"/>
      <c r="W2059" s="8"/>
      <c r="X2059" s="60"/>
    </row>
    <row r="2060" spans="1:27" ht="22.5" outlineLevel="5" x14ac:dyDescent="0.2">
      <c r="A2060" s="137"/>
      <c r="B2060" s="138"/>
      <c r="C2060" s="138"/>
      <c r="D2060" s="139"/>
      <c r="E2060" s="145"/>
      <c r="F2060" s="140" t="s">
        <v>1730</v>
      </c>
      <c r="G2060" s="139"/>
      <c r="H2060" s="141">
        <v>778.76</v>
      </c>
      <c r="I2060" s="142"/>
      <c r="J2060" s="143"/>
      <c r="K2060" s="144"/>
      <c r="L2060" s="144"/>
      <c r="M2060" s="144"/>
      <c r="N2060" s="144"/>
      <c r="O2060" s="143"/>
      <c r="P2060" s="143"/>
      <c r="Q2060" s="143"/>
      <c r="R2060" s="139"/>
      <c r="S2060" s="139"/>
      <c r="T2060" s="138"/>
      <c r="U2060" s="6"/>
      <c r="V2060" s="8"/>
      <c r="W2060" s="8"/>
      <c r="X2060" s="60"/>
    </row>
    <row r="2061" spans="1:27" ht="11.25" outlineLevel="5" x14ac:dyDescent="0.2">
      <c r="A2061" s="137"/>
      <c r="B2061" s="138"/>
      <c r="C2061" s="138"/>
      <c r="D2061" s="139"/>
      <c r="E2061" s="145"/>
      <c r="F2061" s="140" t="s">
        <v>1929</v>
      </c>
      <c r="G2061" s="139"/>
      <c r="H2061" s="141">
        <v>778.76</v>
      </c>
      <c r="I2061" s="142"/>
      <c r="J2061" s="143"/>
      <c r="K2061" s="144"/>
      <c r="L2061" s="144"/>
      <c r="M2061" s="144"/>
      <c r="N2061" s="144"/>
      <c r="O2061" s="143"/>
      <c r="P2061" s="143"/>
      <c r="Q2061" s="143"/>
      <c r="R2061" s="139"/>
      <c r="S2061" s="139"/>
      <c r="T2061" s="138"/>
      <c r="U2061" s="6"/>
      <c r="V2061" s="8"/>
      <c r="W2061" s="8"/>
      <c r="X2061" s="60"/>
    </row>
    <row r="2062" spans="1:27" ht="7.5" customHeight="1" outlineLevel="5" x14ac:dyDescent="0.15">
      <c r="A2062" s="8"/>
      <c r="B2062" s="69"/>
      <c r="C2062" s="69"/>
      <c r="D2062" s="60"/>
      <c r="E2062" s="60"/>
      <c r="F2062" s="104"/>
      <c r="G2062" s="60"/>
      <c r="H2062" s="65"/>
      <c r="I2062" s="105"/>
      <c r="J2062" s="63"/>
      <c r="K2062" s="65"/>
      <c r="L2062" s="65"/>
      <c r="M2062" s="65"/>
      <c r="N2062" s="65"/>
      <c r="O2062" s="63"/>
      <c r="P2062" s="63"/>
      <c r="Q2062" s="63"/>
      <c r="R2062" s="60"/>
      <c r="S2062" s="60"/>
      <c r="T2062" s="69"/>
      <c r="U2062" s="8"/>
      <c r="X2062" s="60"/>
    </row>
    <row r="2063" spans="1:27" ht="11.25" outlineLevel="4" x14ac:dyDescent="0.2">
      <c r="A2063" s="4"/>
      <c r="B2063" s="120"/>
      <c r="C2063" s="121">
        <v>4</v>
      </c>
      <c r="D2063" s="122" t="s">
        <v>534</v>
      </c>
      <c r="E2063" s="123" t="s">
        <v>2016</v>
      </c>
      <c r="F2063" s="124" t="s">
        <v>2017</v>
      </c>
      <c r="G2063" s="122" t="s">
        <v>543</v>
      </c>
      <c r="H2063" s="125">
        <v>322.51</v>
      </c>
      <c r="I2063" s="126">
        <v>0</v>
      </c>
      <c r="J2063" s="127">
        <f>H2063*I2063</f>
        <v>0</v>
      </c>
      <c r="K2063" s="125">
        <v>8.9760000000000006E-2</v>
      </c>
      <c r="L2063" s="125">
        <f>H2063*K2063</f>
        <v>28.9484976</v>
      </c>
      <c r="M2063" s="125"/>
      <c r="N2063" s="125">
        <f>H2063*M2063</f>
        <v>0</v>
      </c>
      <c r="O2063" s="127">
        <v>15</v>
      </c>
      <c r="P2063" s="127">
        <f>J2063*(O2063/100)</f>
        <v>0</v>
      </c>
      <c r="Q2063" s="127">
        <f>J2063+P2063</f>
        <v>0</v>
      </c>
      <c r="R2063" s="128"/>
      <c r="S2063" s="128" t="s">
        <v>538</v>
      </c>
      <c r="T2063" s="129">
        <v>1</v>
      </c>
      <c r="U2063" s="8"/>
      <c r="V2063" s="8"/>
      <c r="W2063" s="8"/>
      <c r="X2063" s="60"/>
    </row>
    <row r="2064" spans="1:27" ht="9.75" outlineLevel="5" x14ac:dyDescent="0.2">
      <c r="A2064" s="130"/>
      <c r="B2064" s="131"/>
      <c r="C2064" s="131"/>
      <c r="D2064" s="132"/>
      <c r="E2064" s="136" t="s">
        <v>0</v>
      </c>
      <c r="F2064" s="159" t="s">
        <v>2018</v>
      </c>
      <c r="G2064" s="159"/>
      <c r="H2064" s="160"/>
      <c r="I2064" s="161"/>
      <c r="J2064" s="162"/>
      <c r="K2064" s="134"/>
      <c r="L2064" s="134"/>
      <c r="M2064" s="134"/>
      <c r="N2064" s="134"/>
      <c r="O2064" s="135"/>
      <c r="P2064" s="135"/>
      <c r="Q2064" s="135"/>
      <c r="R2064" s="132"/>
      <c r="S2064" s="132"/>
      <c r="T2064" s="131"/>
      <c r="U2064" s="6"/>
      <c r="V2064" s="8"/>
      <c r="W2064" s="8"/>
      <c r="X2064" s="133" t="str">
        <f>F2064</f>
        <v>Potěr anhydritový samonivelační litý tř. C 25, tl. přes 35 do 40 mm</v>
      </c>
      <c r="Y2064" s="9"/>
      <c r="AA2064" s="11"/>
    </row>
    <row r="2065" spans="1:27" ht="7.5" customHeight="1" outlineLevel="5" x14ac:dyDescent="0.15">
      <c r="B2065" s="69"/>
      <c r="C2065" s="69"/>
      <c r="D2065" s="60"/>
      <c r="E2065" s="60"/>
      <c r="F2065" s="61"/>
      <c r="G2065" s="60"/>
      <c r="H2065" s="65"/>
      <c r="I2065" s="105"/>
      <c r="J2065" s="63"/>
      <c r="K2065" s="65"/>
      <c r="L2065" s="65"/>
      <c r="M2065" s="65"/>
      <c r="N2065" s="65"/>
      <c r="O2065" s="63"/>
      <c r="P2065" s="63"/>
      <c r="Q2065" s="63"/>
      <c r="R2065" s="60"/>
      <c r="S2065" s="60"/>
      <c r="T2065" s="69"/>
      <c r="U2065" s="8"/>
      <c r="X2065" s="60"/>
    </row>
    <row r="2066" spans="1:27" ht="11.25" outlineLevel="5" x14ac:dyDescent="0.2">
      <c r="A2066" s="137"/>
      <c r="B2066" s="138"/>
      <c r="C2066" s="138"/>
      <c r="D2066" s="139"/>
      <c r="E2066" s="145" t="s">
        <v>1</v>
      </c>
      <c r="F2066" s="140" t="s">
        <v>703</v>
      </c>
      <c r="G2066" s="139"/>
      <c r="H2066" s="141">
        <v>0</v>
      </c>
      <c r="I2066" s="142"/>
      <c r="J2066" s="143"/>
      <c r="K2066" s="144"/>
      <c r="L2066" s="144"/>
      <c r="M2066" s="144"/>
      <c r="N2066" s="144"/>
      <c r="O2066" s="143"/>
      <c r="P2066" s="143"/>
      <c r="Q2066" s="143"/>
      <c r="R2066" s="139"/>
      <c r="S2066" s="139"/>
      <c r="T2066" s="138"/>
      <c r="U2066" s="6"/>
      <c r="V2066" s="8"/>
      <c r="W2066" s="8"/>
      <c r="X2066" s="60"/>
    </row>
    <row r="2067" spans="1:27" ht="33.75" outlineLevel="5" x14ac:dyDescent="0.2">
      <c r="A2067" s="137"/>
      <c r="B2067" s="138"/>
      <c r="C2067" s="138"/>
      <c r="D2067" s="139"/>
      <c r="E2067" s="145"/>
      <c r="F2067" s="140" t="s">
        <v>1903</v>
      </c>
      <c r="G2067" s="139"/>
      <c r="H2067" s="141">
        <v>111.03</v>
      </c>
      <c r="I2067" s="142"/>
      <c r="J2067" s="143"/>
      <c r="K2067" s="144"/>
      <c r="L2067" s="144"/>
      <c r="M2067" s="144"/>
      <c r="N2067" s="144"/>
      <c r="O2067" s="143"/>
      <c r="P2067" s="143"/>
      <c r="Q2067" s="143"/>
      <c r="R2067" s="139"/>
      <c r="S2067" s="139"/>
      <c r="T2067" s="138"/>
      <c r="U2067" s="6"/>
      <c r="V2067" s="8"/>
      <c r="W2067" s="8"/>
      <c r="X2067" s="60"/>
    </row>
    <row r="2068" spans="1:27" ht="33.75" outlineLevel="5" x14ac:dyDescent="0.2">
      <c r="A2068" s="137"/>
      <c r="B2068" s="138"/>
      <c r="C2068" s="138"/>
      <c r="D2068" s="139"/>
      <c r="E2068" s="145"/>
      <c r="F2068" s="140" t="s">
        <v>1904</v>
      </c>
      <c r="G2068" s="139"/>
      <c r="H2068" s="141">
        <v>111.59</v>
      </c>
      <c r="I2068" s="142"/>
      <c r="J2068" s="143"/>
      <c r="K2068" s="144"/>
      <c r="L2068" s="144"/>
      <c r="M2068" s="144"/>
      <c r="N2068" s="144"/>
      <c r="O2068" s="143"/>
      <c r="P2068" s="143"/>
      <c r="Q2068" s="143"/>
      <c r="R2068" s="139"/>
      <c r="S2068" s="139"/>
      <c r="T2068" s="138"/>
      <c r="U2068" s="6"/>
      <c r="V2068" s="8"/>
      <c r="W2068" s="8"/>
      <c r="X2068" s="60"/>
    </row>
    <row r="2069" spans="1:27" ht="22.5" outlineLevel="5" x14ac:dyDescent="0.2">
      <c r="A2069" s="137"/>
      <c r="B2069" s="138"/>
      <c r="C2069" s="138"/>
      <c r="D2069" s="139"/>
      <c r="E2069" s="145"/>
      <c r="F2069" s="140" t="s">
        <v>1905</v>
      </c>
      <c r="G2069" s="139"/>
      <c r="H2069" s="141">
        <v>50.53</v>
      </c>
      <c r="I2069" s="142"/>
      <c r="J2069" s="143"/>
      <c r="K2069" s="144"/>
      <c r="L2069" s="144"/>
      <c r="M2069" s="144"/>
      <c r="N2069" s="144"/>
      <c r="O2069" s="143"/>
      <c r="P2069" s="143"/>
      <c r="Q2069" s="143"/>
      <c r="R2069" s="139"/>
      <c r="S2069" s="139"/>
      <c r="T2069" s="138"/>
      <c r="U2069" s="6"/>
      <c r="V2069" s="8"/>
      <c r="W2069" s="8"/>
      <c r="X2069" s="60"/>
    </row>
    <row r="2070" spans="1:27" ht="22.5" outlineLevel="5" x14ac:dyDescent="0.2">
      <c r="A2070" s="137"/>
      <c r="B2070" s="138"/>
      <c r="C2070" s="138"/>
      <c r="D2070" s="139"/>
      <c r="E2070" s="145"/>
      <c r="F2070" s="140" t="s">
        <v>1906</v>
      </c>
      <c r="G2070" s="139"/>
      <c r="H2070" s="141">
        <v>49.36</v>
      </c>
      <c r="I2070" s="142"/>
      <c r="J2070" s="143"/>
      <c r="K2070" s="144"/>
      <c r="L2070" s="144"/>
      <c r="M2070" s="144"/>
      <c r="N2070" s="144"/>
      <c r="O2070" s="143"/>
      <c r="P2070" s="143"/>
      <c r="Q2070" s="143"/>
      <c r="R2070" s="139"/>
      <c r="S2070" s="139"/>
      <c r="T2070" s="138"/>
      <c r="U2070" s="6"/>
      <c r="V2070" s="8"/>
      <c r="W2070" s="8"/>
      <c r="X2070" s="60"/>
    </row>
    <row r="2071" spans="1:27" ht="7.5" customHeight="1" outlineLevel="5" x14ac:dyDescent="0.15">
      <c r="A2071" s="8"/>
      <c r="B2071" s="69"/>
      <c r="C2071" s="69"/>
      <c r="D2071" s="60"/>
      <c r="E2071" s="60"/>
      <c r="F2071" s="104"/>
      <c r="G2071" s="60"/>
      <c r="H2071" s="65"/>
      <c r="I2071" s="105"/>
      <c r="J2071" s="63"/>
      <c r="K2071" s="65"/>
      <c r="L2071" s="65"/>
      <c r="M2071" s="65"/>
      <c r="N2071" s="65"/>
      <c r="O2071" s="63"/>
      <c r="P2071" s="63"/>
      <c r="Q2071" s="63"/>
      <c r="R2071" s="60"/>
      <c r="S2071" s="60"/>
      <c r="T2071" s="69"/>
      <c r="U2071" s="8"/>
      <c r="X2071" s="60"/>
    </row>
    <row r="2072" spans="1:27" ht="11.25" outlineLevel="4" x14ac:dyDescent="0.2">
      <c r="A2072" s="4"/>
      <c r="B2072" s="120"/>
      <c r="C2072" s="121">
        <v>5</v>
      </c>
      <c r="D2072" s="122" t="s">
        <v>534</v>
      </c>
      <c r="E2072" s="123" t="s">
        <v>2019</v>
      </c>
      <c r="F2072" s="124" t="s">
        <v>2020</v>
      </c>
      <c r="G2072" s="122" t="s">
        <v>537</v>
      </c>
      <c r="H2072" s="125">
        <v>12.562750000000003</v>
      </c>
      <c r="I2072" s="126">
        <v>0</v>
      </c>
      <c r="J2072" s="127">
        <f>H2072*I2072</f>
        <v>0</v>
      </c>
      <c r="K2072" s="125">
        <v>2.5018699999999998</v>
      </c>
      <c r="L2072" s="125">
        <f>H2072*K2072</f>
        <v>31.430367342500006</v>
      </c>
      <c r="M2072" s="125"/>
      <c r="N2072" s="125">
        <f>H2072*M2072</f>
        <v>0</v>
      </c>
      <c r="O2072" s="127">
        <v>15</v>
      </c>
      <c r="P2072" s="127">
        <f>J2072*(O2072/100)</f>
        <v>0</v>
      </c>
      <c r="Q2072" s="127">
        <f>J2072+P2072</f>
        <v>0</v>
      </c>
      <c r="R2072" s="128"/>
      <c r="S2072" s="128" t="s">
        <v>538</v>
      </c>
      <c r="T2072" s="129">
        <v>1</v>
      </c>
      <c r="U2072" s="8"/>
      <c r="V2072" s="8"/>
      <c r="W2072" s="8"/>
      <c r="X2072" s="60"/>
    </row>
    <row r="2073" spans="1:27" ht="39" outlineLevel="5" x14ac:dyDescent="0.2">
      <c r="A2073" s="130"/>
      <c r="B2073" s="131"/>
      <c r="C2073" s="131"/>
      <c r="D2073" s="132"/>
      <c r="E2073" s="136" t="s">
        <v>0</v>
      </c>
      <c r="F2073" s="159" t="s">
        <v>2021</v>
      </c>
      <c r="G2073" s="159"/>
      <c r="H2073" s="160"/>
      <c r="I2073" s="161"/>
      <c r="J2073" s="162"/>
      <c r="K2073" s="134"/>
      <c r="L2073" s="134"/>
      <c r="M2073" s="134"/>
      <c r="N2073" s="134"/>
      <c r="O2073" s="135"/>
      <c r="P2073" s="135"/>
      <c r="Q2073" s="135"/>
      <c r="R2073" s="132"/>
      <c r="S2073" s="132"/>
      <c r="T2073" s="131"/>
      <c r="U2073" s="6"/>
      <c r="V2073" s="8"/>
      <c r="W2073" s="8"/>
      <c r="X2073" s="133" t="str">
        <f>F2073</f>
        <v>Mazanina z betonu  
  prostého bez zvýšených nároků na prostředí 
    tl. přes 50 do 80 mm 
      tř. C 25/30</v>
      </c>
      <c r="Y2073" s="9"/>
      <c r="AA2073" s="11"/>
    </row>
    <row r="2074" spans="1:27" ht="7.5" customHeight="1" outlineLevel="5" x14ac:dyDescent="0.15">
      <c r="B2074" s="69"/>
      <c r="C2074" s="69"/>
      <c r="D2074" s="60"/>
      <c r="E2074" s="60"/>
      <c r="F2074" s="61"/>
      <c r="G2074" s="60"/>
      <c r="H2074" s="65"/>
      <c r="I2074" s="105"/>
      <c r="J2074" s="63"/>
      <c r="K2074" s="65"/>
      <c r="L2074" s="65"/>
      <c r="M2074" s="65"/>
      <c r="N2074" s="65"/>
      <c r="O2074" s="63"/>
      <c r="P2074" s="63"/>
      <c r="Q2074" s="63"/>
      <c r="R2074" s="60"/>
      <c r="S2074" s="60"/>
      <c r="T2074" s="69"/>
      <c r="U2074" s="8"/>
      <c r="X2074" s="60"/>
    </row>
    <row r="2075" spans="1:27" ht="22.5" outlineLevel="5" x14ac:dyDescent="0.2">
      <c r="A2075" s="137"/>
      <c r="B2075" s="138"/>
      <c r="C2075" s="138"/>
      <c r="D2075" s="139"/>
      <c r="E2075" s="145" t="s">
        <v>1</v>
      </c>
      <c r="F2075" s="140" t="s">
        <v>1896</v>
      </c>
      <c r="G2075" s="139"/>
      <c r="H2075" s="141">
        <v>0</v>
      </c>
      <c r="I2075" s="142"/>
      <c r="J2075" s="143"/>
      <c r="K2075" s="144"/>
      <c r="L2075" s="144"/>
      <c r="M2075" s="144"/>
      <c r="N2075" s="144"/>
      <c r="O2075" s="143"/>
      <c r="P2075" s="143"/>
      <c r="Q2075" s="143"/>
      <c r="R2075" s="139"/>
      <c r="S2075" s="139"/>
      <c r="T2075" s="138"/>
      <c r="U2075" s="6"/>
      <c r="V2075" s="8"/>
      <c r="W2075" s="8"/>
      <c r="X2075" s="60"/>
    </row>
    <row r="2076" spans="1:27" ht="22.5" outlineLevel="5" x14ac:dyDescent="0.2">
      <c r="A2076" s="137"/>
      <c r="B2076" s="138"/>
      <c r="C2076" s="138"/>
      <c r="D2076" s="139"/>
      <c r="E2076" s="145"/>
      <c r="F2076" s="140" t="s">
        <v>2022</v>
      </c>
      <c r="G2076" s="139"/>
      <c r="H2076" s="141">
        <v>1.3848000000000003</v>
      </c>
      <c r="I2076" s="142"/>
      <c r="J2076" s="143"/>
      <c r="K2076" s="144"/>
      <c r="L2076" s="144"/>
      <c r="M2076" s="144"/>
      <c r="N2076" s="144"/>
      <c r="O2076" s="143"/>
      <c r="P2076" s="143"/>
      <c r="Q2076" s="143"/>
      <c r="R2076" s="139"/>
      <c r="S2076" s="139"/>
      <c r="T2076" s="138"/>
      <c r="U2076" s="6"/>
      <c r="V2076" s="8"/>
      <c r="W2076" s="8"/>
      <c r="X2076" s="60"/>
    </row>
    <row r="2077" spans="1:27" ht="22.5" outlineLevel="5" x14ac:dyDescent="0.2">
      <c r="A2077" s="137"/>
      <c r="B2077" s="138"/>
      <c r="C2077" s="138"/>
      <c r="D2077" s="139"/>
      <c r="E2077" s="145"/>
      <c r="F2077" s="140" t="s">
        <v>2023</v>
      </c>
      <c r="G2077" s="139"/>
      <c r="H2077" s="141">
        <v>1.3848000000000003</v>
      </c>
      <c r="I2077" s="142"/>
      <c r="J2077" s="143"/>
      <c r="K2077" s="144"/>
      <c r="L2077" s="144"/>
      <c r="M2077" s="144"/>
      <c r="N2077" s="144"/>
      <c r="O2077" s="143"/>
      <c r="P2077" s="143"/>
      <c r="Q2077" s="143"/>
      <c r="R2077" s="139"/>
      <c r="S2077" s="139"/>
      <c r="T2077" s="138"/>
      <c r="U2077" s="6"/>
      <c r="V2077" s="8"/>
      <c r="W2077" s="8"/>
      <c r="X2077" s="60"/>
    </row>
    <row r="2078" spans="1:27" ht="11.25" outlineLevel="5" x14ac:dyDescent="0.2">
      <c r="A2078" s="137"/>
      <c r="B2078" s="138"/>
      <c r="C2078" s="138"/>
      <c r="D2078" s="139"/>
      <c r="E2078" s="145"/>
      <c r="F2078" s="140" t="s">
        <v>2024</v>
      </c>
      <c r="G2078" s="139"/>
      <c r="H2078" s="141">
        <v>1.8</v>
      </c>
      <c r="I2078" s="142"/>
      <c r="J2078" s="143"/>
      <c r="K2078" s="144"/>
      <c r="L2078" s="144"/>
      <c r="M2078" s="144"/>
      <c r="N2078" s="144"/>
      <c r="O2078" s="143"/>
      <c r="P2078" s="143"/>
      <c r="Q2078" s="143"/>
      <c r="R2078" s="139"/>
      <c r="S2078" s="139"/>
      <c r="T2078" s="138"/>
      <c r="U2078" s="6"/>
      <c r="V2078" s="8"/>
      <c r="W2078" s="8"/>
      <c r="X2078" s="60"/>
    </row>
    <row r="2079" spans="1:27" ht="11.25" outlineLevel="5" x14ac:dyDescent="0.2">
      <c r="A2079" s="137"/>
      <c r="B2079" s="138"/>
      <c r="C2079" s="138"/>
      <c r="D2079" s="139"/>
      <c r="E2079" s="145"/>
      <c r="F2079" s="140" t="s">
        <v>2025</v>
      </c>
      <c r="G2079" s="139"/>
      <c r="H2079" s="141">
        <v>1.7967999999999997</v>
      </c>
      <c r="I2079" s="142"/>
      <c r="J2079" s="143"/>
      <c r="K2079" s="144"/>
      <c r="L2079" s="144"/>
      <c r="M2079" s="144"/>
      <c r="N2079" s="144"/>
      <c r="O2079" s="143"/>
      <c r="P2079" s="143"/>
      <c r="Q2079" s="143"/>
      <c r="R2079" s="139"/>
      <c r="S2079" s="139"/>
      <c r="T2079" s="138"/>
      <c r="U2079" s="6"/>
      <c r="V2079" s="8"/>
      <c r="W2079" s="8"/>
      <c r="X2079" s="60"/>
    </row>
    <row r="2080" spans="1:27" ht="11.25" outlineLevel="5" x14ac:dyDescent="0.2">
      <c r="A2080" s="137"/>
      <c r="B2080" s="138"/>
      <c r="C2080" s="138"/>
      <c r="D2080" s="139"/>
      <c r="E2080" s="145"/>
      <c r="F2080" s="140" t="s">
        <v>2026</v>
      </c>
      <c r="G2080" s="139"/>
      <c r="H2080" s="141">
        <v>1.7991999999999999</v>
      </c>
      <c r="I2080" s="142"/>
      <c r="J2080" s="143"/>
      <c r="K2080" s="144"/>
      <c r="L2080" s="144"/>
      <c r="M2080" s="144"/>
      <c r="N2080" s="144"/>
      <c r="O2080" s="143"/>
      <c r="P2080" s="143"/>
      <c r="Q2080" s="143"/>
      <c r="R2080" s="139"/>
      <c r="S2080" s="139"/>
      <c r="T2080" s="138"/>
      <c r="U2080" s="6"/>
      <c r="V2080" s="8"/>
      <c r="W2080" s="8"/>
      <c r="X2080" s="60"/>
    </row>
    <row r="2081" spans="1:27" ht="11.25" outlineLevel="5" x14ac:dyDescent="0.2">
      <c r="A2081" s="137"/>
      <c r="B2081" s="138"/>
      <c r="C2081" s="138"/>
      <c r="D2081" s="139"/>
      <c r="E2081" s="145"/>
      <c r="F2081" s="140" t="s">
        <v>2027</v>
      </c>
      <c r="G2081" s="139"/>
      <c r="H2081" s="141">
        <v>1.7984</v>
      </c>
      <c r="I2081" s="142"/>
      <c r="J2081" s="143"/>
      <c r="K2081" s="144"/>
      <c r="L2081" s="144"/>
      <c r="M2081" s="144"/>
      <c r="N2081" s="144"/>
      <c r="O2081" s="143"/>
      <c r="P2081" s="143"/>
      <c r="Q2081" s="143"/>
      <c r="R2081" s="139"/>
      <c r="S2081" s="139"/>
      <c r="T2081" s="138"/>
      <c r="U2081" s="6"/>
      <c r="V2081" s="8"/>
      <c r="W2081" s="8"/>
      <c r="X2081" s="60"/>
    </row>
    <row r="2082" spans="1:27" ht="11.25" outlineLevel="5" x14ac:dyDescent="0.2">
      <c r="A2082" s="137"/>
      <c r="B2082" s="138"/>
      <c r="C2082" s="138"/>
      <c r="D2082" s="139"/>
      <c r="E2082" s="145"/>
      <c r="F2082" s="140" t="s">
        <v>546</v>
      </c>
      <c r="G2082" s="139"/>
      <c r="H2082" s="141">
        <v>9.9640000000000022</v>
      </c>
      <c r="I2082" s="142"/>
      <c r="J2082" s="143"/>
      <c r="K2082" s="144"/>
      <c r="L2082" s="144"/>
      <c r="M2082" s="144"/>
      <c r="N2082" s="144"/>
      <c r="O2082" s="143"/>
      <c r="P2082" s="143"/>
      <c r="Q2082" s="143"/>
      <c r="R2082" s="139"/>
      <c r="S2082" s="139"/>
      <c r="T2082" s="138"/>
      <c r="U2082" s="6"/>
      <c r="V2082" s="8"/>
      <c r="W2082" s="8"/>
      <c r="X2082" s="60"/>
    </row>
    <row r="2083" spans="1:27" ht="11.25" outlineLevel="5" x14ac:dyDescent="0.2">
      <c r="A2083" s="137"/>
      <c r="B2083" s="138"/>
      <c r="C2083" s="138"/>
      <c r="D2083" s="139"/>
      <c r="E2083" s="145"/>
      <c r="F2083" s="140" t="s">
        <v>1705</v>
      </c>
      <c r="G2083" s="139"/>
      <c r="H2083" s="141">
        <v>0</v>
      </c>
      <c r="I2083" s="142"/>
      <c r="J2083" s="143"/>
      <c r="K2083" s="144"/>
      <c r="L2083" s="144"/>
      <c r="M2083" s="144"/>
      <c r="N2083" s="144"/>
      <c r="O2083" s="143"/>
      <c r="P2083" s="143"/>
      <c r="Q2083" s="143"/>
      <c r="R2083" s="139"/>
      <c r="S2083" s="139"/>
      <c r="T2083" s="138"/>
      <c r="U2083" s="6"/>
      <c r="V2083" s="8"/>
      <c r="W2083" s="8"/>
      <c r="X2083" s="60"/>
    </row>
    <row r="2084" spans="1:27" ht="11.25" outlineLevel="5" x14ac:dyDescent="0.2">
      <c r="A2084" s="137"/>
      <c r="B2084" s="138"/>
      <c r="C2084" s="138"/>
      <c r="D2084" s="139"/>
      <c r="E2084" s="145"/>
      <c r="F2084" s="140" t="s">
        <v>2028</v>
      </c>
      <c r="G2084" s="139"/>
      <c r="H2084" s="141">
        <v>2.5987500000000003</v>
      </c>
      <c r="I2084" s="142"/>
      <c r="J2084" s="143"/>
      <c r="K2084" s="144"/>
      <c r="L2084" s="144"/>
      <c r="M2084" s="144"/>
      <c r="N2084" s="144"/>
      <c r="O2084" s="143"/>
      <c r="P2084" s="143"/>
      <c r="Q2084" s="143"/>
      <c r="R2084" s="139"/>
      <c r="S2084" s="139"/>
      <c r="T2084" s="138"/>
      <c r="U2084" s="6"/>
      <c r="V2084" s="8"/>
      <c r="W2084" s="8"/>
      <c r="X2084" s="60"/>
    </row>
    <row r="2085" spans="1:27" ht="7.5" customHeight="1" outlineLevel="5" x14ac:dyDescent="0.15">
      <c r="A2085" s="8"/>
      <c r="B2085" s="69"/>
      <c r="C2085" s="69"/>
      <c r="D2085" s="60"/>
      <c r="E2085" s="60"/>
      <c r="F2085" s="104"/>
      <c r="G2085" s="60"/>
      <c r="H2085" s="65"/>
      <c r="I2085" s="105"/>
      <c r="J2085" s="63"/>
      <c r="K2085" s="65"/>
      <c r="L2085" s="65"/>
      <c r="M2085" s="65"/>
      <c r="N2085" s="65"/>
      <c r="O2085" s="63"/>
      <c r="P2085" s="63"/>
      <c r="Q2085" s="63"/>
      <c r="R2085" s="60"/>
      <c r="S2085" s="60"/>
      <c r="T2085" s="69"/>
      <c r="U2085" s="8"/>
      <c r="X2085" s="60"/>
    </row>
    <row r="2086" spans="1:27" ht="11.25" outlineLevel="4" x14ac:dyDescent="0.2">
      <c r="A2086" s="4"/>
      <c r="B2086" s="120"/>
      <c r="C2086" s="121">
        <v>6</v>
      </c>
      <c r="D2086" s="122" t="s">
        <v>534</v>
      </c>
      <c r="E2086" s="123" t="s">
        <v>1567</v>
      </c>
      <c r="F2086" s="124" t="s">
        <v>1568</v>
      </c>
      <c r="G2086" s="122" t="s">
        <v>537</v>
      </c>
      <c r="H2086" s="125">
        <v>12.563000000000001</v>
      </c>
      <c r="I2086" s="126">
        <v>0</v>
      </c>
      <c r="J2086" s="127">
        <f>H2086*I2086</f>
        <v>0</v>
      </c>
      <c r="K2086" s="125"/>
      <c r="L2086" s="125">
        <f>H2086*K2086</f>
        <v>0</v>
      </c>
      <c r="M2086" s="125"/>
      <c r="N2086" s="125">
        <f>H2086*M2086</f>
        <v>0</v>
      </c>
      <c r="O2086" s="127">
        <v>15</v>
      </c>
      <c r="P2086" s="127">
        <f>J2086*(O2086/100)</f>
        <v>0</v>
      </c>
      <c r="Q2086" s="127">
        <f>J2086+P2086</f>
        <v>0</v>
      </c>
      <c r="R2086" s="128"/>
      <c r="S2086" s="128" t="s">
        <v>538</v>
      </c>
      <c r="T2086" s="129">
        <v>1</v>
      </c>
      <c r="U2086" s="8"/>
      <c r="V2086" s="8"/>
      <c r="W2086" s="8"/>
      <c r="X2086" s="60"/>
    </row>
    <row r="2087" spans="1:27" ht="39" outlineLevel="5" x14ac:dyDescent="0.2">
      <c r="A2087" s="130"/>
      <c r="B2087" s="131"/>
      <c r="C2087" s="131"/>
      <c r="D2087" s="132"/>
      <c r="E2087" s="136" t="s">
        <v>0</v>
      </c>
      <c r="F2087" s="159" t="s">
        <v>2029</v>
      </c>
      <c r="G2087" s="159"/>
      <c r="H2087" s="160"/>
      <c r="I2087" s="161"/>
      <c r="J2087" s="162"/>
      <c r="K2087" s="134"/>
      <c r="L2087" s="134"/>
      <c r="M2087" s="134"/>
      <c r="N2087" s="134"/>
      <c r="O2087" s="135"/>
      <c r="P2087" s="135"/>
      <c r="Q2087" s="135"/>
      <c r="R2087" s="132"/>
      <c r="S2087" s="132"/>
      <c r="T2087" s="131"/>
      <c r="U2087" s="6"/>
      <c r="V2087" s="8"/>
      <c r="W2087" s="8"/>
      <c r="X2087" s="133" t="str">
        <f>F2087</f>
        <v>Příplatek k cenám mazanin  
  za úpravu povrchu mazaniny 
    přehlazením, mazanina tl. 
      přes 50 do 80 mm</v>
      </c>
      <c r="Y2087" s="9"/>
      <c r="AA2087" s="11"/>
    </row>
    <row r="2088" spans="1:27" ht="7.5" customHeight="1" outlineLevel="5" x14ac:dyDescent="0.15">
      <c r="B2088" s="69"/>
      <c r="C2088" s="69"/>
      <c r="D2088" s="60"/>
      <c r="E2088" s="60"/>
      <c r="F2088" s="61"/>
      <c r="G2088" s="60"/>
      <c r="H2088" s="65"/>
      <c r="I2088" s="105"/>
      <c r="J2088" s="63"/>
      <c r="K2088" s="65"/>
      <c r="L2088" s="65"/>
      <c r="M2088" s="65"/>
      <c r="N2088" s="65"/>
      <c r="O2088" s="63"/>
      <c r="P2088" s="63"/>
      <c r="Q2088" s="63"/>
      <c r="R2088" s="60"/>
      <c r="S2088" s="60"/>
      <c r="T2088" s="69"/>
      <c r="U2088" s="8"/>
      <c r="X2088" s="60"/>
    </row>
    <row r="2089" spans="1:27" ht="11.25" outlineLevel="4" x14ac:dyDescent="0.2">
      <c r="A2089" s="4"/>
      <c r="B2089" s="120"/>
      <c r="C2089" s="121">
        <v>7</v>
      </c>
      <c r="D2089" s="122" t="s">
        <v>534</v>
      </c>
      <c r="E2089" s="123" t="s">
        <v>2030</v>
      </c>
      <c r="F2089" s="124" t="s">
        <v>2031</v>
      </c>
      <c r="G2089" s="122" t="s">
        <v>537</v>
      </c>
      <c r="H2089" s="125">
        <v>9.9640000000000004</v>
      </c>
      <c r="I2089" s="126">
        <v>0</v>
      </c>
      <c r="J2089" s="127">
        <f>H2089*I2089</f>
        <v>0</v>
      </c>
      <c r="K2089" s="125"/>
      <c r="L2089" s="125">
        <f>H2089*K2089</f>
        <v>0</v>
      </c>
      <c r="M2089" s="125"/>
      <c r="N2089" s="125">
        <f>H2089*M2089</f>
        <v>0</v>
      </c>
      <c r="O2089" s="127">
        <v>15</v>
      </c>
      <c r="P2089" s="127">
        <f>J2089*(O2089/100)</f>
        <v>0</v>
      </c>
      <c r="Q2089" s="127">
        <f>J2089+P2089</f>
        <v>0</v>
      </c>
      <c r="R2089" s="128"/>
      <c r="S2089" s="128" t="s">
        <v>538</v>
      </c>
      <c r="T2089" s="129">
        <v>1</v>
      </c>
      <c r="U2089" s="8"/>
      <c r="V2089" s="8"/>
      <c r="W2089" s="8"/>
      <c r="X2089" s="60"/>
    </row>
    <row r="2090" spans="1:27" ht="48.75" outlineLevel="5" x14ac:dyDescent="0.2">
      <c r="A2090" s="130"/>
      <c r="B2090" s="131"/>
      <c r="C2090" s="131"/>
      <c r="D2090" s="132"/>
      <c r="E2090" s="136" t="s">
        <v>0</v>
      </c>
      <c r="F2090" s="159" t="s">
        <v>2032</v>
      </c>
      <c r="G2090" s="159"/>
      <c r="H2090" s="160"/>
      <c r="I2090" s="161"/>
      <c r="J2090" s="162"/>
      <c r="K2090" s="134"/>
      <c r="L2090" s="134"/>
      <c r="M2090" s="134"/>
      <c r="N2090" s="134"/>
      <c r="O2090" s="135"/>
      <c r="P2090" s="135"/>
      <c r="Q2090" s="135"/>
      <c r="R2090" s="132"/>
      <c r="S2090" s="132"/>
      <c r="T2090" s="131"/>
      <c r="U2090" s="6"/>
      <c r="V2090" s="8"/>
      <c r="W2090" s="8"/>
      <c r="X2090" s="133" t="str">
        <f>F2090</f>
        <v>Příplatek k cenám mazanin  
  za stržení povrchu 
    spodní vrstvy mazaniny latí před vložením výztuže nebo pletiva 
    pro tl. obou vrstev mazaniny 
      přes 50 do 80 mm</v>
      </c>
      <c r="Y2090" s="9"/>
      <c r="AA2090" s="11"/>
    </row>
    <row r="2091" spans="1:27" ht="7.5" customHeight="1" outlineLevel="5" x14ac:dyDescent="0.15">
      <c r="B2091" s="69"/>
      <c r="C2091" s="69"/>
      <c r="D2091" s="60"/>
      <c r="E2091" s="60"/>
      <c r="F2091" s="61"/>
      <c r="G2091" s="60"/>
      <c r="H2091" s="65"/>
      <c r="I2091" s="105"/>
      <c r="J2091" s="63"/>
      <c r="K2091" s="65"/>
      <c r="L2091" s="65"/>
      <c r="M2091" s="65"/>
      <c r="N2091" s="65"/>
      <c r="O2091" s="63"/>
      <c r="P2091" s="63"/>
      <c r="Q2091" s="63"/>
      <c r="R2091" s="60"/>
      <c r="S2091" s="60"/>
      <c r="T2091" s="69"/>
      <c r="U2091" s="8"/>
      <c r="X2091" s="60"/>
    </row>
    <row r="2092" spans="1:27" ht="11.25" outlineLevel="4" x14ac:dyDescent="0.2">
      <c r="A2092" s="4"/>
      <c r="B2092" s="120"/>
      <c r="C2092" s="121">
        <v>8</v>
      </c>
      <c r="D2092" s="122" t="s">
        <v>534</v>
      </c>
      <c r="E2092" s="123" t="s">
        <v>2033</v>
      </c>
      <c r="F2092" s="124" t="s">
        <v>2034</v>
      </c>
      <c r="G2092" s="122" t="s">
        <v>601</v>
      </c>
      <c r="H2092" s="125">
        <v>0.66360240000000004</v>
      </c>
      <c r="I2092" s="126">
        <v>0</v>
      </c>
      <c r="J2092" s="127">
        <f>H2092*I2092</f>
        <v>0</v>
      </c>
      <c r="K2092" s="125">
        <v>1.06277</v>
      </c>
      <c r="L2092" s="125">
        <f>H2092*K2092</f>
        <v>0.70525672264799999</v>
      </c>
      <c r="M2092" s="125"/>
      <c r="N2092" s="125">
        <f>H2092*M2092</f>
        <v>0</v>
      </c>
      <c r="O2092" s="127">
        <v>15</v>
      </c>
      <c r="P2092" s="127">
        <f>J2092*(O2092/100)</f>
        <v>0</v>
      </c>
      <c r="Q2092" s="127">
        <f>J2092+P2092</f>
        <v>0</v>
      </c>
      <c r="R2092" s="128"/>
      <c r="S2092" s="128" t="s">
        <v>538</v>
      </c>
      <c r="T2092" s="129">
        <v>1</v>
      </c>
      <c r="U2092" s="8"/>
      <c r="V2092" s="8"/>
      <c r="W2092" s="8"/>
      <c r="X2092" s="60"/>
    </row>
    <row r="2093" spans="1:27" ht="29.25" outlineLevel="5" x14ac:dyDescent="0.2">
      <c r="A2093" s="130"/>
      <c r="B2093" s="131"/>
      <c r="C2093" s="131"/>
      <c r="D2093" s="132"/>
      <c r="E2093" s="136" t="s">
        <v>0</v>
      </c>
      <c r="F2093" s="159" t="s">
        <v>2035</v>
      </c>
      <c r="G2093" s="159"/>
      <c r="H2093" s="160"/>
      <c r="I2093" s="161"/>
      <c r="J2093" s="162"/>
      <c r="K2093" s="134"/>
      <c r="L2093" s="134"/>
      <c r="M2093" s="134"/>
      <c r="N2093" s="134"/>
      <c r="O2093" s="135"/>
      <c r="P2093" s="135"/>
      <c r="Q2093" s="135"/>
      <c r="R2093" s="132"/>
      <c r="S2093" s="132"/>
      <c r="T2093" s="131"/>
      <c r="U2093" s="6"/>
      <c r="V2093" s="8"/>
      <c r="W2093" s="8"/>
      <c r="X2093" s="133" t="str">
        <f>F2093</f>
        <v>Výztuž mazanin  
  ze svařovaných sítí z drátů 
    typu KARI</v>
      </c>
      <c r="Y2093" s="9"/>
      <c r="AA2093" s="11"/>
    </row>
    <row r="2094" spans="1:27" ht="7.5" customHeight="1" outlineLevel="5" x14ac:dyDescent="0.15">
      <c r="B2094" s="69"/>
      <c r="C2094" s="69"/>
      <c r="D2094" s="60"/>
      <c r="E2094" s="60"/>
      <c r="F2094" s="61"/>
      <c r="G2094" s="60"/>
      <c r="H2094" s="65"/>
      <c r="I2094" s="105"/>
      <c r="J2094" s="63"/>
      <c r="K2094" s="65"/>
      <c r="L2094" s="65"/>
      <c r="M2094" s="65"/>
      <c r="N2094" s="65"/>
      <c r="O2094" s="63"/>
      <c r="P2094" s="63"/>
      <c r="Q2094" s="63"/>
      <c r="R2094" s="60"/>
      <c r="S2094" s="60"/>
      <c r="T2094" s="69"/>
      <c r="U2094" s="8"/>
      <c r="X2094" s="60"/>
    </row>
    <row r="2095" spans="1:27" ht="11.25" outlineLevel="5" x14ac:dyDescent="0.2">
      <c r="A2095" s="137"/>
      <c r="B2095" s="138"/>
      <c r="C2095" s="138"/>
      <c r="D2095" s="139"/>
      <c r="E2095" s="145" t="s">
        <v>1</v>
      </c>
      <c r="F2095" s="140" t="s">
        <v>2036</v>
      </c>
      <c r="G2095" s="139"/>
      <c r="H2095" s="141">
        <v>0</v>
      </c>
      <c r="I2095" s="142"/>
      <c r="J2095" s="143"/>
      <c r="K2095" s="144"/>
      <c r="L2095" s="144"/>
      <c r="M2095" s="144"/>
      <c r="N2095" s="144"/>
      <c r="O2095" s="143"/>
      <c r="P2095" s="143"/>
      <c r="Q2095" s="143"/>
      <c r="R2095" s="139"/>
      <c r="S2095" s="139"/>
      <c r="T2095" s="138"/>
      <c r="U2095" s="6"/>
      <c r="V2095" s="8"/>
      <c r="W2095" s="8"/>
      <c r="X2095" s="60"/>
    </row>
    <row r="2096" spans="1:27" ht="22.5" outlineLevel="5" x14ac:dyDescent="0.2">
      <c r="A2096" s="137"/>
      <c r="B2096" s="138"/>
      <c r="C2096" s="138"/>
      <c r="D2096" s="139"/>
      <c r="E2096" s="145"/>
      <c r="F2096" s="140" t="s">
        <v>1896</v>
      </c>
      <c r="G2096" s="139"/>
      <c r="H2096" s="141">
        <v>0</v>
      </c>
      <c r="I2096" s="142"/>
      <c r="J2096" s="143"/>
      <c r="K2096" s="144"/>
      <c r="L2096" s="144"/>
      <c r="M2096" s="144"/>
      <c r="N2096" s="144"/>
      <c r="O2096" s="143"/>
      <c r="P2096" s="143"/>
      <c r="Q2096" s="143"/>
      <c r="R2096" s="139"/>
      <c r="S2096" s="139"/>
      <c r="T2096" s="138"/>
      <c r="U2096" s="6"/>
      <c r="V2096" s="8"/>
      <c r="W2096" s="8"/>
      <c r="X2096" s="60"/>
    </row>
    <row r="2097" spans="1:27" ht="11.25" outlineLevel="5" x14ac:dyDescent="0.2">
      <c r="A2097" s="137"/>
      <c r="B2097" s="138"/>
      <c r="C2097" s="138"/>
      <c r="D2097" s="139"/>
      <c r="E2097" s="145"/>
      <c r="F2097" s="140" t="s">
        <v>2037</v>
      </c>
      <c r="G2097" s="139"/>
      <c r="H2097" s="141">
        <v>9.222768000000002E-2</v>
      </c>
      <c r="I2097" s="142"/>
      <c r="J2097" s="143"/>
      <c r="K2097" s="144"/>
      <c r="L2097" s="144"/>
      <c r="M2097" s="144"/>
      <c r="N2097" s="144"/>
      <c r="O2097" s="143"/>
      <c r="P2097" s="143"/>
      <c r="Q2097" s="143"/>
      <c r="R2097" s="139"/>
      <c r="S2097" s="139"/>
      <c r="T2097" s="138"/>
      <c r="U2097" s="6"/>
      <c r="V2097" s="8"/>
      <c r="W2097" s="8"/>
      <c r="X2097" s="60"/>
    </row>
    <row r="2098" spans="1:27" ht="11.25" outlineLevel="5" x14ac:dyDescent="0.2">
      <c r="A2098" s="137"/>
      <c r="B2098" s="138"/>
      <c r="C2098" s="138"/>
      <c r="D2098" s="139"/>
      <c r="E2098" s="145"/>
      <c r="F2098" s="140" t="s">
        <v>2038</v>
      </c>
      <c r="G2098" s="139"/>
      <c r="H2098" s="141">
        <v>9.222768000000002E-2</v>
      </c>
      <c r="I2098" s="142"/>
      <c r="J2098" s="143"/>
      <c r="K2098" s="144"/>
      <c r="L2098" s="144"/>
      <c r="M2098" s="144"/>
      <c r="N2098" s="144"/>
      <c r="O2098" s="143"/>
      <c r="P2098" s="143"/>
      <c r="Q2098" s="143"/>
      <c r="R2098" s="139"/>
      <c r="S2098" s="139"/>
      <c r="T2098" s="138"/>
      <c r="U2098" s="6"/>
      <c r="V2098" s="8"/>
      <c r="W2098" s="8"/>
      <c r="X2098" s="60"/>
    </row>
    <row r="2099" spans="1:27" ht="11.25" outlineLevel="5" x14ac:dyDescent="0.2">
      <c r="A2099" s="137"/>
      <c r="B2099" s="138"/>
      <c r="C2099" s="138"/>
      <c r="D2099" s="139"/>
      <c r="E2099" s="145"/>
      <c r="F2099" s="140" t="s">
        <v>2039</v>
      </c>
      <c r="G2099" s="139"/>
      <c r="H2099" s="141">
        <v>0.11988</v>
      </c>
      <c r="I2099" s="142"/>
      <c r="J2099" s="143"/>
      <c r="K2099" s="144"/>
      <c r="L2099" s="144"/>
      <c r="M2099" s="144"/>
      <c r="N2099" s="144"/>
      <c r="O2099" s="143"/>
      <c r="P2099" s="143"/>
      <c r="Q2099" s="143"/>
      <c r="R2099" s="139"/>
      <c r="S2099" s="139"/>
      <c r="T2099" s="138"/>
      <c r="U2099" s="6"/>
      <c r="V2099" s="8"/>
      <c r="W2099" s="8"/>
      <c r="X2099" s="60"/>
    </row>
    <row r="2100" spans="1:27" ht="11.25" outlineLevel="5" x14ac:dyDescent="0.2">
      <c r="A2100" s="137"/>
      <c r="B2100" s="138"/>
      <c r="C2100" s="138"/>
      <c r="D2100" s="139"/>
      <c r="E2100" s="145"/>
      <c r="F2100" s="140" t="s">
        <v>2040</v>
      </c>
      <c r="G2100" s="139"/>
      <c r="H2100" s="141">
        <v>0.11966688</v>
      </c>
      <c r="I2100" s="142"/>
      <c r="J2100" s="143"/>
      <c r="K2100" s="144"/>
      <c r="L2100" s="144"/>
      <c r="M2100" s="144"/>
      <c r="N2100" s="144"/>
      <c r="O2100" s="143"/>
      <c r="P2100" s="143"/>
      <c r="Q2100" s="143"/>
      <c r="R2100" s="139"/>
      <c r="S2100" s="139"/>
      <c r="T2100" s="138"/>
      <c r="U2100" s="6"/>
      <c r="V2100" s="8"/>
      <c r="W2100" s="8"/>
      <c r="X2100" s="60"/>
    </row>
    <row r="2101" spans="1:27" ht="11.25" outlineLevel="5" x14ac:dyDescent="0.2">
      <c r="A2101" s="137"/>
      <c r="B2101" s="138"/>
      <c r="C2101" s="138"/>
      <c r="D2101" s="139"/>
      <c r="E2101" s="145"/>
      <c r="F2101" s="140" t="s">
        <v>2041</v>
      </c>
      <c r="G2101" s="139"/>
      <c r="H2101" s="141">
        <v>0.11982672</v>
      </c>
      <c r="I2101" s="142"/>
      <c r="J2101" s="143"/>
      <c r="K2101" s="144"/>
      <c r="L2101" s="144"/>
      <c r="M2101" s="144"/>
      <c r="N2101" s="144"/>
      <c r="O2101" s="143"/>
      <c r="P2101" s="143"/>
      <c r="Q2101" s="143"/>
      <c r="R2101" s="139"/>
      <c r="S2101" s="139"/>
      <c r="T2101" s="138"/>
      <c r="U2101" s="6"/>
      <c r="V2101" s="8"/>
      <c r="W2101" s="8"/>
      <c r="X2101" s="60"/>
    </row>
    <row r="2102" spans="1:27" ht="11.25" outlineLevel="5" x14ac:dyDescent="0.2">
      <c r="A2102" s="137"/>
      <c r="B2102" s="138"/>
      <c r="C2102" s="138"/>
      <c r="D2102" s="139"/>
      <c r="E2102" s="145"/>
      <c r="F2102" s="140" t="s">
        <v>2042</v>
      </c>
      <c r="G2102" s="139"/>
      <c r="H2102" s="141">
        <v>0.11977343999999999</v>
      </c>
      <c r="I2102" s="142"/>
      <c r="J2102" s="143"/>
      <c r="K2102" s="144"/>
      <c r="L2102" s="144"/>
      <c r="M2102" s="144"/>
      <c r="N2102" s="144"/>
      <c r="O2102" s="143"/>
      <c r="P2102" s="143"/>
      <c r="Q2102" s="143"/>
      <c r="R2102" s="139"/>
      <c r="S2102" s="139"/>
      <c r="T2102" s="138"/>
      <c r="U2102" s="6"/>
      <c r="V2102" s="8"/>
      <c r="W2102" s="8"/>
      <c r="X2102" s="60"/>
    </row>
    <row r="2103" spans="1:27" ht="7.5" customHeight="1" outlineLevel="5" x14ac:dyDescent="0.15">
      <c r="A2103" s="8"/>
      <c r="B2103" s="69"/>
      <c r="C2103" s="69"/>
      <c r="D2103" s="60"/>
      <c r="E2103" s="60"/>
      <c r="F2103" s="104"/>
      <c r="G2103" s="60"/>
      <c r="H2103" s="65"/>
      <c r="I2103" s="105"/>
      <c r="J2103" s="63"/>
      <c r="K2103" s="65"/>
      <c r="L2103" s="65"/>
      <c r="M2103" s="65"/>
      <c r="N2103" s="65"/>
      <c r="O2103" s="63"/>
      <c r="P2103" s="63"/>
      <c r="Q2103" s="63"/>
      <c r="R2103" s="60"/>
      <c r="S2103" s="60"/>
      <c r="T2103" s="69"/>
      <c r="U2103" s="8"/>
      <c r="X2103" s="60"/>
    </row>
    <row r="2104" spans="1:27" ht="11.25" outlineLevel="4" x14ac:dyDescent="0.2">
      <c r="A2104" s="4"/>
      <c r="B2104" s="120"/>
      <c r="C2104" s="121">
        <v>9</v>
      </c>
      <c r="D2104" s="122" t="s">
        <v>534</v>
      </c>
      <c r="E2104" s="123" t="s">
        <v>2043</v>
      </c>
      <c r="F2104" s="124" t="s">
        <v>2044</v>
      </c>
      <c r="G2104" s="122" t="s">
        <v>537</v>
      </c>
      <c r="H2104" s="125">
        <v>2.5987500000000003</v>
      </c>
      <c r="I2104" s="126">
        <v>0</v>
      </c>
      <c r="J2104" s="127">
        <f>H2104*I2104</f>
        <v>0</v>
      </c>
      <c r="K2104" s="125"/>
      <c r="L2104" s="125">
        <f>H2104*K2104</f>
        <v>0</v>
      </c>
      <c r="M2104" s="125"/>
      <c r="N2104" s="125">
        <f>H2104*M2104</f>
        <v>0</v>
      </c>
      <c r="O2104" s="127">
        <v>15</v>
      </c>
      <c r="P2104" s="127">
        <f>J2104*(O2104/100)</f>
        <v>0</v>
      </c>
      <c r="Q2104" s="127">
        <f>J2104+P2104</f>
        <v>0</v>
      </c>
      <c r="R2104" s="128"/>
      <c r="S2104" s="128" t="s">
        <v>538</v>
      </c>
      <c r="T2104" s="129">
        <v>1</v>
      </c>
      <c r="U2104" s="8"/>
      <c r="V2104" s="8"/>
      <c r="W2104" s="8"/>
      <c r="X2104" s="60"/>
    </row>
    <row r="2105" spans="1:27" ht="9.75" outlineLevel="5" x14ac:dyDescent="0.2">
      <c r="A2105" s="130"/>
      <c r="B2105" s="131"/>
      <c r="C2105" s="131"/>
      <c r="D2105" s="132"/>
      <c r="E2105" s="136" t="s">
        <v>0</v>
      </c>
      <c r="F2105" s="159" t="s">
        <v>2045</v>
      </c>
      <c r="G2105" s="159"/>
      <c r="H2105" s="160"/>
      <c r="I2105" s="161"/>
      <c r="J2105" s="162"/>
      <c r="K2105" s="134"/>
      <c r="L2105" s="134"/>
      <c r="M2105" s="134"/>
      <c r="N2105" s="134"/>
      <c r="O2105" s="135"/>
      <c r="P2105" s="135"/>
      <c r="Q2105" s="135"/>
      <c r="R2105" s="132"/>
      <c r="S2105" s="132"/>
      <c r="T2105" s="131"/>
      <c r="U2105" s="6"/>
      <c r="V2105" s="8"/>
      <c r="W2105" s="8"/>
      <c r="X2105" s="133" t="str">
        <f>F2105</f>
        <v>Příplatek k cenám mazanin za sklon přes 15° do 35° od vodorovné roviny mazanina tl. přes 50 do 80 mm</v>
      </c>
      <c r="Y2105" s="9"/>
      <c r="AA2105" s="11"/>
    </row>
    <row r="2106" spans="1:27" ht="7.5" customHeight="1" outlineLevel="5" x14ac:dyDescent="0.15">
      <c r="B2106" s="69"/>
      <c r="C2106" s="69"/>
      <c r="D2106" s="60"/>
      <c r="E2106" s="60"/>
      <c r="F2106" s="61"/>
      <c r="G2106" s="60"/>
      <c r="H2106" s="65"/>
      <c r="I2106" s="105"/>
      <c r="J2106" s="63"/>
      <c r="K2106" s="65"/>
      <c r="L2106" s="65"/>
      <c r="M2106" s="65"/>
      <c r="N2106" s="65"/>
      <c r="O2106" s="63"/>
      <c r="P2106" s="63"/>
      <c r="Q2106" s="63"/>
      <c r="R2106" s="60"/>
      <c r="S2106" s="60"/>
      <c r="T2106" s="69"/>
      <c r="U2106" s="8"/>
      <c r="X2106" s="60"/>
    </row>
    <row r="2107" spans="1:27" ht="11.25" outlineLevel="5" x14ac:dyDescent="0.2">
      <c r="A2107" s="137"/>
      <c r="B2107" s="138"/>
      <c r="C2107" s="138"/>
      <c r="D2107" s="139"/>
      <c r="E2107" s="145" t="s">
        <v>1</v>
      </c>
      <c r="F2107" s="140" t="s">
        <v>1705</v>
      </c>
      <c r="G2107" s="139"/>
      <c r="H2107" s="141">
        <v>0</v>
      </c>
      <c r="I2107" s="142"/>
      <c r="J2107" s="143"/>
      <c r="K2107" s="144"/>
      <c r="L2107" s="144"/>
      <c r="M2107" s="144"/>
      <c r="N2107" s="144"/>
      <c r="O2107" s="143"/>
      <c r="P2107" s="143"/>
      <c r="Q2107" s="143"/>
      <c r="R2107" s="139"/>
      <c r="S2107" s="139"/>
      <c r="T2107" s="138"/>
      <c r="U2107" s="6"/>
      <c r="V2107" s="8"/>
      <c r="W2107" s="8"/>
      <c r="X2107" s="60"/>
    </row>
    <row r="2108" spans="1:27" ht="11.25" outlineLevel="5" x14ac:dyDescent="0.2">
      <c r="A2108" s="137"/>
      <c r="B2108" s="138"/>
      <c r="C2108" s="138"/>
      <c r="D2108" s="139"/>
      <c r="E2108" s="145"/>
      <c r="F2108" s="140" t="s">
        <v>2028</v>
      </c>
      <c r="G2108" s="139"/>
      <c r="H2108" s="141">
        <v>2.5987500000000003</v>
      </c>
      <c r="I2108" s="142"/>
      <c r="J2108" s="143"/>
      <c r="K2108" s="144"/>
      <c r="L2108" s="144"/>
      <c r="M2108" s="144"/>
      <c r="N2108" s="144"/>
      <c r="O2108" s="143"/>
      <c r="P2108" s="143"/>
      <c r="Q2108" s="143"/>
      <c r="R2108" s="139"/>
      <c r="S2108" s="139"/>
      <c r="T2108" s="138"/>
      <c r="U2108" s="6"/>
      <c r="V2108" s="8"/>
      <c r="W2108" s="8"/>
      <c r="X2108" s="60"/>
    </row>
    <row r="2109" spans="1:27" ht="7.5" customHeight="1" outlineLevel="5" x14ac:dyDescent="0.15">
      <c r="A2109" s="8"/>
      <c r="B2109" s="69"/>
      <c r="C2109" s="69"/>
      <c r="D2109" s="60"/>
      <c r="E2109" s="60"/>
      <c r="F2109" s="104"/>
      <c r="G2109" s="60"/>
      <c r="H2109" s="65"/>
      <c r="I2109" s="105"/>
      <c r="J2109" s="63"/>
      <c r="K2109" s="65"/>
      <c r="L2109" s="65"/>
      <c r="M2109" s="65"/>
      <c r="N2109" s="65"/>
      <c r="O2109" s="63"/>
      <c r="P2109" s="63"/>
      <c r="Q2109" s="63"/>
      <c r="R2109" s="60"/>
      <c r="S2109" s="60"/>
      <c r="T2109" s="69"/>
      <c r="U2109" s="8"/>
      <c r="X2109" s="60"/>
    </row>
    <row r="2110" spans="1:27" ht="11.25" outlineLevel="4" x14ac:dyDescent="0.2">
      <c r="A2110" s="4"/>
      <c r="B2110" s="120"/>
      <c r="C2110" s="121">
        <v>10</v>
      </c>
      <c r="D2110" s="122" t="s">
        <v>534</v>
      </c>
      <c r="E2110" s="123" t="s">
        <v>1570</v>
      </c>
      <c r="F2110" s="124" t="s">
        <v>1571</v>
      </c>
      <c r="G2110" s="122" t="s">
        <v>543</v>
      </c>
      <c r="H2110" s="125">
        <v>2.2480000000000002</v>
      </c>
      <c r="I2110" s="126">
        <v>0</v>
      </c>
      <c r="J2110" s="127">
        <f>H2110*I2110</f>
        <v>0</v>
      </c>
      <c r="K2110" s="125">
        <v>1.6070000000000001E-2</v>
      </c>
      <c r="L2110" s="125">
        <f>H2110*K2110</f>
        <v>3.6125360000000009E-2</v>
      </c>
      <c r="M2110" s="125"/>
      <c r="N2110" s="125">
        <f>H2110*M2110</f>
        <v>0</v>
      </c>
      <c r="O2110" s="127">
        <v>15</v>
      </c>
      <c r="P2110" s="127">
        <f>J2110*(O2110/100)</f>
        <v>0</v>
      </c>
      <c r="Q2110" s="127">
        <f>J2110+P2110</f>
        <v>0</v>
      </c>
      <c r="R2110" s="128"/>
      <c r="S2110" s="128" t="s">
        <v>538</v>
      </c>
      <c r="T2110" s="129">
        <v>1</v>
      </c>
      <c r="U2110" s="8"/>
      <c r="V2110" s="8"/>
      <c r="W2110" s="8"/>
      <c r="X2110" s="60"/>
    </row>
    <row r="2111" spans="1:27" ht="9.75" outlineLevel="5" x14ac:dyDescent="0.2">
      <c r="A2111" s="130"/>
      <c r="B2111" s="131"/>
      <c r="C2111" s="131"/>
      <c r="D2111" s="132"/>
      <c r="E2111" s="136" t="s">
        <v>0</v>
      </c>
      <c r="F2111" s="159" t="s">
        <v>1572</v>
      </c>
      <c r="G2111" s="159"/>
      <c r="H2111" s="160"/>
      <c r="I2111" s="161"/>
      <c r="J2111" s="162"/>
      <c r="K2111" s="134"/>
      <c r="L2111" s="134"/>
      <c r="M2111" s="134"/>
      <c r="N2111" s="134"/>
      <c r="O2111" s="135"/>
      <c r="P2111" s="135"/>
      <c r="Q2111" s="135"/>
      <c r="R2111" s="132"/>
      <c r="S2111" s="132"/>
      <c r="T2111" s="131"/>
      <c r="U2111" s="6"/>
      <c r="V2111" s="8"/>
      <c r="W2111" s="8"/>
      <c r="X2111" s="133" t="str">
        <f>F2111</f>
        <v>Bednění v podlahách rýh a hran zřízení</v>
      </c>
      <c r="Y2111" s="9"/>
      <c r="AA2111" s="11"/>
    </row>
    <row r="2112" spans="1:27" ht="7.5" customHeight="1" outlineLevel="5" x14ac:dyDescent="0.15">
      <c r="B2112" s="69"/>
      <c r="C2112" s="69"/>
      <c r="D2112" s="60"/>
      <c r="E2112" s="60"/>
      <c r="F2112" s="61"/>
      <c r="G2112" s="60"/>
      <c r="H2112" s="65"/>
      <c r="I2112" s="105"/>
      <c r="J2112" s="63"/>
      <c r="K2112" s="65"/>
      <c r="L2112" s="65"/>
      <c r="M2112" s="65"/>
      <c r="N2112" s="65"/>
      <c r="O2112" s="63"/>
      <c r="P2112" s="63"/>
      <c r="Q2112" s="63"/>
      <c r="R2112" s="60"/>
      <c r="S2112" s="60"/>
      <c r="T2112" s="69"/>
      <c r="U2112" s="8"/>
      <c r="X2112" s="60"/>
    </row>
    <row r="2113" spans="1:27" ht="11.25" outlineLevel="5" x14ac:dyDescent="0.2">
      <c r="A2113" s="137"/>
      <c r="B2113" s="138"/>
      <c r="C2113" s="138"/>
      <c r="D2113" s="139"/>
      <c r="E2113" s="145" t="s">
        <v>1</v>
      </c>
      <c r="F2113" s="140" t="s">
        <v>1705</v>
      </c>
      <c r="G2113" s="139"/>
      <c r="H2113" s="141">
        <v>0</v>
      </c>
      <c r="I2113" s="142"/>
      <c r="J2113" s="143"/>
      <c r="K2113" s="144"/>
      <c r="L2113" s="144"/>
      <c r="M2113" s="144"/>
      <c r="N2113" s="144"/>
      <c r="O2113" s="143"/>
      <c r="P2113" s="143"/>
      <c r="Q2113" s="143"/>
      <c r="R2113" s="139"/>
      <c r="S2113" s="139"/>
      <c r="T2113" s="138"/>
      <c r="U2113" s="6"/>
      <c r="V2113" s="8"/>
      <c r="W2113" s="8"/>
      <c r="X2113" s="60"/>
    </row>
    <row r="2114" spans="1:27" ht="11.25" outlineLevel="5" x14ac:dyDescent="0.2">
      <c r="A2114" s="137"/>
      <c r="B2114" s="138"/>
      <c r="C2114" s="138"/>
      <c r="D2114" s="139"/>
      <c r="E2114" s="145"/>
      <c r="F2114" s="140" t="s">
        <v>2046</v>
      </c>
      <c r="G2114" s="139"/>
      <c r="H2114" s="141">
        <v>2.2480000000000002</v>
      </c>
      <c r="I2114" s="142"/>
      <c r="J2114" s="143"/>
      <c r="K2114" s="144"/>
      <c r="L2114" s="144"/>
      <c r="M2114" s="144"/>
      <c r="N2114" s="144"/>
      <c r="O2114" s="143"/>
      <c r="P2114" s="143"/>
      <c r="Q2114" s="143"/>
      <c r="R2114" s="139"/>
      <c r="S2114" s="139"/>
      <c r="T2114" s="138"/>
      <c r="U2114" s="6"/>
      <c r="V2114" s="8"/>
      <c r="W2114" s="8"/>
      <c r="X2114" s="60"/>
    </row>
    <row r="2115" spans="1:27" ht="7.5" customHeight="1" outlineLevel="5" x14ac:dyDescent="0.15">
      <c r="A2115" s="8"/>
      <c r="B2115" s="69"/>
      <c r="C2115" s="69"/>
      <c r="D2115" s="60"/>
      <c r="E2115" s="60"/>
      <c r="F2115" s="104"/>
      <c r="G2115" s="60"/>
      <c r="H2115" s="65"/>
      <c r="I2115" s="105"/>
      <c r="J2115" s="63"/>
      <c r="K2115" s="65"/>
      <c r="L2115" s="65"/>
      <c r="M2115" s="65"/>
      <c r="N2115" s="65"/>
      <c r="O2115" s="63"/>
      <c r="P2115" s="63"/>
      <c r="Q2115" s="63"/>
      <c r="R2115" s="60"/>
      <c r="S2115" s="60"/>
      <c r="T2115" s="69"/>
      <c r="U2115" s="8"/>
      <c r="X2115" s="60"/>
    </row>
    <row r="2116" spans="1:27" ht="11.25" outlineLevel="4" x14ac:dyDescent="0.2">
      <c r="A2116" s="4"/>
      <c r="B2116" s="120"/>
      <c r="C2116" s="121">
        <v>11</v>
      </c>
      <c r="D2116" s="122" t="s">
        <v>534</v>
      </c>
      <c r="E2116" s="123" t="s">
        <v>1579</v>
      </c>
      <c r="F2116" s="124" t="s">
        <v>1580</v>
      </c>
      <c r="G2116" s="122" t="s">
        <v>543</v>
      </c>
      <c r="H2116" s="125">
        <v>2.2480000000000002</v>
      </c>
      <c r="I2116" s="126">
        <v>0</v>
      </c>
      <c r="J2116" s="127">
        <f>H2116*I2116</f>
        <v>0</v>
      </c>
      <c r="K2116" s="125"/>
      <c r="L2116" s="125">
        <f>H2116*K2116</f>
        <v>0</v>
      </c>
      <c r="M2116" s="125"/>
      <c r="N2116" s="125">
        <f>H2116*M2116</f>
        <v>0</v>
      </c>
      <c r="O2116" s="127">
        <v>15</v>
      </c>
      <c r="P2116" s="127">
        <f>J2116*(O2116/100)</f>
        <v>0</v>
      </c>
      <c r="Q2116" s="127">
        <f>J2116+P2116</f>
        <v>0</v>
      </c>
      <c r="R2116" s="128"/>
      <c r="S2116" s="128" t="s">
        <v>538</v>
      </c>
      <c r="T2116" s="129">
        <v>1</v>
      </c>
      <c r="U2116" s="8"/>
      <c r="V2116" s="8"/>
      <c r="W2116" s="8"/>
      <c r="X2116" s="60"/>
    </row>
    <row r="2117" spans="1:27" ht="9.75" outlineLevel="5" x14ac:dyDescent="0.2">
      <c r="A2117" s="130"/>
      <c r="B2117" s="131"/>
      <c r="C2117" s="131"/>
      <c r="D2117" s="132"/>
      <c r="E2117" s="136" t="s">
        <v>0</v>
      </c>
      <c r="F2117" s="159" t="s">
        <v>1581</v>
      </c>
      <c r="G2117" s="159"/>
      <c r="H2117" s="160"/>
      <c r="I2117" s="161"/>
      <c r="J2117" s="162"/>
      <c r="K2117" s="134"/>
      <c r="L2117" s="134"/>
      <c r="M2117" s="134"/>
      <c r="N2117" s="134"/>
      <c r="O2117" s="135"/>
      <c r="P2117" s="135"/>
      <c r="Q2117" s="135"/>
      <c r="R2117" s="132"/>
      <c r="S2117" s="132"/>
      <c r="T2117" s="131"/>
      <c r="U2117" s="6"/>
      <c r="V2117" s="8"/>
      <c r="W2117" s="8"/>
      <c r="X2117" s="133" t="str">
        <f>F2117</f>
        <v>Bednění v podlahách rýh a hran odstranění</v>
      </c>
      <c r="Y2117" s="9"/>
      <c r="AA2117" s="11"/>
    </row>
    <row r="2118" spans="1:27" ht="7.5" customHeight="1" outlineLevel="5" x14ac:dyDescent="0.15">
      <c r="B2118" s="69"/>
      <c r="C2118" s="69"/>
      <c r="D2118" s="60"/>
      <c r="E2118" s="60"/>
      <c r="F2118" s="61"/>
      <c r="G2118" s="60"/>
      <c r="H2118" s="65"/>
      <c r="I2118" s="105"/>
      <c r="J2118" s="63"/>
      <c r="K2118" s="65"/>
      <c r="L2118" s="65"/>
      <c r="M2118" s="65"/>
      <c r="N2118" s="65"/>
      <c r="O2118" s="63"/>
      <c r="P2118" s="63"/>
      <c r="Q2118" s="63"/>
      <c r="R2118" s="60"/>
      <c r="S2118" s="60"/>
      <c r="T2118" s="69"/>
      <c r="U2118" s="8"/>
      <c r="X2118" s="60"/>
    </row>
    <row r="2119" spans="1:27" outlineLevel="4" x14ac:dyDescent="0.15">
      <c r="B2119" s="6"/>
      <c r="C2119" s="6"/>
      <c r="D2119" s="6"/>
      <c r="E2119" s="6"/>
      <c r="F2119" s="6"/>
      <c r="G2119" s="6"/>
      <c r="H2119" s="6"/>
      <c r="I2119" s="8"/>
      <c r="J2119" s="8"/>
      <c r="K2119" s="6"/>
      <c r="L2119" s="6"/>
      <c r="M2119" s="6"/>
      <c r="N2119" s="6"/>
      <c r="O2119" s="6"/>
      <c r="P2119" s="8"/>
      <c r="Q2119" s="8"/>
      <c r="R2119" s="8"/>
      <c r="S2119" s="6"/>
      <c r="T2119" s="6"/>
      <c r="X2119" s="6"/>
    </row>
    <row r="2120" spans="1:27" ht="11.25" outlineLevel="3" x14ac:dyDescent="0.2">
      <c r="A2120" s="96" t="s">
        <v>111</v>
      </c>
      <c r="B2120" s="100">
        <v>4</v>
      </c>
      <c r="C2120" s="114"/>
      <c r="D2120" s="115" t="s">
        <v>533</v>
      </c>
      <c r="E2120" s="115"/>
      <c r="F2120" s="116" t="s">
        <v>112</v>
      </c>
      <c r="G2120" s="115"/>
      <c r="H2120" s="117"/>
      <c r="I2120" s="118"/>
      <c r="J2120" s="98">
        <f>SUBTOTAL(9,J2121:J2130)</f>
        <v>0</v>
      </c>
      <c r="K2120" s="117"/>
      <c r="L2120" s="99">
        <f>SUBTOTAL(9,L2121:L2130)</f>
        <v>0</v>
      </c>
      <c r="M2120" s="117"/>
      <c r="N2120" s="99">
        <f>SUBTOTAL(9,N2121:N2130)</f>
        <v>0</v>
      </c>
      <c r="O2120" s="119"/>
      <c r="P2120" s="98">
        <f>SUBTOTAL(9,P2121:P2130)</f>
        <v>0</v>
      </c>
      <c r="Q2120" s="98">
        <f>SUBTOTAL(9,Q2121:Q2130)</f>
        <v>0</v>
      </c>
      <c r="R2120" s="115"/>
      <c r="S2120" s="115"/>
      <c r="T2120" s="100">
        <f>SUBTOTAL(9,T2121:T2130)</f>
        <v>3</v>
      </c>
      <c r="U2120" s="6"/>
      <c r="V2120" s="8"/>
      <c r="W2120" s="8"/>
      <c r="X2120" s="60"/>
    </row>
    <row r="2121" spans="1:27" ht="11.25" outlineLevel="4" x14ac:dyDescent="0.2">
      <c r="A2121" s="4"/>
      <c r="B2121" s="120"/>
      <c r="C2121" s="121">
        <v>1</v>
      </c>
      <c r="D2121" s="122" t="s">
        <v>534</v>
      </c>
      <c r="E2121" s="123" t="s">
        <v>2047</v>
      </c>
      <c r="F2121" s="124" t="s">
        <v>2048</v>
      </c>
      <c r="G2121" s="122" t="s">
        <v>2049</v>
      </c>
      <c r="H2121" s="125">
        <v>2</v>
      </c>
      <c r="I2121" s="126">
        <v>0</v>
      </c>
      <c r="J2121" s="127">
        <f>H2121*I2121</f>
        <v>0</v>
      </c>
      <c r="K2121" s="125"/>
      <c r="L2121" s="125">
        <f>H2121*K2121</f>
        <v>0</v>
      </c>
      <c r="M2121" s="125"/>
      <c r="N2121" s="125">
        <f>H2121*M2121</f>
        <v>0</v>
      </c>
      <c r="O2121" s="127">
        <v>15</v>
      </c>
      <c r="P2121" s="127">
        <f>J2121*(O2121/100)</f>
        <v>0</v>
      </c>
      <c r="Q2121" s="127">
        <f>J2121+P2121</f>
        <v>0</v>
      </c>
      <c r="R2121" s="128"/>
      <c r="S2121" s="128" t="s">
        <v>776</v>
      </c>
      <c r="T2121" s="129">
        <v>1</v>
      </c>
      <c r="U2121" s="8"/>
      <c r="V2121" s="8"/>
      <c r="W2121" s="8"/>
      <c r="X2121" s="60"/>
    </row>
    <row r="2122" spans="1:27" ht="9.75" outlineLevel="5" x14ac:dyDescent="0.2">
      <c r="A2122" s="130"/>
      <c r="B2122" s="131"/>
      <c r="C2122" s="131"/>
      <c r="D2122" s="132"/>
      <c r="E2122" s="136" t="s">
        <v>0</v>
      </c>
      <c r="F2122" s="159" t="s">
        <v>763</v>
      </c>
      <c r="G2122" s="159"/>
      <c r="H2122" s="160"/>
      <c r="I2122" s="161"/>
      <c r="J2122" s="162"/>
      <c r="K2122" s="134"/>
      <c r="L2122" s="134"/>
      <c r="M2122" s="134"/>
      <c r="N2122" s="134"/>
      <c r="O2122" s="135"/>
      <c r="P2122" s="135"/>
      <c r="Q2122" s="135"/>
      <c r="R2122" s="132"/>
      <c r="S2122" s="132"/>
      <c r="T2122" s="131"/>
      <c r="U2122" s="6"/>
      <c r="V2122" s="8"/>
      <c r="W2122" s="8"/>
      <c r="X2122" s="133" t="str">
        <f>F2122</f>
        <v>---</v>
      </c>
      <c r="Y2122" s="9"/>
      <c r="AA2122" s="11"/>
    </row>
    <row r="2123" spans="1:27" ht="7.5" customHeight="1" outlineLevel="5" x14ac:dyDescent="0.15">
      <c r="B2123" s="69"/>
      <c r="C2123" s="69"/>
      <c r="D2123" s="60"/>
      <c r="E2123" s="60"/>
      <c r="F2123" s="61"/>
      <c r="G2123" s="60"/>
      <c r="H2123" s="65"/>
      <c r="I2123" s="105"/>
      <c r="J2123" s="63"/>
      <c r="K2123" s="65"/>
      <c r="L2123" s="65"/>
      <c r="M2123" s="65"/>
      <c r="N2123" s="65"/>
      <c r="O2123" s="63"/>
      <c r="P2123" s="63"/>
      <c r="Q2123" s="63"/>
      <c r="R2123" s="60"/>
      <c r="S2123" s="60"/>
      <c r="T2123" s="69"/>
      <c r="U2123" s="8"/>
      <c r="X2123" s="60"/>
    </row>
    <row r="2124" spans="1:27" ht="11.25" outlineLevel="4" x14ac:dyDescent="0.2">
      <c r="A2124" s="4"/>
      <c r="B2124" s="120"/>
      <c r="C2124" s="121">
        <v>2</v>
      </c>
      <c r="D2124" s="122" t="s">
        <v>534</v>
      </c>
      <c r="E2124" s="123" t="s">
        <v>2050</v>
      </c>
      <c r="F2124" s="124" t="s">
        <v>2051</v>
      </c>
      <c r="G2124" s="122" t="s">
        <v>2049</v>
      </c>
      <c r="H2124" s="125">
        <v>2</v>
      </c>
      <c r="I2124" s="126">
        <v>0</v>
      </c>
      <c r="J2124" s="127">
        <f>H2124*I2124</f>
        <v>0</v>
      </c>
      <c r="K2124" s="125"/>
      <c r="L2124" s="125">
        <f>H2124*K2124</f>
        <v>0</v>
      </c>
      <c r="M2124" s="125"/>
      <c r="N2124" s="125">
        <f>H2124*M2124</f>
        <v>0</v>
      </c>
      <c r="O2124" s="127">
        <v>15</v>
      </c>
      <c r="P2124" s="127">
        <f>J2124*(O2124/100)</f>
        <v>0</v>
      </c>
      <c r="Q2124" s="127">
        <f>J2124+P2124</f>
        <v>0</v>
      </c>
      <c r="R2124" s="128"/>
      <c r="S2124" s="128" t="s">
        <v>776</v>
      </c>
      <c r="T2124" s="129">
        <v>1</v>
      </c>
      <c r="U2124" s="8"/>
      <c r="V2124" s="8"/>
      <c r="W2124" s="8"/>
      <c r="X2124" s="60"/>
    </row>
    <row r="2125" spans="1:27" ht="9.75" outlineLevel="5" x14ac:dyDescent="0.2">
      <c r="A2125" s="130"/>
      <c r="B2125" s="131"/>
      <c r="C2125" s="131"/>
      <c r="D2125" s="132"/>
      <c r="E2125" s="136" t="s">
        <v>0</v>
      </c>
      <c r="F2125" s="159" t="s">
        <v>763</v>
      </c>
      <c r="G2125" s="159"/>
      <c r="H2125" s="160"/>
      <c r="I2125" s="161"/>
      <c r="J2125" s="162"/>
      <c r="K2125" s="134"/>
      <c r="L2125" s="134"/>
      <c r="M2125" s="134"/>
      <c r="N2125" s="134"/>
      <c r="O2125" s="135"/>
      <c r="P2125" s="135"/>
      <c r="Q2125" s="135"/>
      <c r="R2125" s="132"/>
      <c r="S2125" s="132"/>
      <c r="T2125" s="131"/>
      <c r="U2125" s="6"/>
      <c r="V2125" s="8"/>
      <c r="W2125" s="8"/>
      <c r="X2125" s="133" t="str">
        <f>F2125</f>
        <v>---</v>
      </c>
      <c r="Y2125" s="9"/>
      <c r="AA2125" s="11"/>
    </row>
    <row r="2126" spans="1:27" ht="7.5" customHeight="1" outlineLevel="5" x14ac:dyDescent="0.15">
      <c r="B2126" s="69"/>
      <c r="C2126" s="69"/>
      <c r="D2126" s="60"/>
      <c r="E2126" s="60"/>
      <c r="F2126" s="61"/>
      <c r="G2126" s="60"/>
      <c r="H2126" s="65"/>
      <c r="I2126" s="105"/>
      <c r="J2126" s="63"/>
      <c r="K2126" s="65"/>
      <c r="L2126" s="65"/>
      <c r="M2126" s="65"/>
      <c r="N2126" s="65"/>
      <c r="O2126" s="63"/>
      <c r="P2126" s="63"/>
      <c r="Q2126" s="63"/>
      <c r="R2126" s="60"/>
      <c r="S2126" s="60"/>
      <c r="T2126" s="69"/>
      <c r="U2126" s="8"/>
      <c r="X2126" s="60"/>
    </row>
    <row r="2127" spans="1:27" ht="11.25" outlineLevel="4" x14ac:dyDescent="0.2">
      <c r="A2127" s="4"/>
      <c r="B2127" s="120"/>
      <c r="C2127" s="121">
        <v>3</v>
      </c>
      <c r="D2127" s="122" t="s">
        <v>534</v>
      </c>
      <c r="E2127" s="123" t="s">
        <v>2052</v>
      </c>
      <c r="F2127" s="124" t="s">
        <v>2053</v>
      </c>
      <c r="G2127" s="122" t="s">
        <v>2049</v>
      </c>
      <c r="H2127" s="125">
        <v>2</v>
      </c>
      <c r="I2127" s="126">
        <v>0</v>
      </c>
      <c r="J2127" s="127">
        <f>H2127*I2127</f>
        <v>0</v>
      </c>
      <c r="K2127" s="125"/>
      <c r="L2127" s="125">
        <f>H2127*K2127</f>
        <v>0</v>
      </c>
      <c r="M2127" s="125"/>
      <c r="N2127" s="125">
        <f>H2127*M2127</f>
        <v>0</v>
      </c>
      <c r="O2127" s="127">
        <v>15</v>
      </c>
      <c r="P2127" s="127">
        <f>J2127*(O2127/100)</f>
        <v>0</v>
      </c>
      <c r="Q2127" s="127">
        <f>J2127+P2127</f>
        <v>0</v>
      </c>
      <c r="R2127" s="128"/>
      <c r="S2127" s="128" t="s">
        <v>776</v>
      </c>
      <c r="T2127" s="129">
        <v>1</v>
      </c>
      <c r="U2127" s="8"/>
      <c r="V2127" s="8"/>
      <c r="W2127" s="8"/>
      <c r="X2127" s="60"/>
    </row>
    <row r="2128" spans="1:27" ht="9.75" outlineLevel="5" x14ac:dyDescent="0.2">
      <c r="A2128" s="130"/>
      <c r="B2128" s="131"/>
      <c r="C2128" s="131"/>
      <c r="D2128" s="132"/>
      <c r="E2128" s="136" t="s">
        <v>0</v>
      </c>
      <c r="F2128" s="159" t="s">
        <v>763</v>
      </c>
      <c r="G2128" s="159"/>
      <c r="H2128" s="160"/>
      <c r="I2128" s="161"/>
      <c r="J2128" s="162"/>
      <c r="K2128" s="134"/>
      <c r="L2128" s="134"/>
      <c r="M2128" s="134"/>
      <c r="N2128" s="134"/>
      <c r="O2128" s="135"/>
      <c r="P2128" s="135"/>
      <c r="Q2128" s="135"/>
      <c r="R2128" s="132"/>
      <c r="S2128" s="132"/>
      <c r="T2128" s="131"/>
      <c r="U2128" s="6"/>
      <c r="V2128" s="8"/>
      <c r="W2128" s="8"/>
      <c r="X2128" s="133" t="str">
        <f>F2128</f>
        <v>---</v>
      </c>
      <c r="Y2128" s="9"/>
      <c r="AA2128" s="11"/>
    </row>
    <row r="2129" spans="1:27" ht="7.5" customHeight="1" outlineLevel="5" x14ac:dyDescent="0.15">
      <c r="B2129" s="69"/>
      <c r="C2129" s="69"/>
      <c r="D2129" s="60"/>
      <c r="E2129" s="60"/>
      <c r="F2129" s="61"/>
      <c r="G2129" s="60"/>
      <c r="H2129" s="65"/>
      <c r="I2129" s="105"/>
      <c r="J2129" s="63"/>
      <c r="K2129" s="65"/>
      <c r="L2129" s="65"/>
      <c r="M2129" s="65"/>
      <c r="N2129" s="65"/>
      <c r="O2129" s="63"/>
      <c r="P2129" s="63"/>
      <c r="Q2129" s="63"/>
      <c r="R2129" s="60"/>
      <c r="S2129" s="60"/>
      <c r="T2129" s="69"/>
      <c r="U2129" s="8"/>
      <c r="X2129" s="60"/>
    </row>
    <row r="2130" spans="1:27" outlineLevel="4" x14ac:dyDescent="0.15">
      <c r="B2130" s="6"/>
      <c r="C2130" s="6"/>
      <c r="D2130" s="6"/>
      <c r="E2130" s="6"/>
      <c r="F2130" s="6"/>
      <c r="G2130" s="6"/>
      <c r="H2130" s="6"/>
      <c r="I2130" s="8"/>
      <c r="J2130" s="8"/>
      <c r="K2130" s="6"/>
      <c r="L2130" s="6"/>
      <c r="M2130" s="6"/>
      <c r="N2130" s="6"/>
      <c r="O2130" s="6"/>
      <c r="P2130" s="8"/>
      <c r="Q2130" s="8"/>
      <c r="R2130" s="8"/>
      <c r="S2130" s="6"/>
      <c r="T2130" s="6"/>
      <c r="X2130" s="6"/>
    </row>
    <row r="2131" spans="1:27" ht="11.25" outlineLevel="3" x14ac:dyDescent="0.2">
      <c r="A2131" s="96" t="s">
        <v>113</v>
      </c>
      <c r="B2131" s="100">
        <v>4</v>
      </c>
      <c r="C2131" s="114"/>
      <c r="D2131" s="115" t="s">
        <v>533</v>
      </c>
      <c r="E2131" s="115"/>
      <c r="F2131" s="116" t="s">
        <v>114</v>
      </c>
      <c r="G2131" s="115"/>
      <c r="H2131" s="117"/>
      <c r="I2131" s="118"/>
      <c r="J2131" s="98">
        <f>SUBTOTAL(9,J2132:J2239)</f>
        <v>0</v>
      </c>
      <c r="K2131" s="117"/>
      <c r="L2131" s="99">
        <f>SUBTOTAL(9,L2132:L2239)</f>
        <v>66.263631791999998</v>
      </c>
      <c r="M2131" s="117"/>
      <c r="N2131" s="99">
        <f>SUBTOTAL(9,N2132:N2239)</f>
        <v>0</v>
      </c>
      <c r="O2131" s="119"/>
      <c r="P2131" s="98">
        <f>SUBTOTAL(9,P2132:P2239)</f>
        <v>0</v>
      </c>
      <c r="Q2131" s="98">
        <f>SUBTOTAL(9,Q2132:Q2239)</f>
        <v>0</v>
      </c>
      <c r="R2131" s="115"/>
      <c r="S2131" s="115"/>
      <c r="T2131" s="100">
        <f>SUBTOTAL(9,T2132:T2239)</f>
        <v>15</v>
      </c>
      <c r="U2131" s="6"/>
      <c r="V2131" s="8"/>
      <c r="W2131" s="8"/>
      <c r="X2131" s="60"/>
    </row>
    <row r="2132" spans="1:27" ht="11.25" outlineLevel="4" x14ac:dyDescent="0.2">
      <c r="A2132" s="4"/>
      <c r="B2132" s="120"/>
      <c r="C2132" s="121">
        <v>1</v>
      </c>
      <c r="D2132" s="122" t="s">
        <v>534</v>
      </c>
      <c r="E2132" s="123" t="s">
        <v>2054</v>
      </c>
      <c r="F2132" s="124" t="s">
        <v>2055</v>
      </c>
      <c r="G2132" s="122" t="s">
        <v>543</v>
      </c>
      <c r="H2132" s="125">
        <v>391.13999999999993</v>
      </c>
      <c r="I2132" s="126">
        <v>0</v>
      </c>
      <c r="J2132" s="127">
        <f>H2132*I2132</f>
        <v>0</v>
      </c>
      <c r="K2132" s="125">
        <v>1.2600000000000001E-3</v>
      </c>
      <c r="L2132" s="125">
        <f>H2132*K2132</f>
        <v>0.49283639999999995</v>
      </c>
      <c r="M2132" s="125"/>
      <c r="N2132" s="125">
        <f>H2132*M2132</f>
        <v>0</v>
      </c>
      <c r="O2132" s="127">
        <v>15</v>
      </c>
      <c r="P2132" s="127">
        <f>J2132*(O2132/100)</f>
        <v>0</v>
      </c>
      <c r="Q2132" s="127">
        <f>J2132+P2132</f>
        <v>0</v>
      </c>
      <c r="R2132" s="128"/>
      <c r="S2132" s="128" t="s">
        <v>538</v>
      </c>
      <c r="T2132" s="129">
        <v>1</v>
      </c>
      <c r="U2132" s="8"/>
      <c r="V2132" s="8"/>
      <c r="W2132" s="8"/>
      <c r="X2132" s="60"/>
    </row>
    <row r="2133" spans="1:27" ht="9.75" outlineLevel="5" x14ac:dyDescent="0.2">
      <c r="A2133" s="130"/>
      <c r="B2133" s="131"/>
      <c r="C2133" s="131"/>
      <c r="D2133" s="132"/>
      <c r="E2133" s="136" t="s">
        <v>0</v>
      </c>
      <c r="F2133" s="159" t="s">
        <v>2056</v>
      </c>
      <c r="G2133" s="159"/>
      <c r="H2133" s="160"/>
      <c r="I2133" s="161"/>
      <c r="J2133" s="162"/>
      <c r="K2133" s="134"/>
      <c r="L2133" s="134"/>
      <c r="M2133" s="134"/>
      <c r="N2133" s="134"/>
      <c r="O2133" s="135"/>
      <c r="P2133" s="135"/>
      <c r="Q2133" s="135"/>
      <c r="R2133" s="132"/>
      <c r="S2133" s="132"/>
      <c r="T2133" s="131"/>
      <c r="U2133" s="6"/>
      <c r="V2133" s="8"/>
      <c r="W2133" s="8"/>
      <c r="X2133" s="133" t="str">
        <f>F2133</f>
        <v>Vložky svislé do dilatačních spár z polystyrenových desek extrudovaných včetně dodání a osazení, v jakémkoliv zdivu přes 30 do 40 mm</v>
      </c>
      <c r="Y2133" s="9"/>
      <c r="AA2133" s="11"/>
    </row>
    <row r="2134" spans="1:27" ht="7.5" customHeight="1" outlineLevel="5" x14ac:dyDescent="0.15">
      <c r="B2134" s="69"/>
      <c r="C2134" s="69"/>
      <c r="D2134" s="60"/>
      <c r="E2134" s="60"/>
      <c r="F2134" s="61"/>
      <c r="G2134" s="60"/>
      <c r="H2134" s="65"/>
      <c r="I2134" s="105"/>
      <c r="J2134" s="63"/>
      <c r="K2134" s="65"/>
      <c r="L2134" s="65"/>
      <c r="M2134" s="65"/>
      <c r="N2134" s="65"/>
      <c r="O2134" s="63"/>
      <c r="P2134" s="63"/>
      <c r="Q2134" s="63"/>
      <c r="R2134" s="60"/>
      <c r="S2134" s="60"/>
      <c r="T2134" s="69"/>
      <c r="U2134" s="8"/>
      <c r="X2134" s="60"/>
    </row>
    <row r="2135" spans="1:27" ht="11.25" outlineLevel="5" x14ac:dyDescent="0.2">
      <c r="A2135" s="137"/>
      <c r="B2135" s="138"/>
      <c r="C2135" s="138"/>
      <c r="D2135" s="139"/>
      <c r="E2135" s="145" t="s">
        <v>1</v>
      </c>
      <c r="F2135" s="140" t="s">
        <v>2057</v>
      </c>
      <c r="G2135" s="139"/>
      <c r="H2135" s="141">
        <v>0</v>
      </c>
      <c r="I2135" s="142"/>
      <c r="J2135" s="143"/>
      <c r="K2135" s="144"/>
      <c r="L2135" s="144"/>
      <c r="M2135" s="144"/>
      <c r="N2135" s="144"/>
      <c r="O2135" s="143"/>
      <c r="P2135" s="143"/>
      <c r="Q2135" s="143"/>
      <c r="R2135" s="139"/>
      <c r="S2135" s="139"/>
      <c r="T2135" s="138"/>
      <c r="U2135" s="6"/>
      <c r="V2135" s="8"/>
      <c r="W2135" s="8"/>
      <c r="X2135" s="60"/>
    </row>
    <row r="2136" spans="1:27" ht="11.25" outlineLevel="5" x14ac:dyDescent="0.2">
      <c r="A2136" s="137"/>
      <c r="B2136" s="138"/>
      <c r="C2136" s="138"/>
      <c r="D2136" s="139"/>
      <c r="E2136" s="145"/>
      <c r="F2136" s="140" t="s">
        <v>2058</v>
      </c>
      <c r="G2136" s="139"/>
      <c r="H2136" s="141">
        <v>106.19999999999997</v>
      </c>
      <c r="I2136" s="142"/>
      <c r="J2136" s="143"/>
      <c r="K2136" s="144"/>
      <c r="L2136" s="144"/>
      <c r="M2136" s="144"/>
      <c r="N2136" s="144"/>
      <c r="O2136" s="143"/>
      <c r="P2136" s="143"/>
      <c r="Q2136" s="143"/>
      <c r="R2136" s="139"/>
      <c r="S2136" s="139"/>
      <c r="T2136" s="138"/>
      <c r="U2136" s="6"/>
      <c r="V2136" s="8"/>
      <c r="W2136" s="8"/>
      <c r="X2136" s="60"/>
    </row>
    <row r="2137" spans="1:27" ht="11.25" outlineLevel="5" x14ac:dyDescent="0.2">
      <c r="A2137" s="137"/>
      <c r="B2137" s="138"/>
      <c r="C2137" s="138"/>
      <c r="D2137" s="139"/>
      <c r="E2137" s="145"/>
      <c r="F2137" s="140" t="s">
        <v>2059</v>
      </c>
      <c r="G2137" s="139"/>
      <c r="H2137" s="141">
        <v>14.399999999999997</v>
      </c>
      <c r="I2137" s="142"/>
      <c r="J2137" s="143"/>
      <c r="K2137" s="144"/>
      <c r="L2137" s="144"/>
      <c r="M2137" s="144"/>
      <c r="N2137" s="144"/>
      <c r="O2137" s="143"/>
      <c r="P2137" s="143"/>
      <c r="Q2137" s="143"/>
      <c r="R2137" s="139"/>
      <c r="S2137" s="139"/>
      <c r="T2137" s="138"/>
      <c r="U2137" s="6"/>
      <c r="V2137" s="8"/>
      <c r="W2137" s="8"/>
      <c r="X2137" s="60"/>
    </row>
    <row r="2138" spans="1:27" ht="11.25" outlineLevel="5" x14ac:dyDescent="0.2">
      <c r="A2138" s="137"/>
      <c r="B2138" s="138"/>
      <c r="C2138" s="138"/>
      <c r="D2138" s="139"/>
      <c r="E2138" s="145"/>
      <c r="F2138" s="140" t="s">
        <v>2060</v>
      </c>
      <c r="G2138" s="139"/>
      <c r="H2138" s="141">
        <v>106.19999999999997</v>
      </c>
      <c r="I2138" s="142"/>
      <c r="J2138" s="143"/>
      <c r="K2138" s="144"/>
      <c r="L2138" s="144"/>
      <c r="M2138" s="144"/>
      <c r="N2138" s="144"/>
      <c r="O2138" s="143"/>
      <c r="P2138" s="143"/>
      <c r="Q2138" s="143"/>
      <c r="R2138" s="139"/>
      <c r="S2138" s="139"/>
      <c r="T2138" s="138"/>
      <c r="U2138" s="6"/>
      <c r="V2138" s="8"/>
      <c r="W2138" s="8"/>
      <c r="X2138" s="60"/>
    </row>
    <row r="2139" spans="1:27" ht="11.25" outlineLevel="5" x14ac:dyDescent="0.2">
      <c r="A2139" s="137"/>
      <c r="B2139" s="138"/>
      <c r="C2139" s="138"/>
      <c r="D2139" s="139"/>
      <c r="E2139" s="145"/>
      <c r="F2139" s="140" t="s">
        <v>2061</v>
      </c>
      <c r="G2139" s="139"/>
      <c r="H2139" s="141">
        <v>14.399999999999997</v>
      </c>
      <c r="I2139" s="142"/>
      <c r="J2139" s="143"/>
      <c r="K2139" s="144"/>
      <c r="L2139" s="144"/>
      <c r="M2139" s="144"/>
      <c r="N2139" s="144"/>
      <c r="O2139" s="143"/>
      <c r="P2139" s="143"/>
      <c r="Q2139" s="143"/>
      <c r="R2139" s="139"/>
      <c r="S2139" s="139"/>
      <c r="T2139" s="138"/>
      <c r="U2139" s="6"/>
      <c r="V2139" s="8"/>
      <c r="W2139" s="8"/>
      <c r="X2139" s="60"/>
    </row>
    <row r="2140" spans="1:27" ht="11.25" outlineLevel="5" x14ac:dyDescent="0.2">
      <c r="A2140" s="137"/>
      <c r="B2140" s="138"/>
      <c r="C2140" s="138"/>
      <c r="D2140" s="139"/>
      <c r="E2140" s="145"/>
      <c r="F2140" s="140" t="s">
        <v>2062</v>
      </c>
      <c r="G2140" s="139"/>
      <c r="H2140" s="141">
        <v>106.19999999999997</v>
      </c>
      <c r="I2140" s="142"/>
      <c r="J2140" s="143"/>
      <c r="K2140" s="144"/>
      <c r="L2140" s="144"/>
      <c r="M2140" s="144"/>
      <c r="N2140" s="144"/>
      <c r="O2140" s="143"/>
      <c r="P2140" s="143"/>
      <c r="Q2140" s="143"/>
      <c r="R2140" s="139"/>
      <c r="S2140" s="139"/>
      <c r="T2140" s="138"/>
      <c r="U2140" s="6"/>
      <c r="V2140" s="8"/>
      <c r="W2140" s="8"/>
      <c r="X2140" s="60"/>
    </row>
    <row r="2141" spans="1:27" ht="11.25" outlineLevel="5" x14ac:dyDescent="0.2">
      <c r="A2141" s="137"/>
      <c r="B2141" s="138"/>
      <c r="C2141" s="138"/>
      <c r="D2141" s="139"/>
      <c r="E2141" s="145"/>
      <c r="F2141" s="140" t="s">
        <v>2063</v>
      </c>
      <c r="G2141" s="139"/>
      <c r="H2141" s="141">
        <v>14.399999999999997</v>
      </c>
      <c r="I2141" s="142"/>
      <c r="J2141" s="143"/>
      <c r="K2141" s="144"/>
      <c r="L2141" s="144"/>
      <c r="M2141" s="144"/>
      <c r="N2141" s="144"/>
      <c r="O2141" s="143"/>
      <c r="P2141" s="143"/>
      <c r="Q2141" s="143"/>
      <c r="R2141" s="139"/>
      <c r="S2141" s="139"/>
      <c r="T2141" s="138"/>
      <c r="U2141" s="6"/>
      <c r="V2141" s="8"/>
      <c r="W2141" s="8"/>
      <c r="X2141" s="60"/>
    </row>
    <row r="2142" spans="1:27" ht="11.25" outlineLevel="5" x14ac:dyDescent="0.2">
      <c r="A2142" s="137"/>
      <c r="B2142" s="138"/>
      <c r="C2142" s="138"/>
      <c r="D2142" s="139"/>
      <c r="E2142" s="145"/>
      <c r="F2142" s="140" t="s">
        <v>1086</v>
      </c>
      <c r="G2142" s="139"/>
      <c r="H2142" s="141">
        <v>0</v>
      </c>
      <c r="I2142" s="142"/>
      <c r="J2142" s="143"/>
      <c r="K2142" s="144"/>
      <c r="L2142" s="144"/>
      <c r="M2142" s="144"/>
      <c r="N2142" s="144"/>
      <c r="O2142" s="143"/>
      <c r="P2142" s="143"/>
      <c r="Q2142" s="143"/>
      <c r="R2142" s="139"/>
      <c r="S2142" s="139"/>
      <c r="T2142" s="138"/>
      <c r="U2142" s="6"/>
      <c r="V2142" s="8"/>
      <c r="W2142" s="8"/>
      <c r="X2142" s="60"/>
    </row>
    <row r="2143" spans="1:27" ht="11.25" outlineLevel="5" x14ac:dyDescent="0.2">
      <c r="A2143" s="137"/>
      <c r="B2143" s="138"/>
      <c r="C2143" s="138"/>
      <c r="D2143" s="139"/>
      <c r="E2143" s="145"/>
      <c r="F2143" s="140" t="s">
        <v>2064</v>
      </c>
      <c r="G2143" s="139"/>
      <c r="H2143" s="141">
        <v>29.339999999999993</v>
      </c>
      <c r="I2143" s="142"/>
      <c r="J2143" s="143"/>
      <c r="K2143" s="144"/>
      <c r="L2143" s="144"/>
      <c r="M2143" s="144"/>
      <c r="N2143" s="144"/>
      <c r="O2143" s="143"/>
      <c r="P2143" s="143"/>
      <c r="Q2143" s="143"/>
      <c r="R2143" s="139"/>
      <c r="S2143" s="139"/>
      <c r="T2143" s="138"/>
      <c r="U2143" s="6"/>
      <c r="V2143" s="8"/>
      <c r="W2143" s="8"/>
      <c r="X2143" s="60"/>
    </row>
    <row r="2144" spans="1:27" ht="7.5" customHeight="1" outlineLevel="5" x14ac:dyDescent="0.15">
      <c r="A2144" s="8"/>
      <c r="B2144" s="69"/>
      <c r="C2144" s="69"/>
      <c r="D2144" s="60"/>
      <c r="E2144" s="60"/>
      <c r="F2144" s="104"/>
      <c r="G2144" s="60"/>
      <c r="H2144" s="65"/>
      <c r="I2144" s="105"/>
      <c r="J2144" s="63"/>
      <c r="K2144" s="65"/>
      <c r="L2144" s="65"/>
      <c r="M2144" s="65"/>
      <c r="N2144" s="65"/>
      <c r="O2144" s="63"/>
      <c r="P2144" s="63"/>
      <c r="Q2144" s="63"/>
      <c r="R2144" s="60"/>
      <c r="S2144" s="60"/>
      <c r="T2144" s="69"/>
      <c r="U2144" s="8"/>
      <c r="X2144" s="60"/>
    </row>
    <row r="2145" spans="1:27" ht="11.25" outlineLevel="4" x14ac:dyDescent="0.2">
      <c r="A2145" s="4"/>
      <c r="B2145" s="120"/>
      <c r="C2145" s="121">
        <v>2</v>
      </c>
      <c r="D2145" s="122" t="s">
        <v>534</v>
      </c>
      <c r="E2145" s="123" t="s">
        <v>2065</v>
      </c>
      <c r="F2145" s="124" t="s">
        <v>2066</v>
      </c>
      <c r="G2145" s="122" t="s">
        <v>724</v>
      </c>
      <c r="H2145" s="125">
        <v>76</v>
      </c>
      <c r="I2145" s="126">
        <v>0</v>
      </c>
      <c r="J2145" s="127">
        <f>H2145*I2145</f>
        <v>0</v>
      </c>
      <c r="K2145" s="125">
        <v>1.4999999999999999E-4</v>
      </c>
      <c r="L2145" s="125">
        <f>H2145*K2145</f>
        <v>1.1399999999999999E-2</v>
      </c>
      <c r="M2145" s="125"/>
      <c r="N2145" s="125">
        <f>H2145*M2145</f>
        <v>0</v>
      </c>
      <c r="O2145" s="127">
        <v>15</v>
      </c>
      <c r="P2145" s="127">
        <f>J2145*(O2145/100)</f>
        <v>0</v>
      </c>
      <c r="Q2145" s="127">
        <f>J2145+P2145</f>
        <v>0</v>
      </c>
      <c r="R2145" s="128"/>
      <c r="S2145" s="128" t="s">
        <v>538</v>
      </c>
      <c r="T2145" s="129">
        <v>1</v>
      </c>
      <c r="U2145" s="8"/>
      <c r="V2145" s="8"/>
      <c r="W2145" s="8"/>
      <c r="X2145" s="60"/>
    </row>
    <row r="2146" spans="1:27" ht="9.75" outlineLevel="5" x14ac:dyDescent="0.2">
      <c r="A2146" s="130"/>
      <c r="B2146" s="131"/>
      <c r="C2146" s="131"/>
      <c r="D2146" s="132"/>
      <c r="E2146" s="136" t="s">
        <v>0</v>
      </c>
      <c r="F2146" s="159" t="s">
        <v>2067</v>
      </c>
      <c r="G2146" s="159"/>
      <c r="H2146" s="160"/>
      <c r="I2146" s="161"/>
      <c r="J2146" s="162"/>
      <c r="K2146" s="134"/>
      <c r="L2146" s="134"/>
      <c r="M2146" s="134"/>
      <c r="N2146" s="134"/>
      <c r="O2146" s="135"/>
      <c r="P2146" s="135"/>
      <c r="Q2146" s="135"/>
      <c r="R2146" s="132"/>
      <c r="S2146" s="132"/>
      <c r="T2146" s="131"/>
      <c r="U2146" s="6"/>
      <c r="V2146" s="8"/>
      <c r="W2146" s="8"/>
      <c r="X2146" s="133" t="str">
        <f>F2146</f>
        <v>Osazování drobných kovových předmětů výrobků ostatních jinde neuvedených do betonu se zajištěním polohy k bednění či k výztuži před zabetonováním hmotnosti přes 1 do 5 kg/kus</v>
      </c>
      <c r="Y2146" s="9"/>
      <c r="AA2146" s="11"/>
    </row>
    <row r="2147" spans="1:27" ht="7.5" customHeight="1" outlineLevel="5" x14ac:dyDescent="0.15">
      <c r="B2147" s="69"/>
      <c r="C2147" s="69"/>
      <c r="D2147" s="60"/>
      <c r="E2147" s="60"/>
      <c r="F2147" s="61"/>
      <c r="G2147" s="60"/>
      <c r="H2147" s="65"/>
      <c r="I2147" s="105"/>
      <c r="J2147" s="63"/>
      <c r="K2147" s="65"/>
      <c r="L2147" s="65"/>
      <c r="M2147" s="65"/>
      <c r="N2147" s="65"/>
      <c r="O2147" s="63"/>
      <c r="P2147" s="63"/>
      <c r="Q2147" s="63"/>
      <c r="R2147" s="60"/>
      <c r="S2147" s="60"/>
      <c r="T2147" s="69"/>
      <c r="U2147" s="8"/>
      <c r="X2147" s="60"/>
    </row>
    <row r="2148" spans="1:27" ht="11.25" outlineLevel="5" x14ac:dyDescent="0.2">
      <c r="A2148" s="137"/>
      <c r="B2148" s="138"/>
      <c r="C2148" s="138"/>
      <c r="D2148" s="139"/>
      <c r="E2148" s="145" t="s">
        <v>1</v>
      </c>
      <c r="F2148" s="140" t="s">
        <v>2068</v>
      </c>
      <c r="G2148" s="139"/>
      <c r="H2148" s="141">
        <v>76</v>
      </c>
      <c r="I2148" s="142"/>
      <c r="J2148" s="143"/>
      <c r="K2148" s="144"/>
      <c r="L2148" s="144"/>
      <c r="M2148" s="144"/>
      <c r="N2148" s="144"/>
      <c r="O2148" s="143"/>
      <c r="P2148" s="143"/>
      <c r="Q2148" s="143"/>
      <c r="R2148" s="139"/>
      <c r="S2148" s="139"/>
      <c r="T2148" s="138"/>
      <c r="U2148" s="6"/>
      <c r="V2148" s="8"/>
      <c r="W2148" s="8"/>
      <c r="X2148" s="60"/>
    </row>
    <row r="2149" spans="1:27" ht="7.5" customHeight="1" outlineLevel="5" x14ac:dyDescent="0.15">
      <c r="A2149" s="8"/>
      <c r="B2149" s="69"/>
      <c r="C2149" s="69"/>
      <c r="D2149" s="60"/>
      <c r="E2149" s="60"/>
      <c r="F2149" s="104"/>
      <c r="G2149" s="60"/>
      <c r="H2149" s="65"/>
      <c r="I2149" s="105"/>
      <c r="J2149" s="63"/>
      <c r="K2149" s="65"/>
      <c r="L2149" s="65"/>
      <c r="M2149" s="65"/>
      <c r="N2149" s="65"/>
      <c r="O2149" s="63"/>
      <c r="P2149" s="63"/>
      <c r="Q2149" s="63"/>
      <c r="R2149" s="60"/>
      <c r="S2149" s="60"/>
      <c r="T2149" s="69"/>
      <c r="U2149" s="8"/>
      <c r="X2149" s="60"/>
    </row>
    <row r="2150" spans="1:27" ht="11.25" outlineLevel="4" x14ac:dyDescent="0.2">
      <c r="A2150" s="4"/>
      <c r="B2150" s="120"/>
      <c r="C2150" s="121">
        <v>3</v>
      </c>
      <c r="D2150" s="122" t="s">
        <v>760</v>
      </c>
      <c r="E2150" s="123" t="s">
        <v>2069</v>
      </c>
      <c r="F2150" s="124" t="s">
        <v>2070</v>
      </c>
      <c r="G2150" s="122" t="s">
        <v>724</v>
      </c>
      <c r="H2150" s="125">
        <v>26</v>
      </c>
      <c r="I2150" s="126">
        <v>0</v>
      </c>
      <c r="J2150" s="127">
        <f>H2150*I2150</f>
        <v>0</v>
      </c>
      <c r="K2150" s="125">
        <v>4.0000000000000001E-3</v>
      </c>
      <c r="L2150" s="125">
        <f>H2150*K2150</f>
        <v>0.10400000000000001</v>
      </c>
      <c r="M2150" s="125"/>
      <c r="N2150" s="125">
        <f>H2150*M2150</f>
        <v>0</v>
      </c>
      <c r="O2150" s="127">
        <v>15</v>
      </c>
      <c r="P2150" s="127">
        <f>J2150*(O2150/100)</f>
        <v>0</v>
      </c>
      <c r="Q2150" s="127">
        <f>J2150+P2150</f>
        <v>0</v>
      </c>
      <c r="R2150" s="128"/>
      <c r="S2150" s="128" t="s">
        <v>776</v>
      </c>
      <c r="T2150" s="129">
        <v>1</v>
      </c>
      <c r="U2150" s="8"/>
      <c r="V2150" s="8"/>
      <c r="W2150" s="8"/>
      <c r="X2150" s="60"/>
    </row>
    <row r="2151" spans="1:27" ht="9.75" outlineLevel="5" x14ac:dyDescent="0.2">
      <c r="A2151" s="130"/>
      <c r="B2151" s="131"/>
      <c r="C2151" s="131"/>
      <c r="D2151" s="132"/>
      <c r="E2151" s="136" t="s">
        <v>0</v>
      </c>
      <c r="F2151" s="159" t="s">
        <v>763</v>
      </c>
      <c r="G2151" s="159"/>
      <c r="H2151" s="160"/>
      <c r="I2151" s="161"/>
      <c r="J2151" s="162"/>
      <c r="K2151" s="134"/>
      <c r="L2151" s="134"/>
      <c r="M2151" s="134"/>
      <c r="N2151" s="134"/>
      <c r="O2151" s="135"/>
      <c r="P2151" s="135"/>
      <c r="Q2151" s="135"/>
      <c r="R2151" s="132"/>
      <c r="S2151" s="132"/>
      <c r="T2151" s="131"/>
      <c r="U2151" s="6"/>
      <c r="V2151" s="8"/>
      <c r="W2151" s="8"/>
      <c r="X2151" s="133" t="str">
        <f>F2151</f>
        <v>---</v>
      </c>
      <c r="Y2151" s="9"/>
      <c r="AA2151" s="11"/>
    </row>
    <row r="2152" spans="1:27" ht="7.5" customHeight="1" outlineLevel="5" x14ac:dyDescent="0.15">
      <c r="B2152" s="69"/>
      <c r="C2152" s="69"/>
      <c r="D2152" s="60"/>
      <c r="E2152" s="60"/>
      <c r="F2152" s="61"/>
      <c r="G2152" s="60"/>
      <c r="H2152" s="65"/>
      <c r="I2152" s="105"/>
      <c r="J2152" s="63"/>
      <c r="K2152" s="65"/>
      <c r="L2152" s="65"/>
      <c r="M2152" s="65"/>
      <c r="N2152" s="65"/>
      <c r="O2152" s="63"/>
      <c r="P2152" s="63"/>
      <c r="Q2152" s="63"/>
      <c r="R2152" s="60"/>
      <c r="S2152" s="60"/>
      <c r="T2152" s="69"/>
      <c r="U2152" s="8"/>
      <c r="X2152" s="60"/>
    </row>
    <row r="2153" spans="1:27" ht="11.25" outlineLevel="5" x14ac:dyDescent="0.2">
      <c r="A2153" s="137"/>
      <c r="B2153" s="138"/>
      <c r="C2153" s="138"/>
      <c r="D2153" s="139"/>
      <c r="E2153" s="145" t="s">
        <v>1</v>
      </c>
      <c r="F2153" s="140" t="s">
        <v>1287</v>
      </c>
      <c r="G2153" s="139"/>
      <c r="H2153" s="141">
        <v>0</v>
      </c>
      <c r="I2153" s="142"/>
      <c r="J2153" s="143"/>
      <c r="K2153" s="144"/>
      <c r="L2153" s="144"/>
      <c r="M2153" s="144"/>
      <c r="N2153" s="144"/>
      <c r="O2153" s="143"/>
      <c r="P2153" s="143"/>
      <c r="Q2153" s="143"/>
      <c r="R2153" s="139"/>
      <c r="S2153" s="139"/>
      <c r="T2153" s="138"/>
      <c r="U2153" s="6"/>
      <c r="V2153" s="8"/>
      <c r="W2153" s="8"/>
      <c r="X2153" s="60"/>
    </row>
    <row r="2154" spans="1:27" ht="11.25" outlineLevel="5" x14ac:dyDescent="0.2">
      <c r="A2154" s="137"/>
      <c r="B2154" s="138"/>
      <c r="C2154" s="138"/>
      <c r="D2154" s="139"/>
      <c r="E2154" s="145"/>
      <c r="F2154" s="140" t="s">
        <v>2071</v>
      </c>
      <c r="G2154" s="139"/>
      <c r="H2154" s="141">
        <v>8</v>
      </c>
      <c r="I2154" s="142"/>
      <c r="J2154" s="143"/>
      <c r="K2154" s="144"/>
      <c r="L2154" s="144"/>
      <c r="M2154" s="144"/>
      <c r="N2154" s="144"/>
      <c r="O2154" s="143"/>
      <c r="P2154" s="143"/>
      <c r="Q2154" s="143"/>
      <c r="R2154" s="139"/>
      <c r="S2154" s="139"/>
      <c r="T2154" s="138"/>
      <c r="U2154" s="6"/>
      <c r="V2154" s="8"/>
      <c r="W2154" s="8"/>
      <c r="X2154" s="60"/>
    </row>
    <row r="2155" spans="1:27" ht="11.25" outlineLevel="5" x14ac:dyDescent="0.2">
      <c r="A2155" s="137"/>
      <c r="B2155" s="138"/>
      <c r="C2155" s="138"/>
      <c r="D2155" s="139"/>
      <c r="E2155" s="145"/>
      <c r="F2155" s="140" t="s">
        <v>701</v>
      </c>
      <c r="G2155" s="139"/>
      <c r="H2155" s="141">
        <v>0</v>
      </c>
      <c r="I2155" s="142"/>
      <c r="J2155" s="143"/>
      <c r="K2155" s="144"/>
      <c r="L2155" s="144"/>
      <c r="M2155" s="144"/>
      <c r="N2155" s="144"/>
      <c r="O2155" s="143"/>
      <c r="P2155" s="143"/>
      <c r="Q2155" s="143"/>
      <c r="R2155" s="139"/>
      <c r="S2155" s="139"/>
      <c r="T2155" s="138"/>
      <c r="U2155" s="6"/>
      <c r="V2155" s="8"/>
      <c r="W2155" s="8"/>
      <c r="X2155" s="60"/>
    </row>
    <row r="2156" spans="1:27" ht="11.25" outlineLevel="5" x14ac:dyDescent="0.2">
      <c r="A2156" s="137"/>
      <c r="B2156" s="138"/>
      <c r="C2156" s="138"/>
      <c r="D2156" s="139"/>
      <c r="E2156" s="145"/>
      <c r="F2156" s="140" t="s">
        <v>2072</v>
      </c>
      <c r="G2156" s="139"/>
      <c r="H2156" s="141">
        <v>18</v>
      </c>
      <c r="I2156" s="142"/>
      <c r="J2156" s="143"/>
      <c r="K2156" s="144"/>
      <c r="L2156" s="144"/>
      <c r="M2156" s="144"/>
      <c r="N2156" s="144"/>
      <c r="O2156" s="143"/>
      <c r="P2156" s="143"/>
      <c r="Q2156" s="143"/>
      <c r="R2156" s="139"/>
      <c r="S2156" s="139"/>
      <c r="T2156" s="138"/>
      <c r="U2156" s="6"/>
      <c r="V2156" s="8"/>
      <c r="W2156" s="8"/>
      <c r="X2156" s="60"/>
    </row>
    <row r="2157" spans="1:27" ht="7.5" customHeight="1" outlineLevel="5" x14ac:dyDescent="0.15">
      <c r="A2157" s="8"/>
      <c r="B2157" s="69"/>
      <c r="C2157" s="69"/>
      <c r="D2157" s="60"/>
      <c r="E2157" s="60"/>
      <c r="F2157" s="104"/>
      <c r="G2157" s="60"/>
      <c r="H2157" s="65"/>
      <c r="I2157" s="105"/>
      <c r="J2157" s="63"/>
      <c r="K2157" s="65"/>
      <c r="L2157" s="65"/>
      <c r="M2157" s="65"/>
      <c r="N2157" s="65"/>
      <c r="O2157" s="63"/>
      <c r="P2157" s="63"/>
      <c r="Q2157" s="63"/>
      <c r="R2157" s="60"/>
      <c r="S2157" s="60"/>
      <c r="T2157" s="69"/>
      <c r="U2157" s="8"/>
      <c r="X2157" s="60"/>
    </row>
    <row r="2158" spans="1:27" ht="11.25" outlineLevel="4" x14ac:dyDescent="0.2">
      <c r="A2158" s="4"/>
      <c r="B2158" s="120"/>
      <c r="C2158" s="121">
        <v>4</v>
      </c>
      <c r="D2158" s="122" t="s">
        <v>760</v>
      </c>
      <c r="E2158" s="123" t="s">
        <v>2073</v>
      </c>
      <c r="F2158" s="124" t="s">
        <v>2074</v>
      </c>
      <c r="G2158" s="122" t="s">
        <v>724</v>
      </c>
      <c r="H2158" s="125">
        <v>4</v>
      </c>
      <c r="I2158" s="126">
        <v>0</v>
      </c>
      <c r="J2158" s="127">
        <f>H2158*I2158</f>
        <v>0</v>
      </c>
      <c r="K2158" s="125">
        <v>4.0000000000000001E-3</v>
      </c>
      <c r="L2158" s="125">
        <f>H2158*K2158</f>
        <v>1.6E-2</v>
      </c>
      <c r="M2158" s="125"/>
      <c r="N2158" s="125">
        <f>H2158*M2158</f>
        <v>0</v>
      </c>
      <c r="O2158" s="127">
        <v>15</v>
      </c>
      <c r="P2158" s="127">
        <f>J2158*(O2158/100)</f>
        <v>0</v>
      </c>
      <c r="Q2158" s="127">
        <f>J2158+P2158</f>
        <v>0</v>
      </c>
      <c r="R2158" s="128"/>
      <c r="S2158" s="128" t="s">
        <v>776</v>
      </c>
      <c r="T2158" s="129">
        <v>1</v>
      </c>
      <c r="U2158" s="8"/>
      <c r="V2158" s="8"/>
      <c r="W2158" s="8"/>
      <c r="X2158" s="60"/>
    </row>
    <row r="2159" spans="1:27" ht="9.75" outlineLevel="5" x14ac:dyDescent="0.2">
      <c r="A2159" s="130"/>
      <c r="B2159" s="131"/>
      <c r="C2159" s="131"/>
      <c r="D2159" s="132"/>
      <c r="E2159" s="136" t="s">
        <v>0</v>
      </c>
      <c r="F2159" s="159" t="s">
        <v>763</v>
      </c>
      <c r="G2159" s="159"/>
      <c r="H2159" s="160"/>
      <c r="I2159" s="161"/>
      <c r="J2159" s="162"/>
      <c r="K2159" s="134"/>
      <c r="L2159" s="134"/>
      <c r="M2159" s="134"/>
      <c r="N2159" s="134"/>
      <c r="O2159" s="135"/>
      <c r="P2159" s="135"/>
      <c r="Q2159" s="135"/>
      <c r="R2159" s="132"/>
      <c r="S2159" s="132"/>
      <c r="T2159" s="131"/>
      <c r="U2159" s="6"/>
      <c r="V2159" s="8"/>
      <c r="W2159" s="8"/>
      <c r="X2159" s="133" t="str">
        <f>F2159</f>
        <v>---</v>
      </c>
      <c r="Y2159" s="9"/>
      <c r="AA2159" s="11"/>
    </row>
    <row r="2160" spans="1:27" ht="7.5" customHeight="1" outlineLevel="5" x14ac:dyDescent="0.15">
      <c r="B2160" s="69"/>
      <c r="C2160" s="69"/>
      <c r="D2160" s="60"/>
      <c r="E2160" s="60"/>
      <c r="F2160" s="61"/>
      <c r="G2160" s="60"/>
      <c r="H2160" s="65"/>
      <c r="I2160" s="105"/>
      <c r="J2160" s="63"/>
      <c r="K2160" s="65"/>
      <c r="L2160" s="65"/>
      <c r="M2160" s="65"/>
      <c r="N2160" s="65"/>
      <c r="O2160" s="63"/>
      <c r="P2160" s="63"/>
      <c r="Q2160" s="63"/>
      <c r="R2160" s="60"/>
      <c r="S2160" s="60"/>
      <c r="T2160" s="69"/>
      <c r="U2160" s="8"/>
      <c r="X2160" s="60"/>
    </row>
    <row r="2161" spans="1:27" ht="11.25" outlineLevel="5" x14ac:dyDescent="0.2">
      <c r="A2161" s="137"/>
      <c r="B2161" s="138"/>
      <c r="C2161" s="138"/>
      <c r="D2161" s="139"/>
      <c r="E2161" s="145" t="s">
        <v>1</v>
      </c>
      <c r="F2161" s="140" t="s">
        <v>604</v>
      </c>
      <c r="G2161" s="139"/>
      <c r="H2161" s="141">
        <v>0</v>
      </c>
      <c r="I2161" s="142"/>
      <c r="J2161" s="143"/>
      <c r="K2161" s="144"/>
      <c r="L2161" s="144"/>
      <c r="M2161" s="144"/>
      <c r="N2161" s="144"/>
      <c r="O2161" s="143"/>
      <c r="P2161" s="143"/>
      <c r="Q2161" s="143"/>
      <c r="R2161" s="139"/>
      <c r="S2161" s="139"/>
      <c r="T2161" s="138"/>
      <c r="U2161" s="6"/>
      <c r="V2161" s="8"/>
      <c r="W2161" s="8"/>
      <c r="X2161" s="60"/>
    </row>
    <row r="2162" spans="1:27" ht="11.25" outlineLevel="5" x14ac:dyDescent="0.2">
      <c r="A2162" s="137"/>
      <c r="B2162" s="138"/>
      <c r="C2162" s="138"/>
      <c r="D2162" s="139"/>
      <c r="E2162" s="145"/>
      <c r="F2162" s="140" t="s">
        <v>2075</v>
      </c>
      <c r="G2162" s="139"/>
      <c r="H2162" s="141">
        <v>4</v>
      </c>
      <c r="I2162" s="142"/>
      <c r="J2162" s="143"/>
      <c r="K2162" s="144"/>
      <c r="L2162" s="144"/>
      <c r="M2162" s="144"/>
      <c r="N2162" s="144"/>
      <c r="O2162" s="143"/>
      <c r="P2162" s="143"/>
      <c r="Q2162" s="143"/>
      <c r="R2162" s="139"/>
      <c r="S2162" s="139"/>
      <c r="T2162" s="138"/>
      <c r="U2162" s="6"/>
      <c r="V2162" s="8"/>
      <c r="W2162" s="8"/>
      <c r="X2162" s="60"/>
    </row>
    <row r="2163" spans="1:27" ht="7.5" customHeight="1" outlineLevel="5" x14ac:dyDescent="0.15">
      <c r="A2163" s="8"/>
      <c r="B2163" s="69"/>
      <c r="C2163" s="69"/>
      <c r="D2163" s="60"/>
      <c r="E2163" s="60"/>
      <c r="F2163" s="104"/>
      <c r="G2163" s="60"/>
      <c r="H2163" s="65"/>
      <c r="I2163" s="105"/>
      <c r="J2163" s="63"/>
      <c r="K2163" s="65"/>
      <c r="L2163" s="65"/>
      <c r="M2163" s="65"/>
      <c r="N2163" s="65"/>
      <c r="O2163" s="63"/>
      <c r="P2163" s="63"/>
      <c r="Q2163" s="63"/>
      <c r="R2163" s="60"/>
      <c r="S2163" s="60"/>
      <c r="T2163" s="69"/>
      <c r="U2163" s="8"/>
      <c r="X2163" s="60"/>
    </row>
    <row r="2164" spans="1:27" ht="11.25" outlineLevel="4" x14ac:dyDescent="0.2">
      <c r="A2164" s="4"/>
      <c r="B2164" s="120"/>
      <c r="C2164" s="121">
        <v>5</v>
      </c>
      <c r="D2164" s="122" t="s">
        <v>760</v>
      </c>
      <c r="E2164" s="123" t="s">
        <v>2076</v>
      </c>
      <c r="F2164" s="124" t="s">
        <v>2077</v>
      </c>
      <c r="G2164" s="122" t="s">
        <v>724</v>
      </c>
      <c r="H2164" s="125">
        <v>48</v>
      </c>
      <c r="I2164" s="126">
        <v>0</v>
      </c>
      <c r="J2164" s="127">
        <f>H2164*I2164</f>
        <v>0</v>
      </c>
      <c r="K2164" s="125"/>
      <c r="L2164" s="125">
        <f>H2164*K2164</f>
        <v>0</v>
      </c>
      <c r="M2164" s="125"/>
      <c r="N2164" s="125">
        <f>H2164*M2164</f>
        <v>0</v>
      </c>
      <c r="O2164" s="127">
        <v>15</v>
      </c>
      <c r="P2164" s="127">
        <f>J2164*(O2164/100)</f>
        <v>0</v>
      </c>
      <c r="Q2164" s="127">
        <f>J2164+P2164</f>
        <v>0</v>
      </c>
      <c r="R2164" s="128"/>
      <c r="S2164" s="128" t="s">
        <v>776</v>
      </c>
      <c r="T2164" s="129">
        <v>1</v>
      </c>
      <c r="U2164" s="8"/>
      <c r="V2164" s="8"/>
      <c r="W2164" s="8"/>
      <c r="X2164" s="60"/>
    </row>
    <row r="2165" spans="1:27" ht="9.75" outlineLevel="5" x14ac:dyDescent="0.2">
      <c r="A2165" s="130"/>
      <c r="B2165" s="131"/>
      <c r="C2165" s="131"/>
      <c r="D2165" s="132"/>
      <c r="E2165" s="136" t="s">
        <v>0</v>
      </c>
      <c r="F2165" s="159" t="s">
        <v>763</v>
      </c>
      <c r="G2165" s="159"/>
      <c r="H2165" s="160"/>
      <c r="I2165" s="161"/>
      <c r="J2165" s="162"/>
      <c r="K2165" s="134"/>
      <c r="L2165" s="134"/>
      <c r="M2165" s="134"/>
      <c r="N2165" s="134"/>
      <c r="O2165" s="135"/>
      <c r="P2165" s="135"/>
      <c r="Q2165" s="135"/>
      <c r="R2165" s="132"/>
      <c r="S2165" s="132"/>
      <c r="T2165" s="131"/>
      <c r="U2165" s="6"/>
      <c r="V2165" s="8"/>
      <c r="W2165" s="8"/>
      <c r="X2165" s="133" t="str">
        <f>F2165</f>
        <v>---</v>
      </c>
      <c r="Y2165" s="9"/>
      <c r="AA2165" s="11"/>
    </row>
    <row r="2166" spans="1:27" ht="7.5" customHeight="1" outlineLevel="5" x14ac:dyDescent="0.15">
      <c r="B2166" s="69"/>
      <c r="C2166" s="69"/>
      <c r="D2166" s="60"/>
      <c r="E2166" s="60"/>
      <c r="F2166" s="61"/>
      <c r="G2166" s="60"/>
      <c r="H2166" s="65"/>
      <c r="I2166" s="105"/>
      <c r="J2166" s="63"/>
      <c r="K2166" s="65"/>
      <c r="L2166" s="65"/>
      <c r="M2166" s="65"/>
      <c r="N2166" s="65"/>
      <c r="O2166" s="63"/>
      <c r="P2166" s="63"/>
      <c r="Q2166" s="63"/>
      <c r="R2166" s="60"/>
      <c r="S2166" s="60"/>
      <c r="T2166" s="69"/>
      <c r="U2166" s="8"/>
      <c r="X2166" s="60"/>
    </row>
    <row r="2167" spans="1:27" ht="11.25" outlineLevel="5" x14ac:dyDescent="0.2">
      <c r="A2167" s="137"/>
      <c r="B2167" s="138"/>
      <c r="C2167" s="138"/>
      <c r="D2167" s="139"/>
      <c r="E2167" s="145" t="s">
        <v>1</v>
      </c>
      <c r="F2167" s="140" t="s">
        <v>2078</v>
      </c>
      <c r="G2167" s="139"/>
      <c r="H2167" s="141">
        <v>0</v>
      </c>
      <c r="I2167" s="142"/>
      <c r="J2167" s="143"/>
      <c r="K2167" s="144"/>
      <c r="L2167" s="144"/>
      <c r="M2167" s="144"/>
      <c r="N2167" s="144"/>
      <c r="O2167" s="143"/>
      <c r="P2167" s="143"/>
      <c r="Q2167" s="143"/>
      <c r="R2167" s="139"/>
      <c r="S2167" s="139"/>
      <c r="T2167" s="138"/>
      <c r="U2167" s="6"/>
      <c r="V2167" s="8"/>
      <c r="W2167" s="8"/>
      <c r="X2167" s="60"/>
    </row>
    <row r="2168" spans="1:27" ht="11.25" outlineLevel="5" x14ac:dyDescent="0.2">
      <c r="A2168" s="137"/>
      <c r="B2168" s="138"/>
      <c r="C2168" s="138"/>
      <c r="D2168" s="139"/>
      <c r="E2168" s="145"/>
      <c r="F2168" s="140" t="s">
        <v>2079</v>
      </c>
      <c r="G2168" s="139"/>
      <c r="H2168" s="141">
        <v>24</v>
      </c>
      <c r="I2168" s="142"/>
      <c r="J2168" s="143"/>
      <c r="K2168" s="144"/>
      <c r="L2168" s="144"/>
      <c r="M2168" s="144"/>
      <c r="N2168" s="144"/>
      <c r="O2168" s="143"/>
      <c r="P2168" s="143"/>
      <c r="Q2168" s="143"/>
      <c r="R2168" s="139"/>
      <c r="S2168" s="139"/>
      <c r="T2168" s="138"/>
      <c r="U2168" s="6"/>
      <c r="V2168" s="8"/>
      <c r="W2168" s="8"/>
      <c r="X2168" s="60"/>
    </row>
    <row r="2169" spans="1:27" ht="11.25" outlineLevel="5" x14ac:dyDescent="0.2">
      <c r="A2169" s="137"/>
      <c r="B2169" s="138"/>
      <c r="C2169" s="138"/>
      <c r="D2169" s="139"/>
      <c r="E2169" s="145"/>
      <c r="F2169" s="140" t="s">
        <v>2080</v>
      </c>
      <c r="G2169" s="139"/>
      <c r="H2169" s="141">
        <v>24</v>
      </c>
      <c r="I2169" s="142"/>
      <c r="J2169" s="143"/>
      <c r="K2169" s="144"/>
      <c r="L2169" s="144"/>
      <c r="M2169" s="144"/>
      <c r="N2169" s="144"/>
      <c r="O2169" s="143"/>
      <c r="P2169" s="143"/>
      <c r="Q2169" s="143"/>
      <c r="R2169" s="139"/>
      <c r="S2169" s="139"/>
      <c r="T2169" s="138"/>
      <c r="U2169" s="6"/>
      <c r="V2169" s="8"/>
      <c r="W2169" s="8"/>
      <c r="X2169" s="60"/>
    </row>
    <row r="2170" spans="1:27" ht="7.5" customHeight="1" outlineLevel="5" x14ac:dyDescent="0.15">
      <c r="A2170" s="8"/>
      <c r="B2170" s="69"/>
      <c r="C2170" s="69"/>
      <c r="D2170" s="60"/>
      <c r="E2170" s="60"/>
      <c r="F2170" s="104"/>
      <c r="G2170" s="60"/>
      <c r="H2170" s="65"/>
      <c r="I2170" s="105"/>
      <c r="J2170" s="63"/>
      <c r="K2170" s="65"/>
      <c r="L2170" s="65"/>
      <c r="M2170" s="65"/>
      <c r="N2170" s="65"/>
      <c r="O2170" s="63"/>
      <c r="P2170" s="63"/>
      <c r="Q2170" s="63"/>
      <c r="R2170" s="60"/>
      <c r="S2170" s="60"/>
      <c r="T2170" s="69"/>
      <c r="U2170" s="8"/>
      <c r="X2170" s="60"/>
    </row>
    <row r="2171" spans="1:27" ht="11.25" outlineLevel="4" x14ac:dyDescent="0.2">
      <c r="A2171" s="4"/>
      <c r="B2171" s="120"/>
      <c r="C2171" s="121">
        <v>6</v>
      </c>
      <c r="D2171" s="122" t="s">
        <v>534</v>
      </c>
      <c r="E2171" s="123" t="s">
        <v>2081</v>
      </c>
      <c r="F2171" s="124" t="s">
        <v>2082</v>
      </c>
      <c r="G2171" s="122" t="s">
        <v>724</v>
      </c>
      <c r="H2171" s="125">
        <v>114</v>
      </c>
      <c r="I2171" s="126">
        <v>0</v>
      </c>
      <c r="J2171" s="127">
        <f>H2171*I2171</f>
        <v>0</v>
      </c>
      <c r="K2171" s="125">
        <v>2.0000000000000002E-5</v>
      </c>
      <c r="L2171" s="125">
        <f>H2171*K2171</f>
        <v>2.2800000000000003E-3</v>
      </c>
      <c r="M2171" s="125"/>
      <c r="N2171" s="125">
        <f>H2171*M2171</f>
        <v>0</v>
      </c>
      <c r="O2171" s="127">
        <v>15</v>
      </c>
      <c r="P2171" s="127">
        <f>J2171*(O2171/100)</f>
        <v>0</v>
      </c>
      <c r="Q2171" s="127">
        <f>J2171+P2171</f>
        <v>0</v>
      </c>
      <c r="R2171" s="128"/>
      <c r="S2171" s="128" t="s">
        <v>538</v>
      </c>
      <c r="T2171" s="129">
        <v>1</v>
      </c>
      <c r="U2171" s="8"/>
      <c r="V2171" s="8"/>
      <c r="W2171" s="8"/>
      <c r="X2171" s="60"/>
    </row>
    <row r="2172" spans="1:27" ht="9.75" outlineLevel="5" x14ac:dyDescent="0.2">
      <c r="A2172" s="130"/>
      <c r="B2172" s="131"/>
      <c r="C2172" s="131"/>
      <c r="D2172" s="132"/>
      <c r="E2172" s="136" t="s">
        <v>0</v>
      </c>
      <c r="F2172" s="159" t="s">
        <v>2083</v>
      </c>
      <c r="G2172" s="159"/>
      <c r="H2172" s="160"/>
      <c r="I2172" s="161"/>
      <c r="J2172" s="162"/>
      <c r="K2172" s="134"/>
      <c r="L2172" s="134"/>
      <c r="M2172" s="134"/>
      <c r="N2172" s="134"/>
      <c r="O2172" s="135"/>
      <c r="P2172" s="135"/>
      <c r="Q2172" s="135"/>
      <c r="R2172" s="132"/>
      <c r="S2172" s="132"/>
      <c r="T2172" s="131"/>
      <c r="U2172" s="6"/>
      <c r="V2172" s="8"/>
      <c r="W2172" s="8"/>
      <c r="X2172" s="133" t="str">
        <f>F2172</f>
        <v>Kotvy chemické s vyvrtáním otvoru do betonu, železobetonu nebo tvrdého kamene tmel, velikost M 16, hloubka 125 mm</v>
      </c>
      <c r="Y2172" s="9"/>
      <c r="AA2172" s="11"/>
    </row>
    <row r="2173" spans="1:27" ht="7.5" customHeight="1" outlineLevel="5" x14ac:dyDescent="0.15">
      <c r="B2173" s="69"/>
      <c r="C2173" s="69"/>
      <c r="D2173" s="60"/>
      <c r="E2173" s="60"/>
      <c r="F2173" s="61"/>
      <c r="G2173" s="60"/>
      <c r="H2173" s="65"/>
      <c r="I2173" s="105"/>
      <c r="J2173" s="63"/>
      <c r="K2173" s="65"/>
      <c r="L2173" s="65"/>
      <c r="M2173" s="65"/>
      <c r="N2173" s="65"/>
      <c r="O2173" s="63"/>
      <c r="P2173" s="63"/>
      <c r="Q2173" s="63"/>
      <c r="R2173" s="60"/>
      <c r="S2173" s="60"/>
      <c r="T2173" s="69"/>
      <c r="U2173" s="8"/>
      <c r="X2173" s="60"/>
    </row>
    <row r="2174" spans="1:27" ht="11.25" outlineLevel="5" x14ac:dyDescent="0.2">
      <c r="A2174" s="137"/>
      <c r="B2174" s="138"/>
      <c r="C2174" s="138"/>
      <c r="D2174" s="139"/>
      <c r="E2174" s="145" t="s">
        <v>1</v>
      </c>
      <c r="F2174" s="140" t="s">
        <v>604</v>
      </c>
      <c r="G2174" s="139"/>
      <c r="H2174" s="141">
        <v>0</v>
      </c>
      <c r="I2174" s="142"/>
      <c r="J2174" s="143"/>
      <c r="K2174" s="144"/>
      <c r="L2174" s="144"/>
      <c r="M2174" s="144"/>
      <c r="N2174" s="144"/>
      <c r="O2174" s="143"/>
      <c r="P2174" s="143"/>
      <c r="Q2174" s="143"/>
      <c r="R2174" s="139"/>
      <c r="S2174" s="139"/>
      <c r="T2174" s="138"/>
      <c r="U2174" s="6"/>
      <c r="V2174" s="8"/>
      <c r="W2174" s="8"/>
      <c r="X2174" s="60"/>
    </row>
    <row r="2175" spans="1:27" ht="11.25" outlineLevel="5" x14ac:dyDescent="0.2">
      <c r="A2175" s="137"/>
      <c r="B2175" s="138"/>
      <c r="C2175" s="138"/>
      <c r="D2175" s="139"/>
      <c r="E2175" s="145"/>
      <c r="F2175" s="140" t="s">
        <v>2084</v>
      </c>
      <c r="G2175" s="139"/>
      <c r="H2175" s="141">
        <v>12</v>
      </c>
      <c r="I2175" s="142"/>
      <c r="J2175" s="143"/>
      <c r="K2175" s="144"/>
      <c r="L2175" s="144"/>
      <c r="M2175" s="144"/>
      <c r="N2175" s="144"/>
      <c r="O2175" s="143"/>
      <c r="P2175" s="143"/>
      <c r="Q2175" s="143"/>
      <c r="R2175" s="139"/>
      <c r="S2175" s="139"/>
      <c r="T2175" s="138"/>
      <c r="U2175" s="6"/>
      <c r="V2175" s="8"/>
      <c r="W2175" s="8"/>
      <c r="X2175" s="60"/>
    </row>
    <row r="2176" spans="1:27" ht="11.25" outlineLevel="5" x14ac:dyDescent="0.2">
      <c r="A2176" s="137"/>
      <c r="B2176" s="138"/>
      <c r="C2176" s="138"/>
      <c r="D2176" s="139"/>
      <c r="E2176" s="145"/>
      <c r="F2176" s="140" t="s">
        <v>2085</v>
      </c>
      <c r="G2176" s="139"/>
      <c r="H2176" s="141">
        <v>6</v>
      </c>
      <c r="I2176" s="142"/>
      <c r="J2176" s="143"/>
      <c r="K2176" s="144"/>
      <c r="L2176" s="144"/>
      <c r="M2176" s="144"/>
      <c r="N2176" s="144"/>
      <c r="O2176" s="143"/>
      <c r="P2176" s="143"/>
      <c r="Q2176" s="143"/>
      <c r="R2176" s="139"/>
      <c r="S2176" s="139"/>
      <c r="T2176" s="138"/>
      <c r="U2176" s="6"/>
      <c r="V2176" s="8"/>
      <c r="W2176" s="8"/>
      <c r="X2176" s="60"/>
    </row>
    <row r="2177" spans="1:27" ht="11.25" outlineLevel="5" x14ac:dyDescent="0.2">
      <c r="A2177" s="137"/>
      <c r="B2177" s="138"/>
      <c r="C2177" s="138"/>
      <c r="D2177" s="139"/>
      <c r="E2177" s="145"/>
      <c r="F2177" s="140" t="s">
        <v>1086</v>
      </c>
      <c r="G2177" s="139"/>
      <c r="H2177" s="141">
        <v>0</v>
      </c>
      <c r="I2177" s="142"/>
      <c r="J2177" s="143"/>
      <c r="K2177" s="144"/>
      <c r="L2177" s="144"/>
      <c r="M2177" s="144"/>
      <c r="N2177" s="144"/>
      <c r="O2177" s="143"/>
      <c r="P2177" s="143"/>
      <c r="Q2177" s="143"/>
      <c r="R2177" s="139"/>
      <c r="S2177" s="139"/>
      <c r="T2177" s="138"/>
      <c r="U2177" s="6"/>
      <c r="V2177" s="8"/>
      <c r="W2177" s="8"/>
      <c r="X2177" s="60"/>
    </row>
    <row r="2178" spans="1:27" ht="11.25" outlineLevel="5" x14ac:dyDescent="0.2">
      <c r="A2178" s="137"/>
      <c r="B2178" s="138"/>
      <c r="C2178" s="138"/>
      <c r="D2178" s="139"/>
      <c r="E2178" s="145"/>
      <c r="F2178" s="140" t="s">
        <v>2086</v>
      </c>
      <c r="G2178" s="139"/>
      <c r="H2178" s="141">
        <v>96</v>
      </c>
      <c r="I2178" s="142"/>
      <c r="J2178" s="143"/>
      <c r="K2178" s="144"/>
      <c r="L2178" s="144"/>
      <c r="M2178" s="144"/>
      <c r="N2178" s="144"/>
      <c r="O2178" s="143"/>
      <c r="P2178" s="143"/>
      <c r="Q2178" s="143"/>
      <c r="R2178" s="139"/>
      <c r="S2178" s="139"/>
      <c r="T2178" s="138"/>
      <c r="U2178" s="6"/>
      <c r="V2178" s="8"/>
      <c r="W2178" s="8"/>
      <c r="X2178" s="60"/>
    </row>
    <row r="2179" spans="1:27" ht="7.5" customHeight="1" outlineLevel="5" x14ac:dyDescent="0.15">
      <c r="A2179" s="8"/>
      <c r="B2179" s="69"/>
      <c r="C2179" s="69"/>
      <c r="D2179" s="60"/>
      <c r="E2179" s="60"/>
      <c r="F2179" s="104"/>
      <c r="G2179" s="60"/>
      <c r="H2179" s="65"/>
      <c r="I2179" s="105"/>
      <c r="J2179" s="63"/>
      <c r="K2179" s="65"/>
      <c r="L2179" s="65"/>
      <c r="M2179" s="65"/>
      <c r="N2179" s="65"/>
      <c r="O2179" s="63"/>
      <c r="P2179" s="63"/>
      <c r="Q2179" s="63"/>
      <c r="R2179" s="60"/>
      <c r="S2179" s="60"/>
      <c r="T2179" s="69"/>
      <c r="U2179" s="8"/>
      <c r="X2179" s="60"/>
    </row>
    <row r="2180" spans="1:27" ht="11.25" outlineLevel="4" x14ac:dyDescent="0.2">
      <c r="A2180" s="4"/>
      <c r="B2180" s="120"/>
      <c r="C2180" s="121">
        <v>7</v>
      </c>
      <c r="D2180" s="122" t="s">
        <v>534</v>
      </c>
      <c r="E2180" s="123" t="s">
        <v>2087</v>
      </c>
      <c r="F2180" s="124" t="s">
        <v>2088</v>
      </c>
      <c r="G2180" s="122" t="s">
        <v>724</v>
      </c>
      <c r="H2180" s="125">
        <v>114</v>
      </c>
      <c r="I2180" s="126">
        <v>0</v>
      </c>
      <c r="J2180" s="127">
        <f>H2180*I2180</f>
        <v>0</v>
      </c>
      <c r="K2180" s="125">
        <v>2.7999999999999998E-4</v>
      </c>
      <c r="L2180" s="125">
        <f>H2180*K2180</f>
        <v>3.1919999999999997E-2</v>
      </c>
      <c r="M2180" s="125"/>
      <c r="N2180" s="125">
        <f>H2180*M2180</f>
        <v>0</v>
      </c>
      <c r="O2180" s="127">
        <v>15</v>
      </c>
      <c r="P2180" s="127">
        <f>J2180*(O2180/100)</f>
        <v>0</v>
      </c>
      <c r="Q2180" s="127">
        <f>J2180+P2180</f>
        <v>0</v>
      </c>
      <c r="R2180" s="128"/>
      <c r="S2180" s="128" t="s">
        <v>538</v>
      </c>
      <c r="T2180" s="129">
        <v>1</v>
      </c>
      <c r="U2180" s="8"/>
      <c r="V2180" s="8"/>
      <c r="W2180" s="8"/>
      <c r="X2180" s="60"/>
    </row>
    <row r="2181" spans="1:27" ht="9.75" outlineLevel="5" x14ac:dyDescent="0.2">
      <c r="A2181" s="130"/>
      <c r="B2181" s="131"/>
      <c r="C2181" s="131"/>
      <c r="D2181" s="132"/>
      <c r="E2181" s="136" t="s">
        <v>0</v>
      </c>
      <c r="F2181" s="159" t="s">
        <v>2089</v>
      </c>
      <c r="G2181" s="159"/>
      <c r="H2181" s="160"/>
      <c r="I2181" s="161"/>
      <c r="J2181" s="162"/>
      <c r="K2181" s="134"/>
      <c r="L2181" s="134"/>
      <c r="M2181" s="134"/>
      <c r="N2181" s="134"/>
      <c r="O2181" s="135"/>
      <c r="P2181" s="135"/>
      <c r="Q2181" s="135"/>
      <c r="R2181" s="132"/>
      <c r="S2181" s="132"/>
      <c r="T2181" s="131"/>
      <c r="U2181" s="6"/>
      <c r="V2181" s="8"/>
      <c r="W2181" s="8"/>
      <c r="X2181" s="133" t="str">
        <f>F2181</f>
        <v>Kotvy chemické s vyvrtáním otvoru kotevní šrouby pro chemické kotvy, velikost M 16, délka 190 mm</v>
      </c>
      <c r="Y2181" s="9"/>
      <c r="AA2181" s="11"/>
    </row>
    <row r="2182" spans="1:27" ht="7.5" customHeight="1" outlineLevel="5" x14ac:dyDescent="0.15">
      <c r="B2182" s="69"/>
      <c r="C2182" s="69"/>
      <c r="D2182" s="60"/>
      <c r="E2182" s="60"/>
      <c r="F2182" s="61"/>
      <c r="G2182" s="60"/>
      <c r="H2182" s="65"/>
      <c r="I2182" s="105"/>
      <c r="J2182" s="63"/>
      <c r="K2182" s="65"/>
      <c r="L2182" s="65"/>
      <c r="M2182" s="65"/>
      <c r="N2182" s="65"/>
      <c r="O2182" s="63"/>
      <c r="P2182" s="63"/>
      <c r="Q2182" s="63"/>
      <c r="R2182" s="60"/>
      <c r="S2182" s="60"/>
      <c r="T2182" s="69"/>
      <c r="U2182" s="8"/>
      <c r="X2182" s="60"/>
    </row>
    <row r="2183" spans="1:27" ht="11.25" outlineLevel="4" x14ac:dyDescent="0.2">
      <c r="A2183" s="4"/>
      <c r="B2183" s="120"/>
      <c r="C2183" s="121">
        <v>8</v>
      </c>
      <c r="D2183" s="122" t="s">
        <v>534</v>
      </c>
      <c r="E2183" s="123" t="s">
        <v>2090</v>
      </c>
      <c r="F2183" s="124" t="s">
        <v>2091</v>
      </c>
      <c r="G2183" s="122" t="s">
        <v>752</v>
      </c>
      <c r="H2183" s="125">
        <v>225.97999999999996</v>
      </c>
      <c r="I2183" s="126">
        <v>0</v>
      </c>
      <c r="J2183" s="127">
        <f>H2183*I2183</f>
        <v>0</v>
      </c>
      <c r="K2183" s="125">
        <v>0.1295</v>
      </c>
      <c r="L2183" s="125">
        <f>H2183*K2183</f>
        <v>29.264409999999994</v>
      </c>
      <c r="M2183" s="125"/>
      <c r="N2183" s="125">
        <f>H2183*M2183</f>
        <v>0</v>
      </c>
      <c r="O2183" s="127">
        <v>15</v>
      </c>
      <c r="P2183" s="127">
        <f>J2183*(O2183/100)</f>
        <v>0</v>
      </c>
      <c r="Q2183" s="127">
        <f>J2183+P2183</f>
        <v>0</v>
      </c>
      <c r="R2183" s="128"/>
      <c r="S2183" s="128" t="s">
        <v>538</v>
      </c>
      <c r="T2183" s="129">
        <v>1</v>
      </c>
      <c r="U2183" s="8"/>
      <c r="V2183" s="8"/>
      <c r="W2183" s="8"/>
      <c r="X2183" s="60"/>
    </row>
    <row r="2184" spans="1:27" ht="9.75" outlineLevel="5" x14ac:dyDescent="0.2">
      <c r="A2184" s="130"/>
      <c r="B2184" s="131"/>
      <c r="C2184" s="131"/>
      <c r="D2184" s="132"/>
      <c r="E2184" s="136" t="s">
        <v>0</v>
      </c>
      <c r="F2184" s="159" t="s">
        <v>2092</v>
      </c>
      <c r="G2184" s="159"/>
      <c r="H2184" s="160"/>
      <c r="I2184" s="161"/>
      <c r="J2184" s="162"/>
      <c r="K2184" s="134"/>
      <c r="L2184" s="134"/>
      <c r="M2184" s="134"/>
      <c r="N2184" s="134"/>
      <c r="O2184" s="135"/>
      <c r="P2184" s="135"/>
      <c r="Q2184" s="135"/>
      <c r="R2184" s="132"/>
      <c r="S2184" s="132"/>
      <c r="T2184" s="131"/>
      <c r="U2184" s="6"/>
      <c r="V2184" s="8"/>
      <c r="W2184" s="8"/>
      <c r="X2184" s="133" t="str">
        <f>F2184</f>
        <v>Osazení chodníkového obrubníku betonového se zřízením lože, s vyplněním a zatřením spár cementovou maltou stojatého s boční opěrou z betonu prostého, do lože z betonu prostého</v>
      </c>
      <c r="Y2184" s="9"/>
      <c r="AA2184" s="11"/>
    </row>
    <row r="2185" spans="1:27" ht="7.5" customHeight="1" outlineLevel="5" x14ac:dyDescent="0.15">
      <c r="B2185" s="69"/>
      <c r="C2185" s="69"/>
      <c r="D2185" s="60"/>
      <c r="E2185" s="60"/>
      <c r="F2185" s="61"/>
      <c r="G2185" s="60"/>
      <c r="H2185" s="65"/>
      <c r="I2185" s="105"/>
      <c r="J2185" s="63"/>
      <c r="K2185" s="65"/>
      <c r="L2185" s="65"/>
      <c r="M2185" s="65"/>
      <c r="N2185" s="65"/>
      <c r="O2185" s="63"/>
      <c r="P2185" s="63"/>
      <c r="Q2185" s="63"/>
      <c r="R2185" s="60"/>
      <c r="S2185" s="60"/>
      <c r="T2185" s="69"/>
      <c r="U2185" s="8"/>
      <c r="X2185" s="60"/>
    </row>
    <row r="2186" spans="1:27" ht="11.25" outlineLevel="5" x14ac:dyDescent="0.2">
      <c r="A2186" s="137"/>
      <c r="B2186" s="138"/>
      <c r="C2186" s="138"/>
      <c r="D2186" s="139"/>
      <c r="E2186" s="145" t="s">
        <v>1</v>
      </c>
      <c r="F2186" s="140" t="s">
        <v>703</v>
      </c>
      <c r="G2186" s="139"/>
      <c r="H2186" s="141">
        <v>0</v>
      </c>
      <c r="I2186" s="142"/>
      <c r="J2186" s="143"/>
      <c r="K2186" s="144"/>
      <c r="L2186" s="144"/>
      <c r="M2186" s="144"/>
      <c r="N2186" s="144"/>
      <c r="O2186" s="143"/>
      <c r="P2186" s="143"/>
      <c r="Q2186" s="143"/>
      <c r="R2186" s="139"/>
      <c r="S2186" s="139"/>
      <c r="T2186" s="138"/>
      <c r="U2186" s="6"/>
      <c r="V2186" s="8"/>
      <c r="W2186" s="8"/>
      <c r="X2186" s="60"/>
    </row>
    <row r="2187" spans="1:27" ht="11.25" outlineLevel="5" x14ac:dyDescent="0.2">
      <c r="A2187" s="137"/>
      <c r="B2187" s="138"/>
      <c r="C2187" s="138"/>
      <c r="D2187" s="139"/>
      <c r="E2187" s="145"/>
      <c r="F2187" s="140" t="s">
        <v>2093</v>
      </c>
      <c r="G2187" s="139"/>
      <c r="H2187" s="141">
        <v>20</v>
      </c>
      <c r="I2187" s="142"/>
      <c r="J2187" s="143"/>
      <c r="K2187" s="144"/>
      <c r="L2187" s="144"/>
      <c r="M2187" s="144"/>
      <c r="N2187" s="144"/>
      <c r="O2187" s="143"/>
      <c r="P2187" s="143"/>
      <c r="Q2187" s="143"/>
      <c r="R2187" s="139"/>
      <c r="S2187" s="139"/>
      <c r="T2187" s="138"/>
      <c r="U2187" s="6"/>
      <c r="V2187" s="8"/>
      <c r="W2187" s="8"/>
      <c r="X2187" s="60"/>
    </row>
    <row r="2188" spans="1:27" ht="11.25" outlineLevel="5" x14ac:dyDescent="0.2">
      <c r="A2188" s="137"/>
      <c r="B2188" s="138"/>
      <c r="C2188" s="138"/>
      <c r="D2188" s="139"/>
      <c r="E2188" s="145"/>
      <c r="F2188" s="140" t="s">
        <v>2094</v>
      </c>
      <c r="G2188" s="139"/>
      <c r="H2188" s="141">
        <v>20.85</v>
      </c>
      <c r="I2188" s="142"/>
      <c r="J2188" s="143"/>
      <c r="K2188" s="144"/>
      <c r="L2188" s="144"/>
      <c r="M2188" s="144"/>
      <c r="N2188" s="144"/>
      <c r="O2188" s="143"/>
      <c r="P2188" s="143"/>
      <c r="Q2188" s="143"/>
      <c r="R2188" s="139"/>
      <c r="S2188" s="139"/>
      <c r="T2188" s="138"/>
      <c r="U2188" s="6"/>
      <c r="V2188" s="8"/>
      <c r="W2188" s="8"/>
      <c r="X2188" s="60"/>
    </row>
    <row r="2189" spans="1:27" ht="11.25" outlineLevel="5" x14ac:dyDescent="0.2">
      <c r="A2189" s="137"/>
      <c r="B2189" s="138"/>
      <c r="C2189" s="138"/>
      <c r="D2189" s="139"/>
      <c r="E2189" s="145"/>
      <c r="F2189" s="140" t="s">
        <v>2095</v>
      </c>
      <c r="G2189" s="139"/>
      <c r="H2189" s="141">
        <v>20.700000000000003</v>
      </c>
      <c r="I2189" s="142"/>
      <c r="J2189" s="143"/>
      <c r="K2189" s="144"/>
      <c r="L2189" s="144"/>
      <c r="M2189" s="144"/>
      <c r="N2189" s="144"/>
      <c r="O2189" s="143"/>
      <c r="P2189" s="143"/>
      <c r="Q2189" s="143"/>
      <c r="R2189" s="139"/>
      <c r="S2189" s="139"/>
      <c r="T2189" s="138"/>
      <c r="U2189" s="6"/>
      <c r="V2189" s="8"/>
      <c r="W2189" s="8"/>
      <c r="X2189" s="60"/>
    </row>
    <row r="2190" spans="1:27" ht="11.25" outlineLevel="5" x14ac:dyDescent="0.2">
      <c r="A2190" s="137"/>
      <c r="B2190" s="138"/>
      <c r="C2190" s="138"/>
      <c r="D2190" s="139"/>
      <c r="E2190" s="145"/>
      <c r="F2190" s="140" t="s">
        <v>2096</v>
      </c>
      <c r="G2190" s="139"/>
      <c r="H2190" s="141">
        <v>20.9</v>
      </c>
      <c r="I2190" s="142"/>
      <c r="J2190" s="143"/>
      <c r="K2190" s="144"/>
      <c r="L2190" s="144"/>
      <c r="M2190" s="144"/>
      <c r="N2190" s="144"/>
      <c r="O2190" s="143"/>
      <c r="P2190" s="143"/>
      <c r="Q2190" s="143"/>
      <c r="R2190" s="139"/>
      <c r="S2190" s="139"/>
      <c r="T2190" s="138"/>
      <c r="U2190" s="6"/>
      <c r="V2190" s="8"/>
      <c r="W2190" s="8"/>
      <c r="X2190" s="60"/>
    </row>
    <row r="2191" spans="1:27" ht="11.25" outlineLevel="5" x14ac:dyDescent="0.2">
      <c r="A2191" s="137"/>
      <c r="B2191" s="138"/>
      <c r="C2191" s="138"/>
      <c r="D2191" s="139"/>
      <c r="E2191" s="145"/>
      <c r="F2191" s="140" t="s">
        <v>2097</v>
      </c>
      <c r="G2191" s="139"/>
      <c r="H2191" s="141">
        <v>20.864999999999998</v>
      </c>
      <c r="I2191" s="142"/>
      <c r="J2191" s="143"/>
      <c r="K2191" s="144"/>
      <c r="L2191" s="144"/>
      <c r="M2191" s="144"/>
      <c r="N2191" s="144"/>
      <c r="O2191" s="143"/>
      <c r="P2191" s="143"/>
      <c r="Q2191" s="143"/>
      <c r="R2191" s="139"/>
      <c r="S2191" s="139"/>
      <c r="T2191" s="138"/>
      <c r="U2191" s="6"/>
      <c r="V2191" s="8"/>
      <c r="W2191" s="8"/>
      <c r="X2191" s="60"/>
    </row>
    <row r="2192" spans="1:27" ht="11.25" outlineLevel="5" x14ac:dyDescent="0.2">
      <c r="A2192" s="137"/>
      <c r="B2192" s="138"/>
      <c r="C2192" s="138"/>
      <c r="D2192" s="139"/>
      <c r="E2192" s="145"/>
      <c r="F2192" s="140" t="s">
        <v>2098</v>
      </c>
      <c r="G2192" s="139"/>
      <c r="H2192" s="141">
        <v>0</v>
      </c>
      <c r="I2192" s="142"/>
      <c r="J2192" s="143"/>
      <c r="K2192" s="144"/>
      <c r="L2192" s="144"/>
      <c r="M2192" s="144"/>
      <c r="N2192" s="144"/>
      <c r="O2192" s="143"/>
      <c r="P2192" s="143"/>
      <c r="Q2192" s="143"/>
      <c r="R2192" s="139"/>
      <c r="S2192" s="139"/>
      <c r="T2192" s="138"/>
      <c r="U2192" s="6"/>
      <c r="V2192" s="8"/>
      <c r="W2192" s="8"/>
      <c r="X2192" s="60"/>
    </row>
    <row r="2193" spans="1:27" ht="11.25" outlineLevel="5" x14ac:dyDescent="0.2">
      <c r="A2193" s="137"/>
      <c r="B2193" s="138"/>
      <c r="C2193" s="138"/>
      <c r="D2193" s="139"/>
      <c r="E2193" s="145"/>
      <c r="F2193" s="140" t="s">
        <v>2099</v>
      </c>
      <c r="G2193" s="139"/>
      <c r="H2193" s="141">
        <v>61.2</v>
      </c>
      <c r="I2193" s="142"/>
      <c r="J2193" s="143"/>
      <c r="K2193" s="144"/>
      <c r="L2193" s="144"/>
      <c r="M2193" s="144"/>
      <c r="N2193" s="144"/>
      <c r="O2193" s="143"/>
      <c r="P2193" s="143"/>
      <c r="Q2193" s="143"/>
      <c r="R2193" s="139"/>
      <c r="S2193" s="139"/>
      <c r="T2193" s="138"/>
      <c r="U2193" s="6"/>
      <c r="V2193" s="8"/>
      <c r="W2193" s="8"/>
      <c r="X2193" s="60"/>
    </row>
    <row r="2194" spans="1:27" ht="11.25" outlineLevel="5" x14ac:dyDescent="0.2">
      <c r="A2194" s="137"/>
      <c r="B2194" s="138"/>
      <c r="C2194" s="138"/>
      <c r="D2194" s="139"/>
      <c r="E2194" s="145"/>
      <c r="F2194" s="140" t="s">
        <v>2100</v>
      </c>
      <c r="G2194" s="139"/>
      <c r="H2194" s="141">
        <v>17</v>
      </c>
      <c r="I2194" s="142"/>
      <c r="J2194" s="143"/>
      <c r="K2194" s="144"/>
      <c r="L2194" s="144"/>
      <c r="M2194" s="144"/>
      <c r="N2194" s="144"/>
      <c r="O2194" s="143"/>
      <c r="P2194" s="143"/>
      <c r="Q2194" s="143"/>
      <c r="R2194" s="139"/>
      <c r="S2194" s="139"/>
      <c r="T2194" s="138"/>
      <c r="U2194" s="6"/>
      <c r="V2194" s="8"/>
      <c r="W2194" s="8"/>
      <c r="X2194" s="60"/>
    </row>
    <row r="2195" spans="1:27" ht="11.25" outlineLevel="5" x14ac:dyDescent="0.2">
      <c r="A2195" s="137"/>
      <c r="B2195" s="138"/>
      <c r="C2195" s="138"/>
      <c r="D2195" s="139"/>
      <c r="E2195" s="145"/>
      <c r="F2195" s="140" t="s">
        <v>2101</v>
      </c>
      <c r="G2195" s="139"/>
      <c r="H2195" s="141">
        <v>4.5</v>
      </c>
      <c r="I2195" s="142"/>
      <c r="J2195" s="143"/>
      <c r="K2195" s="144"/>
      <c r="L2195" s="144"/>
      <c r="M2195" s="144"/>
      <c r="N2195" s="144"/>
      <c r="O2195" s="143"/>
      <c r="P2195" s="143"/>
      <c r="Q2195" s="143"/>
      <c r="R2195" s="139"/>
      <c r="S2195" s="139"/>
      <c r="T2195" s="138"/>
      <c r="U2195" s="6"/>
      <c r="V2195" s="8"/>
      <c r="W2195" s="8"/>
      <c r="X2195" s="60"/>
    </row>
    <row r="2196" spans="1:27" ht="11.25" outlineLevel="5" x14ac:dyDescent="0.2">
      <c r="A2196" s="137"/>
      <c r="B2196" s="138"/>
      <c r="C2196" s="138"/>
      <c r="D2196" s="139"/>
      <c r="E2196" s="145"/>
      <c r="F2196" s="140" t="s">
        <v>2102</v>
      </c>
      <c r="G2196" s="139"/>
      <c r="H2196" s="141">
        <v>4.5149999999999997</v>
      </c>
      <c r="I2196" s="142"/>
      <c r="J2196" s="143"/>
      <c r="K2196" s="144"/>
      <c r="L2196" s="144"/>
      <c r="M2196" s="144"/>
      <c r="N2196" s="144"/>
      <c r="O2196" s="143"/>
      <c r="P2196" s="143"/>
      <c r="Q2196" s="143"/>
      <c r="R2196" s="139"/>
      <c r="S2196" s="139"/>
      <c r="T2196" s="138"/>
      <c r="U2196" s="6"/>
      <c r="V2196" s="8"/>
      <c r="W2196" s="8"/>
      <c r="X2196" s="60"/>
    </row>
    <row r="2197" spans="1:27" ht="11.25" outlineLevel="5" x14ac:dyDescent="0.2">
      <c r="A2197" s="137"/>
      <c r="B2197" s="138"/>
      <c r="C2197" s="138"/>
      <c r="D2197" s="139"/>
      <c r="E2197" s="145"/>
      <c r="F2197" s="140" t="s">
        <v>2103</v>
      </c>
      <c r="G2197" s="139"/>
      <c r="H2197" s="141">
        <v>17</v>
      </c>
      <c r="I2197" s="142"/>
      <c r="J2197" s="143"/>
      <c r="K2197" s="144"/>
      <c r="L2197" s="144"/>
      <c r="M2197" s="144"/>
      <c r="N2197" s="144"/>
      <c r="O2197" s="143"/>
      <c r="P2197" s="143"/>
      <c r="Q2197" s="143"/>
      <c r="R2197" s="139"/>
      <c r="S2197" s="139"/>
      <c r="T2197" s="138"/>
      <c r="U2197" s="6"/>
      <c r="V2197" s="8"/>
      <c r="W2197" s="8"/>
      <c r="X2197" s="60"/>
    </row>
    <row r="2198" spans="1:27" ht="11.25" outlineLevel="5" x14ac:dyDescent="0.2">
      <c r="A2198" s="137"/>
      <c r="B2198" s="138"/>
      <c r="C2198" s="138"/>
      <c r="D2198" s="139"/>
      <c r="E2198" s="145"/>
      <c r="F2198" s="140" t="s">
        <v>2104</v>
      </c>
      <c r="G2198" s="139"/>
      <c r="H2198" s="141">
        <v>18.45</v>
      </c>
      <c r="I2198" s="142"/>
      <c r="J2198" s="143"/>
      <c r="K2198" s="144"/>
      <c r="L2198" s="144"/>
      <c r="M2198" s="144"/>
      <c r="N2198" s="144"/>
      <c r="O2198" s="143"/>
      <c r="P2198" s="143"/>
      <c r="Q2198" s="143"/>
      <c r="R2198" s="139"/>
      <c r="S2198" s="139"/>
      <c r="T2198" s="138"/>
      <c r="U2198" s="6"/>
      <c r="V2198" s="8"/>
      <c r="W2198" s="8"/>
      <c r="X2198" s="60"/>
    </row>
    <row r="2199" spans="1:27" ht="7.5" customHeight="1" outlineLevel="5" x14ac:dyDescent="0.15">
      <c r="A2199" s="8"/>
      <c r="B2199" s="69"/>
      <c r="C2199" s="69"/>
      <c r="D2199" s="60"/>
      <c r="E2199" s="60"/>
      <c r="F2199" s="104"/>
      <c r="G2199" s="60"/>
      <c r="H2199" s="65"/>
      <c r="I2199" s="105"/>
      <c r="J2199" s="63"/>
      <c r="K2199" s="65"/>
      <c r="L2199" s="65"/>
      <c r="M2199" s="65"/>
      <c r="N2199" s="65"/>
      <c r="O2199" s="63"/>
      <c r="P2199" s="63"/>
      <c r="Q2199" s="63"/>
      <c r="R2199" s="60"/>
      <c r="S2199" s="60"/>
      <c r="T2199" s="69"/>
      <c r="U2199" s="8"/>
      <c r="X2199" s="60"/>
    </row>
    <row r="2200" spans="1:27" ht="11.25" outlineLevel="4" x14ac:dyDescent="0.2">
      <c r="A2200" s="4"/>
      <c r="B2200" s="120"/>
      <c r="C2200" s="121">
        <v>9</v>
      </c>
      <c r="D2200" s="122" t="s">
        <v>534</v>
      </c>
      <c r="E2200" s="123" t="s">
        <v>2105</v>
      </c>
      <c r="F2200" s="124" t="s">
        <v>2106</v>
      </c>
      <c r="G2200" s="122" t="s">
        <v>537</v>
      </c>
      <c r="H2200" s="125">
        <v>13.5588</v>
      </c>
      <c r="I2200" s="126">
        <v>0</v>
      </c>
      <c r="J2200" s="127">
        <f>H2200*I2200</f>
        <v>0</v>
      </c>
      <c r="K2200" s="125">
        <v>2.2563399999999998</v>
      </c>
      <c r="L2200" s="125">
        <f>H2200*K2200</f>
        <v>30.593262791999997</v>
      </c>
      <c r="M2200" s="125"/>
      <c r="N2200" s="125">
        <f>H2200*M2200</f>
        <v>0</v>
      </c>
      <c r="O2200" s="127">
        <v>15</v>
      </c>
      <c r="P2200" s="127">
        <f>J2200*(O2200/100)</f>
        <v>0</v>
      </c>
      <c r="Q2200" s="127">
        <f>J2200+P2200</f>
        <v>0</v>
      </c>
      <c r="R2200" s="128"/>
      <c r="S2200" s="128" t="s">
        <v>538</v>
      </c>
      <c r="T2200" s="129">
        <v>1</v>
      </c>
      <c r="U2200" s="8"/>
      <c r="V2200" s="8"/>
      <c r="W2200" s="8"/>
      <c r="X2200" s="60"/>
    </row>
    <row r="2201" spans="1:27" ht="9.75" outlineLevel="5" x14ac:dyDescent="0.2">
      <c r="A2201" s="130"/>
      <c r="B2201" s="131"/>
      <c r="C2201" s="131"/>
      <c r="D2201" s="132"/>
      <c r="E2201" s="136" t="s">
        <v>0</v>
      </c>
      <c r="F2201" s="159" t="s">
        <v>2107</v>
      </c>
      <c r="G2201" s="159"/>
      <c r="H2201" s="160"/>
      <c r="I2201" s="161"/>
      <c r="J2201" s="162"/>
      <c r="K2201" s="134"/>
      <c r="L2201" s="134"/>
      <c r="M2201" s="134"/>
      <c r="N2201" s="134"/>
      <c r="O2201" s="135"/>
      <c r="P2201" s="135"/>
      <c r="Q2201" s="135"/>
      <c r="R2201" s="132"/>
      <c r="S2201" s="132"/>
      <c r="T2201" s="131"/>
      <c r="U2201" s="6"/>
      <c r="V2201" s="8"/>
      <c r="W2201" s="8"/>
      <c r="X2201" s="133" t="str">
        <f>F2201</f>
        <v>Lože pod obrubníky, krajníky nebo obruby z dlažebních kostek z betonu prostého</v>
      </c>
      <c r="Y2201" s="9"/>
      <c r="AA2201" s="11"/>
    </row>
    <row r="2202" spans="1:27" ht="7.5" customHeight="1" outlineLevel="5" x14ac:dyDescent="0.15">
      <c r="B2202" s="69"/>
      <c r="C2202" s="69"/>
      <c r="D2202" s="60"/>
      <c r="E2202" s="60"/>
      <c r="F2202" s="61"/>
      <c r="G2202" s="60"/>
      <c r="H2202" s="65"/>
      <c r="I2202" s="105"/>
      <c r="J2202" s="63"/>
      <c r="K2202" s="65"/>
      <c r="L2202" s="65"/>
      <c r="M2202" s="65"/>
      <c r="N2202" s="65"/>
      <c r="O2202" s="63"/>
      <c r="P2202" s="63"/>
      <c r="Q2202" s="63"/>
      <c r="R2202" s="60"/>
      <c r="S2202" s="60"/>
      <c r="T2202" s="69"/>
      <c r="U2202" s="8"/>
      <c r="X2202" s="60"/>
    </row>
    <row r="2203" spans="1:27" ht="11.25" outlineLevel="5" x14ac:dyDescent="0.2">
      <c r="A2203" s="137"/>
      <c r="B2203" s="138"/>
      <c r="C2203" s="138"/>
      <c r="D2203" s="139"/>
      <c r="E2203" s="145" t="s">
        <v>1</v>
      </c>
      <c r="F2203" s="140" t="s">
        <v>2108</v>
      </c>
      <c r="G2203" s="139"/>
      <c r="H2203" s="141">
        <v>13.5588</v>
      </c>
      <c r="I2203" s="142"/>
      <c r="J2203" s="143"/>
      <c r="K2203" s="144"/>
      <c r="L2203" s="144"/>
      <c r="M2203" s="144"/>
      <c r="N2203" s="144"/>
      <c r="O2203" s="143"/>
      <c r="P2203" s="143"/>
      <c r="Q2203" s="143"/>
      <c r="R2203" s="139"/>
      <c r="S2203" s="139"/>
      <c r="T2203" s="138"/>
      <c r="U2203" s="6"/>
      <c r="V2203" s="8"/>
      <c r="W2203" s="8"/>
      <c r="X2203" s="60"/>
    </row>
    <row r="2204" spans="1:27" ht="7.5" customHeight="1" outlineLevel="5" x14ac:dyDescent="0.15">
      <c r="A2204" s="8"/>
      <c r="B2204" s="69"/>
      <c r="C2204" s="69"/>
      <c r="D2204" s="60"/>
      <c r="E2204" s="60"/>
      <c r="F2204" s="104"/>
      <c r="G2204" s="60"/>
      <c r="H2204" s="65"/>
      <c r="I2204" s="105"/>
      <c r="J2204" s="63"/>
      <c r="K2204" s="65"/>
      <c r="L2204" s="65"/>
      <c r="M2204" s="65"/>
      <c r="N2204" s="65"/>
      <c r="O2204" s="63"/>
      <c r="P2204" s="63"/>
      <c r="Q2204" s="63"/>
      <c r="R2204" s="60"/>
      <c r="S2204" s="60"/>
      <c r="T2204" s="69"/>
      <c r="U2204" s="8"/>
      <c r="X2204" s="60"/>
    </row>
    <row r="2205" spans="1:27" ht="11.25" outlineLevel="4" x14ac:dyDescent="0.2">
      <c r="A2205" s="4"/>
      <c r="B2205" s="120"/>
      <c r="C2205" s="121">
        <v>10</v>
      </c>
      <c r="D2205" s="122" t="s">
        <v>760</v>
      </c>
      <c r="E2205" s="123" t="s">
        <v>2109</v>
      </c>
      <c r="F2205" s="124" t="s">
        <v>2110</v>
      </c>
      <c r="G2205" s="122" t="s">
        <v>752</v>
      </c>
      <c r="H2205" s="125">
        <v>228.2398</v>
      </c>
      <c r="I2205" s="126">
        <v>0</v>
      </c>
      <c r="J2205" s="127">
        <f>H2205*I2205</f>
        <v>0</v>
      </c>
      <c r="K2205" s="125">
        <v>2.4E-2</v>
      </c>
      <c r="L2205" s="125">
        <f>H2205*K2205</f>
        <v>5.4777551999999998</v>
      </c>
      <c r="M2205" s="125"/>
      <c r="N2205" s="125">
        <f>H2205*M2205</f>
        <v>0</v>
      </c>
      <c r="O2205" s="127">
        <v>15</v>
      </c>
      <c r="P2205" s="127">
        <f>J2205*(O2205/100)</f>
        <v>0</v>
      </c>
      <c r="Q2205" s="127">
        <f>J2205+P2205</f>
        <v>0</v>
      </c>
      <c r="R2205" s="128"/>
      <c r="S2205" s="128" t="s">
        <v>538</v>
      </c>
      <c r="T2205" s="129">
        <v>1</v>
      </c>
      <c r="U2205" s="8"/>
      <c r="V2205" s="8"/>
      <c r="W2205" s="8"/>
      <c r="X2205" s="60"/>
    </row>
    <row r="2206" spans="1:27" ht="9.75" outlineLevel="5" x14ac:dyDescent="0.2">
      <c r="A2206" s="130"/>
      <c r="B2206" s="131"/>
      <c r="C2206" s="131"/>
      <c r="D2206" s="132"/>
      <c r="E2206" s="136" t="s">
        <v>0</v>
      </c>
      <c r="F2206" s="159" t="s">
        <v>763</v>
      </c>
      <c r="G2206" s="159"/>
      <c r="H2206" s="160"/>
      <c r="I2206" s="161"/>
      <c r="J2206" s="162"/>
      <c r="K2206" s="134"/>
      <c r="L2206" s="134"/>
      <c r="M2206" s="134"/>
      <c r="N2206" s="134"/>
      <c r="O2206" s="135"/>
      <c r="P2206" s="135"/>
      <c r="Q2206" s="135"/>
      <c r="R2206" s="132"/>
      <c r="S2206" s="132"/>
      <c r="T2206" s="131"/>
      <c r="U2206" s="6"/>
      <c r="V2206" s="8"/>
      <c r="W2206" s="8"/>
      <c r="X2206" s="133" t="str">
        <f>F2206</f>
        <v>---</v>
      </c>
      <c r="Y2206" s="9"/>
      <c r="AA2206" s="11"/>
    </row>
    <row r="2207" spans="1:27" ht="7.5" customHeight="1" outlineLevel="5" x14ac:dyDescent="0.15">
      <c r="B2207" s="69"/>
      <c r="C2207" s="69"/>
      <c r="D2207" s="60"/>
      <c r="E2207" s="60"/>
      <c r="F2207" s="61"/>
      <c r="G2207" s="60"/>
      <c r="H2207" s="65"/>
      <c r="I2207" s="105"/>
      <c r="J2207" s="63"/>
      <c r="K2207" s="65"/>
      <c r="L2207" s="65"/>
      <c r="M2207" s="65"/>
      <c r="N2207" s="65"/>
      <c r="O2207" s="63"/>
      <c r="P2207" s="63"/>
      <c r="Q2207" s="63"/>
      <c r="R2207" s="60"/>
      <c r="S2207" s="60"/>
      <c r="T2207" s="69"/>
      <c r="U2207" s="8"/>
      <c r="X2207" s="60"/>
    </row>
    <row r="2208" spans="1:27" ht="9.75" outlineLevel="5" x14ac:dyDescent="0.2">
      <c r="A2208" s="130"/>
      <c r="B2208" s="131"/>
      <c r="C2208" s="131"/>
      <c r="D2208" s="132"/>
      <c r="E2208" s="136" t="s">
        <v>25</v>
      </c>
      <c r="F2208" s="148">
        <v>1</v>
      </c>
      <c r="G2208" s="132"/>
      <c r="H2208" s="146">
        <v>2.2597999999999998</v>
      </c>
      <c r="I2208" s="147"/>
      <c r="J2208" s="135"/>
      <c r="K2208" s="134"/>
      <c r="L2208" s="134"/>
      <c r="M2208" s="134"/>
      <c r="N2208" s="134"/>
      <c r="O2208" s="135"/>
      <c r="P2208" s="135"/>
      <c r="Q2208" s="135"/>
      <c r="R2208" s="132"/>
      <c r="S2208" s="132"/>
      <c r="T2208" s="131"/>
      <c r="U2208" s="6"/>
      <c r="V2208" s="8"/>
      <c r="W2208" s="8"/>
      <c r="X2208" s="60"/>
    </row>
    <row r="2209" spans="1:27" ht="7.5" customHeight="1" outlineLevel="5" x14ac:dyDescent="0.15">
      <c r="A2209" s="8"/>
      <c r="B2209" s="69"/>
      <c r="C2209" s="69"/>
      <c r="D2209" s="60"/>
      <c r="E2209" s="60"/>
      <c r="F2209" s="104"/>
      <c r="G2209" s="60"/>
      <c r="H2209" s="65"/>
      <c r="I2209" s="105"/>
      <c r="J2209" s="63"/>
      <c r="K2209" s="65"/>
      <c r="L2209" s="65"/>
      <c r="M2209" s="65"/>
      <c r="N2209" s="65"/>
      <c r="O2209" s="63"/>
      <c r="P2209" s="63"/>
      <c r="Q2209" s="63"/>
      <c r="R2209" s="60"/>
      <c r="S2209" s="60"/>
      <c r="T2209" s="69"/>
      <c r="U2209" s="8"/>
      <c r="X2209" s="60"/>
    </row>
    <row r="2210" spans="1:27" ht="11.25" outlineLevel="4" x14ac:dyDescent="0.2">
      <c r="A2210" s="4"/>
      <c r="B2210" s="120"/>
      <c r="C2210" s="121">
        <v>11</v>
      </c>
      <c r="D2210" s="122" t="s">
        <v>534</v>
      </c>
      <c r="E2210" s="123" t="s">
        <v>2111</v>
      </c>
      <c r="F2210" s="124" t="s">
        <v>2112</v>
      </c>
      <c r="G2210" s="122" t="s">
        <v>2049</v>
      </c>
      <c r="H2210" s="125">
        <v>1</v>
      </c>
      <c r="I2210" s="126">
        <v>0</v>
      </c>
      <c r="J2210" s="127">
        <f>H2210*I2210</f>
        <v>0</v>
      </c>
      <c r="K2210" s="125"/>
      <c r="L2210" s="125">
        <f>H2210*K2210</f>
        <v>0</v>
      </c>
      <c r="M2210" s="125"/>
      <c r="N2210" s="125">
        <f>H2210*M2210</f>
        <v>0</v>
      </c>
      <c r="O2210" s="127">
        <v>15</v>
      </c>
      <c r="P2210" s="127">
        <f>J2210*(O2210/100)</f>
        <v>0</v>
      </c>
      <c r="Q2210" s="127">
        <f>J2210+P2210</f>
        <v>0</v>
      </c>
      <c r="R2210" s="128"/>
      <c r="S2210" s="128" t="s">
        <v>776</v>
      </c>
      <c r="T2210" s="129">
        <v>1</v>
      </c>
      <c r="U2210" s="8"/>
      <c r="V2210" s="8"/>
      <c r="W2210" s="8"/>
      <c r="X2210" s="60"/>
    </row>
    <row r="2211" spans="1:27" ht="9.75" outlineLevel="5" x14ac:dyDescent="0.2">
      <c r="A2211" s="130"/>
      <c r="B2211" s="131"/>
      <c r="C2211" s="131"/>
      <c r="D2211" s="132"/>
      <c r="E2211" s="136" t="s">
        <v>0</v>
      </c>
      <c r="F2211" s="159" t="s">
        <v>763</v>
      </c>
      <c r="G2211" s="159"/>
      <c r="H2211" s="160"/>
      <c r="I2211" s="161"/>
      <c r="J2211" s="162"/>
      <c r="K2211" s="134"/>
      <c r="L2211" s="134"/>
      <c r="M2211" s="134"/>
      <c r="N2211" s="134"/>
      <c r="O2211" s="135"/>
      <c r="P2211" s="135"/>
      <c r="Q2211" s="135"/>
      <c r="R2211" s="132"/>
      <c r="S2211" s="132"/>
      <c r="T2211" s="131"/>
      <c r="U2211" s="6"/>
      <c r="V2211" s="8"/>
      <c r="W2211" s="8"/>
      <c r="X2211" s="133" t="str">
        <f>F2211</f>
        <v>---</v>
      </c>
      <c r="Y2211" s="9"/>
      <c r="AA2211" s="11"/>
    </row>
    <row r="2212" spans="1:27" ht="7.5" customHeight="1" outlineLevel="5" x14ac:dyDescent="0.15">
      <c r="B2212" s="69"/>
      <c r="C2212" s="69"/>
      <c r="D2212" s="60"/>
      <c r="E2212" s="60"/>
      <c r="F2212" s="61"/>
      <c r="G2212" s="60"/>
      <c r="H2212" s="65"/>
      <c r="I2212" s="105"/>
      <c r="J2212" s="63"/>
      <c r="K2212" s="65"/>
      <c r="L2212" s="65"/>
      <c r="M2212" s="65"/>
      <c r="N2212" s="65"/>
      <c r="O2212" s="63"/>
      <c r="P2212" s="63"/>
      <c r="Q2212" s="63"/>
      <c r="R2212" s="60"/>
      <c r="S2212" s="60"/>
      <c r="T2212" s="69"/>
      <c r="U2212" s="8"/>
      <c r="X2212" s="60"/>
    </row>
    <row r="2213" spans="1:27" ht="11.25" outlineLevel="4" x14ac:dyDescent="0.2">
      <c r="A2213" s="4"/>
      <c r="B2213" s="120"/>
      <c r="C2213" s="121">
        <v>12</v>
      </c>
      <c r="D2213" s="122" t="s">
        <v>534</v>
      </c>
      <c r="E2213" s="123" t="s">
        <v>2113</v>
      </c>
      <c r="F2213" s="124" t="s">
        <v>2114</v>
      </c>
      <c r="G2213" s="122" t="s">
        <v>724</v>
      </c>
      <c r="H2213" s="125">
        <v>20</v>
      </c>
      <c r="I2213" s="126">
        <v>0</v>
      </c>
      <c r="J2213" s="127">
        <f>H2213*I2213</f>
        <v>0</v>
      </c>
      <c r="K2213" s="125">
        <v>1.8000000000000001E-4</v>
      </c>
      <c r="L2213" s="125">
        <f>H2213*K2213</f>
        <v>3.6000000000000003E-3</v>
      </c>
      <c r="M2213" s="125"/>
      <c r="N2213" s="125">
        <f>H2213*M2213</f>
        <v>0</v>
      </c>
      <c r="O2213" s="127">
        <v>15</v>
      </c>
      <c r="P2213" s="127">
        <f>J2213*(O2213/100)</f>
        <v>0</v>
      </c>
      <c r="Q2213" s="127">
        <f>J2213+P2213</f>
        <v>0</v>
      </c>
      <c r="R2213" s="128"/>
      <c r="S2213" s="128" t="s">
        <v>538</v>
      </c>
      <c r="T2213" s="129">
        <v>1</v>
      </c>
      <c r="U2213" s="8"/>
      <c r="V2213" s="8"/>
      <c r="W2213" s="8"/>
      <c r="X2213" s="60"/>
    </row>
    <row r="2214" spans="1:27" ht="29.25" outlineLevel="5" x14ac:dyDescent="0.2">
      <c r="A2214" s="130"/>
      <c r="B2214" s="131"/>
      <c r="C2214" s="131"/>
      <c r="D2214" s="132"/>
      <c r="E2214" s="136" t="s">
        <v>0</v>
      </c>
      <c r="F2214" s="159" t="s">
        <v>2115</v>
      </c>
      <c r="G2214" s="159"/>
      <c r="H2214" s="160"/>
      <c r="I2214" s="161"/>
      <c r="J2214" s="162"/>
      <c r="K2214" s="134"/>
      <c r="L2214" s="134"/>
      <c r="M2214" s="134"/>
      <c r="N2214" s="134"/>
      <c r="O2214" s="135"/>
      <c r="P2214" s="135"/>
      <c r="Q2214" s="135"/>
      <c r="R2214" s="132"/>
      <c r="S2214" s="132"/>
      <c r="T2214" s="131"/>
      <c r="U2214" s="6"/>
      <c r="V2214" s="8"/>
      <c r="W2214" s="8"/>
      <c r="X2214" s="133" t="str">
        <f>F2214</f>
        <v>Osazování drobných kovových předmětů  
  kotvených do stěny 
    hasicího přístroje</v>
      </c>
      <c r="Y2214" s="9"/>
      <c r="AA2214" s="11"/>
    </row>
    <row r="2215" spans="1:27" ht="7.5" customHeight="1" outlineLevel="5" x14ac:dyDescent="0.15">
      <c r="B2215" s="69"/>
      <c r="C2215" s="69"/>
      <c r="D2215" s="60"/>
      <c r="E2215" s="60"/>
      <c r="F2215" s="61"/>
      <c r="G2215" s="60"/>
      <c r="H2215" s="65"/>
      <c r="I2215" s="105"/>
      <c r="J2215" s="63"/>
      <c r="K2215" s="65"/>
      <c r="L2215" s="65"/>
      <c r="M2215" s="65"/>
      <c r="N2215" s="65"/>
      <c r="O2215" s="63"/>
      <c r="P2215" s="63"/>
      <c r="Q2215" s="63"/>
      <c r="R2215" s="60"/>
      <c r="S2215" s="60"/>
      <c r="T2215" s="69"/>
      <c r="U2215" s="8"/>
      <c r="X2215" s="60"/>
    </row>
    <row r="2216" spans="1:27" ht="11.25" outlineLevel="5" x14ac:dyDescent="0.2">
      <c r="A2216" s="137"/>
      <c r="B2216" s="138"/>
      <c r="C2216" s="138"/>
      <c r="D2216" s="139"/>
      <c r="E2216" s="145" t="s">
        <v>1</v>
      </c>
      <c r="F2216" s="140" t="s">
        <v>2116</v>
      </c>
      <c r="G2216" s="139"/>
      <c r="H2216" s="141">
        <v>6</v>
      </c>
      <c r="I2216" s="142"/>
      <c r="J2216" s="143"/>
      <c r="K2216" s="144"/>
      <c r="L2216" s="144"/>
      <c r="M2216" s="144"/>
      <c r="N2216" s="144"/>
      <c r="O2216" s="143"/>
      <c r="P2216" s="143"/>
      <c r="Q2216" s="143"/>
      <c r="R2216" s="139"/>
      <c r="S2216" s="139"/>
      <c r="T2216" s="138"/>
      <c r="U2216" s="6"/>
      <c r="V2216" s="8"/>
      <c r="W2216" s="8"/>
      <c r="X2216" s="60"/>
    </row>
    <row r="2217" spans="1:27" ht="11.25" outlineLevel="5" x14ac:dyDescent="0.2">
      <c r="A2217" s="137"/>
      <c r="B2217" s="138"/>
      <c r="C2217" s="138"/>
      <c r="D2217" s="139"/>
      <c r="E2217" s="145"/>
      <c r="F2217" s="140" t="s">
        <v>2117</v>
      </c>
      <c r="G2217" s="139"/>
      <c r="H2217" s="141">
        <v>3</v>
      </c>
      <c r="I2217" s="142"/>
      <c r="J2217" s="143"/>
      <c r="K2217" s="144"/>
      <c r="L2217" s="144"/>
      <c r="M2217" s="144"/>
      <c r="N2217" s="144"/>
      <c r="O2217" s="143"/>
      <c r="P2217" s="143"/>
      <c r="Q2217" s="143"/>
      <c r="R2217" s="139"/>
      <c r="S2217" s="139"/>
      <c r="T2217" s="138"/>
      <c r="U2217" s="6"/>
      <c r="V2217" s="8"/>
      <c r="W2217" s="8"/>
      <c r="X2217" s="60"/>
    </row>
    <row r="2218" spans="1:27" ht="11.25" outlineLevel="5" x14ac:dyDescent="0.2">
      <c r="A2218" s="137"/>
      <c r="B2218" s="138"/>
      <c r="C2218" s="138"/>
      <c r="D2218" s="139"/>
      <c r="E2218" s="145"/>
      <c r="F2218" s="140" t="s">
        <v>2118</v>
      </c>
      <c r="G2218" s="139"/>
      <c r="H2218" s="141">
        <v>3</v>
      </c>
      <c r="I2218" s="142"/>
      <c r="J2218" s="143"/>
      <c r="K2218" s="144"/>
      <c r="L2218" s="144"/>
      <c r="M2218" s="144"/>
      <c r="N2218" s="144"/>
      <c r="O2218" s="143"/>
      <c r="P2218" s="143"/>
      <c r="Q2218" s="143"/>
      <c r="R2218" s="139"/>
      <c r="S2218" s="139"/>
      <c r="T2218" s="138"/>
      <c r="U2218" s="6"/>
      <c r="V2218" s="8"/>
      <c r="W2218" s="8"/>
      <c r="X2218" s="60"/>
    </row>
    <row r="2219" spans="1:27" ht="11.25" outlineLevel="5" x14ac:dyDescent="0.2">
      <c r="A2219" s="137"/>
      <c r="B2219" s="138"/>
      <c r="C2219" s="138"/>
      <c r="D2219" s="139"/>
      <c r="E2219" s="145"/>
      <c r="F2219" s="140" t="s">
        <v>2119</v>
      </c>
      <c r="G2219" s="139"/>
      <c r="H2219" s="141">
        <v>3</v>
      </c>
      <c r="I2219" s="142"/>
      <c r="J2219" s="143"/>
      <c r="K2219" s="144"/>
      <c r="L2219" s="144"/>
      <c r="M2219" s="144"/>
      <c r="N2219" s="144"/>
      <c r="O2219" s="143"/>
      <c r="P2219" s="143"/>
      <c r="Q2219" s="143"/>
      <c r="R2219" s="139"/>
      <c r="S2219" s="139"/>
      <c r="T2219" s="138"/>
      <c r="U2219" s="6"/>
      <c r="V2219" s="8"/>
      <c r="W2219" s="8"/>
      <c r="X2219" s="60"/>
    </row>
    <row r="2220" spans="1:27" ht="11.25" outlineLevel="5" x14ac:dyDescent="0.2">
      <c r="A2220" s="137"/>
      <c r="B2220" s="138"/>
      <c r="C2220" s="138"/>
      <c r="D2220" s="139"/>
      <c r="E2220" s="145"/>
      <c r="F2220" s="140" t="s">
        <v>2120</v>
      </c>
      <c r="G2220" s="139"/>
      <c r="H2220" s="141">
        <v>3</v>
      </c>
      <c r="I2220" s="142"/>
      <c r="J2220" s="143"/>
      <c r="K2220" s="144"/>
      <c r="L2220" s="144"/>
      <c r="M2220" s="144"/>
      <c r="N2220" s="144"/>
      <c r="O2220" s="143"/>
      <c r="P2220" s="143"/>
      <c r="Q2220" s="143"/>
      <c r="R2220" s="139"/>
      <c r="S2220" s="139"/>
      <c r="T2220" s="138"/>
      <c r="U2220" s="6"/>
      <c r="V2220" s="8"/>
      <c r="W2220" s="8"/>
      <c r="X2220" s="60"/>
    </row>
    <row r="2221" spans="1:27" ht="11.25" outlineLevel="5" x14ac:dyDescent="0.2">
      <c r="A2221" s="137"/>
      <c r="B2221" s="138"/>
      <c r="C2221" s="138"/>
      <c r="D2221" s="139"/>
      <c r="E2221" s="145"/>
      <c r="F2221" s="140" t="s">
        <v>2121</v>
      </c>
      <c r="G2221" s="139"/>
      <c r="H2221" s="141">
        <v>1</v>
      </c>
      <c r="I2221" s="142"/>
      <c r="J2221" s="143"/>
      <c r="K2221" s="144"/>
      <c r="L2221" s="144"/>
      <c r="M2221" s="144"/>
      <c r="N2221" s="144"/>
      <c r="O2221" s="143"/>
      <c r="P2221" s="143"/>
      <c r="Q2221" s="143"/>
      <c r="R2221" s="139"/>
      <c r="S2221" s="139"/>
      <c r="T2221" s="138"/>
      <c r="U2221" s="6"/>
      <c r="V2221" s="8"/>
      <c r="W2221" s="8"/>
      <c r="X2221" s="60"/>
    </row>
    <row r="2222" spans="1:27" ht="11.25" outlineLevel="5" x14ac:dyDescent="0.2">
      <c r="A2222" s="137"/>
      <c r="B2222" s="138"/>
      <c r="C2222" s="138"/>
      <c r="D2222" s="139"/>
      <c r="E2222" s="145"/>
      <c r="F2222" s="140" t="s">
        <v>2122</v>
      </c>
      <c r="G2222" s="139"/>
      <c r="H2222" s="141">
        <v>1</v>
      </c>
      <c r="I2222" s="142"/>
      <c r="J2222" s="143"/>
      <c r="K2222" s="144"/>
      <c r="L2222" s="144"/>
      <c r="M2222" s="144"/>
      <c r="N2222" s="144"/>
      <c r="O2222" s="143"/>
      <c r="P2222" s="143"/>
      <c r="Q2222" s="143"/>
      <c r="R2222" s="139"/>
      <c r="S2222" s="139"/>
      <c r="T2222" s="138"/>
      <c r="U2222" s="6"/>
      <c r="V2222" s="8"/>
      <c r="W2222" s="8"/>
      <c r="X2222" s="60"/>
    </row>
    <row r="2223" spans="1:27" ht="7.5" customHeight="1" outlineLevel="5" x14ac:dyDescent="0.15">
      <c r="A2223" s="8"/>
      <c r="B2223" s="69"/>
      <c r="C2223" s="69"/>
      <c r="D2223" s="60"/>
      <c r="E2223" s="60"/>
      <c r="F2223" s="104"/>
      <c r="G2223" s="60"/>
      <c r="H2223" s="65"/>
      <c r="I2223" s="105"/>
      <c r="J2223" s="63"/>
      <c r="K2223" s="65"/>
      <c r="L2223" s="65"/>
      <c r="M2223" s="65"/>
      <c r="N2223" s="65"/>
      <c r="O2223" s="63"/>
      <c r="P2223" s="63"/>
      <c r="Q2223" s="63"/>
      <c r="R2223" s="60"/>
      <c r="S2223" s="60"/>
      <c r="T2223" s="69"/>
      <c r="U2223" s="8"/>
      <c r="X2223" s="60"/>
    </row>
    <row r="2224" spans="1:27" ht="11.25" outlineLevel="4" x14ac:dyDescent="0.2">
      <c r="A2224" s="4"/>
      <c r="B2224" s="120"/>
      <c r="C2224" s="121">
        <v>13</v>
      </c>
      <c r="D2224" s="122" t="s">
        <v>760</v>
      </c>
      <c r="E2224" s="123" t="s">
        <v>2123</v>
      </c>
      <c r="F2224" s="124" t="s">
        <v>2124</v>
      </c>
      <c r="G2224" s="122" t="s">
        <v>724</v>
      </c>
      <c r="H2224" s="125">
        <v>20</v>
      </c>
      <c r="I2224" s="126">
        <v>0</v>
      </c>
      <c r="J2224" s="127">
        <f>H2224*I2224</f>
        <v>0</v>
      </c>
      <c r="K2224" s="125">
        <v>8.0000000000000002E-3</v>
      </c>
      <c r="L2224" s="125">
        <f>H2224*K2224</f>
        <v>0.16</v>
      </c>
      <c r="M2224" s="125"/>
      <c r="N2224" s="125">
        <f>H2224*M2224</f>
        <v>0</v>
      </c>
      <c r="O2224" s="127">
        <v>15</v>
      </c>
      <c r="P2224" s="127">
        <f>J2224*(O2224/100)</f>
        <v>0</v>
      </c>
      <c r="Q2224" s="127">
        <f>J2224+P2224</f>
        <v>0</v>
      </c>
      <c r="R2224" s="128"/>
      <c r="S2224" s="128" t="s">
        <v>538</v>
      </c>
      <c r="T2224" s="129">
        <v>1</v>
      </c>
      <c r="U2224" s="8"/>
      <c r="V2224" s="8"/>
      <c r="W2224" s="8"/>
      <c r="X2224" s="60"/>
    </row>
    <row r="2225" spans="1:27" ht="9.75" outlineLevel="5" x14ac:dyDescent="0.2">
      <c r="A2225" s="130"/>
      <c r="B2225" s="131"/>
      <c r="C2225" s="131"/>
      <c r="D2225" s="132"/>
      <c r="E2225" s="136" t="s">
        <v>0</v>
      </c>
      <c r="F2225" s="159" t="s">
        <v>2125</v>
      </c>
      <c r="G2225" s="159"/>
      <c r="H2225" s="160"/>
      <c r="I2225" s="161"/>
      <c r="J2225" s="162"/>
      <c r="K2225" s="134"/>
      <c r="L2225" s="134"/>
      <c r="M2225" s="134"/>
      <c r="N2225" s="134"/>
      <c r="O2225" s="135"/>
      <c r="P2225" s="135"/>
      <c r="Q2225" s="135"/>
      <c r="R2225" s="132"/>
      <c r="S2225" s="132"/>
      <c r="T2225" s="131"/>
      <c r="U2225" s="6"/>
      <c r="V2225" s="8"/>
      <c r="W2225" s="8"/>
      <c r="X2225" s="133" t="str">
        <f>F2225</f>
        <v>přístroj hasicí ruční práškový PG 4 LE</v>
      </c>
      <c r="Y2225" s="9"/>
      <c r="AA2225" s="11"/>
    </row>
    <row r="2226" spans="1:27" ht="7.5" customHeight="1" outlineLevel="5" x14ac:dyDescent="0.15">
      <c r="B2226" s="69"/>
      <c r="C2226" s="69"/>
      <c r="D2226" s="60"/>
      <c r="E2226" s="60"/>
      <c r="F2226" s="61"/>
      <c r="G2226" s="60"/>
      <c r="H2226" s="65"/>
      <c r="I2226" s="105"/>
      <c r="J2226" s="63"/>
      <c r="K2226" s="65"/>
      <c r="L2226" s="65"/>
      <c r="M2226" s="65"/>
      <c r="N2226" s="65"/>
      <c r="O2226" s="63"/>
      <c r="P2226" s="63"/>
      <c r="Q2226" s="63"/>
      <c r="R2226" s="60"/>
      <c r="S2226" s="60"/>
      <c r="T2226" s="69"/>
      <c r="U2226" s="8"/>
      <c r="X2226" s="60"/>
    </row>
    <row r="2227" spans="1:27" ht="11.25" outlineLevel="4" x14ac:dyDescent="0.2">
      <c r="A2227" s="4"/>
      <c r="B2227" s="120"/>
      <c r="C2227" s="121">
        <v>14</v>
      </c>
      <c r="D2227" s="122" t="s">
        <v>534</v>
      </c>
      <c r="E2227" s="123" t="s">
        <v>2126</v>
      </c>
      <c r="F2227" s="124" t="s">
        <v>2127</v>
      </c>
      <c r="G2227" s="122" t="s">
        <v>543</v>
      </c>
      <c r="H2227" s="125">
        <v>2654.1850000000004</v>
      </c>
      <c r="I2227" s="126">
        <v>0</v>
      </c>
      <c r="J2227" s="127">
        <f>H2227*I2227</f>
        <v>0</v>
      </c>
      <c r="K2227" s="125">
        <v>4.0000000000000003E-5</v>
      </c>
      <c r="L2227" s="125">
        <f>H2227*K2227</f>
        <v>0.10616740000000002</v>
      </c>
      <c r="M2227" s="125"/>
      <c r="N2227" s="125">
        <f>H2227*M2227</f>
        <v>0</v>
      </c>
      <c r="O2227" s="127">
        <v>15</v>
      </c>
      <c r="P2227" s="127">
        <f>J2227*(O2227/100)</f>
        <v>0</v>
      </c>
      <c r="Q2227" s="127">
        <f>J2227+P2227</f>
        <v>0</v>
      </c>
      <c r="R2227" s="128"/>
      <c r="S2227" s="128" t="s">
        <v>538</v>
      </c>
      <c r="T2227" s="129">
        <v>1</v>
      </c>
      <c r="U2227" s="8"/>
      <c r="V2227" s="8"/>
      <c r="W2227" s="8"/>
      <c r="X2227" s="60"/>
    </row>
    <row r="2228" spans="1:27" ht="9.75" outlineLevel="5" x14ac:dyDescent="0.2">
      <c r="A2228" s="130"/>
      <c r="B2228" s="131"/>
      <c r="C2228" s="131"/>
      <c r="D2228" s="132"/>
      <c r="E2228" s="136" t="s">
        <v>0</v>
      </c>
      <c r="F2228" s="159" t="s">
        <v>2128</v>
      </c>
      <c r="G2228" s="159"/>
      <c r="H2228" s="160"/>
      <c r="I2228" s="161"/>
      <c r="J2228" s="162"/>
      <c r="K2228" s="134"/>
      <c r="L2228" s="134"/>
      <c r="M2228" s="134"/>
      <c r="N2228" s="134"/>
      <c r="O2228" s="135"/>
      <c r="P2228" s="135"/>
      <c r="Q2228" s="135"/>
      <c r="R2228" s="132"/>
      <c r="S2228" s="132"/>
      <c r="T2228" s="131"/>
      <c r="U2228" s="6"/>
      <c r="V2228" s="8"/>
      <c r="W2228" s="8"/>
      <c r="X2228" s="133" t="str">
        <f>F2228</f>
        <v>Vyčištění budov nebo objektů před předáním do užívání budov bytové nebo občanské výstavby, světlé výšky podlaží do 4 m</v>
      </c>
      <c r="Y2228" s="9"/>
      <c r="AA2228" s="11"/>
    </row>
    <row r="2229" spans="1:27" ht="7.5" customHeight="1" outlineLevel="5" x14ac:dyDescent="0.15">
      <c r="B2229" s="69"/>
      <c r="C2229" s="69"/>
      <c r="D2229" s="60"/>
      <c r="E2229" s="60"/>
      <c r="F2229" s="61"/>
      <c r="G2229" s="60"/>
      <c r="H2229" s="65"/>
      <c r="I2229" s="105"/>
      <c r="J2229" s="63"/>
      <c r="K2229" s="65"/>
      <c r="L2229" s="65"/>
      <c r="M2229" s="65"/>
      <c r="N2229" s="65"/>
      <c r="O2229" s="63"/>
      <c r="P2229" s="63"/>
      <c r="Q2229" s="63"/>
      <c r="R2229" s="60"/>
      <c r="S2229" s="60"/>
      <c r="T2229" s="69"/>
      <c r="U2229" s="8"/>
      <c r="X2229" s="60"/>
    </row>
    <row r="2230" spans="1:27" ht="11.25" outlineLevel="5" x14ac:dyDescent="0.2">
      <c r="A2230" s="137"/>
      <c r="B2230" s="138"/>
      <c r="C2230" s="138"/>
      <c r="D2230" s="139"/>
      <c r="E2230" s="145" t="s">
        <v>1</v>
      </c>
      <c r="F2230" s="140" t="s">
        <v>703</v>
      </c>
      <c r="G2230" s="139"/>
      <c r="H2230" s="141">
        <v>0</v>
      </c>
      <c r="I2230" s="142"/>
      <c r="J2230" s="143"/>
      <c r="K2230" s="144"/>
      <c r="L2230" s="144"/>
      <c r="M2230" s="144"/>
      <c r="N2230" s="144"/>
      <c r="O2230" s="143"/>
      <c r="P2230" s="143"/>
      <c r="Q2230" s="143"/>
      <c r="R2230" s="139"/>
      <c r="S2230" s="139"/>
      <c r="T2230" s="138"/>
      <c r="U2230" s="6"/>
      <c r="V2230" s="8"/>
      <c r="W2230" s="8"/>
      <c r="X2230" s="60"/>
    </row>
    <row r="2231" spans="1:27" ht="11.25" outlineLevel="5" x14ac:dyDescent="0.2">
      <c r="A2231" s="137"/>
      <c r="B2231" s="138"/>
      <c r="C2231" s="138"/>
      <c r="D2231" s="139"/>
      <c r="E2231" s="145"/>
      <c r="F2231" s="140" t="s">
        <v>2129</v>
      </c>
      <c r="G2231" s="139"/>
      <c r="H2231" s="141">
        <v>847.3950000000001</v>
      </c>
      <c r="I2231" s="142"/>
      <c r="J2231" s="143"/>
      <c r="K2231" s="144"/>
      <c r="L2231" s="144"/>
      <c r="M2231" s="144"/>
      <c r="N2231" s="144"/>
      <c r="O2231" s="143"/>
      <c r="P2231" s="143"/>
      <c r="Q2231" s="143"/>
      <c r="R2231" s="139"/>
      <c r="S2231" s="139"/>
      <c r="T2231" s="138"/>
      <c r="U2231" s="6"/>
      <c r="V2231" s="8"/>
      <c r="W2231" s="8"/>
      <c r="X2231" s="60"/>
    </row>
    <row r="2232" spans="1:27" ht="11.25" outlineLevel="5" x14ac:dyDescent="0.2">
      <c r="A2232" s="137"/>
      <c r="B2232" s="138"/>
      <c r="C2232" s="138"/>
      <c r="D2232" s="139"/>
      <c r="E2232" s="145"/>
      <c r="F2232" s="140" t="s">
        <v>2130</v>
      </c>
      <c r="G2232" s="139"/>
      <c r="H2232" s="141">
        <v>847.3950000000001</v>
      </c>
      <c r="I2232" s="142"/>
      <c r="J2232" s="143"/>
      <c r="K2232" s="144"/>
      <c r="L2232" s="144"/>
      <c r="M2232" s="144"/>
      <c r="N2232" s="144"/>
      <c r="O2232" s="143"/>
      <c r="P2232" s="143"/>
      <c r="Q2232" s="143"/>
      <c r="R2232" s="139"/>
      <c r="S2232" s="139"/>
      <c r="T2232" s="138"/>
      <c r="U2232" s="6"/>
      <c r="V2232" s="8"/>
      <c r="W2232" s="8"/>
      <c r="X2232" s="60"/>
    </row>
    <row r="2233" spans="1:27" ht="11.25" outlineLevel="5" x14ac:dyDescent="0.2">
      <c r="A2233" s="137"/>
      <c r="B2233" s="138"/>
      <c r="C2233" s="138"/>
      <c r="D2233" s="139"/>
      <c r="E2233" s="145"/>
      <c r="F2233" s="140" t="s">
        <v>2131</v>
      </c>
      <c r="G2233" s="139"/>
      <c r="H2233" s="141">
        <v>847.3950000000001</v>
      </c>
      <c r="I2233" s="142"/>
      <c r="J2233" s="143"/>
      <c r="K2233" s="144"/>
      <c r="L2233" s="144"/>
      <c r="M2233" s="144"/>
      <c r="N2233" s="144"/>
      <c r="O2233" s="143"/>
      <c r="P2233" s="143"/>
      <c r="Q2233" s="143"/>
      <c r="R2233" s="139"/>
      <c r="S2233" s="139"/>
      <c r="T2233" s="138"/>
      <c r="U2233" s="6"/>
      <c r="V2233" s="8"/>
      <c r="W2233" s="8"/>
      <c r="X2233" s="60"/>
    </row>
    <row r="2234" spans="1:27" ht="11.25" outlineLevel="5" x14ac:dyDescent="0.2">
      <c r="A2234" s="137"/>
      <c r="B2234" s="138"/>
      <c r="C2234" s="138"/>
      <c r="D2234" s="139"/>
      <c r="E2234" s="145"/>
      <c r="F2234" s="140" t="s">
        <v>2132</v>
      </c>
      <c r="G2234" s="139"/>
      <c r="H2234" s="141">
        <v>112</v>
      </c>
      <c r="I2234" s="142"/>
      <c r="J2234" s="143"/>
      <c r="K2234" s="144"/>
      <c r="L2234" s="144"/>
      <c r="M2234" s="144"/>
      <c r="N2234" s="144"/>
      <c r="O2234" s="143"/>
      <c r="P2234" s="143"/>
      <c r="Q2234" s="143"/>
      <c r="R2234" s="139"/>
      <c r="S2234" s="139"/>
      <c r="T2234" s="138"/>
      <c r="U2234" s="6"/>
      <c r="V2234" s="8"/>
      <c r="W2234" s="8"/>
      <c r="X2234" s="60"/>
    </row>
    <row r="2235" spans="1:27" ht="7.5" customHeight="1" outlineLevel="5" x14ac:dyDescent="0.15">
      <c r="A2235" s="8"/>
      <c r="B2235" s="69"/>
      <c r="C2235" s="69"/>
      <c r="D2235" s="60"/>
      <c r="E2235" s="60"/>
      <c r="F2235" s="104"/>
      <c r="G2235" s="60"/>
      <c r="H2235" s="65"/>
      <c r="I2235" s="105"/>
      <c r="J2235" s="63"/>
      <c r="K2235" s="65"/>
      <c r="L2235" s="65"/>
      <c r="M2235" s="65"/>
      <c r="N2235" s="65"/>
      <c r="O2235" s="63"/>
      <c r="P2235" s="63"/>
      <c r="Q2235" s="63"/>
      <c r="R2235" s="60"/>
      <c r="S2235" s="60"/>
      <c r="T2235" s="69"/>
      <c r="U2235" s="8"/>
      <c r="X2235" s="60"/>
    </row>
    <row r="2236" spans="1:27" ht="11.25" outlineLevel="4" x14ac:dyDescent="0.2">
      <c r="A2236" s="4"/>
      <c r="B2236" s="120"/>
      <c r="C2236" s="121">
        <v>15</v>
      </c>
      <c r="D2236" s="122" t="s">
        <v>534</v>
      </c>
      <c r="E2236" s="123" t="s">
        <v>2133</v>
      </c>
      <c r="F2236" s="124" t="s">
        <v>2134</v>
      </c>
      <c r="G2236" s="122" t="s">
        <v>724</v>
      </c>
      <c r="H2236" s="125">
        <v>1</v>
      </c>
      <c r="I2236" s="126">
        <v>0</v>
      </c>
      <c r="J2236" s="127">
        <f>H2236*I2236</f>
        <v>0</v>
      </c>
      <c r="K2236" s="125"/>
      <c r="L2236" s="125">
        <f>H2236*K2236</f>
        <v>0</v>
      </c>
      <c r="M2236" s="125"/>
      <c r="N2236" s="125">
        <f>H2236*M2236</f>
        <v>0</v>
      </c>
      <c r="O2236" s="127">
        <v>15</v>
      </c>
      <c r="P2236" s="127">
        <f>J2236*(O2236/100)</f>
        <v>0</v>
      </c>
      <c r="Q2236" s="127">
        <f>J2236+P2236</f>
        <v>0</v>
      </c>
      <c r="R2236" s="128"/>
      <c r="S2236" s="128" t="s">
        <v>776</v>
      </c>
      <c r="T2236" s="129">
        <v>1</v>
      </c>
      <c r="U2236" s="8"/>
      <c r="V2236" s="8"/>
      <c r="W2236" s="8"/>
      <c r="X2236" s="60"/>
    </row>
    <row r="2237" spans="1:27" ht="9.75" outlineLevel="5" x14ac:dyDescent="0.2">
      <c r="A2237" s="130"/>
      <c r="B2237" s="131"/>
      <c r="C2237" s="131"/>
      <c r="D2237" s="132"/>
      <c r="E2237" s="136" t="s">
        <v>0</v>
      </c>
      <c r="F2237" s="159" t="s">
        <v>763</v>
      </c>
      <c r="G2237" s="159"/>
      <c r="H2237" s="160"/>
      <c r="I2237" s="161"/>
      <c r="J2237" s="162"/>
      <c r="K2237" s="134"/>
      <c r="L2237" s="134"/>
      <c r="M2237" s="134"/>
      <c r="N2237" s="134"/>
      <c r="O2237" s="135"/>
      <c r="P2237" s="135"/>
      <c r="Q2237" s="135"/>
      <c r="R2237" s="132"/>
      <c r="S2237" s="132"/>
      <c r="T2237" s="131"/>
      <c r="U2237" s="6"/>
      <c r="V2237" s="8"/>
      <c r="W2237" s="8"/>
      <c r="X2237" s="133" t="str">
        <f>F2237</f>
        <v>---</v>
      </c>
      <c r="Y2237" s="9"/>
      <c r="AA2237" s="11"/>
    </row>
    <row r="2238" spans="1:27" ht="7.5" customHeight="1" outlineLevel="5" x14ac:dyDescent="0.15">
      <c r="B2238" s="69"/>
      <c r="C2238" s="69"/>
      <c r="D2238" s="60"/>
      <c r="E2238" s="60"/>
      <c r="F2238" s="61"/>
      <c r="G2238" s="60"/>
      <c r="H2238" s="65"/>
      <c r="I2238" s="105"/>
      <c r="J2238" s="63"/>
      <c r="K2238" s="65"/>
      <c r="L2238" s="65"/>
      <c r="M2238" s="65"/>
      <c r="N2238" s="65"/>
      <c r="O2238" s="63"/>
      <c r="P2238" s="63"/>
      <c r="Q2238" s="63"/>
      <c r="R2238" s="60"/>
      <c r="S2238" s="60"/>
      <c r="T2238" s="69"/>
      <c r="U2238" s="8"/>
      <c r="X2238" s="60"/>
    </row>
    <row r="2239" spans="1:27" outlineLevel="4" x14ac:dyDescent="0.15">
      <c r="B2239" s="6"/>
      <c r="C2239" s="6"/>
      <c r="D2239" s="6"/>
      <c r="E2239" s="6"/>
      <c r="F2239" s="6"/>
      <c r="G2239" s="6"/>
      <c r="H2239" s="6"/>
      <c r="I2239" s="8"/>
      <c r="J2239" s="8"/>
      <c r="K2239" s="6"/>
      <c r="L2239" s="6"/>
      <c r="M2239" s="6"/>
      <c r="N2239" s="6"/>
      <c r="O2239" s="6"/>
      <c r="P2239" s="8"/>
      <c r="Q2239" s="8"/>
      <c r="R2239" s="8"/>
      <c r="S2239" s="6"/>
      <c r="T2239" s="6"/>
      <c r="X2239" s="6"/>
    </row>
    <row r="2240" spans="1:27" ht="11.25" outlineLevel="3" x14ac:dyDescent="0.2">
      <c r="A2240" s="96" t="s">
        <v>115</v>
      </c>
      <c r="B2240" s="100">
        <v>4</v>
      </c>
      <c r="C2240" s="114"/>
      <c r="D2240" s="115" t="s">
        <v>533</v>
      </c>
      <c r="E2240" s="115"/>
      <c r="F2240" s="116" t="s">
        <v>116</v>
      </c>
      <c r="G2240" s="115"/>
      <c r="H2240" s="117"/>
      <c r="I2240" s="118"/>
      <c r="J2240" s="98">
        <f>SUBTOTAL(9,J2241:J2285)</f>
        <v>0</v>
      </c>
      <c r="K2240" s="117"/>
      <c r="L2240" s="99">
        <f>SUBTOTAL(9,L2241:L2285)</f>
        <v>0.35144199999999992</v>
      </c>
      <c r="M2240" s="117"/>
      <c r="N2240" s="99">
        <f>SUBTOTAL(9,N2241:N2285)</f>
        <v>0</v>
      </c>
      <c r="O2240" s="119"/>
      <c r="P2240" s="98">
        <f>SUBTOTAL(9,P2241:P2285)</f>
        <v>0</v>
      </c>
      <c r="Q2240" s="98">
        <f>SUBTOTAL(9,Q2241:Q2285)</f>
        <v>0</v>
      </c>
      <c r="R2240" s="115"/>
      <c r="S2240" s="115"/>
      <c r="T2240" s="100">
        <f>SUBTOTAL(9,T2241:T2285)</f>
        <v>8</v>
      </c>
      <c r="U2240" s="6"/>
      <c r="V2240" s="8"/>
      <c r="W2240" s="8"/>
      <c r="X2240" s="60"/>
    </row>
    <row r="2241" spans="1:27" ht="22.5" outlineLevel="4" x14ac:dyDescent="0.2">
      <c r="A2241" s="4"/>
      <c r="B2241" s="120"/>
      <c r="C2241" s="121">
        <v>1</v>
      </c>
      <c r="D2241" s="122" t="s">
        <v>534</v>
      </c>
      <c r="E2241" s="123" t="s">
        <v>2135</v>
      </c>
      <c r="F2241" s="124" t="s">
        <v>2136</v>
      </c>
      <c r="G2241" s="122" t="s">
        <v>543</v>
      </c>
      <c r="H2241" s="125">
        <v>2703.3999999999996</v>
      </c>
      <c r="I2241" s="126">
        <v>0</v>
      </c>
      <c r="J2241" s="127">
        <f>H2241*I2241</f>
        <v>0</v>
      </c>
      <c r="K2241" s="125">
        <v>1.2999999999999999E-4</v>
      </c>
      <c r="L2241" s="125">
        <f>H2241*K2241</f>
        <v>0.35144199999999992</v>
      </c>
      <c r="M2241" s="125"/>
      <c r="N2241" s="125">
        <f>H2241*M2241</f>
        <v>0</v>
      </c>
      <c r="O2241" s="127">
        <v>15</v>
      </c>
      <c r="P2241" s="127">
        <f>J2241*(O2241/100)</f>
        <v>0</v>
      </c>
      <c r="Q2241" s="127">
        <f>J2241+P2241</f>
        <v>0</v>
      </c>
      <c r="R2241" s="128"/>
      <c r="S2241" s="128" t="s">
        <v>538</v>
      </c>
      <c r="T2241" s="129">
        <v>1</v>
      </c>
      <c r="U2241" s="8"/>
      <c r="V2241" s="8"/>
      <c r="W2241" s="8"/>
      <c r="X2241" s="60"/>
    </row>
    <row r="2242" spans="1:27" ht="29.25" outlineLevel="5" x14ac:dyDescent="0.2">
      <c r="A2242" s="130"/>
      <c r="B2242" s="131"/>
      <c r="C2242" s="131"/>
      <c r="D2242" s="132"/>
      <c r="E2242" s="136" t="s">
        <v>0</v>
      </c>
      <c r="F2242" s="159" t="s">
        <v>2137</v>
      </c>
      <c r="G2242" s="159"/>
      <c r="H2242" s="160"/>
      <c r="I2242" s="161"/>
      <c r="J2242" s="162"/>
      <c r="K2242" s="134"/>
      <c r="L2242" s="134"/>
      <c r="M2242" s="134"/>
      <c r="N2242" s="134"/>
      <c r="O2242" s="135"/>
      <c r="P2242" s="135"/>
      <c r="Q2242" s="135"/>
      <c r="R2242" s="132"/>
      <c r="S2242" s="132"/>
      <c r="T2242" s="131"/>
      <c r="U2242" s="6"/>
      <c r="V2242" s="8"/>
      <c r="W2242" s="8"/>
      <c r="X2242" s="133" t="str">
        <f>F2242</f>
        <v>Lešení pomocné pracovní pro objekty pozemních staveb  
  pro zatížení do 150 kg/m2, o výšce lešeňové podlahy 
    do 1,9 m</v>
      </c>
      <c r="Y2242" s="9"/>
      <c r="AA2242" s="11"/>
    </row>
    <row r="2243" spans="1:27" ht="7.5" customHeight="1" outlineLevel="5" x14ac:dyDescent="0.15">
      <c r="B2243" s="69"/>
      <c r="C2243" s="69"/>
      <c r="D2243" s="60"/>
      <c r="E2243" s="60"/>
      <c r="F2243" s="61"/>
      <c r="G2243" s="60"/>
      <c r="H2243" s="65"/>
      <c r="I2243" s="105"/>
      <c r="J2243" s="63"/>
      <c r="K2243" s="65"/>
      <c r="L2243" s="65"/>
      <c r="M2243" s="65"/>
      <c r="N2243" s="65"/>
      <c r="O2243" s="63"/>
      <c r="P2243" s="63"/>
      <c r="Q2243" s="63"/>
      <c r="R2243" s="60"/>
      <c r="S2243" s="60"/>
      <c r="T2243" s="69"/>
      <c r="U2243" s="8"/>
      <c r="X2243" s="60"/>
    </row>
    <row r="2244" spans="1:27" ht="11.25" outlineLevel="5" x14ac:dyDescent="0.2">
      <c r="A2244" s="137"/>
      <c r="B2244" s="138"/>
      <c r="C2244" s="138"/>
      <c r="D2244" s="139"/>
      <c r="E2244" s="145" t="s">
        <v>1</v>
      </c>
      <c r="F2244" s="140" t="s">
        <v>703</v>
      </c>
      <c r="G2244" s="139"/>
      <c r="H2244" s="141">
        <v>0</v>
      </c>
      <c r="I2244" s="142"/>
      <c r="J2244" s="143"/>
      <c r="K2244" s="144"/>
      <c r="L2244" s="144"/>
      <c r="M2244" s="144"/>
      <c r="N2244" s="144"/>
      <c r="O2244" s="143"/>
      <c r="P2244" s="143"/>
      <c r="Q2244" s="143"/>
      <c r="R2244" s="139"/>
      <c r="S2244" s="139"/>
      <c r="T2244" s="138"/>
      <c r="U2244" s="6"/>
      <c r="V2244" s="8"/>
      <c r="W2244" s="8"/>
      <c r="X2244" s="60"/>
    </row>
    <row r="2245" spans="1:27" ht="11.25" outlineLevel="5" x14ac:dyDescent="0.2">
      <c r="A2245" s="137"/>
      <c r="B2245" s="138"/>
      <c r="C2245" s="138"/>
      <c r="D2245" s="139"/>
      <c r="E2245" s="145"/>
      <c r="F2245" s="140" t="s">
        <v>2138</v>
      </c>
      <c r="G2245" s="139"/>
      <c r="H2245" s="141">
        <v>868.88</v>
      </c>
      <c r="I2245" s="142"/>
      <c r="J2245" s="143"/>
      <c r="K2245" s="144"/>
      <c r="L2245" s="144"/>
      <c r="M2245" s="144"/>
      <c r="N2245" s="144"/>
      <c r="O2245" s="143"/>
      <c r="P2245" s="143"/>
      <c r="Q2245" s="143"/>
      <c r="R2245" s="139"/>
      <c r="S2245" s="139"/>
      <c r="T2245" s="138"/>
      <c r="U2245" s="6"/>
      <c r="V2245" s="8"/>
      <c r="W2245" s="8"/>
      <c r="X2245" s="60"/>
    </row>
    <row r="2246" spans="1:27" ht="11.25" outlineLevel="5" x14ac:dyDescent="0.2">
      <c r="A2246" s="137"/>
      <c r="B2246" s="138"/>
      <c r="C2246" s="138"/>
      <c r="D2246" s="139"/>
      <c r="E2246" s="145"/>
      <c r="F2246" s="140" t="s">
        <v>817</v>
      </c>
      <c r="G2246" s="139"/>
      <c r="H2246" s="141">
        <v>0</v>
      </c>
      <c r="I2246" s="142"/>
      <c r="J2246" s="143"/>
      <c r="K2246" s="144"/>
      <c r="L2246" s="144"/>
      <c r="M2246" s="144"/>
      <c r="N2246" s="144"/>
      <c r="O2246" s="143"/>
      <c r="P2246" s="143"/>
      <c r="Q2246" s="143"/>
      <c r="R2246" s="139"/>
      <c r="S2246" s="139"/>
      <c r="T2246" s="138"/>
      <c r="U2246" s="6"/>
      <c r="V2246" s="8"/>
      <c r="W2246" s="8"/>
      <c r="X2246" s="60"/>
    </row>
    <row r="2247" spans="1:27" ht="11.25" outlineLevel="5" x14ac:dyDescent="0.2">
      <c r="A2247" s="137"/>
      <c r="B2247" s="138"/>
      <c r="C2247" s="138"/>
      <c r="D2247" s="139"/>
      <c r="E2247" s="145"/>
      <c r="F2247" s="140" t="s">
        <v>2139</v>
      </c>
      <c r="G2247" s="139"/>
      <c r="H2247" s="141">
        <v>917.26</v>
      </c>
      <c r="I2247" s="142"/>
      <c r="J2247" s="143"/>
      <c r="K2247" s="144"/>
      <c r="L2247" s="144"/>
      <c r="M2247" s="144"/>
      <c r="N2247" s="144"/>
      <c r="O2247" s="143"/>
      <c r="P2247" s="143"/>
      <c r="Q2247" s="143"/>
      <c r="R2247" s="139"/>
      <c r="S2247" s="139"/>
      <c r="T2247" s="138"/>
      <c r="U2247" s="6"/>
      <c r="V2247" s="8"/>
      <c r="W2247" s="8"/>
      <c r="X2247" s="60"/>
    </row>
    <row r="2248" spans="1:27" ht="11.25" outlineLevel="5" x14ac:dyDescent="0.2">
      <c r="A2248" s="137"/>
      <c r="B2248" s="138"/>
      <c r="C2248" s="138"/>
      <c r="D2248" s="139"/>
      <c r="E2248" s="145"/>
      <c r="F2248" s="140" t="s">
        <v>2140</v>
      </c>
      <c r="G2248" s="139"/>
      <c r="H2248" s="141">
        <v>917.26</v>
      </c>
      <c r="I2248" s="142"/>
      <c r="J2248" s="143"/>
      <c r="K2248" s="144"/>
      <c r="L2248" s="144"/>
      <c r="M2248" s="144"/>
      <c r="N2248" s="144"/>
      <c r="O2248" s="143"/>
      <c r="P2248" s="143"/>
      <c r="Q2248" s="143"/>
      <c r="R2248" s="139"/>
      <c r="S2248" s="139"/>
      <c r="T2248" s="138"/>
      <c r="U2248" s="6"/>
      <c r="V2248" s="8"/>
      <c r="W2248" s="8"/>
      <c r="X2248" s="60"/>
    </row>
    <row r="2249" spans="1:27" ht="7.5" customHeight="1" outlineLevel="5" x14ac:dyDescent="0.15">
      <c r="A2249" s="8"/>
      <c r="B2249" s="69"/>
      <c r="C2249" s="69"/>
      <c r="D2249" s="60"/>
      <c r="E2249" s="60"/>
      <c r="F2249" s="104"/>
      <c r="G2249" s="60"/>
      <c r="H2249" s="65"/>
      <c r="I2249" s="105"/>
      <c r="J2249" s="63"/>
      <c r="K2249" s="65"/>
      <c r="L2249" s="65"/>
      <c r="M2249" s="65"/>
      <c r="N2249" s="65"/>
      <c r="O2249" s="63"/>
      <c r="P2249" s="63"/>
      <c r="Q2249" s="63"/>
      <c r="R2249" s="60"/>
      <c r="S2249" s="60"/>
      <c r="T2249" s="69"/>
      <c r="U2249" s="8"/>
      <c r="X2249" s="60"/>
    </row>
    <row r="2250" spans="1:27" ht="22.5" outlineLevel="4" x14ac:dyDescent="0.2">
      <c r="A2250" s="4"/>
      <c r="B2250" s="120"/>
      <c r="C2250" s="121">
        <v>2</v>
      </c>
      <c r="D2250" s="122" t="s">
        <v>534</v>
      </c>
      <c r="E2250" s="123" t="s">
        <v>2141</v>
      </c>
      <c r="F2250" s="124" t="s">
        <v>2142</v>
      </c>
      <c r="G2250" s="122" t="s">
        <v>543</v>
      </c>
      <c r="H2250" s="125">
        <v>2228.8879999999999</v>
      </c>
      <c r="I2250" s="126">
        <v>0</v>
      </c>
      <c r="J2250" s="127">
        <f>H2250*I2250</f>
        <v>0</v>
      </c>
      <c r="K2250" s="125"/>
      <c r="L2250" s="125">
        <f>H2250*K2250</f>
        <v>0</v>
      </c>
      <c r="M2250" s="125"/>
      <c r="N2250" s="125">
        <f>H2250*M2250</f>
        <v>0</v>
      </c>
      <c r="O2250" s="127">
        <v>15</v>
      </c>
      <c r="P2250" s="127">
        <f>J2250*(O2250/100)</f>
        <v>0</v>
      </c>
      <c r="Q2250" s="127">
        <f>J2250+P2250</f>
        <v>0</v>
      </c>
      <c r="R2250" s="128"/>
      <c r="S2250" s="128" t="s">
        <v>538</v>
      </c>
      <c r="T2250" s="129">
        <v>1</v>
      </c>
      <c r="U2250" s="8"/>
      <c r="V2250" s="8"/>
      <c r="W2250" s="8"/>
      <c r="X2250" s="60"/>
    </row>
    <row r="2251" spans="1:27" ht="39" outlineLevel="5" x14ac:dyDescent="0.2">
      <c r="A2251" s="130"/>
      <c r="B2251" s="131"/>
      <c r="C2251" s="131"/>
      <c r="D2251" s="132"/>
      <c r="E2251" s="136" t="s">
        <v>0</v>
      </c>
      <c r="F2251" s="159" t="s">
        <v>2143</v>
      </c>
      <c r="G2251" s="159"/>
      <c r="H2251" s="160"/>
      <c r="I2251" s="161"/>
      <c r="J2251" s="162"/>
      <c r="K2251" s="134"/>
      <c r="L2251" s="134"/>
      <c r="M2251" s="134"/>
      <c r="N2251" s="134"/>
      <c r="O2251" s="135"/>
      <c r="P2251" s="135"/>
      <c r="Q2251" s="135"/>
      <c r="R2251" s="132"/>
      <c r="S2251" s="132"/>
      <c r="T2251" s="131"/>
      <c r="U2251" s="6"/>
      <c r="V2251" s="8"/>
      <c r="W2251" s="8"/>
      <c r="X2251" s="133" t="str">
        <f>F2251</f>
        <v>Montáž lešení řadového trubkového lehkého pracovního s podlahami  
  s provozním zatížením tř. 3 do 200 kg/m2 
    šířky tř. W12 přes 1,2 do 1,5 m, výšky 
      do 10 m</v>
      </c>
      <c r="Y2251" s="9"/>
      <c r="AA2251" s="11"/>
    </row>
    <row r="2252" spans="1:27" ht="7.5" customHeight="1" outlineLevel="5" x14ac:dyDescent="0.15">
      <c r="B2252" s="69"/>
      <c r="C2252" s="69"/>
      <c r="D2252" s="60"/>
      <c r="E2252" s="60"/>
      <c r="F2252" s="61"/>
      <c r="G2252" s="60"/>
      <c r="H2252" s="65"/>
      <c r="I2252" s="105"/>
      <c r="J2252" s="63"/>
      <c r="K2252" s="65"/>
      <c r="L2252" s="65"/>
      <c r="M2252" s="65"/>
      <c r="N2252" s="65"/>
      <c r="O2252" s="63"/>
      <c r="P2252" s="63"/>
      <c r="Q2252" s="63"/>
      <c r="R2252" s="60"/>
      <c r="S2252" s="60"/>
      <c r="T2252" s="69"/>
      <c r="U2252" s="8"/>
      <c r="X2252" s="60"/>
    </row>
    <row r="2253" spans="1:27" ht="11.25" outlineLevel="5" x14ac:dyDescent="0.2">
      <c r="A2253" s="137"/>
      <c r="B2253" s="138"/>
      <c r="C2253" s="138"/>
      <c r="D2253" s="139"/>
      <c r="E2253" s="145" t="s">
        <v>1</v>
      </c>
      <c r="F2253" s="140" t="s">
        <v>2144</v>
      </c>
      <c r="G2253" s="139"/>
      <c r="H2253" s="141">
        <v>0</v>
      </c>
      <c r="I2253" s="142"/>
      <c r="J2253" s="143"/>
      <c r="K2253" s="144"/>
      <c r="L2253" s="144"/>
      <c r="M2253" s="144"/>
      <c r="N2253" s="144"/>
      <c r="O2253" s="143"/>
      <c r="P2253" s="143"/>
      <c r="Q2253" s="143"/>
      <c r="R2253" s="139"/>
      <c r="S2253" s="139"/>
      <c r="T2253" s="138"/>
      <c r="U2253" s="6"/>
      <c r="V2253" s="8"/>
      <c r="W2253" s="8"/>
      <c r="X2253" s="60"/>
    </row>
    <row r="2254" spans="1:27" ht="11.25" outlineLevel="5" x14ac:dyDescent="0.2">
      <c r="A2254" s="137"/>
      <c r="B2254" s="138"/>
      <c r="C2254" s="138"/>
      <c r="D2254" s="139"/>
      <c r="E2254" s="145"/>
      <c r="F2254" s="140" t="s">
        <v>2145</v>
      </c>
      <c r="G2254" s="139"/>
      <c r="H2254" s="141">
        <v>801.54</v>
      </c>
      <c r="I2254" s="142"/>
      <c r="J2254" s="143"/>
      <c r="K2254" s="144"/>
      <c r="L2254" s="144"/>
      <c r="M2254" s="144"/>
      <c r="N2254" s="144"/>
      <c r="O2254" s="143"/>
      <c r="P2254" s="143"/>
      <c r="Q2254" s="143"/>
      <c r="R2254" s="139"/>
      <c r="S2254" s="139"/>
      <c r="T2254" s="138"/>
      <c r="U2254" s="6"/>
      <c r="V2254" s="8"/>
      <c r="W2254" s="8"/>
      <c r="X2254" s="60"/>
    </row>
    <row r="2255" spans="1:27" ht="11.25" outlineLevel="5" x14ac:dyDescent="0.2">
      <c r="A2255" s="137"/>
      <c r="B2255" s="138"/>
      <c r="C2255" s="138"/>
      <c r="D2255" s="139"/>
      <c r="E2255" s="145"/>
      <c r="F2255" s="140" t="s">
        <v>2146</v>
      </c>
      <c r="G2255" s="139"/>
      <c r="H2255" s="141">
        <v>1223.348</v>
      </c>
      <c r="I2255" s="142"/>
      <c r="J2255" s="143"/>
      <c r="K2255" s="144"/>
      <c r="L2255" s="144"/>
      <c r="M2255" s="144"/>
      <c r="N2255" s="144"/>
      <c r="O2255" s="143"/>
      <c r="P2255" s="143"/>
      <c r="Q2255" s="143"/>
      <c r="R2255" s="139"/>
      <c r="S2255" s="139"/>
      <c r="T2255" s="138"/>
      <c r="U2255" s="6"/>
      <c r="V2255" s="8"/>
      <c r="W2255" s="8"/>
      <c r="X2255" s="60"/>
    </row>
    <row r="2256" spans="1:27" ht="11.25" outlineLevel="5" x14ac:dyDescent="0.2">
      <c r="A2256" s="137"/>
      <c r="B2256" s="138"/>
      <c r="C2256" s="138"/>
      <c r="D2256" s="139"/>
      <c r="E2256" s="145"/>
      <c r="F2256" s="140" t="s">
        <v>2147</v>
      </c>
      <c r="G2256" s="139"/>
      <c r="H2256" s="141">
        <v>204</v>
      </c>
      <c r="I2256" s="142"/>
      <c r="J2256" s="143"/>
      <c r="K2256" s="144"/>
      <c r="L2256" s="144"/>
      <c r="M2256" s="144"/>
      <c r="N2256" s="144"/>
      <c r="O2256" s="143"/>
      <c r="P2256" s="143"/>
      <c r="Q2256" s="143"/>
      <c r="R2256" s="139"/>
      <c r="S2256" s="139"/>
      <c r="T2256" s="138"/>
      <c r="U2256" s="6"/>
      <c r="V2256" s="8"/>
      <c r="W2256" s="8"/>
      <c r="X2256" s="60"/>
    </row>
    <row r="2257" spans="1:27" ht="7.5" customHeight="1" outlineLevel="5" x14ac:dyDescent="0.15">
      <c r="A2257" s="8"/>
      <c r="B2257" s="69"/>
      <c r="C2257" s="69"/>
      <c r="D2257" s="60"/>
      <c r="E2257" s="60"/>
      <c r="F2257" s="104"/>
      <c r="G2257" s="60"/>
      <c r="H2257" s="65"/>
      <c r="I2257" s="105"/>
      <c r="J2257" s="63"/>
      <c r="K2257" s="65"/>
      <c r="L2257" s="65"/>
      <c r="M2257" s="65"/>
      <c r="N2257" s="65"/>
      <c r="O2257" s="63"/>
      <c r="P2257" s="63"/>
      <c r="Q2257" s="63"/>
      <c r="R2257" s="60"/>
      <c r="S2257" s="60"/>
      <c r="T2257" s="69"/>
      <c r="U2257" s="8"/>
      <c r="X2257" s="60"/>
    </row>
    <row r="2258" spans="1:27" ht="22.5" outlineLevel="4" x14ac:dyDescent="0.2">
      <c r="A2258" s="4"/>
      <c r="B2258" s="120"/>
      <c r="C2258" s="121">
        <v>3</v>
      </c>
      <c r="D2258" s="122" t="s">
        <v>534</v>
      </c>
      <c r="E2258" s="123" t="s">
        <v>2148</v>
      </c>
      <c r="F2258" s="124" t="s">
        <v>2149</v>
      </c>
      <c r="G2258" s="122" t="s">
        <v>543</v>
      </c>
      <c r="H2258" s="125">
        <v>200599.92</v>
      </c>
      <c r="I2258" s="126">
        <v>0</v>
      </c>
      <c r="J2258" s="127">
        <f>H2258*I2258</f>
        <v>0</v>
      </c>
      <c r="K2258" s="125"/>
      <c r="L2258" s="125">
        <f>H2258*K2258</f>
        <v>0</v>
      </c>
      <c r="M2258" s="125"/>
      <c r="N2258" s="125">
        <f>H2258*M2258</f>
        <v>0</v>
      </c>
      <c r="O2258" s="127">
        <v>15</v>
      </c>
      <c r="P2258" s="127">
        <f>J2258*(O2258/100)</f>
        <v>0</v>
      </c>
      <c r="Q2258" s="127">
        <f>J2258+P2258</f>
        <v>0</v>
      </c>
      <c r="R2258" s="128"/>
      <c r="S2258" s="128" t="s">
        <v>538</v>
      </c>
      <c r="T2258" s="129">
        <v>1</v>
      </c>
      <c r="U2258" s="8"/>
      <c r="V2258" s="8"/>
      <c r="W2258" s="8"/>
      <c r="X2258" s="60"/>
    </row>
    <row r="2259" spans="1:27" ht="39" outlineLevel="5" x14ac:dyDescent="0.2">
      <c r="A2259" s="130"/>
      <c r="B2259" s="131"/>
      <c r="C2259" s="131"/>
      <c r="D2259" s="132"/>
      <c r="E2259" s="136" t="s">
        <v>0</v>
      </c>
      <c r="F2259" s="159" t="s">
        <v>2150</v>
      </c>
      <c r="G2259" s="159"/>
      <c r="H2259" s="160"/>
      <c r="I2259" s="161"/>
      <c r="J2259" s="162"/>
      <c r="K2259" s="134"/>
      <c r="L2259" s="134"/>
      <c r="M2259" s="134"/>
      <c r="N2259" s="134"/>
      <c r="O2259" s="135"/>
      <c r="P2259" s="135"/>
      <c r="Q2259" s="135"/>
      <c r="R2259" s="132"/>
      <c r="S2259" s="132"/>
      <c r="T2259" s="131"/>
      <c r="U2259" s="6"/>
      <c r="V2259" s="8"/>
      <c r="W2259" s="8"/>
      <c r="X2259" s="133" t="str">
        <f>F2259</f>
        <v>Montáž lešení řadového trubkového lehkého pracovního s podlahami  
  s provozním zatížením tř. 3 do 200 kg/m2 
    Příplatek za první a každý další den použití lešení 
      k ceně -1131</v>
      </c>
      <c r="Y2259" s="9"/>
      <c r="AA2259" s="11"/>
    </row>
    <row r="2260" spans="1:27" ht="7.5" customHeight="1" outlineLevel="5" x14ac:dyDescent="0.15">
      <c r="B2260" s="69"/>
      <c r="C2260" s="69"/>
      <c r="D2260" s="60"/>
      <c r="E2260" s="60"/>
      <c r="F2260" s="61"/>
      <c r="G2260" s="60"/>
      <c r="H2260" s="65"/>
      <c r="I2260" s="105"/>
      <c r="J2260" s="63"/>
      <c r="K2260" s="65"/>
      <c r="L2260" s="65"/>
      <c r="M2260" s="65"/>
      <c r="N2260" s="65"/>
      <c r="O2260" s="63"/>
      <c r="P2260" s="63"/>
      <c r="Q2260" s="63"/>
      <c r="R2260" s="60"/>
      <c r="S2260" s="60"/>
      <c r="T2260" s="69"/>
      <c r="U2260" s="8"/>
      <c r="X2260" s="60"/>
    </row>
    <row r="2261" spans="1:27" ht="11.25" outlineLevel="5" x14ac:dyDescent="0.2">
      <c r="A2261" s="137"/>
      <c r="B2261" s="138"/>
      <c r="C2261" s="138"/>
      <c r="D2261" s="139"/>
      <c r="E2261" s="145" t="s">
        <v>1</v>
      </c>
      <c r="F2261" s="140" t="s">
        <v>2151</v>
      </c>
      <c r="G2261" s="139"/>
      <c r="H2261" s="141">
        <v>200599.92</v>
      </c>
      <c r="I2261" s="142"/>
      <c r="J2261" s="143"/>
      <c r="K2261" s="144"/>
      <c r="L2261" s="144"/>
      <c r="M2261" s="144"/>
      <c r="N2261" s="144"/>
      <c r="O2261" s="143"/>
      <c r="P2261" s="143"/>
      <c r="Q2261" s="143"/>
      <c r="R2261" s="139"/>
      <c r="S2261" s="139"/>
      <c r="T2261" s="138"/>
      <c r="U2261" s="6"/>
      <c r="V2261" s="8"/>
      <c r="W2261" s="8"/>
      <c r="X2261" s="60"/>
    </row>
    <row r="2262" spans="1:27" ht="7.5" customHeight="1" outlineLevel="5" x14ac:dyDescent="0.15">
      <c r="A2262" s="8"/>
      <c r="B2262" s="69"/>
      <c r="C2262" s="69"/>
      <c r="D2262" s="60"/>
      <c r="E2262" s="60"/>
      <c r="F2262" s="104"/>
      <c r="G2262" s="60"/>
      <c r="H2262" s="65"/>
      <c r="I2262" s="105"/>
      <c r="J2262" s="63"/>
      <c r="K2262" s="65"/>
      <c r="L2262" s="65"/>
      <c r="M2262" s="65"/>
      <c r="N2262" s="65"/>
      <c r="O2262" s="63"/>
      <c r="P2262" s="63"/>
      <c r="Q2262" s="63"/>
      <c r="R2262" s="60"/>
      <c r="S2262" s="60"/>
      <c r="T2262" s="69"/>
      <c r="U2262" s="8"/>
      <c r="X2262" s="60"/>
    </row>
    <row r="2263" spans="1:27" ht="22.5" outlineLevel="4" x14ac:dyDescent="0.2">
      <c r="A2263" s="4"/>
      <c r="B2263" s="120"/>
      <c r="C2263" s="121">
        <v>4</v>
      </c>
      <c r="D2263" s="122" t="s">
        <v>534</v>
      </c>
      <c r="E2263" s="123" t="s">
        <v>2152</v>
      </c>
      <c r="F2263" s="124" t="s">
        <v>2153</v>
      </c>
      <c r="G2263" s="122" t="s">
        <v>543</v>
      </c>
      <c r="H2263" s="125">
        <v>2228.8879999999999</v>
      </c>
      <c r="I2263" s="126">
        <v>0</v>
      </c>
      <c r="J2263" s="127">
        <f>H2263*I2263</f>
        <v>0</v>
      </c>
      <c r="K2263" s="125"/>
      <c r="L2263" s="125">
        <f>H2263*K2263</f>
        <v>0</v>
      </c>
      <c r="M2263" s="125"/>
      <c r="N2263" s="125">
        <f>H2263*M2263</f>
        <v>0</v>
      </c>
      <c r="O2263" s="127">
        <v>15</v>
      </c>
      <c r="P2263" s="127">
        <f>J2263*(O2263/100)</f>
        <v>0</v>
      </c>
      <c r="Q2263" s="127">
        <f>J2263+P2263</f>
        <v>0</v>
      </c>
      <c r="R2263" s="128"/>
      <c r="S2263" s="128" t="s">
        <v>538</v>
      </c>
      <c r="T2263" s="129">
        <v>1</v>
      </c>
      <c r="U2263" s="8"/>
      <c r="V2263" s="8"/>
      <c r="W2263" s="8"/>
      <c r="X2263" s="60"/>
    </row>
    <row r="2264" spans="1:27" ht="39" outlineLevel="5" x14ac:dyDescent="0.2">
      <c r="A2264" s="130"/>
      <c r="B2264" s="131"/>
      <c r="C2264" s="131"/>
      <c r="D2264" s="132"/>
      <c r="E2264" s="136" t="s">
        <v>0</v>
      </c>
      <c r="F2264" s="159" t="s">
        <v>2154</v>
      </c>
      <c r="G2264" s="159"/>
      <c r="H2264" s="160"/>
      <c r="I2264" s="161"/>
      <c r="J2264" s="162"/>
      <c r="K2264" s="134"/>
      <c r="L2264" s="134"/>
      <c r="M2264" s="134"/>
      <c r="N2264" s="134"/>
      <c r="O2264" s="135"/>
      <c r="P2264" s="135"/>
      <c r="Q2264" s="135"/>
      <c r="R2264" s="132"/>
      <c r="S2264" s="132"/>
      <c r="T2264" s="131"/>
      <c r="U2264" s="6"/>
      <c r="V2264" s="8"/>
      <c r="W2264" s="8"/>
      <c r="X2264" s="133" t="str">
        <f>F2264</f>
        <v>Demontáž lešení řadového trubkového lehkého pracovního s podlahami  
  s provozním zatížením tř. 3 do 200 kg/m2 
    šířky tř. W12 přes 1,2 do 1,5 m, výšky 
      do 10 m</v>
      </c>
      <c r="Y2264" s="9"/>
      <c r="AA2264" s="11"/>
    </row>
    <row r="2265" spans="1:27" ht="7.5" customHeight="1" outlineLevel="5" x14ac:dyDescent="0.15">
      <c r="B2265" s="69"/>
      <c r="C2265" s="69"/>
      <c r="D2265" s="60"/>
      <c r="E2265" s="60"/>
      <c r="F2265" s="61"/>
      <c r="G2265" s="60"/>
      <c r="H2265" s="65"/>
      <c r="I2265" s="105"/>
      <c r="J2265" s="63"/>
      <c r="K2265" s="65"/>
      <c r="L2265" s="65"/>
      <c r="M2265" s="65"/>
      <c r="N2265" s="65"/>
      <c r="O2265" s="63"/>
      <c r="P2265" s="63"/>
      <c r="Q2265" s="63"/>
      <c r="R2265" s="60"/>
      <c r="S2265" s="60"/>
      <c r="T2265" s="69"/>
      <c r="U2265" s="8"/>
      <c r="X2265" s="60"/>
    </row>
    <row r="2266" spans="1:27" ht="11.25" outlineLevel="4" x14ac:dyDescent="0.2">
      <c r="A2266" s="4"/>
      <c r="B2266" s="120"/>
      <c r="C2266" s="121">
        <v>5</v>
      </c>
      <c r="D2266" s="122" t="s">
        <v>534</v>
      </c>
      <c r="E2266" s="123" t="s">
        <v>2155</v>
      </c>
      <c r="F2266" s="124" t="s">
        <v>2156</v>
      </c>
      <c r="G2266" s="122" t="s">
        <v>543</v>
      </c>
      <c r="H2266" s="125">
        <v>2772.1279999999997</v>
      </c>
      <c r="I2266" s="126">
        <v>0</v>
      </c>
      <c r="J2266" s="127">
        <f>H2266*I2266</f>
        <v>0</v>
      </c>
      <c r="K2266" s="125"/>
      <c r="L2266" s="125">
        <f>H2266*K2266</f>
        <v>0</v>
      </c>
      <c r="M2266" s="125"/>
      <c r="N2266" s="125">
        <f>H2266*M2266</f>
        <v>0</v>
      </c>
      <c r="O2266" s="127">
        <v>15</v>
      </c>
      <c r="P2266" s="127">
        <f>J2266*(O2266/100)</f>
        <v>0</v>
      </c>
      <c r="Q2266" s="127">
        <f>J2266+P2266</f>
        <v>0</v>
      </c>
      <c r="R2266" s="128"/>
      <c r="S2266" s="128" t="s">
        <v>538</v>
      </c>
      <c r="T2266" s="129">
        <v>1</v>
      </c>
      <c r="U2266" s="8"/>
      <c r="V2266" s="8"/>
      <c r="W2266" s="8"/>
      <c r="X2266" s="60"/>
    </row>
    <row r="2267" spans="1:27" ht="29.25" outlineLevel="5" x14ac:dyDescent="0.2">
      <c r="A2267" s="130"/>
      <c r="B2267" s="131"/>
      <c r="C2267" s="131"/>
      <c r="D2267" s="132"/>
      <c r="E2267" s="136" t="s">
        <v>0</v>
      </c>
      <c r="F2267" s="159" t="s">
        <v>2157</v>
      </c>
      <c r="G2267" s="159"/>
      <c r="H2267" s="160"/>
      <c r="I2267" s="161"/>
      <c r="J2267" s="162"/>
      <c r="K2267" s="134"/>
      <c r="L2267" s="134"/>
      <c r="M2267" s="134"/>
      <c r="N2267" s="134"/>
      <c r="O2267" s="135"/>
      <c r="P2267" s="135"/>
      <c r="Q2267" s="135"/>
      <c r="R2267" s="132"/>
      <c r="S2267" s="132"/>
      <c r="T2267" s="131"/>
      <c r="U2267" s="6"/>
      <c r="V2267" s="8"/>
      <c r="W2267" s="8"/>
      <c r="X2267" s="133" t="str">
        <f>F2267</f>
        <v>Montáž ochranné plachty  
  zavěšené na konstrukci lešení 
    z textilie z umělých vláken</v>
      </c>
      <c r="Y2267" s="9"/>
      <c r="AA2267" s="11"/>
    </row>
    <row r="2268" spans="1:27" ht="7.5" customHeight="1" outlineLevel="5" x14ac:dyDescent="0.15">
      <c r="B2268" s="69"/>
      <c r="C2268" s="69"/>
      <c r="D2268" s="60"/>
      <c r="E2268" s="60"/>
      <c r="F2268" s="61"/>
      <c r="G2268" s="60"/>
      <c r="H2268" s="65"/>
      <c r="I2268" s="105"/>
      <c r="J2268" s="63"/>
      <c r="K2268" s="65"/>
      <c r="L2268" s="65"/>
      <c r="M2268" s="65"/>
      <c r="N2268" s="65"/>
      <c r="O2268" s="63"/>
      <c r="P2268" s="63"/>
      <c r="Q2268" s="63"/>
      <c r="R2268" s="60"/>
      <c r="S2268" s="60"/>
      <c r="T2268" s="69"/>
      <c r="U2268" s="8"/>
      <c r="X2268" s="60"/>
    </row>
    <row r="2269" spans="1:27" ht="11.25" outlineLevel="5" x14ac:dyDescent="0.2">
      <c r="A2269" s="137"/>
      <c r="B2269" s="138"/>
      <c r="C2269" s="138"/>
      <c r="D2269" s="139"/>
      <c r="E2269" s="145" t="s">
        <v>1</v>
      </c>
      <c r="F2269" s="140" t="s">
        <v>2144</v>
      </c>
      <c r="G2269" s="139"/>
      <c r="H2269" s="141">
        <v>0</v>
      </c>
      <c r="I2269" s="142"/>
      <c r="J2269" s="143"/>
      <c r="K2269" s="144"/>
      <c r="L2269" s="144"/>
      <c r="M2269" s="144"/>
      <c r="N2269" s="144"/>
      <c r="O2269" s="143"/>
      <c r="P2269" s="143"/>
      <c r="Q2269" s="143"/>
      <c r="R2269" s="139"/>
      <c r="S2269" s="139"/>
      <c r="T2269" s="138"/>
      <c r="U2269" s="6"/>
      <c r="V2269" s="8"/>
      <c r="W2269" s="8"/>
      <c r="X2269" s="60"/>
    </row>
    <row r="2270" spans="1:27" ht="11.25" outlineLevel="5" x14ac:dyDescent="0.2">
      <c r="A2270" s="137"/>
      <c r="B2270" s="138"/>
      <c r="C2270" s="138"/>
      <c r="D2270" s="139"/>
      <c r="E2270" s="145"/>
      <c r="F2270" s="140" t="s">
        <v>2158</v>
      </c>
      <c r="G2270" s="139"/>
      <c r="H2270" s="141">
        <v>1032.96</v>
      </c>
      <c r="I2270" s="142"/>
      <c r="J2270" s="143"/>
      <c r="K2270" s="144"/>
      <c r="L2270" s="144"/>
      <c r="M2270" s="144"/>
      <c r="N2270" s="144"/>
      <c r="O2270" s="143"/>
      <c r="P2270" s="143"/>
      <c r="Q2270" s="143"/>
      <c r="R2270" s="139"/>
      <c r="S2270" s="139"/>
      <c r="T2270" s="138"/>
      <c r="U2270" s="6"/>
      <c r="V2270" s="8"/>
      <c r="W2270" s="8"/>
      <c r="X2270" s="60"/>
    </row>
    <row r="2271" spans="1:27" ht="11.25" outlineLevel="5" x14ac:dyDescent="0.2">
      <c r="A2271" s="137"/>
      <c r="B2271" s="138"/>
      <c r="C2271" s="138"/>
      <c r="D2271" s="139"/>
      <c r="E2271" s="145"/>
      <c r="F2271" s="140" t="s">
        <v>2159</v>
      </c>
      <c r="G2271" s="139"/>
      <c r="H2271" s="141">
        <v>1494.3679999999997</v>
      </c>
      <c r="I2271" s="142"/>
      <c r="J2271" s="143"/>
      <c r="K2271" s="144"/>
      <c r="L2271" s="144"/>
      <c r="M2271" s="144"/>
      <c r="N2271" s="144"/>
      <c r="O2271" s="143"/>
      <c r="P2271" s="143"/>
      <c r="Q2271" s="143"/>
      <c r="R2271" s="139"/>
      <c r="S2271" s="139"/>
      <c r="T2271" s="138"/>
      <c r="U2271" s="6"/>
      <c r="V2271" s="8"/>
      <c r="W2271" s="8"/>
      <c r="X2271" s="60"/>
    </row>
    <row r="2272" spans="1:27" ht="11.25" outlineLevel="5" x14ac:dyDescent="0.2">
      <c r="A2272" s="137"/>
      <c r="B2272" s="138"/>
      <c r="C2272" s="138"/>
      <c r="D2272" s="139"/>
      <c r="E2272" s="145"/>
      <c r="F2272" s="140" t="s">
        <v>2160</v>
      </c>
      <c r="G2272" s="139"/>
      <c r="H2272" s="141">
        <v>244.8</v>
      </c>
      <c r="I2272" s="142"/>
      <c r="J2272" s="143"/>
      <c r="K2272" s="144"/>
      <c r="L2272" s="144"/>
      <c r="M2272" s="144"/>
      <c r="N2272" s="144"/>
      <c r="O2272" s="143"/>
      <c r="P2272" s="143"/>
      <c r="Q2272" s="143"/>
      <c r="R2272" s="139"/>
      <c r="S2272" s="139"/>
      <c r="T2272" s="138"/>
      <c r="U2272" s="6"/>
      <c r="V2272" s="8"/>
      <c r="W2272" s="8"/>
      <c r="X2272" s="60"/>
    </row>
    <row r="2273" spans="1:27" ht="7.5" customHeight="1" outlineLevel="5" x14ac:dyDescent="0.15">
      <c r="A2273" s="8"/>
      <c r="B2273" s="69"/>
      <c r="C2273" s="69"/>
      <c r="D2273" s="60"/>
      <c r="E2273" s="60"/>
      <c r="F2273" s="104"/>
      <c r="G2273" s="60"/>
      <c r="H2273" s="65"/>
      <c r="I2273" s="105"/>
      <c r="J2273" s="63"/>
      <c r="K2273" s="65"/>
      <c r="L2273" s="65"/>
      <c r="M2273" s="65"/>
      <c r="N2273" s="65"/>
      <c r="O2273" s="63"/>
      <c r="P2273" s="63"/>
      <c r="Q2273" s="63"/>
      <c r="R2273" s="60"/>
      <c r="S2273" s="60"/>
      <c r="T2273" s="69"/>
      <c r="U2273" s="8"/>
      <c r="X2273" s="60"/>
    </row>
    <row r="2274" spans="1:27" ht="11.25" outlineLevel="4" x14ac:dyDescent="0.2">
      <c r="A2274" s="4"/>
      <c r="B2274" s="120"/>
      <c r="C2274" s="121">
        <v>6</v>
      </c>
      <c r="D2274" s="122" t="s">
        <v>534</v>
      </c>
      <c r="E2274" s="123" t="s">
        <v>2161</v>
      </c>
      <c r="F2274" s="124" t="s">
        <v>2162</v>
      </c>
      <c r="G2274" s="122" t="s">
        <v>543</v>
      </c>
      <c r="H2274" s="125">
        <v>249491.52</v>
      </c>
      <c r="I2274" s="126">
        <v>0</v>
      </c>
      <c r="J2274" s="127">
        <f>H2274*I2274</f>
        <v>0</v>
      </c>
      <c r="K2274" s="125"/>
      <c r="L2274" s="125">
        <f>H2274*K2274</f>
        <v>0</v>
      </c>
      <c r="M2274" s="125"/>
      <c r="N2274" s="125">
        <f>H2274*M2274</f>
        <v>0</v>
      </c>
      <c r="O2274" s="127">
        <v>15</v>
      </c>
      <c r="P2274" s="127">
        <f>J2274*(O2274/100)</f>
        <v>0</v>
      </c>
      <c r="Q2274" s="127">
        <f>J2274+P2274</f>
        <v>0</v>
      </c>
      <c r="R2274" s="128"/>
      <c r="S2274" s="128" t="s">
        <v>538</v>
      </c>
      <c r="T2274" s="129">
        <v>1</v>
      </c>
      <c r="U2274" s="8"/>
      <c r="V2274" s="8"/>
      <c r="W2274" s="8"/>
      <c r="X2274" s="60"/>
    </row>
    <row r="2275" spans="1:27" ht="29.25" outlineLevel="5" x14ac:dyDescent="0.2">
      <c r="A2275" s="130"/>
      <c r="B2275" s="131"/>
      <c r="C2275" s="131"/>
      <c r="D2275" s="132"/>
      <c r="E2275" s="136" t="s">
        <v>0</v>
      </c>
      <c r="F2275" s="159" t="s">
        <v>2163</v>
      </c>
      <c r="G2275" s="159"/>
      <c r="H2275" s="160"/>
      <c r="I2275" s="161"/>
      <c r="J2275" s="162"/>
      <c r="K2275" s="134"/>
      <c r="L2275" s="134"/>
      <c r="M2275" s="134"/>
      <c r="N2275" s="134"/>
      <c r="O2275" s="135"/>
      <c r="P2275" s="135"/>
      <c r="Q2275" s="135"/>
      <c r="R2275" s="132"/>
      <c r="S2275" s="132"/>
      <c r="T2275" s="131"/>
      <c r="U2275" s="6"/>
      <c r="V2275" s="8"/>
      <c r="W2275" s="8"/>
      <c r="X2275" s="133" t="str">
        <f>F2275</f>
        <v>Montáž ochranné plachty  
  Příplatek za první a každý další den použití plachty 
    k ceně -1111</v>
      </c>
      <c r="Y2275" s="9"/>
      <c r="AA2275" s="11"/>
    </row>
    <row r="2276" spans="1:27" ht="7.5" customHeight="1" outlineLevel="5" x14ac:dyDescent="0.15">
      <c r="B2276" s="69"/>
      <c r="C2276" s="69"/>
      <c r="D2276" s="60"/>
      <c r="E2276" s="60"/>
      <c r="F2276" s="61"/>
      <c r="G2276" s="60"/>
      <c r="H2276" s="65"/>
      <c r="I2276" s="105"/>
      <c r="J2276" s="63"/>
      <c r="K2276" s="65"/>
      <c r="L2276" s="65"/>
      <c r="M2276" s="65"/>
      <c r="N2276" s="65"/>
      <c r="O2276" s="63"/>
      <c r="P2276" s="63"/>
      <c r="Q2276" s="63"/>
      <c r="R2276" s="60"/>
      <c r="S2276" s="60"/>
      <c r="T2276" s="69"/>
      <c r="U2276" s="8"/>
      <c r="X2276" s="60"/>
    </row>
    <row r="2277" spans="1:27" ht="11.25" outlineLevel="5" x14ac:dyDescent="0.2">
      <c r="A2277" s="137"/>
      <c r="B2277" s="138"/>
      <c r="C2277" s="138"/>
      <c r="D2277" s="139"/>
      <c r="E2277" s="145" t="s">
        <v>1</v>
      </c>
      <c r="F2277" s="140" t="s">
        <v>2164</v>
      </c>
      <c r="G2277" s="139"/>
      <c r="H2277" s="141">
        <v>249491.52</v>
      </c>
      <c r="I2277" s="142"/>
      <c r="J2277" s="143"/>
      <c r="K2277" s="144"/>
      <c r="L2277" s="144"/>
      <c r="M2277" s="144"/>
      <c r="N2277" s="144"/>
      <c r="O2277" s="143"/>
      <c r="P2277" s="143"/>
      <c r="Q2277" s="143"/>
      <c r="R2277" s="139"/>
      <c r="S2277" s="139"/>
      <c r="T2277" s="138"/>
      <c r="U2277" s="6"/>
      <c r="V2277" s="8"/>
      <c r="W2277" s="8"/>
      <c r="X2277" s="60"/>
    </row>
    <row r="2278" spans="1:27" ht="7.5" customHeight="1" outlineLevel="5" x14ac:dyDescent="0.15">
      <c r="A2278" s="8"/>
      <c r="B2278" s="69"/>
      <c r="C2278" s="69"/>
      <c r="D2278" s="60"/>
      <c r="E2278" s="60"/>
      <c r="F2278" s="104"/>
      <c r="G2278" s="60"/>
      <c r="H2278" s="65"/>
      <c r="I2278" s="105"/>
      <c r="J2278" s="63"/>
      <c r="K2278" s="65"/>
      <c r="L2278" s="65"/>
      <c r="M2278" s="65"/>
      <c r="N2278" s="65"/>
      <c r="O2278" s="63"/>
      <c r="P2278" s="63"/>
      <c r="Q2278" s="63"/>
      <c r="R2278" s="60"/>
      <c r="S2278" s="60"/>
      <c r="T2278" s="69"/>
      <c r="U2278" s="8"/>
      <c r="X2278" s="60"/>
    </row>
    <row r="2279" spans="1:27" ht="11.25" outlineLevel="4" x14ac:dyDescent="0.2">
      <c r="A2279" s="4"/>
      <c r="B2279" s="120"/>
      <c r="C2279" s="121">
        <v>7</v>
      </c>
      <c r="D2279" s="122" t="s">
        <v>534</v>
      </c>
      <c r="E2279" s="123" t="s">
        <v>2165</v>
      </c>
      <c r="F2279" s="124" t="s">
        <v>2166</v>
      </c>
      <c r="G2279" s="122" t="s">
        <v>543</v>
      </c>
      <c r="H2279" s="125">
        <v>2772.1280000000002</v>
      </c>
      <c r="I2279" s="126">
        <v>0</v>
      </c>
      <c r="J2279" s="127">
        <f>H2279*I2279</f>
        <v>0</v>
      </c>
      <c r="K2279" s="125"/>
      <c r="L2279" s="125">
        <f>H2279*K2279</f>
        <v>0</v>
      </c>
      <c r="M2279" s="125"/>
      <c r="N2279" s="125">
        <f>H2279*M2279</f>
        <v>0</v>
      </c>
      <c r="O2279" s="127">
        <v>15</v>
      </c>
      <c r="P2279" s="127">
        <f>J2279*(O2279/100)</f>
        <v>0</v>
      </c>
      <c r="Q2279" s="127">
        <f>J2279+P2279</f>
        <v>0</v>
      </c>
      <c r="R2279" s="128"/>
      <c r="S2279" s="128" t="s">
        <v>538</v>
      </c>
      <c r="T2279" s="129">
        <v>1</v>
      </c>
      <c r="U2279" s="8"/>
      <c r="V2279" s="8"/>
      <c r="W2279" s="8"/>
      <c r="X2279" s="60"/>
    </row>
    <row r="2280" spans="1:27" ht="29.25" outlineLevel="5" x14ac:dyDescent="0.2">
      <c r="A2280" s="130"/>
      <c r="B2280" s="131"/>
      <c r="C2280" s="131"/>
      <c r="D2280" s="132"/>
      <c r="E2280" s="136" t="s">
        <v>0</v>
      </c>
      <c r="F2280" s="159" t="s">
        <v>2167</v>
      </c>
      <c r="G2280" s="159"/>
      <c r="H2280" s="160"/>
      <c r="I2280" s="161"/>
      <c r="J2280" s="162"/>
      <c r="K2280" s="134"/>
      <c r="L2280" s="134"/>
      <c r="M2280" s="134"/>
      <c r="N2280" s="134"/>
      <c r="O2280" s="135"/>
      <c r="P2280" s="135"/>
      <c r="Q2280" s="135"/>
      <c r="R2280" s="132"/>
      <c r="S2280" s="132"/>
      <c r="T2280" s="131"/>
      <c r="U2280" s="6"/>
      <c r="V2280" s="8"/>
      <c r="W2280" s="8"/>
      <c r="X2280" s="133" t="str">
        <f>F2280</f>
        <v>Demontáž ochranné plachty  
  zavěšené na konstrukci lešení 
    z textilie z umělých vláken</v>
      </c>
      <c r="Y2280" s="9"/>
      <c r="AA2280" s="11"/>
    </row>
    <row r="2281" spans="1:27" ht="7.5" customHeight="1" outlineLevel="5" x14ac:dyDescent="0.15">
      <c r="B2281" s="69"/>
      <c r="C2281" s="69"/>
      <c r="D2281" s="60"/>
      <c r="E2281" s="60"/>
      <c r="F2281" s="61"/>
      <c r="G2281" s="60"/>
      <c r="H2281" s="65"/>
      <c r="I2281" s="105"/>
      <c r="J2281" s="63"/>
      <c r="K2281" s="65"/>
      <c r="L2281" s="65"/>
      <c r="M2281" s="65"/>
      <c r="N2281" s="65"/>
      <c r="O2281" s="63"/>
      <c r="P2281" s="63"/>
      <c r="Q2281" s="63"/>
      <c r="R2281" s="60"/>
      <c r="S2281" s="60"/>
      <c r="T2281" s="69"/>
      <c r="U2281" s="8"/>
      <c r="X2281" s="60"/>
    </row>
    <row r="2282" spans="1:27" ht="11.25" outlineLevel="4" x14ac:dyDescent="0.2">
      <c r="A2282" s="4"/>
      <c r="B2282" s="120"/>
      <c r="C2282" s="121">
        <v>8</v>
      </c>
      <c r="D2282" s="122" t="s">
        <v>534</v>
      </c>
      <c r="E2282" s="123" t="s">
        <v>2168</v>
      </c>
      <c r="F2282" s="124" t="s">
        <v>2169</v>
      </c>
      <c r="G2282" s="122" t="s">
        <v>724</v>
      </c>
      <c r="H2282" s="125">
        <v>1</v>
      </c>
      <c r="I2282" s="126">
        <v>0</v>
      </c>
      <c r="J2282" s="127">
        <f>H2282*I2282</f>
        <v>0</v>
      </c>
      <c r="K2282" s="125"/>
      <c r="L2282" s="125">
        <f>H2282*K2282</f>
        <v>0</v>
      </c>
      <c r="M2282" s="125"/>
      <c r="N2282" s="125">
        <f>H2282*M2282</f>
        <v>0</v>
      </c>
      <c r="O2282" s="127">
        <v>15</v>
      </c>
      <c r="P2282" s="127">
        <f>J2282*(O2282/100)</f>
        <v>0</v>
      </c>
      <c r="Q2282" s="127">
        <f>J2282+P2282</f>
        <v>0</v>
      </c>
      <c r="R2282" s="128"/>
      <c r="S2282" s="128" t="s">
        <v>776</v>
      </c>
      <c r="T2282" s="129">
        <v>1</v>
      </c>
      <c r="U2282" s="8"/>
      <c r="V2282" s="8"/>
      <c r="W2282" s="8"/>
      <c r="X2282" s="60"/>
    </row>
    <row r="2283" spans="1:27" ht="9.75" outlineLevel="5" x14ac:dyDescent="0.2">
      <c r="A2283" s="130"/>
      <c r="B2283" s="131"/>
      <c r="C2283" s="131"/>
      <c r="D2283" s="132"/>
      <c r="E2283" s="136" t="s">
        <v>0</v>
      </c>
      <c r="F2283" s="159" t="s">
        <v>763</v>
      </c>
      <c r="G2283" s="159"/>
      <c r="H2283" s="160"/>
      <c r="I2283" s="161"/>
      <c r="J2283" s="162"/>
      <c r="K2283" s="134"/>
      <c r="L2283" s="134"/>
      <c r="M2283" s="134"/>
      <c r="N2283" s="134"/>
      <c r="O2283" s="135"/>
      <c r="P2283" s="135"/>
      <c r="Q2283" s="135"/>
      <c r="R2283" s="132"/>
      <c r="S2283" s="132"/>
      <c r="T2283" s="131"/>
      <c r="U2283" s="6"/>
      <c r="V2283" s="8"/>
      <c r="W2283" s="8"/>
      <c r="X2283" s="133" t="str">
        <f>F2283</f>
        <v>---</v>
      </c>
      <c r="Y2283" s="9"/>
      <c r="AA2283" s="11"/>
    </row>
    <row r="2284" spans="1:27" ht="7.5" customHeight="1" outlineLevel="5" x14ac:dyDescent="0.15">
      <c r="B2284" s="69"/>
      <c r="C2284" s="69"/>
      <c r="D2284" s="60"/>
      <c r="E2284" s="60"/>
      <c r="F2284" s="61"/>
      <c r="G2284" s="60"/>
      <c r="H2284" s="65"/>
      <c r="I2284" s="105"/>
      <c r="J2284" s="63"/>
      <c r="K2284" s="65"/>
      <c r="L2284" s="65"/>
      <c r="M2284" s="65"/>
      <c r="N2284" s="65"/>
      <c r="O2284" s="63"/>
      <c r="P2284" s="63"/>
      <c r="Q2284" s="63"/>
      <c r="R2284" s="60"/>
      <c r="S2284" s="60"/>
      <c r="T2284" s="69"/>
      <c r="U2284" s="8"/>
      <c r="X2284" s="60"/>
    </row>
    <row r="2285" spans="1:27" outlineLevel="4" x14ac:dyDescent="0.15">
      <c r="B2285" s="6"/>
      <c r="C2285" s="6"/>
      <c r="D2285" s="6"/>
      <c r="E2285" s="6"/>
      <c r="F2285" s="6"/>
      <c r="G2285" s="6"/>
      <c r="H2285" s="6"/>
      <c r="I2285" s="8"/>
      <c r="J2285" s="8"/>
      <c r="K2285" s="6"/>
      <c r="L2285" s="6"/>
      <c r="M2285" s="6"/>
      <c r="N2285" s="6"/>
      <c r="O2285" s="6"/>
      <c r="P2285" s="8"/>
      <c r="Q2285" s="8"/>
      <c r="R2285" s="8"/>
      <c r="S2285" s="6"/>
      <c r="T2285" s="6"/>
      <c r="X2285" s="6"/>
    </row>
    <row r="2286" spans="1:27" ht="11.25" outlineLevel="3" x14ac:dyDescent="0.2">
      <c r="A2286" s="96" t="s">
        <v>117</v>
      </c>
      <c r="B2286" s="100">
        <v>4</v>
      </c>
      <c r="C2286" s="114"/>
      <c r="D2286" s="115" t="s">
        <v>533</v>
      </c>
      <c r="E2286" s="115"/>
      <c r="F2286" s="116" t="s">
        <v>118</v>
      </c>
      <c r="G2286" s="115"/>
      <c r="H2286" s="117"/>
      <c r="I2286" s="118"/>
      <c r="J2286" s="98">
        <f>SUBTOTAL(9,J2287:J2290)</f>
        <v>0</v>
      </c>
      <c r="K2286" s="117"/>
      <c r="L2286" s="99">
        <f>SUBTOTAL(9,L2287:L2290)</f>
        <v>0</v>
      </c>
      <c r="M2286" s="117"/>
      <c r="N2286" s="99">
        <f>SUBTOTAL(9,N2287:N2290)</f>
        <v>0</v>
      </c>
      <c r="O2286" s="119"/>
      <c r="P2286" s="98">
        <f>SUBTOTAL(9,P2287:P2290)</f>
        <v>0</v>
      </c>
      <c r="Q2286" s="98">
        <f>SUBTOTAL(9,Q2287:Q2290)</f>
        <v>0</v>
      </c>
      <c r="R2286" s="115"/>
      <c r="S2286" s="115"/>
      <c r="T2286" s="100">
        <f>SUBTOTAL(9,T2287:T2290)</f>
        <v>1</v>
      </c>
      <c r="U2286" s="6"/>
      <c r="V2286" s="8"/>
      <c r="W2286" s="8"/>
      <c r="X2286" s="60"/>
    </row>
    <row r="2287" spans="1:27" ht="11.25" outlineLevel="4" x14ac:dyDescent="0.2">
      <c r="A2287" s="4"/>
      <c r="B2287" s="120"/>
      <c r="C2287" s="121">
        <v>1</v>
      </c>
      <c r="D2287" s="122" t="s">
        <v>534</v>
      </c>
      <c r="E2287" s="123" t="s">
        <v>2170</v>
      </c>
      <c r="F2287" s="124" t="s">
        <v>2171</v>
      </c>
      <c r="G2287" s="122" t="s">
        <v>601</v>
      </c>
      <c r="H2287" s="125">
        <v>6199.3619030530253</v>
      </c>
      <c r="I2287" s="126">
        <v>0</v>
      </c>
      <c r="J2287" s="127">
        <f>H2287*I2287</f>
        <v>0</v>
      </c>
      <c r="K2287" s="125"/>
      <c r="L2287" s="125">
        <f>H2287*K2287</f>
        <v>0</v>
      </c>
      <c r="M2287" s="125"/>
      <c r="N2287" s="125">
        <f>H2287*M2287</f>
        <v>0</v>
      </c>
      <c r="O2287" s="127">
        <v>15</v>
      </c>
      <c r="P2287" s="127">
        <f>J2287*(O2287/100)</f>
        <v>0</v>
      </c>
      <c r="Q2287" s="127">
        <f>J2287+P2287</f>
        <v>0</v>
      </c>
      <c r="R2287" s="128"/>
      <c r="S2287" s="128" t="s">
        <v>538</v>
      </c>
      <c r="T2287" s="129">
        <v>1</v>
      </c>
      <c r="U2287" s="8"/>
      <c r="V2287" s="8"/>
      <c r="W2287" s="8"/>
      <c r="X2287" s="60"/>
    </row>
    <row r="2288" spans="1:27" ht="48.75" outlineLevel="5" x14ac:dyDescent="0.2">
      <c r="A2288" s="130"/>
      <c r="B2288" s="131"/>
      <c r="C2288" s="131"/>
      <c r="D2288" s="132"/>
      <c r="E2288" s="136" t="s">
        <v>0</v>
      </c>
      <c r="F2288" s="159" t="s">
        <v>2172</v>
      </c>
      <c r="G2288" s="159"/>
      <c r="H2288" s="160"/>
      <c r="I2288" s="161"/>
      <c r="J2288" s="162"/>
      <c r="K2288" s="134"/>
      <c r="L2288" s="134"/>
      <c r="M2288" s="134"/>
      <c r="N2288" s="134"/>
      <c r="O2288" s="135"/>
      <c r="P2288" s="135"/>
      <c r="Q2288" s="135"/>
      <c r="R2288" s="132"/>
      <c r="S2288" s="132"/>
      <c r="T2288" s="131"/>
      <c r="U2288" s="6"/>
      <c r="V2288" s="8"/>
      <c r="W2288" s="8"/>
      <c r="X2288" s="133" t="str">
        <f>F2288</f>
        <v>Přesun hmot pro budovy občanské výstavby, bydlení, výrobu a služby  
  s nosnou svislou konstrukcí zděnou z cihel, tvárnic nebo kamene 
    vodorovná dopravní vzdálenost do 100 m 
    pro budovy výšky 
      přes 6 do 12 m</v>
      </c>
      <c r="Y2288" s="9"/>
      <c r="AA2288" s="11"/>
    </row>
    <row r="2289" spans="1:27" ht="7.5" customHeight="1" outlineLevel="5" x14ac:dyDescent="0.15">
      <c r="B2289" s="69"/>
      <c r="C2289" s="69"/>
      <c r="D2289" s="60"/>
      <c r="E2289" s="60"/>
      <c r="F2289" s="61"/>
      <c r="G2289" s="60"/>
      <c r="H2289" s="65"/>
      <c r="I2289" s="105"/>
      <c r="J2289" s="63"/>
      <c r="K2289" s="65"/>
      <c r="L2289" s="65"/>
      <c r="M2289" s="65"/>
      <c r="N2289" s="65"/>
      <c r="O2289" s="63"/>
      <c r="P2289" s="63"/>
      <c r="Q2289" s="63"/>
      <c r="R2289" s="60"/>
      <c r="S2289" s="60"/>
      <c r="T2289" s="69"/>
      <c r="U2289" s="8"/>
      <c r="X2289" s="60"/>
    </row>
    <row r="2290" spans="1:27" outlineLevel="4" x14ac:dyDescent="0.15">
      <c r="B2290" s="6"/>
      <c r="C2290" s="6"/>
      <c r="D2290" s="6"/>
      <c r="E2290" s="6"/>
      <c r="F2290" s="6"/>
      <c r="G2290" s="6"/>
      <c r="H2290" s="6"/>
      <c r="I2290" s="8"/>
      <c r="J2290" s="8"/>
      <c r="K2290" s="6"/>
      <c r="L2290" s="6"/>
      <c r="M2290" s="6"/>
      <c r="N2290" s="6"/>
      <c r="O2290" s="6"/>
      <c r="P2290" s="8"/>
      <c r="Q2290" s="8"/>
      <c r="R2290" s="8"/>
      <c r="S2290" s="6"/>
      <c r="T2290" s="6"/>
      <c r="X2290" s="6"/>
    </row>
    <row r="2291" spans="1:27" ht="11.25" outlineLevel="3" x14ac:dyDescent="0.2">
      <c r="A2291" s="96" t="s">
        <v>119</v>
      </c>
      <c r="B2291" s="100">
        <v>4</v>
      </c>
      <c r="C2291" s="114"/>
      <c r="D2291" s="115" t="s">
        <v>533</v>
      </c>
      <c r="E2291" s="115"/>
      <c r="F2291" s="116" t="s">
        <v>120</v>
      </c>
      <c r="G2291" s="115"/>
      <c r="H2291" s="117"/>
      <c r="I2291" s="118"/>
      <c r="J2291" s="98">
        <f>SUBTOTAL(9,J2292:J2402)</f>
        <v>0</v>
      </c>
      <c r="K2291" s="117"/>
      <c r="L2291" s="99">
        <f>SUBTOTAL(9,L2292:L2402)</f>
        <v>16.469580609999994</v>
      </c>
      <c r="M2291" s="117"/>
      <c r="N2291" s="99">
        <f>SUBTOTAL(9,N2292:N2402)</f>
        <v>0</v>
      </c>
      <c r="O2291" s="119"/>
      <c r="P2291" s="98">
        <f>SUBTOTAL(9,P2292:P2402)</f>
        <v>0</v>
      </c>
      <c r="Q2291" s="98">
        <f>SUBTOTAL(9,Q2292:Q2402)</f>
        <v>0</v>
      </c>
      <c r="R2291" s="115"/>
      <c r="S2291" s="115"/>
      <c r="T2291" s="100">
        <f>SUBTOTAL(9,T2292:T2402)</f>
        <v>8</v>
      </c>
      <c r="U2291" s="6"/>
      <c r="V2291" s="8"/>
      <c r="W2291" s="8"/>
      <c r="X2291" s="60"/>
    </row>
    <row r="2292" spans="1:27" ht="11.25" outlineLevel="4" x14ac:dyDescent="0.2">
      <c r="A2292" s="4"/>
      <c r="B2292" s="120"/>
      <c r="C2292" s="121">
        <v>1</v>
      </c>
      <c r="D2292" s="122" t="s">
        <v>534</v>
      </c>
      <c r="E2292" s="123" t="s">
        <v>2173</v>
      </c>
      <c r="F2292" s="124" t="s">
        <v>2174</v>
      </c>
      <c r="G2292" s="122" t="s">
        <v>543</v>
      </c>
      <c r="H2292" s="125">
        <v>1063.7879999999998</v>
      </c>
      <c r="I2292" s="126">
        <v>0</v>
      </c>
      <c r="J2292" s="127">
        <f>H2292*I2292</f>
        <v>0</v>
      </c>
      <c r="K2292" s="125"/>
      <c r="L2292" s="125">
        <f>H2292*K2292</f>
        <v>0</v>
      </c>
      <c r="M2292" s="125"/>
      <c r="N2292" s="125">
        <f>H2292*M2292</f>
        <v>0</v>
      </c>
      <c r="O2292" s="127">
        <v>15</v>
      </c>
      <c r="P2292" s="127">
        <f>J2292*(O2292/100)</f>
        <v>0</v>
      </c>
      <c r="Q2292" s="127">
        <f>J2292+P2292</f>
        <v>0</v>
      </c>
      <c r="R2292" s="128"/>
      <c r="S2292" s="128" t="s">
        <v>538</v>
      </c>
      <c r="T2292" s="129">
        <v>1</v>
      </c>
      <c r="U2292" s="8"/>
      <c r="V2292" s="8"/>
      <c r="W2292" s="8"/>
      <c r="X2292" s="60"/>
    </row>
    <row r="2293" spans="1:27" ht="39" outlineLevel="5" x14ac:dyDescent="0.2">
      <c r="A2293" s="130"/>
      <c r="B2293" s="131"/>
      <c r="C2293" s="131"/>
      <c r="D2293" s="132"/>
      <c r="E2293" s="136" t="s">
        <v>0</v>
      </c>
      <c r="F2293" s="159" t="s">
        <v>2175</v>
      </c>
      <c r="G2293" s="159"/>
      <c r="H2293" s="160"/>
      <c r="I2293" s="161"/>
      <c r="J2293" s="162"/>
      <c r="K2293" s="134"/>
      <c r="L2293" s="134"/>
      <c r="M2293" s="134"/>
      <c r="N2293" s="134"/>
      <c r="O2293" s="135"/>
      <c r="P2293" s="135"/>
      <c r="Q2293" s="135"/>
      <c r="R2293" s="132"/>
      <c r="S2293" s="132"/>
      <c r="T2293" s="131"/>
      <c r="U2293" s="6"/>
      <c r="V2293" s="8"/>
      <c r="W2293" s="8"/>
      <c r="X2293" s="133" t="str">
        <f>F2293</f>
        <v>Provedení izolace proti povrchové a podpovrchové tlakové vodě natěradly a tmely za studena  
  na ploše vodorovné V 
    nátěrem 
      penetračním</v>
      </c>
      <c r="Y2293" s="9"/>
      <c r="AA2293" s="11"/>
    </row>
    <row r="2294" spans="1:27" ht="7.5" customHeight="1" outlineLevel="5" x14ac:dyDescent="0.15">
      <c r="B2294" s="69"/>
      <c r="C2294" s="69"/>
      <c r="D2294" s="60"/>
      <c r="E2294" s="60"/>
      <c r="F2294" s="61"/>
      <c r="G2294" s="60"/>
      <c r="H2294" s="65"/>
      <c r="I2294" s="105"/>
      <c r="J2294" s="63"/>
      <c r="K2294" s="65"/>
      <c r="L2294" s="65"/>
      <c r="M2294" s="65"/>
      <c r="N2294" s="65"/>
      <c r="O2294" s="63"/>
      <c r="P2294" s="63"/>
      <c r="Q2294" s="63"/>
      <c r="R2294" s="60"/>
      <c r="S2294" s="60"/>
      <c r="T2294" s="69"/>
      <c r="U2294" s="8"/>
      <c r="X2294" s="60"/>
    </row>
    <row r="2295" spans="1:27" ht="11.25" outlineLevel="5" x14ac:dyDescent="0.2">
      <c r="A2295" s="137"/>
      <c r="B2295" s="138"/>
      <c r="C2295" s="138"/>
      <c r="D2295" s="139"/>
      <c r="E2295" s="145" t="s">
        <v>1</v>
      </c>
      <c r="F2295" s="140" t="s">
        <v>703</v>
      </c>
      <c r="G2295" s="139"/>
      <c r="H2295" s="141">
        <v>0</v>
      </c>
      <c r="I2295" s="142"/>
      <c r="J2295" s="143"/>
      <c r="K2295" s="144"/>
      <c r="L2295" s="144"/>
      <c r="M2295" s="144"/>
      <c r="N2295" s="144"/>
      <c r="O2295" s="143"/>
      <c r="P2295" s="143"/>
      <c r="Q2295" s="143"/>
      <c r="R2295" s="139"/>
      <c r="S2295" s="139"/>
      <c r="T2295" s="138"/>
      <c r="U2295" s="6"/>
      <c r="V2295" s="8"/>
      <c r="W2295" s="8"/>
      <c r="X2295" s="60"/>
    </row>
    <row r="2296" spans="1:27" ht="11.25" outlineLevel="5" x14ac:dyDescent="0.2">
      <c r="A2296" s="137"/>
      <c r="B2296" s="138"/>
      <c r="C2296" s="138"/>
      <c r="D2296" s="139"/>
      <c r="E2296" s="145"/>
      <c r="F2296" s="140" t="s">
        <v>2176</v>
      </c>
      <c r="G2296" s="139"/>
      <c r="H2296" s="141">
        <v>216</v>
      </c>
      <c r="I2296" s="142"/>
      <c r="J2296" s="143"/>
      <c r="K2296" s="144"/>
      <c r="L2296" s="144"/>
      <c r="M2296" s="144"/>
      <c r="N2296" s="144"/>
      <c r="O2296" s="143"/>
      <c r="P2296" s="143"/>
      <c r="Q2296" s="143"/>
      <c r="R2296" s="139"/>
      <c r="S2296" s="139"/>
      <c r="T2296" s="138"/>
      <c r="U2296" s="6"/>
      <c r="V2296" s="8"/>
      <c r="W2296" s="8"/>
      <c r="X2296" s="60"/>
    </row>
    <row r="2297" spans="1:27" ht="11.25" outlineLevel="5" x14ac:dyDescent="0.2">
      <c r="A2297" s="137"/>
      <c r="B2297" s="138"/>
      <c r="C2297" s="138"/>
      <c r="D2297" s="139"/>
      <c r="E2297" s="145"/>
      <c r="F2297" s="140" t="s">
        <v>2177</v>
      </c>
      <c r="G2297" s="139"/>
      <c r="H2297" s="141">
        <v>733.2</v>
      </c>
      <c r="I2297" s="142"/>
      <c r="J2297" s="143"/>
      <c r="K2297" s="144"/>
      <c r="L2297" s="144"/>
      <c r="M2297" s="144"/>
      <c r="N2297" s="144"/>
      <c r="O2297" s="143"/>
      <c r="P2297" s="143"/>
      <c r="Q2297" s="143"/>
      <c r="R2297" s="139"/>
      <c r="S2297" s="139"/>
      <c r="T2297" s="138"/>
      <c r="U2297" s="6"/>
      <c r="V2297" s="8"/>
      <c r="W2297" s="8"/>
      <c r="X2297" s="60"/>
    </row>
    <row r="2298" spans="1:27" ht="11.25" outlineLevel="5" x14ac:dyDescent="0.2">
      <c r="A2298" s="137"/>
      <c r="B2298" s="138"/>
      <c r="C2298" s="138"/>
      <c r="D2298" s="139"/>
      <c r="E2298" s="145"/>
      <c r="F2298" s="140" t="s">
        <v>701</v>
      </c>
      <c r="G2298" s="139"/>
      <c r="H2298" s="141">
        <v>0</v>
      </c>
      <c r="I2298" s="142"/>
      <c r="J2298" s="143"/>
      <c r="K2298" s="144"/>
      <c r="L2298" s="144"/>
      <c r="M2298" s="144"/>
      <c r="N2298" s="144"/>
      <c r="O2298" s="143"/>
      <c r="P2298" s="143"/>
      <c r="Q2298" s="143"/>
      <c r="R2298" s="139"/>
      <c r="S2298" s="139"/>
      <c r="T2298" s="138"/>
      <c r="U2298" s="6"/>
      <c r="V2298" s="8"/>
      <c r="W2298" s="8"/>
      <c r="X2298" s="60"/>
    </row>
    <row r="2299" spans="1:27" ht="11.25" outlineLevel="5" x14ac:dyDescent="0.2">
      <c r="A2299" s="137"/>
      <c r="B2299" s="138"/>
      <c r="C2299" s="138"/>
      <c r="D2299" s="139"/>
      <c r="E2299" s="145"/>
      <c r="F2299" s="140" t="s">
        <v>2178</v>
      </c>
      <c r="G2299" s="139"/>
      <c r="H2299" s="141">
        <v>72</v>
      </c>
      <c r="I2299" s="142"/>
      <c r="J2299" s="143"/>
      <c r="K2299" s="144"/>
      <c r="L2299" s="144"/>
      <c r="M2299" s="144"/>
      <c r="N2299" s="144"/>
      <c r="O2299" s="143"/>
      <c r="P2299" s="143"/>
      <c r="Q2299" s="143"/>
      <c r="R2299" s="139"/>
      <c r="S2299" s="139"/>
      <c r="T2299" s="138"/>
      <c r="U2299" s="6"/>
      <c r="V2299" s="8"/>
      <c r="W2299" s="8"/>
      <c r="X2299" s="60"/>
    </row>
    <row r="2300" spans="1:27" ht="11.25" outlineLevel="5" x14ac:dyDescent="0.2">
      <c r="A2300" s="137"/>
      <c r="B2300" s="138"/>
      <c r="C2300" s="138"/>
      <c r="D2300" s="139"/>
      <c r="E2300" s="145"/>
      <c r="F2300" s="140" t="s">
        <v>547</v>
      </c>
      <c r="G2300" s="139"/>
      <c r="H2300" s="141">
        <v>0</v>
      </c>
      <c r="I2300" s="142"/>
      <c r="J2300" s="143"/>
      <c r="K2300" s="144"/>
      <c r="L2300" s="144"/>
      <c r="M2300" s="144"/>
      <c r="N2300" s="144"/>
      <c r="O2300" s="143"/>
      <c r="P2300" s="143"/>
      <c r="Q2300" s="143"/>
      <c r="R2300" s="139"/>
      <c r="S2300" s="139"/>
      <c r="T2300" s="138"/>
      <c r="U2300" s="6"/>
      <c r="V2300" s="8"/>
      <c r="W2300" s="8"/>
      <c r="X2300" s="60"/>
    </row>
    <row r="2301" spans="1:27" ht="11.25" outlineLevel="5" x14ac:dyDescent="0.2">
      <c r="A2301" s="137"/>
      <c r="B2301" s="138"/>
      <c r="C2301" s="138"/>
      <c r="D2301" s="139"/>
      <c r="E2301" s="145"/>
      <c r="F2301" s="140" t="s">
        <v>2179</v>
      </c>
      <c r="G2301" s="139"/>
      <c r="H2301" s="141">
        <v>23.897999999999996</v>
      </c>
      <c r="I2301" s="142"/>
      <c r="J2301" s="143"/>
      <c r="K2301" s="144"/>
      <c r="L2301" s="144"/>
      <c r="M2301" s="144"/>
      <c r="N2301" s="144"/>
      <c r="O2301" s="143"/>
      <c r="P2301" s="143"/>
      <c r="Q2301" s="143"/>
      <c r="R2301" s="139"/>
      <c r="S2301" s="139"/>
      <c r="T2301" s="138"/>
      <c r="U2301" s="6"/>
      <c r="V2301" s="8"/>
      <c r="W2301" s="8"/>
      <c r="X2301" s="60"/>
    </row>
    <row r="2302" spans="1:27" ht="11.25" outlineLevel="5" x14ac:dyDescent="0.2">
      <c r="A2302" s="137"/>
      <c r="B2302" s="138"/>
      <c r="C2302" s="138"/>
      <c r="D2302" s="139"/>
      <c r="E2302" s="145"/>
      <c r="F2302" s="140" t="s">
        <v>2180</v>
      </c>
      <c r="G2302" s="139"/>
      <c r="H2302" s="141">
        <v>1.3080000000000001</v>
      </c>
      <c r="I2302" s="142"/>
      <c r="J2302" s="143"/>
      <c r="K2302" s="144"/>
      <c r="L2302" s="144"/>
      <c r="M2302" s="144"/>
      <c r="N2302" s="144"/>
      <c r="O2302" s="143"/>
      <c r="P2302" s="143"/>
      <c r="Q2302" s="143"/>
      <c r="R2302" s="139"/>
      <c r="S2302" s="139"/>
      <c r="T2302" s="138"/>
      <c r="U2302" s="6"/>
      <c r="V2302" s="8"/>
      <c r="W2302" s="8"/>
      <c r="X2302" s="60"/>
    </row>
    <row r="2303" spans="1:27" ht="11.25" outlineLevel="5" x14ac:dyDescent="0.2">
      <c r="A2303" s="137"/>
      <c r="B2303" s="138"/>
      <c r="C2303" s="138"/>
      <c r="D2303" s="139"/>
      <c r="E2303" s="145"/>
      <c r="F2303" s="140" t="s">
        <v>2181</v>
      </c>
      <c r="G2303" s="139"/>
      <c r="H2303" s="141">
        <v>1.3080000000000001</v>
      </c>
      <c r="I2303" s="142"/>
      <c r="J2303" s="143"/>
      <c r="K2303" s="144"/>
      <c r="L2303" s="144"/>
      <c r="M2303" s="144"/>
      <c r="N2303" s="144"/>
      <c r="O2303" s="143"/>
      <c r="P2303" s="143"/>
      <c r="Q2303" s="143"/>
      <c r="R2303" s="139"/>
      <c r="S2303" s="139"/>
      <c r="T2303" s="138"/>
      <c r="U2303" s="6"/>
      <c r="V2303" s="8"/>
      <c r="W2303" s="8"/>
      <c r="X2303" s="60"/>
    </row>
    <row r="2304" spans="1:27" ht="11.25" outlineLevel="5" x14ac:dyDescent="0.2">
      <c r="A2304" s="137"/>
      <c r="B2304" s="138"/>
      <c r="C2304" s="138"/>
      <c r="D2304" s="139"/>
      <c r="E2304" s="145"/>
      <c r="F2304" s="140" t="s">
        <v>2182</v>
      </c>
      <c r="G2304" s="139"/>
      <c r="H2304" s="141">
        <v>13.11</v>
      </c>
      <c r="I2304" s="142"/>
      <c r="J2304" s="143"/>
      <c r="K2304" s="144"/>
      <c r="L2304" s="144"/>
      <c r="M2304" s="144"/>
      <c r="N2304" s="144"/>
      <c r="O2304" s="143"/>
      <c r="P2304" s="143"/>
      <c r="Q2304" s="143"/>
      <c r="R2304" s="139"/>
      <c r="S2304" s="139"/>
      <c r="T2304" s="138"/>
      <c r="U2304" s="6"/>
      <c r="V2304" s="8"/>
      <c r="W2304" s="8"/>
      <c r="X2304" s="60"/>
    </row>
    <row r="2305" spans="1:27" ht="11.25" outlineLevel="5" x14ac:dyDescent="0.2">
      <c r="A2305" s="137"/>
      <c r="B2305" s="138"/>
      <c r="C2305" s="138"/>
      <c r="D2305" s="139"/>
      <c r="E2305" s="145"/>
      <c r="F2305" s="140" t="s">
        <v>2183</v>
      </c>
      <c r="G2305" s="139"/>
      <c r="H2305" s="141">
        <v>1.6559999999999999</v>
      </c>
      <c r="I2305" s="142"/>
      <c r="J2305" s="143"/>
      <c r="K2305" s="144"/>
      <c r="L2305" s="144"/>
      <c r="M2305" s="144"/>
      <c r="N2305" s="144"/>
      <c r="O2305" s="143"/>
      <c r="P2305" s="143"/>
      <c r="Q2305" s="143"/>
      <c r="R2305" s="139"/>
      <c r="S2305" s="139"/>
      <c r="T2305" s="138"/>
      <c r="U2305" s="6"/>
      <c r="V2305" s="8"/>
      <c r="W2305" s="8"/>
      <c r="X2305" s="60"/>
    </row>
    <row r="2306" spans="1:27" ht="11.25" outlineLevel="5" x14ac:dyDescent="0.2">
      <c r="A2306" s="137"/>
      <c r="B2306" s="138"/>
      <c r="C2306" s="138"/>
      <c r="D2306" s="139"/>
      <c r="E2306" s="145"/>
      <c r="F2306" s="140" t="s">
        <v>2184</v>
      </c>
      <c r="G2306" s="139"/>
      <c r="H2306" s="141">
        <v>1.3080000000000001</v>
      </c>
      <c r="I2306" s="142"/>
      <c r="J2306" s="143"/>
      <c r="K2306" s="144"/>
      <c r="L2306" s="144"/>
      <c r="M2306" s="144"/>
      <c r="N2306" s="144"/>
      <c r="O2306" s="143"/>
      <c r="P2306" s="143"/>
      <c r="Q2306" s="143"/>
      <c r="R2306" s="139"/>
      <c r="S2306" s="139"/>
      <c r="T2306" s="138"/>
      <c r="U2306" s="6"/>
      <c r="V2306" s="8"/>
      <c r="W2306" s="8"/>
      <c r="X2306" s="60"/>
    </row>
    <row r="2307" spans="1:27" ht="7.5" customHeight="1" outlineLevel="5" x14ac:dyDescent="0.15">
      <c r="A2307" s="8"/>
      <c r="B2307" s="69"/>
      <c r="C2307" s="69"/>
      <c r="D2307" s="60"/>
      <c r="E2307" s="60"/>
      <c r="F2307" s="104"/>
      <c r="G2307" s="60"/>
      <c r="H2307" s="65"/>
      <c r="I2307" s="105"/>
      <c r="J2307" s="63"/>
      <c r="K2307" s="65"/>
      <c r="L2307" s="65"/>
      <c r="M2307" s="65"/>
      <c r="N2307" s="65"/>
      <c r="O2307" s="63"/>
      <c r="P2307" s="63"/>
      <c r="Q2307" s="63"/>
      <c r="R2307" s="60"/>
      <c r="S2307" s="60"/>
      <c r="T2307" s="69"/>
      <c r="U2307" s="8"/>
      <c r="X2307" s="60"/>
    </row>
    <row r="2308" spans="1:27" ht="11.25" outlineLevel="4" x14ac:dyDescent="0.2">
      <c r="A2308" s="4"/>
      <c r="B2308" s="120"/>
      <c r="C2308" s="121">
        <v>2</v>
      </c>
      <c r="D2308" s="122" t="s">
        <v>534</v>
      </c>
      <c r="E2308" s="123" t="s">
        <v>2185</v>
      </c>
      <c r="F2308" s="124" t="s">
        <v>2186</v>
      </c>
      <c r="G2308" s="122" t="s">
        <v>543</v>
      </c>
      <c r="H2308" s="125">
        <v>207.51099999999997</v>
      </c>
      <c r="I2308" s="126">
        <v>0</v>
      </c>
      <c r="J2308" s="127">
        <f>H2308*I2308</f>
        <v>0</v>
      </c>
      <c r="K2308" s="125"/>
      <c r="L2308" s="125">
        <f>H2308*K2308</f>
        <v>0</v>
      </c>
      <c r="M2308" s="125"/>
      <c r="N2308" s="125">
        <f>H2308*M2308</f>
        <v>0</v>
      </c>
      <c r="O2308" s="127">
        <v>15</v>
      </c>
      <c r="P2308" s="127">
        <f>J2308*(O2308/100)</f>
        <v>0</v>
      </c>
      <c r="Q2308" s="127">
        <f>J2308+P2308</f>
        <v>0</v>
      </c>
      <c r="R2308" s="128"/>
      <c r="S2308" s="128" t="s">
        <v>538</v>
      </c>
      <c r="T2308" s="129">
        <v>1</v>
      </c>
      <c r="U2308" s="8"/>
      <c r="V2308" s="8"/>
      <c r="W2308" s="8"/>
      <c r="X2308" s="60"/>
    </row>
    <row r="2309" spans="1:27" ht="39" outlineLevel="5" x14ac:dyDescent="0.2">
      <c r="A2309" s="130"/>
      <c r="B2309" s="131"/>
      <c r="C2309" s="131"/>
      <c r="D2309" s="132"/>
      <c r="E2309" s="136" t="s">
        <v>0</v>
      </c>
      <c r="F2309" s="159" t="s">
        <v>2187</v>
      </c>
      <c r="G2309" s="159"/>
      <c r="H2309" s="160"/>
      <c r="I2309" s="161"/>
      <c r="J2309" s="162"/>
      <c r="K2309" s="134"/>
      <c r="L2309" s="134"/>
      <c r="M2309" s="134"/>
      <c r="N2309" s="134"/>
      <c r="O2309" s="135"/>
      <c r="P2309" s="135"/>
      <c r="Q2309" s="135"/>
      <c r="R2309" s="132"/>
      <c r="S2309" s="132"/>
      <c r="T2309" s="131"/>
      <c r="U2309" s="6"/>
      <c r="V2309" s="8"/>
      <c r="W2309" s="8"/>
      <c r="X2309" s="133" t="str">
        <f>F2309</f>
        <v>Provedení izolace proti povrchové a podpovrchové tlakové vodě natěradly a tmely za studena  
  na ploše svislé S 
    nátěrem 
      penetračním</v>
      </c>
      <c r="Y2309" s="9"/>
      <c r="AA2309" s="11"/>
    </row>
    <row r="2310" spans="1:27" ht="7.5" customHeight="1" outlineLevel="5" x14ac:dyDescent="0.15">
      <c r="B2310" s="69"/>
      <c r="C2310" s="69"/>
      <c r="D2310" s="60"/>
      <c r="E2310" s="60"/>
      <c r="F2310" s="61"/>
      <c r="G2310" s="60"/>
      <c r="H2310" s="65"/>
      <c r="I2310" s="105"/>
      <c r="J2310" s="63"/>
      <c r="K2310" s="65"/>
      <c r="L2310" s="65"/>
      <c r="M2310" s="65"/>
      <c r="N2310" s="65"/>
      <c r="O2310" s="63"/>
      <c r="P2310" s="63"/>
      <c r="Q2310" s="63"/>
      <c r="R2310" s="60"/>
      <c r="S2310" s="60"/>
      <c r="T2310" s="69"/>
      <c r="U2310" s="8"/>
      <c r="X2310" s="60"/>
    </row>
    <row r="2311" spans="1:27" ht="11.25" outlineLevel="5" x14ac:dyDescent="0.2">
      <c r="A2311" s="137"/>
      <c r="B2311" s="138"/>
      <c r="C2311" s="138"/>
      <c r="D2311" s="139"/>
      <c r="E2311" s="145" t="s">
        <v>1</v>
      </c>
      <c r="F2311" s="140" t="s">
        <v>703</v>
      </c>
      <c r="G2311" s="139"/>
      <c r="H2311" s="141">
        <v>0</v>
      </c>
      <c r="I2311" s="142"/>
      <c r="J2311" s="143"/>
      <c r="K2311" s="144"/>
      <c r="L2311" s="144"/>
      <c r="M2311" s="144"/>
      <c r="N2311" s="144"/>
      <c r="O2311" s="143"/>
      <c r="P2311" s="143"/>
      <c r="Q2311" s="143"/>
      <c r="R2311" s="139"/>
      <c r="S2311" s="139"/>
      <c r="T2311" s="138"/>
      <c r="U2311" s="6"/>
      <c r="V2311" s="8"/>
      <c r="W2311" s="8"/>
      <c r="X2311" s="60"/>
    </row>
    <row r="2312" spans="1:27" ht="11.25" outlineLevel="5" x14ac:dyDescent="0.2">
      <c r="A2312" s="137"/>
      <c r="B2312" s="138"/>
      <c r="C2312" s="138"/>
      <c r="D2312" s="139"/>
      <c r="E2312" s="145"/>
      <c r="F2312" s="140" t="s">
        <v>2188</v>
      </c>
      <c r="G2312" s="139"/>
      <c r="H2312" s="141">
        <v>63.84</v>
      </c>
      <c r="I2312" s="142"/>
      <c r="J2312" s="143"/>
      <c r="K2312" s="144"/>
      <c r="L2312" s="144"/>
      <c r="M2312" s="144"/>
      <c r="N2312" s="144"/>
      <c r="O2312" s="143"/>
      <c r="P2312" s="143"/>
      <c r="Q2312" s="143"/>
      <c r="R2312" s="139"/>
      <c r="S2312" s="139"/>
      <c r="T2312" s="138"/>
      <c r="U2312" s="6"/>
      <c r="V2312" s="8"/>
      <c r="W2312" s="8"/>
      <c r="X2312" s="60"/>
    </row>
    <row r="2313" spans="1:27" ht="11.25" outlineLevel="5" x14ac:dyDescent="0.2">
      <c r="A2313" s="137"/>
      <c r="B2313" s="138"/>
      <c r="C2313" s="138"/>
      <c r="D2313" s="139"/>
      <c r="E2313" s="145"/>
      <c r="F2313" s="140" t="s">
        <v>2189</v>
      </c>
      <c r="G2313" s="139"/>
      <c r="H2313" s="141">
        <v>111.11199999999999</v>
      </c>
      <c r="I2313" s="142"/>
      <c r="J2313" s="143"/>
      <c r="K2313" s="144"/>
      <c r="L2313" s="144"/>
      <c r="M2313" s="144"/>
      <c r="N2313" s="144"/>
      <c r="O2313" s="143"/>
      <c r="P2313" s="143"/>
      <c r="Q2313" s="143"/>
      <c r="R2313" s="139"/>
      <c r="S2313" s="139"/>
      <c r="T2313" s="138"/>
      <c r="U2313" s="6"/>
      <c r="V2313" s="8"/>
      <c r="W2313" s="8"/>
      <c r="X2313" s="60"/>
    </row>
    <row r="2314" spans="1:27" ht="11.25" outlineLevel="5" x14ac:dyDescent="0.2">
      <c r="A2314" s="137"/>
      <c r="B2314" s="138"/>
      <c r="C2314" s="138"/>
      <c r="D2314" s="139"/>
      <c r="E2314" s="145"/>
      <c r="F2314" s="140" t="s">
        <v>1223</v>
      </c>
      <c r="G2314" s="139"/>
      <c r="H2314" s="141">
        <v>0</v>
      </c>
      <c r="I2314" s="142"/>
      <c r="J2314" s="143"/>
      <c r="K2314" s="144"/>
      <c r="L2314" s="144"/>
      <c r="M2314" s="144"/>
      <c r="N2314" s="144"/>
      <c r="O2314" s="143"/>
      <c r="P2314" s="143"/>
      <c r="Q2314" s="143"/>
      <c r="R2314" s="139"/>
      <c r="S2314" s="139"/>
      <c r="T2314" s="138"/>
      <c r="U2314" s="6"/>
      <c r="V2314" s="8"/>
      <c r="W2314" s="8"/>
      <c r="X2314" s="60"/>
    </row>
    <row r="2315" spans="1:27" ht="11.25" outlineLevel="5" x14ac:dyDescent="0.2">
      <c r="A2315" s="137"/>
      <c r="B2315" s="138"/>
      <c r="C2315" s="138"/>
      <c r="D2315" s="139"/>
      <c r="E2315" s="145"/>
      <c r="F2315" s="140" t="s">
        <v>2190</v>
      </c>
      <c r="G2315" s="139"/>
      <c r="H2315" s="141">
        <v>8.6</v>
      </c>
      <c r="I2315" s="142"/>
      <c r="J2315" s="143"/>
      <c r="K2315" s="144"/>
      <c r="L2315" s="144"/>
      <c r="M2315" s="144"/>
      <c r="N2315" s="144"/>
      <c r="O2315" s="143"/>
      <c r="P2315" s="143"/>
      <c r="Q2315" s="143"/>
      <c r="R2315" s="139"/>
      <c r="S2315" s="139"/>
      <c r="T2315" s="138"/>
      <c r="U2315" s="6"/>
      <c r="V2315" s="8"/>
      <c r="W2315" s="8"/>
      <c r="X2315" s="60"/>
    </row>
    <row r="2316" spans="1:27" ht="11.25" outlineLevel="5" x14ac:dyDescent="0.2">
      <c r="A2316" s="137"/>
      <c r="B2316" s="138"/>
      <c r="C2316" s="138"/>
      <c r="D2316" s="139"/>
      <c r="E2316" s="145"/>
      <c r="F2316" s="140" t="s">
        <v>547</v>
      </c>
      <c r="G2316" s="139"/>
      <c r="H2316" s="141">
        <v>0</v>
      </c>
      <c r="I2316" s="142"/>
      <c r="J2316" s="143"/>
      <c r="K2316" s="144"/>
      <c r="L2316" s="144"/>
      <c r="M2316" s="144"/>
      <c r="N2316" s="144"/>
      <c r="O2316" s="143"/>
      <c r="P2316" s="143"/>
      <c r="Q2316" s="143"/>
      <c r="R2316" s="139"/>
      <c r="S2316" s="139"/>
      <c r="T2316" s="138"/>
      <c r="U2316" s="6"/>
      <c r="V2316" s="8"/>
      <c r="W2316" s="8"/>
      <c r="X2316" s="60"/>
    </row>
    <row r="2317" spans="1:27" ht="11.25" outlineLevel="5" x14ac:dyDescent="0.2">
      <c r="A2317" s="137"/>
      <c r="B2317" s="138"/>
      <c r="C2317" s="138"/>
      <c r="D2317" s="139"/>
      <c r="E2317" s="145"/>
      <c r="F2317" s="140" t="s">
        <v>2191</v>
      </c>
      <c r="G2317" s="139"/>
      <c r="H2317" s="141">
        <v>11.83</v>
      </c>
      <c r="I2317" s="142"/>
      <c r="J2317" s="143"/>
      <c r="K2317" s="144"/>
      <c r="L2317" s="144"/>
      <c r="M2317" s="144"/>
      <c r="N2317" s="144"/>
      <c r="O2317" s="143"/>
      <c r="P2317" s="143"/>
      <c r="Q2317" s="143"/>
      <c r="R2317" s="139"/>
      <c r="S2317" s="139"/>
      <c r="T2317" s="138"/>
      <c r="U2317" s="6"/>
      <c r="V2317" s="8"/>
      <c r="W2317" s="8"/>
      <c r="X2317" s="60"/>
    </row>
    <row r="2318" spans="1:27" ht="11.25" outlineLevel="5" x14ac:dyDescent="0.2">
      <c r="A2318" s="137"/>
      <c r="B2318" s="138"/>
      <c r="C2318" s="138"/>
      <c r="D2318" s="139"/>
      <c r="E2318" s="145"/>
      <c r="F2318" s="140" t="s">
        <v>2192</v>
      </c>
      <c r="G2318" s="139"/>
      <c r="H2318" s="141">
        <v>1.4884999999999999</v>
      </c>
      <c r="I2318" s="142"/>
      <c r="J2318" s="143"/>
      <c r="K2318" s="144"/>
      <c r="L2318" s="144"/>
      <c r="M2318" s="144"/>
      <c r="N2318" s="144"/>
      <c r="O2318" s="143"/>
      <c r="P2318" s="143"/>
      <c r="Q2318" s="143"/>
      <c r="R2318" s="139"/>
      <c r="S2318" s="139"/>
      <c r="T2318" s="138"/>
      <c r="U2318" s="6"/>
      <c r="V2318" s="8"/>
      <c r="W2318" s="8"/>
      <c r="X2318" s="60"/>
    </row>
    <row r="2319" spans="1:27" ht="11.25" outlineLevel="5" x14ac:dyDescent="0.2">
      <c r="A2319" s="137"/>
      <c r="B2319" s="138"/>
      <c r="C2319" s="138"/>
      <c r="D2319" s="139"/>
      <c r="E2319" s="145"/>
      <c r="F2319" s="140" t="s">
        <v>2193</v>
      </c>
      <c r="G2319" s="139"/>
      <c r="H2319" s="141">
        <v>1.4884999999999999</v>
      </c>
      <c r="I2319" s="142"/>
      <c r="J2319" s="143"/>
      <c r="K2319" s="144"/>
      <c r="L2319" s="144"/>
      <c r="M2319" s="144"/>
      <c r="N2319" s="144"/>
      <c r="O2319" s="143"/>
      <c r="P2319" s="143"/>
      <c r="Q2319" s="143"/>
      <c r="R2319" s="139"/>
      <c r="S2319" s="139"/>
      <c r="T2319" s="138"/>
      <c r="U2319" s="6"/>
      <c r="V2319" s="8"/>
      <c r="W2319" s="8"/>
      <c r="X2319" s="60"/>
    </row>
    <row r="2320" spans="1:27" ht="11.25" outlineLevel="5" x14ac:dyDescent="0.2">
      <c r="A2320" s="137"/>
      <c r="B2320" s="138"/>
      <c r="C2320" s="138"/>
      <c r="D2320" s="139"/>
      <c r="E2320" s="145"/>
      <c r="F2320" s="140" t="s">
        <v>2194</v>
      </c>
      <c r="G2320" s="139"/>
      <c r="H2320" s="141">
        <v>6.1749999999999998</v>
      </c>
      <c r="I2320" s="142"/>
      <c r="J2320" s="143"/>
      <c r="K2320" s="144"/>
      <c r="L2320" s="144"/>
      <c r="M2320" s="144"/>
      <c r="N2320" s="144"/>
      <c r="O2320" s="143"/>
      <c r="P2320" s="143"/>
      <c r="Q2320" s="143"/>
      <c r="R2320" s="139"/>
      <c r="S2320" s="139"/>
      <c r="T2320" s="138"/>
      <c r="U2320" s="6"/>
      <c r="V2320" s="8"/>
      <c r="W2320" s="8"/>
      <c r="X2320" s="60"/>
    </row>
    <row r="2321" spans="1:27" ht="11.25" outlineLevel="5" x14ac:dyDescent="0.2">
      <c r="A2321" s="137"/>
      <c r="B2321" s="138"/>
      <c r="C2321" s="138"/>
      <c r="D2321" s="139"/>
      <c r="E2321" s="145"/>
      <c r="F2321" s="140" t="s">
        <v>2195</v>
      </c>
      <c r="G2321" s="139"/>
      <c r="H2321" s="141">
        <v>1.4884999999999999</v>
      </c>
      <c r="I2321" s="142"/>
      <c r="J2321" s="143"/>
      <c r="K2321" s="144"/>
      <c r="L2321" s="144"/>
      <c r="M2321" s="144"/>
      <c r="N2321" s="144"/>
      <c r="O2321" s="143"/>
      <c r="P2321" s="143"/>
      <c r="Q2321" s="143"/>
      <c r="R2321" s="139"/>
      <c r="S2321" s="139"/>
      <c r="T2321" s="138"/>
      <c r="U2321" s="6"/>
      <c r="V2321" s="8"/>
      <c r="W2321" s="8"/>
      <c r="X2321" s="60"/>
    </row>
    <row r="2322" spans="1:27" ht="11.25" outlineLevel="5" x14ac:dyDescent="0.2">
      <c r="A2322" s="137"/>
      <c r="B2322" s="138"/>
      <c r="C2322" s="138"/>
      <c r="D2322" s="139"/>
      <c r="E2322" s="145"/>
      <c r="F2322" s="140" t="s">
        <v>2196</v>
      </c>
      <c r="G2322" s="139"/>
      <c r="H2322" s="141">
        <v>1.4884999999999999</v>
      </c>
      <c r="I2322" s="142"/>
      <c r="J2322" s="143"/>
      <c r="K2322" s="144"/>
      <c r="L2322" s="144"/>
      <c r="M2322" s="144"/>
      <c r="N2322" s="144"/>
      <c r="O2322" s="143"/>
      <c r="P2322" s="143"/>
      <c r="Q2322" s="143"/>
      <c r="R2322" s="139"/>
      <c r="S2322" s="139"/>
      <c r="T2322" s="138"/>
      <c r="U2322" s="6"/>
      <c r="V2322" s="8"/>
      <c r="W2322" s="8"/>
      <c r="X2322" s="60"/>
    </row>
    <row r="2323" spans="1:27" ht="7.5" customHeight="1" outlineLevel="5" x14ac:dyDescent="0.15">
      <c r="A2323" s="8"/>
      <c r="B2323" s="69"/>
      <c r="C2323" s="69"/>
      <c r="D2323" s="60"/>
      <c r="E2323" s="60"/>
      <c r="F2323" s="104"/>
      <c r="G2323" s="60"/>
      <c r="H2323" s="65"/>
      <c r="I2323" s="105"/>
      <c r="J2323" s="63"/>
      <c r="K2323" s="65"/>
      <c r="L2323" s="65"/>
      <c r="M2323" s="65"/>
      <c r="N2323" s="65"/>
      <c r="O2323" s="63"/>
      <c r="P2323" s="63"/>
      <c r="Q2323" s="63"/>
      <c r="R2323" s="60"/>
      <c r="S2323" s="60"/>
      <c r="T2323" s="69"/>
      <c r="U2323" s="8"/>
      <c r="X2323" s="60"/>
    </row>
    <row r="2324" spans="1:27" ht="11.25" outlineLevel="4" x14ac:dyDescent="0.2">
      <c r="A2324" s="4"/>
      <c r="B2324" s="120"/>
      <c r="C2324" s="121">
        <v>3</v>
      </c>
      <c r="D2324" s="122" t="s">
        <v>760</v>
      </c>
      <c r="E2324" s="123" t="s">
        <v>2197</v>
      </c>
      <c r="F2324" s="124" t="s">
        <v>2198</v>
      </c>
      <c r="G2324" s="122" t="s">
        <v>601</v>
      </c>
      <c r="H2324" s="125">
        <v>0.63564949999999998</v>
      </c>
      <c r="I2324" s="126">
        <v>0</v>
      </c>
      <c r="J2324" s="127">
        <f>H2324*I2324</f>
        <v>0</v>
      </c>
      <c r="K2324" s="125">
        <v>1</v>
      </c>
      <c r="L2324" s="125">
        <f>H2324*K2324</f>
        <v>0.63564949999999998</v>
      </c>
      <c r="M2324" s="125"/>
      <c r="N2324" s="125">
        <f>H2324*M2324</f>
        <v>0</v>
      </c>
      <c r="O2324" s="127">
        <v>15</v>
      </c>
      <c r="P2324" s="127">
        <f>J2324*(O2324/100)</f>
        <v>0</v>
      </c>
      <c r="Q2324" s="127">
        <f>J2324+P2324</f>
        <v>0</v>
      </c>
      <c r="R2324" s="128"/>
      <c r="S2324" s="128" t="s">
        <v>538</v>
      </c>
      <c r="T2324" s="129">
        <v>1</v>
      </c>
      <c r="U2324" s="8"/>
      <c r="V2324" s="8"/>
      <c r="W2324" s="8"/>
      <c r="X2324" s="60"/>
    </row>
    <row r="2325" spans="1:27" ht="9.75" outlineLevel="5" x14ac:dyDescent="0.2">
      <c r="A2325" s="130"/>
      <c r="B2325" s="131"/>
      <c r="C2325" s="131"/>
      <c r="D2325" s="132"/>
      <c r="E2325" s="136" t="s">
        <v>0</v>
      </c>
      <c r="F2325" s="159" t="s">
        <v>2199</v>
      </c>
      <c r="G2325" s="159"/>
      <c r="H2325" s="160"/>
      <c r="I2325" s="161"/>
      <c r="J2325" s="162"/>
      <c r="K2325" s="134"/>
      <c r="L2325" s="134"/>
      <c r="M2325" s="134"/>
      <c r="N2325" s="134"/>
      <c r="O2325" s="135"/>
      <c r="P2325" s="135"/>
      <c r="Q2325" s="135"/>
      <c r="R2325" s="132"/>
      <c r="S2325" s="132"/>
      <c r="T2325" s="131"/>
      <c r="U2325" s="6"/>
      <c r="V2325" s="8"/>
      <c r="W2325" s="8"/>
      <c r="X2325" s="133" t="str">
        <f>F2325</f>
        <v>lak asfaltový penetrační</v>
      </c>
      <c r="Y2325" s="9"/>
      <c r="AA2325" s="11"/>
    </row>
    <row r="2326" spans="1:27" ht="7.5" customHeight="1" outlineLevel="5" x14ac:dyDescent="0.15">
      <c r="B2326" s="69"/>
      <c r="C2326" s="69"/>
      <c r="D2326" s="60"/>
      <c r="E2326" s="60"/>
      <c r="F2326" s="61"/>
      <c r="G2326" s="60"/>
      <c r="H2326" s="65"/>
      <c r="I2326" s="105"/>
      <c r="J2326" s="63"/>
      <c r="K2326" s="65"/>
      <c r="L2326" s="65"/>
      <c r="M2326" s="65"/>
      <c r="N2326" s="65"/>
      <c r="O2326" s="63"/>
      <c r="P2326" s="63"/>
      <c r="Q2326" s="63"/>
      <c r="R2326" s="60"/>
      <c r="S2326" s="60"/>
      <c r="T2326" s="69"/>
      <c r="U2326" s="8"/>
      <c r="X2326" s="60"/>
    </row>
    <row r="2327" spans="1:27" ht="11.25" outlineLevel="5" x14ac:dyDescent="0.2">
      <c r="A2327" s="137"/>
      <c r="B2327" s="138"/>
      <c r="C2327" s="138"/>
      <c r="D2327" s="139"/>
      <c r="E2327" s="145" t="s">
        <v>1</v>
      </c>
      <c r="F2327" s="140" t="s">
        <v>2200</v>
      </c>
      <c r="G2327" s="139"/>
      <c r="H2327" s="141">
        <v>0.63564949999999998</v>
      </c>
      <c r="I2327" s="142"/>
      <c r="J2327" s="143"/>
      <c r="K2327" s="144"/>
      <c r="L2327" s="144"/>
      <c r="M2327" s="144"/>
      <c r="N2327" s="144"/>
      <c r="O2327" s="143"/>
      <c r="P2327" s="143"/>
      <c r="Q2327" s="143"/>
      <c r="R2327" s="139"/>
      <c r="S2327" s="139"/>
      <c r="T2327" s="138"/>
      <c r="U2327" s="6"/>
      <c r="V2327" s="8"/>
      <c r="W2327" s="8"/>
      <c r="X2327" s="60"/>
    </row>
    <row r="2328" spans="1:27" ht="7.5" customHeight="1" outlineLevel="5" x14ac:dyDescent="0.15">
      <c r="A2328" s="8"/>
      <c r="B2328" s="69"/>
      <c r="C2328" s="69"/>
      <c r="D2328" s="60"/>
      <c r="E2328" s="60"/>
      <c r="F2328" s="104"/>
      <c r="G2328" s="60"/>
      <c r="H2328" s="65"/>
      <c r="I2328" s="105"/>
      <c r="J2328" s="63"/>
      <c r="K2328" s="65"/>
      <c r="L2328" s="65"/>
      <c r="M2328" s="65"/>
      <c r="N2328" s="65"/>
      <c r="O2328" s="63"/>
      <c r="P2328" s="63"/>
      <c r="Q2328" s="63"/>
      <c r="R2328" s="60"/>
      <c r="S2328" s="60"/>
      <c r="T2328" s="69"/>
      <c r="U2328" s="8"/>
      <c r="X2328" s="60"/>
    </row>
    <row r="2329" spans="1:27" ht="11.25" outlineLevel="4" x14ac:dyDescent="0.2">
      <c r="A2329" s="4"/>
      <c r="B2329" s="120"/>
      <c r="C2329" s="121">
        <v>4</v>
      </c>
      <c r="D2329" s="122" t="s">
        <v>534</v>
      </c>
      <c r="E2329" s="123" t="s">
        <v>2201</v>
      </c>
      <c r="F2329" s="124" t="s">
        <v>2202</v>
      </c>
      <c r="G2329" s="122" t="s">
        <v>543</v>
      </c>
      <c r="H2329" s="125">
        <v>2012.9879999999996</v>
      </c>
      <c r="I2329" s="126">
        <v>0</v>
      </c>
      <c r="J2329" s="127">
        <f>H2329*I2329</f>
        <v>0</v>
      </c>
      <c r="K2329" s="125">
        <v>4.0000000000000002E-4</v>
      </c>
      <c r="L2329" s="125">
        <f>H2329*K2329</f>
        <v>0.80519519999999989</v>
      </c>
      <c r="M2329" s="125"/>
      <c r="N2329" s="125">
        <f>H2329*M2329</f>
        <v>0</v>
      </c>
      <c r="O2329" s="127">
        <v>15</v>
      </c>
      <c r="P2329" s="127">
        <f>J2329*(O2329/100)</f>
        <v>0</v>
      </c>
      <c r="Q2329" s="127">
        <f>J2329+P2329</f>
        <v>0</v>
      </c>
      <c r="R2329" s="128"/>
      <c r="S2329" s="128" t="s">
        <v>538</v>
      </c>
      <c r="T2329" s="129">
        <v>1</v>
      </c>
      <c r="U2329" s="8"/>
      <c r="V2329" s="8"/>
      <c r="W2329" s="8"/>
      <c r="X2329" s="60"/>
    </row>
    <row r="2330" spans="1:27" ht="29.25" outlineLevel="5" x14ac:dyDescent="0.2">
      <c r="A2330" s="130"/>
      <c r="B2330" s="131"/>
      <c r="C2330" s="131"/>
      <c r="D2330" s="132"/>
      <c r="E2330" s="136" t="s">
        <v>0</v>
      </c>
      <c r="F2330" s="159" t="s">
        <v>2203</v>
      </c>
      <c r="G2330" s="159"/>
      <c r="H2330" s="160"/>
      <c r="I2330" s="161"/>
      <c r="J2330" s="162"/>
      <c r="K2330" s="134"/>
      <c r="L2330" s="134"/>
      <c r="M2330" s="134"/>
      <c r="N2330" s="134"/>
      <c r="O2330" s="135"/>
      <c r="P2330" s="135"/>
      <c r="Q2330" s="135"/>
      <c r="R2330" s="132"/>
      <c r="S2330" s="132"/>
      <c r="T2330" s="131"/>
      <c r="U2330" s="6"/>
      <c r="V2330" s="8"/>
      <c r="W2330" s="8"/>
      <c r="X2330" s="133" t="str">
        <f>F2330</f>
        <v>Provedení izolace proti povrchové a podpovrchové tlakové vodě pásy přitavením  
  NAIP 
    na ploše vodorovné V</v>
      </c>
      <c r="Y2330" s="9"/>
      <c r="AA2330" s="11"/>
    </row>
    <row r="2331" spans="1:27" ht="7.5" customHeight="1" outlineLevel="5" x14ac:dyDescent="0.15">
      <c r="B2331" s="69"/>
      <c r="C2331" s="69"/>
      <c r="D2331" s="60"/>
      <c r="E2331" s="60"/>
      <c r="F2331" s="61"/>
      <c r="G2331" s="60"/>
      <c r="H2331" s="65"/>
      <c r="I2331" s="105"/>
      <c r="J2331" s="63"/>
      <c r="K2331" s="65"/>
      <c r="L2331" s="65"/>
      <c r="M2331" s="65"/>
      <c r="N2331" s="65"/>
      <c r="O2331" s="63"/>
      <c r="P2331" s="63"/>
      <c r="Q2331" s="63"/>
      <c r="R2331" s="60"/>
      <c r="S2331" s="60"/>
      <c r="T2331" s="69"/>
      <c r="U2331" s="8"/>
      <c r="X2331" s="60"/>
    </row>
    <row r="2332" spans="1:27" ht="11.25" outlineLevel="5" x14ac:dyDescent="0.2">
      <c r="A2332" s="137"/>
      <c r="B2332" s="138"/>
      <c r="C2332" s="138"/>
      <c r="D2332" s="139"/>
      <c r="E2332" s="145" t="s">
        <v>1</v>
      </c>
      <c r="F2332" s="140" t="s">
        <v>703</v>
      </c>
      <c r="G2332" s="139"/>
      <c r="H2332" s="141">
        <v>0</v>
      </c>
      <c r="I2332" s="142"/>
      <c r="J2332" s="143"/>
      <c r="K2332" s="144"/>
      <c r="L2332" s="144"/>
      <c r="M2332" s="144"/>
      <c r="N2332" s="144"/>
      <c r="O2332" s="143"/>
      <c r="P2332" s="143"/>
      <c r="Q2332" s="143"/>
      <c r="R2332" s="139"/>
      <c r="S2332" s="139"/>
      <c r="T2332" s="138"/>
      <c r="U2332" s="6"/>
      <c r="V2332" s="8"/>
      <c r="W2332" s="8"/>
      <c r="X2332" s="60"/>
    </row>
    <row r="2333" spans="1:27" ht="11.25" outlineLevel="5" x14ac:dyDescent="0.2">
      <c r="A2333" s="137"/>
      <c r="B2333" s="138"/>
      <c r="C2333" s="138"/>
      <c r="D2333" s="139"/>
      <c r="E2333" s="145"/>
      <c r="F2333" s="140" t="s">
        <v>2204</v>
      </c>
      <c r="G2333" s="139"/>
      <c r="H2333" s="141">
        <v>432</v>
      </c>
      <c r="I2333" s="142"/>
      <c r="J2333" s="143"/>
      <c r="K2333" s="144"/>
      <c r="L2333" s="144"/>
      <c r="M2333" s="144"/>
      <c r="N2333" s="144"/>
      <c r="O2333" s="143"/>
      <c r="P2333" s="143"/>
      <c r="Q2333" s="143"/>
      <c r="R2333" s="139"/>
      <c r="S2333" s="139"/>
      <c r="T2333" s="138"/>
      <c r="U2333" s="6"/>
      <c r="V2333" s="8"/>
      <c r="W2333" s="8"/>
      <c r="X2333" s="60"/>
    </row>
    <row r="2334" spans="1:27" ht="11.25" outlineLevel="5" x14ac:dyDescent="0.2">
      <c r="A2334" s="137"/>
      <c r="B2334" s="138"/>
      <c r="C2334" s="138"/>
      <c r="D2334" s="139"/>
      <c r="E2334" s="145"/>
      <c r="F2334" s="140" t="s">
        <v>2205</v>
      </c>
      <c r="G2334" s="139"/>
      <c r="H2334" s="141">
        <v>1466.4</v>
      </c>
      <c r="I2334" s="142"/>
      <c r="J2334" s="143"/>
      <c r="K2334" s="144"/>
      <c r="L2334" s="144"/>
      <c r="M2334" s="144"/>
      <c r="N2334" s="144"/>
      <c r="O2334" s="143"/>
      <c r="P2334" s="143"/>
      <c r="Q2334" s="143"/>
      <c r="R2334" s="139"/>
      <c r="S2334" s="139"/>
      <c r="T2334" s="138"/>
      <c r="U2334" s="6"/>
      <c r="V2334" s="8"/>
      <c r="W2334" s="8"/>
      <c r="X2334" s="60"/>
    </row>
    <row r="2335" spans="1:27" ht="11.25" outlineLevel="5" x14ac:dyDescent="0.2">
      <c r="A2335" s="137"/>
      <c r="B2335" s="138"/>
      <c r="C2335" s="138"/>
      <c r="D2335" s="139"/>
      <c r="E2335" s="145"/>
      <c r="F2335" s="140" t="s">
        <v>701</v>
      </c>
      <c r="G2335" s="139"/>
      <c r="H2335" s="141">
        <v>0</v>
      </c>
      <c r="I2335" s="142"/>
      <c r="J2335" s="143"/>
      <c r="K2335" s="144"/>
      <c r="L2335" s="144"/>
      <c r="M2335" s="144"/>
      <c r="N2335" s="144"/>
      <c r="O2335" s="143"/>
      <c r="P2335" s="143"/>
      <c r="Q2335" s="143"/>
      <c r="R2335" s="139"/>
      <c r="S2335" s="139"/>
      <c r="T2335" s="138"/>
      <c r="U2335" s="6"/>
      <c r="V2335" s="8"/>
      <c r="W2335" s="8"/>
      <c r="X2335" s="60"/>
    </row>
    <row r="2336" spans="1:27" ht="11.25" outlineLevel="5" x14ac:dyDescent="0.2">
      <c r="A2336" s="137"/>
      <c r="B2336" s="138"/>
      <c r="C2336" s="138"/>
      <c r="D2336" s="139"/>
      <c r="E2336" s="145"/>
      <c r="F2336" s="140" t="s">
        <v>2178</v>
      </c>
      <c r="G2336" s="139"/>
      <c r="H2336" s="141">
        <v>72</v>
      </c>
      <c r="I2336" s="142"/>
      <c r="J2336" s="143"/>
      <c r="K2336" s="144"/>
      <c r="L2336" s="144"/>
      <c r="M2336" s="144"/>
      <c r="N2336" s="144"/>
      <c r="O2336" s="143"/>
      <c r="P2336" s="143"/>
      <c r="Q2336" s="143"/>
      <c r="R2336" s="139"/>
      <c r="S2336" s="139"/>
      <c r="T2336" s="138"/>
      <c r="U2336" s="6"/>
      <c r="V2336" s="8"/>
      <c r="W2336" s="8"/>
      <c r="X2336" s="60"/>
    </row>
    <row r="2337" spans="1:27" ht="11.25" outlineLevel="5" x14ac:dyDescent="0.2">
      <c r="A2337" s="137"/>
      <c r="B2337" s="138"/>
      <c r="C2337" s="138"/>
      <c r="D2337" s="139"/>
      <c r="E2337" s="145"/>
      <c r="F2337" s="140" t="s">
        <v>547</v>
      </c>
      <c r="G2337" s="139"/>
      <c r="H2337" s="141">
        <v>0</v>
      </c>
      <c r="I2337" s="142"/>
      <c r="J2337" s="143"/>
      <c r="K2337" s="144"/>
      <c r="L2337" s="144"/>
      <c r="M2337" s="144"/>
      <c r="N2337" s="144"/>
      <c r="O2337" s="143"/>
      <c r="P2337" s="143"/>
      <c r="Q2337" s="143"/>
      <c r="R2337" s="139"/>
      <c r="S2337" s="139"/>
      <c r="T2337" s="138"/>
      <c r="U2337" s="6"/>
      <c r="V2337" s="8"/>
      <c r="W2337" s="8"/>
      <c r="X2337" s="60"/>
    </row>
    <row r="2338" spans="1:27" ht="11.25" outlineLevel="5" x14ac:dyDescent="0.2">
      <c r="A2338" s="137"/>
      <c r="B2338" s="138"/>
      <c r="C2338" s="138"/>
      <c r="D2338" s="139"/>
      <c r="E2338" s="145"/>
      <c r="F2338" s="140" t="s">
        <v>2179</v>
      </c>
      <c r="G2338" s="139"/>
      <c r="H2338" s="141">
        <v>23.897999999999996</v>
      </c>
      <c r="I2338" s="142"/>
      <c r="J2338" s="143"/>
      <c r="K2338" s="144"/>
      <c r="L2338" s="144"/>
      <c r="M2338" s="144"/>
      <c r="N2338" s="144"/>
      <c r="O2338" s="143"/>
      <c r="P2338" s="143"/>
      <c r="Q2338" s="143"/>
      <c r="R2338" s="139"/>
      <c r="S2338" s="139"/>
      <c r="T2338" s="138"/>
      <c r="U2338" s="6"/>
      <c r="V2338" s="8"/>
      <c r="W2338" s="8"/>
      <c r="X2338" s="60"/>
    </row>
    <row r="2339" spans="1:27" ht="11.25" outlineLevel="5" x14ac:dyDescent="0.2">
      <c r="A2339" s="137"/>
      <c r="B2339" s="138"/>
      <c r="C2339" s="138"/>
      <c r="D2339" s="139"/>
      <c r="E2339" s="145"/>
      <c r="F2339" s="140" t="s">
        <v>2180</v>
      </c>
      <c r="G2339" s="139"/>
      <c r="H2339" s="141">
        <v>1.3080000000000001</v>
      </c>
      <c r="I2339" s="142"/>
      <c r="J2339" s="143"/>
      <c r="K2339" s="144"/>
      <c r="L2339" s="144"/>
      <c r="M2339" s="144"/>
      <c r="N2339" s="144"/>
      <c r="O2339" s="143"/>
      <c r="P2339" s="143"/>
      <c r="Q2339" s="143"/>
      <c r="R2339" s="139"/>
      <c r="S2339" s="139"/>
      <c r="T2339" s="138"/>
      <c r="U2339" s="6"/>
      <c r="V2339" s="8"/>
      <c r="W2339" s="8"/>
      <c r="X2339" s="60"/>
    </row>
    <row r="2340" spans="1:27" ht="11.25" outlineLevel="5" x14ac:dyDescent="0.2">
      <c r="A2340" s="137"/>
      <c r="B2340" s="138"/>
      <c r="C2340" s="138"/>
      <c r="D2340" s="139"/>
      <c r="E2340" s="145"/>
      <c r="F2340" s="140" t="s">
        <v>2181</v>
      </c>
      <c r="G2340" s="139"/>
      <c r="H2340" s="141">
        <v>1.3080000000000001</v>
      </c>
      <c r="I2340" s="142"/>
      <c r="J2340" s="143"/>
      <c r="K2340" s="144"/>
      <c r="L2340" s="144"/>
      <c r="M2340" s="144"/>
      <c r="N2340" s="144"/>
      <c r="O2340" s="143"/>
      <c r="P2340" s="143"/>
      <c r="Q2340" s="143"/>
      <c r="R2340" s="139"/>
      <c r="S2340" s="139"/>
      <c r="T2340" s="138"/>
      <c r="U2340" s="6"/>
      <c r="V2340" s="8"/>
      <c r="W2340" s="8"/>
      <c r="X2340" s="60"/>
    </row>
    <row r="2341" spans="1:27" ht="11.25" outlineLevel="5" x14ac:dyDescent="0.2">
      <c r="A2341" s="137"/>
      <c r="B2341" s="138"/>
      <c r="C2341" s="138"/>
      <c r="D2341" s="139"/>
      <c r="E2341" s="145"/>
      <c r="F2341" s="140" t="s">
        <v>2182</v>
      </c>
      <c r="G2341" s="139"/>
      <c r="H2341" s="141">
        <v>13.11</v>
      </c>
      <c r="I2341" s="142"/>
      <c r="J2341" s="143"/>
      <c r="K2341" s="144"/>
      <c r="L2341" s="144"/>
      <c r="M2341" s="144"/>
      <c r="N2341" s="144"/>
      <c r="O2341" s="143"/>
      <c r="P2341" s="143"/>
      <c r="Q2341" s="143"/>
      <c r="R2341" s="139"/>
      <c r="S2341" s="139"/>
      <c r="T2341" s="138"/>
      <c r="U2341" s="6"/>
      <c r="V2341" s="8"/>
      <c r="W2341" s="8"/>
      <c r="X2341" s="60"/>
    </row>
    <row r="2342" spans="1:27" ht="11.25" outlineLevel="5" x14ac:dyDescent="0.2">
      <c r="A2342" s="137"/>
      <c r="B2342" s="138"/>
      <c r="C2342" s="138"/>
      <c r="D2342" s="139"/>
      <c r="E2342" s="145"/>
      <c r="F2342" s="140" t="s">
        <v>2183</v>
      </c>
      <c r="G2342" s="139"/>
      <c r="H2342" s="141">
        <v>1.6559999999999999</v>
      </c>
      <c r="I2342" s="142"/>
      <c r="J2342" s="143"/>
      <c r="K2342" s="144"/>
      <c r="L2342" s="144"/>
      <c r="M2342" s="144"/>
      <c r="N2342" s="144"/>
      <c r="O2342" s="143"/>
      <c r="P2342" s="143"/>
      <c r="Q2342" s="143"/>
      <c r="R2342" s="139"/>
      <c r="S2342" s="139"/>
      <c r="T2342" s="138"/>
      <c r="U2342" s="6"/>
      <c r="V2342" s="8"/>
      <c r="W2342" s="8"/>
      <c r="X2342" s="60"/>
    </row>
    <row r="2343" spans="1:27" ht="11.25" outlineLevel="5" x14ac:dyDescent="0.2">
      <c r="A2343" s="137"/>
      <c r="B2343" s="138"/>
      <c r="C2343" s="138"/>
      <c r="D2343" s="139"/>
      <c r="E2343" s="145"/>
      <c r="F2343" s="140" t="s">
        <v>2184</v>
      </c>
      <c r="G2343" s="139"/>
      <c r="H2343" s="141">
        <v>1.3080000000000001</v>
      </c>
      <c r="I2343" s="142"/>
      <c r="J2343" s="143"/>
      <c r="K2343" s="144"/>
      <c r="L2343" s="144"/>
      <c r="M2343" s="144"/>
      <c r="N2343" s="144"/>
      <c r="O2343" s="143"/>
      <c r="P2343" s="143"/>
      <c r="Q2343" s="143"/>
      <c r="R2343" s="139"/>
      <c r="S2343" s="139"/>
      <c r="T2343" s="138"/>
      <c r="U2343" s="6"/>
      <c r="V2343" s="8"/>
      <c r="W2343" s="8"/>
      <c r="X2343" s="60"/>
    </row>
    <row r="2344" spans="1:27" ht="7.5" customHeight="1" outlineLevel="5" x14ac:dyDescent="0.15">
      <c r="A2344" s="8"/>
      <c r="B2344" s="69"/>
      <c r="C2344" s="69"/>
      <c r="D2344" s="60"/>
      <c r="E2344" s="60"/>
      <c r="F2344" s="104"/>
      <c r="G2344" s="60"/>
      <c r="H2344" s="65"/>
      <c r="I2344" s="105"/>
      <c r="J2344" s="63"/>
      <c r="K2344" s="65"/>
      <c r="L2344" s="65"/>
      <c r="M2344" s="65"/>
      <c r="N2344" s="65"/>
      <c r="O2344" s="63"/>
      <c r="P2344" s="63"/>
      <c r="Q2344" s="63"/>
      <c r="R2344" s="60"/>
      <c r="S2344" s="60"/>
      <c r="T2344" s="69"/>
      <c r="U2344" s="8"/>
      <c r="X2344" s="60"/>
    </row>
    <row r="2345" spans="1:27" ht="11.25" outlineLevel="4" x14ac:dyDescent="0.2">
      <c r="A2345" s="4"/>
      <c r="B2345" s="120"/>
      <c r="C2345" s="121">
        <v>5</v>
      </c>
      <c r="D2345" s="122" t="s">
        <v>534</v>
      </c>
      <c r="E2345" s="123" t="s">
        <v>2206</v>
      </c>
      <c r="F2345" s="124" t="s">
        <v>2207</v>
      </c>
      <c r="G2345" s="122" t="s">
        <v>543</v>
      </c>
      <c r="H2345" s="125">
        <v>382.46299999999997</v>
      </c>
      <c r="I2345" s="126">
        <v>0</v>
      </c>
      <c r="J2345" s="127">
        <f>H2345*I2345</f>
        <v>0</v>
      </c>
      <c r="K2345" s="125">
        <v>4.0000000000000002E-4</v>
      </c>
      <c r="L2345" s="125">
        <f>H2345*K2345</f>
        <v>0.15298519999999999</v>
      </c>
      <c r="M2345" s="125"/>
      <c r="N2345" s="125">
        <f>H2345*M2345</f>
        <v>0</v>
      </c>
      <c r="O2345" s="127">
        <v>15</v>
      </c>
      <c r="P2345" s="127">
        <f>J2345*(O2345/100)</f>
        <v>0</v>
      </c>
      <c r="Q2345" s="127">
        <f>J2345+P2345</f>
        <v>0</v>
      </c>
      <c r="R2345" s="128"/>
      <c r="S2345" s="128" t="s">
        <v>538</v>
      </c>
      <c r="T2345" s="129">
        <v>1</v>
      </c>
      <c r="U2345" s="8"/>
      <c r="V2345" s="8"/>
      <c r="W2345" s="8"/>
      <c r="X2345" s="60"/>
    </row>
    <row r="2346" spans="1:27" ht="29.25" outlineLevel="5" x14ac:dyDescent="0.2">
      <c r="A2346" s="130"/>
      <c r="B2346" s="131"/>
      <c r="C2346" s="131"/>
      <c r="D2346" s="132"/>
      <c r="E2346" s="136" t="s">
        <v>0</v>
      </c>
      <c r="F2346" s="159" t="s">
        <v>2208</v>
      </c>
      <c r="G2346" s="159"/>
      <c r="H2346" s="160"/>
      <c r="I2346" s="161"/>
      <c r="J2346" s="162"/>
      <c r="K2346" s="134"/>
      <c r="L2346" s="134"/>
      <c r="M2346" s="134"/>
      <c r="N2346" s="134"/>
      <c r="O2346" s="135"/>
      <c r="P2346" s="135"/>
      <c r="Q2346" s="135"/>
      <c r="R2346" s="132"/>
      <c r="S2346" s="132"/>
      <c r="T2346" s="131"/>
      <c r="U2346" s="6"/>
      <c r="V2346" s="8"/>
      <c r="W2346" s="8"/>
      <c r="X2346" s="133" t="str">
        <f>F2346</f>
        <v>Provedení izolace proti povrchové a podpovrchové tlakové vodě pásy přitavením  
  NAIP 
    na ploše svislé S</v>
      </c>
      <c r="Y2346" s="9"/>
      <c r="AA2346" s="11"/>
    </row>
    <row r="2347" spans="1:27" ht="7.5" customHeight="1" outlineLevel="5" x14ac:dyDescent="0.15">
      <c r="B2347" s="69"/>
      <c r="C2347" s="69"/>
      <c r="D2347" s="60"/>
      <c r="E2347" s="60"/>
      <c r="F2347" s="61"/>
      <c r="G2347" s="60"/>
      <c r="H2347" s="65"/>
      <c r="I2347" s="105"/>
      <c r="J2347" s="63"/>
      <c r="K2347" s="65"/>
      <c r="L2347" s="65"/>
      <c r="M2347" s="65"/>
      <c r="N2347" s="65"/>
      <c r="O2347" s="63"/>
      <c r="P2347" s="63"/>
      <c r="Q2347" s="63"/>
      <c r="R2347" s="60"/>
      <c r="S2347" s="60"/>
      <c r="T2347" s="69"/>
      <c r="U2347" s="8"/>
      <c r="X2347" s="60"/>
    </row>
    <row r="2348" spans="1:27" ht="11.25" outlineLevel="5" x14ac:dyDescent="0.2">
      <c r="A2348" s="137"/>
      <c r="B2348" s="138"/>
      <c r="C2348" s="138"/>
      <c r="D2348" s="139"/>
      <c r="E2348" s="145" t="s">
        <v>1</v>
      </c>
      <c r="F2348" s="140" t="s">
        <v>703</v>
      </c>
      <c r="G2348" s="139"/>
      <c r="H2348" s="141">
        <v>0</v>
      </c>
      <c r="I2348" s="142"/>
      <c r="J2348" s="143"/>
      <c r="K2348" s="144"/>
      <c r="L2348" s="144"/>
      <c r="M2348" s="144"/>
      <c r="N2348" s="144"/>
      <c r="O2348" s="143"/>
      <c r="P2348" s="143"/>
      <c r="Q2348" s="143"/>
      <c r="R2348" s="139"/>
      <c r="S2348" s="139"/>
      <c r="T2348" s="138"/>
      <c r="U2348" s="6"/>
      <c r="V2348" s="8"/>
      <c r="W2348" s="8"/>
      <c r="X2348" s="60"/>
    </row>
    <row r="2349" spans="1:27" ht="11.25" outlineLevel="5" x14ac:dyDescent="0.2">
      <c r="A2349" s="137"/>
      <c r="B2349" s="138"/>
      <c r="C2349" s="138"/>
      <c r="D2349" s="139"/>
      <c r="E2349" s="145"/>
      <c r="F2349" s="140" t="s">
        <v>2209</v>
      </c>
      <c r="G2349" s="139"/>
      <c r="H2349" s="141">
        <v>127.68</v>
      </c>
      <c r="I2349" s="142"/>
      <c r="J2349" s="143"/>
      <c r="K2349" s="144"/>
      <c r="L2349" s="144"/>
      <c r="M2349" s="144"/>
      <c r="N2349" s="144"/>
      <c r="O2349" s="143"/>
      <c r="P2349" s="143"/>
      <c r="Q2349" s="143"/>
      <c r="R2349" s="139"/>
      <c r="S2349" s="139"/>
      <c r="T2349" s="138"/>
      <c r="U2349" s="6"/>
      <c r="V2349" s="8"/>
      <c r="W2349" s="8"/>
      <c r="X2349" s="60"/>
    </row>
    <row r="2350" spans="1:27" ht="11.25" outlineLevel="5" x14ac:dyDescent="0.2">
      <c r="A2350" s="137"/>
      <c r="B2350" s="138"/>
      <c r="C2350" s="138"/>
      <c r="D2350" s="139"/>
      <c r="E2350" s="145"/>
      <c r="F2350" s="140" t="s">
        <v>2210</v>
      </c>
      <c r="G2350" s="139"/>
      <c r="H2350" s="141">
        <v>222.22399999999999</v>
      </c>
      <c r="I2350" s="142"/>
      <c r="J2350" s="143"/>
      <c r="K2350" s="144"/>
      <c r="L2350" s="144"/>
      <c r="M2350" s="144"/>
      <c r="N2350" s="144"/>
      <c r="O2350" s="143"/>
      <c r="P2350" s="143"/>
      <c r="Q2350" s="143"/>
      <c r="R2350" s="139"/>
      <c r="S2350" s="139"/>
      <c r="T2350" s="138"/>
      <c r="U2350" s="6"/>
      <c r="V2350" s="8"/>
      <c r="W2350" s="8"/>
      <c r="X2350" s="60"/>
    </row>
    <row r="2351" spans="1:27" ht="11.25" outlineLevel="5" x14ac:dyDescent="0.2">
      <c r="A2351" s="137"/>
      <c r="B2351" s="138"/>
      <c r="C2351" s="138"/>
      <c r="D2351" s="139"/>
      <c r="E2351" s="145"/>
      <c r="F2351" s="140" t="s">
        <v>701</v>
      </c>
      <c r="G2351" s="139"/>
      <c r="H2351" s="141">
        <v>0</v>
      </c>
      <c r="I2351" s="142"/>
      <c r="J2351" s="143"/>
      <c r="K2351" s="144"/>
      <c r="L2351" s="144"/>
      <c r="M2351" s="144"/>
      <c r="N2351" s="144"/>
      <c r="O2351" s="143"/>
      <c r="P2351" s="143"/>
      <c r="Q2351" s="143"/>
      <c r="R2351" s="139"/>
      <c r="S2351" s="139"/>
      <c r="T2351" s="138"/>
      <c r="U2351" s="6"/>
      <c r="V2351" s="8"/>
      <c r="W2351" s="8"/>
      <c r="X2351" s="60"/>
    </row>
    <row r="2352" spans="1:27" ht="11.25" outlineLevel="5" x14ac:dyDescent="0.2">
      <c r="A2352" s="137"/>
      <c r="B2352" s="138"/>
      <c r="C2352" s="138"/>
      <c r="D2352" s="139"/>
      <c r="E2352" s="145"/>
      <c r="F2352" s="140" t="s">
        <v>2190</v>
      </c>
      <c r="G2352" s="139"/>
      <c r="H2352" s="141">
        <v>8.6</v>
      </c>
      <c r="I2352" s="142"/>
      <c r="J2352" s="143"/>
      <c r="K2352" s="144"/>
      <c r="L2352" s="144"/>
      <c r="M2352" s="144"/>
      <c r="N2352" s="144"/>
      <c r="O2352" s="143"/>
      <c r="P2352" s="143"/>
      <c r="Q2352" s="143"/>
      <c r="R2352" s="139"/>
      <c r="S2352" s="139"/>
      <c r="T2352" s="138"/>
      <c r="U2352" s="6"/>
      <c r="V2352" s="8"/>
      <c r="W2352" s="8"/>
      <c r="X2352" s="60"/>
    </row>
    <row r="2353" spans="1:27" ht="11.25" outlineLevel="5" x14ac:dyDescent="0.2">
      <c r="A2353" s="137"/>
      <c r="B2353" s="138"/>
      <c r="C2353" s="138"/>
      <c r="D2353" s="139"/>
      <c r="E2353" s="145"/>
      <c r="F2353" s="140" t="s">
        <v>547</v>
      </c>
      <c r="G2353" s="139"/>
      <c r="H2353" s="141">
        <v>0</v>
      </c>
      <c r="I2353" s="142"/>
      <c r="J2353" s="143"/>
      <c r="K2353" s="144"/>
      <c r="L2353" s="144"/>
      <c r="M2353" s="144"/>
      <c r="N2353" s="144"/>
      <c r="O2353" s="143"/>
      <c r="P2353" s="143"/>
      <c r="Q2353" s="143"/>
      <c r="R2353" s="139"/>
      <c r="S2353" s="139"/>
      <c r="T2353" s="138"/>
      <c r="U2353" s="6"/>
      <c r="V2353" s="8"/>
      <c r="W2353" s="8"/>
      <c r="X2353" s="60"/>
    </row>
    <row r="2354" spans="1:27" ht="11.25" outlineLevel="5" x14ac:dyDescent="0.2">
      <c r="A2354" s="137"/>
      <c r="B2354" s="138"/>
      <c r="C2354" s="138"/>
      <c r="D2354" s="139"/>
      <c r="E2354" s="145"/>
      <c r="F2354" s="140" t="s">
        <v>2191</v>
      </c>
      <c r="G2354" s="139"/>
      <c r="H2354" s="141">
        <v>11.83</v>
      </c>
      <c r="I2354" s="142"/>
      <c r="J2354" s="143"/>
      <c r="K2354" s="144"/>
      <c r="L2354" s="144"/>
      <c r="M2354" s="144"/>
      <c r="N2354" s="144"/>
      <c r="O2354" s="143"/>
      <c r="P2354" s="143"/>
      <c r="Q2354" s="143"/>
      <c r="R2354" s="139"/>
      <c r="S2354" s="139"/>
      <c r="T2354" s="138"/>
      <c r="U2354" s="6"/>
      <c r="V2354" s="8"/>
      <c r="W2354" s="8"/>
      <c r="X2354" s="60"/>
    </row>
    <row r="2355" spans="1:27" ht="11.25" outlineLevel="5" x14ac:dyDescent="0.2">
      <c r="A2355" s="137"/>
      <c r="B2355" s="138"/>
      <c r="C2355" s="138"/>
      <c r="D2355" s="139"/>
      <c r="E2355" s="145"/>
      <c r="F2355" s="140" t="s">
        <v>2192</v>
      </c>
      <c r="G2355" s="139"/>
      <c r="H2355" s="141">
        <v>1.4884999999999999</v>
      </c>
      <c r="I2355" s="142"/>
      <c r="J2355" s="143"/>
      <c r="K2355" s="144"/>
      <c r="L2355" s="144"/>
      <c r="M2355" s="144"/>
      <c r="N2355" s="144"/>
      <c r="O2355" s="143"/>
      <c r="P2355" s="143"/>
      <c r="Q2355" s="143"/>
      <c r="R2355" s="139"/>
      <c r="S2355" s="139"/>
      <c r="T2355" s="138"/>
      <c r="U2355" s="6"/>
      <c r="V2355" s="8"/>
      <c r="W2355" s="8"/>
      <c r="X2355" s="60"/>
    </row>
    <row r="2356" spans="1:27" ht="11.25" outlineLevel="5" x14ac:dyDescent="0.2">
      <c r="A2356" s="137"/>
      <c r="B2356" s="138"/>
      <c r="C2356" s="138"/>
      <c r="D2356" s="139"/>
      <c r="E2356" s="145"/>
      <c r="F2356" s="140" t="s">
        <v>2193</v>
      </c>
      <c r="G2356" s="139"/>
      <c r="H2356" s="141">
        <v>1.4884999999999999</v>
      </c>
      <c r="I2356" s="142"/>
      <c r="J2356" s="143"/>
      <c r="K2356" s="144"/>
      <c r="L2356" s="144"/>
      <c r="M2356" s="144"/>
      <c r="N2356" s="144"/>
      <c r="O2356" s="143"/>
      <c r="P2356" s="143"/>
      <c r="Q2356" s="143"/>
      <c r="R2356" s="139"/>
      <c r="S2356" s="139"/>
      <c r="T2356" s="138"/>
      <c r="U2356" s="6"/>
      <c r="V2356" s="8"/>
      <c r="W2356" s="8"/>
      <c r="X2356" s="60"/>
    </row>
    <row r="2357" spans="1:27" ht="11.25" outlineLevel="5" x14ac:dyDescent="0.2">
      <c r="A2357" s="137"/>
      <c r="B2357" s="138"/>
      <c r="C2357" s="138"/>
      <c r="D2357" s="139"/>
      <c r="E2357" s="145"/>
      <c r="F2357" s="140" t="s">
        <v>2194</v>
      </c>
      <c r="G2357" s="139"/>
      <c r="H2357" s="141">
        <v>6.1749999999999998</v>
      </c>
      <c r="I2357" s="142"/>
      <c r="J2357" s="143"/>
      <c r="K2357" s="144"/>
      <c r="L2357" s="144"/>
      <c r="M2357" s="144"/>
      <c r="N2357" s="144"/>
      <c r="O2357" s="143"/>
      <c r="P2357" s="143"/>
      <c r="Q2357" s="143"/>
      <c r="R2357" s="139"/>
      <c r="S2357" s="139"/>
      <c r="T2357" s="138"/>
      <c r="U2357" s="6"/>
      <c r="V2357" s="8"/>
      <c r="W2357" s="8"/>
      <c r="X2357" s="60"/>
    </row>
    <row r="2358" spans="1:27" ht="11.25" outlineLevel="5" x14ac:dyDescent="0.2">
      <c r="A2358" s="137"/>
      <c r="B2358" s="138"/>
      <c r="C2358" s="138"/>
      <c r="D2358" s="139"/>
      <c r="E2358" s="145"/>
      <c r="F2358" s="140" t="s">
        <v>2195</v>
      </c>
      <c r="G2358" s="139"/>
      <c r="H2358" s="141">
        <v>1.4884999999999999</v>
      </c>
      <c r="I2358" s="142"/>
      <c r="J2358" s="143"/>
      <c r="K2358" s="144"/>
      <c r="L2358" s="144"/>
      <c r="M2358" s="144"/>
      <c r="N2358" s="144"/>
      <c r="O2358" s="143"/>
      <c r="P2358" s="143"/>
      <c r="Q2358" s="143"/>
      <c r="R2358" s="139"/>
      <c r="S2358" s="139"/>
      <c r="T2358" s="138"/>
      <c r="U2358" s="6"/>
      <c r="V2358" s="8"/>
      <c r="W2358" s="8"/>
      <c r="X2358" s="60"/>
    </row>
    <row r="2359" spans="1:27" ht="11.25" outlineLevel="5" x14ac:dyDescent="0.2">
      <c r="A2359" s="137"/>
      <c r="B2359" s="138"/>
      <c r="C2359" s="138"/>
      <c r="D2359" s="139"/>
      <c r="E2359" s="145"/>
      <c r="F2359" s="140" t="s">
        <v>2196</v>
      </c>
      <c r="G2359" s="139"/>
      <c r="H2359" s="141">
        <v>1.4884999999999999</v>
      </c>
      <c r="I2359" s="142"/>
      <c r="J2359" s="143"/>
      <c r="K2359" s="144"/>
      <c r="L2359" s="144"/>
      <c r="M2359" s="144"/>
      <c r="N2359" s="144"/>
      <c r="O2359" s="143"/>
      <c r="P2359" s="143"/>
      <c r="Q2359" s="143"/>
      <c r="R2359" s="139"/>
      <c r="S2359" s="139"/>
      <c r="T2359" s="138"/>
      <c r="U2359" s="6"/>
      <c r="V2359" s="8"/>
      <c r="W2359" s="8"/>
      <c r="X2359" s="60"/>
    </row>
    <row r="2360" spans="1:27" ht="7.5" customHeight="1" outlineLevel="5" x14ac:dyDescent="0.15">
      <c r="A2360" s="8"/>
      <c r="B2360" s="69"/>
      <c r="C2360" s="69"/>
      <c r="D2360" s="60"/>
      <c r="E2360" s="60"/>
      <c r="F2360" s="104"/>
      <c r="G2360" s="60"/>
      <c r="H2360" s="65"/>
      <c r="I2360" s="105"/>
      <c r="J2360" s="63"/>
      <c r="K2360" s="65"/>
      <c r="L2360" s="65"/>
      <c r="M2360" s="65"/>
      <c r="N2360" s="65"/>
      <c r="O2360" s="63"/>
      <c r="P2360" s="63"/>
      <c r="Q2360" s="63"/>
      <c r="R2360" s="60"/>
      <c r="S2360" s="60"/>
      <c r="T2360" s="69"/>
      <c r="U2360" s="8"/>
      <c r="X2360" s="60"/>
    </row>
    <row r="2361" spans="1:27" ht="22.5" outlineLevel="4" x14ac:dyDescent="0.2">
      <c r="A2361" s="4"/>
      <c r="B2361" s="120"/>
      <c r="C2361" s="121">
        <v>6</v>
      </c>
      <c r="D2361" s="122" t="s">
        <v>760</v>
      </c>
      <c r="E2361" s="123" t="s">
        <v>2211</v>
      </c>
      <c r="F2361" s="124" t="s">
        <v>2212</v>
      </c>
      <c r="G2361" s="122" t="s">
        <v>543</v>
      </c>
      <c r="H2361" s="125">
        <v>1461.9938499999989</v>
      </c>
      <c r="I2361" s="126">
        <v>0</v>
      </c>
      <c r="J2361" s="127">
        <f>H2361*I2361</f>
        <v>0</v>
      </c>
      <c r="K2361" s="125">
        <v>5.4000000000000003E-3</v>
      </c>
      <c r="L2361" s="125">
        <f>H2361*K2361</f>
        <v>7.8947667899999949</v>
      </c>
      <c r="M2361" s="125"/>
      <c r="N2361" s="125">
        <f>H2361*M2361</f>
        <v>0</v>
      </c>
      <c r="O2361" s="127">
        <v>15</v>
      </c>
      <c r="P2361" s="127">
        <f>J2361*(O2361/100)</f>
        <v>0</v>
      </c>
      <c r="Q2361" s="127">
        <f>J2361+P2361</f>
        <v>0</v>
      </c>
      <c r="R2361" s="128"/>
      <c r="S2361" s="128" t="s">
        <v>538</v>
      </c>
      <c r="T2361" s="129">
        <v>1</v>
      </c>
      <c r="U2361" s="8"/>
      <c r="V2361" s="8"/>
      <c r="W2361" s="8"/>
      <c r="X2361" s="60"/>
    </row>
    <row r="2362" spans="1:27" ht="9.75" outlineLevel="5" x14ac:dyDescent="0.2">
      <c r="A2362" s="130"/>
      <c r="B2362" s="131"/>
      <c r="C2362" s="131"/>
      <c r="D2362" s="132"/>
      <c r="E2362" s="136" t="s">
        <v>0</v>
      </c>
      <c r="F2362" s="159" t="s">
        <v>2213</v>
      </c>
      <c r="G2362" s="159"/>
      <c r="H2362" s="160"/>
      <c r="I2362" s="161"/>
      <c r="J2362" s="162"/>
      <c r="K2362" s="134"/>
      <c r="L2362" s="134"/>
      <c r="M2362" s="134"/>
      <c r="N2362" s="134"/>
      <c r="O2362" s="135"/>
      <c r="P2362" s="135"/>
      <c r="Q2362" s="135"/>
      <c r="R2362" s="132"/>
      <c r="S2362" s="132"/>
      <c r="T2362" s="131"/>
      <c r="U2362" s="6"/>
      <c r="V2362" s="8"/>
      <c r="W2362" s="8"/>
      <c r="X2362" s="133" t="str">
        <f>F2362</f>
        <v>pás těžký asfaltovaný V60 S40</v>
      </c>
      <c r="Y2362" s="9"/>
      <c r="AA2362" s="11"/>
    </row>
    <row r="2363" spans="1:27" ht="7.5" customHeight="1" outlineLevel="5" x14ac:dyDescent="0.15">
      <c r="B2363" s="69"/>
      <c r="C2363" s="69"/>
      <c r="D2363" s="60"/>
      <c r="E2363" s="60"/>
      <c r="F2363" s="61"/>
      <c r="G2363" s="60"/>
      <c r="H2363" s="65"/>
      <c r="I2363" s="105"/>
      <c r="J2363" s="63"/>
      <c r="K2363" s="65"/>
      <c r="L2363" s="65"/>
      <c r="M2363" s="65"/>
      <c r="N2363" s="65"/>
      <c r="O2363" s="63"/>
      <c r="P2363" s="63"/>
      <c r="Q2363" s="63"/>
      <c r="R2363" s="60"/>
      <c r="S2363" s="60"/>
      <c r="T2363" s="69"/>
      <c r="U2363" s="8"/>
      <c r="X2363" s="60"/>
    </row>
    <row r="2364" spans="1:27" ht="11.25" outlineLevel="5" x14ac:dyDescent="0.2">
      <c r="A2364" s="137"/>
      <c r="B2364" s="138"/>
      <c r="C2364" s="138"/>
      <c r="D2364" s="139"/>
      <c r="E2364" s="145" t="s">
        <v>1</v>
      </c>
      <c r="F2364" s="140" t="s">
        <v>703</v>
      </c>
      <c r="G2364" s="139"/>
      <c r="H2364" s="141">
        <v>0</v>
      </c>
      <c r="I2364" s="142"/>
      <c r="J2364" s="143"/>
      <c r="K2364" s="144"/>
      <c r="L2364" s="144"/>
      <c r="M2364" s="144"/>
      <c r="N2364" s="144"/>
      <c r="O2364" s="143"/>
      <c r="P2364" s="143"/>
      <c r="Q2364" s="143"/>
      <c r="R2364" s="139"/>
      <c r="S2364" s="139"/>
      <c r="T2364" s="138"/>
      <c r="U2364" s="6"/>
      <c r="V2364" s="8"/>
      <c r="W2364" s="8"/>
      <c r="X2364" s="60"/>
    </row>
    <row r="2365" spans="1:27" ht="11.25" outlineLevel="5" x14ac:dyDescent="0.2">
      <c r="A2365" s="137"/>
      <c r="B2365" s="138"/>
      <c r="C2365" s="138"/>
      <c r="D2365" s="139"/>
      <c r="E2365" s="145"/>
      <c r="F2365" s="140" t="s">
        <v>2176</v>
      </c>
      <c r="G2365" s="139"/>
      <c r="H2365" s="141">
        <v>216</v>
      </c>
      <c r="I2365" s="142"/>
      <c r="J2365" s="143"/>
      <c r="K2365" s="144"/>
      <c r="L2365" s="144"/>
      <c r="M2365" s="144"/>
      <c r="N2365" s="144"/>
      <c r="O2365" s="143"/>
      <c r="P2365" s="143"/>
      <c r="Q2365" s="143"/>
      <c r="R2365" s="139"/>
      <c r="S2365" s="139"/>
      <c r="T2365" s="138"/>
      <c r="U2365" s="6"/>
      <c r="V2365" s="8"/>
      <c r="W2365" s="8"/>
      <c r="X2365" s="60"/>
    </row>
    <row r="2366" spans="1:27" ht="11.25" outlineLevel="5" x14ac:dyDescent="0.2">
      <c r="A2366" s="137"/>
      <c r="B2366" s="138"/>
      <c r="C2366" s="138"/>
      <c r="D2366" s="139"/>
      <c r="E2366" s="145"/>
      <c r="F2366" s="140" t="s">
        <v>2177</v>
      </c>
      <c r="G2366" s="139"/>
      <c r="H2366" s="141">
        <v>733.2</v>
      </c>
      <c r="I2366" s="142"/>
      <c r="J2366" s="143"/>
      <c r="K2366" s="144"/>
      <c r="L2366" s="144"/>
      <c r="M2366" s="144"/>
      <c r="N2366" s="144"/>
      <c r="O2366" s="143"/>
      <c r="P2366" s="143"/>
      <c r="Q2366" s="143"/>
      <c r="R2366" s="139"/>
      <c r="S2366" s="139"/>
      <c r="T2366" s="138"/>
      <c r="U2366" s="6"/>
      <c r="V2366" s="8"/>
      <c r="W2366" s="8"/>
      <c r="X2366" s="60"/>
    </row>
    <row r="2367" spans="1:27" ht="11.25" outlineLevel="5" x14ac:dyDescent="0.2">
      <c r="A2367" s="137"/>
      <c r="B2367" s="138"/>
      <c r="C2367" s="138"/>
      <c r="D2367" s="139"/>
      <c r="E2367" s="145"/>
      <c r="F2367" s="140" t="s">
        <v>703</v>
      </c>
      <c r="G2367" s="139"/>
      <c r="H2367" s="141">
        <v>0</v>
      </c>
      <c r="I2367" s="142"/>
      <c r="J2367" s="143"/>
      <c r="K2367" s="144"/>
      <c r="L2367" s="144"/>
      <c r="M2367" s="144"/>
      <c r="N2367" s="144"/>
      <c r="O2367" s="143"/>
      <c r="P2367" s="143"/>
      <c r="Q2367" s="143"/>
      <c r="R2367" s="139"/>
      <c r="S2367" s="139"/>
      <c r="T2367" s="138"/>
      <c r="U2367" s="6"/>
      <c r="V2367" s="8"/>
      <c r="W2367" s="8"/>
      <c r="X2367" s="60"/>
    </row>
    <row r="2368" spans="1:27" ht="11.25" outlineLevel="5" x14ac:dyDescent="0.2">
      <c r="A2368" s="137"/>
      <c r="B2368" s="138"/>
      <c r="C2368" s="138"/>
      <c r="D2368" s="139"/>
      <c r="E2368" s="145"/>
      <c r="F2368" s="140" t="s">
        <v>2188</v>
      </c>
      <c r="G2368" s="139"/>
      <c r="H2368" s="141">
        <v>63.84</v>
      </c>
      <c r="I2368" s="142"/>
      <c r="J2368" s="143"/>
      <c r="K2368" s="144"/>
      <c r="L2368" s="144"/>
      <c r="M2368" s="144"/>
      <c r="N2368" s="144"/>
      <c r="O2368" s="143"/>
      <c r="P2368" s="143"/>
      <c r="Q2368" s="143"/>
      <c r="R2368" s="139"/>
      <c r="S2368" s="139"/>
      <c r="T2368" s="138"/>
      <c r="U2368" s="6"/>
      <c r="V2368" s="8"/>
      <c r="W2368" s="8"/>
      <c r="X2368" s="60"/>
    </row>
    <row r="2369" spans="1:24" ht="11.25" outlineLevel="5" x14ac:dyDescent="0.2">
      <c r="A2369" s="137"/>
      <c r="B2369" s="138"/>
      <c r="C2369" s="138"/>
      <c r="D2369" s="139"/>
      <c r="E2369" s="145"/>
      <c r="F2369" s="140" t="s">
        <v>2189</v>
      </c>
      <c r="G2369" s="139"/>
      <c r="H2369" s="141">
        <v>111.11199999999999</v>
      </c>
      <c r="I2369" s="142"/>
      <c r="J2369" s="143"/>
      <c r="K2369" s="144"/>
      <c r="L2369" s="144"/>
      <c r="M2369" s="144"/>
      <c r="N2369" s="144"/>
      <c r="O2369" s="143"/>
      <c r="P2369" s="143"/>
      <c r="Q2369" s="143"/>
      <c r="R2369" s="139"/>
      <c r="S2369" s="139"/>
      <c r="T2369" s="138"/>
      <c r="U2369" s="6"/>
      <c r="V2369" s="8"/>
      <c r="W2369" s="8"/>
      <c r="X2369" s="60"/>
    </row>
    <row r="2370" spans="1:24" ht="11.25" outlineLevel="5" x14ac:dyDescent="0.2">
      <c r="A2370" s="137"/>
      <c r="B2370" s="138"/>
      <c r="C2370" s="138"/>
      <c r="D2370" s="139"/>
      <c r="E2370" s="145"/>
      <c r="F2370" s="140" t="s">
        <v>701</v>
      </c>
      <c r="G2370" s="139"/>
      <c r="H2370" s="141">
        <v>0</v>
      </c>
      <c r="I2370" s="142"/>
      <c r="J2370" s="143"/>
      <c r="K2370" s="144"/>
      <c r="L2370" s="144"/>
      <c r="M2370" s="144"/>
      <c r="N2370" s="144"/>
      <c r="O2370" s="143"/>
      <c r="P2370" s="143"/>
      <c r="Q2370" s="143"/>
      <c r="R2370" s="139"/>
      <c r="S2370" s="139"/>
      <c r="T2370" s="138"/>
      <c r="U2370" s="6"/>
      <c r="V2370" s="8"/>
      <c r="W2370" s="8"/>
      <c r="X2370" s="60"/>
    </row>
    <row r="2371" spans="1:24" ht="11.25" outlineLevel="5" x14ac:dyDescent="0.2">
      <c r="A2371" s="137"/>
      <c r="B2371" s="138"/>
      <c r="C2371" s="138"/>
      <c r="D2371" s="139"/>
      <c r="E2371" s="145"/>
      <c r="F2371" s="140" t="s">
        <v>2178</v>
      </c>
      <c r="G2371" s="139"/>
      <c r="H2371" s="141">
        <v>72</v>
      </c>
      <c r="I2371" s="142"/>
      <c r="J2371" s="143"/>
      <c r="K2371" s="144"/>
      <c r="L2371" s="144"/>
      <c r="M2371" s="144"/>
      <c r="N2371" s="144"/>
      <c r="O2371" s="143"/>
      <c r="P2371" s="143"/>
      <c r="Q2371" s="143"/>
      <c r="R2371" s="139"/>
      <c r="S2371" s="139"/>
      <c r="T2371" s="138"/>
      <c r="U2371" s="6"/>
      <c r="V2371" s="8"/>
      <c r="W2371" s="8"/>
      <c r="X2371" s="60"/>
    </row>
    <row r="2372" spans="1:24" ht="11.25" outlineLevel="5" x14ac:dyDescent="0.2">
      <c r="A2372" s="137"/>
      <c r="B2372" s="138"/>
      <c r="C2372" s="138"/>
      <c r="D2372" s="139"/>
      <c r="E2372" s="145"/>
      <c r="F2372" s="140" t="s">
        <v>2190</v>
      </c>
      <c r="G2372" s="139"/>
      <c r="H2372" s="141">
        <v>8.6</v>
      </c>
      <c r="I2372" s="142"/>
      <c r="J2372" s="143"/>
      <c r="K2372" s="144"/>
      <c r="L2372" s="144"/>
      <c r="M2372" s="144"/>
      <c r="N2372" s="144"/>
      <c r="O2372" s="143"/>
      <c r="P2372" s="143"/>
      <c r="Q2372" s="143"/>
      <c r="R2372" s="139"/>
      <c r="S2372" s="139"/>
      <c r="T2372" s="138"/>
      <c r="U2372" s="6"/>
      <c r="V2372" s="8"/>
      <c r="W2372" s="8"/>
      <c r="X2372" s="60"/>
    </row>
    <row r="2373" spans="1:24" ht="11.25" outlineLevel="5" x14ac:dyDescent="0.2">
      <c r="A2373" s="137"/>
      <c r="B2373" s="138"/>
      <c r="C2373" s="138"/>
      <c r="D2373" s="139"/>
      <c r="E2373" s="145"/>
      <c r="F2373" s="140" t="s">
        <v>547</v>
      </c>
      <c r="G2373" s="139"/>
      <c r="H2373" s="141">
        <v>0</v>
      </c>
      <c r="I2373" s="142"/>
      <c r="J2373" s="143"/>
      <c r="K2373" s="144"/>
      <c r="L2373" s="144"/>
      <c r="M2373" s="144"/>
      <c r="N2373" s="144"/>
      <c r="O2373" s="143"/>
      <c r="P2373" s="143"/>
      <c r="Q2373" s="143"/>
      <c r="R2373" s="139"/>
      <c r="S2373" s="139"/>
      <c r="T2373" s="138"/>
      <c r="U2373" s="6"/>
      <c r="V2373" s="8"/>
      <c r="W2373" s="8"/>
      <c r="X2373" s="60"/>
    </row>
    <row r="2374" spans="1:24" ht="11.25" outlineLevel="5" x14ac:dyDescent="0.2">
      <c r="A2374" s="137"/>
      <c r="B2374" s="138"/>
      <c r="C2374" s="138"/>
      <c r="D2374" s="139"/>
      <c r="E2374" s="145"/>
      <c r="F2374" s="140" t="s">
        <v>2179</v>
      </c>
      <c r="G2374" s="139"/>
      <c r="H2374" s="141">
        <v>23.897999999999996</v>
      </c>
      <c r="I2374" s="142"/>
      <c r="J2374" s="143"/>
      <c r="K2374" s="144"/>
      <c r="L2374" s="144"/>
      <c r="M2374" s="144"/>
      <c r="N2374" s="144"/>
      <c r="O2374" s="143"/>
      <c r="P2374" s="143"/>
      <c r="Q2374" s="143"/>
      <c r="R2374" s="139"/>
      <c r="S2374" s="139"/>
      <c r="T2374" s="138"/>
      <c r="U2374" s="6"/>
      <c r="V2374" s="8"/>
      <c r="W2374" s="8"/>
      <c r="X2374" s="60"/>
    </row>
    <row r="2375" spans="1:24" ht="11.25" outlineLevel="5" x14ac:dyDescent="0.2">
      <c r="A2375" s="137"/>
      <c r="B2375" s="138"/>
      <c r="C2375" s="138"/>
      <c r="D2375" s="139"/>
      <c r="E2375" s="145"/>
      <c r="F2375" s="140" t="s">
        <v>2180</v>
      </c>
      <c r="G2375" s="139"/>
      <c r="H2375" s="141">
        <v>1.3080000000000001</v>
      </c>
      <c r="I2375" s="142"/>
      <c r="J2375" s="143"/>
      <c r="K2375" s="144"/>
      <c r="L2375" s="144"/>
      <c r="M2375" s="144"/>
      <c r="N2375" s="144"/>
      <c r="O2375" s="143"/>
      <c r="P2375" s="143"/>
      <c r="Q2375" s="143"/>
      <c r="R2375" s="139"/>
      <c r="S2375" s="139"/>
      <c r="T2375" s="138"/>
      <c r="U2375" s="6"/>
      <c r="V2375" s="8"/>
      <c r="W2375" s="8"/>
      <c r="X2375" s="60"/>
    </row>
    <row r="2376" spans="1:24" ht="11.25" outlineLevel="5" x14ac:dyDescent="0.2">
      <c r="A2376" s="137"/>
      <c r="B2376" s="138"/>
      <c r="C2376" s="138"/>
      <c r="D2376" s="139"/>
      <c r="E2376" s="145"/>
      <c r="F2376" s="140" t="s">
        <v>2181</v>
      </c>
      <c r="G2376" s="139"/>
      <c r="H2376" s="141">
        <v>1.3080000000000001</v>
      </c>
      <c r="I2376" s="142"/>
      <c r="J2376" s="143"/>
      <c r="K2376" s="144"/>
      <c r="L2376" s="144"/>
      <c r="M2376" s="144"/>
      <c r="N2376" s="144"/>
      <c r="O2376" s="143"/>
      <c r="P2376" s="143"/>
      <c r="Q2376" s="143"/>
      <c r="R2376" s="139"/>
      <c r="S2376" s="139"/>
      <c r="T2376" s="138"/>
      <c r="U2376" s="6"/>
      <c r="V2376" s="8"/>
      <c r="W2376" s="8"/>
      <c r="X2376" s="60"/>
    </row>
    <row r="2377" spans="1:24" ht="11.25" outlineLevel="5" x14ac:dyDescent="0.2">
      <c r="A2377" s="137"/>
      <c r="B2377" s="138"/>
      <c r="C2377" s="138"/>
      <c r="D2377" s="139"/>
      <c r="E2377" s="145"/>
      <c r="F2377" s="140" t="s">
        <v>2191</v>
      </c>
      <c r="G2377" s="139"/>
      <c r="H2377" s="141">
        <v>11.83</v>
      </c>
      <c r="I2377" s="142"/>
      <c r="J2377" s="143"/>
      <c r="K2377" s="144"/>
      <c r="L2377" s="144"/>
      <c r="M2377" s="144"/>
      <c r="N2377" s="144"/>
      <c r="O2377" s="143"/>
      <c r="P2377" s="143"/>
      <c r="Q2377" s="143"/>
      <c r="R2377" s="139"/>
      <c r="S2377" s="139"/>
      <c r="T2377" s="138"/>
      <c r="U2377" s="6"/>
      <c r="V2377" s="8"/>
      <c r="W2377" s="8"/>
      <c r="X2377" s="60"/>
    </row>
    <row r="2378" spans="1:24" ht="11.25" outlineLevel="5" x14ac:dyDescent="0.2">
      <c r="A2378" s="137"/>
      <c r="B2378" s="138"/>
      <c r="C2378" s="138"/>
      <c r="D2378" s="139"/>
      <c r="E2378" s="145"/>
      <c r="F2378" s="140" t="s">
        <v>2192</v>
      </c>
      <c r="G2378" s="139"/>
      <c r="H2378" s="141">
        <v>1.4884999999999999</v>
      </c>
      <c r="I2378" s="142"/>
      <c r="J2378" s="143"/>
      <c r="K2378" s="144"/>
      <c r="L2378" s="144"/>
      <c r="M2378" s="144"/>
      <c r="N2378" s="144"/>
      <c r="O2378" s="143"/>
      <c r="P2378" s="143"/>
      <c r="Q2378" s="143"/>
      <c r="R2378" s="139"/>
      <c r="S2378" s="139"/>
      <c r="T2378" s="138"/>
      <c r="U2378" s="6"/>
      <c r="V2378" s="8"/>
      <c r="W2378" s="8"/>
      <c r="X2378" s="60"/>
    </row>
    <row r="2379" spans="1:24" ht="11.25" outlineLevel="5" x14ac:dyDescent="0.2">
      <c r="A2379" s="137"/>
      <c r="B2379" s="138"/>
      <c r="C2379" s="138"/>
      <c r="D2379" s="139"/>
      <c r="E2379" s="145"/>
      <c r="F2379" s="140" t="s">
        <v>2193</v>
      </c>
      <c r="G2379" s="139"/>
      <c r="H2379" s="141">
        <v>1.4884999999999999</v>
      </c>
      <c r="I2379" s="142"/>
      <c r="J2379" s="143"/>
      <c r="K2379" s="144"/>
      <c r="L2379" s="144"/>
      <c r="M2379" s="144"/>
      <c r="N2379" s="144"/>
      <c r="O2379" s="143"/>
      <c r="P2379" s="143"/>
      <c r="Q2379" s="143"/>
      <c r="R2379" s="139"/>
      <c r="S2379" s="139"/>
      <c r="T2379" s="138"/>
      <c r="U2379" s="6"/>
      <c r="V2379" s="8"/>
      <c r="W2379" s="8"/>
      <c r="X2379" s="60"/>
    </row>
    <row r="2380" spans="1:24" ht="11.25" outlineLevel="5" x14ac:dyDescent="0.2">
      <c r="A2380" s="137"/>
      <c r="B2380" s="138"/>
      <c r="C2380" s="138"/>
      <c r="D2380" s="139"/>
      <c r="E2380" s="145"/>
      <c r="F2380" s="140" t="s">
        <v>2182</v>
      </c>
      <c r="G2380" s="139"/>
      <c r="H2380" s="141">
        <v>13.11</v>
      </c>
      <c r="I2380" s="142"/>
      <c r="J2380" s="143"/>
      <c r="K2380" s="144"/>
      <c r="L2380" s="144"/>
      <c r="M2380" s="144"/>
      <c r="N2380" s="144"/>
      <c r="O2380" s="143"/>
      <c r="P2380" s="143"/>
      <c r="Q2380" s="143"/>
      <c r="R2380" s="139"/>
      <c r="S2380" s="139"/>
      <c r="T2380" s="138"/>
      <c r="U2380" s="6"/>
      <c r="V2380" s="8"/>
      <c r="W2380" s="8"/>
      <c r="X2380" s="60"/>
    </row>
    <row r="2381" spans="1:24" ht="11.25" outlineLevel="5" x14ac:dyDescent="0.2">
      <c r="A2381" s="137"/>
      <c r="B2381" s="138"/>
      <c r="C2381" s="138"/>
      <c r="D2381" s="139"/>
      <c r="E2381" s="145"/>
      <c r="F2381" s="140" t="s">
        <v>2183</v>
      </c>
      <c r="G2381" s="139"/>
      <c r="H2381" s="141">
        <v>1.6559999999999999</v>
      </c>
      <c r="I2381" s="142"/>
      <c r="J2381" s="143"/>
      <c r="K2381" s="144"/>
      <c r="L2381" s="144"/>
      <c r="M2381" s="144"/>
      <c r="N2381" s="144"/>
      <c r="O2381" s="143"/>
      <c r="P2381" s="143"/>
      <c r="Q2381" s="143"/>
      <c r="R2381" s="139"/>
      <c r="S2381" s="139"/>
      <c r="T2381" s="138"/>
      <c r="U2381" s="6"/>
      <c r="V2381" s="8"/>
      <c r="W2381" s="8"/>
      <c r="X2381" s="60"/>
    </row>
    <row r="2382" spans="1:24" ht="11.25" outlineLevel="5" x14ac:dyDescent="0.2">
      <c r="A2382" s="137"/>
      <c r="B2382" s="138"/>
      <c r="C2382" s="138"/>
      <c r="D2382" s="139"/>
      <c r="E2382" s="145"/>
      <c r="F2382" s="140" t="s">
        <v>2184</v>
      </c>
      <c r="G2382" s="139"/>
      <c r="H2382" s="141">
        <v>1.3080000000000001</v>
      </c>
      <c r="I2382" s="142"/>
      <c r="J2382" s="143"/>
      <c r="K2382" s="144"/>
      <c r="L2382" s="144"/>
      <c r="M2382" s="144"/>
      <c r="N2382" s="144"/>
      <c r="O2382" s="143"/>
      <c r="P2382" s="143"/>
      <c r="Q2382" s="143"/>
      <c r="R2382" s="139"/>
      <c r="S2382" s="139"/>
      <c r="T2382" s="138"/>
      <c r="U2382" s="6"/>
      <c r="V2382" s="8"/>
      <c r="W2382" s="8"/>
      <c r="X2382" s="60"/>
    </row>
    <row r="2383" spans="1:24" ht="11.25" outlineLevel="5" x14ac:dyDescent="0.2">
      <c r="A2383" s="137"/>
      <c r="B2383" s="138"/>
      <c r="C2383" s="138"/>
      <c r="D2383" s="139"/>
      <c r="E2383" s="145"/>
      <c r="F2383" s="140" t="s">
        <v>2194</v>
      </c>
      <c r="G2383" s="139"/>
      <c r="H2383" s="141">
        <v>6.1749999999999998</v>
      </c>
      <c r="I2383" s="142"/>
      <c r="J2383" s="143"/>
      <c r="K2383" s="144"/>
      <c r="L2383" s="144"/>
      <c r="M2383" s="144"/>
      <c r="N2383" s="144"/>
      <c r="O2383" s="143"/>
      <c r="P2383" s="143"/>
      <c r="Q2383" s="143"/>
      <c r="R2383" s="139"/>
      <c r="S2383" s="139"/>
      <c r="T2383" s="138"/>
      <c r="U2383" s="6"/>
      <c r="V2383" s="8"/>
      <c r="W2383" s="8"/>
      <c r="X2383" s="60"/>
    </row>
    <row r="2384" spans="1:24" ht="11.25" outlineLevel="5" x14ac:dyDescent="0.2">
      <c r="A2384" s="137"/>
      <c r="B2384" s="138"/>
      <c r="C2384" s="138"/>
      <c r="D2384" s="139"/>
      <c r="E2384" s="145"/>
      <c r="F2384" s="140" t="s">
        <v>2195</v>
      </c>
      <c r="G2384" s="139"/>
      <c r="H2384" s="141">
        <v>1.4884999999999999</v>
      </c>
      <c r="I2384" s="142"/>
      <c r="J2384" s="143"/>
      <c r="K2384" s="144"/>
      <c r="L2384" s="144"/>
      <c r="M2384" s="144"/>
      <c r="N2384" s="144"/>
      <c r="O2384" s="143"/>
      <c r="P2384" s="143"/>
      <c r="Q2384" s="143"/>
      <c r="R2384" s="139"/>
      <c r="S2384" s="139"/>
      <c r="T2384" s="138"/>
      <c r="U2384" s="6"/>
      <c r="V2384" s="8"/>
      <c r="W2384" s="8"/>
      <c r="X2384" s="60"/>
    </row>
    <row r="2385" spans="1:27" ht="11.25" outlineLevel="5" x14ac:dyDescent="0.2">
      <c r="A2385" s="137"/>
      <c r="B2385" s="138"/>
      <c r="C2385" s="138"/>
      <c r="D2385" s="139"/>
      <c r="E2385" s="145"/>
      <c r="F2385" s="140" t="s">
        <v>2196</v>
      </c>
      <c r="G2385" s="139"/>
      <c r="H2385" s="141">
        <v>1.4884999999999999</v>
      </c>
      <c r="I2385" s="142"/>
      <c r="J2385" s="143"/>
      <c r="K2385" s="144"/>
      <c r="L2385" s="144"/>
      <c r="M2385" s="144"/>
      <c r="N2385" s="144"/>
      <c r="O2385" s="143"/>
      <c r="P2385" s="143"/>
      <c r="Q2385" s="143"/>
      <c r="R2385" s="139"/>
      <c r="S2385" s="139"/>
      <c r="T2385" s="138"/>
      <c r="U2385" s="6"/>
      <c r="V2385" s="8"/>
      <c r="W2385" s="8"/>
      <c r="X2385" s="60"/>
    </row>
    <row r="2386" spans="1:27" ht="9.75" outlineLevel="5" x14ac:dyDescent="0.2">
      <c r="A2386" s="130"/>
      <c r="B2386" s="131"/>
      <c r="C2386" s="131"/>
      <c r="D2386" s="132"/>
      <c r="E2386" s="136" t="s">
        <v>25</v>
      </c>
      <c r="F2386" s="148">
        <v>15</v>
      </c>
      <c r="G2386" s="132"/>
      <c r="H2386" s="146">
        <v>190.69484999999989</v>
      </c>
      <c r="I2386" s="147"/>
      <c r="J2386" s="135"/>
      <c r="K2386" s="134"/>
      <c r="L2386" s="134"/>
      <c r="M2386" s="134"/>
      <c r="N2386" s="134"/>
      <c r="O2386" s="135"/>
      <c r="P2386" s="135"/>
      <c r="Q2386" s="135"/>
      <c r="R2386" s="132"/>
      <c r="S2386" s="132"/>
      <c r="T2386" s="131"/>
      <c r="U2386" s="6"/>
      <c r="V2386" s="8"/>
      <c r="W2386" s="8"/>
      <c r="X2386" s="60"/>
    </row>
    <row r="2387" spans="1:27" ht="7.5" customHeight="1" outlineLevel="5" x14ac:dyDescent="0.15">
      <c r="A2387" s="8"/>
      <c r="B2387" s="69"/>
      <c r="C2387" s="69"/>
      <c r="D2387" s="60"/>
      <c r="E2387" s="60"/>
      <c r="F2387" s="104"/>
      <c r="G2387" s="60"/>
      <c r="H2387" s="65"/>
      <c r="I2387" s="105"/>
      <c r="J2387" s="63"/>
      <c r="K2387" s="65"/>
      <c r="L2387" s="65"/>
      <c r="M2387" s="65"/>
      <c r="N2387" s="65"/>
      <c r="O2387" s="63"/>
      <c r="P2387" s="63"/>
      <c r="Q2387" s="63"/>
      <c r="R2387" s="60"/>
      <c r="S2387" s="60"/>
      <c r="T2387" s="69"/>
      <c r="U2387" s="8"/>
      <c r="X2387" s="60"/>
    </row>
    <row r="2388" spans="1:27" ht="22.5" outlineLevel="4" x14ac:dyDescent="0.2">
      <c r="A2388" s="4"/>
      <c r="B2388" s="120"/>
      <c r="C2388" s="121">
        <v>7</v>
      </c>
      <c r="D2388" s="122" t="s">
        <v>760</v>
      </c>
      <c r="E2388" s="123" t="s">
        <v>2214</v>
      </c>
      <c r="F2388" s="124" t="s">
        <v>2215</v>
      </c>
      <c r="G2388" s="122" t="s">
        <v>543</v>
      </c>
      <c r="H2388" s="125">
        <v>1292.7747999999999</v>
      </c>
      <c r="I2388" s="126">
        <v>0</v>
      </c>
      <c r="J2388" s="127">
        <f>H2388*I2388</f>
        <v>0</v>
      </c>
      <c r="K2388" s="125">
        <v>5.4000000000000003E-3</v>
      </c>
      <c r="L2388" s="125">
        <f>H2388*K2388</f>
        <v>6.9809839199999999</v>
      </c>
      <c r="M2388" s="125"/>
      <c r="N2388" s="125">
        <f>H2388*M2388</f>
        <v>0</v>
      </c>
      <c r="O2388" s="127">
        <v>15</v>
      </c>
      <c r="P2388" s="127">
        <f>J2388*(O2388/100)</f>
        <v>0</v>
      </c>
      <c r="Q2388" s="127">
        <f>J2388+P2388</f>
        <v>0</v>
      </c>
      <c r="R2388" s="128"/>
      <c r="S2388" s="128" t="s">
        <v>538</v>
      </c>
      <c r="T2388" s="129">
        <v>1</v>
      </c>
      <c r="U2388" s="8"/>
      <c r="V2388" s="8"/>
      <c r="W2388" s="8"/>
      <c r="X2388" s="60"/>
    </row>
    <row r="2389" spans="1:27" ht="9.75" outlineLevel="5" x14ac:dyDescent="0.2">
      <c r="A2389" s="130"/>
      <c r="B2389" s="131"/>
      <c r="C2389" s="131"/>
      <c r="D2389" s="132"/>
      <c r="E2389" s="136" t="s">
        <v>0</v>
      </c>
      <c r="F2389" s="159" t="s">
        <v>2216</v>
      </c>
      <c r="G2389" s="159"/>
      <c r="H2389" s="160"/>
      <c r="I2389" s="161"/>
      <c r="J2389" s="162"/>
      <c r="K2389" s="134"/>
      <c r="L2389" s="134"/>
      <c r="M2389" s="134"/>
      <c r="N2389" s="134"/>
      <c r="O2389" s="135"/>
      <c r="P2389" s="135"/>
      <c r="Q2389" s="135"/>
      <c r="R2389" s="132"/>
      <c r="S2389" s="132"/>
      <c r="T2389" s="131"/>
      <c r="U2389" s="6"/>
      <c r="V2389" s="8"/>
      <c r="W2389" s="8"/>
      <c r="X2389" s="133" t="str">
        <f>F2389</f>
        <v>pás těžký asfaltovaný s Al folií nosnou vložkou</v>
      </c>
      <c r="Y2389" s="9"/>
      <c r="AA2389" s="11"/>
    </row>
    <row r="2390" spans="1:27" ht="7.5" customHeight="1" outlineLevel="5" x14ac:dyDescent="0.15">
      <c r="B2390" s="69"/>
      <c r="C2390" s="69"/>
      <c r="D2390" s="60"/>
      <c r="E2390" s="60"/>
      <c r="F2390" s="61"/>
      <c r="G2390" s="60"/>
      <c r="H2390" s="65"/>
      <c r="I2390" s="105"/>
      <c r="J2390" s="63"/>
      <c r="K2390" s="65"/>
      <c r="L2390" s="65"/>
      <c r="M2390" s="65"/>
      <c r="N2390" s="65"/>
      <c r="O2390" s="63"/>
      <c r="P2390" s="63"/>
      <c r="Q2390" s="63"/>
      <c r="R2390" s="60"/>
      <c r="S2390" s="60"/>
      <c r="T2390" s="69"/>
      <c r="U2390" s="8"/>
      <c r="X2390" s="60"/>
    </row>
    <row r="2391" spans="1:27" ht="11.25" outlineLevel="5" x14ac:dyDescent="0.2">
      <c r="A2391" s="137"/>
      <c r="B2391" s="138"/>
      <c r="C2391" s="138"/>
      <c r="D2391" s="139"/>
      <c r="E2391" s="145" t="s">
        <v>1</v>
      </c>
      <c r="F2391" s="140" t="s">
        <v>703</v>
      </c>
      <c r="G2391" s="139"/>
      <c r="H2391" s="141">
        <v>0</v>
      </c>
      <c r="I2391" s="142"/>
      <c r="J2391" s="143"/>
      <c r="K2391" s="144"/>
      <c r="L2391" s="144"/>
      <c r="M2391" s="144"/>
      <c r="N2391" s="144"/>
      <c r="O2391" s="143"/>
      <c r="P2391" s="143"/>
      <c r="Q2391" s="143"/>
      <c r="R2391" s="139"/>
      <c r="S2391" s="139"/>
      <c r="T2391" s="138"/>
      <c r="U2391" s="6"/>
      <c r="V2391" s="8"/>
      <c r="W2391" s="8"/>
      <c r="X2391" s="60"/>
    </row>
    <row r="2392" spans="1:27" ht="11.25" outlineLevel="5" x14ac:dyDescent="0.2">
      <c r="A2392" s="137"/>
      <c r="B2392" s="138"/>
      <c r="C2392" s="138"/>
      <c r="D2392" s="139"/>
      <c r="E2392" s="145"/>
      <c r="F2392" s="140" t="s">
        <v>2176</v>
      </c>
      <c r="G2392" s="139"/>
      <c r="H2392" s="141">
        <v>216</v>
      </c>
      <c r="I2392" s="142"/>
      <c r="J2392" s="143"/>
      <c r="K2392" s="144"/>
      <c r="L2392" s="144"/>
      <c r="M2392" s="144"/>
      <c r="N2392" s="144"/>
      <c r="O2392" s="143"/>
      <c r="P2392" s="143"/>
      <c r="Q2392" s="143"/>
      <c r="R2392" s="139"/>
      <c r="S2392" s="139"/>
      <c r="T2392" s="138"/>
      <c r="U2392" s="6"/>
      <c r="V2392" s="8"/>
      <c r="W2392" s="8"/>
      <c r="X2392" s="60"/>
    </row>
    <row r="2393" spans="1:27" ht="11.25" outlineLevel="5" x14ac:dyDescent="0.2">
      <c r="A2393" s="137"/>
      <c r="B2393" s="138"/>
      <c r="C2393" s="138"/>
      <c r="D2393" s="139"/>
      <c r="E2393" s="145"/>
      <c r="F2393" s="140" t="s">
        <v>2177</v>
      </c>
      <c r="G2393" s="139"/>
      <c r="H2393" s="141">
        <v>733.2</v>
      </c>
      <c r="I2393" s="142"/>
      <c r="J2393" s="143"/>
      <c r="K2393" s="144"/>
      <c r="L2393" s="144"/>
      <c r="M2393" s="144"/>
      <c r="N2393" s="144"/>
      <c r="O2393" s="143"/>
      <c r="P2393" s="143"/>
      <c r="Q2393" s="143"/>
      <c r="R2393" s="139"/>
      <c r="S2393" s="139"/>
      <c r="T2393" s="138"/>
      <c r="U2393" s="6"/>
      <c r="V2393" s="8"/>
      <c r="W2393" s="8"/>
      <c r="X2393" s="60"/>
    </row>
    <row r="2394" spans="1:27" ht="11.25" outlineLevel="5" x14ac:dyDescent="0.2">
      <c r="A2394" s="137"/>
      <c r="B2394" s="138"/>
      <c r="C2394" s="138"/>
      <c r="D2394" s="139"/>
      <c r="E2394" s="145"/>
      <c r="F2394" s="140" t="s">
        <v>703</v>
      </c>
      <c r="G2394" s="139"/>
      <c r="H2394" s="141">
        <v>0</v>
      </c>
      <c r="I2394" s="142"/>
      <c r="J2394" s="143"/>
      <c r="K2394" s="144"/>
      <c r="L2394" s="144"/>
      <c r="M2394" s="144"/>
      <c r="N2394" s="144"/>
      <c r="O2394" s="143"/>
      <c r="P2394" s="143"/>
      <c r="Q2394" s="143"/>
      <c r="R2394" s="139"/>
      <c r="S2394" s="139"/>
      <c r="T2394" s="138"/>
      <c r="U2394" s="6"/>
      <c r="V2394" s="8"/>
      <c r="W2394" s="8"/>
      <c r="X2394" s="60"/>
    </row>
    <row r="2395" spans="1:27" ht="11.25" outlineLevel="5" x14ac:dyDescent="0.2">
      <c r="A2395" s="137"/>
      <c r="B2395" s="138"/>
      <c r="C2395" s="138"/>
      <c r="D2395" s="139"/>
      <c r="E2395" s="145"/>
      <c r="F2395" s="140" t="s">
        <v>2188</v>
      </c>
      <c r="G2395" s="139"/>
      <c r="H2395" s="141">
        <v>63.84</v>
      </c>
      <c r="I2395" s="142"/>
      <c r="J2395" s="143"/>
      <c r="K2395" s="144"/>
      <c r="L2395" s="144"/>
      <c r="M2395" s="144"/>
      <c r="N2395" s="144"/>
      <c r="O2395" s="143"/>
      <c r="P2395" s="143"/>
      <c r="Q2395" s="143"/>
      <c r="R2395" s="139"/>
      <c r="S2395" s="139"/>
      <c r="T2395" s="138"/>
      <c r="U2395" s="6"/>
      <c r="V2395" s="8"/>
      <c r="W2395" s="8"/>
      <c r="X2395" s="60"/>
    </row>
    <row r="2396" spans="1:27" ht="11.25" outlineLevel="5" x14ac:dyDescent="0.2">
      <c r="A2396" s="137"/>
      <c r="B2396" s="138"/>
      <c r="C2396" s="138"/>
      <c r="D2396" s="139"/>
      <c r="E2396" s="145"/>
      <c r="F2396" s="140" t="s">
        <v>2189</v>
      </c>
      <c r="G2396" s="139"/>
      <c r="H2396" s="141">
        <v>111.11199999999999</v>
      </c>
      <c r="I2396" s="142"/>
      <c r="J2396" s="143"/>
      <c r="K2396" s="144"/>
      <c r="L2396" s="144"/>
      <c r="M2396" s="144"/>
      <c r="N2396" s="144"/>
      <c r="O2396" s="143"/>
      <c r="P2396" s="143"/>
      <c r="Q2396" s="143"/>
      <c r="R2396" s="139"/>
      <c r="S2396" s="139"/>
      <c r="T2396" s="138"/>
      <c r="U2396" s="6"/>
      <c r="V2396" s="8"/>
      <c r="W2396" s="8"/>
      <c r="X2396" s="60"/>
    </row>
    <row r="2397" spans="1:27" ht="9.75" outlineLevel="5" x14ac:dyDescent="0.2">
      <c r="A2397" s="130"/>
      <c r="B2397" s="131"/>
      <c r="C2397" s="131"/>
      <c r="D2397" s="132"/>
      <c r="E2397" s="136" t="s">
        <v>25</v>
      </c>
      <c r="F2397" s="148">
        <v>15</v>
      </c>
      <c r="G2397" s="132"/>
      <c r="H2397" s="146">
        <v>168.62279999999998</v>
      </c>
      <c r="I2397" s="147"/>
      <c r="J2397" s="135"/>
      <c r="K2397" s="134"/>
      <c r="L2397" s="134"/>
      <c r="M2397" s="134"/>
      <c r="N2397" s="134"/>
      <c r="O2397" s="135"/>
      <c r="P2397" s="135"/>
      <c r="Q2397" s="135"/>
      <c r="R2397" s="132"/>
      <c r="S2397" s="132"/>
      <c r="T2397" s="131"/>
      <c r="U2397" s="6"/>
      <c r="V2397" s="8"/>
      <c r="W2397" s="8"/>
      <c r="X2397" s="60"/>
    </row>
    <row r="2398" spans="1:27" ht="7.5" customHeight="1" outlineLevel="5" x14ac:dyDescent="0.15">
      <c r="A2398" s="8"/>
      <c r="B2398" s="69"/>
      <c r="C2398" s="69"/>
      <c r="D2398" s="60"/>
      <c r="E2398" s="60"/>
      <c r="F2398" s="104"/>
      <c r="G2398" s="60"/>
      <c r="H2398" s="65"/>
      <c r="I2398" s="105"/>
      <c r="J2398" s="63"/>
      <c r="K2398" s="65"/>
      <c r="L2398" s="65"/>
      <c r="M2398" s="65"/>
      <c r="N2398" s="65"/>
      <c r="O2398" s="63"/>
      <c r="P2398" s="63"/>
      <c r="Q2398" s="63"/>
      <c r="R2398" s="60"/>
      <c r="S2398" s="60"/>
      <c r="T2398" s="69"/>
      <c r="U2398" s="8"/>
      <c r="X2398" s="60"/>
    </row>
    <row r="2399" spans="1:27" ht="11.25" outlineLevel="4" x14ac:dyDescent="0.2">
      <c r="A2399" s="4"/>
      <c r="B2399" s="120"/>
      <c r="C2399" s="121">
        <v>8</v>
      </c>
      <c r="D2399" s="122" t="s">
        <v>534</v>
      </c>
      <c r="E2399" s="123" t="s">
        <v>2217</v>
      </c>
      <c r="F2399" s="124" t="s">
        <v>2218</v>
      </c>
      <c r="G2399" s="122" t="s">
        <v>601</v>
      </c>
      <c r="H2399" s="125">
        <v>16.469580609999994</v>
      </c>
      <c r="I2399" s="126">
        <v>0</v>
      </c>
      <c r="J2399" s="127">
        <f>H2399*I2399</f>
        <v>0</v>
      </c>
      <c r="K2399" s="125"/>
      <c r="L2399" s="125">
        <f>H2399*K2399</f>
        <v>0</v>
      </c>
      <c r="M2399" s="125"/>
      <c r="N2399" s="125">
        <f>H2399*M2399</f>
        <v>0</v>
      </c>
      <c r="O2399" s="127">
        <v>15</v>
      </c>
      <c r="P2399" s="127">
        <f>J2399*(O2399/100)</f>
        <v>0</v>
      </c>
      <c r="Q2399" s="127">
        <f>J2399+P2399</f>
        <v>0</v>
      </c>
      <c r="R2399" s="128"/>
      <c r="S2399" s="128" t="s">
        <v>538</v>
      </c>
      <c r="T2399" s="129">
        <v>1</v>
      </c>
      <c r="U2399" s="8"/>
      <c r="V2399" s="8"/>
      <c r="W2399" s="8"/>
      <c r="X2399" s="60"/>
    </row>
    <row r="2400" spans="1:27" ht="9.75" outlineLevel="5" x14ac:dyDescent="0.2">
      <c r="A2400" s="130"/>
      <c r="B2400" s="131"/>
      <c r="C2400" s="131"/>
      <c r="D2400" s="132"/>
      <c r="E2400" s="136" t="s">
        <v>0</v>
      </c>
      <c r="F2400" s="159" t="s">
        <v>2219</v>
      </c>
      <c r="G2400" s="159"/>
      <c r="H2400" s="160"/>
      <c r="I2400" s="161"/>
      <c r="J2400" s="162"/>
      <c r="K2400" s="134"/>
      <c r="L2400" s="134"/>
      <c r="M2400" s="134"/>
      <c r="N2400" s="134"/>
      <c r="O2400" s="135"/>
      <c r="P2400" s="135"/>
      <c r="Q2400" s="135"/>
      <c r="R2400" s="132"/>
      <c r="S2400" s="132"/>
      <c r="T2400" s="131"/>
      <c r="U2400" s="6"/>
      <c r="V2400" s="8"/>
      <c r="W2400" s="8"/>
      <c r="X2400" s="133" t="str">
        <f>F2400</f>
        <v>Přesun hmot pro izolace proti vodě, vlhkosti a plynům stanovený z hmotnosti přesunovaného materiálu vodorovná dopravní vzdálenost do 50 m v objektech výšky přes 6 do 12 m</v>
      </c>
      <c r="Y2400" s="9"/>
      <c r="AA2400" s="11"/>
    </row>
    <row r="2401" spans="1:27" ht="7.5" customHeight="1" outlineLevel="5" x14ac:dyDescent="0.15">
      <c r="B2401" s="69"/>
      <c r="C2401" s="69"/>
      <c r="D2401" s="60"/>
      <c r="E2401" s="60"/>
      <c r="F2401" s="61"/>
      <c r="G2401" s="60"/>
      <c r="H2401" s="65"/>
      <c r="I2401" s="105"/>
      <c r="J2401" s="63"/>
      <c r="K2401" s="65"/>
      <c r="L2401" s="65"/>
      <c r="M2401" s="65"/>
      <c r="N2401" s="65"/>
      <c r="O2401" s="63"/>
      <c r="P2401" s="63"/>
      <c r="Q2401" s="63"/>
      <c r="R2401" s="60"/>
      <c r="S2401" s="60"/>
      <c r="T2401" s="69"/>
      <c r="U2401" s="8"/>
      <c r="X2401" s="60"/>
    </row>
    <row r="2402" spans="1:27" outlineLevel="4" x14ac:dyDescent="0.15">
      <c r="B2402" s="6"/>
      <c r="C2402" s="6"/>
      <c r="D2402" s="6"/>
      <c r="E2402" s="6"/>
      <c r="F2402" s="6"/>
      <c r="G2402" s="6"/>
      <c r="H2402" s="6"/>
      <c r="I2402" s="8"/>
      <c r="J2402" s="8"/>
      <c r="K2402" s="6"/>
      <c r="L2402" s="6"/>
      <c r="M2402" s="6"/>
      <c r="N2402" s="6"/>
      <c r="O2402" s="6"/>
      <c r="P2402" s="8"/>
      <c r="Q2402" s="8"/>
      <c r="R2402" s="8"/>
      <c r="S2402" s="6"/>
      <c r="T2402" s="6"/>
      <c r="X2402" s="6"/>
    </row>
    <row r="2403" spans="1:27" ht="11.25" outlineLevel="3" x14ac:dyDescent="0.2">
      <c r="A2403" s="96" t="s">
        <v>121</v>
      </c>
      <c r="B2403" s="100">
        <v>4</v>
      </c>
      <c r="C2403" s="114"/>
      <c r="D2403" s="115" t="s">
        <v>533</v>
      </c>
      <c r="E2403" s="115"/>
      <c r="F2403" s="116" t="s">
        <v>122</v>
      </c>
      <c r="G2403" s="115"/>
      <c r="H2403" s="117"/>
      <c r="I2403" s="118"/>
      <c r="J2403" s="98">
        <f>SUBTOTAL(9,J2404:J2603)</f>
        <v>0</v>
      </c>
      <c r="K2403" s="117"/>
      <c r="L2403" s="99">
        <f>SUBTOTAL(9,L2404:L2603)</f>
        <v>1.3404523800000006</v>
      </c>
      <c r="M2403" s="117"/>
      <c r="N2403" s="99">
        <f>SUBTOTAL(9,N2404:N2603)</f>
        <v>0</v>
      </c>
      <c r="O2403" s="119"/>
      <c r="P2403" s="98">
        <f>SUBTOTAL(9,P2404:P2603)</f>
        <v>0</v>
      </c>
      <c r="Q2403" s="98">
        <f>SUBTOTAL(9,Q2404:Q2603)</f>
        <v>0</v>
      </c>
      <c r="R2403" s="115"/>
      <c r="S2403" s="115"/>
      <c r="T2403" s="100">
        <f>SUBTOTAL(9,T2404:T2603)</f>
        <v>37</v>
      </c>
      <c r="U2403" s="6"/>
      <c r="V2403" s="8"/>
      <c r="W2403" s="8"/>
      <c r="X2403" s="60"/>
    </row>
    <row r="2404" spans="1:27" ht="11.25" outlineLevel="4" x14ac:dyDescent="0.2">
      <c r="A2404" s="4"/>
      <c r="B2404" s="120"/>
      <c r="C2404" s="121">
        <v>1</v>
      </c>
      <c r="D2404" s="122" t="s">
        <v>534</v>
      </c>
      <c r="E2404" s="123" t="s">
        <v>2220</v>
      </c>
      <c r="F2404" s="124" t="s">
        <v>2221</v>
      </c>
      <c r="G2404" s="122" t="s">
        <v>543</v>
      </c>
      <c r="H2404" s="125">
        <v>33.840000000000003</v>
      </c>
      <c r="I2404" s="126">
        <v>0</v>
      </c>
      <c r="J2404" s="127">
        <f>H2404*I2404</f>
        <v>0</v>
      </c>
      <c r="K2404" s="125">
        <v>3.0000000000000001E-5</v>
      </c>
      <c r="L2404" s="125">
        <f>H2404*K2404</f>
        <v>1.0152000000000002E-3</v>
      </c>
      <c r="M2404" s="125"/>
      <c r="N2404" s="125">
        <f>H2404*M2404</f>
        <v>0</v>
      </c>
      <c r="O2404" s="127">
        <v>15</v>
      </c>
      <c r="P2404" s="127">
        <f>J2404*(O2404/100)</f>
        <v>0</v>
      </c>
      <c r="Q2404" s="127">
        <f>J2404+P2404</f>
        <v>0</v>
      </c>
      <c r="R2404" s="128"/>
      <c r="S2404" s="128" t="s">
        <v>538</v>
      </c>
      <c r="T2404" s="129">
        <v>1</v>
      </c>
      <c r="U2404" s="8"/>
      <c r="V2404" s="8"/>
      <c r="W2404" s="8"/>
      <c r="X2404" s="60"/>
    </row>
    <row r="2405" spans="1:27" ht="9.75" outlineLevel="5" x14ac:dyDescent="0.2">
      <c r="A2405" s="130"/>
      <c r="B2405" s="131"/>
      <c r="C2405" s="131"/>
      <c r="D2405" s="132"/>
      <c r="E2405" s="136" t="s">
        <v>0</v>
      </c>
      <c r="F2405" s="159" t="s">
        <v>2222</v>
      </c>
      <c r="G2405" s="159"/>
      <c r="H2405" s="160"/>
      <c r="I2405" s="161"/>
      <c r="J2405" s="162"/>
      <c r="K2405" s="134"/>
      <c r="L2405" s="134"/>
      <c r="M2405" s="134"/>
      <c r="N2405" s="134"/>
      <c r="O2405" s="135"/>
      <c r="P2405" s="135"/>
      <c r="Q2405" s="135"/>
      <c r="R2405" s="132"/>
      <c r="S2405" s="132"/>
      <c r="T2405" s="131"/>
      <c r="U2405" s="6"/>
      <c r="V2405" s="8"/>
      <c r="W2405" s="8"/>
      <c r="X2405" s="133" t="str">
        <f>F2405</f>
        <v>Provedení povlakové krytiny střech samostatným vytažením izolačního povlaku fólií na konstrukce převyšující úroveň střechy, přilepenou se svařovanými spoji</v>
      </c>
      <c r="Y2405" s="9"/>
      <c r="AA2405" s="11"/>
    </row>
    <row r="2406" spans="1:27" ht="7.5" customHeight="1" outlineLevel="5" x14ac:dyDescent="0.15">
      <c r="B2406" s="69"/>
      <c r="C2406" s="69"/>
      <c r="D2406" s="60"/>
      <c r="E2406" s="60"/>
      <c r="F2406" s="61"/>
      <c r="G2406" s="60"/>
      <c r="H2406" s="65"/>
      <c r="I2406" s="105"/>
      <c r="J2406" s="63"/>
      <c r="K2406" s="65"/>
      <c r="L2406" s="65"/>
      <c r="M2406" s="65"/>
      <c r="N2406" s="65"/>
      <c r="O2406" s="63"/>
      <c r="P2406" s="63"/>
      <c r="Q2406" s="63"/>
      <c r="R2406" s="60"/>
      <c r="S2406" s="60"/>
      <c r="T2406" s="69"/>
      <c r="U2406" s="8"/>
      <c r="X2406" s="60"/>
    </row>
    <row r="2407" spans="1:27" ht="11.25" outlineLevel="5" x14ac:dyDescent="0.2">
      <c r="A2407" s="137"/>
      <c r="B2407" s="138"/>
      <c r="C2407" s="138"/>
      <c r="D2407" s="139"/>
      <c r="E2407" s="145" t="s">
        <v>1</v>
      </c>
      <c r="F2407" s="140" t="s">
        <v>2223</v>
      </c>
      <c r="G2407" s="139"/>
      <c r="H2407" s="141">
        <v>0</v>
      </c>
      <c r="I2407" s="142"/>
      <c r="J2407" s="143"/>
      <c r="K2407" s="144"/>
      <c r="L2407" s="144"/>
      <c r="M2407" s="144"/>
      <c r="N2407" s="144"/>
      <c r="O2407" s="143"/>
      <c r="P2407" s="143"/>
      <c r="Q2407" s="143"/>
      <c r="R2407" s="139"/>
      <c r="S2407" s="139"/>
      <c r="T2407" s="138"/>
      <c r="U2407" s="6"/>
      <c r="V2407" s="8"/>
      <c r="W2407" s="8"/>
      <c r="X2407" s="60"/>
    </row>
    <row r="2408" spans="1:27" ht="11.25" outlineLevel="5" x14ac:dyDescent="0.2">
      <c r="A2408" s="137"/>
      <c r="B2408" s="138"/>
      <c r="C2408" s="138"/>
      <c r="D2408" s="139"/>
      <c r="E2408" s="145"/>
      <c r="F2408" s="140" t="s">
        <v>2224</v>
      </c>
      <c r="G2408" s="139"/>
      <c r="H2408" s="141">
        <v>33.840000000000003</v>
      </c>
      <c r="I2408" s="142"/>
      <c r="J2408" s="143"/>
      <c r="K2408" s="144"/>
      <c r="L2408" s="144"/>
      <c r="M2408" s="144"/>
      <c r="N2408" s="144"/>
      <c r="O2408" s="143"/>
      <c r="P2408" s="143"/>
      <c r="Q2408" s="143"/>
      <c r="R2408" s="139"/>
      <c r="S2408" s="139"/>
      <c r="T2408" s="138"/>
      <c r="U2408" s="6"/>
      <c r="V2408" s="8"/>
      <c r="W2408" s="8"/>
      <c r="X2408" s="60"/>
    </row>
    <row r="2409" spans="1:27" ht="7.5" customHeight="1" outlineLevel="5" x14ac:dyDescent="0.15">
      <c r="A2409" s="8"/>
      <c r="B2409" s="69"/>
      <c r="C2409" s="69"/>
      <c r="D2409" s="60"/>
      <c r="E2409" s="60"/>
      <c r="F2409" s="104"/>
      <c r="G2409" s="60"/>
      <c r="H2409" s="65"/>
      <c r="I2409" s="105"/>
      <c r="J2409" s="63"/>
      <c r="K2409" s="65"/>
      <c r="L2409" s="65"/>
      <c r="M2409" s="65"/>
      <c r="N2409" s="65"/>
      <c r="O2409" s="63"/>
      <c r="P2409" s="63"/>
      <c r="Q2409" s="63"/>
      <c r="R2409" s="60"/>
      <c r="S2409" s="60"/>
      <c r="T2409" s="69"/>
      <c r="U2409" s="8"/>
      <c r="X2409" s="60"/>
    </row>
    <row r="2410" spans="1:27" ht="11.25" outlineLevel="4" x14ac:dyDescent="0.2">
      <c r="A2410" s="4"/>
      <c r="B2410" s="120"/>
      <c r="C2410" s="121">
        <v>2</v>
      </c>
      <c r="D2410" s="122" t="s">
        <v>760</v>
      </c>
      <c r="E2410" s="123" t="s">
        <v>2225</v>
      </c>
      <c r="F2410" s="124" t="s">
        <v>2226</v>
      </c>
      <c r="G2410" s="122" t="s">
        <v>543</v>
      </c>
      <c r="H2410" s="125">
        <v>40.608000000000004</v>
      </c>
      <c r="I2410" s="126">
        <v>0</v>
      </c>
      <c r="J2410" s="127">
        <f>H2410*I2410</f>
        <v>0</v>
      </c>
      <c r="K2410" s="125">
        <v>1.9E-3</v>
      </c>
      <c r="L2410" s="125">
        <f>H2410*K2410</f>
        <v>7.7155200000000007E-2</v>
      </c>
      <c r="M2410" s="125"/>
      <c r="N2410" s="125">
        <f>H2410*M2410</f>
        <v>0</v>
      </c>
      <c r="O2410" s="127">
        <v>15</v>
      </c>
      <c r="P2410" s="127">
        <f>J2410*(O2410/100)</f>
        <v>0</v>
      </c>
      <c r="Q2410" s="127">
        <f>J2410+P2410</f>
        <v>0</v>
      </c>
      <c r="R2410" s="128"/>
      <c r="S2410" s="128" t="s">
        <v>538</v>
      </c>
      <c r="T2410" s="129">
        <v>1</v>
      </c>
      <c r="U2410" s="8"/>
      <c r="V2410" s="8"/>
      <c r="W2410" s="8"/>
      <c r="X2410" s="60"/>
    </row>
    <row r="2411" spans="1:27" ht="9.75" outlineLevel="5" x14ac:dyDescent="0.2">
      <c r="A2411" s="130"/>
      <c r="B2411" s="131"/>
      <c r="C2411" s="131"/>
      <c r="D2411" s="132"/>
      <c r="E2411" s="136" t="s">
        <v>0</v>
      </c>
      <c r="F2411" s="159" t="s">
        <v>763</v>
      </c>
      <c r="G2411" s="159"/>
      <c r="H2411" s="160"/>
      <c r="I2411" s="161"/>
      <c r="J2411" s="162"/>
      <c r="K2411" s="134"/>
      <c r="L2411" s="134"/>
      <c r="M2411" s="134"/>
      <c r="N2411" s="134"/>
      <c r="O2411" s="135"/>
      <c r="P2411" s="135"/>
      <c r="Q2411" s="135"/>
      <c r="R2411" s="132"/>
      <c r="S2411" s="132"/>
      <c r="T2411" s="131"/>
      <c r="U2411" s="6"/>
      <c r="V2411" s="8"/>
      <c r="W2411" s="8"/>
      <c r="X2411" s="133" t="str">
        <f>F2411</f>
        <v>---</v>
      </c>
      <c r="Y2411" s="9"/>
      <c r="AA2411" s="11"/>
    </row>
    <row r="2412" spans="1:27" ht="7.5" customHeight="1" outlineLevel="5" x14ac:dyDescent="0.15">
      <c r="B2412" s="69"/>
      <c r="C2412" s="69"/>
      <c r="D2412" s="60"/>
      <c r="E2412" s="60"/>
      <c r="F2412" s="61"/>
      <c r="G2412" s="60"/>
      <c r="H2412" s="65"/>
      <c r="I2412" s="105"/>
      <c r="J2412" s="63"/>
      <c r="K2412" s="65"/>
      <c r="L2412" s="65"/>
      <c r="M2412" s="65"/>
      <c r="N2412" s="65"/>
      <c r="O2412" s="63"/>
      <c r="P2412" s="63"/>
      <c r="Q2412" s="63"/>
      <c r="R2412" s="60"/>
      <c r="S2412" s="60"/>
      <c r="T2412" s="69"/>
      <c r="U2412" s="8"/>
      <c r="X2412" s="60"/>
    </row>
    <row r="2413" spans="1:27" ht="9.75" outlineLevel="5" x14ac:dyDescent="0.2">
      <c r="A2413" s="130"/>
      <c r="B2413" s="131"/>
      <c r="C2413" s="131"/>
      <c r="D2413" s="132"/>
      <c r="E2413" s="136" t="s">
        <v>25</v>
      </c>
      <c r="F2413" s="148">
        <v>20</v>
      </c>
      <c r="G2413" s="132"/>
      <c r="H2413" s="146">
        <v>6.7680000000000016</v>
      </c>
      <c r="I2413" s="147"/>
      <c r="J2413" s="135"/>
      <c r="K2413" s="134"/>
      <c r="L2413" s="134"/>
      <c r="M2413" s="134"/>
      <c r="N2413" s="134"/>
      <c r="O2413" s="135"/>
      <c r="P2413" s="135"/>
      <c r="Q2413" s="135"/>
      <c r="R2413" s="132"/>
      <c r="S2413" s="132"/>
      <c r="T2413" s="131"/>
      <c r="U2413" s="6"/>
      <c r="V2413" s="8"/>
      <c r="W2413" s="8"/>
      <c r="X2413" s="60"/>
    </row>
    <row r="2414" spans="1:27" ht="7.5" customHeight="1" outlineLevel="5" x14ac:dyDescent="0.15">
      <c r="A2414" s="8"/>
      <c r="B2414" s="69"/>
      <c r="C2414" s="69"/>
      <c r="D2414" s="60"/>
      <c r="E2414" s="60"/>
      <c r="F2414" s="104"/>
      <c r="G2414" s="60"/>
      <c r="H2414" s="65"/>
      <c r="I2414" s="105"/>
      <c r="J2414" s="63"/>
      <c r="K2414" s="65"/>
      <c r="L2414" s="65"/>
      <c r="M2414" s="65"/>
      <c r="N2414" s="65"/>
      <c r="O2414" s="63"/>
      <c r="P2414" s="63"/>
      <c r="Q2414" s="63"/>
      <c r="R2414" s="60"/>
      <c r="S2414" s="60"/>
      <c r="T2414" s="69"/>
      <c r="U2414" s="8"/>
      <c r="X2414" s="60"/>
    </row>
    <row r="2415" spans="1:27" ht="11.25" outlineLevel="4" x14ac:dyDescent="0.2">
      <c r="A2415" s="4"/>
      <c r="B2415" s="120"/>
      <c r="C2415" s="121">
        <v>3</v>
      </c>
      <c r="D2415" s="122" t="s">
        <v>534</v>
      </c>
      <c r="E2415" s="123" t="s">
        <v>2227</v>
      </c>
      <c r="F2415" s="124" t="s">
        <v>2228</v>
      </c>
      <c r="G2415" s="122" t="s">
        <v>543</v>
      </c>
      <c r="H2415" s="125">
        <v>46.433999999999997</v>
      </c>
      <c r="I2415" s="126">
        <v>0</v>
      </c>
      <c r="J2415" s="127">
        <f>H2415*I2415</f>
        <v>0</v>
      </c>
      <c r="K2415" s="125"/>
      <c r="L2415" s="125">
        <f>H2415*K2415</f>
        <v>0</v>
      </c>
      <c r="M2415" s="125"/>
      <c r="N2415" s="125">
        <f>H2415*M2415</f>
        <v>0</v>
      </c>
      <c r="O2415" s="127">
        <v>15</v>
      </c>
      <c r="P2415" s="127">
        <f>J2415*(O2415/100)</f>
        <v>0</v>
      </c>
      <c r="Q2415" s="127">
        <f>J2415+P2415</f>
        <v>0</v>
      </c>
      <c r="R2415" s="128"/>
      <c r="S2415" s="128" t="s">
        <v>538</v>
      </c>
      <c r="T2415" s="129">
        <v>1</v>
      </c>
      <c r="U2415" s="8"/>
      <c r="V2415" s="8"/>
      <c r="W2415" s="8"/>
      <c r="X2415" s="60"/>
    </row>
    <row r="2416" spans="1:27" ht="19.5" outlineLevel="5" x14ac:dyDescent="0.2">
      <c r="A2416" s="130"/>
      <c r="B2416" s="131"/>
      <c r="C2416" s="131"/>
      <c r="D2416" s="132"/>
      <c r="E2416" s="136" t="s">
        <v>0</v>
      </c>
      <c r="F2416" s="159" t="s">
        <v>2229</v>
      </c>
      <c r="G2416" s="159"/>
      <c r="H2416" s="160"/>
      <c r="I2416" s="161"/>
      <c r="J2416" s="162"/>
      <c r="K2416" s="134"/>
      <c r="L2416" s="134"/>
      <c r="M2416" s="134"/>
      <c r="N2416" s="134"/>
      <c r="O2416" s="135"/>
      <c r="P2416" s="135"/>
      <c r="Q2416" s="135"/>
      <c r="R2416" s="132"/>
      <c r="S2416" s="132"/>
      <c r="T2416" s="131"/>
      <c r="U2416" s="6"/>
      <c r="V2416" s="8"/>
      <c r="W2416" s="8"/>
      <c r="X2416" s="133" t="str">
        <f>F2416</f>
        <v>Provedení povlakové krytiny střech plochých do 10° fólií termoplastickou mPVC (měkčené PVC) aplikace fólie na oplechování (na tzv. fóliový plech) horkovzdušným navařením v plné ploše</v>
      </c>
      <c r="Y2416" s="9"/>
      <c r="AA2416" s="11"/>
    </row>
    <row r="2417" spans="1:27" ht="7.5" customHeight="1" outlineLevel="5" x14ac:dyDescent="0.15">
      <c r="B2417" s="69"/>
      <c r="C2417" s="69"/>
      <c r="D2417" s="60"/>
      <c r="E2417" s="60"/>
      <c r="F2417" s="61"/>
      <c r="G2417" s="60"/>
      <c r="H2417" s="65"/>
      <c r="I2417" s="105"/>
      <c r="J2417" s="63"/>
      <c r="K2417" s="65"/>
      <c r="L2417" s="65"/>
      <c r="M2417" s="65"/>
      <c r="N2417" s="65"/>
      <c r="O2417" s="63"/>
      <c r="P2417" s="63"/>
      <c r="Q2417" s="63"/>
      <c r="R2417" s="60"/>
      <c r="S2417" s="60"/>
      <c r="T2417" s="69"/>
      <c r="U2417" s="8"/>
      <c r="X2417" s="60"/>
    </row>
    <row r="2418" spans="1:27" ht="11.25" outlineLevel="5" x14ac:dyDescent="0.2">
      <c r="A2418" s="137"/>
      <c r="B2418" s="138"/>
      <c r="C2418" s="138"/>
      <c r="D2418" s="139"/>
      <c r="E2418" s="145" t="s">
        <v>1</v>
      </c>
      <c r="F2418" s="140" t="s">
        <v>2230</v>
      </c>
      <c r="G2418" s="139"/>
      <c r="H2418" s="141">
        <v>37.695999999999998</v>
      </c>
      <c r="I2418" s="142"/>
      <c r="J2418" s="143"/>
      <c r="K2418" s="144"/>
      <c r="L2418" s="144"/>
      <c r="M2418" s="144"/>
      <c r="N2418" s="144"/>
      <c r="O2418" s="143"/>
      <c r="P2418" s="143"/>
      <c r="Q2418" s="143"/>
      <c r="R2418" s="139"/>
      <c r="S2418" s="139"/>
      <c r="T2418" s="138"/>
      <c r="U2418" s="6"/>
      <c r="V2418" s="8"/>
      <c r="W2418" s="8"/>
      <c r="X2418" s="60"/>
    </row>
    <row r="2419" spans="1:27" ht="11.25" outlineLevel="5" x14ac:dyDescent="0.2">
      <c r="A2419" s="137"/>
      <c r="B2419" s="138"/>
      <c r="C2419" s="138"/>
      <c r="D2419" s="139"/>
      <c r="E2419" s="145"/>
      <c r="F2419" s="140" t="s">
        <v>2231</v>
      </c>
      <c r="G2419" s="139"/>
      <c r="H2419" s="141">
        <v>8.7379999999999995</v>
      </c>
      <c r="I2419" s="142"/>
      <c r="J2419" s="143"/>
      <c r="K2419" s="144"/>
      <c r="L2419" s="144"/>
      <c r="M2419" s="144"/>
      <c r="N2419" s="144"/>
      <c r="O2419" s="143"/>
      <c r="P2419" s="143"/>
      <c r="Q2419" s="143"/>
      <c r="R2419" s="139"/>
      <c r="S2419" s="139"/>
      <c r="T2419" s="138"/>
      <c r="U2419" s="6"/>
      <c r="V2419" s="8"/>
      <c r="W2419" s="8"/>
      <c r="X2419" s="60"/>
    </row>
    <row r="2420" spans="1:27" ht="7.5" customHeight="1" outlineLevel="5" x14ac:dyDescent="0.15">
      <c r="A2420" s="8"/>
      <c r="B2420" s="69"/>
      <c r="C2420" s="69"/>
      <c r="D2420" s="60"/>
      <c r="E2420" s="60"/>
      <c r="F2420" s="104"/>
      <c r="G2420" s="60"/>
      <c r="H2420" s="65"/>
      <c r="I2420" s="105"/>
      <c r="J2420" s="63"/>
      <c r="K2420" s="65"/>
      <c r="L2420" s="65"/>
      <c r="M2420" s="65"/>
      <c r="N2420" s="65"/>
      <c r="O2420" s="63"/>
      <c r="P2420" s="63"/>
      <c r="Q2420" s="63"/>
      <c r="R2420" s="60"/>
      <c r="S2420" s="60"/>
      <c r="T2420" s="69"/>
      <c r="U2420" s="8"/>
      <c r="X2420" s="60"/>
    </row>
    <row r="2421" spans="1:27" ht="22.5" outlineLevel="4" x14ac:dyDescent="0.2">
      <c r="A2421" s="4"/>
      <c r="B2421" s="120"/>
      <c r="C2421" s="121">
        <v>4</v>
      </c>
      <c r="D2421" s="122" t="s">
        <v>534</v>
      </c>
      <c r="E2421" s="123" t="s">
        <v>2232</v>
      </c>
      <c r="F2421" s="124" t="s">
        <v>2233</v>
      </c>
      <c r="G2421" s="122" t="s">
        <v>752</v>
      </c>
      <c r="H2421" s="125">
        <v>152.08000000000001</v>
      </c>
      <c r="I2421" s="126">
        <v>0</v>
      </c>
      <c r="J2421" s="127">
        <f>H2421*I2421</f>
        <v>0</v>
      </c>
      <c r="K2421" s="125">
        <v>5.9999999999999995E-4</v>
      </c>
      <c r="L2421" s="125">
        <f>H2421*K2421</f>
        <v>9.1247999999999996E-2</v>
      </c>
      <c r="M2421" s="125"/>
      <c r="N2421" s="125">
        <f>H2421*M2421</f>
        <v>0</v>
      </c>
      <c r="O2421" s="127">
        <v>15</v>
      </c>
      <c r="P2421" s="127">
        <f>J2421*(O2421/100)</f>
        <v>0</v>
      </c>
      <c r="Q2421" s="127">
        <f>J2421+P2421</f>
        <v>0</v>
      </c>
      <c r="R2421" s="128"/>
      <c r="S2421" s="128" t="s">
        <v>538</v>
      </c>
      <c r="T2421" s="129">
        <v>1</v>
      </c>
      <c r="U2421" s="8"/>
      <c r="V2421" s="8"/>
      <c r="W2421" s="8"/>
      <c r="X2421" s="60"/>
    </row>
    <row r="2422" spans="1:27" ht="9.75" outlineLevel="5" x14ac:dyDescent="0.2">
      <c r="A2422" s="130"/>
      <c r="B2422" s="131"/>
      <c r="C2422" s="131"/>
      <c r="D2422" s="132"/>
      <c r="E2422" s="136" t="s">
        <v>0</v>
      </c>
      <c r="F2422" s="159" t="s">
        <v>2234</v>
      </c>
      <c r="G2422" s="159"/>
      <c r="H2422" s="160"/>
      <c r="I2422" s="161"/>
      <c r="J2422" s="162"/>
      <c r="K2422" s="134"/>
      <c r="L2422" s="134"/>
      <c r="M2422" s="134"/>
      <c r="N2422" s="134"/>
      <c r="O2422" s="135"/>
      <c r="P2422" s="135"/>
      <c r="Q2422" s="135"/>
      <c r="R2422" s="132"/>
      <c r="S2422" s="132"/>
      <c r="T2422" s="131"/>
      <c r="U2422" s="6"/>
      <c r="V2422" s="8"/>
      <c r="W2422" s="8"/>
      <c r="X2422" s="133" t="str">
        <f>F2422</f>
        <v>Povlakové krytiny střech plochých do 10° z tvarovaných poplastovaných lišt pro mPVC vnitřní koutová lišta rš 100 mm</v>
      </c>
      <c r="Y2422" s="9"/>
      <c r="AA2422" s="11"/>
    </row>
    <row r="2423" spans="1:27" ht="7.5" customHeight="1" outlineLevel="5" x14ac:dyDescent="0.15">
      <c r="B2423" s="69"/>
      <c r="C2423" s="69"/>
      <c r="D2423" s="60"/>
      <c r="E2423" s="60"/>
      <c r="F2423" s="61"/>
      <c r="G2423" s="60"/>
      <c r="H2423" s="65"/>
      <c r="I2423" s="105"/>
      <c r="J2423" s="63"/>
      <c r="K2423" s="65"/>
      <c r="L2423" s="65"/>
      <c r="M2423" s="65"/>
      <c r="N2423" s="65"/>
      <c r="O2423" s="63"/>
      <c r="P2423" s="63"/>
      <c r="Q2423" s="63"/>
      <c r="R2423" s="60"/>
      <c r="S2423" s="60"/>
      <c r="T2423" s="69"/>
      <c r="U2423" s="8"/>
      <c r="X2423" s="60"/>
    </row>
    <row r="2424" spans="1:27" ht="11.25" outlineLevel="5" x14ac:dyDescent="0.2">
      <c r="A2424" s="137"/>
      <c r="B2424" s="138"/>
      <c r="C2424" s="138"/>
      <c r="D2424" s="139"/>
      <c r="E2424" s="145" t="s">
        <v>1</v>
      </c>
      <c r="F2424" s="140" t="s">
        <v>2235</v>
      </c>
      <c r="G2424" s="139"/>
      <c r="H2424" s="141">
        <v>0</v>
      </c>
      <c r="I2424" s="142"/>
      <c r="J2424" s="143"/>
      <c r="K2424" s="144"/>
      <c r="L2424" s="144"/>
      <c r="M2424" s="144"/>
      <c r="N2424" s="144"/>
      <c r="O2424" s="143"/>
      <c r="P2424" s="143"/>
      <c r="Q2424" s="143"/>
      <c r="R2424" s="139"/>
      <c r="S2424" s="139"/>
      <c r="T2424" s="138"/>
      <c r="U2424" s="6"/>
      <c r="V2424" s="8"/>
      <c r="W2424" s="8"/>
      <c r="X2424" s="60"/>
    </row>
    <row r="2425" spans="1:27" ht="11.25" outlineLevel="5" x14ac:dyDescent="0.2">
      <c r="A2425" s="137"/>
      <c r="B2425" s="138"/>
      <c r="C2425" s="138"/>
      <c r="D2425" s="139"/>
      <c r="E2425" s="145"/>
      <c r="F2425" s="140" t="s">
        <v>2236</v>
      </c>
      <c r="G2425" s="139"/>
      <c r="H2425" s="141">
        <v>96</v>
      </c>
      <c r="I2425" s="142"/>
      <c r="J2425" s="143"/>
      <c r="K2425" s="144"/>
      <c r="L2425" s="144"/>
      <c r="M2425" s="144"/>
      <c r="N2425" s="144"/>
      <c r="O2425" s="143"/>
      <c r="P2425" s="143"/>
      <c r="Q2425" s="143"/>
      <c r="R2425" s="139"/>
      <c r="S2425" s="139"/>
      <c r="T2425" s="138"/>
      <c r="U2425" s="6"/>
      <c r="V2425" s="8"/>
      <c r="W2425" s="8"/>
      <c r="X2425" s="60"/>
    </row>
    <row r="2426" spans="1:27" ht="11.25" outlineLevel="5" x14ac:dyDescent="0.2">
      <c r="A2426" s="137"/>
      <c r="B2426" s="138"/>
      <c r="C2426" s="138"/>
      <c r="D2426" s="139"/>
      <c r="E2426" s="145"/>
      <c r="F2426" s="140" t="s">
        <v>2237</v>
      </c>
      <c r="G2426" s="139"/>
      <c r="H2426" s="141">
        <v>15.4</v>
      </c>
      <c r="I2426" s="142"/>
      <c r="J2426" s="143"/>
      <c r="K2426" s="144"/>
      <c r="L2426" s="144"/>
      <c r="M2426" s="144"/>
      <c r="N2426" s="144"/>
      <c r="O2426" s="143"/>
      <c r="P2426" s="143"/>
      <c r="Q2426" s="143"/>
      <c r="R2426" s="139"/>
      <c r="S2426" s="139"/>
      <c r="T2426" s="138"/>
      <c r="U2426" s="6"/>
      <c r="V2426" s="8"/>
      <c r="W2426" s="8"/>
      <c r="X2426" s="60"/>
    </row>
    <row r="2427" spans="1:27" ht="11.25" outlineLevel="5" x14ac:dyDescent="0.2">
      <c r="A2427" s="137"/>
      <c r="B2427" s="138"/>
      <c r="C2427" s="138"/>
      <c r="D2427" s="139"/>
      <c r="E2427" s="145"/>
      <c r="F2427" s="140" t="s">
        <v>701</v>
      </c>
      <c r="G2427" s="139"/>
      <c r="H2427" s="141">
        <v>0</v>
      </c>
      <c r="I2427" s="142"/>
      <c r="J2427" s="143"/>
      <c r="K2427" s="144"/>
      <c r="L2427" s="144"/>
      <c r="M2427" s="144"/>
      <c r="N2427" s="144"/>
      <c r="O2427" s="143"/>
      <c r="P2427" s="143"/>
      <c r="Q2427" s="143"/>
      <c r="R2427" s="139"/>
      <c r="S2427" s="139"/>
      <c r="T2427" s="138"/>
      <c r="U2427" s="6"/>
      <c r="V2427" s="8"/>
      <c r="W2427" s="8"/>
      <c r="X2427" s="60"/>
    </row>
    <row r="2428" spans="1:27" ht="11.25" outlineLevel="5" x14ac:dyDescent="0.2">
      <c r="A2428" s="137"/>
      <c r="B2428" s="138"/>
      <c r="C2428" s="138"/>
      <c r="D2428" s="139"/>
      <c r="E2428" s="145"/>
      <c r="F2428" s="140" t="s">
        <v>2238</v>
      </c>
      <c r="G2428" s="139"/>
      <c r="H2428" s="141">
        <v>40.68</v>
      </c>
      <c r="I2428" s="142"/>
      <c r="J2428" s="143"/>
      <c r="K2428" s="144"/>
      <c r="L2428" s="144"/>
      <c r="M2428" s="144"/>
      <c r="N2428" s="144"/>
      <c r="O2428" s="143"/>
      <c r="P2428" s="143"/>
      <c r="Q2428" s="143"/>
      <c r="R2428" s="139"/>
      <c r="S2428" s="139"/>
      <c r="T2428" s="138"/>
      <c r="U2428" s="6"/>
      <c r="V2428" s="8"/>
      <c r="W2428" s="8"/>
      <c r="X2428" s="60"/>
    </row>
    <row r="2429" spans="1:27" ht="7.5" customHeight="1" outlineLevel="5" x14ac:dyDescent="0.15">
      <c r="A2429" s="8"/>
      <c r="B2429" s="69"/>
      <c r="C2429" s="69"/>
      <c r="D2429" s="60"/>
      <c r="E2429" s="60"/>
      <c r="F2429" s="104"/>
      <c r="G2429" s="60"/>
      <c r="H2429" s="65"/>
      <c r="I2429" s="105"/>
      <c r="J2429" s="63"/>
      <c r="K2429" s="65"/>
      <c r="L2429" s="65"/>
      <c r="M2429" s="65"/>
      <c r="N2429" s="65"/>
      <c r="O2429" s="63"/>
      <c r="P2429" s="63"/>
      <c r="Q2429" s="63"/>
      <c r="R2429" s="60"/>
      <c r="S2429" s="60"/>
      <c r="T2429" s="69"/>
      <c r="U2429" s="8"/>
      <c r="X2429" s="60"/>
    </row>
    <row r="2430" spans="1:27" ht="22.5" outlineLevel="4" x14ac:dyDescent="0.2">
      <c r="A2430" s="4"/>
      <c r="B2430" s="120"/>
      <c r="C2430" s="121">
        <v>5</v>
      </c>
      <c r="D2430" s="122" t="s">
        <v>534</v>
      </c>
      <c r="E2430" s="123" t="s">
        <v>2239</v>
      </c>
      <c r="F2430" s="124" t="s">
        <v>2240</v>
      </c>
      <c r="G2430" s="122" t="s">
        <v>752</v>
      </c>
      <c r="H2430" s="125">
        <v>88.68</v>
      </c>
      <c r="I2430" s="126">
        <v>0</v>
      </c>
      <c r="J2430" s="127">
        <f>H2430*I2430</f>
        <v>0</v>
      </c>
      <c r="K2430" s="125">
        <v>5.9999999999999995E-4</v>
      </c>
      <c r="L2430" s="125">
        <f>H2430*K2430</f>
        <v>5.3207999999999998E-2</v>
      </c>
      <c r="M2430" s="125"/>
      <c r="N2430" s="125">
        <f>H2430*M2430</f>
        <v>0</v>
      </c>
      <c r="O2430" s="127">
        <v>15</v>
      </c>
      <c r="P2430" s="127">
        <f>J2430*(O2430/100)</f>
        <v>0</v>
      </c>
      <c r="Q2430" s="127">
        <f>J2430+P2430</f>
        <v>0</v>
      </c>
      <c r="R2430" s="128"/>
      <c r="S2430" s="128" t="s">
        <v>538</v>
      </c>
      <c r="T2430" s="129">
        <v>1</v>
      </c>
      <c r="U2430" s="8"/>
      <c r="V2430" s="8"/>
      <c r="W2430" s="8"/>
      <c r="X2430" s="60"/>
    </row>
    <row r="2431" spans="1:27" ht="9.75" outlineLevel="5" x14ac:dyDescent="0.2">
      <c r="A2431" s="130"/>
      <c r="B2431" s="131"/>
      <c r="C2431" s="131"/>
      <c r="D2431" s="132"/>
      <c r="E2431" s="136" t="s">
        <v>0</v>
      </c>
      <c r="F2431" s="159" t="s">
        <v>2241</v>
      </c>
      <c r="G2431" s="159"/>
      <c r="H2431" s="160"/>
      <c r="I2431" s="161"/>
      <c r="J2431" s="162"/>
      <c r="K2431" s="134"/>
      <c r="L2431" s="134"/>
      <c r="M2431" s="134"/>
      <c r="N2431" s="134"/>
      <c r="O2431" s="135"/>
      <c r="P2431" s="135"/>
      <c r="Q2431" s="135"/>
      <c r="R2431" s="132"/>
      <c r="S2431" s="132"/>
      <c r="T2431" s="131"/>
      <c r="U2431" s="6"/>
      <c r="V2431" s="8"/>
      <c r="W2431" s="8"/>
      <c r="X2431" s="133" t="str">
        <f>F2431</f>
        <v>Povlakové krytiny střech plochých do 10° z tvarovaných poplastovaných lišt pro mPVC vnější koutová lišta rš 100 mm</v>
      </c>
      <c r="Y2431" s="9"/>
      <c r="AA2431" s="11"/>
    </row>
    <row r="2432" spans="1:27" ht="7.5" customHeight="1" outlineLevel="5" x14ac:dyDescent="0.15">
      <c r="B2432" s="69"/>
      <c r="C2432" s="69"/>
      <c r="D2432" s="60"/>
      <c r="E2432" s="60"/>
      <c r="F2432" s="61"/>
      <c r="G2432" s="60"/>
      <c r="H2432" s="65"/>
      <c r="I2432" s="105"/>
      <c r="J2432" s="63"/>
      <c r="K2432" s="65"/>
      <c r="L2432" s="65"/>
      <c r="M2432" s="65"/>
      <c r="N2432" s="65"/>
      <c r="O2432" s="63"/>
      <c r="P2432" s="63"/>
      <c r="Q2432" s="63"/>
      <c r="R2432" s="60"/>
      <c r="S2432" s="60"/>
      <c r="T2432" s="69"/>
      <c r="U2432" s="8"/>
      <c r="X2432" s="60"/>
    </row>
    <row r="2433" spans="1:27" ht="11.25" outlineLevel="5" x14ac:dyDescent="0.2">
      <c r="A2433" s="137"/>
      <c r="B2433" s="138"/>
      <c r="C2433" s="138"/>
      <c r="D2433" s="139"/>
      <c r="E2433" s="145" t="s">
        <v>1</v>
      </c>
      <c r="F2433" s="140" t="s">
        <v>2235</v>
      </c>
      <c r="G2433" s="139"/>
      <c r="H2433" s="141">
        <v>0</v>
      </c>
      <c r="I2433" s="142"/>
      <c r="J2433" s="143"/>
      <c r="K2433" s="144"/>
      <c r="L2433" s="144"/>
      <c r="M2433" s="144"/>
      <c r="N2433" s="144"/>
      <c r="O2433" s="143"/>
      <c r="P2433" s="143"/>
      <c r="Q2433" s="143"/>
      <c r="R2433" s="139"/>
      <c r="S2433" s="139"/>
      <c r="T2433" s="138"/>
      <c r="U2433" s="6"/>
      <c r="V2433" s="8"/>
      <c r="W2433" s="8"/>
      <c r="X2433" s="60"/>
    </row>
    <row r="2434" spans="1:27" ht="11.25" outlineLevel="5" x14ac:dyDescent="0.2">
      <c r="A2434" s="137"/>
      <c r="B2434" s="138"/>
      <c r="C2434" s="138"/>
      <c r="D2434" s="139"/>
      <c r="E2434" s="145"/>
      <c r="F2434" s="140" t="s">
        <v>2242</v>
      </c>
      <c r="G2434" s="139"/>
      <c r="H2434" s="141">
        <v>48</v>
      </c>
      <c r="I2434" s="142"/>
      <c r="J2434" s="143"/>
      <c r="K2434" s="144"/>
      <c r="L2434" s="144"/>
      <c r="M2434" s="144"/>
      <c r="N2434" s="144"/>
      <c r="O2434" s="143"/>
      <c r="P2434" s="143"/>
      <c r="Q2434" s="143"/>
      <c r="R2434" s="139"/>
      <c r="S2434" s="139"/>
      <c r="T2434" s="138"/>
      <c r="U2434" s="6"/>
      <c r="V2434" s="8"/>
      <c r="W2434" s="8"/>
      <c r="X2434" s="60"/>
    </row>
    <row r="2435" spans="1:27" ht="11.25" outlineLevel="5" x14ac:dyDescent="0.2">
      <c r="A2435" s="137"/>
      <c r="B2435" s="138"/>
      <c r="C2435" s="138"/>
      <c r="D2435" s="139"/>
      <c r="E2435" s="145"/>
      <c r="F2435" s="140" t="s">
        <v>1223</v>
      </c>
      <c r="G2435" s="139"/>
      <c r="H2435" s="141">
        <v>0</v>
      </c>
      <c r="I2435" s="142"/>
      <c r="J2435" s="143"/>
      <c r="K2435" s="144"/>
      <c r="L2435" s="144"/>
      <c r="M2435" s="144"/>
      <c r="N2435" s="144"/>
      <c r="O2435" s="143"/>
      <c r="P2435" s="143"/>
      <c r="Q2435" s="143"/>
      <c r="R2435" s="139"/>
      <c r="S2435" s="139"/>
      <c r="T2435" s="138"/>
      <c r="U2435" s="6"/>
      <c r="V2435" s="8"/>
      <c r="W2435" s="8"/>
      <c r="X2435" s="60"/>
    </row>
    <row r="2436" spans="1:27" ht="11.25" outlineLevel="5" x14ac:dyDescent="0.2">
      <c r="A2436" s="137"/>
      <c r="B2436" s="138"/>
      <c r="C2436" s="138"/>
      <c r="D2436" s="139"/>
      <c r="E2436" s="145"/>
      <c r="F2436" s="140" t="s">
        <v>2238</v>
      </c>
      <c r="G2436" s="139"/>
      <c r="H2436" s="141">
        <v>40.68</v>
      </c>
      <c r="I2436" s="142"/>
      <c r="J2436" s="143"/>
      <c r="K2436" s="144"/>
      <c r="L2436" s="144"/>
      <c r="M2436" s="144"/>
      <c r="N2436" s="144"/>
      <c r="O2436" s="143"/>
      <c r="P2436" s="143"/>
      <c r="Q2436" s="143"/>
      <c r="R2436" s="139"/>
      <c r="S2436" s="139"/>
      <c r="T2436" s="138"/>
      <c r="U2436" s="6"/>
      <c r="V2436" s="8"/>
      <c r="W2436" s="8"/>
      <c r="X2436" s="60"/>
    </row>
    <row r="2437" spans="1:27" ht="7.5" customHeight="1" outlineLevel="5" x14ac:dyDescent="0.15">
      <c r="A2437" s="8"/>
      <c r="B2437" s="69"/>
      <c r="C2437" s="69"/>
      <c r="D2437" s="60"/>
      <c r="E2437" s="60"/>
      <c r="F2437" s="104"/>
      <c r="G2437" s="60"/>
      <c r="H2437" s="65"/>
      <c r="I2437" s="105"/>
      <c r="J2437" s="63"/>
      <c r="K2437" s="65"/>
      <c r="L2437" s="65"/>
      <c r="M2437" s="65"/>
      <c r="N2437" s="65"/>
      <c r="O2437" s="63"/>
      <c r="P2437" s="63"/>
      <c r="Q2437" s="63"/>
      <c r="R2437" s="60"/>
      <c r="S2437" s="60"/>
      <c r="T2437" s="69"/>
      <c r="U2437" s="8"/>
      <c r="X2437" s="60"/>
    </row>
    <row r="2438" spans="1:27" ht="22.5" outlineLevel="4" x14ac:dyDescent="0.2">
      <c r="A2438" s="4"/>
      <c r="B2438" s="120"/>
      <c r="C2438" s="121">
        <v>6</v>
      </c>
      <c r="D2438" s="122" t="s">
        <v>534</v>
      </c>
      <c r="E2438" s="123" t="s">
        <v>2243</v>
      </c>
      <c r="F2438" s="124" t="s">
        <v>2244</v>
      </c>
      <c r="G2438" s="122" t="s">
        <v>752</v>
      </c>
      <c r="H2438" s="125">
        <v>90.8</v>
      </c>
      <c r="I2438" s="126">
        <v>0</v>
      </c>
      <c r="J2438" s="127">
        <f>H2438*I2438</f>
        <v>0</v>
      </c>
      <c r="K2438" s="125">
        <v>8.9999999999999998E-4</v>
      </c>
      <c r="L2438" s="125">
        <f>H2438*K2438</f>
        <v>8.1720000000000001E-2</v>
      </c>
      <c r="M2438" s="125"/>
      <c r="N2438" s="125">
        <f>H2438*M2438</f>
        <v>0</v>
      </c>
      <c r="O2438" s="127">
        <v>15</v>
      </c>
      <c r="P2438" s="127">
        <f>J2438*(O2438/100)</f>
        <v>0</v>
      </c>
      <c r="Q2438" s="127">
        <f>J2438+P2438</f>
        <v>0</v>
      </c>
      <c r="R2438" s="128"/>
      <c r="S2438" s="128" t="s">
        <v>538</v>
      </c>
      <c r="T2438" s="129">
        <v>1</v>
      </c>
      <c r="U2438" s="8"/>
      <c r="V2438" s="8"/>
      <c r="W2438" s="8"/>
      <c r="X2438" s="60"/>
    </row>
    <row r="2439" spans="1:27" ht="9.75" outlineLevel="5" x14ac:dyDescent="0.2">
      <c r="A2439" s="130"/>
      <c r="B2439" s="131"/>
      <c r="C2439" s="131"/>
      <c r="D2439" s="132"/>
      <c r="E2439" s="136" t="s">
        <v>0</v>
      </c>
      <c r="F2439" s="159" t="s">
        <v>2245</v>
      </c>
      <c r="G2439" s="159"/>
      <c r="H2439" s="160"/>
      <c r="I2439" s="161"/>
      <c r="J2439" s="162"/>
      <c r="K2439" s="134"/>
      <c r="L2439" s="134"/>
      <c r="M2439" s="134"/>
      <c r="N2439" s="134"/>
      <c r="O2439" s="135"/>
      <c r="P2439" s="135"/>
      <c r="Q2439" s="135"/>
      <c r="R2439" s="132"/>
      <c r="S2439" s="132"/>
      <c r="T2439" s="131"/>
      <c r="U2439" s="6"/>
      <c r="V2439" s="8"/>
      <c r="W2439" s="8"/>
      <c r="X2439" s="133" t="str">
        <f>F2439</f>
        <v>Povlakové krytiny střech plochých do 10° z tvarovaných poplastovaných lišt pro mPVC okapnice rš 150 mm</v>
      </c>
      <c r="Y2439" s="9"/>
      <c r="AA2439" s="11"/>
    </row>
    <row r="2440" spans="1:27" ht="7.5" customHeight="1" outlineLevel="5" x14ac:dyDescent="0.15">
      <c r="B2440" s="69"/>
      <c r="C2440" s="69"/>
      <c r="D2440" s="60"/>
      <c r="E2440" s="60"/>
      <c r="F2440" s="61"/>
      <c r="G2440" s="60"/>
      <c r="H2440" s="65"/>
      <c r="I2440" s="105"/>
      <c r="J2440" s="63"/>
      <c r="K2440" s="65"/>
      <c r="L2440" s="65"/>
      <c r="M2440" s="65"/>
      <c r="N2440" s="65"/>
      <c r="O2440" s="63"/>
      <c r="P2440" s="63"/>
      <c r="Q2440" s="63"/>
      <c r="R2440" s="60"/>
      <c r="S2440" s="60"/>
      <c r="T2440" s="69"/>
      <c r="U2440" s="8"/>
      <c r="X2440" s="60"/>
    </row>
    <row r="2441" spans="1:27" ht="11.25" outlineLevel="5" x14ac:dyDescent="0.2">
      <c r="A2441" s="137"/>
      <c r="B2441" s="138"/>
      <c r="C2441" s="138"/>
      <c r="D2441" s="139"/>
      <c r="E2441" s="145" t="s">
        <v>1</v>
      </c>
      <c r="F2441" s="140" t="s">
        <v>2235</v>
      </c>
      <c r="G2441" s="139"/>
      <c r="H2441" s="141">
        <v>0</v>
      </c>
      <c r="I2441" s="142"/>
      <c r="J2441" s="143"/>
      <c r="K2441" s="144"/>
      <c r="L2441" s="144"/>
      <c r="M2441" s="144"/>
      <c r="N2441" s="144"/>
      <c r="O2441" s="143"/>
      <c r="P2441" s="143"/>
      <c r="Q2441" s="143"/>
      <c r="R2441" s="139"/>
      <c r="S2441" s="139"/>
      <c r="T2441" s="138"/>
      <c r="U2441" s="6"/>
      <c r="V2441" s="8"/>
      <c r="W2441" s="8"/>
      <c r="X2441" s="60"/>
    </row>
    <row r="2442" spans="1:27" ht="11.25" outlineLevel="5" x14ac:dyDescent="0.2">
      <c r="A2442" s="137"/>
      <c r="B2442" s="138"/>
      <c r="C2442" s="138"/>
      <c r="D2442" s="139"/>
      <c r="E2442" s="145"/>
      <c r="F2442" s="140" t="s">
        <v>2246</v>
      </c>
      <c r="G2442" s="139"/>
      <c r="H2442" s="141">
        <v>48</v>
      </c>
      <c r="I2442" s="142"/>
      <c r="J2442" s="143"/>
      <c r="K2442" s="144"/>
      <c r="L2442" s="144"/>
      <c r="M2442" s="144"/>
      <c r="N2442" s="144"/>
      <c r="O2442" s="143"/>
      <c r="P2442" s="143"/>
      <c r="Q2442" s="143"/>
      <c r="R2442" s="139"/>
      <c r="S2442" s="139"/>
      <c r="T2442" s="138"/>
      <c r="U2442" s="6"/>
      <c r="V2442" s="8"/>
      <c r="W2442" s="8"/>
      <c r="X2442" s="60"/>
    </row>
    <row r="2443" spans="1:27" ht="11.25" outlineLevel="5" x14ac:dyDescent="0.2">
      <c r="A2443" s="137"/>
      <c r="B2443" s="138"/>
      <c r="C2443" s="138"/>
      <c r="D2443" s="139"/>
      <c r="E2443" s="145"/>
      <c r="F2443" s="140" t="s">
        <v>701</v>
      </c>
      <c r="G2443" s="139"/>
      <c r="H2443" s="141">
        <v>0</v>
      </c>
      <c r="I2443" s="142"/>
      <c r="J2443" s="143"/>
      <c r="K2443" s="144"/>
      <c r="L2443" s="144"/>
      <c r="M2443" s="144"/>
      <c r="N2443" s="144"/>
      <c r="O2443" s="143"/>
      <c r="P2443" s="143"/>
      <c r="Q2443" s="143"/>
      <c r="R2443" s="139"/>
      <c r="S2443" s="139"/>
      <c r="T2443" s="138"/>
      <c r="U2443" s="6"/>
      <c r="V2443" s="8"/>
      <c r="W2443" s="8"/>
      <c r="X2443" s="60"/>
    </row>
    <row r="2444" spans="1:27" ht="11.25" outlineLevel="5" x14ac:dyDescent="0.2">
      <c r="A2444" s="137"/>
      <c r="B2444" s="138"/>
      <c r="C2444" s="138"/>
      <c r="D2444" s="139"/>
      <c r="E2444" s="145"/>
      <c r="F2444" s="140" t="s">
        <v>2247</v>
      </c>
      <c r="G2444" s="139"/>
      <c r="H2444" s="141">
        <v>42.8</v>
      </c>
      <c r="I2444" s="142"/>
      <c r="J2444" s="143"/>
      <c r="K2444" s="144"/>
      <c r="L2444" s="144"/>
      <c r="M2444" s="144"/>
      <c r="N2444" s="144"/>
      <c r="O2444" s="143"/>
      <c r="P2444" s="143"/>
      <c r="Q2444" s="143"/>
      <c r="R2444" s="139"/>
      <c r="S2444" s="139"/>
      <c r="T2444" s="138"/>
      <c r="U2444" s="6"/>
      <c r="V2444" s="8"/>
      <c r="W2444" s="8"/>
      <c r="X2444" s="60"/>
    </row>
    <row r="2445" spans="1:27" ht="7.5" customHeight="1" outlineLevel="5" x14ac:dyDescent="0.15">
      <c r="A2445" s="8"/>
      <c r="B2445" s="69"/>
      <c r="C2445" s="69"/>
      <c r="D2445" s="60"/>
      <c r="E2445" s="60"/>
      <c r="F2445" s="104"/>
      <c r="G2445" s="60"/>
      <c r="H2445" s="65"/>
      <c r="I2445" s="105"/>
      <c r="J2445" s="63"/>
      <c r="K2445" s="65"/>
      <c r="L2445" s="65"/>
      <c r="M2445" s="65"/>
      <c r="N2445" s="65"/>
      <c r="O2445" s="63"/>
      <c r="P2445" s="63"/>
      <c r="Q2445" s="63"/>
      <c r="R2445" s="60"/>
      <c r="S2445" s="60"/>
      <c r="T2445" s="69"/>
      <c r="U2445" s="8"/>
      <c r="X2445" s="60"/>
    </row>
    <row r="2446" spans="1:27" ht="11.25" outlineLevel="4" x14ac:dyDescent="0.2">
      <c r="A2446" s="4"/>
      <c r="B2446" s="120"/>
      <c r="C2446" s="121">
        <v>7</v>
      </c>
      <c r="D2446" s="122" t="s">
        <v>534</v>
      </c>
      <c r="E2446" s="123" t="s">
        <v>2248</v>
      </c>
      <c r="F2446" s="124" t="s">
        <v>2249</v>
      </c>
      <c r="G2446" s="122" t="s">
        <v>543</v>
      </c>
      <c r="H2446" s="125">
        <v>28.25</v>
      </c>
      <c r="I2446" s="126">
        <v>0</v>
      </c>
      <c r="J2446" s="127">
        <f>H2446*I2446</f>
        <v>0</v>
      </c>
      <c r="K2446" s="125"/>
      <c r="L2446" s="125">
        <f>H2446*K2446</f>
        <v>0</v>
      </c>
      <c r="M2446" s="125"/>
      <c r="N2446" s="125">
        <f>H2446*M2446</f>
        <v>0</v>
      </c>
      <c r="O2446" s="127">
        <v>15</v>
      </c>
      <c r="P2446" s="127">
        <f>J2446*(O2446/100)</f>
        <v>0</v>
      </c>
      <c r="Q2446" s="127">
        <f>J2446+P2446</f>
        <v>0</v>
      </c>
      <c r="R2446" s="128"/>
      <c r="S2446" s="128" t="s">
        <v>538</v>
      </c>
      <c r="T2446" s="129">
        <v>1</v>
      </c>
      <c r="U2446" s="8"/>
      <c r="V2446" s="8"/>
      <c r="W2446" s="8"/>
      <c r="X2446" s="60"/>
    </row>
    <row r="2447" spans="1:27" ht="9.75" outlineLevel="5" x14ac:dyDescent="0.2">
      <c r="A2447" s="130"/>
      <c r="B2447" s="131"/>
      <c r="C2447" s="131"/>
      <c r="D2447" s="132"/>
      <c r="E2447" s="136" t="s">
        <v>0</v>
      </c>
      <c r="F2447" s="159" t="s">
        <v>2250</v>
      </c>
      <c r="G2447" s="159"/>
      <c r="H2447" s="160"/>
      <c r="I2447" s="161"/>
      <c r="J2447" s="162"/>
      <c r="K2447" s="134"/>
      <c r="L2447" s="134"/>
      <c r="M2447" s="134"/>
      <c r="N2447" s="134"/>
      <c r="O2447" s="135"/>
      <c r="P2447" s="135"/>
      <c r="Q2447" s="135"/>
      <c r="R2447" s="132"/>
      <c r="S2447" s="132"/>
      <c r="T2447" s="131"/>
      <c r="U2447" s="6"/>
      <c r="V2447" s="8"/>
      <c r="W2447" s="8"/>
      <c r="X2447" s="133" t="str">
        <f>F2447</f>
        <v>Provedení povlakové krytiny střech plochých do 10° fólií termoplastickou mPVC (měkčené PVC) rozvinutí a natažení fólie v ploše</v>
      </c>
      <c r="Y2447" s="9"/>
      <c r="AA2447" s="11"/>
    </row>
    <row r="2448" spans="1:27" ht="7.5" customHeight="1" outlineLevel="5" x14ac:dyDescent="0.15">
      <c r="B2448" s="69"/>
      <c r="C2448" s="69"/>
      <c r="D2448" s="60"/>
      <c r="E2448" s="60"/>
      <c r="F2448" s="61"/>
      <c r="G2448" s="60"/>
      <c r="H2448" s="65"/>
      <c r="I2448" s="105"/>
      <c r="J2448" s="63"/>
      <c r="K2448" s="65"/>
      <c r="L2448" s="65"/>
      <c r="M2448" s="65"/>
      <c r="N2448" s="65"/>
      <c r="O2448" s="63"/>
      <c r="P2448" s="63"/>
      <c r="Q2448" s="63"/>
      <c r="R2448" s="60"/>
      <c r="S2448" s="60"/>
      <c r="T2448" s="69"/>
      <c r="U2448" s="8"/>
      <c r="X2448" s="60"/>
    </row>
    <row r="2449" spans="1:27" ht="11.25" outlineLevel="5" x14ac:dyDescent="0.2">
      <c r="A2449" s="137"/>
      <c r="B2449" s="138"/>
      <c r="C2449" s="138"/>
      <c r="D2449" s="139"/>
      <c r="E2449" s="145" t="s">
        <v>1</v>
      </c>
      <c r="F2449" s="140" t="s">
        <v>1705</v>
      </c>
      <c r="G2449" s="139"/>
      <c r="H2449" s="141">
        <v>0</v>
      </c>
      <c r="I2449" s="142"/>
      <c r="J2449" s="143"/>
      <c r="K2449" s="144"/>
      <c r="L2449" s="144"/>
      <c r="M2449" s="144"/>
      <c r="N2449" s="144"/>
      <c r="O2449" s="143"/>
      <c r="P2449" s="143"/>
      <c r="Q2449" s="143"/>
      <c r="R2449" s="139"/>
      <c r="S2449" s="139"/>
      <c r="T2449" s="138"/>
      <c r="U2449" s="6"/>
      <c r="V2449" s="8"/>
      <c r="W2449" s="8"/>
      <c r="X2449" s="60"/>
    </row>
    <row r="2450" spans="1:27" ht="11.25" outlineLevel="5" x14ac:dyDescent="0.2">
      <c r="A2450" s="137"/>
      <c r="B2450" s="138"/>
      <c r="C2450" s="138"/>
      <c r="D2450" s="139"/>
      <c r="E2450" s="145"/>
      <c r="F2450" s="140" t="s">
        <v>2251</v>
      </c>
      <c r="G2450" s="139"/>
      <c r="H2450" s="141">
        <v>28.25</v>
      </c>
      <c r="I2450" s="142"/>
      <c r="J2450" s="143"/>
      <c r="K2450" s="144"/>
      <c r="L2450" s="144"/>
      <c r="M2450" s="144"/>
      <c r="N2450" s="144"/>
      <c r="O2450" s="143"/>
      <c r="P2450" s="143"/>
      <c r="Q2450" s="143"/>
      <c r="R2450" s="139"/>
      <c r="S2450" s="139"/>
      <c r="T2450" s="138"/>
      <c r="U2450" s="6"/>
      <c r="V2450" s="8"/>
      <c r="W2450" s="8"/>
      <c r="X2450" s="60"/>
    </row>
    <row r="2451" spans="1:27" ht="7.5" customHeight="1" outlineLevel="5" x14ac:dyDescent="0.15">
      <c r="A2451" s="8"/>
      <c r="B2451" s="69"/>
      <c r="C2451" s="69"/>
      <c r="D2451" s="60"/>
      <c r="E2451" s="60"/>
      <c r="F2451" s="104"/>
      <c r="G2451" s="60"/>
      <c r="H2451" s="65"/>
      <c r="I2451" s="105"/>
      <c r="J2451" s="63"/>
      <c r="K2451" s="65"/>
      <c r="L2451" s="65"/>
      <c r="M2451" s="65"/>
      <c r="N2451" s="65"/>
      <c r="O2451" s="63"/>
      <c r="P2451" s="63"/>
      <c r="Q2451" s="63"/>
      <c r="R2451" s="60"/>
      <c r="S2451" s="60"/>
      <c r="T2451" s="69"/>
      <c r="U2451" s="8"/>
      <c r="X2451" s="60"/>
    </row>
    <row r="2452" spans="1:27" ht="11.25" outlineLevel="4" x14ac:dyDescent="0.2">
      <c r="A2452" s="4"/>
      <c r="B2452" s="120"/>
      <c r="C2452" s="121">
        <v>8</v>
      </c>
      <c r="D2452" s="122" t="s">
        <v>534</v>
      </c>
      <c r="E2452" s="123" t="s">
        <v>2220</v>
      </c>
      <c r="F2452" s="124" t="s">
        <v>2221</v>
      </c>
      <c r="G2452" s="122" t="s">
        <v>543</v>
      </c>
      <c r="H2452" s="125">
        <v>3.08</v>
      </c>
      <c r="I2452" s="126">
        <v>0</v>
      </c>
      <c r="J2452" s="127">
        <f>H2452*I2452</f>
        <v>0</v>
      </c>
      <c r="K2452" s="125">
        <v>3.0000000000000001E-5</v>
      </c>
      <c r="L2452" s="125">
        <f>H2452*K2452</f>
        <v>9.240000000000001E-5</v>
      </c>
      <c r="M2452" s="125"/>
      <c r="N2452" s="125">
        <f>H2452*M2452</f>
        <v>0</v>
      </c>
      <c r="O2452" s="127">
        <v>15</v>
      </c>
      <c r="P2452" s="127">
        <f>J2452*(O2452/100)</f>
        <v>0</v>
      </c>
      <c r="Q2452" s="127">
        <f>J2452+P2452</f>
        <v>0</v>
      </c>
      <c r="R2452" s="128"/>
      <c r="S2452" s="128" t="s">
        <v>538</v>
      </c>
      <c r="T2452" s="129">
        <v>1</v>
      </c>
      <c r="U2452" s="8"/>
      <c r="V2452" s="8"/>
      <c r="W2452" s="8"/>
      <c r="X2452" s="60"/>
    </row>
    <row r="2453" spans="1:27" ht="9.75" outlineLevel="5" x14ac:dyDescent="0.2">
      <c r="A2453" s="130"/>
      <c r="B2453" s="131"/>
      <c r="C2453" s="131"/>
      <c r="D2453" s="132"/>
      <c r="E2453" s="136" t="s">
        <v>0</v>
      </c>
      <c r="F2453" s="159" t="s">
        <v>2222</v>
      </c>
      <c r="G2453" s="159"/>
      <c r="H2453" s="160"/>
      <c r="I2453" s="161"/>
      <c r="J2453" s="162"/>
      <c r="K2453" s="134"/>
      <c r="L2453" s="134"/>
      <c r="M2453" s="134"/>
      <c r="N2453" s="134"/>
      <c r="O2453" s="135"/>
      <c r="P2453" s="135"/>
      <c r="Q2453" s="135"/>
      <c r="R2453" s="132"/>
      <c r="S2453" s="132"/>
      <c r="T2453" s="131"/>
      <c r="U2453" s="6"/>
      <c r="V2453" s="8"/>
      <c r="W2453" s="8"/>
      <c r="X2453" s="133" t="str">
        <f>F2453</f>
        <v>Provedení povlakové krytiny střech samostatným vytažením izolačního povlaku fólií na konstrukce převyšující úroveň střechy, přilepenou se svařovanými spoji</v>
      </c>
      <c r="Y2453" s="9"/>
      <c r="AA2453" s="11"/>
    </row>
    <row r="2454" spans="1:27" ht="7.5" customHeight="1" outlineLevel="5" x14ac:dyDescent="0.15">
      <c r="B2454" s="69"/>
      <c r="C2454" s="69"/>
      <c r="D2454" s="60"/>
      <c r="E2454" s="60"/>
      <c r="F2454" s="61"/>
      <c r="G2454" s="60"/>
      <c r="H2454" s="65"/>
      <c r="I2454" s="105"/>
      <c r="J2454" s="63"/>
      <c r="K2454" s="65"/>
      <c r="L2454" s="65"/>
      <c r="M2454" s="65"/>
      <c r="N2454" s="65"/>
      <c r="O2454" s="63"/>
      <c r="P2454" s="63"/>
      <c r="Q2454" s="63"/>
      <c r="R2454" s="60"/>
      <c r="S2454" s="60"/>
      <c r="T2454" s="69"/>
      <c r="U2454" s="8"/>
      <c r="X2454" s="60"/>
    </row>
    <row r="2455" spans="1:27" ht="11.25" outlineLevel="5" x14ac:dyDescent="0.2">
      <c r="A2455" s="137"/>
      <c r="B2455" s="138"/>
      <c r="C2455" s="138"/>
      <c r="D2455" s="139"/>
      <c r="E2455" s="145" t="s">
        <v>1</v>
      </c>
      <c r="F2455" s="140" t="s">
        <v>1705</v>
      </c>
      <c r="G2455" s="139"/>
      <c r="H2455" s="141">
        <v>0</v>
      </c>
      <c r="I2455" s="142"/>
      <c r="J2455" s="143"/>
      <c r="K2455" s="144"/>
      <c r="L2455" s="144"/>
      <c r="M2455" s="144"/>
      <c r="N2455" s="144"/>
      <c r="O2455" s="143"/>
      <c r="P2455" s="143"/>
      <c r="Q2455" s="143"/>
      <c r="R2455" s="139"/>
      <c r="S2455" s="139"/>
      <c r="T2455" s="138"/>
      <c r="U2455" s="6"/>
      <c r="V2455" s="8"/>
      <c r="W2455" s="8"/>
      <c r="X2455" s="60"/>
    </row>
    <row r="2456" spans="1:27" ht="11.25" outlineLevel="5" x14ac:dyDescent="0.2">
      <c r="A2456" s="137"/>
      <c r="B2456" s="138"/>
      <c r="C2456" s="138"/>
      <c r="D2456" s="139"/>
      <c r="E2456" s="145"/>
      <c r="F2456" s="140" t="s">
        <v>2252</v>
      </c>
      <c r="G2456" s="139"/>
      <c r="H2456" s="141">
        <v>3.08</v>
      </c>
      <c r="I2456" s="142"/>
      <c r="J2456" s="143"/>
      <c r="K2456" s="144"/>
      <c r="L2456" s="144"/>
      <c r="M2456" s="144"/>
      <c r="N2456" s="144"/>
      <c r="O2456" s="143"/>
      <c r="P2456" s="143"/>
      <c r="Q2456" s="143"/>
      <c r="R2456" s="139"/>
      <c r="S2456" s="139"/>
      <c r="T2456" s="138"/>
      <c r="U2456" s="6"/>
      <c r="V2456" s="8"/>
      <c r="W2456" s="8"/>
      <c r="X2456" s="60"/>
    </row>
    <row r="2457" spans="1:27" ht="7.5" customHeight="1" outlineLevel="5" x14ac:dyDescent="0.15">
      <c r="A2457" s="8"/>
      <c r="B2457" s="69"/>
      <c r="C2457" s="69"/>
      <c r="D2457" s="60"/>
      <c r="E2457" s="60"/>
      <c r="F2457" s="104"/>
      <c r="G2457" s="60"/>
      <c r="H2457" s="65"/>
      <c r="I2457" s="105"/>
      <c r="J2457" s="63"/>
      <c r="K2457" s="65"/>
      <c r="L2457" s="65"/>
      <c r="M2457" s="65"/>
      <c r="N2457" s="65"/>
      <c r="O2457" s="63"/>
      <c r="P2457" s="63"/>
      <c r="Q2457" s="63"/>
      <c r="R2457" s="60"/>
      <c r="S2457" s="60"/>
      <c r="T2457" s="69"/>
      <c r="U2457" s="8"/>
      <c r="X2457" s="60"/>
    </row>
    <row r="2458" spans="1:27" ht="11.25" outlineLevel="4" x14ac:dyDescent="0.2">
      <c r="A2458" s="4"/>
      <c r="B2458" s="120"/>
      <c r="C2458" s="121">
        <v>9</v>
      </c>
      <c r="D2458" s="122" t="s">
        <v>534</v>
      </c>
      <c r="E2458" s="123" t="s">
        <v>2253</v>
      </c>
      <c r="F2458" s="124" t="s">
        <v>2254</v>
      </c>
      <c r="G2458" s="122" t="s">
        <v>752</v>
      </c>
      <c r="H2458" s="125">
        <v>69.615259999999992</v>
      </c>
      <c r="I2458" s="126">
        <v>0</v>
      </c>
      <c r="J2458" s="127">
        <f>H2458*I2458</f>
        <v>0</v>
      </c>
      <c r="K2458" s="125"/>
      <c r="L2458" s="125">
        <f>H2458*K2458</f>
        <v>0</v>
      </c>
      <c r="M2458" s="125"/>
      <c r="N2458" s="125">
        <f>H2458*M2458</f>
        <v>0</v>
      </c>
      <c r="O2458" s="127">
        <v>15</v>
      </c>
      <c r="P2458" s="127">
        <f>J2458*(O2458/100)</f>
        <v>0</v>
      </c>
      <c r="Q2458" s="127">
        <f>J2458+P2458</f>
        <v>0</v>
      </c>
      <c r="R2458" s="128"/>
      <c r="S2458" s="128" t="s">
        <v>538</v>
      </c>
      <c r="T2458" s="129">
        <v>1</v>
      </c>
      <c r="U2458" s="8"/>
      <c r="V2458" s="8"/>
      <c r="W2458" s="8"/>
      <c r="X2458" s="60"/>
    </row>
    <row r="2459" spans="1:27" ht="9.75" outlineLevel="5" x14ac:dyDescent="0.2">
      <c r="A2459" s="130"/>
      <c r="B2459" s="131"/>
      <c r="C2459" s="131"/>
      <c r="D2459" s="132"/>
      <c r="E2459" s="136" t="s">
        <v>0</v>
      </c>
      <c r="F2459" s="159" t="s">
        <v>2255</v>
      </c>
      <c r="G2459" s="159"/>
      <c r="H2459" s="160"/>
      <c r="I2459" s="161"/>
      <c r="J2459" s="162"/>
      <c r="K2459" s="134"/>
      <c r="L2459" s="134"/>
      <c r="M2459" s="134"/>
      <c r="N2459" s="134"/>
      <c r="O2459" s="135"/>
      <c r="P2459" s="135"/>
      <c r="Q2459" s="135"/>
      <c r="R2459" s="132"/>
      <c r="S2459" s="132"/>
      <c r="T2459" s="131"/>
      <c r="U2459" s="6"/>
      <c r="V2459" s="8"/>
      <c r="W2459" s="8"/>
      <c r="X2459" s="133" t="str">
        <f>F2459</f>
        <v>Provedení povlakové krytiny střech plochých do 10° fólií termoplastickou mPVC (měkčené PVC) vytvoření spoje dvou pásů fólií horkovzdušným navařením</v>
      </c>
      <c r="Y2459" s="9"/>
      <c r="AA2459" s="11"/>
    </row>
    <row r="2460" spans="1:27" ht="7.5" customHeight="1" outlineLevel="5" x14ac:dyDescent="0.15">
      <c r="B2460" s="69"/>
      <c r="C2460" s="69"/>
      <c r="D2460" s="60"/>
      <c r="E2460" s="60"/>
      <c r="F2460" s="61"/>
      <c r="G2460" s="60"/>
      <c r="H2460" s="65"/>
      <c r="I2460" s="105"/>
      <c r="J2460" s="63"/>
      <c r="K2460" s="65"/>
      <c r="L2460" s="65"/>
      <c r="M2460" s="65"/>
      <c r="N2460" s="65"/>
      <c r="O2460" s="63"/>
      <c r="P2460" s="63"/>
      <c r="Q2460" s="63"/>
      <c r="R2460" s="60"/>
      <c r="S2460" s="60"/>
      <c r="T2460" s="69"/>
      <c r="U2460" s="8"/>
      <c r="X2460" s="60"/>
    </row>
    <row r="2461" spans="1:27" ht="11.25" outlineLevel="5" x14ac:dyDescent="0.2">
      <c r="A2461" s="137"/>
      <c r="B2461" s="138"/>
      <c r="C2461" s="138"/>
      <c r="D2461" s="139"/>
      <c r="E2461" s="145" t="s">
        <v>1</v>
      </c>
      <c r="F2461" s="140" t="s">
        <v>2256</v>
      </c>
      <c r="G2461" s="139"/>
      <c r="H2461" s="141">
        <v>69.615259999999992</v>
      </c>
      <c r="I2461" s="142"/>
      <c r="J2461" s="143"/>
      <c r="K2461" s="144"/>
      <c r="L2461" s="144"/>
      <c r="M2461" s="144"/>
      <c r="N2461" s="144"/>
      <c r="O2461" s="143"/>
      <c r="P2461" s="143"/>
      <c r="Q2461" s="143"/>
      <c r="R2461" s="139"/>
      <c r="S2461" s="139"/>
      <c r="T2461" s="138"/>
      <c r="U2461" s="6"/>
      <c r="V2461" s="8"/>
      <c r="W2461" s="8"/>
      <c r="X2461" s="60"/>
    </row>
    <row r="2462" spans="1:27" ht="7.5" customHeight="1" outlineLevel="5" x14ac:dyDescent="0.15">
      <c r="A2462" s="8"/>
      <c r="B2462" s="69"/>
      <c r="C2462" s="69"/>
      <c r="D2462" s="60"/>
      <c r="E2462" s="60"/>
      <c r="F2462" s="104"/>
      <c r="G2462" s="60"/>
      <c r="H2462" s="65"/>
      <c r="I2462" s="105"/>
      <c r="J2462" s="63"/>
      <c r="K2462" s="65"/>
      <c r="L2462" s="65"/>
      <c r="M2462" s="65"/>
      <c r="N2462" s="65"/>
      <c r="O2462" s="63"/>
      <c r="P2462" s="63"/>
      <c r="Q2462" s="63"/>
      <c r="R2462" s="60"/>
      <c r="S2462" s="60"/>
      <c r="T2462" s="69"/>
      <c r="U2462" s="8"/>
      <c r="X2462" s="60"/>
    </row>
    <row r="2463" spans="1:27" ht="11.25" outlineLevel="4" x14ac:dyDescent="0.2">
      <c r="A2463" s="4"/>
      <c r="B2463" s="120"/>
      <c r="C2463" s="121">
        <v>10</v>
      </c>
      <c r="D2463" s="122" t="s">
        <v>760</v>
      </c>
      <c r="E2463" s="123" t="s">
        <v>2257</v>
      </c>
      <c r="F2463" s="124" t="s">
        <v>2258</v>
      </c>
      <c r="G2463" s="122" t="s">
        <v>543</v>
      </c>
      <c r="H2463" s="125">
        <v>34.632400000000004</v>
      </c>
      <c r="I2463" s="126">
        <v>0</v>
      </c>
      <c r="J2463" s="127">
        <f>H2463*I2463</f>
        <v>0</v>
      </c>
      <c r="K2463" s="125">
        <v>1.9E-3</v>
      </c>
      <c r="L2463" s="125">
        <f>H2463*K2463</f>
        <v>6.5801560000000009E-2</v>
      </c>
      <c r="M2463" s="125"/>
      <c r="N2463" s="125">
        <f>H2463*M2463</f>
        <v>0</v>
      </c>
      <c r="O2463" s="127">
        <v>15</v>
      </c>
      <c r="P2463" s="127">
        <f>J2463*(O2463/100)</f>
        <v>0</v>
      </c>
      <c r="Q2463" s="127">
        <f>J2463+P2463</f>
        <v>0</v>
      </c>
      <c r="R2463" s="128"/>
      <c r="S2463" s="128" t="s">
        <v>538</v>
      </c>
      <c r="T2463" s="129">
        <v>1</v>
      </c>
      <c r="U2463" s="8"/>
      <c r="V2463" s="8"/>
      <c r="W2463" s="8"/>
      <c r="X2463" s="60"/>
    </row>
    <row r="2464" spans="1:27" ht="9.75" outlineLevel="5" x14ac:dyDescent="0.2">
      <c r="A2464" s="130"/>
      <c r="B2464" s="131"/>
      <c r="C2464" s="131"/>
      <c r="D2464" s="132"/>
      <c r="E2464" s="136" t="s">
        <v>0</v>
      </c>
      <c r="F2464" s="159" t="s">
        <v>763</v>
      </c>
      <c r="G2464" s="159"/>
      <c r="H2464" s="160"/>
      <c r="I2464" s="161"/>
      <c r="J2464" s="162"/>
      <c r="K2464" s="134"/>
      <c r="L2464" s="134"/>
      <c r="M2464" s="134"/>
      <c r="N2464" s="134"/>
      <c r="O2464" s="135"/>
      <c r="P2464" s="135"/>
      <c r="Q2464" s="135"/>
      <c r="R2464" s="132"/>
      <c r="S2464" s="132"/>
      <c r="T2464" s="131"/>
      <c r="U2464" s="6"/>
      <c r="V2464" s="8"/>
      <c r="W2464" s="8"/>
      <c r="X2464" s="133" t="str">
        <f>F2464</f>
        <v>---</v>
      </c>
      <c r="Y2464" s="9"/>
      <c r="AA2464" s="11"/>
    </row>
    <row r="2465" spans="1:27" ht="7.5" customHeight="1" outlineLevel="5" x14ac:dyDescent="0.15">
      <c r="B2465" s="69"/>
      <c r="C2465" s="69"/>
      <c r="D2465" s="60"/>
      <c r="E2465" s="60"/>
      <c r="F2465" s="61"/>
      <c r="G2465" s="60"/>
      <c r="H2465" s="65"/>
      <c r="I2465" s="105"/>
      <c r="J2465" s="63"/>
      <c r="K2465" s="65"/>
      <c r="L2465" s="65"/>
      <c r="M2465" s="65"/>
      <c r="N2465" s="65"/>
      <c r="O2465" s="63"/>
      <c r="P2465" s="63"/>
      <c r="Q2465" s="63"/>
      <c r="R2465" s="60"/>
      <c r="S2465" s="60"/>
      <c r="T2465" s="69"/>
      <c r="U2465" s="8"/>
      <c r="X2465" s="60"/>
    </row>
    <row r="2466" spans="1:27" ht="11.25" outlineLevel="5" x14ac:dyDescent="0.2">
      <c r="A2466" s="137"/>
      <c r="B2466" s="138"/>
      <c r="C2466" s="138"/>
      <c r="D2466" s="139"/>
      <c r="E2466" s="145" t="s">
        <v>1</v>
      </c>
      <c r="F2466" s="140" t="s">
        <v>2259</v>
      </c>
      <c r="G2466" s="139"/>
      <c r="H2466" s="141">
        <v>31.484000000000002</v>
      </c>
      <c r="I2466" s="142"/>
      <c r="J2466" s="143"/>
      <c r="K2466" s="144"/>
      <c r="L2466" s="144"/>
      <c r="M2466" s="144"/>
      <c r="N2466" s="144"/>
      <c r="O2466" s="143"/>
      <c r="P2466" s="143"/>
      <c r="Q2466" s="143"/>
      <c r="R2466" s="139"/>
      <c r="S2466" s="139"/>
      <c r="T2466" s="138"/>
      <c r="U2466" s="6"/>
      <c r="V2466" s="8"/>
      <c r="W2466" s="8"/>
      <c r="X2466" s="60"/>
    </row>
    <row r="2467" spans="1:27" ht="9.75" outlineLevel="5" x14ac:dyDescent="0.2">
      <c r="A2467" s="130"/>
      <c r="B2467" s="131"/>
      <c r="C2467" s="131"/>
      <c r="D2467" s="132"/>
      <c r="E2467" s="136" t="s">
        <v>25</v>
      </c>
      <c r="F2467" s="148">
        <v>10</v>
      </c>
      <c r="G2467" s="132"/>
      <c r="H2467" s="146">
        <v>3.1484000000000005</v>
      </c>
      <c r="I2467" s="147"/>
      <c r="J2467" s="135"/>
      <c r="K2467" s="134"/>
      <c r="L2467" s="134"/>
      <c r="M2467" s="134"/>
      <c r="N2467" s="134"/>
      <c r="O2467" s="135"/>
      <c r="P2467" s="135"/>
      <c r="Q2467" s="135"/>
      <c r="R2467" s="132"/>
      <c r="S2467" s="132"/>
      <c r="T2467" s="131"/>
      <c r="U2467" s="6"/>
      <c r="V2467" s="8"/>
      <c r="W2467" s="8"/>
      <c r="X2467" s="60"/>
    </row>
    <row r="2468" spans="1:27" ht="7.5" customHeight="1" outlineLevel="5" x14ac:dyDescent="0.15">
      <c r="A2468" s="8"/>
      <c r="B2468" s="69"/>
      <c r="C2468" s="69"/>
      <c r="D2468" s="60"/>
      <c r="E2468" s="60"/>
      <c r="F2468" s="104"/>
      <c r="G2468" s="60"/>
      <c r="H2468" s="65"/>
      <c r="I2468" s="105"/>
      <c r="J2468" s="63"/>
      <c r="K2468" s="65"/>
      <c r="L2468" s="65"/>
      <c r="M2468" s="65"/>
      <c r="N2468" s="65"/>
      <c r="O2468" s="63"/>
      <c r="P2468" s="63"/>
      <c r="Q2468" s="63"/>
      <c r="R2468" s="60"/>
      <c r="S2468" s="60"/>
      <c r="T2468" s="69"/>
      <c r="U2468" s="8"/>
      <c r="X2468" s="60"/>
    </row>
    <row r="2469" spans="1:27" ht="11.25" outlineLevel="4" x14ac:dyDescent="0.2">
      <c r="A2469" s="4"/>
      <c r="B2469" s="120"/>
      <c r="C2469" s="121">
        <v>11</v>
      </c>
      <c r="D2469" s="122" t="s">
        <v>534</v>
      </c>
      <c r="E2469" s="123" t="s">
        <v>2260</v>
      </c>
      <c r="F2469" s="124" t="s">
        <v>2261</v>
      </c>
      <c r="G2469" s="122" t="s">
        <v>724</v>
      </c>
      <c r="H2469" s="125">
        <v>194</v>
      </c>
      <c r="I2469" s="126">
        <v>0</v>
      </c>
      <c r="J2469" s="127">
        <f>H2469*I2469</f>
        <v>0</v>
      </c>
      <c r="K2469" s="125"/>
      <c r="L2469" s="125">
        <f>H2469*K2469</f>
        <v>0</v>
      </c>
      <c r="M2469" s="125"/>
      <c r="N2469" s="125">
        <f>H2469*M2469</f>
        <v>0</v>
      </c>
      <c r="O2469" s="127">
        <v>15</v>
      </c>
      <c r="P2469" s="127">
        <f>J2469*(O2469/100)</f>
        <v>0</v>
      </c>
      <c r="Q2469" s="127">
        <f>J2469+P2469</f>
        <v>0</v>
      </c>
      <c r="R2469" s="128"/>
      <c r="S2469" s="128" t="s">
        <v>538</v>
      </c>
      <c r="T2469" s="129">
        <v>1</v>
      </c>
      <c r="U2469" s="8"/>
      <c r="V2469" s="8"/>
      <c r="W2469" s="8"/>
      <c r="X2469" s="60"/>
    </row>
    <row r="2470" spans="1:27" ht="19.5" outlineLevel="5" x14ac:dyDescent="0.2">
      <c r="A2470" s="130"/>
      <c r="B2470" s="131"/>
      <c r="C2470" s="131"/>
      <c r="D2470" s="132"/>
      <c r="E2470" s="136" t="s">
        <v>0</v>
      </c>
      <c r="F2470" s="159" t="s">
        <v>2262</v>
      </c>
      <c r="G2470" s="159"/>
      <c r="H2470" s="160"/>
      <c r="I2470" s="161"/>
      <c r="J2470" s="162"/>
      <c r="K2470" s="134"/>
      <c r="L2470" s="134"/>
      <c r="M2470" s="134"/>
      <c r="N2470" s="134"/>
      <c r="O2470" s="135"/>
      <c r="P2470" s="135"/>
      <c r="Q2470" s="135"/>
      <c r="R2470" s="132"/>
      <c r="S2470" s="132"/>
      <c r="T2470" s="131"/>
      <c r="U2470" s="6"/>
      <c r="V2470" s="8"/>
      <c r="W2470" s="8"/>
      <c r="X2470" s="133" t="str">
        <f>F2470</f>
        <v>Provedení povlakové krytiny střech plochých do 10° fólií ostatní činnosti při pokládání hydroizolačních fólií (materiál ve specifikaci) mechanické ukotvení talířovou hmoždinkou do prostého nebo železového betonu</v>
      </c>
      <c r="Y2470" s="9"/>
      <c r="AA2470" s="11"/>
    </row>
    <row r="2471" spans="1:27" ht="7.5" customHeight="1" outlineLevel="5" x14ac:dyDescent="0.15">
      <c r="B2471" s="69"/>
      <c r="C2471" s="69"/>
      <c r="D2471" s="60"/>
      <c r="E2471" s="60"/>
      <c r="F2471" s="61"/>
      <c r="G2471" s="60"/>
      <c r="H2471" s="65"/>
      <c r="I2471" s="105"/>
      <c r="J2471" s="63"/>
      <c r="K2471" s="65"/>
      <c r="L2471" s="65"/>
      <c r="M2471" s="65"/>
      <c r="N2471" s="65"/>
      <c r="O2471" s="63"/>
      <c r="P2471" s="63"/>
      <c r="Q2471" s="63"/>
      <c r="R2471" s="60"/>
      <c r="S2471" s="60"/>
      <c r="T2471" s="69"/>
      <c r="U2471" s="8"/>
      <c r="X2471" s="60"/>
    </row>
    <row r="2472" spans="1:27" ht="11.25" outlineLevel="5" x14ac:dyDescent="0.2">
      <c r="A2472" s="137"/>
      <c r="B2472" s="138"/>
      <c r="C2472" s="138"/>
      <c r="D2472" s="139"/>
      <c r="E2472" s="145" t="s">
        <v>1</v>
      </c>
      <c r="F2472" s="140" t="s">
        <v>1705</v>
      </c>
      <c r="G2472" s="139"/>
      <c r="H2472" s="141">
        <v>0</v>
      </c>
      <c r="I2472" s="142"/>
      <c r="J2472" s="143"/>
      <c r="K2472" s="144"/>
      <c r="L2472" s="144"/>
      <c r="M2472" s="144"/>
      <c r="N2472" s="144"/>
      <c r="O2472" s="143"/>
      <c r="P2472" s="143"/>
      <c r="Q2472" s="143"/>
      <c r="R2472" s="139"/>
      <c r="S2472" s="139"/>
      <c r="T2472" s="138"/>
      <c r="U2472" s="6"/>
      <c r="V2472" s="8"/>
      <c r="W2472" s="8"/>
      <c r="X2472" s="60"/>
    </row>
    <row r="2473" spans="1:27" ht="11.25" outlineLevel="5" x14ac:dyDescent="0.2">
      <c r="A2473" s="137"/>
      <c r="B2473" s="138"/>
      <c r="C2473" s="138"/>
      <c r="D2473" s="139"/>
      <c r="E2473" s="145"/>
      <c r="F2473" s="140" t="s">
        <v>2263</v>
      </c>
      <c r="G2473" s="139"/>
      <c r="H2473" s="141">
        <v>194</v>
      </c>
      <c r="I2473" s="142"/>
      <c r="J2473" s="143"/>
      <c r="K2473" s="144"/>
      <c r="L2473" s="144"/>
      <c r="M2473" s="144"/>
      <c r="N2473" s="144"/>
      <c r="O2473" s="143"/>
      <c r="P2473" s="143"/>
      <c r="Q2473" s="143"/>
      <c r="R2473" s="139"/>
      <c r="S2473" s="139"/>
      <c r="T2473" s="138"/>
      <c r="U2473" s="6"/>
      <c r="V2473" s="8"/>
      <c r="W2473" s="8"/>
      <c r="X2473" s="60"/>
    </row>
    <row r="2474" spans="1:27" ht="7.5" customHeight="1" outlineLevel="5" x14ac:dyDescent="0.15">
      <c r="A2474" s="8"/>
      <c r="B2474" s="69"/>
      <c r="C2474" s="69"/>
      <c r="D2474" s="60"/>
      <c r="E2474" s="60"/>
      <c r="F2474" s="104"/>
      <c r="G2474" s="60"/>
      <c r="H2474" s="65"/>
      <c r="I2474" s="105"/>
      <c r="J2474" s="63"/>
      <c r="K2474" s="65"/>
      <c r="L2474" s="65"/>
      <c r="M2474" s="65"/>
      <c r="N2474" s="65"/>
      <c r="O2474" s="63"/>
      <c r="P2474" s="63"/>
      <c r="Q2474" s="63"/>
      <c r="R2474" s="60"/>
      <c r="S2474" s="60"/>
      <c r="T2474" s="69"/>
      <c r="U2474" s="8"/>
      <c r="X2474" s="60"/>
    </row>
    <row r="2475" spans="1:27" ht="11.25" outlineLevel="4" x14ac:dyDescent="0.2">
      <c r="A2475" s="4"/>
      <c r="B2475" s="120"/>
      <c r="C2475" s="121">
        <v>12</v>
      </c>
      <c r="D2475" s="122" t="s">
        <v>760</v>
      </c>
      <c r="E2475" s="123" t="s">
        <v>2264</v>
      </c>
      <c r="F2475" s="124" t="s">
        <v>2265</v>
      </c>
      <c r="G2475" s="122" t="s">
        <v>2266</v>
      </c>
      <c r="H2475" s="125">
        <v>1.94</v>
      </c>
      <c r="I2475" s="126">
        <v>0</v>
      </c>
      <c r="J2475" s="127">
        <f>H2475*I2475</f>
        <v>0</v>
      </c>
      <c r="K2475" s="125">
        <v>8.9999999999999998E-4</v>
      </c>
      <c r="L2475" s="125">
        <f>H2475*K2475</f>
        <v>1.7459999999999999E-3</v>
      </c>
      <c r="M2475" s="125"/>
      <c r="N2475" s="125">
        <f>H2475*M2475</f>
        <v>0</v>
      </c>
      <c r="O2475" s="127">
        <v>15</v>
      </c>
      <c r="P2475" s="127">
        <f>J2475*(O2475/100)</f>
        <v>0</v>
      </c>
      <c r="Q2475" s="127">
        <f>J2475+P2475</f>
        <v>0</v>
      </c>
      <c r="R2475" s="128"/>
      <c r="S2475" s="128" t="s">
        <v>538</v>
      </c>
      <c r="T2475" s="129">
        <v>1</v>
      </c>
      <c r="U2475" s="8"/>
      <c r="V2475" s="8"/>
      <c r="W2475" s="8"/>
      <c r="X2475" s="60"/>
    </row>
    <row r="2476" spans="1:27" ht="9.75" outlineLevel="5" x14ac:dyDescent="0.2">
      <c r="A2476" s="130"/>
      <c r="B2476" s="131"/>
      <c r="C2476" s="131"/>
      <c r="D2476" s="132"/>
      <c r="E2476" s="136" t="s">
        <v>0</v>
      </c>
      <c r="F2476" s="159" t="s">
        <v>763</v>
      </c>
      <c r="G2476" s="159"/>
      <c r="H2476" s="160"/>
      <c r="I2476" s="161"/>
      <c r="J2476" s="162"/>
      <c r="K2476" s="134"/>
      <c r="L2476" s="134"/>
      <c r="M2476" s="134"/>
      <c r="N2476" s="134"/>
      <c r="O2476" s="135"/>
      <c r="P2476" s="135"/>
      <c r="Q2476" s="135"/>
      <c r="R2476" s="132"/>
      <c r="S2476" s="132"/>
      <c r="T2476" s="131"/>
      <c r="U2476" s="6"/>
      <c r="V2476" s="8"/>
      <c r="W2476" s="8"/>
      <c r="X2476" s="133" t="str">
        <f>F2476</f>
        <v>---</v>
      </c>
      <c r="Y2476" s="9"/>
      <c r="AA2476" s="11"/>
    </row>
    <row r="2477" spans="1:27" ht="7.5" customHeight="1" outlineLevel="5" x14ac:dyDescent="0.15">
      <c r="B2477" s="69"/>
      <c r="C2477" s="69"/>
      <c r="D2477" s="60"/>
      <c r="E2477" s="60"/>
      <c r="F2477" s="61"/>
      <c r="G2477" s="60"/>
      <c r="H2477" s="65"/>
      <c r="I2477" s="105"/>
      <c r="J2477" s="63"/>
      <c r="K2477" s="65"/>
      <c r="L2477" s="65"/>
      <c r="M2477" s="65"/>
      <c r="N2477" s="65"/>
      <c r="O2477" s="63"/>
      <c r="P2477" s="63"/>
      <c r="Q2477" s="63"/>
      <c r="R2477" s="60"/>
      <c r="S2477" s="60"/>
      <c r="T2477" s="69"/>
      <c r="U2477" s="8"/>
      <c r="X2477" s="60"/>
    </row>
    <row r="2478" spans="1:27" ht="11.25" outlineLevel="5" x14ac:dyDescent="0.2">
      <c r="A2478" s="137"/>
      <c r="B2478" s="138"/>
      <c r="C2478" s="138"/>
      <c r="D2478" s="139"/>
      <c r="E2478" s="145" t="s">
        <v>1</v>
      </c>
      <c r="F2478" s="140" t="s">
        <v>2267</v>
      </c>
      <c r="G2478" s="139"/>
      <c r="H2478" s="141">
        <v>1.94</v>
      </c>
      <c r="I2478" s="142"/>
      <c r="J2478" s="143"/>
      <c r="K2478" s="144"/>
      <c r="L2478" s="144"/>
      <c r="M2478" s="144"/>
      <c r="N2478" s="144"/>
      <c r="O2478" s="143"/>
      <c r="P2478" s="143"/>
      <c r="Q2478" s="143"/>
      <c r="R2478" s="139"/>
      <c r="S2478" s="139"/>
      <c r="T2478" s="138"/>
      <c r="U2478" s="6"/>
      <c r="V2478" s="8"/>
      <c r="W2478" s="8"/>
      <c r="X2478" s="60"/>
    </row>
    <row r="2479" spans="1:27" ht="7.5" customHeight="1" outlineLevel="5" x14ac:dyDescent="0.15">
      <c r="A2479" s="8"/>
      <c r="B2479" s="69"/>
      <c r="C2479" s="69"/>
      <c r="D2479" s="60"/>
      <c r="E2479" s="60"/>
      <c r="F2479" s="104"/>
      <c r="G2479" s="60"/>
      <c r="H2479" s="65"/>
      <c r="I2479" s="105"/>
      <c r="J2479" s="63"/>
      <c r="K2479" s="65"/>
      <c r="L2479" s="65"/>
      <c r="M2479" s="65"/>
      <c r="N2479" s="65"/>
      <c r="O2479" s="63"/>
      <c r="P2479" s="63"/>
      <c r="Q2479" s="63"/>
      <c r="R2479" s="60"/>
      <c r="S2479" s="60"/>
      <c r="T2479" s="69"/>
      <c r="U2479" s="8"/>
      <c r="X2479" s="60"/>
    </row>
    <row r="2480" spans="1:27" ht="11.25" outlineLevel="4" x14ac:dyDescent="0.2">
      <c r="A2480" s="4"/>
      <c r="B2480" s="120"/>
      <c r="C2480" s="121">
        <v>13</v>
      </c>
      <c r="D2480" s="122" t="s">
        <v>760</v>
      </c>
      <c r="E2480" s="123" t="s">
        <v>2268</v>
      </c>
      <c r="F2480" s="124" t="s">
        <v>2269</v>
      </c>
      <c r="G2480" s="122" t="s">
        <v>2266</v>
      </c>
      <c r="H2480" s="125">
        <v>1.94</v>
      </c>
      <c r="I2480" s="126">
        <v>0</v>
      </c>
      <c r="J2480" s="127">
        <f>H2480*I2480</f>
        <v>0</v>
      </c>
      <c r="K2480" s="125">
        <v>5.2999999999999998E-4</v>
      </c>
      <c r="L2480" s="125">
        <f>H2480*K2480</f>
        <v>1.0281999999999999E-3</v>
      </c>
      <c r="M2480" s="125"/>
      <c r="N2480" s="125">
        <f>H2480*M2480</f>
        <v>0</v>
      </c>
      <c r="O2480" s="127">
        <v>15</v>
      </c>
      <c r="P2480" s="127">
        <f>J2480*(O2480/100)</f>
        <v>0</v>
      </c>
      <c r="Q2480" s="127">
        <f>J2480+P2480</f>
        <v>0</v>
      </c>
      <c r="R2480" s="128"/>
      <c r="S2480" s="128" t="s">
        <v>538</v>
      </c>
      <c r="T2480" s="129">
        <v>1</v>
      </c>
      <c r="U2480" s="8"/>
      <c r="V2480" s="8"/>
      <c r="W2480" s="8"/>
      <c r="X2480" s="60"/>
    </row>
    <row r="2481" spans="1:27" ht="9.75" outlineLevel="5" x14ac:dyDescent="0.2">
      <c r="A2481" s="130"/>
      <c r="B2481" s="131"/>
      <c r="C2481" s="131"/>
      <c r="D2481" s="132"/>
      <c r="E2481" s="136" t="s">
        <v>0</v>
      </c>
      <c r="F2481" s="159" t="s">
        <v>763</v>
      </c>
      <c r="G2481" s="159"/>
      <c r="H2481" s="160"/>
      <c r="I2481" s="161"/>
      <c r="J2481" s="162"/>
      <c r="K2481" s="134"/>
      <c r="L2481" s="134"/>
      <c r="M2481" s="134"/>
      <c r="N2481" s="134"/>
      <c r="O2481" s="135"/>
      <c r="P2481" s="135"/>
      <c r="Q2481" s="135"/>
      <c r="R2481" s="132"/>
      <c r="S2481" s="132"/>
      <c r="T2481" s="131"/>
      <c r="U2481" s="6"/>
      <c r="V2481" s="8"/>
      <c r="W2481" s="8"/>
      <c r="X2481" s="133" t="str">
        <f>F2481</f>
        <v>---</v>
      </c>
      <c r="Y2481" s="9"/>
      <c r="AA2481" s="11"/>
    </row>
    <row r="2482" spans="1:27" ht="7.5" customHeight="1" outlineLevel="5" x14ac:dyDescent="0.15">
      <c r="B2482" s="69"/>
      <c r="C2482" s="69"/>
      <c r="D2482" s="60"/>
      <c r="E2482" s="60"/>
      <c r="F2482" s="61"/>
      <c r="G2482" s="60"/>
      <c r="H2482" s="65"/>
      <c r="I2482" s="105"/>
      <c r="J2482" s="63"/>
      <c r="K2482" s="65"/>
      <c r="L2482" s="65"/>
      <c r="M2482" s="65"/>
      <c r="N2482" s="65"/>
      <c r="O2482" s="63"/>
      <c r="P2482" s="63"/>
      <c r="Q2482" s="63"/>
      <c r="R2482" s="60"/>
      <c r="S2482" s="60"/>
      <c r="T2482" s="69"/>
      <c r="U2482" s="8"/>
      <c r="X2482" s="60"/>
    </row>
    <row r="2483" spans="1:27" ht="11.25" outlineLevel="4" x14ac:dyDescent="0.2">
      <c r="A2483" s="4"/>
      <c r="B2483" s="120"/>
      <c r="C2483" s="121">
        <v>14</v>
      </c>
      <c r="D2483" s="122" t="s">
        <v>534</v>
      </c>
      <c r="E2483" s="123" t="s">
        <v>2270</v>
      </c>
      <c r="F2483" s="124" t="s">
        <v>2271</v>
      </c>
      <c r="G2483" s="122" t="s">
        <v>724</v>
      </c>
      <c r="H2483" s="125">
        <v>703</v>
      </c>
      <c r="I2483" s="126">
        <v>0</v>
      </c>
      <c r="J2483" s="127">
        <f>H2483*I2483</f>
        <v>0</v>
      </c>
      <c r="K2483" s="125"/>
      <c r="L2483" s="125">
        <f>H2483*K2483</f>
        <v>0</v>
      </c>
      <c r="M2483" s="125"/>
      <c r="N2483" s="125">
        <f>H2483*M2483</f>
        <v>0</v>
      </c>
      <c r="O2483" s="127">
        <v>15</v>
      </c>
      <c r="P2483" s="127">
        <f>J2483*(O2483/100)</f>
        <v>0</v>
      </c>
      <c r="Q2483" s="127">
        <f>J2483+P2483</f>
        <v>0</v>
      </c>
      <c r="R2483" s="128"/>
      <c r="S2483" s="128" t="s">
        <v>538</v>
      </c>
      <c r="T2483" s="129">
        <v>1</v>
      </c>
      <c r="U2483" s="8"/>
      <c r="V2483" s="8"/>
      <c r="W2483" s="8"/>
      <c r="X2483" s="60"/>
    </row>
    <row r="2484" spans="1:27" ht="19.5" outlineLevel="5" x14ac:dyDescent="0.2">
      <c r="A2484" s="130"/>
      <c r="B2484" s="131"/>
      <c r="C2484" s="131"/>
      <c r="D2484" s="132"/>
      <c r="E2484" s="136" t="s">
        <v>0</v>
      </c>
      <c r="F2484" s="159" t="s">
        <v>2272</v>
      </c>
      <c r="G2484" s="159"/>
      <c r="H2484" s="160"/>
      <c r="I2484" s="161"/>
      <c r="J2484" s="162"/>
      <c r="K2484" s="134"/>
      <c r="L2484" s="134"/>
      <c r="M2484" s="134"/>
      <c r="N2484" s="134"/>
      <c r="O2484" s="135"/>
      <c r="P2484" s="135"/>
      <c r="Q2484" s="135"/>
      <c r="R2484" s="132"/>
      <c r="S2484" s="132"/>
      <c r="T2484" s="131"/>
      <c r="U2484" s="6"/>
      <c r="V2484" s="8"/>
      <c r="W2484" s="8"/>
      <c r="X2484" s="133" t="str">
        <f>F2484</f>
        <v>Provedení povlakové krytiny střech plochých do 10° fólií ostatní činnosti při pokládání hydroizolačních fólií (materiál ve specifikaci) vodotěsné překrytí talířové hmoždinky pruhem fólie horkovzdušným navařením</v>
      </c>
      <c r="Y2484" s="9"/>
      <c r="AA2484" s="11"/>
    </row>
    <row r="2485" spans="1:27" ht="7.5" customHeight="1" outlineLevel="5" x14ac:dyDescent="0.15">
      <c r="B2485" s="69"/>
      <c r="C2485" s="69"/>
      <c r="D2485" s="60"/>
      <c r="E2485" s="60"/>
      <c r="F2485" s="61"/>
      <c r="G2485" s="60"/>
      <c r="H2485" s="65"/>
      <c r="I2485" s="105"/>
      <c r="J2485" s="63"/>
      <c r="K2485" s="65"/>
      <c r="L2485" s="65"/>
      <c r="M2485" s="65"/>
      <c r="N2485" s="65"/>
      <c r="O2485" s="63"/>
      <c r="P2485" s="63"/>
      <c r="Q2485" s="63"/>
      <c r="R2485" s="60"/>
      <c r="S2485" s="60"/>
      <c r="T2485" s="69"/>
      <c r="U2485" s="8"/>
      <c r="X2485" s="60"/>
    </row>
    <row r="2486" spans="1:27" ht="11.25" outlineLevel="5" x14ac:dyDescent="0.2">
      <c r="A2486" s="137"/>
      <c r="B2486" s="138"/>
      <c r="C2486" s="138"/>
      <c r="D2486" s="139"/>
      <c r="E2486" s="145" t="s">
        <v>1</v>
      </c>
      <c r="F2486" s="140" t="s">
        <v>2273</v>
      </c>
      <c r="G2486" s="139"/>
      <c r="H2486" s="141">
        <v>703</v>
      </c>
      <c r="I2486" s="142"/>
      <c r="J2486" s="143"/>
      <c r="K2486" s="144"/>
      <c r="L2486" s="144"/>
      <c r="M2486" s="144"/>
      <c r="N2486" s="144"/>
      <c r="O2486" s="143"/>
      <c r="P2486" s="143"/>
      <c r="Q2486" s="143"/>
      <c r="R2486" s="139"/>
      <c r="S2486" s="139"/>
      <c r="T2486" s="138"/>
      <c r="U2486" s="6"/>
      <c r="V2486" s="8"/>
      <c r="W2486" s="8"/>
      <c r="X2486" s="60"/>
    </row>
    <row r="2487" spans="1:27" ht="7.5" customHeight="1" outlineLevel="5" x14ac:dyDescent="0.15">
      <c r="A2487" s="8"/>
      <c r="B2487" s="69"/>
      <c r="C2487" s="69"/>
      <c r="D2487" s="60"/>
      <c r="E2487" s="60"/>
      <c r="F2487" s="104"/>
      <c r="G2487" s="60"/>
      <c r="H2487" s="65"/>
      <c r="I2487" s="105"/>
      <c r="J2487" s="63"/>
      <c r="K2487" s="65"/>
      <c r="L2487" s="65"/>
      <c r="M2487" s="65"/>
      <c r="N2487" s="65"/>
      <c r="O2487" s="63"/>
      <c r="P2487" s="63"/>
      <c r="Q2487" s="63"/>
      <c r="R2487" s="60"/>
      <c r="S2487" s="60"/>
      <c r="T2487" s="69"/>
      <c r="U2487" s="8"/>
      <c r="X2487" s="60"/>
    </row>
    <row r="2488" spans="1:27" ht="22.5" outlineLevel="4" x14ac:dyDescent="0.2">
      <c r="A2488" s="4"/>
      <c r="B2488" s="120"/>
      <c r="C2488" s="121">
        <v>15</v>
      </c>
      <c r="D2488" s="122" t="s">
        <v>534</v>
      </c>
      <c r="E2488" s="123" t="s">
        <v>2274</v>
      </c>
      <c r="F2488" s="124" t="s">
        <v>2275</v>
      </c>
      <c r="G2488" s="122" t="s">
        <v>752</v>
      </c>
      <c r="H2488" s="125">
        <v>10</v>
      </c>
      <c r="I2488" s="126">
        <v>0</v>
      </c>
      <c r="J2488" s="127">
        <f>H2488*I2488</f>
        <v>0</v>
      </c>
      <c r="K2488" s="125">
        <v>1.5E-3</v>
      </c>
      <c r="L2488" s="125">
        <f>H2488*K2488</f>
        <v>1.4999999999999999E-2</v>
      </c>
      <c r="M2488" s="125"/>
      <c r="N2488" s="125">
        <f>H2488*M2488</f>
        <v>0</v>
      </c>
      <c r="O2488" s="127">
        <v>15</v>
      </c>
      <c r="P2488" s="127">
        <f>J2488*(O2488/100)</f>
        <v>0</v>
      </c>
      <c r="Q2488" s="127">
        <f>J2488+P2488</f>
        <v>0</v>
      </c>
      <c r="R2488" s="128"/>
      <c r="S2488" s="128" t="s">
        <v>538</v>
      </c>
      <c r="T2488" s="129">
        <v>1</v>
      </c>
      <c r="U2488" s="8"/>
      <c r="V2488" s="8"/>
      <c r="W2488" s="8"/>
      <c r="X2488" s="60"/>
    </row>
    <row r="2489" spans="1:27" ht="9.75" outlineLevel="5" x14ac:dyDescent="0.2">
      <c r="A2489" s="130"/>
      <c r="B2489" s="131"/>
      <c r="C2489" s="131"/>
      <c r="D2489" s="132"/>
      <c r="E2489" s="136" t="s">
        <v>0</v>
      </c>
      <c r="F2489" s="159" t="s">
        <v>2276</v>
      </c>
      <c r="G2489" s="159"/>
      <c r="H2489" s="160"/>
      <c r="I2489" s="161"/>
      <c r="J2489" s="162"/>
      <c r="K2489" s="134"/>
      <c r="L2489" s="134"/>
      <c r="M2489" s="134"/>
      <c r="N2489" s="134"/>
      <c r="O2489" s="135"/>
      <c r="P2489" s="135"/>
      <c r="Q2489" s="135"/>
      <c r="R2489" s="132"/>
      <c r="S2489" s="132"/>
      <c r="T2489" s="131"/>
      <c r="U2489" s="6"/>
      <c r="V2489" s="8"/>
      <c r="W2489" s="8"/>
      <c r="X2489" s="133" t="str">
        <f>F2489</f>
        <v>Povlakové krytiny střech plochých do 10° z tvarovaných poplastovaných lišt pro mPVC okapnice rš 250 mm</v>
      </c>
      <c r="Y2489" s="9"/>
      <c r="AA2489" s="11"/>
    </row>
    <row r="2490" spans="1:27" ht="7.5" customHeight="1" outlineLevel="5" x14ac:dyDescent="0.15">
      <c r="B2490" s="69"/>
      <c r="C2490" s="69"/>
      <c r="D2490" s="60"/>
      <c r="E2490" s="60"/>
      <c r="F2490" s="61"/>
      <c r="G2490" s="60"/>
      <c r="H2490" s="65"/>
      <c r="I2490" s="105"/>
      <c r="J2490" s="63"/>
      <c r="K2490" s="65"/>
      <c r="L2490" s="65"/>
      <c r="M2490" s="65"/>
      <c r="N2490" s="65"/>
      <c r="O2490" s="63"/>
      <c r="P2490" s="63"/>
      <c r="Q2490" s="63"/>
      <c r="R2490" s="60"/>
      <c r="S2490" s="60"/>
      <c r="T2490" s="69"/>
      <c r="U2490" s="8"/>
      <c r="X2490" s="60"/>
    </row>
    <row r="2491" spans="1:27" ht="11.25" outlineLevel="5" x14ac:dyDescent="0.2">
      <c r="A2491" s="137"/>
      <c r="B2491" s="138"/>
      <c r="C2491" s="138"/>
      <c r="D2491" s="139"/>
      <c r="E2491" s="145" t="s">
        <v>1</v>
      </c>
      <c r="F2491" s="140" t="s">
        <v>1705</v>
      </c>
      <c r="G2491" s="139"/>
      <c r="H2491" s="141">
        <v>0</v>
      </c>
      <c r="I2491" s="142"/>
      <c r="J2491" s="143"/>
      <c r="K2491" s="144"/>
      <c r="L2491" s="144"/>
      <c r="M2491" s="144"/>
      <c r="N2491" s="144"/>
      <c r="O2491" s="143"/>
      <c r="P2491" s="143"/>
      <c r="Q2491" s="143"/>
      <c r="R2491" s="139"/>
      <c r="S2491" s="139"/>
      <c r="T2491" s="138"/>
      <c r="U2491" s="6"/>
      <c r="V2491" s="8"/>
      <c r="W2491" s="8"/>
      <c r="X2491" s="60"/>
    </row>
    <row r="2492" spans="1:27" ht="11.25" outlineLevel="5" x14ac:dyDescent="0.2">
      <c r="A2492" s="137"/>
      <c r="B2492" s="138"/>
      <c r="C2492" s="138"/>
      <c r="D2492" s="139"/>
      <c r="E2492" s="145"/>
      <c r="F2492" s="140" t="s">
        <v>2277</v>
      </c>
      <c r="G2492" s="139"/>
      <c r="H2492" s="141">
        <v>10</v>
      </c>
      <c r="I2492" s="142"/>
      <c r="J2492" s="143"/>
      <c r="K2492" s="144"/>
      <c r="L2492" s="144"/>
      <c r="M2492" s="144"/>
      <c r="N2492" s="144"/>
      <c r="O2492" s="143"/>
      <c r="P2492" s="143"/>
      <c r="Q2492" s="143"/>
      <c r="R2492" s="139"/>
      <c r="S2492" s="139"/>
      <c r="T2492" s="138"/>
      <c r="U2492" s="6"/>
      <c r="V2492" s="8"/>
      <c r="W2492" s="8"/>
      <c r="X2492" s="60"/>
    </row>
    <row r="2493" spans="1:27" ht="7.5" customHeight="1" outlineLevel="5" x14ac:dyDescent="0.15">
      <c r="A2493" s="8"/>
      <c r="B2493" s="69"/>
      <c r="C2493" s="69"/>
      <c r="D2493" s="60"/>
      <c r="E2493" s="60"/>
      <c r="F2493" s="104"/>
      <c r="G2493" s="60"/>
      <c r="H2493" s="65"/>
      <c r="I2493" s="105"/>
      <c r="J2493" s="63"/>
      <c r="K2493" s="65"/>
      <c r="L2493" s="65"/>
      <c r="M2493" s="65"/>
      <c r="N2493" s="65"/>
      <c r="O2493" s="63"/>
      <c r="P2493" s="63"/>
      <c r="Q2493" s="63"/>
      <c r="R2493" s="60"/>
      <c r="S2493" s="60"/>
      <c r="T2493" s="69"/>
      <c r="U2493" s="8"/>
      <c r="X2493" s="60"/>
    </row>
    <row r="2494" spans="1:27" ht="22.5" outlineLevel="4" x14ac:dyDescent="0.2">
      <c r="A2494" s="4"/>
      <c r="B2494" s="120"/>
      <c r="C2494" s="121">
        <v>16</v>
      </c>
      <c r="D2494" s="122" t="s">
        <v>534</v>
      </c>
      <c r="E2494" s="123" t="s">
        <v>2278</v>
      </c>
      <c r="F2494" s="124" t="s">
        <v>2279</v>
      </c>
      <c r="G2494" s="122" t="s">
        <v>752</v>
      </c>
      <c r="H2494" s="125">
        <v>17.2</v>
      </c>
      <c r="I2494" s="126">
        <v>0</v>
      </c>
      <c r="J2494" s="127">
        <f>H2494*I2494</f>
        <v>0</v>
      </c>
      <c r="K2494" s="125">
        <v>1.6199999999999999E-3</v>
      </c>
      <c r="L2494" s="125">
        <f>H2494*K2494</f>
        <v>2.7863999999999996E-2</v>
      </c>
      <c r="M2494" s="125"/>
      <c r="N2494" s="125">
        <f>H2494*M2494</f>
        <v>0</v>
      </c>
      <c r="O2494" s="127">
        <v>15</v>
      </c>
      <c r="P2494" s="127">
        <f>J2494*(O2494/100)</f>
        <v>0</v>
      </c>
      <c r="Q2494" s="127">
        <f>J2494+P2494</f>
        <v>0</v>
      </c>
      <c r="R2494" s="128"/>
      <c r="S2494" s="128" t="s">
        <v>538</v>
      </c>
      <c r="T2494" s="129">
        <v>1</v>
      </c>
      <c r="U2494" s="8"/>
      <c r="V2494" s="8"/>
      <c r="W2494" s="8"/>
      <c r="X2494" s="60"/>
    </row>
    <row r="2495" spans="1:27" ht="9.75" outlineLevel="5" x14ac:dyDescent="0.2">
      <c r="A2495" s="130"/>
      <c r="B2495" s="131"/>
      <c r="C2495" s="131"/>
      <c r="D2495" s="132"/>
      <c r="E2495" s="136" t="s">
        <v>0</v>
      </c>
      <c r="F2495" s="159" t="s">
        <v>2280</v>
      </c>
      <c r="G2495" s="159"/>
      <c r="H2495" s="160"/>
      <c r="I2495" s="161"/>
      <c r="J2495" s="162"/>
      <c r="K2495" s="134"/>
      <c r="L2495" s="134"/>
      <c r="M2495" s="134"/>
      <c r="N2495" s="134"/>
      <c r="O2495" s="135"/>
      <c r="P2495" s="135"/>
      <c r="Q2495" s="135"/>
      <c r="R2495" s="132"/>
      <c r="S2495" s="132"/>
      <c r="T2495" s="131"/>
      <c r="U2495" s="6"/>
      <c r="V2495" s="8"/>
      <c r="W2495" s="8"/>
      <c r="X2495" s="133" t="str">
        <f>F2495</f>
        <v>Povlakové krytiny střech plochých do 10° z tvarovaných poplastovaných lišt pro mPVC závětrná lišta rš 300 mm</v>
      </c>
      <c r="Y2495" s="9"/>
      <c r="AA2495" s="11"/>
    </row>
    <row r="2496" spans="1:27" ht="7.5" customHeight="1" outlineLevel="5" x14ac:dyDescent="0.15">
      <c r="B2496" s="69"/>
      <c r="C2496" s="69"/>
      <c r="D2496" s="60"/>
      <c r="E2496" s="60"/>
      <c r="F2496" s="61"/>
      <c r="G2496" s="60"/>
      <c r="H2496" s="65"/>
      <c r="I2496" s="105"/>
      <c r="J2496" s="63"/>
      <c r="K2496" s="65"/>
      <c r="L2496" s="65"/>
      <c r="M2496" s="65"/>
      <c r="N2496" s="65"/>
      <c r="O2496" s="63"/>
      <c r="P2496" s="63"/>
      <c r="Q2496" s="63"/>
      <c r="R2496" s="60"/>
      <c r="S2496" s="60"/>
      <c r="T2496" s="69"/>
      <c r="U2496" s="8"/>
      <c r="X2496" s="60"/>
    </row>
    <row r="2497" spans="1:27" ht="11.25" outlineLevel="5" x14ac:dyDescent="0.2">
      <c r="A2497" s="137"/>
      <c r="B2497" s="138"/>
      <c r="C2497" s="138"/>
      <c r="D2497" s="139"/>
      <c r="E2497" s="145" t="s">
        <v>1</v>
      </c>
      <c r="F2497" s="140" t="s">
        <v>1705</v>
      </c>
      <c r="G2497" s="139"/>
      <c r="H2497" s="141">
        <v>0</v>
      </c>
      <c r="I2497" s="142"/>
      <c r="J2497" s="143"/>
      <c r="K2497" s="144"/>
      <c r="L2497" s="144"/>
      <c r="M2497" s="144"/>
      <c r="N2497" s="144"/>
      <c r="O2497" s="143"/>
      <c r="P2497" s="143"/>
      <c r="Q2497" s="143"/>
      <c r="R2497" s="139"/>
      <c r="S2497" s="139"/>
      <c r="T2497" s="138"/>
      <c r="U2497" s="6"/>
      <c r="V2497" s="8"/>
      <c r="W2497" s="8"/>
      <c r="X2497" s="60"/>
    </row>
    <row r="2498" spans="1:27" ht="11.25" outlineLevel="5" x14ac:dyDescent="0.2">
      <c r="A2498" s="137"/>
      <c r="B2498" s="138"/>
      <c r="C2498" s="138"/>
      <c r="D2498" s="139"/>
      <c r="E2498" s="145"/>
      <c r="F2498" s="140" t="s">
        <v>2281</v>
      </c>
      <c r="G2498" s="139"/>
      <c r="H2498" s="141">
        <v>17.2</v>
      </c>
      <c r="I2498" s="142"/>
      <c r="J2498" s="143"/>
      <c r="K2498" s="144"/>
      <c r="L2498" s="144"/>
      <c r="M2498" s="144"/>
      <c r="N2498" s="144"/>
      <c r="O2498" s="143"/>
      <c r="P2498" s="143"/>
      <c r="Q2498" s="143"/>
      <c r="R2498" s="139"/>
      <c r="S2498" s="139"/>
      <c r="T2498" s="138"/>
      <c r="U2498" s="6"/>
      <c r="V2498" s="8"/>
      <c r="W2498" s="8"/>
      <c r="X2498" s="60"/>
    </row>
    <row r="2499" spans="1:27" ht="7.5" customHeight="1" outlineLevel="5" x14ac:dyDescent="0.15">
      <c r="A2499" s="8"/>
      <c r="B2499" s="69"/>
      <c r="C2499" s="69"/>
      <c r="D2499" s="60"/>
      <c r="E2499" s="60"/>
      <c r="F2499" s="104"/>
      <c r="G2499" s="60"/>
      <c r="H2499" s="65"/>
      <c r="I2499" s="105"/>
      <c r="J2499" s="63"/>
      <c r="K2499" s="65"/>
      <c r="L2499" s="65"/>
      <c r="M2499" s="65"/>
      <c r="N2499" s="65"/>
      <c r="O2499" s="63"/>
      <c r="P2499" s="63"/>
      <c r="Q2499" s="63"/>
      <c r="R2499" s="60"/>
      <c r="S2499" s="60"/>
      <c r="T2499" s="69"/>
      <c r="U2499" s="8"/>
      <c r="X2499" s="60"/>
    </row>
    <row r="2500" spans="1:27" ht="22.5" outlineLevel="4" x14ac:dyDescent="0.2">
      <c r="A2500" s="4"/>
      <c r="B2500" s="120"/>
      <c r="C2500" s="121">
        <v>17</v>
      </c>
      <c r="D2500" s="122" t="s">
        <v>534</v>
      </c>
      <c r="E2500" s="123" t="s">
        <v>2282</v>
      </c>
      <c r="F2500" s="124" t="s">
        <v>2283</v>
      </c>
      <c r="G2500" s="122" t="s">
        <v>752</v>
      </c>
      <c r="H2500" s="125">
        <v>15.4</v>
      </c>
      <c r="I2500" s="126">
        <v>0</v>
      </c>
      <c r="J2500" s="127">
        <f>H2500*I2500</f>
        <v>0</v>
      </c>
      <c r="K2500" s="125">
        <v>4.2999999999999999E-4</v>
      </c>
      <c r="L2500" s="125">
        <f>H2500*K2500</f>
        <v>6.6220000000000003E-3</v>
      </c>
      <c r="M2500" s="125"/>
      <c r="N2500" s="125">
        <f>H2500*M2500</f>
        <v>0</v>
      </c>
      <c r="O2500" s="127">
        <v>15</v>
      </c>
      <c r="P2500" s="127">
        <f>J2500*(O2500/100)</f>
        <v>0</v>
      </c>
      <c r="Q2500" s="127">
        <f>J2500+P2500</f>
        <v>0</v>
      </c>
      <c r="R2500" s="128"/>
      <c r="S2500" s="128" t="s">
        <v>538</v>
      </c>
      <c r="T2500" s="129">
        <v>1</v>
      </c>
      <c r="U2500" s="8"/>
      <c r="V2500" s="8"/>
      <c r="W2500" s="8"/>
      <c r="X2500" s="60"/>
    </row>
    <row r="2501" spans="1:27" ht="9.75" outlineLevel="5" x14ac:dyDescent="0.2">
      <c r="A2501" s="130"/>
      <c r="B2501" s="131"/>
      <c r="C2501" s="131"/>
      <c r="D2501" s="132"/>
      <c r="E2501" s="136" t="s">
        <v>0</v>
      </c>
      <c r="F2501" s="159" t="s">
        <v>2284</v>
      </c>
      <c r="G2501" s="159"/>
      <c r="H2501" s="160"/>
      <c r="I2501" s="161"/>
      <c r="J2501" s="162"/>
      <c r="K2501" s="134"/>
      <c r="L2501" s="134"/>
      <c r="M2501" s="134"/>
      <c r="N2501" s="134"/>
      <c r="O2501" s="135"/>
      <c r="P2501" s="135"/>
      <c r="Q2501" s="135"/>
      <c r="R2501" s="132"/>
      <c r="S2501" s="132"/>
      <c r="T2501" s="131"/>
      <c r="U2501" s="6"/>
      <c r="V2501" s="8"/>
      <c r="W2501" s="8"/>
      <c r="X2501" s="133" t="str">
        <f>F2501</f>
        <v>Povlakové krytiny střech plochých do 10° z tvarovaných poplastovaných lišt pro mPVC stěnová lišta vyhnutá rš 71 mm</v>
      </c>
      <c r="Y2501" s="9"/>
      <c r="AA2501" s="11"/>
    </row>
    <row r="2502" spans="1:27" ht="7.5" customHeight="1" outlineLevel="5" x14ac:dyDescent="0.15">
      <c r="B2502" s="69"/>
      <c r="C2502" s="69"/>
      <c r="D2502" s="60"/>
      <c r="E2502" s="60"/>
      <c r="F2502" s="61"/>
      <c r="G2502" s="60"/>
      <c r="H2502" s="65"/>
      <c r="I2502" s="105"/>
      <c r="J2502" s="63"/>
      <c r="K2502" s="65"/>
      <c r="L2502" s="65"/>
      <c r="M2502" s="65"/>
      <c r="N2502" s="65"/>
      <c r="O2502" s="63"/>
      <c r="P2502" s="63"/>
      <c r="Q2502" s="63"/>
      <c r="R2502" s="60"/>
      <c r="S2502" s="60"/>
      <c r="T2502" s="69"/>
      <c r="U2502" s="8"/>
      <c r="X2502" s="60"/>
    </row>
    <row r="2503" spans="1:27" ht="11.25" outlineLevel="5" x14ac:dyDescent="0.2">
      <c r="A2503" s="137"/>
      <c r="B2503" s="138"/>
      <c r="C2503" s="138"/>
      <c r="D2503" s="139"/>
      <c r="E2503" s="145" t="s">
        <v>1</v>
      </c>
      <c r="F2503" s="140" t="s">
        <v>1705</v>
      </c>
      <c r="G2503" s="139"/>
      <c r="H2503" s="141">
        <v>0</v>
      </c>
      <c r="I2503" s="142"/>
      <c r="J2503" s="143"/>
      <c r="K2503" s="144"/>
      <c r="L2503" s="144"/>
      <c r="M2503" s="144"/>
      <c r="N2503" s="144"/>
      <c r="O2503" s="143"/>
      <c r="P2503" s="143"/>
      <c r="Q2503" s="143"/>
      <c r="R2503" s="139"/>
      <c r="S2503" s="139"/>
      <c r="T2503" s="138"/>
      <c r="U2503" s="6"/>
      <c r="V2503" s="8"/>
      <c r="W2503" s="8"/>
      <c r="X2503" s="60"/>
    </row>
    <row r="2504" spans="1:27" ht="11.25" outlineLevel="5" x14ac:dyDescent="0.2">
      <c r="A2504" s="137"/>
      <c r="B2504" s="138"/>
      <c r="C2504" s="138"/>
      <c r="D2504" s="139"/>
      <c r="E2504" s="145"/>
      <c r="F2504" s="140" t="s">
        <v>2237</v>
      </c>
      <c r="G2504" s="139"/>
      <c r="H2504" s="141">
        <v>15.4</v>
      </c>
      <c r="I2504" s="142"/>
      <c r="J2504" s="143"/>
      <c r="K2504" s="144"/>
      <c r="L2504" s="144"/>
      <c r="M2504" s="144"/>
      <c r="N2504" s="144"/>
      <c r="O2504" s="143"/>
      <c r="P2504" s="143"/>
      <c r="Q2504" s="143"/>
      <c r="R2504" s="139"/>
      <c r="S2504" s="139"/>
      <c r="T2504" s="138"/>
      <c r="U2504" s="6"/>
      <c r="V2504" s="8"/>
      <c r="W2504" s="8"/>
      <c r="X2504" s="60"/>
    </row>
    <row r="2505" spans="1:27" ht="7.5" customHeight="1" outlineLevel="5" x14ac:dyDescent="0.15">
      <c r="A2505" s="8"/>
      <c r="B2505" s="69"/>
      <c r="C2505" s="69"/>
      <c r="D2505" s="60"/>
      <c r="E2505" s="60"/>
      <c r="F2505" s="104"/>
      <c r="G2505" s="60"/>
      <c r="H2505" s="65"/>
      <c r="I2505" s="105"/>
      <c r="J2505" s="63"/>
      <c r="K2505" s="65"/>
      <c r="L2505" s="65"/>
      <c r="M2505" s="65"/>
      <c r="N2505" s="65"/>
      <c r="O2505" s="63"/>
      <c r="P2505" s="63"/>
      <c r="Q2505" s="63"/>
      <c r="R2505" s="60"/>
      <c r="S2505" s="60"/>
      <c r="T2505" s="69"/>
      <c r="U2505" s="8"/>
      <c r="X2505" s="60"/>
    </row>
    <row r="2506" spans="1:27" ht="11.25" outlineLevel="4" x14ac:dyDescent="0.2">
      <c r="A2506" s="4"/>
      <c r="B2506" s="120"/>
      <c r="C2506" s="121">
        <v>18</v>
      </c>
      <c r="D2506" s="122" t="s">
        <v>534</v>
      </c>
      <c r="E2506" s="123" t="s">
        <v>2285</v>
      </c>
      <c r="F2506" s="124" t="s">
        <v>2286</v>
      </c>
      <c r="G2506" s="122" t="s">
        <v>543</v>
      </c>
      <c r="H2506" s="125">
        <v>101.8364</v>
      </c>
      <c r="I2506" s="126">
        <v>0</v>
      </c>
      <c r="J2506" s="127">
        <f>H2506*I2506</f>
        <v>0</v>
      </c>
      <c r="K2506" s="125"/>
      <c r="L2506" s="125">
        <f>H2506*K2506</f>
        <v>0</v>
      </c>
      <c r="M2506" s="125"/>
      <c r="N2506" s="125">
        <f>H2506*M2506</f>
        <v>0</v>
      </c>
      <c r="O2506" s="127">
        <v>15</v>
      </c>
      <c r="P2506" s="127">
        <f>J2506*(O2506/100)</f>
        <v>0</v>
      </c>
      <c r="Q2506" s="127">
        <f>J2506+P2506</f>
        <v>0</v>
      </c>
      <c r="R2506" s="128"/>
      <c r="S2506" s="128" t="s">
        <v>538</v>
      </c>
      <c r="T2506" s="129">
        <v>1</v>
      </c>
      <c r="U2506" s="8"/>
      <c r="V2506" s="8"/>
      <c r="W2506" s="8"/>
      <c r="X2506" s="60"/>
    </row>
    <row r="2507" spans="1:27" ht="19.5" outlineLevel="5" x14ac:dyDescent="0.2">
      <c r="A2507" s="130"/>
      <c r="B2507" s="131"/>
      <c r="C2507" s="131"/>
      <c r="D2507" s="132"/>
      <c r="E2507" s="136" t="s">
        <v>0</v>
      </c>
      <c r="F2507" s="159" t="s">
        <v>2287</v>
      </c>
      <c r="G2507" s="159"/>
      <c r="H2507" s="160"/>
      <c r="I2507" s="161"/>
      <c r="J2507" s="162"/>
      <c r="K2507" s="134"/>
      <c r="L2507" s="134"/>
      <c r="M2507" s="134"/>
      <c r="N2507" s="134"/>
      <c r="O2507" s="135"/>
      <c r="P2507" s="135"/>
      <c r="Q2507" s="135"/>
      <c r="R2507" s="132"/>
      <c r="S2507" s="132"/>
      <c r="T2507" s="131"/>
      <c r="U2507" s="6"/>
      <c r="V2507" s="8"/>
      <c r="W2507" s="8"/>
      <c r="X2507" s="133" t="str">
        <f>F2507</f>
        <v>Provedení povlakové krytiny střech plochých do 10 st. pásy na sucho  
  podkladní samolepící asfaltový pás</v>
      </c>
      <c r="Y2507" s="9"/>
      <c r="AA2507" s="11"/>
    </row>
    <row r="2508" spans="1:27" ht="7.5" customHeight="1" outlineLevel="5" x14ac:dyDescent="0.15">
      <c r="B2508" s="69"/>
      <c r="C2508" s="69"/>
      <c r="D2508" s="60"/>
      <c r="E2508" s="60"/>
      <c r="F2508" s="61"/>
      <c r="G2508" s="60"/>
      <c r="H2508" s="65"/>
      <c r="I2508" s="105"/>
      <c r="J2508" s="63"/>
      <c r="K2508" s="65"/>
      <c r="L2508" s="65"/>
      <c r="M2508" s="65"/>
      <c r="N2508" s="65"/>
      <c r="O2508" s="63"/>
      <c r="P2508" s="63"/>
      <c r="Q2508" s="63"/>
      <c r="R2508" s="60"/>
      <c r="S2508" s="60"/>
      <c r="T2508" s="69"/>
      <c r="U2508" s="8"/>
      <c r="X2508" s="60"/>
    </row>
    <row r="2509" spans="1:27" ht="11.25" outlineLevel="5" x14ac:dyDescent="0.2">
      <c r="A2509" s="137"/>
      <c r="B2509" s="138"/>
      <c r="C2509" s="138"/>
      <c r="D2509" s="139"/>
      <c r="E2509" s="145" t="s">
        <v>1</v>
      </c>
      <c r="F2509" s="140" t="s">
        <v>701</v>
      </c>
      <c r="G2509" s="139"/>
      <c r="H2509" s="141">
        <v>0</v>
      </c>
      <c r="I2509" s="142"/>
      <c r="J2509" s="143"/>
      <c r="K2509" s="144"/>
      <c r="L2509" s="144"/>
      <c r="M2509" s="144"/>
      <c r="N2509" s="144"/>
      <c r="O2509" s="143"/>
      <c r="P2509" s="143"/>
      <c r="Q2509" s="143"/>
      <c r="R2509" s="139"/>
      <c r="S2509" s="139"/>
      <c r="T2509" s="138"/>
      <c r="U2509" s="6"/>
      <c r="V2509" s="8"/>
      <c r="W2509" s="8"/>
      <c r="X2509" s="60"/>
    </row>
    <row r="2510" spans="1:27" ht="11.25" outlineLevel="5" x14ac:dyDescent="0.2">
      <c r="A2510" s="137"/>
      <c r="B2510" s="138"/>
      <c r="C2510" s="138"/>
      <c r="D2510" s="139"/>
      <c r="E2510" s="145"/>
      <c r="F2510" s="140" t="s">
        <v>2288</v>
      </c>
      <c r="G2510" s="139"/>
      <c r="H2510" s="141">
        <v>101.8364</v>
      </c>
      <c r="I2510" s="142"/>
      <c r="J2510" s="143"/>
      <c r="K2510" s="144"/>
      <c r="L2510" s="144"/>
      <c r="M2510" s="144"/>
      <c r="N2510" s="144"/>
      <c r="O2510" s="143"/>
      <c r="P2510" s="143"/>
      <c r="Q2510" s="143"/>
      <c r="R2510" s="139"/>
      <c r="S2510" s="139"/>
      <c r="T2510" s="138"/>
      <c r="U2510" s="6"/>
      <c r="V2510" s="8"/>
      <c r="W2510" s="8"/>
      <c r="X2510" s="60"/>
    </row>
    <row r="2511" spans="1:27" ht="7.5" customHeight="1" outlineLevel="5" x14ac:dyDescent="0.15">
      <c r="A2511" s="8"/>
      <c r="B2511" s="69"/>
      <c r="C2511" s="69"/>
      <c r="D2511" s="60"/>
      <c r="E2511" s="60"/>
      <c r="F2511" s="104"/>
      <c r="G2511" s="60"/>
      <c r="H2511" s="65"/>
      <c r="I2511" s="105"/>
      <c r="J2511" s="63"/>
      <c r="K2511" s="65"/>
      <c r="L2511" s="65"/>
      <c r="M2511" s="65"/>
      <c r="N2511" s="65"/>
      <c r="O2511" s="63"/>
      <c r="P2511" s="63"/>
      <c r="Q2511" s="63"/>
      <c r="R2511" s="60"/>
      <c r="S2511" s="60"/>
      <c r="T2511" s="69"/>
      <c r="U2511" s="8"/>
      <c r="X2511" s="60"/>
    </row>
    <row r="2512" spans="1:27" ht="11.25" outlineLevel="4" x14ac:dyDescent="0.2">
      <c r="A2512" s="4"/>
      <c r="B2512" s="120"/>
      <c r="C2512" s="121">
        <v>19</v>
      </c>
      <c r="D2512" s="122" t="s">
        <v>534</v>
      </c>
      <c r="E2512" s="123" t="s">
        <v>2289</v>
      </c>
      <c r="F2512" s="124" t="s">
        <v>2290</v>
      </c>
      <c r="G2512" s="122" t="s">
        <v>543</v>
      </c>
      <c r="H2512" s="125">
        <v>21.967200000000002</v>
      </c>
      <c r="I2512" s="126">
        <v>0</v>
      </c>
      <c r="J2512" s="127">
        <f>H2512*I2512</f>
        <v>0</v>
      </c>
      <c r="K2512" s="125">
        <v>9.3999999999999997E-4</v>
      </c>
      <c r="L2512" s="125">
        <f>H2512*K2512</f>
        <v>2.0649168000000002E-2</v>
      </c>
      <c r="M2512" s="125"/>
      <c r="N2512" s="125">
        <f>H2512*M2512</f>
        <v>0</v>
      </c>
      <c r="O2512" s="127">
        <v>15</v>
      </c>
      <c r="P2512" s="127">
        <f>J2512*(O2512/100)</f>
        <v>0</v>
      </c>
      <c r="Q2512" s="127">
        <f>J2512+P2512</f>
        <v>0</v>
      </c>
      <c r="R2512" s="128"/>
      <c r="S2512" s="128" t="s">
        <v>538</v>
      </c>
      <c r="T2512" s="129">
        <v>1</v>
      </c>
      <c r="U2512" s="8"/>
      <c r="V2512" s="8"/>
      <c r="W2512" s="8"/>
      <c r="X2512" s="60"/>
    </row>
    <row r="2513" spans="1:27" ht="29.25" outlineLevel="5" x14ac:dyDescent="0.2">
      <c r="A2513" s="130"/>
      <c r="B2513" s="131"/>
      <c r="C2513" s="131"/>
      <c r="D2513" s="132"/>
      <c r="E2513" s="136" t="s">
        <v>0</v>
      </c>
      <c r="F2513" s="159" t="s">
        <v>2291</v>
      </c>
      <c r="G2513" s="159"/>
      <c r="H2513" s="160"/>
      <c r="I2513" s="161"/>
      <c r="J2513" s="162"/>
      <c r="K2513" s="134"/>
      <c r="L2513" s="134"/>
      <c r="M2513" s="134"/>
      <c r="N2513" s="134"/>
      <c r="O2513" s="135"/>
      <c r="P2513" s="135"/>
      <c r="Q2513" s="135"/>
      <c r="R2513" s="132"/>
      <c r="S2513" s="132"/>
      <c r="T2513" s="131"/>
      <c r="U2513" s="6"/>
      <c r="V2513" s="8"/>
      <c r="W2513" s="8"/>
      <c r="X2513" s="133" t="str">
        <f>F2513</f>
        <v>Provedení povlakové krytiny střech samostatným vytažením izolačního povlaku pásy přitavením  
  na konstrukce převyšující úroveň střechy, 
    NAIP</v>
      </c>
      <c r="Y2513" s="9"/>
      <c r="AA2513" s="11"/>
    </row>
    <row r="2514" spans="1:27" ht="7.5" customHeight="1" outlineLevel="5" x14ac:dyDescent="0.15">
      <c r="B2514" s="69"/>
      <c r="C2514" s="69"/>
      <c r="D2514" s="60"/>
      <c r="E2514" s="60"/>
      <c r="F2514" s="61"/>
      <c r="G2514" s="60"/>
      <c r="H2514" s="65"/>
      <c r="I2514" s="105"/>
      <c r="J2514" s="63"/>
      <c r="K2514" s="65"/>
      <c r="L2514" s="65"/>
      <c r="M2514" s="65"/>
      <c r="N2514" s="65"/>
      <c r="O2514" s="63"/>
      <c r="P2514" s="63"/>
      <c r="Q2514" s="63"/>
      <c r="R2514" s="60"/>
      <c r="S2514" s="60"/>
      <c r="T2514" s="69"/>
      <c r="U2514" s="8"/>
      <c r="X2514" s="60"/>
    </row>
    <row r="2515" spans="1:27" ht="11.25" outlineLevel="5" x14ac:dyDescent="0.2">
      <c r="A2515" s="137"/>
      <c r="B2515" s="138"/>
      <c r="C2515" s="138"/>
      <c r="D2515" s="139"/>
      <c r="E2515" s="145" t="s">
        <v>1</v>
      </c>
      <c r="F2515" s="140" t="s">
        <v>701</v>
      </c>
      <c r="G2515" s="139"/>
      <c r="H2515" s="141">
        <v>0</v>
      </c>
      <c r="I2515" s="142"/>
      <c r="J2515" s="143"/>
      <c r="K2515" s="144"/>
      <c r="L2515" s="144"/>
      <c r="M2515" s="144"/>
      <c r="N2515" s="144"/>
      <c r="O2515" s="143"/>
      <c r="P2515" s="143"/>
      <c r="Q2515" s="143"/>
      <c r="R2515" s="139"/>
      <c r="S2515" s="139"/>
      <c r="T2515" s="138"/>
      <c r="U2515" s="6"/>
      <c r="V2515" s="8"/>
      <c r="W2515" s="8"/>
      <c r="X2515" s="60"/>
    </row>
    <row r="2516" spans="1:27" ht="11.25" outlineLevel="5" x14ac:dyDescent="0.2">
      <c r="A2516" s="137"/>
      <c r="B2516" s="138"/>
      <c r="C2516" s="138"/>
      <c r="D2516" s="139"/>
      <c r="E2516" s="145"/>
      <c r="F2516" s="140" t="s">
        <v>2292</v>
      </c>
      <c r="G2516" s="139"/>
      <c r="H2516" s="141">
        <v>21.967200000000002</v>
      </c>
      <c r="I2516" s="142"/>
      <c r="J2516" s="143"/>
      <c r="K2516" s="144"/>
      <c r="L2516" s="144"/>
      <c r="M2516" s="144"/>
      <c r="N2516" s="144"/>
      <c r="O2516" s="143"/>
      <c r="P2516" s="143"/>
      <c r="Q2516" s="143"/>
      <c r="R2516" s="139"/>
      <c r="S2516" s="139"/>
      <c r="T2516" s="138"/>
      <c r="U2516" s="6"/>
      <c r="V2516" s="8"/>
      <c r="W2516" s="8"/>
      <c r="X2516" s="60"/>
    </row>
    <row r="2517" spans="1:27" ht="7.5" customHeight="1" outlineLevel="5" x14ac:dyDescent="0.15">
      <c r="A2517" s="8"/>
      <c r="B2517" s="69"/>
      <c r="C2517" s="69"/>
      <c r="D2517" s="60"/>
      <c r="E2517" s="60"/>
      <c r="F2517" s="104"/>
      <c r="G2517" s="60"/>
      <c r="H2517" s="65"/>
      <c r="I2517" s="105"/>
      <c r="J2517" s="63"/>
      <c r="K2517" s="65"/>
      <c r="L2517" s="65"/>
      <c r="M2517" s="65"/>
      <c r="N2517" s="65"/>
      <c r="O2517" s="63"/>
      <c r="P2517" s="63"/>
      <c r="Q2517" s="63"/>
      <c r="R2517" s="60"/>
      <c r="S2517" s="60"/>
      <c r="T2517" s="69"/>
      <c r="U2517" s="8"/>
      <c r="X2517" s="60"/>
    </row>
    <row r="2518" spans="1:27" ht="22.5" outlineLevel="4" x14ac:dyDescent="0.2">
      <c r="A2518" s="4"/>
      <c r="B2518" s="120"/>
      <c r="C2518" s="121">
        <v>20</v>
      </c>
      <c r="D2518" s="122" t="s">
        <v>760</v>
      </c>
      <c r="E2518" s="123" t="s">
        <v>2293</v>
      </c>
      <c r="F2518" s="124" t="s">
        <v>2294</v>
      </c>
      <c r="G2518" s="122" t="s">
        <v>543</v>
      </c>
      <c r="H2518" s="125">
        <v>137.39148500000002</v>
      </c>
      <c r="I2518" s="126">
        <v>0</v>
      </c>
      <c r="J2518" s="127">
        <f>H2518*I2518</f>
        <v>0</v>
      </c>
      <c r="K2518" s="125">
        <v>4.1000000000000003E-3</v>
      </c>
      <c r="L2518" s="125">
        <f>H2518*K2518</f>
        <v>0.56330508850000016</v>
      </c>
      <c r="M2518" s="125"/>
      <c r="N2518" s="125">
        <f>H2518*M2518</f>
        <v>0</v>
      </c>
      <c r="O2518" s="127">
        <v>15</v>
      </c>
      <c r="P2518" s="127">
        <f>J2518*(O2518/100)</f>
        <v>0</v>
      </c>
      <c r="Q2518" s="127">
        <f>J2518+P2518</f>
        <v>0</v>
      </c>
      <c r="R2518" s="128"/>
      <c r="S2518" s="128" t="s">
        <v>538</v>
      </c>
      <c r="T2518" s="129">
        <v>1</v>
      </c>
      <c r="U2518" s="8"/>
      <c r="V2518" s="8"/>
      <c r="W2518" s="8"/>
      <c r="X2518" s="60"/>
    </row>
    <row r="2519" spans="1:27" ht="9.75" outlineLevel="5" x14ac:dyDescent="0.2">
      <c r="A2519" s="130"/>
      <c r="B2519" s="131"/>
      <c r="C2519" s="131"/>
      <c r="D2519" s="132"/>
      <c r="E2519" s="136" t="s">
        <v>0</v>
      </c>
      <c r="F2519" s="159" t="s">
        <v>763</v>
      </c>
      <c r="G2519" s="159"/>
      <c r="H2519" s="160"/>
      <c r="I2519" s="161"/>
      <c r="J2519" s="162"/>
      <c r="K2519" s="134"/>
      <c r="L2519" s="134"/>
      <c r="M2519" s="134"/>
      <c r="N2519" s="134"/>
      <c r="O2519" s="135"/>
      <c r="P2519" s="135"/>
      <c r="Q2519" s="135"/>
      <c r="R2519" s="132"/>
      <c r="S2519" s="132"/>
      <c r="T2519" s="131"/>
      <c r="U2519" s="6"/>
      <c r="V2519" s="8"/>
      <c r="W2519" s="8"/>
      <c r="X2519" s="133" t="str">
        <f>F2519</f>
        <v>---</v>
      </c>
      <c r="Y2519" s="9"/>
      <c r="AA2519" s="11"/>
    </row>
    <row r="2520" spans="1:27" ht="7.5" customHeight="1" outlineLevel="5" x14ac:dyDescent="0.15">
      <c r="B2520" s="69"/>
      <c r="C2520" s="69"/>
      <c r="D2520" s="60"/>
      <c r="E2520" s="60"/>
      <c r="F2520" s="61"/>
      <c r="G2520" s="60"/>
      <c r="H2520" s="65"/>
      <c r="I2520" s="105"/>
      <c r="J2520" s="63"/>
      <c r="K2520" s="65"/>
      <c r="L2520" s="65"/>
      <c r="M2520" s="65"/>
      <c r="N2520" s="65"/>
      <c r="O2520" s="63"/>
      <c r="P2520" s="63"/>
      <c r="Q2520" s="63"/>
      <c r="R2520" s="60"/>
      <c r="S2520" s="60"/>
      <c r="T2520" s="69"/>
      <c r="U2520" s="8"/>
      <c r="X2520" s="60"/>
    </row>
    <row r="2521" spans="1:27" ht="11.25" outlineLevel="5" x14ac:dyDescent="0.2">
      <c r="A2521" s="137"/>
      <c r="B2521" s="138"/>
      <c r="C2521" s="138"/>
      <c r="D2521" s="139"/>
      <c r="E2521" s="145" t="s">
        <v>1</v>
      </c>
      <c r="F2521" s="140" t="s">
        <v>2295</v>
      </c>
      <c r="G2521" s="139"/>
      <c r="H2521" s="141">
        <v>124.90134999999999</v>
      </c>
      <c r="I2521" s="142"/>
      <c r="J2521" s="143"/>
      <c r="K2521" s="144"/>
      <c r="L2521" s="144"/>
      <c r="M2521" s="144"/>
      <c r="N2521" s="144"/>
      <c r="O2521" s="143"/>
      <c r="P2521" s="143"/>
      <c r="Q2521" s="143"/>
      <c r="R2521" s="139"/>
      <c r="S2521" s="139"/>
      <c r="T2521" s="138"/>
      <c r="U2521" s="6"/>
      <c r="V2521" s="8"/>
      <c r="W2521" s="8"/>
      <c r="X2521" s="60"/>
    </row>
    <row r="2522" spans="1:27" ht="9.75" outlineLevel="5" x14ac:dyDescent="0.2">
      <c r="A2522" s="130"/>
      <c r="B2522" s="131"/>
      <c r="C2522" s="131"/>
      <c r="D2522" s="132"/>
      <c r="E2522" s="136" t="s">
        <v>25</v>
      </c>
      <c r="F2522" s="148">
        <v>10</v>
      </c>
      <c r="G2522" s="132"/>
      <c r="H2522" s="146">
        <v>12.490135</v>
      </c>
      <c r="I2522" s="147"/>
      <c r="J2522" s="135"/>
      <c r="K2522" s="134"/>
      <c r="L2522" s="134"/>
      <c r="M2522" s="134"/>
      <c r="N2522" s="134"/>
      <c r="O2522" s="135"/>
      <c r="P2522" s="135"/>
      <c r="Q2522" s="135"/>
      <c r="R2522" s="132"/>
      <c r="S2522" s="132"/>
      <c r="T2522" s="131"/>
      <c r="U2522" s="6"/>
      <c r="V2522" s="8"/>
      <c r="W2522" s="8"/>
      <c r="X2522" s="60"/>
    </row>
    <row r="2523" spans="1:27" ht="7.5" customHeight="1" outlineLevel="5" x14ac:dyDescent="0.15">
      <c r="A2523" s="8"/>
      <c r="B2523" s="69"/>
      <c r="C2523" s="69"/>
      <c r="D2523" s="60"/>
      <c r="E2523" s="60"/>
      <c r="F2523" s="104"/>
      <c r="G2523" s="60"/>
      <c r="H2523" s="65"/>
      <c r="I2523" s="105"/>
      <c r="J2523" s="63"/>
      <c r="K2523" s="65"/>
      <c r="L2523" s="65"/>
      <c r="M2523" s="65"/>
      <c r="N2523" s="65"/>
      <c r="O2523" s="63"/>
      <c r="P2523" s="63"/>
      <c r="Q2523" s="63"/>
      <c r="R2523" s="60"/>
      <c r="S2523" s="60"/>
      <c r="T2523" s="69"/>
      <c r="U2523" s="8"/>
      <c r="X2523" s="60"/>
    </row>
    <row r="2524" spans="1:27" ht="11.25" outlineLevel="4" x14ac:dyDescent="0.2">
      <c r="A2524" s="4"/>
      <c r="B2524" s="120"/>
      <c r="C2524" s="121">
        <v>21</v>
      </c>
      <c r="D2524" s="122" t="s">
        <v>534</v>
      </c>
      <c r="E2524" s="123" t="s">
        <v>2248</v>
      </c>
      <c r="F2524" s="124" t="s">
        <v>2249</v>
      </c>
      <c r="G2524" s="122" t="s">
        <v>543</v>
      </c>
      <c r="H2524" s="125">
        <v>101.8364</v>
      </c>
      <c r="I2524" s="126">
        <v>0</v>
      </c>
      <c r="J2524" s="127">
        <f>H2524*I2524</f>
        <v>0</v>
      </c>
      <c r="K2524" s="125"/>
      <c r="L2524" s="125">
        <f>H2524*K2524</f>
        <v>0</v>
      </c>
      <c r="M2524" s="125"/>
      <c r="N2524" s="125">
        <f>H2524*M2524</f>
        <v>0</v>
      </c>
      <c r="O2524" s="127">
        <v>15</v>
      </c>
      <c r="P2524" s="127">
        <f>J2524*(O2524/100)</f>
        <v>0</v>
      </c>
      <c r="Q2524" s="127">
        <f>J2524+P2524</f>
        <v>0</v>
      </c>
      <c r="R2524" s="128"/>
      <c r="S2524" s="128" t="s">
        <v>538</v>
      </c>
      <c r="T2524" s="129">
        <v>1</v>
      </c>
      <c r="U2524" s="8"/>
      <c r="V2524" s="8"/>
      <c r="W2524" s="8"/>
      <c r="X2524" s="60"/>
    </row>
    <row r="2525" spans="1:27" ht="39" outlineLevel="5" x14ac:dyDescent="0.2">
      <c r="A2525" s="130"/>
      <c r="B2525" s="131"/>
      <c r="C2525" s="131"/>
      <c r="D2525" s="132"/>
      <c r="E2525" s="136" t="s">
        <v>0</v>
      </c>
      <c r="F2525" s="159" t="s">
        <v>2296</v>
      </c>
      <c r="G2525" s="159"/>
      <c r="H2525" s="160"/>
      <c r="I2525" s="161"/>
      <c r="J2525" s="162"/>
      <c r="K2525" s="134"/>
      <c r="L2525" s="134"/>
      <c r="M2525" s="134"/>
      <c r="N2525" s="134"/>
      <c r="O2525" s="135"/>
      <c r="P2525" s="135"/>
      <c r="Q2525" s="135"/>
      <c r="R2525" s="132"/>
      <c r="S2525" s="132"/>
      <c r="T2525" s="131"/>
      <c r="U2525" s="6"/>
      <c r="V2525" s="8"/>
      <c r="W2525" s="8"/>
      <c r="X2525" s="133" t="str">
        <f>F2525</f>
        <v>Provedení povlakové krytiny střech plochých do 10 st. fólií  
  termoplastickou 
    mPVC (měkčené PVC) 
      rozvinutí a natažení fólie v ploše</v>
      </c>
      <c r="Y2525" s="9"/>
      <c r="AA2525" s="11"/>
    </row>
    <row r="2526" spans="1:27" ht="7.5" customHeight="1" outlineLevel="5" x14ac:dyDescent="0.15">
      <c r="B2526" s="69"/>
      <c r="C2526" s="69"/>
      <c r="D2526" s="60"/>
      <c r="E2526" s="60"/>
      <c r="F2526" s="61"/>
      <c r="G2526" s="60"/>
      <c r="H2526" s="65"/>
      <c r="I2526" s="105"/>
      <c r="J2526" s="63"/>
      <c r="K2526" s="65"/>
      <c r="L2526" s="65"/>
      <c r="M2526" s="65"/>
      <c r="N2526" s="65"/>
      <c r="O2526" s="63"/>
      <c r="P2526" s="63"/>
      <c r="Q2526" s="63"/>
      <c r="R2526" s="60"/>
      <c r="S2526" s="60"/>
      <c r="T2526" s="69"/>
      <c r="U2526" s="8"/>
      <c r="X2526" s="60"/>
    </row>
    <row r="2527" spans="1:27" ht="11.25" outlineLevel="5" x14ac:dyDescent="0.2">
      <c r="A2527" s="137"/>
      <c r="B2527" s="138"/>
      <c r="C2527" s="138"/>
      <c r="D2527" s="139"/>
      <c r="E2527" s="145" t="s">
        <v>1</v>
      </c>
      <c r="F2527" s="140" t="s">
        <v>701</v>
      </c>
      <c r="G2527" s="139"/>
      <c r="H2527" s="141">
        <v>0</v>
      </c>
      <c r="I2527" s="142"/>
      <c r="J2527" s="143"/>
      <c r="K2527" s="144"/>
      <c r="L2527" s="144"/>
      <c r="M2527" s="144"/>
      <c r="N2527" s="144"/>
      <c r="O2527" s="143"/>
      <c r="P2527" s="143"/>
      <c r="Q2527" s="143"/>
      <c r="R2527" s="139"/>
      <c r="S2527" s="139"/>
      <c r="T2527" s="138"/>
      <c r="U2527" s="6"/>
      <c r="V2527" s="8"/>
      <c r="W2527" s="8"/>
      <c r="X2527" s="60"/>
    </row>
    <row r="2528" spans="1:27" ht="11.25" outlineLevel="5" x14ac:dyDescent="0.2">
      <c r="A2528" s="137"/>
      <c r="B2528" s="138"/>
      <c r="C2528" s="138"/>
      <c r="D2528" s="139"/>
      <c r="E2528" s="145"/>
      <c r="F2528" s="140" t="s">
        <v>2288</v>
      </c>
      <c r="G2528" s="139"/>
      <c r="H2528" s="141">
        <v>101.8364</v>
      </c>
      <c r="I2528" s="142"/>
      <c r="J2528" s="143"/>
      <c r="K2528" s="144"/>
      <c r="L2528" s="144"/>
      <c r="M2528" s="144"/>
      <c r="N2528" s="144"/>
      <c r="O2528" s="143"/>
      <c r="P2528" s="143"/>
      <c r="Q2528" s="143"/>
      <c r="R2528" s="139"/>
      <c r="S2528" s="139"/>
      <c r="T2528" s="138"/>
      <c r="U2528" s="6"/>
      <c r="V2528" s="8"/>
      <c r="W2528" s="8"/>
      <c r="X2528" s="60"/>
    </row>
    <row r="2529" spans="1:27" ht="7.5" customHeight="1" outlineLevel="5" x14ac:dyDescent="0.15">
      <c r="A2529" s="8"/>
      <c r="B2529" s="69"/>
      <c r="C2529" s="69"/>
      <c r="D2529" s="60"/>
      <c r="E2529" s="60"/>
      <c r="F2529" s="104"/>
      <c r="G2529" s="60"/>
      <c r="H2529" s="65"/>
      <c r="I2529" s="105"/>
      <c r="J2529" s="63"/>
      <c r="K2529" s="65"/>
      <c r="L2529" s="65"/>
      <c r="M2529" s="65"/>
      <c r="N2529" s="65"/>
      <c r="O2529" s="63"/>
      <c r="P2529" s="63"/>
      <c r="Q2529" s="63"/>
      <c r="R2529" s="60"/>
      <c r="S2529" s="60"/>
      <c r="T2529" s="69"/>
      <c r="U2529" s="8"/>
      <c r="X2529" s="60"/>
    </row>
    <row r="2530" spans="1:27" ht="11.25" outlineLevel="4" x14ac:dyDescent="0.2">
      <c r="A2530" s="4"/>
      <c r="B2530" s="120"/>
      <c r="C2530" s="121">
        <v>22</v>
      </c>
      <c r="D2530" s="122" t="s">
        <v>534</v>
      </c>
      <c r="E2530" s="123" t="s">
        <v>2220</v>
      </c>
      <c r="F2530" s="124" t="s">
        <v>2221</v>
      </c>
      <c r="G2530" s="122" t="s">
        <v>543</v>
      </c>
      <c r="H2530" s="125">
        <v>26.0352</v>
      </c>
      <c r="I2530" s="126">
        <v>0</v>
      </c>
      <c r="J2530" s="127">
        <f>H2530*I2530</f>
        <v>0</v>
      </c>
      <c r="K2530" s="125">
        <v>3.0000000000000001E-5</v>
      </c>
      <c r="L2530" s="125">
        <f>H2530*K2530</f>
        <v>7.8105600000000002E-4</v>
      </c>
      <c r="M2530" s="125"/>
      <c r="N2530" s="125">
        <f>H2530*M2530</f>
        <v>0</v>
      </c>
      <c r="O2530" s="127">
        <v>15</v>
      </c>
      <c r="P2530" s="127">
        <f>J2530*(O2530/100)</f>
        <v>0</v>
      </c>
      <c r="Q2530" s="127">
        <f>J2530+P2530</f>
        <v>0</v>
      </c>
      <c r="R2530" s="128"/>
      <c r="S2530" s="128" t="s">
        <v>538</v>
      </c>
      <c r="T2530" s="129">
        <v>1</v>
      </c>
      <c r="U2530" s="8"/>
      <c r="V2530" s="8"/>
      <c r="W2530" s="8"/>
      <c r="X2530" s="60"/>
    </row>
    <row r="2531" spans="1:27" ht="29.25" outlineLevel="5" x14ac:dyDescent="0.2">
      <c r="A2531" s="130"/>
      <c r="B2531" s="131"/>
      <c r="C2531" s="131"/>
      <c r="D2531" s="132"/>
      <c r="E2531" s="136" t="s">
        <v>0</v>
      </c>
      <c r="F2531" s="159" t="s">
        <v>2297</v>
      </c>
      <c r="G2531" s="159"/>
      <c r="H2531" s="160"/>
      <c r="I2531" s="161"/>
      <c r="J2531" s="162"/>
      <c r="K2531" s="134"/>
      <c r="L2531" s="134"/>
      <c r="M2531" s="134"/>
      <c r="N2531" s="134"/>
      <c r="O2531" s="135"/>
      <c r="P2531" s="135"/>
      <c r="Q2531" s="135"/>
      <c r="R2531" s="132"/>
      <c r="S2531" s="132"/>
      <c r="T2531" s="131"/>
      <c r="U2531" s="6"/>
      <c r="V2531" s="8"/>
      <c r="W2531" s="8"/>
      <c r="X2531" s="133" t="str">
        <f>F2531</f>
        <v>Provedení povlakové krytiny střech samostatným vytažením izolačního povlaku fólií  
  na konstrukce převyšující úroveň střechy, 
    přilepenou se svařovanými spoji</v>
      </c>
      <c r="Y2531" s="9"/>
      <c r="AA2531" s="11"/>
    </row>
    <row r="2532" spans="1:27" ht="7.5" customHeight="1" outlineLevel="5" x14ac:dyDescent="0.15">
      <c r="B2532" s="69"/>
      <c r="C2532" s="69"/>
      <c r="D2532" s="60"/>
      <c r="E2532" s="60"/>
      <c r="F2532" s="61"/>
      <c r="G2532" s="60"/>
      <c r="H2532" s="65"/>
      <c r="I2532" s="105"/>
      <c r="J2532" s="63"/>
      <c r="K2532" s="65"/>
      <c r="L2532" s="65"/>
      <c r="M2532" s="65"/>
      <c r="N2532" s="65"/>
      <c r="O2532" s="63"/>
      <c r="P2532" s="63"/>
      <c r="Q2532" s="63"/>
      <c r="R2532" s="60"/>
      <c r="S2532" s="60"/>
      <c r="T2532" s="69"/>
      <c r="U2532" s="8"/>
      <c r="X2532" s="60"/>
    </row>
    <row r="2533" spans="1:27" ht="11.25" outlineLevel="5" x14ac:dyDescent="0.2">
      <c r="A2533" s="137"/>
      <c r="B2533" s="138"/>
      <c r="C2533" s="138"/>
      <c r="D2533" s="139"/>
      <c r="E2533" s="145" t="s">
        <v>1</v>
      </c>
      <c r="F2533" s="140" t="s">
        <v>701</v>
      </c>
      <c r="G2533" s="139"/>
      <c r="H2533" s="141">
        <v>0</v>
      </c>
      <c r="I2533" s="142"/>
      <c r="J2533" s="143"/>
      <c r="K2533" s="144"/>
      <c r="L2533" s="144"/>
      <c r="M2533" s="144"/>
      <c r="N2533" s="144"/>
      <c r="O2533" s="143"/>
      <c r="P2533" s="143"/>
      <c r="Q2533" s="143"/>
      <c r="R2533" s="139"/>
      <c r="S2533" s="139"/>
      <c r="T2533" s="138"/>
      <c r="U2533" s="6"/>
      <c r="V2533" s="8"/>
      <c r="W2533" s="8"/>
      <c r="X2533" s="60"/>
    </row>
    <row r="2534" spans="1:27" ht="11.25" outlineLevel="5" x14ac:dyDescent="0.2">
      <c r="A2534" s="137"/>
      <c r="B2534" s="138"/>
      <c r="C2534" s="138"/>
      <c r="D2534" s="139"/>
      <c r="E2534" s="145"/>
      <c r="F2534" s="140" t="s">
        <v>2298</v>
      </c>
      <c r="G2534" s="139"/>
      <c r="H2534" s="141">
        <v>26.0352</v>
      </c>
      <c r="I2534" s="142"/>
      <c r="J2534" s="143"/>
      <c r="K2534" s="144"/>
      <c r="L2534" s="144"/>
      <c r="M2534" s="144"/>
      <c r="N2534" s="144"/>
      <c r="O2534" s="143"/>
      <c r="P2534" s="143"/>
      <c r="Q2534" s="143"/>
      <c r="R2534" s="139"/>
      <c r="S2534" s="139"/>
      <c r="T2534" s="138"/>
      <c r="U2534" s="6"/>
      <c r="V2534" s="8"/>
      <c r="W2534" s="8"/>
      <c r="X2534" s="60"/>
    </row>
    <row r="2535" spans="1:27" ht="7.5" customHeight="1" outlineLevel="5" x14ac:dyDescent="0.15">
      <c r="A2535" s="8"/>
      <c r="B2535" s="69"/>
      <c r="C2535" s="69"/>
      <c r="D2535" s="60"/>
      <c r="E2535" s="60"/>
      <c r="F2535" s="104"/>
      <c r="G2535" s="60"/>
      <c r="H2535" s="65"/>
      <c r="I2535" s="105"/>
      <c r="J2535" s="63"/>
      <c r="K2535" s="65"/>
      <c r="L2535" s="65"/>
      <c r="M2535" s="65"/>
      <c r="N2535" s="65"/>
      <c r="O2535" s="63"/>
      <c r="P2535" s="63"/>
      <c r="Q2535" s="63"/>
      <c r="R2535" s="60"/>
      <c r="S2535" s="60"/>
      <c r="T2535" s="69"/>
      <c r="U2535" s="8"/>
      <c r="X2535" s="60"/>
    </row>
    <row r="2536" spans="1:27" ht="11.25" outlineLevel="4" x14ac:dyDescent="0.2">
      <c r="A2536" s="4"/>
      <c r="B2536" s="120"/>
      <c r="C2536" s="121">
        <v>23</v>
      </c>
      <c r="D2536" s="122" t="s">
        <v>534</v>
      </c>
      <c r="E2536" s="123" t="s">
        <v>2253</v>
      </c>
      <c r="F2536" s="124" t="s">
        <v>2254</v>
      </c>
      <c r="G2536" s="122" t="s">
        <v>752</v>
      </c>
      <c r="H2536" s="125">
        <v>284.12936199999996</v>
      </c>
      <c r="I2536" s="126">
        <v>0</v>
      </c>
      <c r="J2536" s="127">
        <f>H2536*I2536</f>
        <v>0</v>
      </c>
      <c r="K2536" s="125"/>
      <c r="L2536" s="125">
        <f>H2536*K2536</f>
        <v>0</v>
      </c>
      <c r="M2536" s="125"/>
      <c r="N2536" s="125">
        <f>H2536*M2536</f>
        <v>0</v>
      </c>
      <c r="O2536" s="127">
        <v>15</v>
      </c>
      <c r="P2536" s="127">
        <f>J2536*(O2536/100)</f>
        <v>0</v>
      </c>
      <c r="Q2536" s="127">
        <f>J2536+P2536</f>
        <v>0</v>
      </c>
      <c r="R2536" s="128"/>
      <c r="S2536" s="128" t="s">
        <v>538</v>
      </c>
      <c r="T2536" s="129">
        <v>1</v>
      </c>
      <c r="U2536" s="8"/>
      <c r="V2536" s="8"/>
      <c r="W2536" s="8"/>
      <c r="X2536" s="60"/>
    </row>
    <row r="2537" spans="1:27" ht="48.75" outlineLevel="5" x14ac:dyDescent="0.2">
      <c r="A2537" s="130"/>
      <c r="B2537" s="131"/>
      <c r="C2537" s="131"/>
      <c r="D2537" s="132"/>
      <c r="E2537" s="136" t="s">
        <v>0</v>
      </c>
      <c r="F2537" s="159" t="s">
        <v>2299</v>
      </c>
      <c r="G2537" s="159"/>
      <c r="H2537" s="160"/>
      <c r="I2537" s="161"/>
      <c r="J2537" s="162"/>
      <c r="K2537" s="134"/>
      <c r="L2537" s="134"/>
      <c r="M2537" s="134"/>
      <c r="N2537" s="134"/>
      <c r="O2537" s="135"/>
      <c r="P2537" s="135"/>
      <c r="Q2537" s="135"/>
      <c r="R2537" s="132"/>
      <c r="S2537" s="132"/>
      <c r="T2537" s="131"/>
      <c r="U2537" s="6"/>
      <c r="V2537" s="8"/>
      <c r="W2537" s="8"/>
      <c r="X2537" s="133" t="str">
        <f>F2537</f>
        <v>Provedení povlakové krytiny střech plochých do 10 st. fólií  
  termoplastickou 
    mPVC (měkčené PVC) 
    vytvoření spoje dvou pásů fólií 
      horkovzdušným navařením</v>
      </c>
      <c r="Y2537" s="9"/>
      <c r="AA2537" s="11"/>
    </row>
    <row r="2538" spans="1:27" ht="7.5" customHeight="1" outlineLevel="5" x14ac:dyDescent="0.15">
      <c r="B2538" s="69"/>
      <c r="C2538" s="69"/>
      <c r="D2538" s="60"/>
      <c r="E2538" s="60"/>
      <c r="F2538" s="61"/>
      <c r="G2538" s="60"/>
      <c r="H2538" s="65"/>
      <c r="I2538" s="105"/>
      <c r="J2538" s="63"/>
      <c r="K2538" s="65"/>
      <c r="L2538" s="65"/>
      <c r="M2538" s="65"/>
      <c r="N2538" s="65"/>
      <c r="O2538" s="63"/>
      <c r="P2538" s="63"/>
      <c r="Q2538" s="63"/>
      <c r="R2538" s="60"/>
      <c r="S2538" s="60"/>
      <c r="T2538" s="69"/>
      <c r="U2538" s="8"/>
      <c r="X2538" s="60"/>
    </row>
    <row r="2539" spans="1:27" ht="11.25" outlineLevel="5" x14ac:dyDescent="0.2">
      <c r="A2539" s="137"/>
      <c r="B2539" s="138"/>
      <c r="C2539" s="138"/>
      <c r="D2539" s="139"/>
      <c r="E2539" s="145" t="s">
        <v>1</v>
      </c>
      <c r="F2539" s="140" t="s">
        <v>2300</v>
      </c>
      <c r="G2539" s="139"/>
      <c r="H2539" s="141">
        <v>284.12936199999996</v>
      </c>
      <c r="I2539" s="142"/>
      <c r="J2539" s="143"/>
      <c r="K2539" s="144"/>
      <c r="L2539" s="144"/>
      <c r="M2539" s="144"/>
      <c r="N2539" s="144"/>
      <c r="O2539" s="143"/>
      <c r="P2539" s="143"/>
      <c r="Q2539" s="143"/>
      <c r="R2539" s="139"/>
      <c r="S2539" s="139"/>
      <c r="T2539" s="138"/>
      <c r="U2539" s="6"/>
      <c r="V2539" s="8"/>
      <c r="W2539" s="8"/>
      <c r="X2539" s="60"/>
    </row>
    <row r="2540" spans="1:27" ht="7.5" customHeight="1" outlineLevel="5" x14ac:dyDescent="0.15">
      <c r="A2540" s="8"/>
      <c r="B2540" s="69"/>
      <c r="C2540" s="69"/>
      <c r="D2540" s="60"/>
      <c r="E2540" s="60"/>
      <c r="F2540" s="104"/>
      <c r="G2540" s="60"/>
      <c r="H2540" s="65"/>
      <c r="I2540" s="105"/>
      <c r="J2540" s="63"/>
      <c r="K2540" s="65"/>
      <c r="L2540" s="65"/>
      <c r="M2540" s="65"/>
      <c r="N2540" s="65"/>
      <c r="O2540" s="63"/>
      <c r="P2540" s="63"/>
      <c r="Q2540" s="63"/>
      <c r="R2540" s="60"/>
      <c r="S2540" s="60"/>
      <c r="T2540" s="69"/>
      <c r="U2540" s="8"/>
      <c r="X2540" s="60"/>
    </row>
    <row r="2541" spans="1:27" ht="11.25" outlineLevel="4" x14ac:dyDescent="0.2">
      <c r="A2541" s="4"/>
      <c r="B2541" s="120"/>
      <c r="C2541" s="121">
        <v>24</v>
      </c>
      <c r="D2541" s="122" t="s">
        <v>760</v>
      </c>
      <c r="E2541" s="123" t="s">
        <v>2257</v>
      </c>
      <c r="F2541" s="124" t="s">
        <v>2258</v>
      </c>
      <c r="G2541" s="122" t="s">
        <v>543</v>
      </c>
      <c r="H2541" s="125">
        <v>142.09002500000003</v>
      </c>
      <c r="I2541" s="126">
        <v>0</v>
      </c>
      <c r="J2541" s="127">
        <f>H2541*I2541</f>
        <v>0</v>
      </c>
      <c r="K2541" s="125">
        <v>1.9E-3</v>
      </c>
      <c r="L2541" s="125">
        <f>H2541*K2541</f>
        <v>0.26997104750000006</v>
      </c>
      <c r="M2541" s="125"/>
      <c r="N2541" s="125">
        <f>H2541*M2541</f>
        <v>0</v>
      </c>
      <c r="O2541" s="127">
        <v>15</v>
      </c>
      <c r="P2541" s="127">
        <f>J2541*(O2541/100)</f>
        <v>0</v>
      </c>
      <c r="Q2541" s="127">
        <f>J2541+P2541</f>
        <v>0</v>
      </c>
      <c r="R2541" s="128"/>
      <c r="S2541" s="128" t="s">
        <v>538</v>
      </c>
      <c r="T2541" s="129">
        <v>1</v>
      </c>
      <c r="U2541" s="8"/>
      <c r="V2541" s="8"/>
      <c r="W2541" s="8"/>
      <c r="X2541" s="60"/>
    </row>
    <row r="2542" spans="1:27" ht="9.75" outlineLevel="5" x14ac:dyDescent="0.2">
      <c r="A2542" s="130"/>
      <c r="B2542" s="131"/>
      <c r="C2542" s="131"/>
      <c r="D2542" s="132"/>
      <c r="E2542" s="136" t="s">
        <v>0</v>
      </c>
      <c r="F2542" s="159" t="s">
        <v>2301</v>
      </c>
      <c r="G2542" s="159"/>
      <c r="H2542" s="160"/>
      <c r="I2542" s="161"/>
      <c r="J2542" s="162"/>
      <c r="K2542" s="134"/>
      <c r="L2542" s="134"/>
      <c r="M2542" s="134"/>
      <c r="N2542" s="134"/>
      <c r="O2542" s="135"/>
      <c r="P2542" s="135"/>
      <c r="Q2542" s="135"/>
      <c r="R2542" s="132"/>
      <c r="S2542" s="132"/>
      <c r="T2542" s="131"/>
      <c r="U2542" s="6"/>
      <c r="V2542" s="8"/>
      <c r="W2542" s="8"/>
      <c r="X2542" s="133" t="str">
        <f>F2542</f>
        <v>fólie hydroizolační střešní mPVC, tl. 1,5 mm š 1300 mm barevná</v>
      </c>
      <c r="Y2542" s="9"/>
      <c r="AA2542" s="11"/>
    </row>
    <row r="2543" spans="1:27" ht="7.5" customHeight="1" outlineLevel="5" x14ac:dyDescent="0.15">
      <c r="B2543" s="69"/>
      <c r="C2543" s="69"/>
      <c r="D2543" s="60"/>
      <c r="E2543" s="60"/>
      <c r="F2543" s="61"/>
      <c r="G2543" s="60"/>
      <c r="H2543" s="65"/>
      <c r="I2543" s="105"/>
      <c r="J2543" s="63"/>
      <c r="K2543" s="65"/>
      <c r="L2543" s="65"/>
      <c r="M2543" s="65"/>
      <c r="N2543" s="65"/>
      <c r="O2543" s="63"/>
      <c r="P2543" s="63"/>
      <c r="Q2543" s="63"/>
      <c r="R2543" s="60"/>
      <c r="S2543" s="60"/>
      <c r="T2543" s="69"/>
      <c r="U2543" s="8"/>
      <c r="X2543" s="60"/>
    </row>
    <row r="2544" spans="1:27" ht="11.25" outlineLevel="5" x14ac:dyDescent="0.2">
      <c r="A2544" s="137"/>
      <c r="B2544" s="138"/>
      <c r="C2544" s="138"/>
      <c r="D2544" s="139"/>
      <c r="E2544" s="145" t="s">
        <v>1</v>
      </c>
      <c r="F2544" s="140" t="s">
        <v>2302</v>
      </c>
      <c r="G2544" s="139"/>
      <c r="H2544" s="141">
        <v>129.17275000000001</v>
      </c>
      <c r="I2544" s="142"/>
      <c r="J2544" s="143"/>
      <c r="K2544" s="144"/>
      <c r="L2544" s="144"/>
      <c r="M2544" s="144"/>
      <c r="N2544" s="144"/>
      <c r="O2544" s="143"/>
      <c r="P2544" s="143"/>
      <c r="Q2544" s="143"/>
      <c r="R2544" s="139"/>
      <c r="S2544" s="139"/>
      <c r="T2544" s="138"/>
      <c r="U2544" s="6"/>
      <c r="V2544" s="8"/>
      <c r="W2544" s="8"/>
      <c r="X2544" s="60"/>
    </row>
    <row r="2545" spans="1:27" ht="9.75" outlineLevel="5" x14ac:dyDescent="0.2">
      <c r="A2545" s="130"/>
      <c r="B2545" s="131"/>
      <c r="C2545" s="131"/>
      <c r="D2545" s="132"/>
      <c r="E2545" s="136" t="s">
        <v>25</v>
      </c>
      <c r="F2545" s="148">
        <v>10</v>
      </c>
      <c r="G2545" s="132"/>
      <c r="H2545" s="146">
        <v>12.917275</v>
      </c>
      <c r="I2545" s="147"/>
      <c r="J2545" s="135"/>
      <c r="K2545" s="134"/>
      <c r="L2545" s="134"/>
      <c r="M2545" s="134"/>
      <c r="N2545" s="134"/>
      <c r="O2545" s="135"/>
      <c r="P2545" s="135"/>
      <c r="Q2545" s="135"/>
      <c r="R2545" s="132"/>
      <c r="S2545" s="132"/>
      <c r="T2545" s="131"/>
      <c r="U2545" s="6"/>
      <c r="V2545" s="8"/>
      <c r="W2545" s="8"/>
      <c r="X2545" s="60"/>
    </row>
    <row r="2546" spans="1:27" ht="7.5" customHeight="1" outlineLevel="5" x14ac:dyDescent="0.15">
      <c r="A2546" s="8"/>
      <c r="B2546" s="69"/>
      <c r="C2546" s="69"/>
      <c r="D2546" s="60"/>
      <c r="E2546" s="60"/>
      <c r="F2546" s="104"/>
      <c r="G2546" s="60"/>
      <c r="H2546" s="65"/>
      <c r="I2546" s="105"/>
      <c r="J2546" s="63"/>
      <c r="K2546" s="65"/>
      <c r="L2546" s="65"/>
      <c r="M2546" s="65"/>
      <c r="N2546" s="65"/>
      <c r="O2546" s="63"/>
      <c r="P2546" s="63"/>
      <c r="Q2546" s="63"/>
      <c r="R2546" s="60"/>
      <c r="S2546" s="60"/>
      <c r="T2546" s="69"/>
      <c r="U2546" s="8"/>
      <c r="X2546" s="60"/>
    </row>
    <row r="2547" spans="1:27" ht="11.25" outlineLevel="4" x14ac:dyDescent="0.2">
      <c r="A2547" s="4"/>
      <c r="B2547" s="120"/>
      <c r="C2547" s="121">
        <v>25</v>
      </c>
      <c r="D2547" s="122" t="s">
        <v>534</v>
      </c>
      <c r="E2547" s="123" t="s">
        <v>2303</v>
      </c>
      <c r="F2547" s="124" t="s">
        <v>2304</v>
      </c>
      <c r="G2547" s="122" t="s">
        <v>543</v>
      </c>
      <c r="H2547" s="125">
        <v>127.8716</v>
      </c>
      <c r="I2547" s="126">
        <v>0</v>
      </c>
      <c r="J2547" s="127">
        <f>H2547*I2547</f>
        <v>0</v>
      </c>
      <c r="K2547" s="125"/>
      <c r="L2547" s="125">
        <f>H2547*K2547</f>
        <v>0</v>
      </c>
      <c r="M2547" s="125"/>
      <c r="N2547" s="125">
        <f>H2547*M2547</f>
        <v>0</v>
      </c>
      <c r="O2547" s="127">
        <v>15</v>
      </c>
      <c r="P2547" s="127">
        <f>J2547*(O2547/100)</f>
        <v>0</v>
      </c>
      <c r="Q2547" s="127">
        <f>J2547+P2547</f>
        <v>0</v>
      </c>
      <c r="R2547" s="128"/>
      <c r="S2547" s="128" t="s">
        <v>538</v>
      </c>
      <c r="T2547" s="129">
        <v>1</v>
      </c>
      <c r="U2547" s="8"/>
      <c r="V2547" s="8"/>
      <c r="W2547" s="8"/>
      <c r="X2547" s="60"/>
    </row>
    <row r="2548" spans="1:27" ht="29.25" outlineLevel="5" x14ac:dyDescent="0.2">
      <c r="A2548" s="130"/>
      <c r="B2548" s="131"/>
      <c r="C2548" s="131"/>
      <c r="D2548" s="132"/>
      <c r="E2548" s="136" t="s">
        <v>0</v>
      </c>
      <c r="F2548" s="159" t="s">
        <v>2305</v>
      </c>
      <c r="G2548" s="159"/>
      <c r="H2548" s="160"/>
      <c r="I2548" s="161"/>
      <c r="J2548" s="162"/>
      <c r="K2548" s="134"/>
      <c r="L2548" s="134"/>
      <c r="M2548" s="134"/>
      <c r="N2548" s="134"/>
      <c r="O2548" s="135"/>
      <c r="P2548" s="135"/>
      <c r="Q2548" s="135"/>
      <c r="R2548" s="132"/>
      <c r="S2548" s="132"/>
      <c r="T2548" s="131"/>
      <c r="U2548" s="6"/>
      <c r="V2548" s="8"/>
      <c r="W2548" s="8"/>
      <c r="X2548" s="133" t="str">
        <f>F2548</f>
        <v>Provedení povlakové krytiny střech plochých do 10 st. -ostatní práce  
  provedení vrstvy 
    textilní podkladní</v>
      </c>
      <c r="Y2548" s="9"/>
      <c r="AA2548" s="11"/>
    </row>
    <row r="2549" spans="1:27" ht="7.5" customHeight="1" outlineLevel="5" x14ac:dyDescent="0.15">
      <c r="B2549" s="69"/>
      <c r="C2549" s="69"/>
      <c r="D2549" s="60"/>
      <c r="E2549" s="60"/>
      <c r="F2549" s="61"/>
      <c r="G2549" s="60"/>
      <c r="H2549" s="65"/>
      <c r="I2549" s="105"/>
      <c r="J2549" s="63"/>
      <c r="K2549" s="65"/>
      <c r="L2549" s="65"/>
      <c r="M2549" s="65"/>
      <c r="N2549" s="65"/>
      <c r="O2549" s="63"/>
      <c r="P2549" s="63"/>
      <c r="Q2549" s="63"/>
      <c r="R2549" s="60"/>
      <c r="S2549" s="60"/>
      <c r="T2549" s="69"/>
      <c r="U2549" s="8"/>
      <c r="X2549" s="60"/>
    </row>
    <row r="2550" spans="1:27" ht="11.25" outlineLevel="5" x14ac:dyDescent="0.2">
      <c r="A2550" s="137"/>
      <c r="B2550" s="138"/>
      <c r="C2550" s="138"/>
      <c r="D2550" s="139"/>
      <c r="E2550" s="145" t="s">
        <v>1</v>
      </c>
      <c r="F2550" s="140" t="s">
        <v>701</v>
      </c>
      <c r="G2550" s="139"/>
      <c r="H2550" s="141">
        <v>0</v>
      </c>
      <c r="I2550" s="142"/>
      <c r="J2550" s="143"/>
      <c r="K2550" s="144"/>
      <c r="L2550" s="144"/>
      <c r="M2550" s="144"/>
      <c r="N2550" s="144"/>
      <c r="O2550" s="143"/>
      <c r="P2550" s="143"/>
      <c r="Q2550" s="143"/>
      <c r="R2550" s="139"/>
      <c r="S2550" s="139"/>
      <c r="T2550" s="138"/>
      <c r="U2550" s="6"/>
      <c r="V2550" s="8"/>
      <c r="W2550" s="8"/>
      <c r="X2550" s="60"/>
    </row>
    <row r="2551" spans="1:27" ht="11.25" outlineLevel="5" x14ac:dyDescent="0.2">
      <c r="A2551" s="137"/>
      <c r="B2551" s="138"/>
      <c r="C2551" s="138"/>
      <c r="D2551" s="139"/>
      <c r="E2551" s="145"/>
      <c r="F2551" s="140" t="s">
        <v>2288</v>
      </c>
      <c r="G2551" s="139"/>
      <c r="H2551" s="141">
        <v>101.8364</v>
      </c>
      <c r="I2551" s="142"/>
      <c r="J2551" s="143"/>
      <c r="K2551" s="144"/>
      <c r="L2551" s="144"/>
      <c r="M2551" s="144"/>
      <c r="N2551" s="144"/>
      <c r="O2551" s="143"/>
      <c r="P2551" s="143"/>
      <c r="Q2551" s="143"/>
      <c r="R2551" s="139"/>
      <c r="S2551" s="139"/>
      <c r="T2551" s="138"/>
      <c r="U2551" s="6"/>
      <c r="V2551" s="8"/>
      <c r="W2551" s="8"/>
      <c r="X2551" s="60"/>
    </row>
    <row r="2552" spans="1:27" ht="11.25" outlineLevel="5" x14ac:dyDescent="0.2">
      <c r="A2552" s="137"/>
      <c r="B2552" s="138"/>
      <c r="C2552" s="138"/>
      <c r="D2552" s="139"/>
      <c r="E2552" s="145"/>
      <c r="F2552" s="140" t="s">
        <v>2298</v>
      </c>
      <c r="G2552" s="139"/>
      <c r="H2552" s="141">
        <v>26.0352</v>
      </c>
      <c r="I2552" s="142"/>
      <c r="J2552" s="143"/>
      <c r="K2552" s="144"/>
      <c r="L2552" s="144"/>
      <c r="M2552" s="144"/>
      <c r="N2552" s="144"/>
      <c r="O2552" s="143"/>
      <c r="P2552" s="143"/>
      <c r="Q2552" s="143"/>
      <c r="R2552" s="139"/>
      <c r="S2552" s="139"/>
      <c r="T2552" s="138"/>
      <c r="U2552" s="6"/>
      <c r="V2552" s="8"/>
      <c r="W2552" s="8"/>
      <c r="X2552" s="60"/>
    </row>
    <row r="2553" spans="1:27" ht="7.5" customHeight="1" outlineLevel="5" x14ac:dyDescent="0.15">
      <c r="A2553" s="8"/>
      <c r="B2553" s="69"/>
      <c r="C2553" s="69"/>
      <c r="D2553" s="60"/>
      <c r="E2553" s="60"/>
      <c r="F2553" s="104"/>
      <c r="G2553" s="60"/>
      <c r="H2553" s="65"/>
      <c r="I2553" s="105"/>
      <c r="J2553" s="63"/>
      <c r="K2553" s="65"/>
      <c r="L2553" s="65"/>
      <c r="M2553" s="65"/>
      <c r="N2553" s="65"/>
      <c r="O2553" s="63"/>
      <c r="P2553" s="63"/>
      <c r="Q2553" s="63"/>
      <c r="R2553" s="60"/>
      <c r="S2553" s="60"/>
      <c r="T2553" s="69"/>
      <c r="U2553" s="8"/>
      <c r="X2553" s="60"/>
    </row>
    <row r="2554" spans="1:27" ht="11.25" outlineLevel="4" x14ac:dyDescent="0.2">
      <c r="A2554" s="4"/>
      <c r="B2554" s="120"/>
      <c r="C2554" s="121">
        <v>26</v>
      </c>
      <c r="D2554" s="122" t="s">
        <v>760</v>
      </c>
      <c r="E2554" s="123" t="s">
        <v>2306</v>
      </c>
      <c r="F2554" s="124" t="s">
        <v>2307</v>
      </c>
      <c r="G2554" s="122" t="s">
        <v>543</v>
      </c>
      <c r="H2554" s="125">
        <v>140.6592</v>
      </c>
      <c r="I2554" s="126">
        <v>0</v>
      </c>
      <c r="J2554" s="127">
        <f>H2554*I2554</f>
        <v>0</v>
      </c>
      <c r="K2554" s="125">
        <v>2.9999999999999997E-4</v>
      </c>
      <c r="L2554" s="125">
        <f>H2554*K2554</f>
        <v>4.2197759999999994E-2</v>
      </c>
      <c r="M2554" s="125"/>
      <c r="N2554" s="125">
        <f>H2554*M2554</f>
        <v>0</v>
      </c>
      <c r="O2554" s="127">
        <v>15</v>
      </c>
      <c r="P2554" s="127">
        <f>J2554*(O2554/100)</f>
        <v>0</v>
      </c>
      <c r="Q2554" s="127">
        <f>J2554+P2554</f>
        <v>0</v>
      </c>
      <c r="R2554" s="128"/>
      <c r="S2554" s="128" t="s">
        <v>538</v>
      </c>
      <c r="T2554" s="129">
        <v>1</v>
      </c>
      <c r="U2554" s="8"/>
      <c r="V2554" s="8"/>
      <c r="W2554" s="8"/>
      <c r="X2554" s="60"/>
    </row>
    <row r="2555" spans="1:27" ht="9.75" outlineLevel="5" x14ac:dyDescent="0.2">
      <c r="A2555" s="130"/>
      <c r="B2555" s="131"/>
      <c r="C2555" s="131"/>
      <c r="D2555" s="132"/>
      <c r="E2555" s="136" t="s">
        <v>0</v>
      </c>
      <c r="F2555" s="159" t="s">
        <v>2308</v>
      </c>
      <c r="G2555" s="159"/>
      <c r="H2555" s="160"/>
      <c r="I2555" s="161"/>
      <c r="J2555" s="162"/>
      <c r="K2555" s="134"/>
      <c r="L2555" s="134"/>
      <c r="M2555" s="134"/>
      <c r="N2555" s="134"/>
      <c r="O2555" s="135"/>
      <c r="P2555" s="135"/>
      <c r="Q2555" s="135"/>
      <c r="R2555" s="132"/>
      <c r="S2555" s="132"/>
      <c r="T2555" s="131"/>
      <c r="U2555" s="6"/>
      <c r="V2555" s="8"/>
      <c r="W2555" s="8"/>
      <c r="X2555" s="133" t="str">
        <f>F2555</f>
        <v>rohož separační ze skelných vláken 120g/m2 pod hydroizolační fólie</v>
      </c>
      <c r="Y2555" s="9"/>
      <c r="AA2555" s="11"/>
    </row>
    <row r="2556" spans="1:27" ht="7.5" customHeight="1" outlineLevel="5" x14ac:dyDescent="0.15">
      <c r="B2556" s="69"/>
      <c r="C2556" s="69"/>
      <c r="D2556" s="60"/>
      <c r="E2556" s="60"/>
      <c r="F2556" s="61"/>
      <c r="G2556" s="60"/>
      <c r="H2556" s="65"/>
      <c r="I2556" s="105"/>
      <c r="J2556" s="63"/>
      <c r="K2556" s="65"/>
      <c r="L2556" s="65"/>
      <c r="M2556" s="65"/>
      <c r="N2556" s="65"/>
      <c r="O2556" s="63"/>
      <c r="P2556" s="63"/>
      <c r="Q2556" s="63"/>
      <c r="R2556" s="60"/>
      <c r="S2556" s="60"/>
      <c r="T2556" s="69"/>
      <c r="U2556" s="8"/>
      <c r="X2556" s="60"/>
    </row>
    <row r="2557" spans="1:27" ht="9.75" outlineLevel="5" x14ac:dyDescent="0.2">
      <c r="A2557" s="130"/>
      <c r="B2557" s="131"/>
      <c r="C2557" s="131"/>
      <c r="D2557" s="132"/>
      <c r="E2557" s="136" t="s">
        <v>25</v>
      </c>
      <c r="F2557" s="148">
        <v>10</v>
      </c>
      <c r="G2557" s="132"/>
      <c r="H2557" s="146">
        <v>12.7872</v>
      </c>
      <c r="I2557" s="147"/>
      <c r="J2557" s="135"/>
      <c r="K2557" s="134"/>
      <c r="L2557" s="134"/>
      <c r="M2557" s="134"/>
      <c r="N2557" s="134"/>
      <c r="O2557" s="135"/>
      <c r="P2557" s="135"/>
      <c r="Q2557" s="135"/>
      <c r="R2557" s="132"/>
      <c r="S2557" s="132"/>
      <c r="T2557" s="131"/>
      <c r="U2557" s="6"/>
      <c r="V2557" s="8"/>
      <c r="W2557" s="8"/>
      <c r="X2557" s="60"/>
    </row>
    <row r="2558" spans="1:27" ht="7.5" customHeight="1" outlineLevel="5" x14ac:dyDescent="0.15">
      <c r="A2558" s="8"/>
      <c r="B2558" s="69"/>
      <c r="C2558" s="69"/>
      <c r="D2558" s="60"/>
      <c r="E2558" s="60"/>
      <c r="F2558" s="104"/>
      <c r="G2558" s="60"/>
      <c r="H2558" s="65"/>
      <c r="I2558" s="105"/>
      <c r="J2558" s="63"/>
      <c r="K2558" s="65"/>
      <c r="L2558" s="65"/>
      <c r="M2558" s="65"/>
      <c r="N2558" s="65"/>
      <c r="O2558" s="63"/>
      <c r="P2558" s="63"/>
      <c r="Q2558" s="63"/>
      <c r="R2558" s="60"/>
      <c r="S2558" s="60"/>
      <c r="T2558" s="69"/>
      <c r="U2558" s="8"/>
      <c r="X2558" s="60"/>
    </row>
    <row r="2559" spans="1:27" ht="11.25" outlineLevel="4" x14ac:dyDescent="0.2">
      <c r="A2559" s="4"/>
      <c r="B2559" s="120"/>
      <c r="C2559" s="121">
        <v>27</v>
      </c>
      <c r="D2559" s="122" t="s">
        <v>534</v>
      </c>
      <c r="E2559" s="123" t="s">
        <v>2309</v>
      </c>
      <c r="F2559" s="124" t="s">
        <v>2310</v>
      </c>
      <c r="G2559" s="122" t="s">
        <v>724</v>
      </c>
      <c r="H2559" s="125">
        <v>509</v>
      </c>
      <c r="I2559" s="126">
        <v>0</v>
      </c>
      <c r="J2559" s="127">
        <f>H2559*I2559</f>
        <v>0</v>
      </c>
      <c r="K2559" s="125"/>
      <c r="L2559" s="125">
        <f>H2559*K2559</f>
        <v>0</v>
      </c>
      <c r="M2559" s="125"/>
      <c r="N2559" s="125">
        <f>H2559*M2559</f>
        <v>0</v>
      </c>
      <c r="O2559" s="127">
        <v>15</v>
      </c>
      <c r="P2559" s="127">
        <f>J2559*(O2559/100)</f>
        <v>0</v>
      </c>
      <c r="Q2559" s="127">
        <f>J2559+P2559</f>
        <v>0</v>
      </c>
      <c r="R2559" s="128"/>
      <c r="S2559" s="128" t="s">
        <v>538</v>
      </c>
      <c r="T2559" s="129">
        <v>1</v>
      </c>
      <c r="U2559" s="8"/>
      <c r="V2559" s="8"/>
      <c r="W2559" s="8"/>
      <c r="X2559" s="60"/>
    </row>
    <row r="2560" spans="1:27" ht="19.5" outlineLevel="5" x14ac:dyDescent="0.2">
      <c r="A2560" s="130"/>
      <c r="B2560" s="131"/>
      <c r="C2560" s="131"/>
      <c r="D2560" s="132"/>
      <c r="E2560" s="136" t="s">
        <v>0</v>
      </c>
      <c r="F2560" s="159" t="s">
        <v>2311</v>
      </c>
      <c r="G2560" s="159"/>
      <c r="H2560" s="160"/>
      <c r="I2560" s="161"/>
      <c r="J2560" s="162"/>
      <c r="K2560" s="134"/>
      <c r="L2560" s="134"/>
      <c r="M2560" s="134"/>
      <c r="N2560" s="134"/>
      <c r="O2560" s="135"/>
      <c r="P2560" s="135"/>
      <c r="Q2560" s="135"/>
      <c r="R2560" s="132"/>
      <c r="S2560" s="132"/>
      <c r="T2560" s="131"/>
      <c r="U2560" s="6"/>
      <c r="V2560" s="8"/>
      <c r="W2560" s="8"/>
      <c r="X2560" s="133" t="str">
        <f>F2560</f>
        <v>Provedení povlakové krytiny střech plochých do 10° fólií ostatní činnosti při pokládání hydroizolačních fólií (materiál ve specifikaci) mechanické ukotvení talířovou hmoždinkou do dřevěné konstrukce</v>
      </c>
      <c r="Y2560" s="9"/>
      <c r="AA2560" s="11"/>
    </row>
    <row r="2561" spans="1:27" ht="7.5" customHeight="1" outlineLevel="5" x14ac:dyDescent="0.15">
      <c r="B2561" s="69"/>
      <c r="C2561" s="69"/>
      <c r="D2561" s="60"/>
      <c r="E2561" s="60"/>
      <c r="F2561" s="61"/>
      <c r="G2561" s="60"/>
      <c r="H2561" s="65"/>
      <c r="I2561" s="105"/>
      <c r="J2561" s="63"/>
      <c r="K2561" s="65"/>
      <c r="L2561" s="65"/>
      <c r="M2561" s="65"/>
      <c r="N2561" s="65"/>
      <c r="O2561" s="63"/>
      <c r="P2561" s="63"/>
      <c r="Q2561" s="63"/>
      <c r="R2561" s="60"/>
      <c r="S2561" s="60"/>
      <c r="T2561" s="69"/>
      <c r="U2561" s="8"/>
      <c r="X2561" s="60"/>
    </row>
    <row r="2562" spans="1:27" ht="11.25" outlineLevel="5" x14ac:dyDescent="0.2">
      <c r="A2562" s="137"/>
      <c r="B2562" s="138"/>
      <c r="C2562" s="138"/>
      <c r="D2562" s="139"/>
      <c r="E2562" s="145" t="s">
        <v>1</v>
      </c>
      <c r="F2562" s="140" t="s">
        <v>701</v>
      </c>
      <c r="G2562" s="139"/>
      <c r="H2562" s="141">
        <v>0</v>
      </c>
      <c r="I2562" s="142"/>
      <c r="J2562" s="143"/>
      <c r="K2562" s="144"/>
      <c r="L2562" s="144"/>
      <c r="M2562" s="144"/>
      <c r="N2562" s="144"/>
      <c r="O2562" s="143"/>
      <c r="P2562" s="143"/>
      <c r="Q2562" s="143"/>
      <c r="R2562" s="139"/>
      <c r="S2562" s="139"/>
      <c r="T2562" s="138"/>
      <c r="U2562" s="6"/>
      <c r="V2562" s="8"/>
      <c r="W2562" s="8"/>
      <c r="X2562" s="60"/>
    </row>
    <row r="2563" spans="1:27" ht="11.25" outlineLevel="5" x14ac:dyDescent="0.2">
      <c r="A2563" s="137"/>
      <c r="B2563" s="138"/>
      <c r="C2563" s="138"/>
      <c r="D2563" s="139"/>
      <c r="E2563" s="145"/>
      <c r="F2563" s="140" t="s">
        <v>2312</v>
      </c>
      <c r="G2563" s="139"/>
      <c r="H2563" s="141">
        <v>509</v>
      </c>
      <c r="I2563" s="142"/>
      <c r="J2563" s="143"/>
      <c r="K2563" s="144"/>
      <c r="L2563" s="144"/>
      <c r="M2563" s="144"/>
      <c r="N2563" s="144"/>
      <c r="O2563" s="143"/>
      <c r="P2563" s="143"/>
      <c r="Q2563" s="143"/>
      <c r="R2563" s="139"/>
      <c r="S2563" s="139"/>
      <c r="T2563" s="138"/>
      <c r="U2563" s="6"/>
      <c r="V2563" s="8"/>
      <c r="W2563" s="8"/>
      <c r="X2563" s="60"/>
    </row>
    <row r="2564" spans="1:27" ht="7.5" customHeight="1" outlineLevel="5" x14ac:dyDescent="0.15">
      <c r="A2564" s="8"/>
      <c r="B2564" s="69"/>
      <c r="C2564" s="69"/>
      <c r="D2564" s="60"/>
      <c r="E2564" s="60"/>
      <c r="F2564" s="104"/>
      <c r="G2564" s="60"/>
      <c r="H2564" s="65"/>
      <c r="I2564" s="105"/>
      <c r="J2564" s="63"/>
      <c r="K2564" s="65"/>
      <c r="L2564" s="65"/>
      <c r="M2564" s="65"/>
      <c r="N2564" s="65"/>
      <c r="O2564" s="63"/>
      <c r="P2564" s="63"/>
      <c r="Q2564" s="63"/>
      <c r="R2564" s="60"/>
      <c r="S2564" s="60"/>
      <c r="T2564" s="69"/>
      <c r="U2564" s="8"/>
      <c r="X2564" s="60"/>
    </row>
    <row r="2565" spans="1:27" ht="22.5" outlineLevel="4" x14ac:dyDescent="0.2">
      <c r="A2565" s="4"/>
      <c r="B2565" s="120"/>
      <c r="C2565" s="121">
        <v>28</v>
      </c>
      <c r="D2565" s="122" t="s">
        <v>760</v>
      </c>
      <c r="E2565" s="123" t="s">
        <v>2313</v>
      </c>
      <c r="F2565" s="124" t="s">
        <v>2314</v>
      </c>
      <c r="G2565" s="122" t="s">
        <v>2266</v>
      </c>
      <c r="H2565" s="125">
        <v>5.09</v>
      </c>
      <c r="I2565" s="126">
        <v>0</v>
      </c>
      <c r="J2565" s="127">
        <f>H2565*I2565</f>
        <v>0</v>
      </c>
      <c r="K2565" s="125">
        <v>1E-3</v>
      </c>
      <c r="L2565" s="125">
        <f>H2565*K2565</f>
        <v>5.0899999999999999E-3</v>
      </c>
      <c r="M2565" s="125"/>
      <c r="N2565" s="125">
        <f>H2565*M2565</f>
        <v>0</v>
      </c>
      <c r="O2565" s="127">
        <v>15</v>
      </c>
      <c r="P2565" s="127">
        <f>J2565*(O2565/100)</f>
        <v>0</v>
      </c>
      <c r="Q2565" s="127">
        <f>J2565+P2565</f>
        <v>0</v>
      </c>
      <c r="R2565" s="128"/>
      <c r="S2565" s="128" t="s">
        <v>538</v>
      </c>
      <c r="T2565" s="129">
        <v>1</v>
      </c>
      <c r="U2565" s="8"/>
      <c r="V2565" s="8"/>
      <c r="W2565" s="8"/>
      <c r="X2565" s="60"/>
    </row>
    <row r="2566" spans="1:27" ht="9.75" outlineLevel="5" x14ac:dyDescent="0.2">
      <c r="A2566" s="130"/>
      <c r="B2566" s="131"/>
      <c r="C2566" s="131"/>
      <c r="D2566" s="132"/>
      <c r="E2566" s="136" t="s">
        <v>0</v>
      </c>
      <c r="F2566" s="159" t="s">
        <v>763</v>
      </c>
      <c r="G2566" s="159"/>
      <c r="H2566" s="160"/>
      <c r="I2566" s="161"/>
      <c r="J2566" s="162"/>
      <c r="K2566" s="134"/>
      <c r="L2566" s="134"/>
      <c r="M2566" s="134"/>
      <c r="N2566" s="134"/>
      <c r="O2566" s="135"/>
      <c r="P2566" s="135"/>
      <c r="Q2566" s="135"/>
      <c r="R2566" s="132"/>
      <c r="S2566" s="132"/>
      <c r="T2566" s="131"/>
      <c r="U2566" s="6"/>
      <c r="V2566" s="8"/>
      <c r="W2566" s="8"/>
      <c r="X2566" s="133" t="str">
        <f>F2566</f>
        <v>---</v>
      </c>
      <c r="Y2566" s="9"/>
      <c r="AA2566" s="11"/>
    </row>
    <row r="2567" spans="1:27" ht="7.5" customHeight="1" outlineLevel="5" x14ac:dyDescent="0.15">
      <c r="B2567" s="69"/>
      <c r="C2567" s="69"/>
      <c r="D2567" s="60"/>
      <c r="E2567" s="60"/>
      <c r="F2567" s="61"/>
      <c r="G2567" s="60"/>
      <c r="H2567" s="65"/>
      <c r="I2567" s="105"/>
      <c r="J2567" s="63"/>
      <c r="K2567" s="65"/>
      <c r="L2567" s="65"/>
      <c r="M2567" s="65"/>
      <c r="N2567" s="65"/>
      <c r="O2567" s="63"/>
      <c r="P2567" s="63"/>
      <c r="Q2567" s="63"/>
      <c r="R2567" s="60"/>
      <c r="S2567" s="60"/>
      <c r="T2567" s="69"/>
      <c r="U2567" s="8"/>
      <c r="X2567" s="60"/>
    </row>
    <row r="2568" spans="1:27" ht="11.25" outlineLevel="5" x14ac:dyDescent="0.2">
      <c r="A2568" s="137"/>
      <c r="B2568" s="138"/>
      <c r="C2568" s="138"/>
      <c r="D2568" s="139"/>
      <c r="E2568" s="145" t="s">
        <v>1</v>
      </c>
      <c r="F2568" s="140" t="s">
        <v>2315</v>
      </c>
      <c r="G2568" s="139"/>
      <c r="H2568" s="141">
        <v>5.09</v>
      </c>
      <c r="I2568" s="142"/>
      <c r="J2568" s="143"/>
      <c r="K2568" s="144"/>
      <c r="L2568" s="144"/>
      <c r="M2568" s="144"/>
      <c r="N2568" s="144"/>
      <c r="O2568" s="143"/>
      <c r="P2568" s="143"/>
      <c r="Q2568" s="143"/>
      <c r="R2568" s="139"/>
      <c r="S2568" s="139"/>
      <c r="T2568" s="138"/>
      <c r="U2568" s="6"/>
      <c r="V2568" s="8"/>
      <c r="W2568" s="8"/>
      <c r="X2568" s="60"/>
    </row>
    <row r="2569" spans="1:27" ht="7.5" customHeight="1" outlineLevel="5" x14ac:dyDescent="0.15">
      <c r="A2569" s="8"/>
      <c r="B2569" s="69"/>
      <c r="C2569" s="69"/>
      <c r="D2569" s="60"/>
      <c r="E2569" s="60"/>
      <c r="F2569" s="104"/>
      <c r="G2569" s="60"/>
      <c r="H2569" s="65"/>
      <c r="I2569" s="105"/>
      <c r="J2569" s="63"/>
      <c r="K2569" s="65"/>
      <c r="L2569" s="65"/>
      <c r="M2569" s="65"/>
      <c r="N2569" s="65"/>
      <c r="O2569" s="63"/>
      <c r="P2569" s="63"/>
      <c r="Q2569" s="63"/>
      <c r="R2569" s="60"/>
      <c r="S2569" s="60"/>
      <c r="T2569" s="69"/>
      <c r="U2569" s="8"/>
      <c r="X2569" s="60"/>
    </row>
    <row r="2570" spans="1:27" ht="11.25" outlineLevel="4" x14ac:dyDescent="0.2">
      <c r="A2570" s="4"/>
      <c r="B2570" s="120"/>
      <c r="C2570" s="121">
        <v>29</v>
      </c>
      <c r="D2570" s="122" t="s">
        <v>760</v>
      </c>
      <c r="E2570" s="123" t="s">
        <v>2268</v>
      </c>
      <c r="F2570" s="124" t="s">
        <v>2269</v>
      </c>
      <c r="G2570" s="122" t="s">
        <v>2266</v>
      </c>
      <c r="H2570" s="125">
        <v>5.09</v>
      </c>
      <c r="I2570" s="126">
        <v>0</v>
      </c>
      <c r="J2570" s="127">
        <f>H2570*I2570</f>
        <v>0</v>
      </c>
      <c r="K2570" s="125">
        <v>5.2999999999999998E-4</v>
      </c>
      <c r="L2570" s="125">
        <f>H2570*K2570</f>
        <v>2.6976999999999999E-3</v>
      </c>
      <c r="M2570" s="125"/>
      <c r="N2570" s="125">
        <f>H2570*M2570</f>
        <v>0</v>
      </c>
      <c r="O2570" s="127">
        <v>15</v>
      </c>
      <c r="P2570" s="127">
        <f>J2570*(O2570/100)</f>
        <v>0</v>
      </c>
      <c r="Q2570" s="127">
        <f>J2570+P2570</f>
        <v>0</v>
      </c>
      <c r="R2570" s="128"/>
      <c r="S2570" s="128" t="s">
        <v>538</v>
      </c>
      <c r="T2570" s="129">
        <v>1</v>
      </c>
      <c r="U2570" s="8"/>
      <c r="V2570" s="8"/>
      <c r="W2570" s="8"/>
      <c r="X2570" s="60"/>
    </row>
    <row r="2571" spans="1:27" ht="9.75" outlineLevel="5" x14ac:dyDescent="0.2">
      <c r="A2571" s="130"/>
      <c r="B2571" s="131"/>
      <c r="C2571" s="131"/>
      <c r="D2571" s="132"/>
      <c r="E2571" s="136" t="s">
        <v>0</v>
      </c>
      <c r="F2571" s="159" t="s">
        <v>763</v>
      </c>
      <c r="G2571" s="159"/>
      <c r="H2571" s="160"/>
      <c r="I2571" s="161"/>
      <c r="J2571" s="162"/>
      <c r="K2571" s="134"/>
      <c r="L2571" s="134"/>
      <c r="M2571" s="134"/>
      <c r="N2571" s="134"/>
      <c r="O2571" s="135"/>
      <c r="P2571" s="135"/>
      <c r="Q2571" s="135"/>
      <c r="R2571" s="132"/>
      <c r="S2571" s="132"/>
      <c r="T2571" s="131"/>
      <c r="U2571" s="6"/>
      <c r="V2571" s="8"/>
      <c r="W2571" s="8"/>
      <c r="X2571" s="133" t="str">
        <f>F2571</f>
        <v>---</v>
      </c>
      <c r="Y2571" s="9"/>
      <c r="AA2571" s="11"/>
    </row>
    <row r="2572" spans="1:27" ht="7.5" customHeight="1" outlineLevel="5" x14ac:dyDescent="0.15">
      <c r="B2572" s="69"/>
      <c r="C2572" s="69"/>
      <c r="D2572" s="60"/>
      <c r="E2572" s="60"/>
      <c r="F2572" s="61"/>
      <c r="G2572" s="60"/>
      <c r="H2572" s="65"/>
      <c r="I2572" s="105"/>
      <c r="J2572" s="63"/>
      <c r="K2572" s="65"/>
      <c r="L2572" s="65"/>
      <c r="M2572" s="65"/>
      <c r="N2572" s="65"/>
      <c r="O2572" s="63"/>
      <c r="P2572" s="63"/>
      <c r="Q2572" s="63"/>
      <c r="R2572" s="60"/>
      <c r="S2572" s="60"/>
      <c r="T2572" s="69"/>
      <c r="U2572" s="8"/>
      <c r="X2572" s="60"/>
    </row>
    <row r="2573" spans="1:27" ht="11.25" outlineLevel="4" x14ac:dyDescent="0.2">
      <c r="A2573" s="4"/>
      <c r="B2573" s="120"/>
      <c r="C2573" s="121">
        <v>30</v>
      </c>
      <c r="D2573" s="122" t="s">
        <v>534</v>
      </c>
      <c r="E2573" s="123" t="s">
        <v>2316</v>
      </c>
      <c r="F2573" s="124" t="s">
        <v>2317</v>
      </c>
      <c r="G2573" s="122" t="s">
        <v>724</v>
      </c>
      <c r="H2573" s="125">
        <v>16</v>
      </c>
      <c r="I2573" s="126">
        <v>0</v>
      </c>
      <c r="J2573" s="127">
        <f>H2573*I2573</f>
        <v>0</v>
      </c>
      <c r="K2573" s="125"/>
      <c r="L2573" s="125">
        <f>H2573*K2573</f>
        <v>0</v>
      </c>
      <c r="M2573" s="125"/>
      <c r="N2573" s="125">
        <f>H2573*M2573</f>
        <v>0</v>
      </c>
      <c r="O2573" s="127">
        <v>15</v>
      </c>
      <c r="P2573" s="127">
        <f>J2573*(O2573/100)</f>
        <v>0</v>
      </c>
      <c r="Q2573" s="127">
        <f>J2573+P2573</f>
        <v>0</v>
      </c>
      <c r="R2573" s="128"/>
      <c r="S2573" s="128" t="s">
        <v>538</v>
      </c>
      <c r="T2573" s="129">
        <v>1</v>
      </c>
      <c r="U2573" s="8"/>
      <c r="V2573" s="8"/>
      <c r="W2573" s="8"/>
      <c r="X2573" s="60"/>
    </row>
    <row r="2574" spans="1:27" ht="48.75" outlineLevel="5" x14ac:dyDescent="0.2">
      <c r="A2574" s="130"/>
      <c r="B2574" s="131"/>
      <c r="C2574" s="131"/>
      <c r="D2574" s="132"/>
      <c r="E2574" s="136" t="s">
        <v>0</v>
      </c>
      <c r="F2574" s="159" t="s">
        <v>2318</v>
      </c>
      <c r="G2574" s="159"/>
      <c r="H2574" s="160"/>
      <c r="I2574" s="161"/>
      <c r="J2574" s="162"/>
      <c r="K2574" s="134"/>
      <c r="L2574" s="134"/>
      <c r="M2574" s="134"/>
      <c r="N2574" s="134"/>
      <c r="O2574" s="135"/>
      <c r="P2574" s="135"/>
      <c r="Q2574" s="135"/>
      <c r="R2574" s="132"/>
      <c r="S2574" s="132"/>
      <c r="T2574" s="131"/>
      <c r="U2574" s="6"/>
      <c r="V2574" s="8"/>
      <c r="W2574" s="8"/>
      <c r="X2574" s="133" t="str">
        <f>F2574</f>
        <v>Provedení povlakové krytiny střech plochých do 10 st. fólií  
  ostatní činnosti při pokládání hydroizolačních fólií (materiál ve specifikaci) 
    zaizolování prostupů střešní rovinou 
    provedení rohů a koutů izolačními tvarovkami 
      horkovzdušným navařením</v>
      </c>
      <c r="Y2574" s="9"/>
      <c r="AA2574" s="11"/>
    </row>
    <row r="2575" spans="1:27" ht="7.5" customHeight="1" outlineLevel="5" x14ac:dyDescent="0.15">
      <c r="B2575" s="69"/>
      <c r="C2575" s="69"/>
      <c r="D2575" s="60"/>
      <c r="E2575" s="60"/>
      <c r="F2575" s="61"/>
      <c r="G2575" s="60"/>
      <c r="H2575" s="65"/>
      <c r="I2575" s="105"/>
      <c r="J2575" s="63"/>
      <c r="K2575" s="65"/>
      <c r="L2575" s="65"/>
      <c r="M2575" s="65"/>
      <c r="N2575" s="65"/>
      <c r="O2575" s="63"/>
      <c r="P2575" s="63"/>
      <c r="Q2575" s="63"/>
      <c r="R2575" s="60"/>
      <c r="S2575" s="60"/>
      <c r="T2575" s="69"/>
      <c r="U2575" s="8"/>
      <c r="X2575" s="60"/>
    </row>
    <row r="2576" spans="1:27" ht="11.25" outlineLevel="4" x14ac:dyDescent="0.2">
      <c r="A2576" s="4"/>
      <c r="B2576" s="120"/>
      <c r="C2576" s="121">
        <v>31</v>
      </c>
      <c r="D2576" s="122" t="s">
        <v>760</v>
      </c>
      <c r="E2576" s="123" t="s">
        <v>2319</v>
      </c>
      <c r="F2576" s="124" t="s">
        <v>2320</v>
      </c>
      <c r="G2576" s="122" t="s">
        <v>724</v>
      </c>
      <c r="H2576" s="125">
        <v>8</v>
      </c>
      <c r="I2576" s="126">
        <v>0</v>
      </c>
      <c r="J2576" s="127">
        <f>H2576*I2576</f>
        <v>0</v>
      </c>
      <c r="K2576" s="125">
        <v>2.0000000000000001E-4</v>
      </c>
      <c r="L2576" s="125">
        <f>H2576*K2576</f>
        <v>1.6000000000000001E-3</v>
      </c>
      <c r="M2576" s="125"/>
      <c r="N2576" s="125">
        <f>H2576*M2576</f>
        <v>0</v>
      </c>
      <c r="O2576" s="127">
        <v>15</v>
      </c>
      <c r="P2576" s="127">
        <f>J2576*(O2576/100)</f>
        <v>0</v>
      </c>
      <c r="Q2576" s="127">
        <f>J2576+P2576</f>
        <v>0</v>
      </c>
      <c r="R2576" s="128"/>
      <c r="S2576" s="128" t="s">
        <v>538</v>
      </c>
      <c r="T2576" s="129">
        <v>1</v>
      </c>
      <c r="U2576" s="8"/>
      <c r="V2576" s="8"/>
      <c r="W2576" s="8"/>
      <c r="X2576" s="60"/>
    </row>
    <row r="2577" spans="1:27" ht="9.75" outlineLevel="5" x14ac:dyDescent="0.2">
      <c r="A2577" s="130"/>
      <c r="B2577" s="131"/>
      <c r="C2577" s="131"/>
      <c r="D2577" s="132"/>
      <c r="E2577" s="136" t="s">
        <v>0</v>
      </c>
      <c r="F2577" s="159" t="s">
        <v>2321</v>
      </c>
      <c r="G2577" s="159"/>
      <c r="H2577" s="160"/>
      <c r="I2577" s="161"/>
      <c r="J2577" s="162"/>
      <c r="K2577" s="134"/>
      <c r="L2577" s="134"/>
      <c r="M2577" s="134"/>
      <c r="N2577" s="134"/>
      <c r="O2577" s="135"/>
      <c r="P2577" s="135"/>
      <c r="Q2577" s="135"/>
      <c r="R2577" s="132"/>
      <c r="S2577" s="132"/>
      <c r="T2577" s="131"/>
      <c r="U2577" s="6"/>
      <c r="V2577" s="8"/>
      <c r="W2577" s="8"/>
      <c r="X2577" s="133" t="str">
        <f>F2577</f>
        <v>roh vnitřní pro střešní fólie mPVC</v>
      </c>
      <c r="Y2577" s="9"/>
      <c r="AA2577" s="11"/>
    </row>
    <row r="2578" spans="1:27" ht="7.5" customHeight="1" outlineLevel="5" x14ac:dyDescent="0.15">
      <c r="B2578" s="69"/>
      <c r="C2578" s="69"/>
      <c r="D2578" s="60"/>
      <c r="E2578" s="60"/>
      <c r="F2578" s="61"/>
      <c r="G2578" s="60"/>
      <c r="H2578" s="65"/>
      <c r="I2578" s="105"/>
      <c r="J2578" s="63"/>
      <c r="K2578" s="65"/>
      <c r="L2578" s="65"/>
      <c r="M2578" s="65"/>
      <c r="N2578" s="65"/>
      <c r="O2578" s="63"/>
      <c r="P2578" s="63"/>
      <c r="Q2578" s="63"/>
      <c r="R2578" s="60"/>
      <c r="S2578" s="60"/>
      <c r="T2578" s="69"/>
      <c r="U2578" s="8"/>
      <c r="X2578" s="60"/>
    </row>
    <row r="2579" spans="1:27" ht="11.25" outlineLevel="5" x14ac:dyDescent="0.2">
      <c r="A2579" s="137"/>
      <c r="B2579" s="138"/>
      <c r="C2579" s="138"/>
      <c r="D2579" s="139"/>
      <c r="E2579" s="145" t="s">
        <v>1</v>
      </c>
      <c r="F2579" s="140" t="s">
        <v>701</v>
      </c>
      <c r="G2579" s="139"/>
      <c r="H2579" s="141">
        <v>0</v>
      </c>
      <c r="I2579" s="142"/>
      <c r="J2579" s="143"/>
      <c r="K2579" s="144"/>
      <c r="L2579" s="144"/>
      <c r="M2579" s="144"/>
      <c r="N2579" s="144"/>
      <c r="O2579" s="143"/>
      <c r="P2579" s="143"/>
      <c r="Q2579" s="143"/>
      <c r="R2579" s="139"/>
      <c r="S2579" s="139"/>
      <c r="T2579" s="138"/>
      <c r="U2579" s="6"/>
      <c r="V2579" s="8"/>
      <c r="W2579" s="8"/>
      <c r="X2579" s="60"/>
    </row>
    <row r="2580" spans="1:27" ht="11.25" outlineLevel="5" x14ac:dyDescent="0.2">
      <c r="A2580" s="137"/>
      <c r="B2580" s="138"/>
      <c r="C2580" s="138"/>
      <c r="D2580" s="139"/>
      <c r="E2580" s="145"/>
      <c r="F2580" s="140" t="s">
        <v>2322</v>
      </c>
      <c r="G2580" s="139"/>
      <c r="H2580" s="141">
        <v>8</v>
      </c>
      <c r="I2580" s="142"/>
      <c r="J2580" s="143"/>
      <c r="K2580" s="144"/>
      <c r="L2580" s="144"/>
      <c r="M2580" s="144"/>
      <c r="N2580" s="144"/>
      <c r="O2580" s="143"/>
      <c r="P2580" s="143"/>
      <c r="Q2580" s="143"/>
      <c r="R2580" s="139"/>
      <c r="S2580" s="139"/>
      <c r="T2580" s="138"/>
      <c r="U2580" s="6"/>
      <c r="V2580" s="8"/>
      <c r="W2580" s="8"/>
      <c r="X2580" s="60"/>
    </row>
    <row r="2581" spans="1:27" ht="7.5" customHeight="1" outlineLevel="5" x14ac:dyDescent="0.15">
      <c r="A2581" s="8"/>
      <c r="B2581" s="69"/>
      <c r="C2581" s="69"/>
      <c r="D2581" s="60"/>
      <c r="E2581" s="60"/>
      <c r="F2581" s="104"/>
      <c r="G2581" s="60"/>
      <c r="H2581" s="65"/>
      <c r="I2581" s="105"/>
      <c r="J2581" s="63"/>
      <c r="K2581" s="65"/>
      <c r="L2581" s="65"/>
      <c r="M2581" s="65"/>
      <c r="N2581" s="65"/>
      <c r="O2581" s="63"/>
      <c r="P2581" s="63"/>
      <c r="Q2581" s="63"/>
      <c r="R2581" s="60"/>
      <c r="S2581" s="60"/>
      <c r="T2581" s="69"/>
      <c r="U2581" s="8"/>
      <c r="X2581" s="60"/>
    </row>
    <row r="2582" spans="1:27" ht="11.25" outlineLevel="4" x14ac:dyDescent="0.2">
      <c r="A2582" s="4"/>
      <c r="B2582" s="120"/>
      <c r="C2582" s="121">
        <v>32</v>
      </c>
      <c r="D2582" s="122" t="s">
        <v>760</v>
      </c>
      <c r="E2582" s="123" t="s">
        <v>2323</v>
      </c>
      <c r="F2582" s="124" t="s">
        <v>2324</v>
      </c>
      <c r="G2582" s="122" t="s">
        <v>724</v>
      </c>
      <c r="H2582" s="125">
        <v>8</v>
      </c>
      <c r="I2582" s="126">
        <v>0</v>
      </c>
      <c r="J2582" s="127">
        <f>H2582*I2582</f>
        <v>0</v>
      </c>
      <c r="K2582" s="125">
        <v>2.0000000000000001E-4</v>
      </c>
      <c r="L2582" s="125">
        <f>H2582*K2582</f>
        <v>1.6000000000000001E-3</v>
      </c>
      <c r="M2582" s="125"/>
      <c r="N2582" s="125">
        <f>H2582*M2582</f>
        <v>0</v>
      </c>
      <c r="O2582" s="127">
        <v>15</v>
      </c>
      <c r="P2582" s="127">
        <f>J2582*(O2582/100)</f>
        <v>0</v>
      </c>
      <c r="Q2582" s="127">
        <f>J2582+P2582</f>
        <v>0</v>
      </c>
      <c r="R2582" s="128"/>
      <c r="S2582" s="128" t="s">
        <v>538</v>
      </c>
      <c r="T2582" s="129">
        <v>1</v>
      </c>
      <c r="U2582" s="8"/>
      <c r="V2582" s="8"/>
      <c r="W2582" s="8"/>
      <c r="X2582" s="60"/>
    </row>
    <row r="2583" spans="1:27" ht="9.75" outlineLevel="5" x14ac:dyDescent="0.2">
      <c r="A2583" s="130"/>
      <c r="B2583" s="131"/>
      <c r="C2583" s="131"/>
      <c r="D2583" s="132"/>
      <c r="E2583" s="136" t="s">
        <v>0</v>
      </c>
      <c r="F2583" s="159" t="s">
        <v>2325</v>
      </c>
      <c r="G2583" s="159"/>
      <c r="H2583" s="160"/>
      <c r="I2583" s="161"/>
      <c r="J2583" s="162"/>
      <c r="K2583" s="134"/>
      <c r="L2583" s="134"/>
      <c r="M2583" s="134"/>
      <c r="N2583" s="134"/>
      <c r="O2583" s="135"/>
      <c r="P2583" s="135"/>
      <c r="Q2583" s="135"/>
      <c r="R2583" s="132"/>
      <c r="S2583" s="132"/>
      <c r="T2583" s="131"/>
      <c r="U2583" s="6"/>
      <c r="V2583" s="8"/>
      <c r="W2583" s="8"/>
      <c r="X2583" s="133" t="str">
        <f>F2583</f>
        <v>roh vnější pro střešní fólie mPVC</v>
      </c>
      <c r="Y2583" s="9"/>
      <c r="AA2583" s="11"/>
    </row>
    <row r="2584" spans="1:27" ht="7.5" customHeight="1" outlineLevel="5" x14ac:dyDescent="0.15">
      <c r="B2584" s="69"/>
      <c r="C2584" s="69"/>
      <c r="D2584" s="60"/>
      <c r="E2584" s="60"/>
      <c r="F2584" s="61"/>
      <c r="G2584" s="60"/>
      <c r="H2584" s="65"/>
      <c r="I2584" s="105"/>
      <c r="J2584" s="63"/>
      <c r="K2584" s="65"/>
      <c r="L2584" s="65"/>
      <c r="M2584" s="65"/>
      <c r="N2584" s="65"/>
      <c r="O2584" s="63"/>
      <c r="P2584" s="63"/>
      <c r="Q2584" s="63"/>
      <c r="R2584" s="60"/>
      <c r="S2584" s="60"/>
      <c r="T2584" s="69"/>
      <c r="U2584" s="8"/>
      <c r="X2584" s="60"/>
    </row>
    <row r="2585" spans="1:27" ht="11.25" outlineLevel="4" x14ac:dyDescent="0.2">
      <c r="A2585" s="4"/>
      <c r="B2585" s="120"/>
      <c r="C2585" s="121">
        <v>33</v>
      </c>
      <c r="D2585" s="122" t="s">
        <v>534</v>
      </c>
      <c r="E2585" s="123" t="s">
        <v>2326</v>
      </c>
      <c r="F2585" s="124" t="s">
        <v>2327</v>
      </c>
      <c r="G2585" s="122" t="s">
        <v>724</v>
      </c>
      <c r="H2585" s="125">
        <v>1</v>
      </c>
      <c r="I2585" s="126">
        <v>0</v>
      </c>
      <c r="J2585" s="127">
        <f>H2585*I2585</f>
        <v>0</v>
      </c>
      <c r="K2585" s="125">
        <v>7.4999999999999997E-3</v>
      </c>
      <c r="L2585" s="125">
        <f>H2585*K2585</f>
        <v>7.4999999999999997E-3</v>
      </c>
      <c r="M2585" s="125"/>
      <c r="N2585" s="125">
        <f>H2585*M2585</f>
        <v>0</v>
      </c>
      <c r="O2585" s="127">
        <v>15</v>
      </c>
      <c r="P2585" s="127">
        <f>J2585*(O2585/100)</f>
        <v>0</v>
      </c>
      <c r="Q2585" s="127">
        <f>J2585+P2585</f>
        <v>0</v>
      </c>
      <c r="R2585" s="128"/>
      <c r="S2585" s="128" t="s">
        <v>538</v>
      </c>
      <c r="T2585" s="129">
        <v>1</v>
      </c>
      <c r="U2585" s="8"/>
      <c r="V2585" s="8"/>
      <c r="W2585" s="8"/>
      <c r="X2585" s="60"/>
    </row>
    <row r="2586" spans="1:27" ht="48.75" outlineLevel="5" x14ac:dyDescent="0.2">
      <c r="A2586" s="130"/>
      <c r="B2586" s="131"/>
      <c r="C2586" s="131"/>
      <c r="D2586" s="132"/>
      <c r="E2586" s="136" t="s">
        <v>0</v>
      </c>
      <c r="F2586" s="159" t="s">
        <v>2328</v>
      </c>
      <c r="G2586" s="159"/>
      <c r="H2586" s="160"/>
      <c r="I2586" s="161"/>
      <c r="J2586" s="162"/>
      <c r="K2586" s="134"/>
      <c r="L2586" s="134"/>
      <c r="M2586" s="134"/>
      <c r="N2586" s="134"/>
      <c r="O2586" s="135"/>
      <c r="P2586" s="135"/>
      <c r="Q2586" s="135"/>
      <c r="R2586" s="132"/>
      <c r="S2586" s="132"/>
      <c r="T2586" s="131"/>
      <c r="U2586" s="6"/>
      <c r="V2586" s="8"/>
      <c r="W2586" s="8"/>
      <c r="X2586" s="133" t="str">
        <f>F2586</f>
        <v>Provedení povlakové krytiny střech plochých do 10 st. fólií  
  ostatní činnosti při pokládání hydroizolačních fólií (materiál ve specifikaci) 
    zaizolování prostupů střešní rovinou 
    kruhový průřez, průměr 
      do 300 mm</v>
      </c>
      <c r="Y2586" s="9"/>
      <c r="AA2586" s="11"/>
    </row>
    <row r="2587" spans="1:27" ht="7.5" customHeight="1" outlineLevel="5" x14ac:dyDescent="0.15">
      <c r="B2587" s="69"/>
      <c r="C2587" s="69"/>
      <c r="D2587" s="60"/>
      <c r="E2587" s="60"/>
      <c r="F2587" s="61"/>
      <c r="G2587" s="60"/>
      <c r="H2587" s="65"/>
      <c r="I2587" s="105"/>
      <c r="J2587" s="63"/>
      <c r="K2587" s="65"/>
      <c r="L2587" s="65"/>
      <c r="M2587" s="65"/>
      <c r="N2587" s="65"/>
      <c r="O2587" s="63"/>
      <c r="P2587" s="63"/>
      <c r="Q2587" s="63"/>
      <c r="R2587" s="60"/>
      <c r="S2587" s="60"/>
      <c r="T2587" s="69"/>
      <c r="U2587" s="8"/>
      <c r="X2587" s="60"/>
    </row>
    <row r="2588" spans="1:27" ht="11.25" outlineLevel="5" x14ac:dyDescent="0.2">
      <c r="A2588" s="137"/>
      <c r="B2588" s="138"/>
      <c r="C2588" s="138"/>
      <c r="D2588" s="139"/>
      <c r="E2588" s="145" t="s">
        <v>1</v>
      </c>
      <c r="F2588" s="140" t="s">
        <v>701</v>
      </c>
      <c r="G2588" s="139"/>
      <c r="H2588" s="141">
        <v>0</v>
      </c>
      <c r="I2588" s="142"/>
      <c r="J2588" s="143"/>
      <c r="K2588" s="144"/>
      <c r="L2588" s="144"/>
      <c r="M2588" s="144"/>
      <c r="N2588" s="144"/>
      <c r="O2588" s="143"/>
      <c r="P2588" s="143"/>
      <c r="Q2588" s="143"/>
      <c r="R2588" s="139"/>
      <c r="S2588" s="139"/>
      <c r="T2588" s="138"/>
      <c r="U2588" s="6"/>
      <c r="V2588" s="8"/>
      <c r="W2588" s="8"/>
      <c r="X2588" s="60"/>
    </row>
    <row r="2589" spans="1:27" ht="11.25" outlineLevel="5" x14ac:dyDescent="0.2">
      <c r="A2589" s="137"/>
      <c r="B2589" s="138"/>
      <c r="C2589" s="138"/>
      <c r="D2589" s="139"/>
      <c r="E2589" s="145"/>
      <c r="F2589" s="140" t="s">
        <v>2329</v>
      </c>
      <c r="G2589" s="139"/>
      <c r="H2589" s="141">
        <v>1</v>
      </c>
      <c r="I2589" s="142"/>
      <c r="J2589" s="143"/>
      <c r="K2589" s="144"/>
      <c r="L2589" s="144"/>
      <c r="M2589" s="144"/>
      <c r="N2589" s="144"/>
      <c r="O2589" s="143"/>
      <c r="P2589" s="143"/>
      <c r="Q2589" s="143"/>
      <c r="R2589" s="139"/>
      <c r="S2589" s="139"/>
      <c r="T2589" s="138"/>
      <c r="U2589" s="6"/>
      <c r="V2589" s="8"/>
      <c r="W2589" s="8"/>
      <c r="X2589" s="60"/>
    </row>
    <row r="2590" spans="1:27" ht="7.5" customHeight="1" outlineLevel="5" x14ac:dyDescent="0.15">
      <c r="A2590" s="8"/>
      <c r="B2590" s="69"/>
      <c r="C2590" s="69"/>
      <c r="D2590" s="60"/>
      <c r="E2590" s="60"/>
      <c r="F2590" s="104"/>
      <c r="G2590" s="60"/>
      <c r="H2590" s="65"/>
      <c r="I2590" s="105"/>
      <c r="J2590" s="63"/>
      <c r="K2590" s="65"/>
      <c r="L2590" s="65"/>
      <c r="M2590" s="65"/>
      <c r="N2590" s="65"/>
      <c r="O2590" s="63"/>
      <c r="P2590" s="63"/>
      <c r="Q2590" s="63"/>
      <c r="R2590" s="60"/>
      <c r="S2590" s="60"/>
      <c r="T2590" s="69"/>
      <c r="U2590" s="8"/>
      <c r="X2590" s="60"/>
    </row>
    <row r="2591" spans="1:27" ht="22.5" outlineLevel="4" x14ac:dyDescent="0.2">
      <c r="A2591" s="4"/>
      <c r="B2591" s="120"/>
      <c r="C2591" s="121">
        <v>34</v>
      </c>
      <c r="D2591" s="122" t="s">
        <v>760</v>
      </c>
      <c r="E2591" s="123" t="s">
        <v>2330</v>
      </c>
      <c r="F2591" s="124" t="s">
        <v>2331</v>
      </c>
      <c r="G2591" s="122" t="s">
        <v>724</v>
      </c>
      <c r="H2591" s="125">
        <v>1</v>
      </c>
      <c r="I2591" s="126">
        <v>0</v>
      </c>
      <c r="J2591" s="127">
        <f>H2591*I2591</f>
        <v>0</v>
      </c>
      <c r="K2591" s="125">
        <v>1.81E-3</v>
      </c>
      <c r="L2591" s="125">
        <f>H2591*K2591</f>
        <v>1.81E-3</v>
      </c>
      <c r="M2591" s="125"/>
      <c r="N2591" s="125">
        <f>H2591*M2591</f>
        <v>0</v>
      </c>
      <c r="O2591" s="127">
        <v>15</v>
      </c>
      <c r="P2591" s="127">
        <f>J2591*(O2591/100)</f>
        <v>0</v>
      </c>
      <c r="Q2591" s="127">
        <f>J2591+P2591</f>
        <v>0</v>
      </c>
      <c r="R2591" s="128"/>
      <c r="S2591" s="128" t="s">
        <v>538</v>
      </c>
      <c r="T2591" s="129">
        <v>1</v>
      </c>
      <c r="U2591" s="8"/>
      <c r="V2591" s="8"/>
      <c r="W2591" s="8"/>
      <c r="X2591" s="60"/>
    </row>
    <row r="2592" spans="1:27" ht="9.75" outlineLevel="5" x14ac:dyDescent="0.2">
      <c r="A2592" s="130"/>
      <c r="B2592" s="131"/>
      <c r="C2592" s="131"/>
      <c r="D2592" s="132"/>
      <c r="E2592" s="136" t="s">
        <v>0</v>
      </c>
      <c r="F2592" s="159" t="s">
        <v>2332</v>
      </c>
      <c r="G2592" s="159"/>
      <c r="H2592" s="160"/>
      <c r="I2592" s="161"/>
      <c r="J2592" s="162"/>
      <c r="K2592" s="134"/>
      <c r="L2592" s="134"/>
      <c r="M2592" s="134"/>
      <c r="N2592" s="134"/>
      <c r="O2592" s="135"/>
      <c r="P2592" s="135"/>
      <c r="Q2592" s="135"/>
      <c r="R2592" s="132"/>
      <c r="S2592" s="132"/>
      <c r="T2592" s="131"/>
      <c r="U2592" s="6"/>
      <c r="V2592" s="8"/>
      <c r="W2592" s="8"/>
      <c r="X2592" s="133" t="str">
        <f>F2592</f>
        <v>vtok střešní pro PVC izolaci plochých střech s vyhříváním 75,110,125,160 mm</v>
      </c>
      <c r="Y2592" s="9"/>
      <c r="AA2592" s="11"/>
    </row>
    <row r="2593" spans="1:27" ht="7.5" customHeight="1" outlineLevel="5" x14ac:dyDescent="0.15">
      <c r="B2593" s="69"/>
      <c r="C2593" s="69"/>
      <c r="D2593" s="60"/>
      <c r="E2593" s="60"/>
      <c r="F2593" s="61"/>
      <c r="G2593" s="60"/>
      <c r="H2593" s="65"/>
      <c r="I2593" s="105"/>
      <c r="J2593" s="63"/>
      <c r="K2593" s="65"/>
      <c r="L2593" s="65"/>
      <c r="M2593" s="65"/>
      <c r="N2593" s="65"/>
      <c r="O2593" s="63"/>
      <c r="P2593" s="63"/>
      <c r="Q2593" s="63"/>
      <c r="R2593" s="60"/>
      <c r="S2593" s="60"/>
      <c r="T2593" s="69"/>
      <c r="U2593" s="8"/>
      <c r="X2593" s="60"/>
    </row>
    <row r="2594" spans="1:27" ht="11.25" outlineLevel="4" x14ac:dyDescent="0.2">
      <c r="A2594" s="4"/>
      <c r="B2594" s="120"/>
      <c r="C2594" s="121">
        <v>35</v>
      </c>
      <c r="D2594" s="122" t="s">
        <v>534</v>
      </c>
      <c r="E2594" s="123" t="s">
        <v>2333</v>
      </c>
      <c r="F2594" s="124" t="s">
        <v>2334</v>
      </c>
      <c r="G2594" s="122" t="s">
        <v>724</v>
      </c>
      <c r="H2594" s="125">
        <v>1</v>
      </c>
      <c r="I2594" s="126">
        <v>0</v>
      </c>
      <c r="J2594" s="127">
        <f>H2594*I2594</f>
        <v>0</v>
      </c>
      <c r="K2594" s="125">
        <v>5.0000000000000002E-5</v>
      </c>
      <c r="L2594" s="125">
        <f>H2594*K2594</f>
        <v>5.0000000000000002E-5</v>
      </c>
      <c r="M2594" s="125"/>
      <c r="N2594" s="125">
        <f>H2594*M2594</f>
        <v>0</v>
      </c>
      <c r="O2594" s="127">
        <v>15</v>
      </c>
      <c r="P2594" s="127">
        <f>J2594*(O2594/100)</f>
        <v>0</v>
      </c>
      <c r="Q2594" s="127">
        <f>J2594+P2594</f>
        <v>0</v>
      </c>
      <c r="R2594" s="128"/>
      <c r="S2594" s="128" t="s">
        <v>538</v>
      </c>
      <c r="T2594" s="129">
        <v>1</v>
      </c>
      <c r="U2594" s="8"/>
      <c r="V2594" s="8"/>
      <c r="W2594" s="8"/>
      <c r="X2594" s="60"/>
    </row>
    <row r="2595" spans="1:27" ht="39" outlineLevel="5" x14ac:dyDescent="0.2">
      <c r="A2595" s="130"/>
      <c r="B2595" s="131"/>
      <c r="C2595" s="131"/>
      <c r="D2595" s="132"/>
      <c r="E2595" s="136" t="s">
        <v>0</v>
      </c>
      <c r="F2595" s="159" t="s">
        <v>2335</v>
      </c>
      <c r="G2595" s="159"/>
      <c r="H2595" s="160"/>
      <c r="I2595" s="161"/>
      <c r="J2595" s="162"/>
      <c r="K2595" s="134"/>
      <c r="L2595" s="134"/>
      <c r="M2595" s="134"/>
      <c r="N2595" s="134"/>
      <c r="O2595" s="135"/>
      <c r="P2595" s="135"/>
      <c r="Q2595" s="135"/>
      <c r="R2595" s="132"/>
      <c r="S2595" s="132"/>
      <c r="T2595" s="131"/>
      <c r="U2595" s="6"/>
      <c r="V2595" s="8"/>
      <c r="W2595" s="8"/>
      <c r="X2595" s="133" t="str">
        <f>F2595</f>
        <v>Provedení povlakové krytiny střech - ostatní práce  
  montáž odvodňovacího prvku 
    nouzového atikového přepadu z PVC na dešťovou vodu 
      DN 125</v>
      </c>
      <c r="Y2595" s="9"/>
      <c r="AA2595" s="11"/>
    </row>
    <row r="2596" spans="1:27" ht="7.5" customHeight="1" outlineLevel="5" x14ac:dyDescent="0.15">
      <c r="B2596" s="69"/>
      <c r="C2596" s="69"/>
      <c r="D2596" s="60"/>
      <c r="E2596" s="60"/>
      <c r="F2596" s="61"/>
      <c r="G2596" s="60"/>
      <c r="H2596" s="65"/>
      <c r="I2596" s="105"/>
      <c r="J2596" s="63"/>
      <c r="K2596" s="65"/>
      <c r="L2596" s="65"/>
      <c r="M2596" s="65"/>
      <c r="N2596" s="65"/>
      <c r="O2596" s="63"/>
      <c r="P2596" s="63"/>
      <c r="Q2596" s="63"/>
      <c r="R2596" s="60"/>
      <c r="S2596" s="60"/>
      <c r="T2596" s="69"/>
      <c r="U2596" s="8"/>
      <c r="X2596" s="60"/>
    </row>
    <row r="2597" spans="1:27" ht="11.25" outlineLevel="4" x14ac:dyDescent="0.2">
      <c r="A2597" s="4"/>
      <c r="B2597" s="120"/>
      <c r="C2597" s="121">
        <v>36</v>
      </c>
      <c r="D2597" s="122" t="s">
        <v>760</v>
      </c>
      <c r="E2597" s="123" t="s">
        <v>2336</v>
      </c>
      <c r="F2597" s="124" t="s">
        <v>2337</v>
      </c>
      <c r="G2597" s="122" t="s">
        <v>724</v>
      </c>
      <c r="H2597" s="125">
        <v>1</v>
      </c>
      <c r="I2597" s="126">
        <v>0</v>
      </c>
      <c r="J2597" s="127">
        <f>H2597*I2597</f>
        <v>0</v>
      </c>
      <c r="K2597" s="125">
        <v>6.9999999999999999E-4</v>
      </c>
      <c r="L2597" s="125">
        <f>H2597*K2597</f>
        <v>6.9999999999999999E-4</v>
      </c>
      <c r="M2597" s="125"/>
      <c r="N2597" s="125">
        <f>H2597*M2597</f>
        <v>0</v>
      </c>
      <c r="O2597" s="127">
        <v>15</v>
      </c>
      <c r="P2597" s="127">
        <f>J2597*(O2597/100)</f>
        <v>0</v>
      </c>
      <c r="Q2597" s="127">
        <f>J2597+P2597</f>
        <v>0</v>
      </c>
      <c r="R2597" s="128"/>
      <c r="S2597" s="128" t="s">
        <v>538</v>
      </c>
      <c r="T2597" s="129">
        <v>1</v>
      </c>
      <c r="U2597" s="8"/>
      <c r="V2597" s="8"/>
      <c r="W2597" s="8"/>
      <c r="X2597" s="60"/>
    </row>
    <row r="2598" spans="1:27" ht="9.75" outlineLevel="5" x14ac:dyDescent="0.2">
      <c r="A2598" s="130"/>
      <c r="B2598" s="131"/>
      <c r="C2598" s="131"/>
      <c r="D2598" s="132"/>
      <c r="E2598" s="136" t="s">
        <v>0</v>
      </c>
      <c r="F2598" s="159" t="s">
        <v>763</v>
      </c>
      <c r="G2598" s="159"/>
      <c r="H2598" s="160"/>
      <c r="I2598" s="161"/>
      <c r="J2598" s="162"/>
      <c r="K2598" s="134"/>
      <c r="L2598" s="134"/>
      <c r="M2598" s="134"/>
      <c r="N2598" s="134"/>
      <c r="O2598" s="135"/>
      <c r="P2598" s="135"/>
      <c r="Q2598" s="135"/>
      <c r="R2598" s="132"/>
      <c r="S2598" s="132"/>
      <c r="T2598" s="131"/>
      <c r="U2598" s="6"/>
      <c r="V2598" s="8"/>
      <c r="W2598" s="8"/>
      <c r="X2598" s="133" t="str">
        <f>F2598</f>
        <v>---</v>
      </c>
      <c r="Y2598" s="9"/>
      <c r="AA2598" s="11"/>
    </row>
    <row r="2599" spans="1:27" ht="7.5" customHeight="1" outlineLevel="5" x14ac:dyDescent="0.15">
      <c r="B2599" s="69"/>
      <c r="C2599" s="69"/>
      <c r="D2599" s="60"/>
      <c r="E2599" s="60"/>
      <c r="F2599" s="61"/>
      <c r="G2599" s="60"/>
      <c r="H2599" s="65"/>
      <c r="I2599" s="105"/>
      <c r="J2599" s="63"/>
      <c r="K2599" s="65"/>
      <c r="L2599" s="65"/>
      <c r="M2599" s="65"/>
      <c r="N2599" s="65"/>
      <c r="O2599" s="63"/>
      <c r="P2599" s="63"/>
      <c r="Q2599" s="63"/>
      <c r="R2599" s="60"/>
      <c r="S2599" s="60"/>
      <c r="T2599" s="69"/>
      <c r="U2599" s="8"/>
      <c r="X2599" s="60"/>
    </row>
    <row r="2600" spans="1:27" ht="11.25" outlineLevel="4" x14ac:dyDescent="0.2">
      <c r="A2600" s="4"/>
      <c r="B2600" s="120"/>
      <c r="C2600" s="121">
        <v>37</v>
      </c>
      <c r="D2600" s="122" t="s">
        <v>534</v>
      </c>
      <c r="E2600" s="123" t="s">
        <v>2338</v>
      </c>
      <c r="F2600" s="124" t="s">
        <v>2339</v>
      </c>
      <c r="G2600" s="122" t="s">
        <v>601</v>
      </c>
      <c r="H2600" s="125">
        <v>1.3404523800000001</v>
      </c>
      <c r="I2600" s="126">
        <v>0</v>
      </c>
      <c r="J2600" s="127">
        <f>H2600*I2600</f>
        <v>0</v>
      </c>
      <c r="K2600" s="125"/>
      <c r="L2600" s="125">
        <f>H2600*K2600</f>
        <v>0</v>
      </c>
      <c r="M2600" s="125"/>
      <c r="N2600" s="125">
        <f>H2600*M2600</f>
        <v>0</v>
      </c>
      <c r="O2600" s="127">
        <v>15</v>
      </c>
      <c r="P2600" s="127">
        <f>J2600*(O2600/100)</f>
        <v>0</v>
      </c>
      <c r="Q2600" s="127">
        <f>J2600+P2600</f>
        <v>0</v>
      </c>
      <c r="R2600" s="128"/>
      <c r="S2600" s="128" t="s">
        <v>538</v>
      </c>
      <c r="T2600" s="129">
        <v>1</v>
      </c>
      <c r="U2600" s="8"/>
      <c r="V2600" s="8"/>
      <c r="W2600" s="8"/>
      <c r="X2600" s="60"/>
    </row>
    <row r="2601" spans="1:27" ht="9.75" outlineLevel="5" x14ac:dyDescent="0.2">
      <c r="A2601" s="130"/>
      <c r="B2601" s="131"/>
      <c r="C2601" s="131"/>
      <c r="D2601" s="132"/>
      <c r="E2601" s="136" t="s">
        <v>0</v>
      </c>
      <c r="F2601" s="159" t="s">
        <v>2340</v>
      </c>
      <c r="G2601" s="159"/>
      <c r="H2601" s="160"/>
      <c r="I2601" s="161"/>
      <c r="J2601" s="162"/>
      <c r="K2601" s="134"/>
      <c r="L2601" s="134"/>
      <c r="M2601" s="134"/>
      <c r="N2601" s="134"/>
      <c r="O2601" s="135"/>
      <c r="P2601" s="135"/>
      <c r="Q2601" s="135"/>
      <c r="R2601" s="132"/>
      <c r="S2601" s="132"/>
      <c r="T2601" s="131"/>
      <c r="U2601" s="6"/>
      <c r="V2601" s="8"/>
      <c r="W2601" s="8"/>
      <c r="X2601" s="133" t="str">
        <f>F2601</f>
        <v>Přesun hmot pro povlakové krytiny stanovený z hmotnosti přesunovaného materiálu vodorovná dopravní vzdálenost do 50 m v objektech výšky přes 6 do 12 m</v>
      </c>
      <c r="Y2601" s="9"/>
      <c r="AA2601" s="11"/>
    </row>
    <row r="2602" spans="1:27" ht="7.5" customHeight="1" outlineLevel="5" x14ac:dyDescent="0.15">
      <c r="B2602" s="69"/>
      <c r="C2602" s="69"/>
      <c r="D2602" s="60"/>
      <c r="E2602" s="60"/>
      <c r="F2602" s="61"/>
      <c r="G2602" s="60"/>
      <c r="H2602" s="65"/>
      <c r="I2602" s="105"/>
      <c r="J2602" s="63"/>
      <c r="K2602" s="65"/>
      <c r="L2602" s="65"/>
      <c r="M2602" s="65"/>
      <c r="N2602" s="65"/>
      <c r="O2602" s="63"/>
      <c r="P2602" s="63"/>
      <c r="Q2602" s="63"/>
      <c r="R2602" s="60"/>
      <c r="S2602" s="60"/>
      <c r="T2602" s="69"/>
      <c r="U2602" s="8"/>
      <c r="X2602" s="60"/>
    </row>
    <row r="2603" spans="1:27" outlineLevel="4" x14ac:dyDescent="0.15">
      <c r="B2603" s="6"/>
      <c r="C2603" s="6"/>
      <c r="D2603" s="6"/>
      <c r="E2603" s="6"/>
      <c r="F2603" s="6"/>
      <c r="G2603" s="6"/>
      <c r="H2603" s="6"/>
      <c r="I2603" s="8"/>
      <c r="J2603" s="8"/>
      <c r="K2603" s="6"/>
      <c r="L2603" s="6"/>
      <c r="M2603" s="6"/>
      <c r="N2603" s="6"/>
      <c r="O2603" s="6"/>
      <c r="P2603" s="8"/>
      <c r="Q2603" s="8"/>
      <c r="R2603" s="8"/>
      <c r="S2603" s="6"/>
      <c r="T2603" s="6"/>
      <c r="X2603" s="6"/>
    </row>
    <row r="2604" spans="1:27" ht="11.25" outlineLevel="3" x14ac:dyDescent="0.2">
      <c r="A2604" s="96" t="s">
        <v>123</v>
      </c>
      <c r="B2604" s="100">
        <v>4</v>
      </c>
      <c r="C2604" s="114"/>
      <c r="D2604" s="115" t="s">
        <v>533</v>
      </c>
      <c r="E2604" s="115"/>
      <c r="F2604" s="116" t="s">
        <v>124</v>
      </c>
      <c r="G2604" s="115"/>
      <c r="H2604" s="117"/>
      <c r="I2604" s="118"/>
      <c r="J2604" s="98">
        <f>SUBTOTAL(9,J2605:J2744)</f>
        <v>0</v>
      </c>
      <c r="K2604" s="117"/>
      <c r="L2604" s="99">
        <f>SUBTOTAL(9,L2605:L2744)</f>
        <v>9.3686619552759094</v>
      </c>
      <c r="M2604" s="117"/>
      <c r="N2604" s="99">
        <f>SUBTOTAL(9,N2605:N2744)</f>
        <v>0</v>
      </c>
      <c r="O2604" s="119"/>
      <c r="P2604" s="98">
        <f>SUBTOTAL(9,P2605:P2744)</f>
        <v>0</v>
      </c>
      <c r="Q2604" s="98">
        <f>SUBTOTAL(9,Q2605:Q2744)</f>
        <v>0</v>
      </c>
      <c r="R2604" s="115"/>
      <c r="S2604" s="115"/>
      <c r="T2604" s="100">
        <f>SUBTOTAL(9,T2605:T2744)</f>
        <v>17</v>
      </c>
      <c r="U2604" s="6"/>
      <c r="V2604" s="8"/>
      <c r="W2604" s="8"/>
      <c r="X2604" s="60"/>
    </row>
    <row r="2605" spans="1:27" ht="11.25" outlineLevel="4" x14ac:dyDescent="0.2">
      <c r="A2605" s="4"/>
      <c r="B2605" s="120"/>
      <c r="C2605" s="121">
        <v>1</v>
      </c>
      <c r="D2605" s="122" t="s">
        <v>534</v>
      </c>
      <c r="E2605" s="123" t="s">
        <v>2341</v>
      </c>
      <c r="F2605" s="124" t="s">
        <v>2342</v>
      </c>
      <c r="G2605" s="122" t="s">
        <v>543</v>
      </c>
      <c r="H2605" s="125">
        <v>425.54199999999997</v>
      </c>
      <c r="I2605" s="126">
        <v>0</v>
      </c>
      <c r="J2605" s="127">
        <f>H2605*I2605</f>
        <v>0</v>
      </c>
      <c r="K2605" s="125">
        <v>2.9999999999999997E-4</v>
      </c>
      <c r="L2605" s="125">
        <f>H2605*K2605</f>
        <v>0.12766259999999999</v>
      </c>
      <c r="M2605" s="125"/>
      <c r="N2605" s="125">
        <f>H2605*M2605</f>
        <v>0</v>
      </c>
      <c r="O2605" s="127">
        <v>15</v>
      </c>
      <c r="P2605" s="127">
        <f>J2605*(O2605/100)</f>
        <v>0</v>
      </c>
      <c r="Q2605" s="127">
        <f>J2605+P2605</f>
        <v>0</v>
      </c>
      <c r="R2605" s="128"/>
      <c r="S2605" s="128" t="s">
        <v>538</v>
      </c>
      <c r="T2605" s="129">
        <v>1</v>
      </c>
      <c r="U2605" s="8"/>
      <c r="V2605" s="8"/>
      <c r="W2605" s="8"/>
      <c r="X2605" s="60"/>
    </row>
    <row r="2606" spans="1:27" ht="9.75" outlineLevel="5" x14ac:dyDescent="0.2">
      <c r="A2606" s="130"/>
      <c r="B2606" s="131"/>
      <c r="C2606" s="131"/>
      <c r="D2606" s="132"/>
      <c r="E2606" s="136" t="s">
        <v>0</v>
      </c>
      <c r="F2606" s="159" t="s">
        <v>2343</v>
      </c>
      <c r="G2606" s="159"/>
      <c r="H2606" s="160"/>
      <c r="I2606" s="161"/>
      <c r="J2606" s="162"/>
      <c r="K2606" s="134"/>
      <c r="L2606" s="134"/>
      <c r="M2606" s="134"/>
      <c r="N2606" s="134"/>
      <c r="O2606" s="135"/>
      <c r="P2606" s="135"/>
      <c r="Q2606" s="135"/>
      <c r="R2606" s="132"/>
      <c r="S2606" s="132"/>
      <c r="T2606" s="131"/>
      <c r="U2606" s="6"/>
      <c r="V2606" s="8"/>
      <c r="W2606" s="8"/>
      <c r="X2606" s="133" t="str">
        <f>F2606</f>
        <v>Montáž tepelné izolace stěn rohožemi, pásy, deskami, dílci, bloky (izolační materiál ve specifikaci) přichycením úchytnými dráty a závlačkami</v>
      </c>
      <c r="Y2606" s="9"/>
      <c r="AA2606" s="11"/>
    </row>
    <row r="2607" spans="1:27" ht="7.5" customHeight="1" outlineLevel="5" x14ac:dyDescent="0.15">
      <c r="B2607" s="69"/>
      <c r="C2607" s="69"/>
      <c r="D2607" s="60"/>
      <c r="E2607" s="60"/>
      <c r="F2607" s="61"/>
      <c r="G2607" s="60"/>
      <c r="H2607" s="65"/>
      <c r="I2607" s="105"/>
      <c r="J2607" s="63"/>
      <c r="K2607" s="65"/>
      <c r="L2607" s="65"/>
      <c r="M2607" s="65"/>
      <c r="N2607" s="65"/>
      <c r="O2607" s="63"/>
      <c r="P2607" s="63"/>
      <c r="Q2607" s="63"/>
      <c r="R2607" s="60"/>
      <c r="S2607" s="60"/>
      <c r="T2607" s="69"/>
      <c r="U2607" s="8"/>
      <c r="X2607" s="60"/>
    </row>
    <row r="2608" spans="1:27" ht="11.25" outlineLevel="4" x14ac:dyDescent="0.2">
      <c r="A2608" s="4"/>
      <c r="B2608" s="120"/>
      <c r="C2608" s="121">
        <v>2</v>
      </c>
      <c r="D2608" s="122" t="s">
        <v>760</v>
      </c>
      <c r="E2608" s="123" t="s">
        <v>2344</v>
      </c>
      <c r="F2608" s="124" t="s">
        <v>2345</v>
      </c>
      <c r="G2608" s="122" t="s">
        <v>543</v>
      </c>
      <c r="H2608" s="125">
        <v>434.05284</v>
      </c>
      <c r="I2608" s="126">
        <v>0</v>
      </c>
      <c r="J2608" s="127">
        <f>H2608*I2608</f>
        <v>0</v>
      </c>
      <c r="K2608" s="125">
        <v>2.3999999999999998E-3</v>
      </c>
      <c r="L2608" s="125">
        <f>H2608*K2608</f>
        <v>1.0417268159999999</v>
      </c>
      <c r="M2608" s="125"/>
      <c r="N2608" s="125">
        <f>H2608*M2608</f>
        <v>0</v>
      </c>
      <c r="O2608" s="127">
        <v>15</v>
      </c>
      <c r="P2608" s="127">
        <f>J2608*(O2608/100)</f>
        <v>0</v>
      </c>
      <c r="Q2608" s="127">
        <f>J2608+P2608</f>
        <v>0</v>
      </c>
      <c r="R2608" s="128"/>
      <c r="S2608" s="128" t="s">
        <v>538</v>
      </c>
      <c r="T2608" s="129">
        <v>1</v>
      </c>
      <c r="U2608" s="8"/>
      <c r="V2608" s="8"/>
      <c r="W2608" s="8"/>
      <c r="X2608" s="60"/>
    </row>
    <row r="2609" spans="1:27" ht="9.75" outlineLevel="5" x14ac:dyDescent="0.2">
      <c r="A2609" s="130"/>
      <c r="B2609" s="131"/>
      <c r="C2609" s="131"/>
      <c r="D2609" s="132"/>
      <c r="E2609" s="136" t="s">
        <v>0</v>
      </c>
      <c r="F2609" s="159" t="s">
        <v>763</v>
      </c>
      <c r="G2609" s="159"/>
      <c r="H2609" s="160"/>
      <c r="I2609" s="161"/>
      <c r="J2609" s="162"/>
      <c r="K2609" s="134"/>
      <c r="L2609" s="134"/>
      <c r="M2609" s="134"/>
      <c r="N2609" s="134"/>
      <c r="O2609" s="135"/>
      <c r="P2609" s="135"/>
      <c r="Q2609" s="135"/>
      <c r="R2609" s="132"/>
      <c r="S2609" s="132"/>
      <c r="T2609" s="131"/>
      <c r="U2609" s="6"/>
      <c r="V2609" s="8"/>
      <c r="W2609" s="8"/>
      <c r="X2609" s="133" t="str">
        <f>F2609</f>
        <v>---</v>
      </c>
      <c r="Y2609" s="9"/>
      <c r="AA2609" s="11"/>
    </row>
    <row r="2610" spans="1:27" ht="7.5" customHeight="1" outlineLevel="5" x14ac:dyDescent="0.15">
      <c r="B2610" s="69"/>
      <c r="C2610" s="69"/>
      <c r="D2610" s="60"/>
      <c r="E2610" s="60"/>
      <c r="F2610" s="61"/>
      <c r="G2610" s="60"/>
      <c r="H2610" s="65"/>
      <c r="I2610" s="105"/>
      <c r="J2610" s="63"/>
      <c r="K2610" s="65"/>
      <c r="L2610" s="65"/>
      <c r="M2610" s="65"/>
      <c r="N2610" s="65"/>
      <c r="O2610" s="63"/>
      <c r="P2610" s="63"/>
      <c r="Q2610" s="63"/>
      <c r="R2610" s="60"/>
      <c r="S2610" s="60"/>
      <c r="T2610" s="69"/>
      <c r="U2610" s="8"/>
      <c r="X2610" s="60"/>
    </row>
    <row r="2611" spans="1:27" ht="11.25" outlineLevel="5" x14ac:dyDescent="0.2">
      <c r="A2611" s="137"/>
      <c r="B2611" s="138"/>
      <c r="C2611" s="138"/>
      <c r="D2611" s="139"/>
      <c r="E2611" s="145" t="s">
        <v>1</v>
      </c>
      <c r="F2611" s="140" t="s">
        <v>1169</v>
      </c>
      <c r="G2611" s="139"/>
      <c r="H2611" s="141">
        <v>0</v>
      </c>
      <c r="I2611" s="142"/>
      <c r="J2611" s="143"/>
      <c r="K2611" s="144"/>
      <c r="L2611" s="144"/>
      <c r="M2611" s="144"/>
      <c r="N2611" s="144"/>
      <c r="O2611" s="143"/>
      <c r="P2611" s="143"/>
      <c r="Q2611" s="143"/>
      <c r="R2611" s="139"/>
      <c r="S2611" s="139"/>
      <c r="T2611" s="138"/>
      <c r="U2611" s="6"/>
      <c r="V2611" s="8"/>
      <c r="W2611" s="8"/>
      <c r="X2611" s="60"/>
    </row>
    <row r="2612" spans="1:27" ht="11.25" outlineLevel="5" x14ac:dyDescent="0.2">
      <c r="A2612" s="137"/>
      <c r="B2612" s="138"/>
      <c r="C2612" s="138"/>
      <c r="D2612" s="139"/>
      <c r="E2612" s="145"/>
      <c r="F2612" s="140" t="s">
        <v>2346</v>
      </c>
      <c r="G2612" s="139"/>
      <c r="H2612" s="141">
        <v>86.24</v>
      </c>
      <c r="I2612" s="142"/>
      <c r="J2612" s="143"/>
      <c r="K2612" s="144"/>
      <c r="L2612" s="144"/>
      <c r="M2612" s="144"/>
      <c r="N2612" s="144"/>
      <c r="O2612" s="143"/>
      <c r="P2612" s="143"/>
      <c r="Q2612" s="143"/>
      <c r="R2612" s="139"/>
      <c r="S2612" s="139"/>
      <c r="T2612" s="138"/>
      <c r="U2612" s="6"/>
      <c r="V2612" s="8"/>
      <c r="W2612" s="8"/>
      <c r="X2612" s="60"/>
    </row>
    <row r="2613" spans="1:27" ht="11.25" outlineLevel="5" x14ac:dyDescent="0.2">
      <c r="A2613" s="137"/>
      <c r="B2613" s="138"/>
      <c r="C2613" s="138"/>
      <c r="D2613" s="139"/>
      <c r="E2613" s="145"/>
      <c r="F2613" s="140" t="s">
        <v>2347</v>
      </c>
      <c r="G2613" s="139"/>
      <c r="H2613" s="141">
        <v>29.7</v>
      </c>
      <c r="I2613" s="142"/>
      <c r="J2613" s="143"/>
      <c r="K2613" s="144"/>
      <c r="L2613" s="144"/>
      <c r="M2613" s="144"/>
      <c r="N2613" s="144"/>
      <c r="O2613" s="143"/>
      <c r="P2613" s="143"/>
      <c r="Q2613" s="143"/>
      <c r="R2613" s="139"/>
      <c r="S2613" s="139"/>
      <c r="T2613" s="138"/>
      <c r="U2613" s="6"/>
      <c r="V2613" s="8"/>
      <c r="W2613" s="8"/>
      <c r="X2613" s="60"/>
    </row>
    <row r="2614" spans="1:27" ht="11.25" outlineLevel="5" x14ac:dyDescent="0.2">
      <c r="A2614" s="137"/>
      <c r="B2614" s="138"/>
      <c r="C2614" s="138"/>
      <c r="D2614" s="139"/>
      <c r="E2614" s="145"/>
      <c r="F2614" s="140" t="s">
        <v>2348</v>
      </c>
      <c r="G2614" s="139"/>
      <c r="H2614" s="141">
        <v>10.5</v>
      </c>
      <c r="I2614" s="142"/>
      <c r="J2614" s="143"/>
      <c r="K2614" s="144"/>
      <c r="L2614" s="144"/>
      <c r="M2614" s="144"/>
      <c r="N2614" s="144"/>
      <c r="O2614" s="143"/>
      <c r="P2614" s="143"/>
      <c r="Q2614" s="143"/>
      <c r="R2614" s="139"/>
      <c r="S2614" s="139"/>
      <c r="T2614" s="138"/>
      <c r="U2614" s="6"/>
      <c r="V2614" s="8"/>
      <c r="W2614" s="8"/>
      <c r="X2614" s="60"/>
    </row>
    <row r="2615" spans="1:27" ht="11.25" outlineLevel="5" x14ac:dyDescent="0.2">
      <c r="A2615" s="137"/>
      <c r="B2615" s="138"/>
      <c r="C2615" s="138"/>
      <c r="D2615" s="139"/>
      <c r="E2615" s="145"/>
      <c r="F2615" s="140" t="s">
        <v>1176</v>
      </c>
      <c r="G2615" s="139"/>
      <c r="H2615" s="141">
        <v>0</v>
      </c>
      <c r="I2615" s="142"/>
      <c r="J2615" s="143"/>
      <c r="K2615" s="144"/>
      <c r="L2615" s="144"/>
      <c r="M2615" s="144"/>
      <c r="N2615" s="144"/>
      <c r="O2615" s="143"/>
      <c r="P2615" s="143"/>
      <c r="Q2615" s="143"/>
      <c r="R2615" s="139"/>
      <c r="S2615" s="139"/>
      <c r="T2615" s="138"/>
      <c r="U2615" s="6"/>
      <c r="V2615" s="8"/>
      <c r="W2615" s="8"/>
      <c r="X2615" s="60"/>
    </row>
    <row r="2616" spans="1:27" ht="11.25" outlineLevel="5" x14ac:dyDescent="0.2">
      <c r="A2616" s="137"/>
      <c r="B2616" s="138"/>
      <c r="C2616" s="138"/>
      <c r="D2616" s="139"/>
      <c r="E2616" s="145"/>
      <c r="F2616" s="140" t="s">
        <v>2349</v>
      </c>
      <c r="G2616" s="139"/>
      <c r="H2616" s="141">
        <v>86.24</v>
      </c>
      <c r="I2616" s="142"/>
      <c r="J2616" s="143"/>
      <c r="K2616" s="144"/>
      <c r="L2616" s="144"/>
      <c r="M2616" s="144"/>
      <c r="N2616" s="144"/>
      <c r="O2616" s="143"/>
      <c r="P2616" s="143"/>
      <c r="Q2616" s="143"/>
      <c r="R2616" s="139"/>
      <c r="S2616" s="139"/>
      <c r="T2616" s="138"/>
      <c r="U2616" s="6"/>
      <c r="V2616" s="8"/>
      <c r="W2616" s="8"/>
      <c r="X2616" s="60"/>
    </row>
    <row r="2617" spans="1:27" ht="11.25" outlineLevel="5" x14ac:dyDescent="0.2">
      <c r="A2617" s="137"/>
      <c r="B2617" s="138"/>
      <c r="C2617" s="138"/>
      <c r="D2617" s="139"/>
      <c r="E2617" s="145"/>
      <c r="F2617" s="140" t="s">
        <v>2350</v>
      </c>
      <c r="G2617" s="139"/>
      <c r="H2617" s="141">
        <v>29.7</v>
      </c>
      <c r="I2617" s="142"/>
      <c r="J2617" s="143"/>
      <c r="K2617" s="144"/>
      <c r="L2617" s="144"/>
      <c r="M2617" s="144"/>
      <c r="N2617" s="144"/>
      <c r="O2617" s="143"/>
      <c r="P2617" s="143"/>
      <c r="Q2617" s="143"/>
      <c r="R2617" s="139"/>
      <c r="S2617" s="139"/>
      <c r="T2617" s="138"/>
      <c r="U2617" s="6"/>
      <c r="V2617" s="8"/>
      <c r="W2617" s="8"/>
      <c r="X2617" s="60"/>
    </row>
    <row r="2618" spans="1:27" ht="11.25" outlineLevel="5" x14ac:dyDescent="0.2">
      <c r="A2618" s="137"/>
      <c r="B2618" s="138"/>
      <c r="C2618" s="138"/>
      <c r="D2618" s="139"/>
      <c r="E2618" s="145"/>
      <c r="F2618" s="140" t="s">
        <v>2351</v>
      </c>
      <c r="G2618" s="139"/>
      <c r="H2618" s="141">
        <v>10.5</v>
      </c>
      <c r="I2618" s="142"/>
      <c r="J2618" s="143"/>
      <c r="K2618" s="144"/>
      <c r="L2618" s="144"/>
      <c r="M2618" s="144"/>
      <c r="N2618" s="144"/>
      <c r="O2618" s="143"/>
      <c r="P2618" s="143"/>
      <c r="Q2618" s="143"/>
      <c r="R2618" s="139"/>
      <c r="S2618" s="139"/>
      <c r="T2618" s="138"/>
      <c r="U2618" s="6"/>
      <c r="V2618" s="8"/>
      <c r="W2618" s="8"/>
      <c r="X2618" s="60"/>
    </row>
    <row r="2619" spans="1:27" ht="11.25" outlineLevel="5" x14ac:dyDescent="0.2">
      <c r="A2619" s="137"/>
      <c r="B2619" s="138"/>
      <c r="C2619" s="138"/>
      <c r="D2619" s="139"/>
      <c r="E2619" s="145"/>
      <c r="F2619" s="140" t="s">
        <v>1183</v>
      </c>
      <c r="G2619" s="139"/>
      <c r="H2619" s="141">
        <v>0</v>
      </c>
      <c r="I2619" s="142"/>
      <c r="J2619" s="143"/>
      <c r="K2619" s="144"/>
      <c r="L2619" s="144"/>
      <c r="M2619" s="144"/>
      <c r="N2619" s="144"/>
      <c r="O2619" s="143"/>
      <c r="P2619" s="143"/>
      <c r="Q2619" s="143"/>
      <c r="R2619" s="139"/>
      <c r="S2619" s="139"/>
      <c r="T2619" s="138"/>
      <c r="U2619" s="6"/>
      <c r="V2619" s="8"/>
      <c r="W2619" s="8"/>
      <c r="X2619" s="60"/>
    </row>
    <row r="2620" spans="1:27" ht="11.25" outlineLevel="5" x14ac:dyDescent="0.2">
      <c r="A2620" s="137"/>
      <c r="B2620" s="138"/>
      <c r="C2620" s="138"/>
      <c r="D2620" s="139"/>
      <c r="E2620" s="145"/>
      <c r="F2620" s="140" t="s">
        <v>2352</v>
      </c>
      <c r="G2620" s="139"/>
      <c r="H2620" s="141">
        <v>29.7</v>
      </c>
      <c r="I2620" s="142"/>
      <c r="J2620" s="143"/>
      <c r="K2620" s="144"/>
      <c r="L2620" s="144"/>
      <c r="M2620" s="144"/>
      <c r="N2620" s="144"/>
      <c r="O2620" s="143"/>
      <c r="P2620" s="143"/>
      <c r="Q2620" s="143"/>
      <c r="R2620" s="139"/>
      <c r="S2620" s="139"/>
      <c r="T2620" s="138"/>
      <c r="U2620" s="6"/>
      <c r="V2620" s="8"/>
      <c r="W2620" s="8"/>
      <c r="X2620" s="60"/>
    </row>
    <row r="2621" spans="1:27" ht="11.25" outlineLevel="5" x14ac:dyDescent="0.2">
      <c r="A2621" s="137"/>
      <c r="B2621" s="138"/>
      <c r="C2621" s="138"/>
      <c r="D2621" s="139"/>
      <c r="E2621" s="145"/>
      <c r="F2621" s="140" t="s">
        <v>2353</v>
      </c>
      <c r="G2621" s="139"/>
      <c r="H2621" s="141">
        <v>39.293999999999997</v>
      </c>
      <c r="I2621" s="142"/>
      <c r="J2621" s="143"/>
      <c r="K2621" s="144"/>
      <c r="L2621" s="144"/>
      <c r="M2621" s="144"/>
      <c r="N2621" s="144"/>
      <c r="O2621" s="143"/>
      <c r="P2621" s="143"/>
      <c r="Q2621" s="143"/>
      <c r="R2621" s="139"/>
      <c r="S2621" s="139"/>
      <c r="T2621" s="138"/>
      <c r="U2621" s="6"/>
      <c r="V2621" s="8"/>
      <c r="W2621" s="8"/>
      <c r="X2621" s="60"/>
    </row>
    <row r="2622" spans="1:27" ht="11.25" outlineLevel="5" x14ac:dyDescent="0.2">
      <c r="A2622" s="137"/>
      <c r="B2622" s="138"/>
      <c r="C2622" s="138"/>
      <c r="D2622" s="139"/>
      <c r="E2622" s="145"/>
      <c r="F2622" s="140" t="s">
        <v>2354</v>
      </c>
      <c r="G2622" s="139"/>
      <c r="H2622" s="141">
        <v>90.947999999999993</v>
      </c>
      <c r="I2622" s="142"/>
      <c r="J2622" s="143"/>
      <c r="K2622" s="144"/>
      <c r="L2622" s="144"/>
      <c r="M2622" s="144"/>
      <c r="N2622" s="144"/>
      <c r="O2622" s="143"/>
      <c r="P2622" s="143"/>
      <c r="Q2622" s="143"/>
      <c r="R2622" s="139"/>
      <c r="S2622" s="139"/>
      <c r="T2622" s="138"/>
      <c r="U2622" s="6"/>
      <c r="V2622" s="8"/>
      <c r="W2622" s="8"/>
      <c r="X2622" s="60"/>
    </row>
    <row r="2623" spans="1:27" ht="11.25" outlineLevel="5" x14ac:dyDescent="0.2">
      <c r="A2623" s="137"/>
      <c r="B2623" s="138"/>
      <c r="C2623" s="138"/>
      <c r="D2623" s="139"/>
      <c r="E2623" s="145"/>
      <c r="F2623" s="140" t="s">
        <v>2355</v>
      </c>
      <c r="G2623" s="139"/>
      <c r="H2623" s="141">
        <v>5.25</v>
      </c>
      <c r="I2623" s="142"/>
      <c r="J2623" s="143"/>
      <c r="K2623" s="144"/>
      <c r="L2623" s="144"/>
      <c r="M2623" s="144"/>
      <c r="N2623" s="144"/>
      <c r="O2623" s="143"/>
      <c r="P2623" s="143"/>
      <c r="Q2623" s="143"/>
      <c r="R2623" s="139"/>
      <c r="S2623" s="139"/>
      <c r="T2623" s="138"/>
      <c r="U2623" s="6"/>
      <c r="V2623" s="8"/>
      <c r="W2623" s="8"/>
      <c r="X2623" s="60"/>
    </row>
    <row r="2624" spans="1:27" ht="11.25" outlineLevel="5" x14ac:dyDescent="0.2">
      <c r="A2624" s="137"/>
      <c r="B2624" s="138"/>
      <c r="C2624" s="138"/>
      <c r="D2624" s="139"/>
      <c r="E2624" s="145"/>
      <c r="F2624" s="140" t="s">
        <v>2356</v>
      </c>
      <c r="G2624" s="139"/>
      <c r="H2624" s="141">
        <v>7.47</v>
      </c>
      <c r="I2624" s="142"/>
      <c r="J2624" s="143"/>
      <c r="K2624" s="144"/>
      <c r="L2624" s="144"/>
      <c r="M2624" s="144"/>
      <c r="N2624" s="144"/>
      <c r="O2624" s="143"/>
      <c r="P2624" s="143"/>
      <c r="Q2624" s="143"/>
      <c r="R2624" s="139"/>
      <c r="S2624" s="139"/>
      <c r="T2624" s="138"/>
      <c r="U2624" s="6"/>
      <c r="V2624" s="8"/>
      <c r="W2624" s="8"/>
      <c r="X2624" s="60"/>
    </row>
    <row r="2625" spans="1:27" ht="9.75" outlineLevel="5" x14ac:dyDescent="0.2">
      <c r="A2625" s="130"/>
      <c r="B2625" s="131"/>
      <c r="C2625" s="131"/>
      <c r="D2625" s="132"/>
      <c r="E2625" s="136" t="s">
        <v>25</v>
      </c>
      <c r="F2625" s="148">
        <v>2</v>
      </c>
      <c r="G2625" s="132"/>
      <c r="H2625" s="146">
        <v>8.51084</v>
      </c>
      <c r="I2625" s="147"/>
      <c r="J2625" s="135"/>
      <c r="K2625" s="134"/>
      <c r="L2625" s="134"/>
      <c r="M2625" s="134"/>
      <c r="N2625" s="134"/>
      <c r="O2625" s="135"/>
      <c r="P2625" s="135"/>
      <c r="Q2625" s="135"/>
      <c r="R2625" s="132"/>
      <c r="S2625" s="132"/>
      <c r="T2625" s="131"/>
      <c r="U2625" s="6"/>
      <c r="V2625" s="8"/>
      <c r="W2625" s="8"/>
      <c r="X2625" s="60"/>
    </row>
    <row r="2626" spans="1:27" ht="7.5" customHeight="1" outlineLevel="5" x14ac:dyDescent="0.15">
      <c r="A2626" s="8"/>
      <c r="B2626" s="69"/>
      <c r="C2626" s="69"/>
      <c r="D2626" s="60"/>
      <c r="E2626" s="60"/>
      <c r="F2626" s="104"/>
      <c r="G2626" s="60"/>
      <c r="H2626" s="65"/>
      <c r="I2626" s="105"/>
      <c r="J2626" s="63"/>
      <c r="K2626" s="65"/>
      <c r="L2626" s="65"/>
      <c r="M2626" s="65"/>
      <c r="N2626" s="65"/>
      <c r="O2626" s="63"/>
      <c r="P2626" s="63"/>
      <c r="Q2626" s="63"/>
      <c r="R2626" s="60"/>
      <c r="S2626" s="60"/>
      <c r="T2626" s="69"/>
      <c r="U2626" s="8"/>
      <c r="X2626" s="60"/>
    </row>
    <row r="2627" spans="1:27" ht="11.25" outlineLevel="4" x14ac:dyDescent="0.2">
      <c r="A2627" s="4"/>
      <c r="B2627" s="120"/>
      <c r="C2627" s="121">
        <v>3</v>
      </c>
      <c r="D2627" s="122" t="s">
        <v>534</v>
      </c>
      <c r="E2627" s="123" t="s">
        <v>2357</v>
      </c>
      <c r="F2627" s="124" t="s">
        <v>2358</v>
      </c>
      <c r="G2627" s="122" t="s">
        <v>543</v>
      </c>
      <c r="H2627" s="125">
        <v>768.77</v>
      </c>
      <c r="I2627" s="126">
        <v>0</v>
      </c>
      <c r="J2627" s="127">
        <f>H2627*I2627</f>
        <v>0</v>
      </c>
      <c r="K2627" s="125"/>
      <c r="L2627" s="125">
        <f>H2627*K2627</f>
        <v>0</v>
      </c>
      <c r="M2627" s="125"/>
      <c r="N2627" s="125">
        <f>H2627*M2627</f>
        <v>0</v>
      </c>
      <c r="O2627" s="127">
        <v>15</v>
      </c>
      <c r="P2627" s="127">
        <f>J2627*(O2627/100)</f>
        <v>0</v>
      </c>
      <c r="Q2627" s="127">
        <f>J2627+P2627</f>
        <v>0</v>
      </c>
      <c r="R2627" s="128"/>
      <c r="S2627" s="128" t="s">
        <v>538</v>
      </c>
      <c r="T2627" s="129">
        <v>1</v>
      </c>
      <c r="U2627" s="8"/>
      <c r="V2627" s="8"/>
      <c r="W2627" s="8"/>
      <c r="X2627" s="60"/>
    </row>
    <row r="2628" spans="1:27" ht="9.75" outlineLevel="5" x14ac:dyDescent="0.2">
      <c r="A2628" s="130"/>
      <c r="B2628" s="131"/>
      <c r="C2628" s="131"/>
      <c r="D2628" s="132"/>
      <c r="E2628" s="136" t="s">
        <v>0</v>
      </c>
      <c r="F2628" s="159" t="s">
        <v>2359</v>
      </c>
      <c r="G2628" s="159"/>
      <c r="H2628" s="160"/>
      <c r="I2628" s="161"/>
      <c r="J2628" s="162"/>
      <c r="K2628" s="134"/>
      <c r="L2628" s="134"/>
      <c r="M2628" s="134"/>
      <c r="N2628" s="134"/>
      <c r="O2628" s="135"/>
      <c r="P2628" s="135"/>
      <c r="Q2628" s="135"/>
      <c r="R2628" s="132"/>
      <c r="S2628" s="132"/>
      <c r="T2628" s="131"/>
      <c r="U2628" s="6"/>
      <c r="V2628" s="8"/>
      <c r="W2628" s="8"/>
      <c r="X2628" s="133" t="str">
        <f>F2628</f>
        <v>Montáž tepelné izolace podlah rohožemi, pásy, deskami, dílci, bloky (izolační materiál ve specifikaci) kladenými volně jednovrstvá</v>
      </c>
      <c r="Y2628" s="9"/>
      <c r="AA2628" s="11"/>
    </row>
    <row r="2629" spans="1:27" ht="7.5" customHeight="1" outlineLevel="5" x14ac:dyDescent="0.15">
      <c r="B2629" s="69"/>
      <c r="C2629" s="69"/>
      <c r="D2629" s="60"/>
      <c r="E2629" s="60"/>
      <c r="F2629" s="61"/>
      <c r="G2629" s="60"/>
      <c r="H2629" s="65"/>
      <c r="I2629" s="105"/>
      <c r="J2629" s="63"/>
      <c r="K2629" s="65"/>
      <c r="L2629" s="65"/>
      <c r="M2629" s="65"/>
      <c r="N2629" s="65"/>
      <c r="O2629" s="63"/>
      <c r="P2629" s="63"/>
      <c r="Q2629" s="63"/>
      <c r="R2629" s="60"/>
      <c r="S2629" s="60"/>
      <c r="T2629" s="69"/>
      <c r="U2629" s="8"/>
      <c r="X2629" s="60"/>
    </row>
    <row r="2630" spans="1:27" ht="11.25" outlineLevel="5" x14ac:dyDescent="0.2">
      <c r="A2630" s="137"/>
      <c r="B2630" s="138"/>
      <c r="C2630" s="138"/>
      <c r="D2630" s="139"/>
      <c r="E2630" s="145" t="s">
        <v>1</v>
      </c>
      <c r="F2630" s="140" t="s">
        <v>2360</v>
      </c>
      <c r="G2630" s="139"/>
      <c r="H2630" s="141">
        <v>768.77</v>
      </c>
      <c r="I2630" s="142"/>
      <c r="J2630" s="143"/>
      <c r="K2630" s="144"/>
      <c r="L2630" s="144"/>
      <c r="M2630" s="144"/>
      <c r="N2630" s="144"/>
      <c r="O2630" s="143"/>
      <c r="P2630" s="143"/>
      <c r="Q2630" s="143"/>
      <c r="R2630" s="139"/>
      <c r="S2630" s="139"/>
      <c r="T2630" s="138"/>
      <c r="U2630" s="6"/>
      <c r="V2630" s="8"/>
      <c r="W2630" s="8"/>
      <c r="X2630" s="60"/>
    </row>
    <row r="2631" spans="1:27" ht="7.5" customHeight="1" outlineLevel="5" x14ac:dyDescent="0.15">
      <c r="A2631" s="8"/>
      <c r="B2631" s="69"/>
      <c r="C2631" s="69"/>
      <c r="D2631" s="60"/>
      <c r="E2631" s="60"/>
      <c r="F2631" s="104"/>
      <c r="G2631" s="60"/>
      <c r="H2631" s="65"/>
      <c r="I2631" s="105"/>
      <c r="J2631" s="63"/>
      <c r="K2631" s="65"/>
      <c r="L2631" s="65"/>
      <c r="M2631" s="65"/>
      <c r="N2631" s="65"/>
      <c r="O2631" s="63"/>
      <c r="P2631" s="63"/>
      <c r="Q2631" s="63"/>
      <c r="R2631" s="60"/>
      <c r="S2631" s="60"/>
      <c r="T2631" s="69"/>
      <c r="U2631" s="8"/>
      <c r="X2631" s="60"/>
    </row>
    <row r="2632" spans="1:27" ht="11.25" outlineLevel="4" x14ac:dyDescent="0.2">
      <c r="A2632" s="4"/>
      <c r="B2632" s="120"/>
      <c r="C2632" s="121">
        <v>4</v>
      </c>
      <c r="D2632" s="122" t="s">
        <v>760</v>
      </c>
      <c r="E2632" s="123" t="s">
        <v>2361</v>
      </c>
      <c r="F2632" s="124" t="s">
        <v>2362</v>
      </c>
      <c r="G2632" s="122" t="s">
        <v>543</v>
      </c>
      <c r="H2632" s="125">
        <v>657.10440000000006</v>
      </c>
      <c r="I2632" s="126">
        <v>0</v>
      </c>
      <c r="J2632" s="127">
        <f>H2632*I2632</f>
        <v>0</v>
      </c>
      <c r="K2632" s="125">
        <v>3.0000000000000001E-3</v>
      </c>
      <c r="L2632" s="125">
        <f>H2632*K2632</f>
        <v>1.9713132000000002</v>
      </c>
      <c r="M2632" s="125"/>
      <c r="N2632" s="125">
        <f>H2632*M2632</f>
        <v>0</v>
      </c>
      <c r="O2632" s="127">
        <v>15</v>
      </c>
      <c r="P2632" s="127">
        <f>J2632*(O2632/100)</f>
        <v>0</v>
      </c>
      <c r="Q2632" s="127">
        <f>J2632+P2632</f>
        <v>0</v>
      </c>
      <c r="R2632" s="128"/>
      <c r="S2632" s="128" t="s">
        <v>538</v>
      </c>
      <c r="T2632" s="129">
        <v>1</v>
      </c>
      <c r="U2632" s="8"/>
      <c r="V2632" s="8"/>
      <c r="W2632" s="8"/>
      <c r="X2632" s="60"/>
    </row>
    <row r="2633" spans="1:27" ht="9.75" outlineLevel="5" x14ac:dyDescent="0.2">
      <c r="A2633" s="130"/>
      <c r="B2633" s="131"/>
      <c r="C2633" s="131"/>
      <c r="D2633" s="132"/>
      <c r="E2633" s="136" t="s">
        <v>0</v>
      </c>
      <c r="F2633" s="159" t="s">
        <v>763</v>
      </c>
      <c r="G2633" s="159"/>
      <c r="H2633" s="160"/>
      <c r="I2633" s="161"/>
      <c r="J2633" s="162"/>
      <c r="K2633" s="134"/>
      <c r="L2633" s="134"/>
      <c r="M2633" s="134"/>
      <c r="N2633" s="134"/>
      <c r="O2633" s="135"/>
      <c r="P2633" s="135"/>
      <c r="Q2633" s="135"/>
      <c r="R2633" s="132"/>
      <c r="S2633" s="132"/>
      <c r="T2633" s="131"/>
      <c r="U2633" s="6"/>
      <c r="V2633" s="8"/>
      <c r="W2633" s="8"/>
      <c r="X2633" s="133" t="str">
        <f>F2633</f>
        <v>---</v>
      </c>
      <c r="Y2633" s="9"/>
      <c r="AA2633" s="11"/>
    </row>
    <row r="2634" spans="1:27" ht="7.5" customHeight="1" outlineLevel="5" x14ac:dyDescent="0.15">
      <c r="B2634" s="69"/>
      <c r="C2634" s="69"/>
      <c r="D2634" s="60"/>
      <c r="E2634" s="60"/>
      <c r="F2634" s="61"/>
      <c r="G2634" s="60"/>
      <c r="H2634" s="65"/>
      <c r="I2634" s="105"/>
      <c r="J2634" s="63"/>
      <c r="K2634" s="65"/>
      <c r="L2634" s="65"/>
      <c r="M2634" s="65"/>
      <c r="N2634" s="65"/>
      <c r="O2634" s="63"/>
      <c r="P2634" s="63"/>
      <c r="Q2634" s="63"/>
      <c r="R2634" s="60"/>
      <c r="S2634" s="60"/>
      <c r="T2634" s="69"/>
      <c r="U2634" s="8"/>
      <c r="X2634" s="60"/>
    </row>
    <row r="2635" spans="1:27" ht="22.5" outlineLevel="5" x14ac:dyDescent="0.2">
      <c r="A2635" s="137"/>
      <c r="B2635" s="138"/>
      <c r="C2635" s="138"/>
      <c r="D2635" s="139"/>
      <c r="E2635" s="145" t="s">
        <v>1</v>
      </c>
      <c r="F2635" s="140" t="s">
        <v>1896</v>
      </c>
      <c r="G2635" s="139"/>
      <c r="H2635" s="141">
        <v>0</v>
      </c>
      <c r="I2635" s="142"/>
      <c r="J2635" s="143"/>
      <c r="K2635" s="144"/>
      <c r="L2635" s="144"/>
      <c r="M2635" s="144"/>
      <c r="N2635" s="144"/>
      <c r="O2635" s="143"/>
      <c r="P2635" s="143"/>
      <c r="Q2635" s="143"/>
      <c r="R2635" s="139"/>
      <c r="S2635" s="139"/>
      <c r="T2635" s="138"/>
      <c r="U2635" s="6"/>
      <c r="V2635" s="8"/>
      <c r="W2635" s="8"/>
      <c r="X2635" s="60"/>
    </row>
    <row r="2636" spans="1:27" ht="22.5" outlineLevel="5" x14ac:dyDescent="0.2">
      <c r="A2636" s="137"/>
      <c r="B2636" s="138"/>
      <c r="C2636" s="138"/>
      <c r="D2636" s="139"/>
      <c r="E2636" s="145"/>
      <c r="F2636" s="140" t="s">
        <v>1897</v>
      </c>
      <c r="G2636" s="139"/>
      <c r="H2636" s="141">
        <v>34.57</v>
      </c>
      <c r="I2636" s="142"/>
      <c r="J2636" s="143"/>
      <c r="K2636" s="144"/>
      <c r="L2636" s="144"/>
      <c r="M2636" s="144"/>
      <c r="N2636" s="144"/>
      <c r="O2636" s="143"/>
      <c r="P2636" s="143"/>
      <c r="Q2636" s="143"/>
      <c r="R2636" s="139"/>
      <c r="S2636" s="139"/>
      <c r="T2636" s="138"/>
      <c r="U2636" s="6"/>
      <c r="V2636" s="8"/>
      <c r="W2636" s="8"/>
      <c r="X2636" s="60"/>
    </row>
    <row r="2637" spans="1:27" ht="22.5" outlineLevel="5" x14ac:dyDescent="0.2">
      <c r="A2637" s="137"/>
      <c r="B2637" s="138"/>
      <c r="C2637" s="138"/>
      <c r="D2637" s="139"/>
      <c r="E2637" s="145"/>
      <c r="F2637" s="140" t="s">
        <v>1898</v>
      </c>
      <c r="G2637" s="139"/>
      <c r="H2637" s="141">
        <v>33.85</v>
      </c>
      <c r="I2637" s="142"/>
      <c r="J2637" s="143"/>
      <c r="K2637" s="144"/>
      <c r="L2637" s="144"/>
      <c r="M2637" s="144"/>
      <c r="N2637" s="144"/>
      <c r="O2637" s="143"/>
      <c r="P2637" s="143"/>
      <c r="Q2637" s="143"/>
      <c r="R2637" s="139"/>
      <c r="S2637" s="139"/>
      <c r="T2637" s="138"/>
      <c r="U2637" s="6"/>
      <c r="V2637" s="8"/>
      <c r="W2637" s="8"/>
      <c r="X2637" s="60"/>
    </row>
    <row r="2638" spans="1:27" ht="22.5" outlineLevel="5" x14ac:dyDescent="0.2">
      <c r="A2638" s="137"/>
      <c r="B2638" s="138"/>
      <c r="C2638" s="138"/>
      <c r="D2638" s="139"/>
      <c r="E2638" s="145"/>
      <c r="F2638" s="140" t="s">
        <v>1899</v>
      </c>
      <c r="G2638" s="139"/>
      <c r="H2638" s="141">
        <v>23.41</v>
      </c>
      <c r="I2638" s="142"/>
      <c r="J2638" s="143"/>
      <c r="K2638" s="144"/>
      <c r="L2638" s="144"/>
      <c r="M2638" s="144"/>
      <c r="N2638" s="144"/>
      <c r="O2638" s="143"/>
      <c r="P2638" s="143"/>
      <c r="Q2638" s="143"/>
      <c r="R2638" s="139"/>
      <c r="S2638" s="139"/>
      <c r="T2638" s="138"/>
      <c r="U2638" s="6"/>
      <c r="V2638" s="8"/>
      <c r="W2638" s="8"/>
      <c r="X2638" s="60"/>
    </row>
    <row r="2639" spans="1:27" ht="22.5" outlineLevel="5" x14ac:dyDescent="0.2">
      <c r="A2639" s="137"/>
      <c r="B2639" s="138"/>
      <c r="C2639" s="138"/>
      <c r="D2639" s="139"/>
      <c r="E2639" s="145"/>
      <c r="F2639" s="140" t="s">
        <v>1900</v>
      </c>
      <c r="G2639" s="139"/>
      <c r="H2639" s="141">
        <v>24.46</v>
      </c>
      <c r="I2639" s="142"/>
      <c r="J2639" s="143"/>
      <c r="K2639" s="144"/>
      <c r="L2639" s="144"/>
      <c r="M2639" s="144"/>
      <c r="N2639" s="144"/>
      <c r="O2639" s="143"/>
      <c r="P2639" s="143"/>
      <c r="Q2639" s="143"/>
      <c r="R2639" s="139"/>
      <c r="S2639" s="139"/>
      <c r="T2639" s="138"/>
      <c r="U2639" s="6"/>
      <c r="V2639" s="8"/>
      <c r="W2639" s="8"/>
      <c r="X2639" s="60"/>
    </row>
    <row r="2640" spans="1:27" ht="33.75" outlineLevel="5" x14ac:dyDescent="0.2">
      <c r="A2640" s="137"/>
      <c r="B2640" s="138"/>
      <c r="C2640" s="138"/>
      <c r="D2640" s="139"/>
      <c r="E2640" s="145"/>
      <c r="F2640" s="140" t="s">
        <v>1901</v>
      </c>
      <c r="G2640" s="139"/>
      <c r="H2640" s="141">
        <v>25.799999999999997</v>
      </c>
      <c r="I2640" s="142"/>
      <c r="J2640" s="143"/>
      <c r="K2640" s="144"/>
      <c r="L2640" s="144"/>
      <c r="M2640" s="144"/>
      <c r="N2640" s="144"/>
      <c r="O2640" s="143"/>
      <c r="P2640" s="143"/>
      <c r="Q2640" s="143"/>
      <c r="R2640" s="139"/>
      <c r="S2640" s="139"/>
      <c r="T2640" s="138"/>
      <c r="U2640" s="6"/>
      <c r="V2640" s="8"/>
      <c r="W2640" s="8"/>
      <c r="X2640" s="60"/>
    </row>
    <row r="2641" spans="1:27" ht="33.75" outlineLevel="5" x14ac:dyDescent="0.2">
      <c r="A2641" s="137"/>
      <c r="B2641" s="138"/>
      <c r="C2641" s="138"/>
      <c r="D2641" s="139"/>
      <c r="E2641" s="145"/>
      <c r="F2641" s="140" t="s">
        <v>1902</v>
      </c>
      <c r="G2641" s="139"/>
      <c r="H2641" s="141">
        <v>25.929999999999996</v>
      </c>
      <c r="I2641" s="142"/>
      <c r="J2641" s="143"/>
      <c r="K2641" s="144"/>
      <c r="L2641" s="144"/>
      <c r="M2641" s="144"/>
      <c r="N2641" s="144"/>
      <c r="O2641" s="143"/>
      <c r="P2641" s="143"/>
      <c r="Q2641" s="143"/>
      <c r="R2641" s="139"/>
      <c r="S2641" s="139"/>
      <c r="T2641" s="138"/>
      <c r="U2641" s="6"/>
      <c r="V2641" s="8"/>
      <c r="W2641" s="8"/>
      <c r="X2641" s="60"/>
    </row>
    <row r="2642" spans="1:27" ht="33.75" outlineLevel="5" x14ac:dyDescent="0.2">
      <c r="A2642" s="137"/>
      <c r="B2642" s="138"/>
      <c r="C2642" s="138"/>
      <c r="D2642" s="139"/>
      <c r="E2642" s="145"/>
      <c r="F2642" s="140" t="s">
        <v>1903</v>
      </c>
      <c r="G2642" s="139"/>
      <c r="H2642" s="141">
        <v>111.03</v>
      </c>
      <c r="I2642" s="142"/>
      <c r="J2642" s="143"/>
      <c r="K2642" s="144"/>
      <c r="L2642" s="144"/>
      <c r="M2642" s="144"/>
      <c r="N2642" s="144"/>
      <c r="O2642" s="143"/>
      <c r="P2642" s="143"/>
      <c r="Q2642" s="143"/>
      <c r="R2642" s="139"/>
      <c r="S2642" s="139"/>
      <c r="T2642" s="138"/>
      <c r="U2642" s="6"/>
      <c r="V2642" s="8"/>
      <c r="W2642" s="8"/>
      <c r="X2642" s="60"/>
    </row>
    <row r="2643" spans="1:27" ht="33.75" outlineLevel="5" x14ac:dyDescent="0.2">
      <c r="A2643" s="137"/>
      <c r="B2643" s="138"/>
      <c r="C2643" s="138"/>
      <c r="D2643" s="139"/>
      <c r="E2643" s="145"/>
      <c r="F2643" s="140" t="s">
        <v>1904</v>
      </c>
      <c r="G2643" s="139"/>
      <c r="H2643" s="141">
        <v>111.59</v>
      </c>
      <c r="I2643" s="142"/>
      <c r="J2643" s="143"/>
      <c r="K2643" s="144"/>
      <c r="L2643" s="144"/>
      <c r="M2643" s="144"/>
      <c r="N2643" s="144"/>
      <c r="O2643" s="143"/>
      <c r="P2643" s="143"/>
      <c r="Q2643" s="143"/>
      <c r="R2643" s="139"/>
      <c r="S2643" s="139"/>
      <c r="T2643" s="138"/>
      <c r="U2643" s="6"/>
      <c r="V2643" s="8"/>
      <c r="W2643" s="8"/>
      <c r="X2643" s="60"/>
    </row>
    <row r="2644" spans="1:27" ht="22.5" outlineLevel="5" x14ac:dyDescent="0.2">
      <c r="A2644" s="137"/>
      <c r="B2644" s="138"/>
      <c r="C2644" s="138"/>
      <c r="D2644" s="139"/>
      <c r="E2644" s="145"/>
      <c r="F2644" s="140" t="s">
        <v>1905</v>
      </c>
      <c r="G2644" s="139"/>
      <c r="H2644" s="141">
        <v>50.53</v>
      </c>
      <c r="I2644" s="142"/>
      <c r="J2644" s="143"/>
      <c r="K2644" s="144"/>
      <c r="L2644" s="144"/>
      <c r="M2644" s="144"/>
      <c r="N2644" s="144"/>
      <c r="O2644" s="143"/>
      <c r="P2644" s="143"/>
      <c r="Q2644" s="143"/>
      <c r="R2644" s="139"/>
      <c r="S2644" s="139"/>
      <c r="T2644" s="138"/>
      <c r="U2644" s="6"/>
      <c r="V2644" s="8"/>
      <c r="W2644" s="8"/>
      <c r="X2644" s="60"/>
    </row>
    <row r="2645" spans="1:27" ht="22.5" outlineLevel="5" x14ac:dyDescent="0.2">
      <c r="A2645" s="137"/>
      <c r="B2645" s="138"/>
      <c r="C2645" s="138"/>
      <c r="D2645" s="139"/>
      <c r="E2645" s="145"/>
      <c r="F2645" s="140" t="s">
        <v>1906</v>
      </c>
      <c r="G2645" s="139"/>
      <c r="H2645" s="141">
        <v>49.36</v>
      </c>
      <c r="I2645" s="142"/>
      <c r="J2645" s="143"/>
      <c r="K2645" s="144"/>
      <c r="L2645" s="144"/>
      <c r="M2645" s="144"/>
      <c r="N2645" s="144"/>
      <c r="O2645" s="143"/>
      <c r="P2645" s="143"/>
      <c r="Q2645" s="143"/>
      <c r="R2645" s="139"/>
      <c r="S2645" s="139"/>
      <c r="T2645" s="138"/>
      <c r="U2645" s="6"/>
      <c r="V2645" s="8"/>
      <c r="W2645" s="8"/>
      <c r="X2645" s="60"/>
    </row>
    <row r="2646" spans="1:27" ht="33.75" outlineLevel="5" x14ac:dyDescent="0.2">
      <c r="A2646" s="137"/>
      <c r="B2646" s="138"/>
      <c r="C2646" s="138"/>
      <c r="D2646" s="139"/>
      <c r="E2646" s="145"/>
      <c r="F2646" s="140" t="s">
        <v>1907</v>
      </c>
      <c r="G2646" s="139"/>
      <c r="H2646" s="141">
        <v>76.649999999999991</v>
      </c>
      <c r="I2646" s="142"/>
      <c r="J2646" s="143"/>
      <c r="K2646" s="144"/>
      <c r="L2646" s="144"/>
      <c r="M2646" s="144"/>
      <c r="N2646" s="144"/>
      <c r="O2646" s="143"/>
      <c r="P2646" s="143"/>
      <c r="Q2646" s="143"/>
      <c r="R2646" s="139"/>
      <c r="S2646" s="139"/>
      <c r="T2646" s="138"/>
      <c r="U2646" s="6"/>
      <c r="V2646" s="8"/>
      <c r="W2646" s="8"/>
      <c r="X2646" s="60"/>
    </row>
    <row r="2647" spans="1:27" ht="33.75" outlineLevel="5" x14ac:dyDescent="0.2">
      <c r="A2647" s="137"/>
      <c r="B2647" s="138"/>
      <c r="C2647" s="138"/>
      <c r="D2647" s="139"/>
      <c r="E2647" s="145"/>
      <c r="F2647" s="140" t="s">
        <v>1908</v>
      </c>
      <c r="G2647" s="139"/>
      <c r="H2647" s="141">
        <v>77.040000000000006</v>
      </c>
      <c r="I2647" s="142"/>
      <c r="J2647" s="143"/>
      <c r="K2647" s="144"/>
      <c r="L2647" s="144"/>
      <c r="M2647" s="144"/>
      <c r="N2647" s="144"/>
      <c r="O2647" s="143"/>
      <c r="P2647" s="143"/>
      <c r="Q2647" s="143"/>
      <c r="R2647" s="139"/>
      <c r="S2647" s="139"/>
      <c r="T2647" s="138"/>
      <c r="U2647" s="6"/>
      <c r="V2647" s="8"/>
      <c r="W2647" s="8"/>
      <c r="X2647" s="60"/>
    </row>
    <row r="2648" spans="1:27" ht="9.75" outlineLevel="5" x14ac:dyDescent="0.2">
      <c r="A2648" s="130"/>
      <c r="B2648" s="131"/>
      <c r="C2648" s="131"/>
      <c r="D2648" s="132"/>
      <c r="E2648" s="136" t="s">
        <v>25</v>
      </c>
      <c r="F2648" s="148">
        <v>2</v>
      </c>
      <c r="G2648" s="132"/>
      <c r="H2648" s="146">
        <v>12.884399999999998</v>
      </c>
      <c r="I2648" s="147"/>
      <c r="J2648" s="135"/>
      <c r="K2648" s="134"/>
      <c r="L2648" s="134"/>
      <c r="M2648" s="134"/>
      <c r="N2648" s="134"/>
      <c r="O2648" s="135"/>
      <c r="P2648" s="135"/>
      <c r="Q2648" s="135"/>
      <c r="R2648" s="132"/>
      <c r="S2648" s="132"/>
      <c r="T2648" s="131"/>
      <c r="U2648" s="6"/>
      <c r="V2648" s="8"/>
      <c r="W2648" s="8"/>
      <c r="X2648" s="60"/>
    </row>
    <row r="2649" spans="1:27" ht="7.5" customHeight="1" outlineLevel="5" x14ac:dyDescent="0.15">
      <c r="A2649" s="8"/>
      <c r="B2649" s="69"/>
      <c r="C2649" s="69"/>
      <c r="D2649" s="60"/>
      <c r="E2649" s="60"/>
      <c r="F2649" s="104"/>
      <c r="G2649" s="60"/>
      <c r="H2649" s="65"/>
      <c r="I2649" s="105"/>
      <c r="J2649" s="63"/>
      <c r="K2649" s="65"/>
      <c r="L2649" s="65"/>
      <c r="M2649" s="65"/>
      <c r="N2649" s="65"/>
      <c r="O2649" s="63"/>
      <c r="P2649" s="63"/>
      <c r="Q2649" s="63"/>
      <c r="R2649" s="60"/>
      <c r="S2649" s="60"/>
      <c r="T2649" s="69"/>
      <c r="U2649" s="8"/>
      <c r="X2649" s="60"/>
    </row>
    <row r="2650" spans="1:27" ht="11.25" outlineLevel="4" x14ac:dyDescent="0.2">
      <c r="A2650" s="4"/>
      <c r="B2650" s="120"/>
      <c r="C2650" s="121">
        <v>5</v>
      </c>
      <c r="D2650" s="122" t="s">
        <v>760</v>
      </c>
      <c r="E2650" s="123" t="s">
        <v>2363</v>
      </c>
      <c r="F2650" s="124" t="s">
        <v>2364</v>
      </c>
      <c r="G2650" s="122" t="s">
        <v>543</v>
      </c>
      <c r="H2650" s="125">
        <v>127.041</v>
      </c>
      <c r="I2650" s="126">
        <v>0</v>
      </c>
      <c r="J2650" s="127">
        <f>H2650*I2650</f>
        <v>0</v>
      </c>
      <c r="K2650" s="125">
        <v>3.5999999999999999E-3</v>
      </c>
      <c r="L2650" s="125">
        <f>H2650*K2650</f>
        <v>0.45734759999999997</v>
      </c>
      <c r="M2650" s="125"/>
      <c r="N2650" s="125">
        <f>H2650*M2650</f>
        <v>0</v>
      </c>
      <c r="O2650" s="127">
        <v>15</v>
      </c>
      <c r="P2650" s="127">
        <f>J2650*(O2650/100)</f>
        <v>0</v>
      </c>
      <c r="Q2650" s="127">
        <f>J2650+P2650</f>
        <v>0</v>
      </c>
      <c r="R2650" s="128"/>
      <c r="S2650" s="128" t="s">
        <v>538</v>
      </c>
      <c r="T2650" s="129">
        <v>1</v>
      </c>
      <c r="U2650" s="8"/>
      <c r="V2650" s="8"/>
      <c r="W2650" s="8"/>
      <c r="X2650" s="60"/>
    </row>
    <row r="2651" spans="1:27" ht="9.75" outlineLevel="5" x14ac:dyDescent="0.2">
      <c r="A2651" s="130"/>
      <c r="B2651" s="131"/>
      <c r="C2651" s="131"/>
      <c r="D2651" s="132"/>
      <c r="E2651" s="136" t="s">
        <v>0</v>
      </c>
      <c r="F2651" s="159" t="s">
        <v>763</v>
      </c>
      <c r="G2651" s="159"/>
      <c r="H2651" s="160"/>
      <c r="I2651" s="161"/>
      <c r="J2651" s="162"/>
      <c r="K2651" s="134"/>
      <c r="L2651" s="134"/>
      <c r="M2651" s="134"/>
      <c r="N2651" s="134"/>
      <c r="O2651" s="135"/>
      <c r="P2651" s="135"/>
      <c r="Q2651" s="135"/>
      <c r="R2651" s="132"/>
      <c r="S2651" s="132"/>
      <c r="T2651" s="131"/>
      <c r="U2651" s="6"/>
      <c r="V2651" s="8"/>
      <c r="W2651" s="8"/>
      <c r="X2651" s="133" t="str">
        <f>F2651</f>
        <v>---</v>
      </c>
      <c r="Y2651" s="9"/>
      <c r="AA2651" s="11"/>
    </row>
    <row r="2652" spans="1:27" ht="7.5" customHeight="1" outlineLevel="5" x14ac:dyDescent="0.15">
      <c r="B2652" s="69"/>
      <c r="C2652" s="69"/>
      <c r="D2652" s="60"/>
      <c r="E2652" s="60"/>
      <c r="F2652" s="61"/>
      <c r="G2652" s="60"/>
      <c r="H2652" s="65"/>
      <c r="I2652" s="105"/>
      <c r="J2652" s="63"/>
      <c r="K2652" s="65"/>
      <c r="L2652" s="65"/>
      <c r="M2652" s="65"/>
      <c r="N2652" s="65"/>
      <c r="O2652" s="63"/>
      <c r="P2652" s="63"/>
      <c r="Q2652" s="63"/>
      <c r="R2652" s="60"/>
      <c r="S2652" s="60"/>
      <c r="T2652" s="69"/>
      <c r="U2652" s="8"/>
      <c r="X2652" s="60"/>
    </row>
    <row r="2653" spans="1:27" ht="22.5" outlineLevel="5" x14ac:dyDescent="0.2">
      <c r="A2653" s="137"/>
      <c r="B2653" s="138"/>
      <c r="C2653" s="138"/>
      <c r="D2653" s="139"/>
      <c r="E2653" s="145" t="s">
        <v>1</v>
      </c>
      <c r="F2653" s="140" t="s">
        <v>1896</v>
      </c>
      <c r="G2653" s="139"/>
      <c r="H2653" s="141">
        <v>0</v>
      </c>
      <c r="I2653" s="142"/>
      <c r="J2653" s="143"/>
      <c r="K2653" s="144"/>
      <c r="L2653" s="144"/>
      <c r="M2653" s="144"/>
      <c r="N2653" s="144"/>
      <c r="O2653" s="143"/>
      <c r="P2653" s="143"/>
      <c r="Q2653" s="143"/>
      <c r="R2653" s="139"/>
      <c r="S2653" s="139"/>
      <c r="T2653" s="138"/>
      <c r="U2653" s="6"/>
      <c r="V2653" s="8"/>
      <c r="W2653" s="8"/>
      <c r="X2653" s="60"/>
    </row>
    <row r="2654" spans="1:27" ht="22.5" outlineLevel="5" x14ac:dyDescent="0.2">
      <c r="A2654" s="137"/>
      <c r="B2654" s="138"/>
      <c r="C2654" s="138"/>
      <c r="D2654" s="139"/>
      <c r="E2654" s="145"/>
      <c r="F2654" s="140" t="s">
        <v>1909</v>
      </c>
      <c r="G2654" s="139"/>
      <c r="H2654" s="141">
        <v>17.310000000000002</v>
      </c>
      <c r="I2654" s="142"/>
      <c r="J2654" s="143"/>
      <c r="K2654" s="144"/>
      <c r="L2654" s="144"/>
      <c r="M2654" s="144"/>
      <c r="N2654" s="144"/>
      <c r="O2654" s="143"/>
      <c r="P2654" s="143"/>
      <c r="Q2654" s="143"/>
      <c r="R2654" s="139"/>
      <c r="S2654" s="139"/>
      <c r="T2654" s="138"/>
      <c r="U2654" s="6"/>
      <c r="V2654" s="8"/>
      <c r="W2654" s="8"/>
      <c r="X2654" s="60"/>
    </row>
    <row r="2655" spans="1:27" ht="22.5" outlineLevel="5" x14ac:dyDescent="0.2">
      <c r="A2655" s="137"/>
      <c r="B2655" s="138"/>
      <c r="C2655" s="138"/>
      <c r="D2655" s="139"/>
      <c r="E2655" s="145"/>
      <c r="F2655" s="140" t="s">
        <v>1910</v>
      </c>
      <c r="G2655" s="139"/>
      <c r="H2655" s="141">
        <v>17.310000000000002</v>
      </c>
      <c r="I2655" s="142"/>
      <c r="J2655" s="143"/>
      <c r="K2655" s="144"/>
      <c r="L2655" s="144"/>
      <c r="M2655" s="144"/>
      <c r="N2655" s="144"/>
      <c r="O2655" s="143"/>
      <c r="P2655" s="143"/>
      <c r="Q2655" s="143"/>
      <c r="R2655" s="139"/>
      <c r="S2655" s="139"/>
      <c r="T2655" s="138"/>
      <c r="U2655" s="6"/>
      <c r="V2655" s="8"/>
      <c r="W2655" s="8"/>
      <c r="X2655" s="60"/>
    </row>
    <row r="2656" spans="1:27" ht="22.5" outlineLevel="5" x14ac:dyDescent="0.2">
      <c r="A2656" s="137"/>
      <c r="B2656" s="138"/>
      <c r="C2656" s="138"/>
      <c r="D2656" s="139"/>
      <c r="E2656" s="145"/>
      <c r="F2656" s="140" t="s">
        <v>1911</v>
      </c>
      <c r="G2656" s="139"/>
      <c r="H2656" s="141">
        <v>22.5</v>
      </c>
      <c r="I2656" s="142"/>
      <c r="J2656" s="143"/>
      <c r="K2656" s="144"/>
      <c r="L2656" s="144"/>
      <c r="M2656" s="144"/>
      <c r="N2656" s="144"/>
      <c r="O2656" s="143"/>
      <c r="P2656" s="143"/>
      <c r="Q2656" s="143"/>
      <c r="R2656" s="139"/>
      <c r="S2656" s="139"/>
      <c r="T2656" s="138"/>
      <c r="U2656" s="6"/>
      <c r="V2656" s="8"/>
      <c r="W2656" s="8"/>
      <c r="X2656" s="60"/>
    </row>
    <row r="2657" spans="1:27" ht="22.5" outlineLevel="5" x14ac:dyDescent="0.2">
      <c r="A2657" s="137"/>
      <c r="B2657" s="138"/>
      <c r="C2657" s="138"/>
      <c r="D2657" s="139"/>
      <c r="E2657" s="145"/>
      <c r="F2657" s="140" t="s">
        <v>1912</v>
      </c>
      <c r="G2657" s="139"/>
      <c r="H2657" s="141">
        <v>22.459999999999997</v>
      </c>
      <c r="I2657" s="142"/>
      <c r="J2657" s="143"/>
      <c r="K2657" s="144"/>
      <c r="L2657" s="144"/>
      <c r="M2657" s="144"/>
      <c r="N2657" s="144"/>
      <c r="O2657" s="143"/>
      <c r="P2657" s="143"/>
      <c r="Q2657" s="143"/>
      <c r="R2657" s="139"/>
      <c r="S2657" s="139"/>
      <c r="T2657" s="138"/>
      <c r="U2657" s="6"/>
      <c r="V2657" s="8"/>
      <c r="W2657" s="8"/>
      <c r="X2657" s="60"/>
    </row>
    <row r="2658" spans="1:27" ht="22.5" outlineLevel="5" x14ac:dyDescent="0.2">
      <c r="A2658" s="137"/>
      <c r="B2658" s="138"/>
      <c r="C2658" s="138"/>
      <c r="D2658" s="139"/>
      <c r="E2658" s="145"/>
      <c r="F2658" s="140" t="s">
        <v>1913</v>
      </c>
      <c r="G2658" s="139"/>
      <c r="H2658" s="141">
        <v>22.49</v>
      </c>
      <c r="I2658" s="142"/>
      <c r="J2658" s="143"/>
      <c r="K2658" s="144"/>
      <c r="L2658" s="144"/>
      <c r="M2658" s="144"/>
      <c r="N2658" s="144"/>
      <c r="O2658" s="143"/>
      <c r="P2658" s="143"/>
      <c r="Q2658" s="143"/>
      <c r="R2658" s="139"/>
      <c r="S2658" s="139"/>
      <c r="T2658" s="138"/>
      <c r="U2658" s="6"/>
      <c r="V2658" s="8"/>
      <c r="W2658" s="8"/>
      <c r="X2658" s="60"/>
    </row>
    <row r="2659" spans="1:27" ht="22.5" outlineLevel="5" x14ac:dyDescent="0.2">
      <c r="A2659" s="137"/>
      <c r="B2659" s="138"/>
      <c r="C2659" s="138"/>
      <c r="D2659" s="139"/>
      <c r="E2659" s="145"/>
      <c r="F2659" s="140" t="s">
        <v>1914</v>
      </c>
      <c r="G2659" s="139"/>
      <c r="H2659" s="141">
        <v>22.48</v>
      </c>
      <c r="I2659" s="142"/>
      <c r="J2659" s="143"/>
      <c r="K2659" s="144"/>
      <c r="L2659" s="144"/>
      <c r="M2659" s="144"/>
      <c r="N2659" s="144"/>
      <c r="O2659" s="143"/>
      <c r="P2659" s="143"/>
      <c r="Q2659" s="143"/>
      <c r="R2659" s="139"/>
      <c r="S2659" s="139"/>
      <c r="T2659" s="138"/>
      <c r="U2659" s="6"/>
      <c r="V2659" s="8"/>
      <c r="W2659" s="8"/>
      <c r="X2659" s="60"/>
    </row>
    <row r="2660" spans="1:27" ht="9.75" outlineLevel="5" x14ac:dyDescent="0.2">
      <c r="A2660" s="130"/>
      <c r="B2660" s="131"/>
      <c r="C2660" s="131"/>
      <c r="D2660" s="132"/>
      <c r="E2660" s="136" t="s">
        <v>25</v>
      </c>
      <c r="F2660" s="148">
        <v>2</v>
      </c>
      <c r="G2660" s="132"/>
      <c r="H2660" s="146">
        <v>2.4910000000000001</v>
      </c>
      <c r="I2660" s="147"/>
      <c r="J2660" s="135"/>
      <c r="K2660" s="134"/>
      <c r="L2660" s="134"/>
      <c r="M2660" s="134"/>
      <c r="N2660" s="134"/>
      <c r="O2660" s="135"/>
      <c r="P2660" s="135"/>
      <c r="Q2660" s="135"/>
      <c r="R2660" s="132"/>
      <c r="S2660" s="132"/>
      <c r="T2660" s="131"/>
      <c r="U2660" s="6"/>
      <c r="V2660" s="8"/>
      <c r="W2660" s="8"/>
      <c r="X2660" s="60"/>
    </row>
    <row r="2661" spans="1:27" ht="7.5" customHeight="1" outlineLevel="5" x14ac:dyDescent="0.15">
      <c r="A2661" s="8"/>
      <c r="B2661" s="69"/>
      <c r="C2661" s="69"/>
      <c r="D2661" s="60"/>
      <c r="E2661" s="60"/>
      <c r="F2661" s="104"/>
      <c r="G2661" s="60"/>
      <c r="H2661" s="65"/>
      <c r="I2661" s="105"/>
      <c r="J2661" s="63"/>
      <c r="K2661" s="65"/>
      <c r="L2661" s="65"/>
      <c r="M2661" s="65"/>
      <c r="N2661" s="65"/>
      <c r="O2661" s="63"/>
      <c r="P2661" s="63"/>
      <c r="Q2661" s="63"/>
      <c r="R2661" s="60"/>
      <c r="S2661" s="60"/>
      <c r="T2661" s="69"/>
      <c r="U2661" s="8"/>
      <c r="X2661" s="60"/>
    </row>
    <row r="2662" spans="1:27" ht="11.25" outlineLevel="4" x14ac:dyDescent="0.2">
      <c r="A2662" s="4"/>
      <c r="B2662" s="120"/>
      <c r="C2662" s="121">
        <v>6</v>
      </c>
      <c r="D2662" s="122" t="s">
        <v>534</v>
      </c>
      <c r="E2662" s="123" t="s">
        <v>2357</v>
      </c>
      <c r="F2662" s="124" t="s">
        <v>2358</v>
      </c>
      <c r="G2662" s="122" t="s">
        <v>543</v>
      </c>
      <c r="H2662" s="125">
        <v>1557.52</v>
      </c>
      <c r="I2662" s="126">
        <v>0</v>
      </c>
      <c r="J2662" s="127">
        <f>H2662*I2662</f>
        <v>0</v>
      </c>
      <c r="K2662" s="125"/>
      <c r="L2662" s="125">
        <f>H2662*K2662</f>
        <v>0</v>
      </c>
      <c r="M2662" s="125"/>
      <c r="N2662" s="125">
        <f>H2662*M2662</f>
        <v>0</v>
      </c>
      <c r="O2662" s="127">
        <v>15</v>
      </c>
      <c r="P2662" s="127">
        <f>J2662*(O2662/100)</f>
        <v>0</v>
      </c>
      <c r="Q2662" s="127">
        <f>J2662+P2662</f>
        <v>0</v>
      </c>
      <c r="R2662" s="128"/>
      <c r="S2662" s="128" t="s">
        <v>538</v>
      </c>
      <c r="T2662" s="129">
        <v>1</v>
      </c>
      <c r="U2662" s="8"/>
      <c r="V2662" s="8"/>
      <c r="W2662" s="8"/>
      <c r="X2662" s="60"/>
    </row>
    <row r="2663" spans="1:27" ht="9.75" outlineLevel="5" x14ac:dyDescent="0.2">
      <c r="A2663" s="130"/>
      <c r="B2663" s="131"/>
      <c r="C2663" s="131"/>
      <c r="D2663" s="132"/>
      <c r="E2663" s="136" t="s">
        <v>0</v>
      </c>
      <c r="F2663" s="159" t="s">
        <v>2359</v>
      </c>
      <c r="G2663" s="159"/>
      <c r="H2663" s="160"/>
      <c r="I2663" s="161"/>
      <c r="J2663" s="162"/>
      <c r="K2663" s="134"/>
      <c r="L2663" s="134"/>
      <c r="M2663" s="134"/>
      <c r="N2663" s="134"/>
      <c r="O2663" s="135"/>
      <c r="P2663" s="135"/>
      <c r="Q2663" s="135"/>
      <c r="R2663" s="132"/>
      <c r="S2663" s="132"/>
      <c r="T2663" s="131"/>
      <c r="U2663" s="6"/>
      <c r="V2663" s="8"/>
      <c r="W2663" s="8"/>
      <c r="X2663" s="133" t="str">
        <f>F2663</f>
        <v>Montáž tepelné izolace podlah rohožemi, pásy, deskami, dílci, bloky (izolační materiál ve specifikaci) kladenými volně jednovrstvá</v>
      </c>
      <c r="Y2663" s="9"/>
      <c r="AA2663" s="11"/>
    </row>
    <row r="2664" spans="1:27" ht="7.5" customHeight="1" outlineLevel="5" x14ac:dyDescent="0.15">
      <c r="B2664" s="69"/>
      <c r="C2664" s="69"/>
      <c r="D2664" s="60"/>
      <c r="E2664" s="60"/>
      <c r="F2664" s="61"/>
      <c r="G2664" s="60"/>
      <c r="H2664" s="65"/>
      <c r="I2664" s="105"/>
      <c r="J2664" s="63"/>
      <c r="K2664" s="65"/>
      <c r="L2664" s="65"/>
      <c r="M2664" s="65"/>
      <c r="N2664" s="65"/>
      <c r="O2664" s="63"/>
      <c r="P2664" s="63"/>
      <c r="Q2664" s="63"/>
      <c r="R2664" s="60"/>
      <c r="S2664" s="60"/>
      <c r="T2664" s="69"/>
      <c r="U2664" s="8"/>
      <c r="X2664" s="60"/>
    </row>
    <row r="2665" spans="1:27" ht="11.25" outlineLevel="5" x14ac:dyDescent="0.2">
      <c r="A2665" s="137"/>
      <c r="B2665" s="138"/>
      <c r="C2665" s="138"/>
      <c r="D2665" s="139"/>
      <c r="E2665" s="145" t="s">
        <v>1</v>
      </c>
      <c r="F2665" s="140" t="s">
        <v>817</v>
      </c>
      <c r="G2665" s="139"/>
      <c r="H2665" s="141">
        <v>0</v>
      </c>
      <c r="I2665" s="142"/>
      <c r="J2665" s="143"/>
      <c r="K2665" s="144"/>
      <c r="L2665" s="144"/>
      <c r="M2665" s="144"/>
      <c r="N2665" s="144"/>
      <c r="O2665" s="143"/>
      <c r="P2665" s="143"/>
      <c r="Q2665" s="143"/>
      <c r="R2665" s="139"/>
      <c r="S2665" s="139"/>
      <c r="T2665" s="138"/>
      <c r="U2665" s="6"/>
      <c r="V2665" s="8"/>
      <c r="W2665" s="8"/>
      <c r="X2665" s="60"/>
    </row>
    <row r="2666" spans="1:27" ht="22.5" outlineLevel="5" x14ac:dyDescent="0.2">
      <c r="A2666" s="137"/>
      <c r="B2666" s="138"/>
      <c r="C2666" s="138"/>
      <c r="D2666" s="139"/>
      <c r="E2666" s="145"/>
      <c r="F2666" s="140" t="s">
        <v>1915</v>
      </c>
      <c r="G2666" s="139"/>
      <c r="H2666" s="141">
        <v>29.12</v>
      </c>
      <c r="I2666" s="142"/>
      <c r="J2666" s="143"/>
      <c r="K2666" s="144"/>
      <c r="L2666" s="144"/>
      <c r="M2666" s="144"/>
      <c r="N2666" s="144"/>
      <c r="O2666" s="143"/>
      <c r="P2666" s="143"/>
      <c r="Q2666" s="143"/>
      <c r="R2666" s="139"/>
      <c r="S2666" s="139"/>
      <c r="T2666" s="138"/>
      <c r="U2666" s="6"/>
      <c r="V2666" s="8"/>
      <c r="W2666" s="8"/>
      <c r="X2666" s="60"/>
    </row>
    <row r="2667" spans="1:27" ht="22.5" outlineLevel="5" x14ac:dyDescent="0.2">
      <c r="A2667" s="137"/>
      <c r="B2667" s="138"/>
      <c r="C2667" s="138"/>
      <c r="D2667" s="139"/>
      <c r="E2667" s="145"/>
      <c r="F2667" s="140" t="s">
        <v>1916</v>
      </c>
      <c r="G2667" s="139"/>
      <c r="H2667" s="141">
        <v>29.12</v>
      </c>
      <c r="I2667" s="142"/>
      <c r="J2667" s="143"/>
      <c r="K2667" s="144"/>
      <c r="L2667" s="144"/>
      <c r="M2667" s="144"/>
      <c r="N2667" s="144"/>
      <c r="O2667" s="143"/>
      <c r="P2667" s="143"/>
      <c r="Q2667" s="143"/>
      <c r="R2667" s="139"/>
      <c r="S2667" s="139"/>
      <c r="T2667" s="138"/>
      <c r="U2667" s="6"/>
      <c r="V2667" s="8"/>
      <c r="W2667" s="8"/>
      <c r="X2667" s="60"/>
    </row>
    <row r="2668" spans="1:27" ht="22.5" outlineLevel="5" x14ac:dyDescent="0.2">
      <c r="A2668" s="137"/>
      <c r="B2668" s="138"/>
      <c r="C2668" s="138"/>
      <c r="D2668" s="139"/>
      <c r="E2668" s="145"/>
      <c r="F2668" s="140" t="s">
        <v>1917</v>
      </c>
      <c r="G2668" s="139"/>
      <c r="H2668" s="141">
        <v>16.16</v>
      </c>
      <c r="I2668" s="142"/>
      <c r="J2668" s="143"/>
      <c r="K2668" s="144"/>
      <c r="L2668" s="144"/>
      <c r="M2668" s="144"/>
      <c r="N2668" s="144"/>
      <c r="O2668" s="143"/>
      <c r="P2668" s="143"/>
      <c r="Q2668" s="143"/>
      <c r="R2668" s="139"/>
      <c r="S2668" s="139"/>
      <c r="T2668" s="138"/>
      <c r="U2668" s="6"/>
      <c r="V2668" s="8"/>
      <c r="W2668" s="8"/>
      <c r="X2668" s="60"/>
    </row>
    <row r="2669" spans="1:27" ht="22.5" outlineLevel="5" x14ac:dyDescent="0.2">
      <c r="A2669" s="137"/>
      <c r="B2669" s="138"/>
      <c r="C2669" s="138"/>
      <c r="D2669" s="139"/>
      <c r="E2669" s="145"/>
      <c r="F2669" s="140" t="s">
        <v>1918</v>
      </c>
      <c r="G2669" s="139"/>
      <c r="H2669" s="141">
        <v>16.16</v>
      </c>
      <c r="I2669" s="142"/>
      <c r="J2669" s="143"/>
      <c r="K2669" s="144"/>
      <c r="L2669" s="144"/>
      <c r="M2669" s="144"/>
      <c r="N2669" s="144"/>
      <c r="O2669" s="143"/>
      <c r="P2669" s="143"/>
      <c r="Q2669" s="143"/>
      <c r="R2669" s="139"/>
      <c r="S2669" s="139"/>
      <c r="T2669" s="138"/>
      <c r="U2669" s="6"/>
      <c r="V2669" s="8"/>
      <c r="W2669" s="8"/>
      <c r="X2669" s="60"/>
    </row>
    <row r="2670" spans="1:27" ht="22.5" outlineLevel="5" x14ac:dyDescent="0.2">
      <c r="A2670" s="137"/>
      <c r="B2670" s="138"/>
      <c r="C2670" s="138"/>
      <c r="D2670" s="139"/>
      <c r="E2670" s="145"/>
      <c r="F2670" s="140" t="s">
        <v>1919</v>
      </c>
      <c r="G2670" s="139"/>
      <c r="H2670" s="141">
        <v>45.55</v>
      </c>
      <c r="I2670" s="142"/>
      <c r="J2670" s="143"/>
      <c r="K2670" s="144"/>
      <c r="L2670" s="144"/>
      <c r="M2670" s="144"/>
      <c r="N2670" s="144"/>
      <c r="O2670" s="143"/>
      <c r="P2670" s="143"/>
      <c r="Q2670" s="143"/>
      <c r="R2670" s="139"/>
      <c r="S2670" s="139"/>
      <c r="T2670" s="138"/>
      <c r="U2670" s="6"/>
      <c r="V2670" s="8"/>
      <c r="W2670" s="8"/>
      <c r="X2670" s="60"/>
    </row>
    <row r="2671" spans="1:27" ht="22.5" outlineLevel="5" x14ac:dyDescent="0.2">
      <c r="A2671" s="137"/>
      <c r="B2671" s="138"/>
      <c r="C2671" s="138"/>
      <c r="D2671" s="139"/>
      <c r="E2671" s="145"/>
      <c r="F2671" s="140" t="s">
        <v>1920</v>
      </c>
      <c r="G2671" s="139"/>
      <c r="H2671" s="141">
        <v>45.55</v>
      </c>
      <c r="I2671" s="142"/>
      <c r="J2671" s="143"/>
      <c r="K2671" s="144"/>
      <c r="L2671" s="144"/>
      <c r="M2671" s="144"/>
      <c r="N2671" s="144"/>
      <c r="O2671" s="143"/>
      <c r="P2671" s="143"/>
      <c r="Q2671" s="143"/>
      <c r="R2671" s="139"/>
      <c r="S2671" s="139"/>
      <c r="T2671" s="138"/>
      <c r="U2671" s="6"/>
      <c r="V2671" s="8"/>
      <c r="W2671" s="8"/>
      <c r="X2671" s="60"/>
    </row>
    <row r="2672" spans="1:27" ht="22.5" outlineLevel="5" x14ac:dyDescent="0.2">
      <c r="A2672" s="137"/>
      <c r="B2672" s="138"/>
      <c r="C2672" s="138"/>
      <c r="D2672" s="139"/>
      <c r="E2672" s="145"/>
      <c r="F2672" s="140" t="s">
        <v>1921</v>
      </c>
      <c r="G2672" s="139"/>
      <c r="H2672" s="141">
        <v>19.32</v>
      </c>
      <c r="I2672" s="142"/>
      <c r="J2672" s="143"/>
      <c r="K2672" s="144"/>
      <c r="L2672" s="144"/>
      <c r="M2672" s="144"/>
      <c r="N2672" s="144"/>
      <c r="O2672" s="143"/>
      <c r="P2672" s="143"/>
      <c r="Q2672" s="143"/>
      <c r="R2672" s="139"/>
      <c r="S2672" s="139"/>
      <c r="T2672" s="138"/>
      <c r="U2672" s="6"/>
      <c r="V2672" s="8"/>
      <c r="W2672" s="8"/>
      <c r="X2672" s="60"/>
    </row>
    <row r="2673" spans="1:27" ht="22.5" outlineLevel="5" x14ac:dyDescent="0.2">
      <c r="A2673" s="137"/>
      <c r="B2673" s="138"/>
      <c r="C2673" s="138"/>
      <c r="D2673" s="139"/>
      <c r="E2673" s="145"/>
      <c r="F2673" s="140" t="s">
        <v>1922</v>
      </c>
      <c r="G2673" s="139"/>
      <c r="H2673" s="141">
        <v>19.32</v>
      </c>
      <c r="I2673" s="142"/>
      <c r="J2673" s="143"/>
      <c r="K2673" s="144"/>
      <c r="L2673" s="144"/>
      <c r="M2673" s="144"/>
      <c r="N2673" s="144"/>
      <c r="O2673" s="143"/>
      <c r="P2673" s="143"/>
      <c r="Q2673" s="143"/>
      <c r="R2673" s="139"/>
      <c r="S2673" s="139"/>
      <c r="T2673" s="138"/>
      <c r="U2673" s="6"/>
      <c r="V2673" s="8"/>
      <c r="W2673" s="8"/>
      <c r="X2673" s="60"/>
    </row>
    <row r="2674" spans="1:27" ht="22.5" outlineLevel="5" x14ac:dyDescent="0.2">
      <c r="A2674" s="137"/>
      <c r="B2674" s="138"/>
      <c r="C2674" s="138"/>
      <c r="D2674" s="139"/>
      <c r="E2674" s="145"/>
      <c r="F2674" s="140" t="s">
        <v>1923</v>
      </c>
      <c r="G2674" s="139"/>
      <c r="H2674" s="141">
        <v>30.82</v>
      </c>
      <c r="I2674" s="142"/>
      <c r="J2674" s="143"/>
      <c r="K2674" s="144"/>
      <c r="L2674" s="144"/>
      <c r="M2674" s="144"/>
      <c r="N2674" s="144"/>
      <c r="O2674" s="143"/>
      <c r="P2674" s="143"/>
      <c r="Q2674" s="143"/>
      <c r="R2674" s="139"/>
      <c r="S2674" s="139"/>
      <c r="T2674" s="138"/>
      <c r="U2674" s="6"/>
      <c r="V2674" s="8"/>
      <c r="W2674" s="8"/>
      <c r="X2674" s="60"/>
    </row>
    <row r="2675" spans="1:27" ht="22.5" outlineLevel="5" x14ac:dyDescent="0.2">
      <c r="A2675" s="137"/>
      <c r="B2675" s="138"/>
      <c r="C2675" s="138"/>
      <c r="D2675" s="139"/>
      <c r="E2675" s="145"/>
      <c r="F2675" s="140" t="s">
        <v>1924</v>
      </c>
      <c r="G2675" s="139"/>
      <c r="H2675" s="141">
        <v>30.82</v>
      </c>
      <c r="I2675" s="142"/>
      <c r="J2675" s="143"/>
      <c r="K2675" s="144"/>
      <c r="L2675" s="144"/>
      <c r="M2675" s="144"/>
      <c r="N2675" s="144"/>
      <c r="O2675" s="143"/>
      <c r="P2675" s="143"/>
      <c r="Q2675" s="143"/>
      <c r="R2675" s="139"/>
      <c r="S2675" s="139"/>
      <c r="T2675" s="138"/>
      <c r="U2675" s="6"/>
      <c r="V2675" s="8"/>
      <c r="W2675" s="8"/>
      <c r="X2675" s="60"/>
    </row>
    <row r="2676" spans="1:27" ht="33.75" outlineLevel="5" x14ac:dyDescent="0.2">
      <c r="A2676" s="137"/>
      <c r="B2676" s="138"/>
      <c r="C2676" s="138"/>
      <c r="D2676" s="139"/>
      <c r="E2676" s="145"/>
      <c r="F2676" s="140" t="s">
        <v>1925</v>
      </c>
      <c r="G2676" s="139"/>
      <c r="H2676" s="141">
        <v>112.84</v>
      </c>
      <c r="I2676" s="142"/>
      <c r="J2676" s="143"/>
      <c r="K2676" s="144"/>
      <c r="L2676" s="144"/>
      <c r="M2676" s="144"/>
      <c r="N2676" s="144"/>
      <c r="O2676" s="143"/>
      <c r="P2676" s="143"/>
      <c r="Q2676" s="143"/>
      <c r="R2676" s="139"/>
      <c r="S2676" s="139"/>
      <c r="T2676" s="138"/>
      <c r="U2676" s="6"/>
      <c r="V2676" s="8"/>
      <c r="W2676" s="8"/>
      <c r="X2676" s="60"/>
    </row>
    <row r="2677" spans="1:27" ht="33.75" outlineLevel="5" x14ac:dyDescent="0.2">
      <c r="A2677" s="137"/>
      <c r="B2677" s="138"/>
      <c r="C2677" s="138"/>
      <c r="D2677" s="139"/>
      <c r="E2677" s="145"/>
      <c r="F2677" s="140" t="s">
        <v>1926</v>
      </c>
      <c r="G2677" s="139"/>
      <c r="H2677" s="141">
        <v>112.84</v>
      </c>
      <c r="I2677" s="142"/>
      <c r="J2677" s="143"/>
      <c r="K2677" s="144"/>
      <c r="L2677" s="144"/>
      <c r="M2677" s="144"/>
      <c r="N2677" s="144"/>
      <c r="O2677" s="143"/>
      <c r="P2677" s="143"/>
      <c r="Q2677" s="143"/>
      <c r="R2677" s="139"/>
      <c r="S2677" s="139"/>
      <c r="T2677" s="138"/>
      <c r="U2677" s="6"/>
      <c r="V2677" s="8"/>
      <c r="W2677" s="8"/>
      <c r="X2677" s="60"/>
    </row>
    <row r="2678" spans="1:27" ht="33.75" outlineLevel="5" x14ac:dyDescent="0.2">
      <c r="A2678" s="137"/>
      <c r="B2678" s="138"/>
      <c r="C2678" s="138"/>
      <c r="D2678" s="139"/>
      <c r="E2678" s="145"/>
      <c r="F2678" s="140" t="s">
        <v>1927</v>
      </c>
      <c r="G2678" s="139"/>
      <c r="H2678" s="141">
        <v>135.57</v>
      </c>
      <c r="I2678" s="142"/>
      <c r="J2678" s="143"/>
      <c r="K2678" s="144"/>
      <c r="L2678" s="144"/>
      <c r="M2678" s="144"/>
      <c r="N2678" s="144"/>
      <c r="O2678" s="143"/>
      <c r="P2678" s="143"/>
      <c r="Q2678" s="143"/>
      <c r="R2678" s="139"/>
      <c r="S2678" s="139"/>
      <c r="T2678" s="138"/>
      <c r="U2678" s="6"/>
      <c r="V2678" s="8"/>
      <c r="W2678" s="8"/>
      <c r="X2678" s="60"/>
    </row>
    <row r="2679" spans="1:27" ht="33.75" outlineLevel="5" x14ac:dyDescent="0.2">
      <c r="A2679" s="137"/>
      <c r="B2679" s="138"/>
      <c r="C2679" s="138"/>
      <c r="D2679" s="139"/>
      <c r="E2679" s="145"/>
      <c r="F2679" s="140" t="s">
        <v>1928</v>
      </c>
      <c r="G2679" s="139"/>
      <c r="H2679" s="141">
        <v>135.57</v>
      </c>
      <c r="I2679" s="142"/>
      <c r="J2679" s="143"/>
      <c r="K2679" s="144"/>
      <c r="L2679" s="144"/>
      <c r="M2679" s="144"/>
      <c r="N2679" s="144"/>
      <c r="O2679" s="143"/>
      <c r="P2679" s="143"/>
      <c r="Q2679" s="143"/>
      <c r="R2679" s="139"/>
      <c r="S2679" s="139"/>
      <c r="T2679" s="138"/>
      <c r="U2679" s="6"/>
      <c r="V2679" s="8"/>
      <c r="W2679" s="8"/>
      <c r="X2679" s="60"/>
    </row>
    <row r="2680" spans="1:27" ht="22.5" outlineLevel="5" x14ac:dyDescent="0.2">
      <c r="A2680" s="137"/>
      <c r="B2680" s="138"/>
      <c r="C2680" s="138"/>
      <c r="D2680" s="139"/>
      <c r="E2680" s="145"/>
      <c r="F2680" s="140" t="s">
        <v>1730</v>
      </c>
      <c r="G2680" s="139"/>
      <c r="H2680" s="141">
        <v>778.76</v>
      </c>
      <c r="I2680" s="142"/>
      <c r="J2680" s="143"/>
      <c r="K2680" s="144"/>
      <c r="L2680" s="144"/>
      <c r="M2680" s="144"/>
      <c r="N2680" s="144"/>
      <c r="O2680" s="143"/>
      <c r="P2680" s="143"/>
      <c r="Q2680" s="143"/>
      <c r="R2680" s="139"/>
      <c r="S2680" s="139"/>
      <c r="T2680" s="138"/>
      <c r="U2680" s="6"/>
      <c r="V2680" s="8"/>
      <c r="W2680" s="8"/>
      <c r="X2680" s="60"/>
    </row>
    <row r="2681" spans="1:27" ht="11.25" outlineLevel="5" x14ac:dyDescent="0.2">
      <c r="A2681" s="137"/>
      <c r="B2681" s="138"/>
      <c r="C2681" s="138"/>
      <c r="D2681" s="139"/>
      <c r="E2681" s="145"/>
      <c r="F2681" s="140" t="s">
        <v>1929</v>
      </c>
      <c r="G2681" s="139"/>
      <c r="H2681" s="141">
        <v>778.76</v>
      </c>
      <c r="I2681" s="142"/>
      <c r="J2681" s="143"/>
      <c r="K2681" s="144"/>
      <c r="L2681" s="144"/>
      <c r="M2681" s="144"/>
      <c r="N2681" s="144"/>
      <c r="O2681" s="143"/>
      <c r="P2681" s="143"/>
      <c r="Q2681" s="143"/>
      <c r="R2681" s="139"/>
      <c r="S2681" s="139"/>
      <c r="T2681" s="138"/>
      <c r="U2681" s="6"/>
      <c r="V2681" s="8"/>
      <c r="W2681" s="8"/>
      <c r="X2681" s="60"/>
    </row>
    <row r="2682" spans="1:27" ht="7.5" customHeight="1" outlineLevel="5" x14ac:dyDescent="0.15">
      <c r="A2682" s="8"/>
      <c r="B2682" s="69"/>
      <c r="C2682" s="69"/>
      <c r="D2682" s="60"/>
      <c r="E2682" s="60"/>
      <c r="F2682" s="104"/>
      <c r="G2682" s="60"/>
      <c r="H2682" s="65"/>
      <c r="I2682" s="105"/>
      <c r="J2682" s="63"/>
      <c r="K2682" s="65"/>
      <c r="L2682" s="65"/>
      <c r="M2682" s="65"/>
      <c r="N2682" s="65"/>
      <c r="O2682" s="63"/>
      <c r="P2682" s="63"/>
      <c r="Q2682" s="63"/>
      <c r="R2682" s="60"/>
      <c r="S2682" s="60"/>
      <c r="T2682" s="69"/>
      <c r="U2682" s="8"/>
      <c r="X2682" s="60"/>
    </row>
    <row r="2683" spans="1:27" ht="11.25" outlineLevel="4" x14ac:dyDescent="0.2">
      <c r="A2683" s="4"/>
      <c r="B2683" s="120"/>
      <c r="C2683" s="121">
        <v>7</v>
      </c>
      <c r="D2683" s="122" t="s">
        <v>760</v>
      </c>
      <c r="E2683" s="123" t="s">
        <v>2365</v>
      </c>
      <c r="F2683" s="124" t="s">
        <v>2366</v>
      </c>
      <c r="G2683" s="122" t="s">
        <v>543</v>
      </c>
      <c r="H2683" s="125">
        <v>1588.6704</v>
      </c>
      <c r="I2683" s="126">
        <v>0</v>
      </c>
      <c r="J2683" s="127">
        <f>H2683*I2683</f>
        <v>0</v>
      </c>
      <c r="K2683" s="125">
        <v>6.4999999999999997E-4</v>
      </c>
      <c r="L2683" s="125">
        <f>H2683*K2683</f>
        <v>1.03263576</v>
      </c>
      <c r="M2683" s="125"/>
      <c r="N2683" s="125">
        <f>H2683*M2683</f>
        <v>0</v>
      </c>
      <c r="O2683" s="127">
        <v>15</v>
      </c>
      <c r="P2683" s="127">
        <f>J2683*(O2683/100)</f>
        <v>0</v>
      </c>
      <c r="Q2683" s="127">
        <f>J2683+P2683</f>
        <v>0</v>
      </c>
      <c r="R2683" s="128"/>
      <c r="S2683" s="128" t="s">
        <v>538</v>
      </c>
      <c r="T2683" s="129">
        <v>1</v>
      </c>
      <c r="U2683" s="8"/>
      <c r="V2683" s="8"/>
      <c r="W2683" s="8"/>
      <c r="X2683" s="60"/>
    </row>
    <row r="2684" spans="1:27" ht="9.75" outlineLevel="5" x14ac:dyDescent="0.2">
      <c r="A2684" s="130"/>
      <c r="B2684" s="131"/>
      <c r="C2684" s="131"/>
      <c r="D2684" s="132"/>
      <c r="E2684" s="136" t="s">
        <v>0</v>
      </c>
      <c r="F2684" s="159" t="s">
        <v>763</v>
      </c>
      <c r="G2684" s="159"/>
      <c r="H2684" s="160"/>
      <c r="I2684" s="161"/>
      <c r="J2684" s="162"/>
      <c r="K2684" s="134"/>
      <c r="L2684" s="134"/>
      <c r="M2684" s="134"/>
      <c r="N2684" s="134"/>
      <c r="O2684" s="135"/>
      <c r="P2684" s="135"/>
      <c r="Q2684" s="135"/>
      <c r="R2684" s="132"/>
      <c r="S2684" s="132"/>
      <c r="T2684" s="131"/>
      <c r="U2684" s="6"/>
      <c r="V2684" s="8"/>
      <c r="W2684" s="8"/>
      <c r="X2684" s="133" t="str">
        <f>F2684</f>
        <v>---</v>
      </c>
      <c r="Y2684" s="9"/>
      <c r="AA2684" s="11"/>
    </row>
    <row r="2685" spans="1:27" ht="7.5" customHeight="1" outlineLevel="5" x14ac:dyDescent="0.15">
      <c r="B2685" s="69"/>
      <c r="C2685" s="69"/>
      <c r="D2685" s="60"/>
      <c r="E2685" s="60"/>
      <c r="F2685" s="61"/>
      <c r="G2685" s="60"/>
      <c r="H2685" s="65"/>
      <c r="I2685" s="105"/>
      <c r="J2685" s="63"/>
      <c r="K2685" s="65"/>
      <c r="L2685" s="65"/>
      <c r="M2685" s="65"/>
      <c r="N2685" s="65"/>
      <c r="O2685" s="63"/>
      <c r="P2685" s="63"/>
      <c r="Q2685" s="63"/>
      <c r="R2685" s="60"/>
      <c r="S2685" s="60"/>
      <c r="T2685" s="69"/>
      <c r="U2685" s="8"/>
      <c r="X2685" s="60"/>
    </row>
    <row r="2686" spans="1:27" ht="9.75" outlineLevel="5" x14ac:dyDescent="0.2">
      <c r="A2686" s="130"/>
      <c r="B2686" s="131"/>
      <c r="C2686" s="131"/>
      <c r="D2686" s="132"/>
      <c r="E2686" s="136" t="s">
        <v>25</v>
      </c>
      <c r="F2686" s="148">
        <v>2</v>
      </c>
      <c r="G2686" s="132"/>
      <c r="H2686" s="146">
        <v>31.150400000000001</v>
      </c>
      <c r="I2686" s="147"/>
      <c r="J2686" s="135"/>
      <c r="K2686" s="134"/>
      <c r="L2686" s="134"/>
      <c r="M2686" s="134"/>
      <c r="N2686" s="134"/>
      <c r="O2686" s="135"/>
      <c r="P2686" s="135"/>
      <c r="Q2686" s="135"/>
      <c r="R2686" s="132"/>
      <c r="S2686" s="132"/>
      <c r="T2686" s="131"/>
      <c r="U2686" s="6"/>
      <c r="V2686" s="8"/>
      <c r="W2686" s="8"/>
      <c r="X2686" s="60"/>
    </row>
    <row r="2687" spans="1:27" ht="7.5" customHeight="1" outlineLevel="5" x14ac:dyDescent="0.15">
      <c r="A2687" s="8"/>
      <c r="B2687" s="69"/>
      <c r="C2687" s="69"/>
      <c r="D2687" s="60"/>
      <c r="E2687" s="60"/>
      <c r="F2687" s="104"/>
      <c r="G2687" s="60"/>
      <c r="H2687" s="65"/>
      <c r="I2687" s="105"/>
      <c r="J2687" s="63"/>
      <c r="K2687" s="65"/>
      <c r="L2687" s="65"/>
      <c r="M2687" s="65"/>
      <c r="N2687" s="65"/>
      <c r="O2687" s="63"/>
      <c r="P2687" s="63"/>
      <c r="Q2687" s="63"/>
      <c r="R2687" s="60"/>
      <c r="S2687" s="60"/>
      <c r="T2687" s="69"/>
      <c r="U2687" s="8"/>
      <c r="X2687" s="60"/>
    </row>
    <row r="2688" spans="1:27" ht="11.25" outlineLevel="4" x14ac:dyDescent="0.2">
      <c r="A2688" s="4"/>
      <c r="B2688" s="120"/>
      <c r="C2688" s="121">
        <v>8</v>
      </c>
      <c r="D2688" s="122" t="s">
        <v>534</v>
      </c>
      <c r="E2688" s="123" t="s">
        <v>2367</v>
      </c>
      <c r="F2688" s="124" t="s">
        <v>2368</v>
      </c>
      <c r="G2688" s="122" t="s">
        <v>543</v>
      </c>
      <c r="H2688" s="125">
        <v>1684.5360000000001</v>
      </c>
      <c r="I2688" s="126">
        <v>0</v>
      </c>
      <c r="J2688" s="127">
        <f>H2688*I2688</f>
        <v>0</v>
      </c>
      <c r="K2688" s="125"/>
      <c r="L2688" s="125">
        <f>H2688*K2688</f>
        <v>0</v>
      </c>
      <c r="M2688" s="125"/>
      <c r="N2688" s="125">
        <f>H2688*M2688</f>
        <v>0</v>
      </c>
      <c r="O2688" s="127">
        <v>15</v>
      </c>
      <c r="P2688" s="127">
        <f>J2688*(O2688/100)</f>
        <v>0</v>
      </c>
      <c r="Q2688" s="127">
        <f>J2688+P2688</f>
        <v>0</v>
      </c>
      <c r="R2688" s="128"/>
      <c r="S2688" s="128" t="s">
        <v>538</v>
      </c>
      <c r="T2688" s="129">
        <v>1</v>
      </c>
      <c r="U2688" s="8"/>
      <c r="V2688" s="8"/>
      <c r="W2688" s="8"/>
      <c r="X2688" s="60"/>
    </row>
    <row r="2689" spans="1:27" ht="9.75" outlineLevel="5" x14ac:dyDescent="0.2">
      <c r="A2689" s="130"/>
      <c r="B2689" s="131"/>
      <c r="C2689" s="131"/>
      <c r="D2689" s="132"/>
      <c r="E2689" s="136" t="s">
        <v>0</v>
      </c>
      <c r="F2689" s="159" t="s">
        <v>2369</v>
      </c>
      <c r="G2689" s="159"/>
      <c r="H2689" s="160"/>
      <c r="I2689" s="161"/>
      <c r="J2689" s="162"/>
      <c r="K2689" s="134"/>
      <c r="L2689" s="134"/>
      <c r="M2689" s="134"/>
      <c r="N2689" s="134"/>
      <c r="O2689" s="135"/>
      <c r="P2689" s="135"/>
      <c r="Q2689" s="135"/>
      <c r="R2689" s="132"/>
      <c r="S2689" s="132"/>
      <c r="T2689" s="131"/>
      <c r="U2689" s="6"/>
      <c r="V2689" s="8"/>
      <c r="W2689" s="8"/>
      <c r="X2689" s="133" t="str">
        <f>F2689</f>
        <v>Montáž tepelné izolace stropů rohožemi, pásy, dílci, deskami, bloky (izolační materiál ve specifikaci) vrchem bez překrytí lepenkou kladenými volně</v>
      </c>
      <c r="Y2689" s="9"/>
      <c r="AA2689" s="11"/>
    </row>
    <row r="2690" spans="1:27" ht="7.5" customHeight="1" outlineLevel="5" x14ac:dyDescent="0.15">
      <c r="B2690" s="69"/>
      <c r="C2690" s="69"/>
      <c r="D2690" s="60"/>
      <c r="E2690" s="60"/>
      <c r="F2690" s="61"/>
      <c r="G2690" s="60"/>
      <c r="H2690" s="65"/>
      <c r="I2690" s="105"/>
      <c r="J2690" s="63"/>
      <c r="K2690" s="65"/>
      <c r="L2690" s="65"/>
      <c r="M2690" s="65"/>
      <c r="N2690" s="65"/>
      <c r="O2690" s="63"/>
      <c r="P2690" s="63"/>
      <c r="Q2690" s="63"/>
      <c r="R2690" s="60"/>
      <c r="S2690" s="60"/>
      <c r="T2690" s="69"/>
      <c r="U2690" s="8"/>
      <c r="X2690" s="60"/>
    </row>
    <row r="2691" spans="1:27" ht="11.25" outlineLevel="5" x14ac:dyDescent="0.2">
      <c r="A2691" s="137"/>
      <c r="B2691" s="138"/>
      <c r="C2691" s="138"/>
      <c r="D2691" s="139"/>
      <c r="E2691" s="145" t="s">
        <v>1</v>
      </c>
      <c r="F2691" s="140" t="s">
        <v>1086</v>
      </c>
      <c r="G2691" s="139"/>
      <c r="H2691" s="141">
        <v>0</v>
      </c>
      <c r="I2691" s="142"/>
      <c r="J2691" s="143"/>
      <c r="K2691" s="144"/>
      <c r="L2691" s="144"/>
      <c r="M2691" s="144"/>
      <c r="N2691" s="144"/>
      <c r="O2691" s="143"/>
      <c r="P2691" s="143"/>
      <c r="Q2691" s="143"/>
      <c r="R2691" s="139"/>
      <c r="S2691" s="139"/>
      <c r="T2691" s="138"/>
      <c r="U2691" s="6"/>
      <c r="V2691" s="8"/>
      <c r="W2691" s="8"/>
      <c r="X2691" s="60"/>
    </row>
    <row r="2692" spans="1:27" ht="11.25" outlineLevel="5" x14ac:dyDescent="0.2">
      <c r="A2692" s="137"/>
      <c r="B2692" s="138"/>
      <c r="C2692" s="138"/>
      <c r="D2692" s="139"/>
      <c r="E2692" s="145"/>
      <c r="F2692" s="140" t="s">
        <v>2370</v>
      </c>
      <c r="G2692" s="139"/>
      <c r="H2692" s="141">
        <v>359.64</v>
      </c>
      <c r="I2692" s="142"/>
      <c r="J2692" s="143"/>
      <c r="K2692" s="144"/>
      <c r="L2692" s="144"/>
      <c r="M2692" s="144"/>
      <c r="N2692" s="144"/>
      <c r="O2692" s="143"/>
      <c r="P2692" s="143"/>
      <c r="Q2692" s="143"/>
      <c r="R2692" s="139"/>
      <c r="S2692" s="139"/>
      <c r="T2692" s="138"/>
      <c r="U2692" s="6"/>
      <c r="V2692" s="8"/>
      <c r="W2692" s="8"/>
      <c r="X2692" s="60"/>
    </row>
    <row r="2693" spans="1:27" ht="11.25" outlineLevel="5" x14ac:dyDescent="0.2">
      <c r="A2693" s="137"/>
      <c r="B2693" s="138"/>
      <c r="C2693" s="138"/>
      <c r="D2693" s="139"/>
      <c r="E2693" s="145"/>
      <c r="F2693" s="140" t="s">
        <v>2371</v>
      </c>
      <c r="G2693" s="139"/>
      <c r="H2693" s="141">
        <v>1324.896</v>
      </c>
      <c r="I2693" s="142"/>
      <c r="J2693" s="143"/>
      <c r="K2693" s="144"/>
      <c r="L2693" s="144"/>
      <c r="M2693" s="144"/>
      <c r="N2693" s="144"/>
      <c r="O2693" s="143"/>
      <c r="P2693" s="143"/>
      <c r="Q2693" s="143"/>
      <c r="R2693" s="139"/>
      <c r="S2693" s="139"/>
      <c r="T2693" s="138"/>
      <c r="U2693" s="6"/>
      <c r="V2693" s="8"/>
      <c r="W2693" s="8"/>
      <c r="X2693" s="60"/>
    </row>
    <row r="2694" spans="1:27" ht="7.5" customHeight="1" outlineLevel="5" x14ac:dyDescent="0.15">
      <c r="A2694" s="8"/>
      <c r="B2694" s="69"/>
      <c r="C2694" s="69"/>
      <c r="D2694" s="60"/>
      <c r="E2694" s="60"/>
      <c r="F2694" s="104"/>
      <c r="G2694" s="60"/>
      <c r="H2694" s="65"/>
      <c r="I2694" s="105"/>
      <c r="J2694" s="63"/>
      <c r="K2694" s="65"/>
      <c r="L2694" s="65"/>
      <c r="M2694" s="65"/>
      <c r="N2694" s="65"/>
      <c r="O2694" s="63"/>
      <c r="P2694" s="63"/>
      <c r="Q2694" s="63"/>
      <c r="R2694" s="60"/>
      <c r="S2694" s="60"/>
      <c r="T2694" s="69"/>
      <c r="U2694" s="8"/>
      <c r="X2694" s="60"/>
    </row>
    <row r="2695" spans="1:27" ht="11.25" outlineLevel="4" x14ac:dyDescent="0.2">
      <c r="A2695" s="4"/>
      <c r="B2695" s="120"/>
      <c r="C2695" s="121">
        <v>9</v>
      </c>
      <c r="D2695" s="122" t="s">
        <v>760</v>
      </c>
      <c r="E2695" s="123" t="s">
        <v>2372</v>
      </c>
      <c r="F2695" s="124" t="s">
        <v>2373</v>
      </c>
      <c r="G2695" s="122" t="s">
        <v>543</v>
      </c>
      <c r="H2695" s="125">
        <v>859.11335999999994</v>
      </c>
      <c r="I2695" s="126">
        <v>0</v>
      </c>
      <c r="J2695" s="127">
        <f>H2695*I2695</f>
        <v>0</v>
      </c>
      <c r="K2695" s="125">
        <v>2.5400000000000002E-3</v>
      </c>
      <c r="L2695" s="125">
        <f>H2695*K2695</f>
        <v>2.1821479344000001</v>
      </c>
      <c r="M2695" s="125"/>
      <c r="N2695" s="125">
        <f>H2695*M2695</f>
        <v>0</v>
      </c>
      <c r="O2695" s="127">
        <v>15</v>
      </c>
      <c r="P2695" s="127">
        <f>J2695*(O2695/100)</f>
        <v>0</v>
      </c>
      <c r="Q2695" s="127">
        <f>J2695+P2695</f>
        <v>0</v>
      </c>
      <c r="R2695" s="128"/>
      <c r="S2695" s="128" t="s">
        <v>538</v>
      </c>
      <c r="T2695" s="129">
        <v>1</v>
      </c>
      <c r="U2695" s="8"/>
      <c r="V2695" s="8"/>
      <c r="W2695" s="8"/>
      <c r="X2695" s="60"/>
    </row>
    <row r="2696" spans="1:27" ht="9.75" outlineLevel="5" x14ac:dyDescent="0.2">
      <c r="A2696" s="130"/>
      <c r="B2696" s="131"/>
      <c r="C2696" s="131"/>
      <c r="D2696" s="132"/>
      <c r="E2696" s="136" t="s">
        <v>0</v>
      </c>
      <c r="F2696" s="159" t="s">
        <v>763</v>
      </c>
      <c r="G2696" s="159"/>
      <c r="H2696" s="160"/>
      <c r="I2696" s="161"/>
      <c r="J2696" s="162"/>
      <c r="K2696" s="134"/>
      <c r="L2696" s="134"/>
      <c r="M2696" s="134"/>
      <c r="N2696" s="134"/>
      <c r="O2696" s="135"/>
      <c r="P2696" s="135"/>
      <c r="Q2696" s="135"/>
      <c r="R2696" s="132"/>
      <c r="S2696" s="132"/>
      <c r="T2696" s="131"/>
      <c r="U2696" s="6"/>
      <c r="V2696" s="8"/>
      <c r="W2696" s="8"/>
      <c r="X2696" s="133" t="str">
        <f>F2696</f>
        <v>---</v>
      </c>
      <c r="Y2696" s="9"/>
      <c r="AA2696" s="11"/>
    </row>
    <row r="2697" spans="1:27" ht="7.5" customHeight="1" outlineLevel="5" x14ac:dyDescent="0.15">
      <c r="B2697" s="69"/>
      <c r="C2697" s="69"/>
      <c r="D2697" s="60"/>
      <c r="E2697" s="60"/>
      <c r="F2697" s="61"/>
      <c r="G2697" s="60"/>
      <c r="H2697" s="65"/>
      <c r="I2697" s="105"/>
      <c r="J2697" s="63"/>
      <c r="K2697" s="65"/>
      <c r="L2697" s="65"/>
      <c r="M2697" s="65"/>
      <c r="N2697" s="65"/>
      <c r="O2697" s="63"/>
      <c r="P2697" s="63"/>
      <c r="Q2697" s="63"/>
      <c r="R2697" s="60"/>
      <c r="S2697" s="60"/>
      <c r="T2697" s="69"/>
      <c r="U2697" s="8"/>
      <c r="X2697" s="60"/>
    </row>
    <row r="2698" spans="1:27" ht="11.25" outlineLevel="5" x14ac:dyDescent="0.2">
      <c r="A2698" s="137"/>
      <c r="B2698" s="138"/>
      <c r="C2698" s="138"/>
      <c r="D2698" s="139"/>
      <c r="E2698" s="145" t="s">
        <v>1</v>
      </c>
      <c r="F2698" s="140" t="s">
        <v>1086</v>
      </c>
      <c r="G2698" s="139"/>
      <c r="H2698" s="141">
        <v>0</v>
      </c>
      <c r="I2698" s="142"/>
      <c r="J2698" s="143"/>
      <c r="K2698" s="144"/>
      <c r="L2698" s="144"/>
      <c r="M2698" s="144"/>
      <c r="N2698" s="144"/>
      <c r="O2698" s="143"/>
      <c r="P2698" s="143"/>
      <c r="Q2698" s="143"/>
      <c r="R2698" s="139"/>
      <c r="S2698" s="139"/>
      <c r="T2698" s="138"/>
      <c r="U2698" s="6"/>
      <c r="V2698" s="8"/>
      <c r="W2698" s="8"/>
      <c r="X2698" s="60"/>
    </row>
    <row r="2699" spans="1:27" ht="11.25" outlineLevel="5" x14ac:dyDescent="0.2">
      <c r="A2699" s="137"/>
      <c r="B2699" s="138"/>
      <c r="C2699" s="138"/>
      <c r="D2699" s="139"/>
      <c r="E2699" s="145"/>
      <c r="F2699" s="140" t="s">
        <v>2374</v>
      </c>
      <c r="G2699" s="139"/>
      <c r="H2699" s="141">
        <v>179.82</v>
      </c>
      <c r="I2699" s="142"/>
      <c r="J2699" s="143"/>
      <c r="K2699" s="144"/>
      <c r="L2699" s="144"/>
      <c r="M2699" s="144"/>
      <c r="N2699" s="144"/>
      <c r="O2699" s="143"/>
      <c r="P2699" s="143"/>
      <c r="Q2699" s="143"/>
      <c r="R2699" s="139"/>
      <c r="S2699" s="139"/>
      <c r="T2699" s="138"/>
      <c r="U2699" s="6"/>
      <c r="V2699" s="8"/>
      <c r="W2699" s="8"/>
      <c r="X2699" s="60"/>
    </row>
    <row r="2700" spans="1:27" ht="11.25" outlineLevel="5" x14ac:dyDescent="0.2">
      <c r="A2700" s="137"/>
      <c r="B2700" s="138"/>
      <c r="C2700" s="138"/>
      <c r="D2700" s="139"/>
      <c r="E2700" s="145"/>
      <c r="F2700" s="140" t="s">
        <v>2375</v>
      </c>
      <c r="G2700" s="139"/>
      <c r="H2700" s="141">
        <v>662.44799999999998</v>
      </c>
      <c r="I2700" s="142"/>
      <c r="J2700" s="143"/>
      <c r="K2700" s="144"/>
      <c r="L2700" s="144"/>
      <c r="M2700" s="144"/>
      <c r="N2700" s="144"/>
      <c r="O2700" s="143"/>
      <c r="P2700" s="143"/>
      <c r="Q2700" s="143"/>
      <c r="R2700" s="139"/>
      <c r="S2700" s="139"/>
      <c r="T2700" s="138"/>
      <c r="U2700" s="6"/>
      <c r="V2700" s="8"/>
      <c r="W2700" s="8"/>
      <c r="X2700" s="60"/>
    </row>
    <row r="2701" spans="1:27" ht="9.75" outlineLevel="5" x14ac:dyDescent="0.2">
      <c r="A2701" s="130"/>
      <c r="B2701" s="131"/>
      <c r="C2701" s="131"/>
      <c r="D2701" s="132"/>
      <c r="E2701" s="136" t="s">
        <v>25</v>
      </c>
      <c r="F2701" s="148">
        <v>2</v>
      </c>
      <c r="G2701" s="132"/>
      <c r="H2701" s="146">
        <v>16.845359999999999</v>
      </c>
      <c r="I2701" s="147"/>
      <c r="J2701" s="135"/>
      <c r="K2701" s="134"/>
      <c r="L2701" s="134"/>
      <c r="M2701" s="134"/>
      <c r="N2701" s="134"/>
      <c r="O2701" s="135"/>
      <c r="P2701" s="135"/>
      <c r="Q2701" s="135"/>
      <c r="R2701" s="132"/>
      <c r="S2701" s="132"/>
      <c r="T2701" s="131"/>
      <c r="U2701" s="6"/>
      <c r="V2701" s="8"/>
      <c r="W2701" s="8"/>
      <c r="X2701" s="60"/>
    </row>
    <row r="2702" spans="1:27" ht="7.5" customHeight="1" outlineLevel="5" x14ac:dyDescent="0.15">
      <c r="A2702" s="8"/>
      <c r="B2702" s="69"/>
      <c r="C2702" s="69"/>
      <c r="D2702" s="60"/>
      <c r="E2702" s="60"/>
      <c r="F2702" s="104"/>
      <c r="G2702" s="60"/>
      <c r="H2702" s="65"/>
      <c r="I2702" s="105"/>
      <c r="J2702" s="63"/>
      <c r="K2702" s="65"/>
      <c r="L2702" s="65"/>
      <c r="M2702" s="65"/>
      <c r="N2702" s="65"/>
      <c r="O2702" s="63"/>
      <c r="P2702" s="63"/>
      <c r="Q2702" s="63"/>
      <c r="R2702" s="60"/>
      <c r="S2702" s="60"/>
      <c r="T2702" s="69"/>
      <c r="U2702" s="8"/>
      <c r="X2702" s="60"/>
    </row>
    <row r="2703" spans="1:27" ht="11.25" outlineLevel="4" x14ac:dyDescent="0.2">
      <c r="A2703" s="4"/>
      <c r="B2703" s="120"/>
      <c r="C2703" s="121">
        <v>10</v>
      </c>
      <c r="D2703" s="122" t="s">
        <v>760</v>
      </c>
      <c r="E2703" s="123" t="s">
        <v>2376</v>
      </c>
      <c r="F2703" s="124" t="s">
        <v>2377</v>
      </c>
      <c r="G2703" s="122" t="s">
        <v>543</v>
      </c>
      <c r="H2703" s="125">
        <v>859.11335999999994</v>
      </c>
      <c r="I2703" s="126">
        <v>0</v>
      </c>
      <c r="J2703" s="127">
        <f>H2703*I2703</f>
        <v>0</v>
      </c>
      <c r="K2703" s="125">
        <v>2.6199999999999999E-3</v>
      </c>
      <c r="L2703" s="125">
        <f>H2703*K2703</f>
        <v>2.2508770031999998</v>
      </c>
      <c r="M2703" s="125"/>
      <c r="N2703" s="125">
        <f>H2703*M2703</f>
        <v>0</v>
      </c>
      <c r="O2703" s="127">
        <v>15</v>
      </c>
      <c r="P2703" s="127">
        <f>J2703*(O2703/100)</f>
        <v>0</v>
      </c>
      <c r="Q2703" s="127">
        <f>J2703+P2703</f>
        <v>0</v>
      </c>
      <c r="R2703" s="128"/>
      <c r="S2703" s="128" t="s">
        <v>538</v>
      </c>
      <c r="T2703" s="129">
        <v>1</v>
      </c>
      <c r="U2703" s="8"/>
      <c r="V2703" s="8"/>
      <c r="W2703" s="8"/>
      <c r="X2703" s="60"/>
    </row>
    <row r="2704" spans="1:27" ht="9.75" outlineLevel="5" x14ac:dyDescent="0.2">
      <c r="A2704" s="130"/>
      <c r="B2704" s="131"/>
      <c r="C2704" s="131"/>
      <c r="D2704" s="132"/>
      <c r="E2704" s="136" t="s">
        <v>0</v>
      </c>
      <c r="F2704" s="159" t="s">
        <v>763</v>
      </c>
      <c r="G2704" s="159"/>
      <c r="H2704" s="160"/>
      <c r="I2704" s="161"/>
      <c r="J2704" s="162"/>
      <c r="K2704" s="134"/>
      <c r="L2704" s="134"/>
      <c r="M2704" s="134"/>
      <c r="N2704" s="134"/>
      <c r="O2704" s="135"/>
      <c r="P2704" s="135"/>
      <c r="Q2704" s="135"/>
      <c r="R2704" s="132"/>
      <c r="S2704" s="132"/>
      <c r="T2704" s="131"/>
      <c r="U2704" s="6"/>
      <c r="V2704" s="8"/>
      <c r="W2704" s="8"/>
      <c r="X2704" s="133" t="str">
        <f>F2704</f>
        <v>---</v>
      </c>
      <c r="Y2704" s="9"/>
      <c r="AA2704" s="11"/>
    </row>
    <row r="2705" spans="1:27" ht="7.5" customHeight="1" outlineLevel="5" x14ac:dyDescent="0.15">
      <c r="B2705" s="69"/>
      <c r="C2705" s="69"/>
      <c r="D2705" s="60"/>
      <c r="E2705" s="60"/>
      <c r="F2705" s="61"/>
      <c r="G2705" s="60"/>
      <c r="H2705" s="65"/>
      <c r="I2705" s="105"/>
      <c r="J2705" s="63"/>
      <c r="K2705" s="65"/>
      <c r="L2705" s="65"/>
      <c r="M2705" s="65"/>
      <c r="N2705" s="65"/>
      <c r="O2705" s="63"/>
      <c r="P2705" s="63"/>
      <c r="Q2705" s="63"/>
      <c r="R2705" s="60"/>
      <c r="S2705" s="60"/>
      <c r="T2705" s="69"/>
      <c r="U2705" s="8"/>
      <c r="X2705" s="60"/>
    </row>
    <row r="2706" spans="1:27" ht="9.75" outlineLevel="5" x14ac:dyDescent="0.2">
      <c r="A2706" s="130"/>
      <c r="B2706" s="131"/>
      <c r="C2706" s="131"/>
      <c r="D2706" s="132"/>
      <c r="E2706" s="136" t="s">
        <v>25</v>
      </c>
      <c r="F2706" s="148">
        <v>2</v>
      </c>
      <c r="G2706" s="132"/>
      <c r="H2706" s="146">
        <v>16.845359999999999</v>
      </c>
      <c r="I2706" s="147"/>
      <c r="J2706" s="135"/>
      <c r="K2706" s="134"/>
      <c r="L2706" s="134"/>
      <c r="M2706" s="134"/>
      <c r="N2706" s="134"/>
      <c r="O2706" s="135"/>
      <c r="P2706" s="135"/>
      <c r="Q2706" s="135"/>
      <c r="R2706" s="132"/>
      <c r="S2706" s="132"/>
      <c r="T2706" s="131"/>
      <c r="U2706" s="6"/>
      <c r="V2706" s="8"/>
      <c r="W2706" s="8"/>
      <c r="X2706" s="60"/>
    </row>
    <row r="2707" spans="1:27" ht="7.5" customHeight="1" outlineLevel="5" x14ac:dyDescent="0.15">
      <c r="A2707" s="8"/>
      <c r="B2707" s="69"/>
      <c r="C2707" s="69"/>
      <c r="D2707" s="60"/>
      <c r="E2707" s="60"/>
      <c r="F2707" s="104"/>
      <c r="G2707" s="60"/>
      <c r="H2707" s="65"/>
      <c r="I2707" s="105"/>
      <c r="J2707" s="63"/>
      <c r="K2707" s="65"/>
      <c r="L2707" s="65"/>
      <c r="M2707" s="65"/>
      <c r="N2707" s="65"/>
      <c r="O2707" s="63"/>
      <c r="P2707" s="63"/>
      <c r="Q2707" s="63"/>
      <c r="R2707" s="60"/>
      <c r="S2707" s="60"/>
      <c r="T2707" s="69"/>
      <c r="U2707" s="8"/>
      <c r="X2707" s="60"/>
    </row>
    <row r="2708" spans="1:27" ht="11.25" outlineLevel="4" x14ac:dyDescent="0.2">
      <c r="A2708" s="4"/>
      <c r="B2708" s="120"/>
      <c r="C2708" s="121">
        <v>11</v>
      </c>
      <c r="D2708" s="122" t="s">
        <v>534</v>
      </c>
      <c r="E2708" s="123" t="s">
        <v>2378</v>
      </c>
      <c r="F2708" s="124" t="s">
        <v>2379</v>
      </c>
      <c r="G2708" s="122" t="s">
        <v>543</v>
      </c>
      <c r="H2708" s="125">
        <v>902.86800000000005</v>
      </c>
      <c r="I2708" s="126">
        <v>0</v>
      </c>
      <c r="J2708" s="127">
        <f>H2708*I2708</f>
        <v>0</v>
      </c>
      <c r="K2708" s="125">
        <v>1.0000000000000001E-5</v>
      </c>
      <c r="L2708" s="125">
        <f>H2708*K2708</f>
        <v>9.0286800000000007E-3</v>
      </c>
      <c r="M2708" s="125"/>
      <c r="N2708" s="125">
        <f>H2708*M2708</f>
        <v>0</v>
      </c>
      <c r="O2708" s="127">
        <v>15</v>
      </c>
      <c r="P2708" s="127">
        <f>J2708*(O2708/100)</f>
        <v>0</v>
      </c>
      <c r="Q2708" s="127">
        <f>J2708+P2708</f>
        <v>0</v>
      </c>
      <c r="R2708" s="128"/>
      <c r="S2708" s="128" t="s">
        <v>538</v>
      </c>
      <c r="T2708" s="129">
        <v>1</v>
      </c>
      <c r="U2708" s="8"/>
      <c r="V2708" s="8"/>
      <c r="W2708" s="8"/>
      <c r="X2708" s="60"/>
    </row>
    <row r="2709" spans="1:27" ht="9.75" outlineLevel="5" x14ac:dyDescent="0.2">
      <c r="A2709" s="130"/>
      <c r="B2709" s="131"/>
      <c r="C2709" s="131"/>
      <c r="D2709" s="132"/>
      <c r="E2709" s="136" t="s">
        <v>0</v>
      </c>
      <c r="F2709" s="159" t="s">
        <v>2380</v>
      </c>
      <c r="G2709" s="159"/>
      <c r="H2709" s="160"/>
      <c r="I2709" s="161"/>
      <c r="J2709" s="162"/>
      <c r="K2709" s="134"/>
      <c r="L2709" s="134"/>
      <c r="M2709" s="134"/>
      <c r="N2709" s="134"/>
      <c r="O2709" s="135"/>
      <c r="P2709" s="135"/>
      <c r="Q2709" s="135"/>
      <c r="R2709" s="132"/>
      <c r="S2709" s="132"/>
      <c r="T2709" s="131"/>
      <c r="U2709" s="6"/>
      <c r="V2709" s="8"/>
      <c r="W2709" s="8"/>
      <c r="X2709" s="133" t="str">
        <f>F2709</f>
        <v>Montáž tepelné izolace stavebních konstrukcí - doplňky a konstrukční součásti podlah, stropů vrchem nebo střech překrytím fólií položenou volně s přelepením spojů</v>
      </c>
      <c r="Y2709" s="9"/>
      <c r="AA2709" s="11"/>
    </row>
    <row r="2710" spans="1:27" ht="7.5" customHeight="1" outlineLevel="5" x14ac:dyDescent="0.15">
      <c r="B2710" s="69"/>
      <c r="C2710" s="69"/>
      <c r="D2710" s="60"/>
      <c r="E2710" s="60"/>
      <c r="F2710" s="61"/>
      <c r="G2710" s="60"/>
      <c r="H2710" s="65"/>
      <c r="I2710" s="105"/>
      <c r="J2710" s="63"/>
      <c r="K2710" s="65"/>
      <c r="L2710" s="65"/>
      <c r="M2710" s="65"/>
      <c r="N2710" s="65"/>
      <c r="O2710" s="63"/>
      <c r="P2710" s="63"/>
      <c r="Q2710" s="63"/>
      <c r="R2710" s="60"/>
      <c r="S2710" s="60"/>
      <c r="T2710" s="69"/>
      <c r="U2710" s="8"/>
      <c r="X2710" s="60"/>
    </row>
    <row r="2711" spans="1:27" ht="11.25" outlineLevel="5" x14ac:dyDescent="0.2">
      <c r="A2711" s="137"/>
      <c r="B2711" s="138"/>
      <c r="C2711" s="138"/>
      <c r="D2711" s="139"/>
      <c r="E2711" s="145" t="s">
        <v>1</v>
      </c>
      <c r="F2711" s="140" t="s">
        <v>1086</v>
      </c>
      <c r="G2711" s="139"/>
      <c r="H2711" s="141">
        <v>0</v>
      </c>
      <c r="I2711" s="142"/>
      <c r="J2711" s="143"/>
      <c r="K2711" s="144"/>
      <c r="L2711" s="144"/>
      <c r="M2711" s="144"/>
      <c r="N2711" s="144"/>
      <c r="O2711" s="143"/>
      <c r="P2711" s="143"/>
      <c r="Q2711" s="143"/>
      <c r="R2711" s="139"/>
      <c r="S2711" s="139"/>
      <c r="T2711" s="138"/>
      <c r="U2711" s="6"/>
      <c r="V2711" s="8"/>
      <c r="W2711" s="8"/>
      <c r="X2711" s="60"/>
    </row>
    <row r="2712" spans="1:27" ht="11.25" outlineLevel="5" x14ac:dyDescent="0.2">
      <c r="A2712" s="137"/>
      <c r="B2712" s="138"/>
      <c r="C2712" s="138"/>
      <c r="D2712" s="139"/>
      <c r="E2712" s="145"/>
      <c r="F2712" s="140" t="s">
        <v>2381</v>
      </c>
      <c r="G2712" s="139"/>
      <c r="H2712" s="141">
        <v>196.02</v>
      </c>
      <c r="I2712" s="142"/>
      <c r="J2712" s="143"/>
      <c r="K2712" s="144"/>
      <c r="L2712" s="144"/>
      <c r="M2712" s="144"/>
      <c r="N2712" s="144"/>
      <c r="O2712" s="143"/>
      <c r="P2712" s="143"/>
      <c r="Q2712" s="143"/>
      <c r="R2712" s="139"/>
      <c r="S2712" s="139"/>
      <c r="T2712" s="138"/>
      <c r="U2712" s="6"/>
      <c r="V2712" s="8"/>
      <c r="W2712" s="8"/>
      <c r="X2712" s="60"/>
    </row>
    <row r="2713" spans="1:27" ht="11.25" outlineLevel="5" x14ac:dyDescent="0.2">
      <c r="A2713" s="137"/>
      <c r="B2713" s="138"/>
      <c r="C2713" s="138"/>
      <c r="D2713" s="139"/>
      <c r="E2713" s="145"/>
      <c r="F2713" s="140" t="s">
        <v>2382</v>
      </c>
      <c r="G2713" s="139"/>
      <c r="H2713" s="141">
        <v>706.84799999999996</v>
      </c>
      <c r="I2713" s="142"/>
      <c r="J2713" s="143"/>
      <c r="K2713" s="144"/>
      <c r="L2713" s="144"/>
      <c r="M2713" s="144"/>
      <c r="N2713" s="144"/>
      <c r="O2713" s="143"/>
      <c r="P2713" s="143"/>
      <c r="Q2713" s="143"/>
      <c r="R2713" s="139"/>
      <c r="S2713" s="139"/>
      <c r="T2713" s="138"/>
      <c r="U2713" s="6"/>
      <c r="V2713" s="8"/>
      <c r="W2713" s="8"/>
      <c r="X2713" s="60"/>
    </row>
    <row r="2714" spans="1:27" ht="7.5" customHeight="1" outlineLevel="5" x14ac:dyDescent="0.15">
      <c r="A2714" s="8"/>
      <c r="B2714" s="69"/>
      <c r="C2714" s="69"/>
      <c r="D2714" s="60"/>
      <c r="E2714" s="60"/>
      <c r="F2714" s="104"/>
      <c r="G2714" s="60"/>
      <c r="H2714" s="65"/>
      <c r="I2714" s="105"/>
      <c r="J2714" s="63"/>
      <c r="K2714" s="65"/>
      <c r="L2714" s="65"/>
      <c r="M2714" s="65"/>
      <c r="N2714" s="65"/>
      <c r="O2714" s="63"/>
      <c r="P2714" s="63"/>
      <c r="Q2714" s="63"/>
      <c r="R2714" s="60"/>
      <c r="S2714" s="60"/>
      <c r="T2714" s="69"/>
      <c r="U2714" s="8"/>
      <c r="X2714" s="60"/>
    </row>
    <row r="2715" spans="1:27" ht="22.5" outlineLevel="4" x14ac:dyDescent="0.2">
      <c r="A2715" s="4"/>
      <c r="B2715" s="120"/>
      <c r="C2715" s="121">
        <v>12</v>
      </c>
      <c r="D2715" s="122" t="s">
        <v>760</v>
      </c>
      <c r="E2715" s="123" t="s">
        <v>2383</v>
      </c>
      <c r="F2715" s="124" t="s">
        <v>2384</v>
      </c>
      <c r="G2715" s="122" t="s">
        <v>543</v>
      </c>
      <c r="H2715" s="125">
        <v>1038.2982</v>
      </c>
      <c r="I2715" s="126">
        <v>0</v>
      </c>
      <c r="J2715" s="127">
        <f>H2715*I2715</f>
        <v>0</v>
      </c>
      <c r="K2715" s="125">
        <v>1.3999999999999999E-4</v>
      </c>
      <c r="L2715" s="125">
        <f>H2715*K2715</f>
        <v>0.14536174799999999</v>
      </c>
      <c r="M2715" s="125"/>
      <c r="N2715" s="125">
        <f>H2715*M2715</f>
        <v>0</v>
      </c>
      <c r="O2715" s="127">
        <v>15</v>
      </c>
      <c r="P2715" s="127">
        <f>J2715*(O2715/100)</f>
        <v>0</v>
      </c>
      <c r="Q2715" s="127">
        <f>J2715+P2715</f>
        <v>0</v>
      </c>
      <c r="R2715" s="128"/>
      <c r="S2715" s="128" t="s">
        <v>538</v>
      </c>
      <c r="T2715" s="129">
        <v>1</v>
      </c>
      <c r="U2715" s="8"/>
      <c r="V2715" s="8"/>
      <c r="W2715" s="8"/>
      <c r="X2715" s="60"/>
    </row>
    <row r="2716" spans="1:27" ht="9.75" outlineLevel="5" x14ac:dyDescent="0.2">
      <c r="A2716" s="130"/>
      <c r="B2716" s="131"/>
      <c r="C2716" s="131"/>
      <c r="D2716" s="132"/>
      <c r="E2716" s="136" t="s">
        <v>0</v>
      </c>
      <c r="F2716" s="159" t="s">
        <v>763</v>
      </c>
      <c r="G2716" s="159"/>
      <c r="H2716" s="160"/>
      <c r="I2716" s="161"/>
      <c r="J2716" s="162"/>
      <c r="K2716" s="134"/>
      <c r="L2716" s="134"/>
      <c r="M2716" s="134"/>
      <c r="N2716" s="134"/>
      <c r="O2716" s="135"/>
      <c r="P2716" s="135"/>
      <c r="Q2716" s="135"/>
      <c r="R2716" s="132"/>
      <c r="S2716" s="132"/>
      <c r="T2716" s="131"/>
      <c r="U2716" s="6"/>
      <c r="V2716" s="8"/>
      <c r="W2716" s="8"/>
      <c r="X2716" s="133" t="str">
        <f>F2716</f>
        <v>---</v>
      </c>
      <c r="Y2716" s="9"/>
      <c r="AA2716" s="11"/>
    </row>
    <row r="2717" spans="1:27" ht="7.5" customHeight="1" outlineLevel="5" x14ac:dyDescent="0.15">
      <c r="B2717" s="69"/>
      <c r="C2717" s="69"/>
      <c r="D2717" s="60"/>
      <c r="E2717" s="60"/>
      <c r="F2717" s="61"/>
      <c r="G2717" s="60"/>
      <c r="H2717" s="65"/>
      <c r="I2717" s="105"/>
      <c r="J2717" s="63"/>
      <c r="K2717" s="65"/>
      <c r="L2717" s="65"/>
      <c r="M2717" s="65"/>
      <c r="N2717" s="65"/>
      <c r="O2717" s="63"/>
      <c r="P2717" s="63"/>
      <c r="Q2717" s="63"/>
      <c r="R2717" s="60"/>
      <c r="S2717" s="60"/>
      <c r="T2717" s="69"/>
      <c r="U2717" s="8"/>
      <c r="X2717" s="60"/>
    </row>
    <row r="2718" spans="1:27" ht="9.75" outlineLevel="5" x14ac:dyDescent="0.2">
      <c r="A2718" s="130"/>
      <c r="B2718" s="131"/>
      <c r="C2718" s="131"/>
      <c r="D2718" s="132"/>
      <c r="E2718" s="136" t="s">
        <v>25</v>
      </c>
      <c r="F2718" s="148">
        <v>15</v>
      </c>
      <c r="G2718" s="132"/>
      <c r="H2718" s="146">
        <v>135.43020000000001</v>
      </c>
      <c r="I2718" s="147"/>
      <c r="J2718" s="135"/>
      <c r="K2718" s="134"/>
      <c r="L2718" s="134"/>
      <c r="M2718" s="134"/>
      <c r="N2718" s="134"/>
      <c r="O2718" s="135"/>
      <c r="P2718" s="135"/>
      <c r="Q2718" s="135"/>
      <c r="R2718" s="132"/>
      <c r="S2718" s="132"/>
      <c r="T2718" s="131"/>
      <c r="U2718" s="6"/>
      <c r="V2718" s="8"/>
      <c r="W2718" s="8"/>
      <c r="X2718" s="60"/>
    </row>
    <row r="2719" spans="1:27" ht="7.5" customHeight="1" outlineLevel="5" x14ac:dyDescent="0.15">
      <c r="A2719" s="8"/>
      <c r="B2719" s="69"/>
      <c r="C2719" s="69"/>
      <c r="D2719" s="60"/>
      <c r="E2719" s="60"/>
      <c r="F2719" s="104"/>
      <c r="G2719" s="60"/>
      <c r="H2719" s="65"/>
      <c r="I2719" s="105"/>
      <c r="J2719" s="63"/>
      <c r="K2719" s="65"/>
      <c r="L2719" s="65"/>
      <c r="M2719" s="65"/>
      <c r="N2719" s="65"/>
      <c r="O2719" s="63"/>
      <c r="P2719" s="63"/>
      <c r="Q2719" s="63"/>
      <c r="R2719" s="60"/>
      <c r="S2719" s="60"/>
      <c r="T2719" s="69"/>
      <c r="U2719" s="8"/>
      <c r="X2719" s="60"/>
    </row>
    <row r="2720" spans="1:27" ht="22.5" outlineLevel="4" x14ac:dyDescent="0.2">
      <c r="A2720" s="4"/>
      <c r="B2720" s="120"/>
      <c r="C2720" s="121">
        <v>13</v>
      </c>
      <c r="D2720" s="122" t="s">
        <v>534</v>
      </c>
      <c r="E2720" s="123" t="s">
        <v>2385</v>
      </c>
      <c r="F2720" s="124" t="s">
        <v>2386</v>
      </c>
      <c r="G2720" s="122" t="s">
        <v>543</v>
      </c>
      <c r="H2720" s="125">
        <v>62.973399999999984</v>
      </c>
      <c r="I2720" s="126">
        <v>0</v>
      </c>
      <c r="J2720" s="127">
        <f>H2720*I2720</f>
        <v>0</v>
      </c>
      <c r="K2720" s="125">
        <v>1.2E-4</v>
      </c>
      <c r="L2720" s="125">
        <f>H2720*K2720</f>
        <v>7.5568079999999982E-3</v>
      </c>
      <c r="M2720" s="125"/>
      <c r="N2720" s="125">
        <f>H2720*M2720</f>
        <v>0</v>
      </c>
      <c r="O2720" s="127">
        <v>15</v>
      </c>
      <c r="P2720" s="127">
        <f>J2720*(O2720/100)</f>
        <v>0</v>
      </c>
      <c r="Q2720" s="127">
        <f>J2720+P2720</f>
        <v>0</v>
      </c>
      <c r="R2720" s="128"/>
      <c r="S2720" s="128" t="s">
        <v>538</v>
      </c>
      <c r="T2720" s="129">
        <v>1</v>
      </c>
      <c r="U2720" s="8"/>
      <c r="V2720" s="8"/>
      <c r="W2720" s="8"/>
      <c r="X2720" s="60"/>
    </row>
    <row r="2721" spans="1:27" ht="9.75" outlineLevel="5" x14ac:dyDescent="0.2">
      <c r="A2721" s="130"/>
      <c r="B2721" s="131"/>
      <c r="C2721" s="131"/>
      <c r="D2721" s="132"/>
      <c r="E2721" s="136" t="s">
        <v>0</v>
      </c>
      <c r="F2721" s="159" t="s">
        <v>2387</v>
      </c>
      <c r="G2721" s="159"/>
      <c r="H2721" s="160"/>
      <c r="I2721" s="161"/>
      <c r="J2721" s="162"/>
      <c r="K2721" s="134"/>
      <c r="L2721" s="134"/>
      <c r="M2721" s="134"/>
      <c r="N2721" s="134"/>
      <c r="O2721" s="135"/>
      <c r="P2721" s="135"/>
      <c r="Q2721" s="135"/>
      <c r="R2721" s="132"/>
      <c r="S2721" s="132"/>
      <c r="T2721" s="131"/>
      <c r="U2721" s="6"/>
      <c r="V2721" s="8"/>
      <c r="W2721" s="8"/>
      <c r="X2721" s="133" t="str">
        <f>F2721</f>
        <v>Montáž tepelné izolace střech plochých rohožemi, pásy, deskami, dílci, bloky (izolační materiál ve specifikaci) přilepenými za studena nízkoexpanzní (PUR) pěnou</v>
      </c>
      <c r="Y2721" s="9"/>
      <c r="AA2721" s="11"/>
    </row>
    <row r="2722" spans="1:27" ht="7.5" customHeight="1" outlineLevel="5" x14ac:dyDescent="0.15">
      <c r="B2722" s="69"/>
      <c r="C2722" s="69"/>
      <c r="D2722" s="60"/>
      <c r="E2722" s="60"/>
      <c r="F2722" s="61"/>
      <c r="G2722" s="60"/>
      <c r="H2722" s="65"/>
      <c r="I2722" s="105"/>
      <c r="J2722" s="63"/>
      <c r="K2722" s="65"/>
      <c r="L2722" s="65"/>
      <c r="M2722" s="65"/>
      <c r="N2722" s="65"/>
      <c r="O2722" s="63"/>
      <c r="P2722" s="63"/>
      <c r="Q2722" s="63"/>
      <c r="R2722" s="60"/>
      <c r="S2722" s="60"/>
      <c r="T2722" s="69"/>
      <c r="U2722" s="8"/>
      <c r="X2722" s="60"/>
    </row>
    <row r="2723" spans="1:27" ht="11.25" outlineLevel="5" x14ac:dyDescent="0.2">
      <c r="A2723" s="137"/>
      <c r="B2723" s="138"/>
      <c r="C2723" s="138"/>
      <c r="D2723" s="139"/>
      <c r="E2723" s="145" t="s">
        <v>1</v>
      </c>
      <c r="F2723" s="140" t="s">
        <v>1223</v>
      </c>
      <c r="G2723" s="139"/>
      <c r="H2723" s="141">
        <v>0</v>
      </c>
      <c r="I2723" s="142"/>
      <c r="J2723" s="143"/>
      <c r="K2723" s="144"/>
      <c r="L2723" s="144"/>
      <c r="M2723" s="144"/>
      <c r="N2723" s="144"/>
      <c r="O2723" s="143"/>
      <c r="P2723" s="143"/>
      <c r="Q2723" s="143"/>
      <c r="R2723" s="139"/>
      <c r="S2723" s="139"/>
      <c r="T2723" s="138"/>
      <c r="U2723" s="6"/>
      <c r="V2723" s="8"/>
      <c r="W2723" s="8"/>
      <c r="X2723" s="60"/>
    </row>
    <row r="2724" spans="1:27" ht="11.25" outlineLevel="5" x14ac:dyDescent="0.2">
      <c r="A2724" s="137"/>
      <c r="B2724" s="138"/>
      <c r="C2724" s="138"/>
      <c r="D2724" s="139"/>
      <c r="E2724" s="145"/>
      <c r="F2724" s="140" t="s">
        <v>2388</v>
      </c>
      <c r="G2724" s="139"/>
      <c r="H2724" s="141">
        <v>62.973399999999984</v>
      </c>
      <c r="I2724" s="142"/>
      <c r="J2724" s="143"/>
      <c r="K2724" s="144"/>
      <c r="L2724" s="144"/>
      <c r="M2724" s="144"/>
      <c r="N2724" s="144"/>
      <c r="O2724" s="143"/>
      <c r="P2724" s="143"/>
      <c r="Q2724" s="143"/>
      <c r="R2724" s="139"/>
      <c r="S2724" s="139"/>
      <c r="T2724" s="138"/>
      <c r="U2724" s="6"/>
      <c r="V2724" s="8"/>
      <c r="W2724" s="8"/>
      <c r="X2724" s="60"/>
    </row>
    <row r="2725" spans="1:27" ht="7.5" customHeight="1" outlineLevel="5" x14ac:dyDescent="0.15">
      <c r="A2725" s="8"/>
      <c r="B2725" s="69"/>
      <c r="C2725" s="69"/>
      <c r="D2725" s="60"/>
      <c r="E2725" s="60"/>
      <c r="F2725" s="104"/>
      <c r="G2725" s="60"/>
      <c r="H2725" s="65"/>
      <c r="I2725" s="105"/>
      <c r="J2725" s="63"/>
      <c r="K2725" s="65"/>
      <c r="L2725" s="65"/>
      <c r="M2725" s="65"/>
      <c r="N2725" s="65"/>
      <c r="O2725" s="63"/>
      <c r="P2725" s="63"/>
      <c r="Q2725" s="63"/>
      <c r="R2725" s="60"/>
      <c r="S2725" s="60"/>
      <c r="T2725" s="69"/>
      <c r="U2725" s="8"/>
      <c r="X2725" s="60"/>
    </row>
    <row r="2726" spans="1:27" ht="11.25" outlineLevel="4" x14ac:dyDescent="0.2">
      <c r="A2726" s="4"/>
      <c r="B2726" s="120"/>
      <c r="C2726" s="121">
        <v>14</v>
      </c>
      <c r="D2726" s="122" t="s">
        <v>760</v>
      </c>
      <c r="E2726" s="123" t="s">
        <v>2389</v>
      </c>
      <c r="F2726" s="124" t="s">
        <v>2390</v>
      </c>
      <c r="G2726" s="122" t="s">
        <v>543</v>
      </c>
      <c r="H2726" s="125">
        <v>64.232460000000003</v>
      </c>
      <c r="I2726" s="126">
        <v>0</v>
      </c>
      <c r="J2726" s="127">
        <f>H2726*I2726</f>
        <v>0</v>
      </c>
      <c r="K2726" s="125">
        <v>8.9999999999999998E-4</v>
      </c>
      <c r="L2726" s="125">
        <f>H2726*K2726</f>
        <v>5.7809214000000005E-2</v>
      </c>
      <c r="M2726" s="125"/>
      <c r="N2726" s="125">
        <f>H2726*M2726</f>
        <v>0</v>
      </c>
      <c r="O2726" s="127">
        <v>15</v>
      </c>
      <c r="P2726" s="127">
        <f>J2726*(O2726/100)</f>
        <v>0</v>
      </c>
      <c r="Q2726" s="127">
        <f>J2726+P2726</f>
        <v>0</v>
      </c>
      <c r="R2726" s="128"/>
      <c r="S2726" s="128" t="s">
        <v>538</v>
      </c>
      <c r="T2726" s="129">
        <v>1</v>
      </c>
      <c r="U2726" s="8"/>
      <c r="V2726" s="8"/>
      <c r="W2726" s="8"/>
      <c r="X2726" s="60"/>
    </row>
    <row r="2727" spans="1:27" ht="9.75" outlineLevel="5" x14ac:dyDescent="0.2">
      <c r="A2727" s="130"/>
      <c r="B2727" s="131"/>
      <c r="C2727" s="131"/>
      <c r="D2727" s="132"/>
      <c r="E2727" s="136" t="s">
        <v>0</v>
      </c>
      <c r="F2727" s="159" t="s">
        <v>763</v>
      </c>
      <c r="G2727" s="159"/>
      <c r="H2727" s="160"/>
      <c r="I2727" s="161"/>
      <c r="J2727" s="162"/>
      <c r="K2727" s="134"/>
      <c r="L2727" s="134"/>
      <c r="M2727" s="134"/>
      <c r="N2727" s="134"/>
      <c r="O2727" s="135"/>
      <c r="P2727" s="135"/>
      <c r="Q2727" s="135"/>
      <c r="R2727" s="132"/>
      <c r="S2727" s="132"/>
      <c r="T2727" s="131"/>
      <c r="U2727" s="6"/>
      <c r="V2727" s="8"/>
      <c r="W2727" s="8"/>
      <c r="X2727" s="133" t="str">
        <f>F2727</f>
        <v>---</v>
      </c>
      <c r="Y2727" s="9"/>
      <c r="AA2727" s="11"/>
    </row>
    <row r="2728" spans="1:27" ht="7.5" customHeight="1" outlineLevel="5" x14ac:dyDescent="0.15">
      <c r="B2728" s="69"/>
      <c r="C2728" s="69"/>
      <c r="D2728" s="60"/>
      <c r="E2728" s="60"/>
      <c r="F2728" s="61"/>
      <c r="G2728" s="60"/>
      <c r="H2728" s="65"/>
      <c r="I2728" s="105"/>
      <c r="J2728" s="63"/>
      <c r="K2728" s="65"/>
      <c r="L2728" s="65"/>
      <c r="M2728" s="65"/>
      <c r="N2728" s="65"/>
      <c r="O2728" s="63"/>
      <c r="P2728" s="63"/>
      <c r="Q2728" s="63"/>
      <c r="R2728" s="60"/>
      <c r="S2728" s="60"/>
      <c r="T2728" s="69"/>
      <c r="U2728" s="8"/>
      <c r="X2728" s="60"/>
    </row>
    <row r="2729" spans="1:27" ht="9.75" outlineLevel="5" x14ac:dyDescent="0.2">
      <c r="A2729" s="130"/>
      <c r="B2729" s="131"/>
      <c r="C2729" s="131"/>
      <c r="D2729" s="132"/>
      <c r="E2729" s="136" t="s">
        <v>25</v>
      </c>
      <c r="F2729" s="148">
        <v>2</v>
      </c>
      <c r="G2729" s="132"/>
      <c r="H2729" s="146">
        <v>1.25946</v>
      </c>
      <c r="I2729" s="147"/>
      <c r="J2729" s="135"/>
      <c r="K2729" s="134"/>
      <c r="L2729" s="134"/>
      <c r="M2729" s="134"/>
      <c r="N2729" s="134"/>
      <c r="O2729" s="135"/>
      <c r="P2729" s="135"/>
      <c r="Q2729" s="135"/>
      <c r="R2729" s="132"/>
      <c r="S2729" s="132"/>
      <c r="T2729" s="131"/>
      <c r="U2729" s="6"/>
      <c r="V2729" s="8"/>
      <c r="W2729" s="8"/>
      <c r="X2729" s="60"/>
    </row>
    <row r="2730" spans="1:27" ht="7.5" customHeight="1" outlineLevel="5" x14ac:dyDescent="0.15">
      <c r="A2730" s="8"/>
      <c r="B2730" s="69"/>
      <c r="C2730" s="69"/>
      <c r="D2730" s="60"/>
      <c r="E2730" s="60"/>
      <c r="F2730" s="104"/>
      <c r="G2730" s="60"/>
      <c r="H2730" s="65"/>
      <c r="I2730" s="105"/>
      <c r="J2730" s="63"/>
      <c r="K2730" s="65"/>
      <c r="L2730" s="65"/>
      <c r="M2730" s="65"/>
      <c r="N2730" s="65"/>
      <c r="O2730" s="63"/>
      <c r="P2730" s="63"/>
      <c r="Q2730" s="63"/>
      <c r="R2730" s="60"/>
      <c r="S2730" s="60"/>
      <c r="T2730" s="69"/>
      <c r="U2730" s="8"/>
      <c r="X2730" s="60"/>
    </row>
    <row r="2731" spans="1:27" ht="22.5" outlineLevel="4" x14ac:dyDescent="0.2">
      <c r="A2731" s="4"/>
      <c r="B2731" s="120"/>
      <c r="C2731" s="121">
        <v>15</v>
      </c>
      <c r="D2731" s="122" t="s">
        <v>534</v>
      </c>
      <c r="E2731" s="123" t="s">
        <v>2391</v>
      </c>
      <c r="F2731" s="124" t="s">
        <v>2392</v>
      </c>
      <c r="G2731" s="122" t="s">
        <v>543</v>
      </c>
      <c r="H2731" s="125">
        <v>62.972999999999999</v>
      </c>
      <c r="I2731" s="126">
        <v>0</v>
      </c>
      <c r="J2731" s="127">
        <f>H2731*I2731</f>
        <v>0</v>
      </c>
      <c r="K2731" s="125">
        <v>1.2E-4</v>
      </c>
      <c r="L2731" s="125">
        <f>H2731*K2731</f>
        <v>7.55676E-3</v>
      </c>
      <c r="M2731" s="125"/>
      <c r="N2731" s="125">
        <f>H2731*M2731</f>
        <v>0</v>
      </c>
      <c r="O2731" s="127">
        <v>15</v>
      </c>
      <c r="P2731" s="127">
        <f>J2731*(O2731/100)</f>
        <v>0</v>
      </c>
      <c r="Q2731" s="127">
        <f>J2731+P2731</f>
        <v>0</v>
      </c>
      <c r="R2731" s="128"/>
      <c r="S2731" s="128" t="s">
        <v>538</v>
      </c>
      <c r="T2731" s="129">
        <v>1</v>
      </c>
      <c r="U2731" s="8"/>
      <c r="V2731" s="8"/>
      <c r="W2731" s="8"/>
      <c r="X2731" s="60"/>
    </row>
    <row r="2732" spans="1:27" ht="9.75" outlineLevel="5" x14ac:dyDescent="0.2">
      <c r="A2732" s="130"/>
      <c r="B2732" s="131"/>
      <c r="C2732" s="131"/>
      <c r="D2732" s="132"/>
      <c r="E2732" s="136" t="s">
        <v>0</v>
      </c>
      <c r="F2732" s="159" t="s">
        <v>2393</v>
      </c>
      <c r="G2732" s="159"/>
      <c r="H2732" s="160"/>
      <c r="I2732" s="161"/>
      <c r="J2732" s="162"/>
      <c r="K2732" s="134"/>
      <c r="L2732" s="134"/>
      <c r="M2732" s="134"/>
      <c r="N2732" s="134"/>
      <c r="O2732" s="135"/>
      <c r="P2732" s="135"/>
      <c r="Q2732" s="135"/>
      <c r="R2732" s="132"/>
      <c r="S2732" s="132"/>
      <c r="T2732" s="131"/>
      <c r="U2732" s="6"/>
      <c r="V2732" s="8"/>
      <c r="W2732" s="8"/>
      <c r="X2732" s="133" t="str">
        <f>F2732</f>
        <v>Montáž tepelné izolace střech plochých spádovými klíny v ploše přilepenými za studena nízkoexpanzní (PUR) pěnou</v>
      </c>
      <c r="Y2732" s="9"/>
      <c r="AA2732" s="11"/>
    </row>
    <row r="2733" spans="1:27" ht="7.5" customHeight="1" outlineLevel="5" x14ac:dyDescent="0.15">
      <c r="B2733" s="69"/>
      <c r="C2733" s="69"/>
      <c r="D2733" s="60"/>
      <c r="E2733" s="60"/>
      <c r="F2733" s="61"/>
      <c r="G2733" s="60"/>
      <c r="H2733" s="65"/>
      <c r="I2733" s="105"/>
      <c r="J2733" s="63"/>
      <c r="K2733" s="65"/>
      <c r="L2733" s="65"/>
      <c r="M2733" s="65"/>
      <c r="N2733" s="65"/>
      <c r="O2733" s="63"/>
      <c r="P2733" s="63"/>
      <c r="Q2733" s="63"/>
      <c r="R2733" s="60"/>
      <c r="S2733" s="60"/>
      <c r="T2733" s="69"/>
      <c r="U2733" s="8"/>
      <c r="X2733" s="60"/>
    </row>
    <row r="2734" spans="1:27" ht="11.25" outlineLevel="4" x14ac:dyDescent="0.2">
      <c r="A2734" s="4"/>
      <c r="B2734" s="120"/>
      <c r="C2734" s="121">
        <v>16</v>
      </c>
      <c r="D2734" s="122" t="s">
        <v>760</v>
      </c>
      <c r="E2734" s="123" t="s">
        <v>2394</v>
      </c>
      <c r="F2734" s="124" t="s">
        <v>2395</v>
      </c>
      <c r="G2734" s="122" t="s">
        <v>537</v>
      </c>
      <c r="H2734" s="125">
        <v>3.8818915837955084</v>
      </c>
      <c r="I2734" s="126">
        <v>0</v>
      </c>
      <c r="J2734" s="127">
        <f>H2734*I2734</f>
        <v>0</v>
      </c>
      <c r="K2734" s="125">
        <v>0.02</v>
      </c>
      <c r="L2734" s="125">
        <f>H2734*K2734</f>
        <v>7.7637831675910166E-2</v>
      </c>
      <c r="M2734" s="125"/>
      <c r="N2734" s="125">
        <f>H2734*M2734</f>
        <v>0</v>
      </c>
      <c r="O2734" s="127">
        <v>15</v>
      </c>
      <c r="P2734" s="127">
        <f>J2734*(O2734/100)</f>
        <v>0</v>
      </c>
      <c r="Q2734" s="127">
        <f>J2734+P2734</f>
        <v>0</v>
      </c>
      <c r="R2734" s="128"/>
      <c r="S2734" s="128" t="s">
        <v>538</v>
      </c>
      <c r="T2734" s="129">
        <v>1</v>
      </c>
      <c r="U2734" s="8"/>
      <c r="V2734" s="8"/>
      <c r="W2734" s="8"/>
      <c r="X2734" s="60"/>
    </row>
    <row r="2735" spans="1:27" ht="9.75" outlineLevel="5" x14ac:dyDescent="0.2">
      <c r="A2735" s="130"/>
      <c r="B2735" s="131"/>
      <c r="C2735" s="131"/>
      <c r="D2735" s="132"/>
      <c r="E2735" s="136" t="s">
        <v>0</v>
      </c>
      <c r="F2735" s="159" t="s">
        <v>763</v>
      </c>
      <c r="G2735" s="159"/>
      <c r="H2735" s="160"/>
      <c r="I2735" s="161"/>
      <c r="J2735" s="162"/>
      <c r="K2735" s="134"/>
      <c r="L2735" s="134"/>
      <c r="M2735" s="134"/>
      <c r="N2735" s="134"/>
      <c r="O2735" s="135"/>
      <c r="P2735" s="135"/>
      <c r="Q2735" s="135"/>
      <c r="R2735" s="132"/>
      <c r="S2735" s="132"/>
      <c r="T2735" s="131"/>
      <c r="U2735" s="6"/>
      <c r="V2735" s="8"/>
      <c r="W2735" s="8"/>
      <c r="X2735" s="133" t="str">
        <f>F2735</f>
        <v>---</v>
      </c>
      <c r="Y2735" s="9"/>
      <c r="AA2735" s="11"/>
    </row>
    <row r="2736" spans="1:27" ht="7.5" customHeight="1" outlineLevel="5" x14ac:dyDescent="0.15">
      <c r="B2736" s="69"/>
      <c r="C2736" s="69"/>
      <c r="D2736" s="60"/>
      <c r="E2736" s="60"/>
      <c r="F2736" s="61"/>
      <c r="G2736" s="60"/>
      <c r="H2736" s="65"/>
      <c r="I2736" s="105"/>
      <c r="J2736" s="63"/>
      <c r="K2736" s="65"/>
      <c r="L2736" s="65"/>
      <c r="M2736" s="65"/>
      <c r="N2736" s="65"/>
      <c r="O2736" s="63"/>
      <c r="P2736" s="63"/>
      <c r="Q2736" s="63"/>
      <c r="R2736" s="60"/>
      <c r="S2736" s="60"/>
      <c r="T2736" s="69"/>
      <c r="U2736" s="8"/>
      <c r="X2736" s="60"/>
    </row>
    <row r="2737" spans="1:27" ht="11.25" outlineLevel="5" x14ac:dyDescent="0.2">
      <c r="A2737" s="137"/>
      <c r="B2737" s="138"/>
      <c r="C2737" s="138"/>
      <c r="D2737" s="139"/>
      <c r="E2737" s="145" t="s">
        <v>1</v>
      </c>
      <c r="F2737" s="140" t="s">
        <v>1223</v>
      </c>
      <c r="G2737" s="139"/>
      <c r="H2737" s="141">
        <v>0</v>
      </c>
      <c r="I2737" s="142"/>
      <c r="J2737" s="143"/>
      <c r="K2737" s="144"/>
      <c r="L2737" s="144"/>
      <c r="M2737" s="144"/>
      <c r="N2737" s="144"/>
      <c r="O2737" s="143"/>
      <c r="P2737" s="143"/>
      <c r="Q2737" s="143"/>
      <c r="R2737" s="139"/>
      <c r="S2737" s="139"/>
      <c r="T2737" s="138"/>
      <c r="U2737" s="6"/>
      <c r="V2737" s="8"/>
      <c r="W2737" s="8"/>
      <c r="X2737" s="60"/>
    </row>
    <row r="2738" spans="1:27" ht="11.25" outlineLevel="5" x14ac:dyDescent="0.2">
      <c r="A2738" s="137"/>
      <c r="B2738" s="138"/>
      <c r="C2738" s="138"/>
      <c r="D2738" s="139"/>
      <c r="E2738" s="145"/>
      <c r="F2738" s="140" t="s">
        <v>2396</v>
      </c>
      <c r="G2738" s="139"/>
      <c r="H2738" s="141">
        <v>3.8057760625446155</v>
      </c>
      <c r="I2738" s="142"/>
      <c r="J2738" s="143"/>
      <c r="K2738" s="144"/>
      <c r="L2738" s="144"/>
      <c r="M2738" s="144"/>
      <c r="N2738" s="144"/>
      <c r="O2738" s="143"/>
      <c r="P2738" s="143"/>
      <c r="Q2738" s="143"/>
      <c r="R2738" s="139"/>
      <c r="S2738" s="139"/>
      <c r="T2738" s="138"/>
      <c r="U2738" s="6"/>
      <c r="V2738" s="8"/>
      <c r="W2738" s="8"/>
      <c r="X2738" s="60"/>
    </row>
    <row r="2739" spans="1:27" ht="9.75" outlineLevel="5" x14ac:dyDescent="0.2">
      <c r="A2739" s="130"/>
      <c r="B2739" s="131"/>
      <c r="C2739" s="131"/>
      <c r="D2739" s="132"/>
      <c r="E2739" s="136" t="s">
        <v>25</v>
      </c>
      <c r="F2739" s="148">
        <v>2</v>
      </c>
      <c r="G2739" s="132"/>
      <c r="H2739" s="146">
        <v>7.6115521250892326E-2</v>
      </c>
      <c r="I2739" s="147"/>
      <c r="J2739" s="135"/>
      <c r="K2739" s="134"/>
      <c r="L2739" s="134"/>
      <c r="M2739" s="134"/>
      <c r="N2739" s="134"/>
      <c r="O2739" s="135"/>
      <c r="P2739" s="135"/>
      <c r="Q2739" s="135"/>
      <c r="R2739" s="132"/>
      <c r="S2739" s="132"/>
      <c r="T2739" s="131"/>
      <c r="U2739" s="6"/>
      <c r="V2739" s="8"/>
      <c r="W2739" s="8"/>
      <c r="X2739" s="60"/>
    </row>
    <row r="2740" spans="1:27" ht="7.5" customHeight="1" outlineLevel="5" x14ac:dyDescent="0.15">
      <c r="A2740" s="8"/>
      <c r="B2740" s="69"/>
      <c r="C2740" s="69"/>
      <c r="D2740" s="60"/>
      <c r="E2740" s="60"/>
      <c r="F2740" s="104"/>
      <c r="G2740" s="60"/>
      <c r="H2740" s="65"/>
      <c r="I2740" s="105"/>
      <c r="J2740" s="63"/>
      <c r="K2740" s="65"/>
      <c r="L2740" s="65"/>
      <c r="M2740" s="65"/>
      <c r="N2740" s="65"/>
      <c r="O2740" s="63"/>
      <c r="P2740" s="63"/>
      <c r="Q2740" s="63"/>
      <c r="R2740" s="60"/>
      <c r="S2740" s="60"/>
      <c r="T2740" s="69"/>
      <c r="U2740" s="8"/>
      <c r="X2740" s="60"/>
    </row>
    <row r="2741" spans="1:27" ht="11.25" outlineLevel="4" x14ac:dyDescent="0.2">
      <c r="A2741" s="4"/>
      <c r="B2741" s="120"/>
      <c r="C2741" s="121">
        <v>17</v>
      </c>
      <c r="D2741" s="122" t="s">
        <v>534</v>
      </c>
      <c r="E2741" s="123" t="s">
        <v>2397</v>
      </c>
      <c r="F2741" s="124" t="s">
        <v>2398</v>
      </c>
      <c r="G2741" s="122" t="s">
        <v>601</v>
      </c>
      <c r="H2741" s="125">
        <v>9.3686619552759094</v>
      </c>
      <c r="I2741" s="126">
        <v>0</v>
      </c>
      <c r="J2741" s="127">
        <f>H2741*I2741</f>
        <v>0</v>
      </c>
      <c r="K2741" s="125"/>
      <c r="L2741" s="125">
        <f>H2741*K2741</f>
        <v>0</v>
      </c>
      <c r="M2741" s="125"/>
      <c r="N2741" s="125">
        <f>H2741*M2741</f>
        <v>0</v>
      </c>
      <c r="O2741" s="127">
        <v>15</v>
      </c>
      <c r="P2741" s="127">
        <f>J2741*(O2741/100)</f>
        <v>0</v>
      </c>
      <c r="Q2741" s="127">
        <f>J2741+P2741</f>
        <v>0</v>
      </c>
      <c r="R2741" s="128"/>
      <c r="S2741" s="128" t="s">
        <v>538</v>
      </c>
      <c r="T2741" s="129">
        <v>1</v>
      </c>
      <c r="U2741" s="8"/>
      <c r="V2741" s="8"/>
      <c r="W2741" s="8"/>
      <c r="X2741" s="60"/>
    </row>
    <row r="2742" spans="1:27" ht="9.75" outlineLevel="5" x14ac:dyDescent="0.2">
      <c r="A2742" s="130"/>
      <c r="B2742" s="131"/>
      <c r="C2742" s="131"/>
      <c r="D2742" s="132"/>
      <c r="E2742" s="136" t="s">
        <v>0</v>
      </c>
      <c r="F2742" s="159" t="s">
        <v>2399</v>
      </c>
      <c r="G2742" s="159"/>
      <c r="H2742" s="160"/>
      <c r="I2742" s="161"/>
      <c r="J2742" s="162"/>
      <c r="K2742" s="134"/>
      <c r="L2742" s="134"/>
      <c r="M2742" s="134"/>
      <c r="N2742" s="134"/>
      <c r="O2742" s="135"/>
      <c r="P2742" s="135"/>
      <c r="Q2742" s="135"/>
      <c r="R2742" s="132"/>
      <c r="S2742" s="132"/>
      <c r="T2742" s="131"/>
      <c r="U2742" s="6"/>
      <c r="V2742" s="8"/>
      <c r="W2742" s="8"/>
      <c r="X2742" s="133" t="str">
        <f>F2742</f>
        <v>Přesun hmot pro izolace tepelné stanovený z hmotnosti přesunovaného materiálu vodorovná dopravní vzdálenost do 50 m v objektech výšky přes 6 m do 12 m</v>
      </c>
      <c r="Y2742" s="9"/>
      <c r="AA2742" s="11"/>
    </row>
    <row r="2743" spans="1:27" ht="7.5" customHeight="1" outlineLevel="5" x14ac:dyDescent="0.15">
      <c r="B2743" s="69"/>
      <c r="C2743" s="69"/>
      <c r="D2743" s="60"/>
      <c r="E2743" s="60"/>
      <c r="F2743" s="61"/>
      <c r="G2743" s="60"/>
      <c r="H2743" s="65"/>
      <c r="I2743" s="105"/>
      <c r="J2743" s="63"/>
      <c r="K2743" s="65"/>
      <c r="L2743" s="65"/>
      <c r="M2743" s="65"/>
      <c r="N2743" s="65"/>
      <c r="O2743" s="63"/>
      <c r="P2743" s="63"/>
      <c r="Q2743" s="63"/>
      <c r="R2743" s="60"/>
      <c r="S2743" s="60"/>
      <c r="T2743" s="69"/>
      <c r="U2743" s="8"/>
      <c r="X2743" s="60"/>
    </row>
    <row r="2744" spans="1:27" outlineLevel="4" x14ac:dyDescent="0.15">
      <c r="B2744" s="6"/>
      <c r="C2744" s="6"/>
      <c r="D2744" s="6"/>
      <c r="E2744" s="6"/>
      <c r="F2744" s="6"/>
      <c r="G2744" s="6"/>
      <c r="H2744" s="6"/>
      <c r="I2744" s="8"/>
      <c r="J2744" s="8"/>
      <c r="K2744" s="6"/>
      <c r="L2744" s="6"/>
      <c r="M2744" s="6"/>
      <c r="N2744" s="6"/>
      <c r="O2744" s="6"/>
      <c r="P2744" s="8"/>
      <c r="Q2744" s="8"/>
      <c r="R2744" s="8"/>
      <c r="S2744" s="6"/>
      <c r="T2744" s="6"/>
      <c r="X2744" s="6"/>
    </row>
    <row r="2745" spans="1:27" ht="11.25" outlineLevel="3" x14ac:dyDescent="0.2">
      <c r="A2745" s="96" t="s">
        <v>125</v>
      </c>
      <c r="B2745" s="100">
        <v>4</v>
      </c>
      <c r="C2745" s="114"/>
      <c r="D2745" s="115" t="s">
        <v>533</v>
      </c>
      <c r="E2745" s="115"/>
      <c r="F2745" s="116" t="s">
        <v>126</v>
      </c>
      <c r="G2745" s="115"/>
      <c r="H2745" s="117"/>
      <c r="I2745" s="118"/>
      <c r="J2745" s="98">
        <f>SUBTOTAL(9,J2746:J2783)</f>
        <v>0</v>
      </c>
      <c r="K2745" s="117"/>
      <c r="L2745" s="99">
        <f>SUBTOTAL(9,L2746:L2783)</f>
        <v>4.0729919999999993</v>
      </c>
      <c r="M2745" s="117"/>
      <c r="N2745" s="99">
        <f>SUBTOTAL(9,N2746:N2783)</f>
        <v>0</v>
      </c>
      <c r="O2745" s="119"/>
      <c r="P2745" s="98">
        <f>SUBTOTAL(9,P2746:P2783)</f>
        <v>0</v>
      </c>
      <c r="Q2745" s="98">
        <f>SUBTOTAL(9,Q2746:Q2783)</f>
        <v>0</v>
      </c>
      <c r="R2745" s="115"/>
      <c r="S2745" s="115"/>
      <c r="T2745" s="100">
        <f>SUBTOTAL(9,T2746:T2783)</f>
        <v>2</v>
      </c>
      <c r="U2745" s="6"/>
      <c r="V2745" s="8"/>
      <c r="W2745" s="8"/>
      <c r="X2745" s="60"/>
    </row>
    <row r="2746" spans="1:27" ht="22.5" outlineLevel="4" x14ac:dyDescent="0.2">
      <c r="A2746" s="4"/>
      <c r="B2746" s="120"/>
      <c r="C2746" s="121">
        <v>1</v>
      </c>
      <c r="D2746" s="122" t="s">
        <v>534</v>
      </c>
      <c r="E2746" s="123" t="s">
        <v>2400</v>
      </c>
      <c r="F2746" s="124" t="s">
        <v>2401</v>
      </c>
      <c r="G2746" s="122" t="s">
        <v>543</v>
      </c>
      <c r="H2746" s="125">
        <v>2340.7999999999997</v>
      </c>
      <c r="I2746" s="126">
        <v>0</v>
      </c>
      <c r="J2746" s="127">
        <f>H2746*I2746</f>
        <v>0</v>
      </c>
      <c r="K2746" s="125">
        <v>1.74E-3</v>
      </c>
      <c r="L2746" s="125">
        <f>H2746*K2746</f>
        <v>4.0729919999999993</v>
      </c>
      <c r="M2746" s="125"/>
      <c r="N2746" s="125">
        <f>H2746*M2746</f>
        <v>0</v>
      </c>
      <c r="O2746" s="127">
        <v>15</v>
      </c>
      <c r="P2746" s="127">
        <f>J2746*(O2746/100)</f>
        <v>0</v>
      </c>
      <c r="Q2746" s="127">
        <f>J2746+P2746</f>
        <v>0</v>
      </c>
      <c r="R2746" s="128"/>
      <c r="S2746" s="128" t="s">
        <v>538</v>
      </c>
      <c r="T2746" s="129">
        <v>1</v>
      </c>
      <c r="U2746" s="8"/>
      <c r="V2746" s="8"/>
      <c r="W2746" s="8"/>
      <c r="X2746" s="60"/>
    </row>
    <row r="2747" spans="1:27" ht="9.75" outlineLevel="5" x14ac:dyDescent="0.2">
      <c r="A2747" s="130"/>
      <c r="B2747" s="131"/>
      <c r="C2747" s="131"/>
      <c r="D2747" s="132"/>
      <c r="E2747" s="136" t="s">
        <v>0</v>
      </c>
      <c r="F2747" s="159" t="s">
        <v>2402</v>
      </c>
      <c r="G2747" s="159"/>
      <c r="H2747" s="160"/>
      <c r="I2747" s="161"/>
      <c r="J2747" s="162"/>
      <c r="K2747" s="134"/>
      <c r="L2747" s="134"/>
      <c r="M2747" s="134"/>
      <c r="N2747" s="134"/>
      <c r="O2747" s="135"/>
      <c r="P2747" s="135"/>
      <c r="Q2747" s="135"/>
      <c r="R2747" s="132"/>
      <c r="S2747" s="132"/>
      <c r="T2747" s="131"/>
      <c r="U2747" s="6"/>
      <c r="V2747" s="8"/>
      <c r="W2747" s="8"/>
      <c r="X2747" s="133" t="str">
        <f>F2747</f>
        <v>Trubkové teplovodní podlahové vytápění rozvod v systémové desce systémová deska s tepelnou izolací, výšky 50 až 53 mm</v>
      </c>
      <c r="Y2747" s="9"/>
      <c r="AA2747" s="11"/>
    </row>
    <row r="2748" spans="1:27" ht="7.5" customHeight="1" outlineLevel="5" x14ac:dyDescent="0.15">
      <c r="B2748" s="69"/>
      <c r="C2748" s="69"/>
      <c r="D2748" s="60"/>
      <c r="E2748" s="60"/>
      <c r="F2748" s="61"/>
      <c r="G2748" s="60"/>
      <c r="H2748" s="65"/>
      <c r="I2748" s="105"/>
      <c r="J2748" s="63"/>
      <c r="K2748" s="65"/>
      <c r="L2748" s="65"/>
      <c r="M2748" s="65"/>
      <c r="N2748" s="65"/>
      <c r="O2748" s="63"/>
      <c r="P2748" s="63"/>
      <c r="Q2748" s="63"/>
      <c r="R2748" s="60"/>
      <c r="S2748" s="60"/>
      <c r="T2748" s="69"/>
      <c r="U2748" s="8"/>
      <c r="X2748" s="60"/>
    </row>
    <row r="2749" spans="1:27" ht="22.5" outlineLevel="5" x14ac:dyDescent="0.2">
      <c r="A2749" s="137"/>
      <c r="B2749" s="138"/>
      <c r="C2749" s="138"/>
      <c r="D2749" s="139"/>
      <c r="E2749" s="145" t="s">
        <v>1</v>
      </c>
      <c r="F2749" s="140" t="s">
        <v>1896</v>
      </c>
      <c r="G2749" s="139"/>
      <c r="H2749" s="141">
        <v>0</v>
      </c>
      <c r="I2749" s="142"/>
      <c r="J2749" s="143"/>
      <c r="K2749" s="144"/>
      <c r="L2749" s="144"/>
      <c r="M2749" s="144"/>
      <c r="N2749" s="144"/>
      <c r="O2749" s="143"/>
      <c r="P2749" s="143"/>
      <c r="Q2749" s="143"/>
      <c r="R2749" s="139"/>
      <c r="S2749" s="139"/>
      <c r="T2749" s="138"/>
      <c r="U2749" s="6"/>
      <c r="V2749" s="8"/>
      <c r="W2749" s="8"/>
      <c r="X2749" s="60"/>
    </row>
    <row r="2750" spans="1:27" ht="22.5" outlineLevel="5" x14ac:dyDescent="0.2">
      <c r="A2750" s="137"/>
      <c r="B2750" s="138"/>
      <c r="C2750" s="138"/>
      <c r="D2750" s="139"/>
      <c r="E2750" s="145"/>
      <c r="F2750" s="140" t="s">
        <v>1897</v>
      </c>
      <c r="G2750" s="139"/>
      <c r="H2750" s="141">
        <v>34.57</v>
      </c>
      <c r="I2750" s="142"/>
      <c r="J2750" s="143"/>
      <c r="K2750" s="144"/>
      <c r="L2750" s="144"/>
      <c r="M2750" s="144"/>
      <c r="N2750" s="144"/>
      <c r="O2750" s="143"/>
      <c r="P2750" s="143"/>
      <c r="Q2750" s="143"/>
      <c r="R2750" s="139"/>
      <c r="S2750" s="139"/>
      <c r="T2750" s="138"/>
      <c r="U2750" s="6"/>
      <c r="V2750" s="8"/>
      <c r="W2750" s="8"/>
      <c r="X2750" s="60"/>
    </row>
    <row r="2751" spans="1:27" ht="22.5" outlineLevel="5" x14ac:dyDescent="0.2">
      <c r="A2751" s="137"/>
      <c r="B2751" s="138"/>
      <c r="C2751" s="138"/>
      <c r="D2751" s="139"/>
      <c r="E2751" s="145"/>
      <c r="F2751" s="140" t="s">
        <v>1898</v>
      </c>
      <c r="G2751" s="139"/>
      <c r="H2751" s="141">
        <v>33.85</v>
      </c>
      <c r="I2751" s="142"/>
      <c r="J2751" s="143"/>
      <c r="K2751" s="144"/>
      <c r="L2751" s="144"/>
      <c r="M2751" s="144"/>
      <c r="N2751" s="144"/>
      <c r="O2751" s="143"/>
      <c r="P2751" s="143"/>
      <c r="Q2751" s="143"/>
      <c r="R2751" s="139"/>
      <c r="S2751" s="139"/>
      <c r="T2751" s="138"/>
      <c r="U2751" s="6"/>
      <c r="V2751" s="8"/>
      <c r="W2751" s="8"/>
      <c r="X2751" s="60"/>
    </row>
    <row r="2752" spans="1:27" ht="22.5" outlineLevel="5" x14ac:dyDescent="0.2">
      <c r="A2752" s="137"/>
      <c r="B2752" s="138"/>
      <c r="C2752" s="138"/>
      <c r="D2752" s="139"/>
      <c r="E2752" s="145"/>
      <c r="F2752" s="140" t="s">
        <v>1899</v>
      </c>
      <c r="G2752" s="139"/>
      <c r="H2752" s="141">
        <v>23.41</v>
      </c>
      <c r="I2752" s="142"/>
      <c r="J2752" s="143"/>
      <c r="K2752" s="144"/>
      <c r="L2752" s="144"/>
      <c r="M2752" s="144"/>
      <c r="N2752" s="144"/>
      <c r="O2752" s="143"/>
      <c r="P2752" s="143"/>
      <c r="Q2752" s="143"/>
      <c r="R2752" s="139"/>
      <c r="S2752" s="139"/>
      <c r="T2752" s="138"/>
      <c r="U2752" s="6"/>
      <c r="V2752" s="8"/>
      <c r="W2752" s="8"/>
      <c r="X2752" s="60"/>
    </row>
    <row r="2753" spans="1:24" ht="22.5" outlineLevel="5" x14ac:dyDescent="0.2">
      <c r="A2753" s="137"/>
      <c r="B2753" s="138"/>
      <c r="C2753" s="138"/>
      <c r="D2753" s="139"/>
      <c r="E2753" s="145"/>
      <c r="F2753" s="140" t="s">
        <v>1900</v>
      </c>
      <c r="G2753" s="139"/>
      <c r="H2753" s="141">
        <v>24.46</v>
      </c>
      <c r="I2753" s="142"/>
      <c r="J2753" s="143"/>
      <c r="K2753" s="144"/>
      <c r="L2753" s="144"/>
      <c r="M2753" s="144"/>
      <c r="N2753" s="144"/>
      <c r="O2753" s="143"/>
      <c r="P2753" s="143"/>
      <c r="Q2753" s="143"/>
      <c r="R2753" s="139"/>
      <c r="S2753" s="139"/>
      <c r="T2753" s="138"/>
      <c r="U2753" s="6"/>
      <c r="V2753" s="8"/>
      <c r="W2753" s="8"/>
      <c r="X2753" s="60"/>
    </row>
    <row r="2754" spans="1:24" ht="33.75" outlineLevel="5" x14ac:dyDescent="0.2">
      <c r="A2754" s="137"/>
      <c r="B2754" s="138"/>
      <c r="C2754" s="138"/>
      <c r="D2754" s="139"/>
      <c r="E2754" s="145"/>
      <c r="F2754" s="140" t="s">
        <v>1901</v>
      </c>
      <c r="G2754" s="139"/>
      <c r="H2754" s="141">
        <v>25.799999999999997</v>
      </c>
      <c r="I2754" s="142"/>
      <c r="J2754" s="143"/>
      <c r="K2754" s="144"/>
      <c r="L2754" s="144"/>
      <c r="M2754" s="144"/>
      <c r="N2754" s="144"/>
      <c r="O2754" s="143"/>
      <c r="P2754" s="143"/>
      <c r="Q2754" s="143"/>
      <c r="R2754" s="139"/>
      <c r="S2754" s="139"/>
      <c r="T2754" s="138"/>
      <c r="U2754" s="6"/>
      <c r="V2754" s="8"/>
      <c r="W2754" s="8"/>
      <c r="X2754" s="60"/>
    </row>
    <row r="2755" spans="1:24" ht="33.75" outlineLevel="5" x14ac:dyDescent="0.2">
      <c r="A2755" s="137"/>
      <c r="B2755" s="138"/>
      <c r="C2755" s="138"/>
      <c r="D2755" s="139"/>
      <c r="E2755" s="145"/>
      <c r="F2755" s="140" t="s">
        <v>1902</v>
      </c>
      <c r="G2755" s="139"/>
      <c r="H2755" s="141">
        <v>25.929999999999996</v>
      </c>
      <c r="I2755" s="142"/>
      <c r="J2755" s="143"/>
      <c r="K2755" s="144"/>
      <c r="L2755" s="144"/>
      <c r="M2755" s="144"/>
      <c r="N2755" s="144"/>
      <c r="O2755" s="143"/>
      <c r="P2755" s="143"/>
      <c r="Q2755" s="143"/>
      <c r="R2755" s="139"/>
      <c r="S2755" s="139"/>
      <c r="T2755" s="138"/>
      <c r="U2755" s="6"/>
      <c r="V2755" s="8"/>
      <c r="W2755" s="8"/>
      <c r="X2755" s="60"/>
    </row>
    <row r="2756" spans="1:24" ht="33.75" outlineLevel="5" x14ac:dyDescent="0.2">
      <c r="A2756" s="137"/>
      <c r="B2756" s="138"/>
      <c r="C2756" s="138"/>
      <c r="D2756" s="139"/>
      <c r="E2756" s="145"/>
      <c r="F2756" s="140" t="s">
        <v>1903</v>
      </c>
      <c r="G2756" s="139"/>
      <c r="H2756" s="141">
        <v>111.03</v>
      </c>
      <c r="I2756" s="142"/>
      <c r="J2756" s="143"/>
      <c r="K2756" s="144"/>
      <c r="L2756" s="144"/>
      <c r="M2756" s="144"/>
      <c r="N2756" s="144"/>
      <c r="O2756" s="143"/>
      <c r="P2756" s="143"/>
      <c r="Q2756" s="143"/>
      <c r="R2756" s="139"/>
      <c r="S2756" s="139"/>
      <c r="T2756" s="138"/>
      <c r="U2756" s="6"/>
      <c r="V2756" s="8"/>
      <c r="W2756" s="8"/>
      <c r="X2756" s="60"/>
    </row>
    <row r="2757" spans="1:24" ht="33.75" outlineLevel="5" x14ac:dyDescent="0.2">
      <c r="A2757" s="137"/>
      <c r="B2757" s="138"/>
      <c r="C2757" s="138"/>
      <c r="D2757" s="139"/>
      <c r="E2757" s="145"/>
      <c r="F2757" s="140" t="s">
        <v>1904</v>
      </c>
      <c r="G2757" s="139"/>
      <c r="H2757" s="141">
        <v>111.59</v>
      </c>
      <c r="I2757" s="142"/>
      <c r="J2757" s="143"/>
      <c r="K2757" s="144"/>
      <c r="L2757" s="144"/>
      <c r="M2757" s="144"/>
      <c r="N2757" s="144"/>
      <c r="O2757" s="143"/>
      <c r="P2757" s="143"/>
      <c r="Q2757" s="143"/>
      <c r="R2757" s="139"/>
      <c r="S2757" s="139"/>
      <c r="T2757" s="138"/>
      <c r="U2757" s="6"/>
      <c r="V2757" s="8"/>
      <c r="W2757" s="8"/>
      <c r="X2757" s="60"/>
    </row>
    <row r="2758" spans="1:24" ht="22.5" outlineLevel="5" x14ac:dyDescent="0.2">
      <c r="A2758" s="137"/>
      <c r="B2758" s="138"/>
      <c r="C2758" s="138"/>
      <c r="D2758" s="139"/>
      <c r="E2758" s="145"/>
      <c r="F2758" s="140" t="s">
        <v>1905</v>
      </c>
      <c r="G2758" s="139"/>
      <c r="H2758" s="141">
        <v>50.53</v>
      </c>
      <c r="I2758" s="142"/>
      <c r="J2758" s="143"/>
      <c r="K2758" s="144"/>
      <c r="L2758" s="144"/>
      <c r="M2758" s="144"/>
      <c r="N2758" s="144"/>
      <c r="O2758" s="143"/>
      <c r="P2758" s="143"/>
      <c r="Q2758" s="143"/>
      <c r="R2758" s="139"/>
      <c r="S2758" s="139"/>
      <c r="T2758" s="138"/>
      <c r="U2758" s="6"/>
      <c r="V2758" s="8"/>
      <c r="W2758" s="8"/>
      <c r="X2758" s="60"/>
    </row>
    <row r="2759" spans="1:24" ht="22.5" outlineLevel="5" x14ac:dyDescent="0.2">
      <c r="A2759" s="137"/>
      <c r="B2759" s="138"/>
      <c r="C2759" s="138"/>
      <c r="D2759" s="139"/>
      <c r="E2759" s="145"/>
      <c r="F2759" s="140" t="s">
        <v>1906</v>
      </c>
      <c r="G2759" s="139"/>
      <c r="H2759" s="141">
        <v>49.36</v>
      </c>
      <c r="I2759" s="142"/>
      <c r="J2759" s="143"/>
      <c r="K2759" s="144"/>
      <c r="L2759" s="144"/>
      <c r="M2759" s="144"/>
      <c r="N2759" s="144"/>
      <c r="O2759" s="143"/>
      <c r="P2759" s="143"/>
      <c r="Q2759" s="143"/>
      <c r="R2759" s="139"/>
      <c r="S2759" s="139"/>
      <c r="T2759" s="138"/>
      <c r="U2759" s="6"/>
      <c r="V2759" s="8"/>
      <c r="W2759" s="8"/>
      <c r="X2759" s="60"/>
    </row>
    <row r="2760" spans="1:24" ht="33.75" outlineLevel="5" x14ac:dyDescent="0.2">
      <c r="A2760" s="137"/>
      <c r="B2760" s="138"/>
      <c r="C2760" s="138"/>
      <c r="D2760" s="139"/>
      <c r="E2760" s="145"/>
      <c r="F2760" s="140" t="s">
        <v>1907</v>
      </c>
      <c r="G2760" s="139"/>
      <c r="H2760" s="141">
        <v>76.649999999999991</v>
      </c>
      <c r="I2760" s="142"/>
      <c r="J2760" s="143"/>
      <c r="K2760" s="144"/>
      <c r="L2760" s="144"/>
      <c r="M2760" s="144"/>
      <c r="N2760" s="144"/>
      <c r="O2760" s="143"/>
      <c r="P2760" s="143"/>
      <c r="Q2760" s="143"/>
      <c r="R2760" s="139"/>
      <c r="S2760" s="139"/>
      <c r="T2760" s="138"/>
      <c r="U2760" s="6"/>
      <c r="V2760" s="8"/>
      <c r="W2760" s="8"/>
      <c r="X2760" s="60"/>
    </row>
    <row r="2761" spans="1:24" ht="33.75" outlineLevel="5" x14ac:dyDescent="0.2">
      <c r="A2761" s="137"/>
      <c r="B2761" s="138"/>
      <c r="C2761" s="138"/>
      <c r="D2761" s="139"/>
      <c r="E2761" s="145"/>
      <c r="F2761" s="140" t="s">
        <v>1908</v>
      </c>
      <c r="G2761" s="139"/>
      <c r="H2761" s="141">
        <v>77.040000000000006</v>
      </c>
      <c r="I2761" s="142"/>
      <c r="J2761" s="143"/>
      <c r="K2761" s="144"/>
      <c r="L2761" s="144"/>
      <c r="M2761" s="144"/>
      <c r="N2761" s="144"/>
      <c r="O2761" s="143"/>
      <c r="P2761" s="143"/>
      <c r="Q2761" s="143"/>
      <c r="R2761" s="139"/>
      <c r="S2761" s="139"/>
      <c r="T2761" s="138"/>
      <c r="U2761" s="6"/>
      <c r="V2761" s="8"/>
      <c r="W2761" s="8"/>
      <c r="X2761" s="60"/>
    </row>
    <row r="2762" spans="1:24" ht="11.25" outlineLevel="5" x14ac:dyDescent="0.2">
      <c r="A2762" s="137"/>
      <c r="B2762" s="138"/>
      <c r="C2762" s="138"/>
      <c r="D2762" s="139"/>
      <c r="E2762" s="145"/>
      <c r="F2762" s="140" t="s">
        <v>817</v>
      </c>
      <c r="G2762" s="139"/>
      <c r="H2762" s="141">
        <v>0</v>
      </c>
      <c r="I2762" s="142"/>
      <c r="J2762" s="143"/>
      <c r="K2762" s="144"/>
      <c r="L2762" s="144"/>
      <c r="M2762" s="144"/>
      <c r="N2762" s="144"/>
      <c r="O2762" s="143"/>
      <c r="P2762" s="143"/>
      <c r="Q2762" s="143"/>
      <c r="R2762" s="139"/>
      <c r="S2762" s="139"/>
      <c r="T2762" s="138"/>
      <c r="U2762" s="6"/>
      <c r="V2762" s="8"/>
      <c r="W2762" s="8"/>
      <c r="X2762" s="60"/>
    </row>
    <row r="2763" spans="1:24" ht="22.5" outlineLevel="5" x14ac:dyDescent="0.2">
      <c r="A2763" s="137"/>
      <c r="B2763" s="138"/>
      <c r="C2763" s="138"/>
      <c r="D2763" s="139"/>
      <c r="E2763" s="145"/>
      <c r="F2763" s="140" t="s">
        <v>1915</v>
      </c>
      <c r="G2763" s="139"/>
      <c r="H2763" s="141">
        <v>29.12</v>
      </c>
      <c r="I2763" s="142"/>
      <c r="J2763" s="143"/>
      <c r="K2763" s="144"/>
      <c r="L2763" s="144"/>
      <c r="M2763" s="144"/>
      <c r="N2763" s="144"/>
      <c r="O2763" s="143"/>
      <c r="P2763" s="143"/>
      <c r="Q2763" s="143"/>
      <c r="R2763" s="139"/>
      <c r="S2763" s="139"/>
      <c r="T2763" s="138"/>
      <c r="U2763" s="6"/>
      <c r="V2763" s="8"/>
      <c r="W2763" s="8"/>
      <c r="X2763" s="60"/>
    </row>
    <row r="2764" spans="1:24" ht="22.5" outlineLevel="5" x14ac:dyDescent="0.2">
      <c r="A2764" s="137"/>
      <c r="B2764" s="138"/>
      <c r="C2764" s="138"/>
      <c r="D2764" s="139"/>
      <c r="E2764" s="145"/>
      <c r="F2764" s="140" t="s">
        <v>1916</v>
      </c>
      <c r="G2764" s="139"/>
      <c r="H2764" s="141">
        <v>29.12</v>
      </c>
      <c r="I2764" s="142"/>
      <c r="J2764" s="143"/>
      <c r="K2764" s="144"/>
      <c r="L2764" s="144"/>
      <c r="M2764" s="144"/>
      <c r="N2764" s="144"/>
      <c r="O2764" s="143"/>
      <c r="P2764" s="143"/>
      <c r="Q2764" s="143"/>
      <c r="R2764" s="139"/>
      <c r="S2764" s="139"/>
      <c r="T2764" s="138"/>
      <c r="U2764" s="6"/>
      <c r="V2764" s="8"/>
      <c r="W2764" s="8"/>
      <c r="X2764" s="60"/>
    </row>
    <row r="2765" spans="1:24" ht="22.5" outlineLevel="5" x14ac:dyDescent="0.2">
      <c r="A2765" s="137"/>
      <c r="B2765" s="138"/>
      <c r="C2765" s="138"/>
      <c r="D2765" s="139"/>
      <c r="E2765" s="145"/>
      <c r="F2765" s="140" t="s">
        <v>1917</v>
      </c>
      <c r="G2765" s="139"/>
      <c r="H2765" s="141">
        <v>16.16</v>
      </c>
      <c r="I2765" s="142"/>
      <c r="J2765" s="143"/>
      <c r="K2765" s="144"/>
      <c r="L2765" s="144"/>
      <c r="M2765" s="144"/>
      <c r="N2765" s="144"/>
      <c r="O2765" s="143"/>
      <c r="P2765" s="143"/>
      <c r="Q2765" s="143"/>
      <c r="R2765" s="139"/>
      <c r="S2765" s="139"/>
      <c r="T2765" s="138"/>
      <c r="U2765" s="6"/>
      <c r="V2765" s="8"/>
      <c r="W2765" s="8"/>
      <c r="X2765" s="60"/>
    </row>
    <row r="2766" spans="1:24" ht="22.5" outlineLevel="5" x14ac:dyDescent="0.2">
      <c r="A2766" s="137"/>
      <c r="B2766" s="138"/>
      <c r="C2766" s="138"/>
      <c r="D2766" s="139"/>
      <c r="E2766" s="145"/>
      <c r="F2766" s="140" t="s">
        <v>1918</v>
      </c>
      <c r="G2766" s="139"/>
      <c r="H2766" s="141">
        <v>16.16</v>
      </c>
      <c r="I2766" s="142"/>
      <c r="J2766" s="143"/>
      <c r="K2766" s="144"/>
      <c r="L2766" s="144"/>
      <c r="M2766" s="144"/>
      <c r="N2766" s="144"/>
      <c r="O2766" s="143"/>
      <c r="P2766" s="143"/>
      <c r="Q2766" s="143"/>
      <c r="R2766" s="139"/>
      <c r="S2766" s="139"/>
      <c r="T2766" s="138"/>
      <c r="U2766" s="6"/>
      <c r="V2766" s="8"/>
      <c r="W2766" s="8"/>
      <c r="X2766" s="60"/>
    </row>
    <row r="2767" spans="1:24" ht="22.5" outlineLevel="5" x14ac:dyDescent="0.2">
      <c r="A2767" s="137"/>
      <c r="B2767" s="138"/>
      <c r="C2767" s="138"/>
      <c r="D2767" s="139"/>
      <c r="E2767" s="145"/>
      <c r="F2767" s="140" t="s">
        <v>1919</v>
      </c>
      <c r="G2767" s="139"/>
      <c r="H2767" s="141">
        <v>45.55</v>
      </c>
      <c r="I2767" s="142"/>
      <c r="J2767" s="143"/>
      <c r="K2767" s="144"/>
      <c r="L2767" s="144"/>
      <c r="M2767" s="144"/>
      <c r="N2767" s="144"/>
      <c r="O2767" s="143"/>
      <c r="P2767" s="143"/>
      <c r="Q2767" s="143"/>
      <c r="R2767" s="139"/>
      <c r="S2767" s="139"/>
      <c r="T2767" s="138"/>
      <c r="U2767" s="6"/>
      <c r="V2767" s="8"/>
      <c r="W2767" s="8"/>
      <c r="X2767" s="60"/>
    </row>
    <row r="2768" spans="1:24" ht="22.5" outlineLevel="5" x14ac:dyDescent="0.2">
      <c r="A2768" s="137"/>
      <c r="B2768" s="138"/>
      <c r="C2768" s="138"/>
      <c r="D2768" s="139"/>
      <c r="E2768" s="145"/>
      <c r="F2768" s="140" t="s">
        <v>1920</v>
      </c>
      <c r="G2768" s="139"/>
      <c r="H2768" s="141">
        <v>45.55</v>
      </c>
      <c r="I2768" s="142"/>
      <c r="J2768" s="143"/>
      <c r="K2768" s="144"/>
      <c r="L2768" s="144"/>
      <c r="M2768" s="144"/>
      <c r="N2768" s="144"/>
      <c r="O2768" s="143"/>
      <c r="P2768" s="143"/>
      <c r="Q2768" s="143"/>
      <c r="R2768" s="139"/>
      <c r="S2768" s="139"/>
      <c r="T2768" s="138"/>
      <c r="U2768" s="6"/>
      <c r="V2768" s="8"/>
      <c r="W2768" s="8"/>
      <c r="X2768" s="60"/>
    </row>
    <row r="2769" spans="1:27" ht="22.5" outlineLevel="5" x14ac:dyDescent="0.2">
      <c r="A2769" s="137"/>
      <c r="B2769" s="138"/>
      <c r="C2769" s="138"/>
      <c r="D2769" s="139"/>
      <c r="E2769" s="145"/>
      <c r="F2769" s="140" t="s">
        <v>1921</v>
      </c>
      <c r="G2769" s="139"/>
      <c r="H2769" s="141">
        <v>19.32</v>
      </c>
      <c r="I2769" s="142"/>
      <c r="J2769" s="143"/>
      <c r="K2769" s="144"/>
      <c r="L2769" s="144"/>
      <c r="M2769" s="144"/>
      <c r="N2769" s="144"/>
      <c r="O2769" s="143"/>
      <c r="P2769" s="143"/>
      <c r="Q2769" s="143"/>
      <c r="R2769" s="139"/>
      <c r="S2769" s="139"/>
      <c r="T2769" s="138"/>
      <c r="U2769" s="6"/>
      <c r="V2769" s="8"/>
      <c r="W2769" s="8"/>
      <c r="X2769" s="60"/>
    </row>
    <row r="2770" spans="1:27" ht="22.5" outlineLevel="5" x14ac:dyDescent="0.2">
      <c r="A2770" s="137"/>
      <c r="B2770" s="138"/>
      <c r="C2770" s="138"/>
      <c r="D2770" s="139"/>
      <c r="E2770" s="145"/>
      <c r="F2770" s="140" t="s">
        <v>1922</v>
      </c>
      <c r="G2770" s="139"/>
      <c r="H2770" s="141">
        <v>19.32</v>
      </c>
      <c r="I2770" s="142"/>
      <c r="J2770" s="143"/>
      <c r="K2770" s="144"/>
      <c r="L2770" s="144"/>
      <c r="M2770" s="144"/>
      <c r="N2770" s="144"/>
      <c r="O2770" s="143"/>
      <c r="P2770" s="143"/>
      <c r="Q2770" s="143"/>
      <c r="R2770" s="139"/>
      <c r="S2770" s="139"/>
      <c r="T2770" s="138"/>
      <c r="U2770" s="6"/>
      <c r="V2770" s="8"/>
      <c r="W2770" s="8"/>
      <c r="X2770" s="60"/>
    </row>
    <row r="2771" spans="1:27" ht="22.5" outlineLevel="5" x14ac:dyDescent="0.2">
      <c r="A2771" s="137"/>
      <c r="B2771" s="138"/>
      <c r="C2771" s="138"/>
      <c r="D2771" s="139"/>
      <c r="E2771" s="145"/>
      <c r="F2771" s="140" t="s">
        <v>1923</v>
      </c>
      <c r="G2771" s="139"/>
      <c r="H2771" s="141">
        <v>30.82</v>
      </c>
      <c r="I2771" s="142"/>
      <c r="J2771" s="143"/>
      <c r="K2771" s="144"/>
      <c r="L2771" s="144"/>
      <c r="M2771" s="144"/>
      <c r="N2771" s="144"/>
      <c r="O2771" s="143"/>
      <c r="P2771" s="143"/>
      <c r="Q2771" s="143"/>
      <c r="R2771" s="139"/>
      <c r="S2771" s="139"/>
      <c r="T2771" s="138"/>
      <c r="U2771" s="6"/>
      <c r="V2771" s="8"/>
      <c r="W2771" s="8"/>
      <c r="X2771" s="60"/>
    </row>
    <row r="2772" spans="1:27" ht="22.5" outlineLevel="5" x14ac:dyDescent="0.2">
      <c r="A2772" s="137"/>
      <c r="B2772" s="138"/>
      <c r="C2772" s="138"/>
      <c r="D2772" s="139"/>
      <c r="E2772" s="145"/>
      <c r="F2772" s="140" t="s">
        <v>1924</v>
      </c>
      <c r="G2772" s="139"/>
      <c r="H2772" s="141">
        <v>30.82</v>
      </c>
      <c r="I2772" s="142"/>
      <c r="J2772" s="143"/>
      <c r="K2772" s="144"/>
      <c r="L2772" s="144"/>
      <c r="M2772" s="144"/>
      <c r="N2772" s="144"/>
      <c r="O2772" s="143"/>
      <c r="P2772" s="143"/>
      <c r="Q2772" s="143"/>
      <c r="R2772" s="139"/>
      <c r="S2772" s="139"/>
      <c r="T2772" s="138"/>
      <c r="U2772" s="6"/>
      <c r="V2772" s="8"/>
      <c r="W2772" s="8"/>
      <c r="X2772" s="60"/>
    </row>
    <row r="2773" spans="1:27" ht="33.75" outlineLevel="5" x14ac:dyDescent="0.2">
      <c r="A2773" s="137"/>
      <c r="B2773" s="138"/>
      <c r="C2773" s="138"/>
      <c r="D2773" s="139"/>
      <c r="E2773" s="145"/>
      <c r="F2773" s="140" t="s">
        <v>1925</v>
      </c>
      <c r="G2773" s="139"/>
      <c r="H2773" s="141">
        <v>112.84</v>
      </c>
      <c r="I2773" s="142"/>
      <c r="J2773" s="143"/>
      <c r="K2773" s="144"/>
      <c r="L2773" s="144"/>
      <c r="M2773" s="144"/>
      <c r="N2773" s="144"/>
      <c r="O2773" s="143"/>
      <c r="P2773" s="143"/>
      <c r="Q2773" s="143"/>
      <c r="R2773" s="139"/>
      <c r="S2773" s="139"/>
      <c r="T2773" s="138"/>
      <c r="U2773" s="6"/>
      <c r="V2773" s="8"/>
      <c r="W2773" s="8"/>
      <c r="X2773" s="60"/>
    </row>
    <row r="2774" spans="1:27" ht="33.75" outlineLevel="5" x14ac:dyDescent="0.2">
      <c r="A2774" s="137"/>
      <c r="B2774" s="138"/>
      <c r="C2774" s="138"/>
      <c r="D2774" s="139"/>
      <c r="E2774" s="145"/>
      <c r="F2774" s="140" t="s">
        <v>1926</v>
      </c>
      <c r="G2774" s="139"/>
      <c r="H2774" s="141">
        <v>112.84</v>
      </c>
      <c r="I2774" s="142"/>
      <c r="J2774" s="143"/>
      <c r="K2774" s="144"/>
      <c r="L2774" s="144"/>
      <c r="M2774" s="144"/>
      <c r="N2774" s="144"/>
      <c r="O2774" s="143"/>
      <c r="P2774" s="143"/>
      <c r="Q2774" s="143"/>
      <c r="R2774" s="139"/>
      <c r="S2774" s="139"/>
      <c r="T2774" s="138"/>
      <c r="U2774" s="6"/>
      <c r="V2774" s="8"/>
      <c r="W2774" s="8"/>
      <c r="X2774" s="60"/>
    </row>
    <row r="2775" spans="1:27" ht="33.75" outlineLevel="5" x14ac:dyDescent="0.2">
      <c r="A2775" s="137"/>
      <c r="B2775" s="138"/>
      <c r="C2775" s="138"/>
      <c r="D2775" s="139"/>
      <c r="E2775" s="145"/>
      <c r="F2775" s="140" t="s">
        <v>1927</v>
      </c>
      <c r="G2775" s="139"/>
      <c r="H2775" s="141">
        <v>135.57</v>
      </c>
      <c r="I2775" s="142"/>
      <c r="J2775" s="143"/>
      <c r="K2775" s="144"/>
      <c r="L2775" s="144"/>
      <c r="M2775" s="144"/>
      <c r="N2775" s="144"/>
      <c r="O2775" s="143"/>
      <c r="P2775" s="143"/>
      <c r="Q2775" s="143"/>
      <c r="R2775" s="139"/>
      <c r="S2775" s="139"/>
      <c r="T2775" s="138"/>
      <c r="U2775" s="6"/>
      <c r="V2775" s="8"/>
      <c r="W2775" s="8"/>
      <c r="X2775" s="60"/>
    </row>
    <row r="2776" spans="1:27" ht="33.75" outlineLevel="5" x14ac:dyDescent="0.2">
      <c r="A2776" s="137"/>
      <c r="B2776" s="138"/>
      <c r="C2776" s="138"/>
      <c r="D2776" s="139"/>
      <c r="E2776" s="145"/>
      <c r="F2776" s="140" t="s">
        <v>1928</v>
      </c>
      <c r="G2776" s="139"/>
      <c r="H2776" s="141">
        <v>135.57</v>
      </c>
      <c r="I2776" s="142"/>
      <c r="J2776" s="143"/>
      <c r="K2776" s="144"/>
      <c r="L2776" s="144"/>
      <c r="M2776" s="144"/>
      <c r="N2776" s="144"/>
      <c r="O2776" s="143"/>
      <c r="P2776" s="143"/>
      <c r="Q2776" s="143"/>
      <c r="R2776" s="139"/>
      <c r="S2776" s="139"/>
      <c r="T2776" s="138"/>
      <c r="U2776" s="6"/>
      <c r="V2776" s="8"/>
      <c r="W2776" s="8"/>
      <c r="X2776" s="60"/>
    </row>
    <row r="2777" spans="1:27" ht="22.5" outlineLevel="5" x14ac:dyDescent="0.2">
      <c r="A2777" s="137"/>
      <c r="B2777" s="138"/>
      <c r="C2777" s="138"/>
      <c r="D2777" s="139"/>
      <c r="E2777" s="145"/>
      <c r="F2777" s="140" t="s">
        <v>1730</v>
      </c>
      <c r="G2777" s="139"/>
      <c r="H2777" s="141">
        <v>1422.9799999999998</v>
      </c>
      <c r="I2777" s="142"/>
      <c r="J2777" s="143"/>
      <c r="K2777" s="144"/>
      <c r="L2777" s="144"/>
      <c r="M2777" s="144"/>
      <c r="N2777" s="144"/>
      <c r="O2777" s="143"/>
      <c r="P2777" s="143"/>
      <c r="Q2777" s="143"/>
      <c r="R2777" s="139"/>
      <c r="S2777" s="139"/>
      <c r="T2777" s="138"/>
      <c r="U2777" s="6"/>
      <c r="V2777" s="8"/>
      <c r="W2777" s="8"/>
      <c r="X2777" s="60"/>
    </row>
    <row r="2778" spans="1:27" ht="22.5" outlineLevel="5" x14ac:dyDescent="0.2">
      <c r="A2778" s="137"/>
      <c r="B2778" s="138"/>
      <c r="C2778" s="138"/>
      <c r="D2778" s="139"/>
      <c r="E2778" s="145"/>
      <c r="F2778" s="140" t="s">
        <v>2403</v>
      </c>
      <c r="G2778" s="139"/>
      <c r="H2778" s="141">
        <v>917.82</v>
      </c>
      <c r="I2778" s="142"/>
      <c r="J2778" s="143"/>
      <c r="K2778" s="144"/>
      <c r="L2778" s="144"/>
      <c r="M2778" s="144"/>
      <c r="N2778" s="144"/>
      <c r="O2778" s="143"/>
      <c r="P2778" s="143"/>
      <c r="Q2778" s="143"/>
      <c r="R2778" s="139"/>
      <c r="S2778" s="139"/>
      <c r="T2778" s="138"/>
      <c r="U2778" s="6"/>
      <c r="V2778" s="8"/>
      <c r="W2778" s="8"/>
      <c r="X2778" s="60"/>
    </row>
    <row r="2779" spans="1:27" ht="7.5" customHeight="1" outlineLevel="5" x14ac:dyDescent="0.15">
      <c r="A2779" s="8"/>
      <c r="B2779" s="69"/>
      <c r="C2779" s="69"/>
      <c r="D2779" s="60"/>
      <c r="E2779" s="60"/>
      <c r="F2779" s="104"/>
      <c r="G2779" s="60"/>
      <c r="H2779" s="65"/>
      <c r="I2779" s="105"/>
      <c r="J2779" s="63"/>
      <c r="K2779" s="65"/>
      <c r="L2779" s="65"/>
      <c r="M2779" s="65"/>
      <c r="N2779" s="65"/>
      <c r="O2779" s="63"/>
      <c r="P2779" s="63"/>
      <c r="Q2779" s="63"/>
      <c r="R2779" s="60"/>
      <c r="S2779" s="60"/>
      <c r="T2779" s="69"/>
      <c r="U2779" s="8"/>
      <c r="X2779" s="60"/>
    </row>
    <row r="2780" spans="1:27" ht="11.25" outlineLevel="4" x14ac:dyDescent="0.2">
      <c r="A2780" s="4"/>
      <c r="B2780" s="120"/>
      <c r="C2780" s="121">
        <v>2</v>
      </c>
      <c r="D2780" s="122" t="s">
        <v>534</v>
      </c>
      <c r="E2780" s="123" t="s">
        <v>2404</v>
      </c>
      <c r="F2780" s="124" t="s">
        <v>2405</v>
      </c>
      <c r="G2780" s="122" t="s">
        <v>601</v>
      </c>
      <c r="H2780" s="125">
        <v>4.0729919999999993</v>
      </c>
      <c r="I2780" s="126">
        <v>0</v>
      </c>
      <c r="J2780" s="127">
        <f>H2780*I2780</f>
        <v>0</v>
      </c>
      <c r="K2780" s="125"/>
      <c r="L2780" s="125">
        <f>H2780*K2780</f>
        <v>0</v>
      </c>
      <c r="M2780" s="125"/>
      <c r="N2780" s="125">
        <f>H2780*M2780</f>
        <v>0</v>
      </c>
      <c r="O2780" s="127">
        <v>15</v>
      </c>
      <c r="P2780" s="127">
        <f>J2780*(O2780/100)</f>
        <v>0</v>
      </c>
      <c r="Q2780" s="127">
        <f>J2780+P2780</f>
        <v>0</v>
      </c>
      <c r="R2780" s="128"/>
      <c r="S2780" s="128" t="s">
        <v>538</v>
      </c>
      <c r="T2780" s="129">
        <v>1</v>
      </c>
      <c r="U2780" s="8"/>
      <c r="V2780" s="8"/>
      <c r="W2780" s="8"/>
      <c r="X2780" s="60"/>
    </row>
    <row r="2781" spans="1:27" ht="9.75" outlineLevel="5" x14ac:dyDescent="0.2">
      <c r="A2781" s="130"/>
      <c r="B2781" s="131"/>
      <c r="C2781" s="131"/>
      <c r="D2781" s="132"/>
      <c r="E2781" s="136" t="s">
        <v>0</v>
      </c>
      <c r="F2781" s="159" t="s">
        <v>2406</v>
      </c>
      <c r="G2781" s="159"/>
      <c r="H2781" s="160"/>
      <c r="I2781" s="161"/>
      <c r="J2781" s="162"/>
      <c r="K2781" s="134"/>
      <c r="L2781" s="134"/>
      <c r="M2781" s="134"/>
      <c r="N2781" s="134"/>
      <c r="O2781" s="135"/>
      <c r="P2781" s="135"/>
      <c r="Q2781" s="135"/>
      <c r="R2781" s="132"/>
      <c r="S2781" s="132"/>
      <c r="T2781" s="131"/>
      <c r="U2781" s="6"/>
      <c r="V2781" s="8"/>
      <c r="W2781" s="8"/>
      <c r="X2781" s="133" t="str">
        <f>F2781</f>
        <v>Přesun hmot pro otopná tělesa stanovený z hmotnosti přesunovaného materiálu vodorovná dopravní vzdálenost do 50 m v objektech výšky přes 6 do 12 m</v>
      </c>
      <c r="Y2781" s="9"/>
      <c r="AA2781" s="11"/>
    </row>
    <row r="2782" spans="1:27" ht="7.5" customHeight="1" outlineLevel="5" x14ac:dyDescent="0.15">
      <c r="B2782" s="69"/>
      <c r="C2782" s="69"/>
      <c r="D2782" s="60"/>
      <c r="E2782" s="60"/>
      <c r="F2782" s="61"/>
      <c r="G2782" s="60"/>
      <c r="H2782" s="65"/>
      <c r="I2782" s="105"/>
      <c r="J2782" s="63"/>
      <c r="K2782" s="65"/>
      <c r="L2782" s="65"/>
      <c r="M2782" s="65"/>
      <c r="N2782" s="65"/>
      <c r="O2782" s="63"/>
      <c r="P2782" s="63"/>
      <c r="Q2782" s="63"/>
      <c r="R2782" s="60"/>
      <c r="S2782" s="60"/>
      <c r="T2782" s="69"/>
      <c r="U2782" s="8"/>
      <c r="X2782" s="60"/>
    </row>
    <row r="2783" spans="1:27" outlineLevel="4" x14ac:dyDescent="0.15">
      <c r="B2783" s="6"/>
      <c r="C2783" s="6"/>
      <c r="D2783" s="6"/>
      <c r="E2783" s="6"/>
      <c r="F2783" s="6"/>
      <c r="G2783" s="6"/>
      <c r="H2783" s="6"/>
      <c r="I2783" s="8"/>
      <c r="J2783" s="8"/>
      <c r="K2783" s="6"/>
      <c r="L2783" s="6"/>
      <c r="M2783" s="6"/>
      <c r="N2783" s="6"/>
      <c r="O2783" s="6"/>
      <c r="P2783" s="8"/>
      <c r="Q2783" s="8"/>
      <c r="R2783" s="8"/>
      <c r="S2783" s="6"/>
      <c r="T2783" s="6"/>
      <c r="X2783" s="6"/>
    </row>
    <row r="2784" spans="1:27" ht="11.25" outlineLevel="3" x14ac:dyDescent="0.2">
      <c r="A2784" s="96" t="s">
        <v>127</v>
      </c>
      <c r="B2784" s="100">
        <v>4</v>
      </c>
      <c r="C2784" s="114"/>
      <c r="D2784" s="115" t="s">
        <v>533</v>
      </c>
      <c r="E2784" s="115"/>
      <c r="F2784" s="116" t="s">
        <v>128</v>
      </c>
      <c r="G2784" s="115"/>
      <c r="H2784" s="117"/>
      <c r="I2784" s="118"/>
      <c r="J2784" s="98">
        <f>SUBTOTAL(9,J2785:J3096)</f>
        <v>0</v>
      </c>
      <c r="K2784" s="117"/>
      <c r="L2784" s="99">
        <f>SUBTOTAL(9,L2785:L3096)</f>
        <v>43.843904111640008</v>
      </c>
      <c r="M2784" s="117"/>
      <c r="N2784" s="99">
        <f>SUBTOTAL(9,N2785:N3096)</f>
        <v>0</v>
      </c>
      <c r="O2784" s="119"/>
      <c r="P2784" s="98">
        <f>SUBTOTAL(9,P2785:P3096)</f>
        <v>0</v>
      </c>
      <c r="Q2784" s="98">
        <f>SUBTOTAL(9,Q2785:Q3096)</f>
        <v>0</v>
      </c>
      <c r="R2784" s="115"/>
      <c r="S2784" s="115"/>
      <c r="T2784" s="100">
        <f>SUBTOTAL(9,T2785:T3096)</f>
        <v>45</v>
      </c>
      <c r="U2784" s="6"/>
      <c r="V2784" s="8"/>
      <c r="W2784" s="8"/>
      <c r="X2784" s="60"/>
    </row>
    <row r="2785" spans="1:27" ht="11.25" outlineLevel="4" x14ac:dyDescent="0.2">
      <c r="A2785" s="4"/>
      <c r="B2785" s="120"/>
      <c r="C2785" s="121">
        <v>1</v>
      </c>
      <c r="D2785" s="122" t="s">
        <v>534</v>
      </c>
      <c r="E2785" s="123" t="s">
        <v>2407</v>
      </c>
      <c r="F2785" s="124" t="s">
        <v>2408</v>
      </c>
      <c r="G2785" s="122" t="s">
        <v>543</v>
      </c>
      <c r="H2785" s="125">
        <v>176.78</v>
      </c>
      <c r="I2785" s="126">
        <v>0</v>
      </c>
      <c r="J2785" s="127">
        <f>H2785*I2785</f>
        <v>0</v>
      </c>
      <c r="K2785" s="125">
        <v>1.9800000000000002E-2</v>
      </c>
      <c r="L2785" s="125">
        <f>H2785*K2785</f>
        <v>3.5002440000000004</v>
      </c>
      <c r="M2785" s="125"/>
      <c r="N2785" s="125">
        <f>H2785*M2785</f>
        <v>0</v>
      </c>
      <c r="O2785" s="127">
        <v>15</v>
      </c>
      <c r="P2785" s="127">
        <f>J2785*(O2785/100)</f>
        <v>0</v>
      </c>
      <c r="Q2785" s="127">
        <f>J2785+P2785</f>
        <v>0</v>
      </c>
      <c r="R2785" s="128"/>
      <c r="S2785" s="128" t="s">
        <v>776</v>
      </c>
      <c r="T2785" s="129">
        <v>1</v>
      </c>
      <c r="U2785" s="8"/>
      <c r="V2785" s="8"/>
      <c r="W2785" s="8"/>
      <c r="X2785" s="60"/>
    </row>
    <row r="2786" spans="1:27" ht="9.75" outlineLevel="5" x14ac:dyDescent="0.2">
      <c r="A2786" s="130"/>
      <c r="B2786" s="131"/>
      <c r="C2786" s="131"/>
      <c r="D2786" s="132"/>
      <c r="E2786" s="136" t="s">
        <v>0</v>
      </c>
      <c r="F2786" s="159" t="s">
        <v>763</v>
      </c>
      <c r="G2786" s="159"/>
      <c r="H2786" s="160"/>
      <c r="I2786" s="161"/>
      <c r="J2786" s="162"/>
      <c r="K2786" s="134"/>
      <c r="L2786" s="134"/>
      <c r="M2786" s="134"/>
      <c r="N2786" s="134"/>
      <c r="O2786" s="135"/>
      <c r="P2786" s="135"/>
      <c r="Q2786" s="135"/>
      <c r="R2786" s="132"/>
      <c r="S2786" s="132"/>
      <c r="T2786" s="131"/>
      <c r="U2786" s="6"/>
      <c r="V2786" s="8"/>
      <c r="W2786" s="8"/>
      <c r="X2786" s="133" t="str">
        <f>F2786</f>
        <v>---</v>
      </c>
      <c r="Y2786" s="9"/>
      <c r="AA2786" s="11"/>
    </row>
    <row r="2787" spans="1:27" ht="7.5" customHeight="1" outlineLevel="5" x14ac:dyDescent="0.15">
      <c r="B2787" s="69"/>
      <c r="C2787" s="69"/>
      <c r="D2787" s="60"/>
      <c r="E2787" s="60"/>
      <c r="F2787" s="61"/>
      <c r="G2787" s="60"/>
      <c r="H2787" s="65"/>
      <c r="I2787" s="105"/>
      <c r="J2787" s="63"/>
      <c r="K2787" s="65"/>
      <c r="L2787" s="65"/>
      <c r="M2787" s="65"/>
      <c r="N2787" s="65"/>
      <c r="O2787" s="63"/>
      <c r="P2787" s="63"/>
      <c r="Q2787" s="63"/>
      <c r="R2787" s="60"/>
      <c r="S2787" s="60"/>
      <c r="T2787" s="69"/>
      <c r="U2787" s="8"/>
      <c r="X2787" s="60"/>
    </row>
    <row r="2788" spans="1:27" ht="11.25" outlineLevel="5" x14ac:dyDescent="0.2">
      <c r="A2788" s="137"/>
      <c r="B2788" s="138"/>
      <c r="C2788" s="138"/>
      <c r="D2788" s="139"/>
      <c r="E2788" s="145" t="s">
        <v>1</v>
      </c>
      <c r="F2788" s="140" t="s">
        <v>703</v>
      </c>
      <c r="G2788" s="139"/>
      <c r="H2788" s="141">
        <v>0</v>
      </c>
      <c r="I2788" s="142"/>
      <c r="J2788" s="143"/>
      <c r="K2788" s="144"/>
      <c r="L2788" s="144"/>
      <c r="M2788" s="144"/>
      <c r="N2788" s="144"/>
      <c r="O2788" s="143"/>
      <c r="P2788" s="143"/>
      <c r="Q2788" s="143"/>
      <c r="R2788" s="139"/>
      <c r="S2788" s="139"/>
      <c r="T2788" s="138"/>
      <c r="U2788" s="6"/>
      <c r="V2788" s="8"/>
      <c r="W2788" s="8"/>
      <c r="X2788" s="60"/>
    </row>
    <row r="2789" spans="1:27" ht="11.25" outlineLevel="5" x14ac:dyDescent="0.2">
      <c r="A2789" s="137"/>
      <c r="B2789" s="138"/>
      <c r="C2789" s="138"/>
      <c r="D2789" s="139"/>
      <c r="E2789" s="145"/>
      <c r="F2789" s="140" t="s">
        <v>2409</v>
      </c>
      <c r="G2789" s="139"/>
      <c r="H2789" s="141">
        <v>46.06</v>
      </c>
      <c r="I2789" s="142"/>
      <c r="J2789" s="143"/>
      <c r="K2789" s="144"/>
      <c r="L2789" s="144"/>
      <c r="M2789" s="144"/>
      <c r="N2789" s="144"/>
      <c r="O2789" s="143"/>
      <c r="P2789" s="143"/>
      <c r="Q2789" s="143"/>
      <c r="R2789" s="139"/>
      <c r="S2789" s="139"/>
      <c r="T2789" s="138"/>
      <c r="U2789" s="6"/>
      <c r="V2789" s="8"/>
      <c r="W2789" s="8"/>
      <c r="X2789" s="60"/>
    </row>
    <row r="2790" spans="1:27" ht="11.25" outlineLevel="5" x14ac:dyDescent="0.2">
      <c r="A2790" s="137"/>
      <c r="B2790" s="138"/>
      <c r="C2790" s="138"/>
      <c r="D2790" s="139"/>
      <c r="E2790" s="145"/>
      <c r="F2790" s="140" t="s">
        <v>2410</v>
      </c>
      <c r="G2790" s="139"/>
      <c r="H2790" s="141">
        <v>65.36</v>
      </c>
      <c r="I2790" s="142"/>
      <c r="J2790" s="143"/>
      <c r="K2790" s="144"/>
      <c r="L2790" s="144"/>
      <c r="M2790" s="144"/>
      <c r="N2790" s="144"/>
      <c r="O2790" s="143"/>
      <c r="P2790" s="143"/>
      <c r="Q2790" s="143"/>
      <c r="R2790" s="139"/>
      <c r="S2790" s="139"/>
      <c r="T2790" s="138"/>
      <c r="U2790" s="6"/>
      <c r="V2790" s="8"/>
      <c r="W2790" s="8"/>
      <c r="X2790" s="60"/>
    </row>
    <row r="2791" spans="1:27" ht="11.25" outlineLevel="5" x14ac:dyDescent="0.2">
      <c r="A2791" s="137"/>
      <c r="B2791" s="138"/>
      <c r="C2791" s="138"/>
      <c r="D2791" s="139"/>
      <c r="E2791" s="145"/>
      <c r="F2791" s="140" t="s">
        <v>2411</v>
      </c>
      <c r="G2791" s="139"/>
      <c r="H2791" s="141">
        <v>65.36</v>
      </c>
      <c r="I2791" s="142"/>
      <c r="J2791" s="143"/>
      <c r="K2791" s="144"/>
      <c r="L2791" s="144"/>
      <c r="M2791" s="144"/>
      <c r="N2791" s="144"/>
      <c r="O2791" s="143"/>
      <c r="P2791" s="143"/>
      <c r="Q2791" s="143"/>
      <c r="R2791" s="139"/>
      <c r="S2791" s="139"/>
      <c r="T2791" s="138"/>
      <c r="U2791" s="6"/>
      <c r="V2791" s="8"/>
      <c r="W2791" s="8"/>
      <c r="X2791" s="60"/>
    </row>
    <row r="2792" spans="1:27" ht="7.5" customHeight="1" outlineLevel="5" x14ac:dyDescent="0.15">
      <c r="A2792" s="8"/>
      <c r="B2792" s="69"/>
      <c r="C2792" s="69"/>
      <c r="D2792" s="60"/>
      <c r="E2792" s="60"/>
      <c r="F2792" s="104"/>
      <c r="G2792" s="60"/>
      <c r="H2792" s="65"/>
      <c r="I2792" s="105"/>
      <c r="J2792" s="63"/>
      <c r="K2792" s="65"/>
      <c r="L2792" s="65"/>
      <c r="M2792" s="65"/>
      <c r="N2792" s="65"/>
      <c r="O2792" s="63"/>
      <c r="P2792" s="63"/>
      <c r="Q2792" s="63"/>
      <c r="R2792" s="60"/>
      <c r="S2792" s="60"/>
      <c r="T2792" s="69"/>
      <c r="U2792" s="8"/>
      <c r="X2792" s="60"/>
    </row>
    <row r="2793" spans="1:27" ht="11.25" outlineLevel="4" x14ac:dyDescent="0.2">
      <c r="A2793" s="4"/>
      <c r="B2793" s="120"/>
      <c r="C2793" s="121">
        <v>2</v>
      </c>
      <c r="D2793" s="122" t="s">
        <v>534</v>
      </c>
      <c r="E2793" s="123" t="s">
        <v>2412</v>
      </c>
      <c r="F2793" s="124" t="s">
        <v>2413</v>
      </c>
      <c r="G2793" s="122" t="s">
        <v>543</v>
      </c>
      <c r="H2793" s="125">
        <v>53.249999999999993</v>
      </c>
      <c r="I2793" s="126">
        <v>0</v>
      </c>
      <c r="J2793" s="127">
        <f>H2793*I2793</f>
        <v>0</v>
      </c>
      <c r="K2793" s="125"/>
      <c r="L2793" s="125">
        <f>H2793*K2793</f>
        <v>0</v>
      </c>
      <c r="M2793" s="125"/>
      <c r="N2793" s="125">
        <f>H2793*M2793</f>
        <v>0</v>
      </c>
      <c r="O2793" s="127">
        <v>15</v>
      </c>
      <c r="P2793" s="127">
        <f>J2793*(O2793/100)</f>
        <v>0</v>
      </c>
      <c r="Q2793" s="127">
        <f>J2793+P2793</f>
        <v>0</v>
      </c>
      <c r="R2793" s="128"/>
      <c r="S2793" s="128" t="s">
        <v>538</v>
      </c>
      <c r="T2793" s="129">
        <v>1</v>
      </c>
      <c r="U2793" s="8"/>
      <c r="V2793" s="8"/>
      <c r="W2793" s="8"/>
      <c r="X2793" s="60"/>
    </row>
    <row r="2794" spans="1:27" ht="9.75" outlineLevel="5" x14ac:dyDescent="0.2">
      <c r="A2794" s="130"/>
      <c r="B2794" s="131"/>
      <c r="C2794" s="131"/>
      <c r="D2794" s="132"/>
      <c r="E2794" s="136" t="s">
        <v>0</v>
      </c>
      <c r="F2794" s="159" t="s">
        <v>2414</v>
      </c>
      <c r="G2794" s="159"/>
      <c r="H2794" s="160"/>
      <c r="I2794" s="161"/>
      <c r="J2794" s="162"/>
      <c r="K2794" s="134"/>
      <c r="L2794" s="134"/>
      <c r="M2794" s="134"/>
      <c r="N2794" s="134"/>
      <c r="O2794" s="135"/>
      <c r="P2794" s="135"/>
      <c r="Q2794" s="135"/>
      <c r="R2794" s="132"/>
      <c r="S2794" s="132"/>
      <c r="T2794" s="131"/>
      <c r="U2794" s="6"/>
      <c r="V2794" s="8"/>
      <c r="W2794" s="8"/>
      <c r="X2794" s="133" t="str">
        <f>F2794</f>
        <v>Položení podlah nehoblovaných na sraz z prken hrubých</v>
      </c>
      <c r="Y2794" s="9"/>
      <c r="AA2794" s="11"/>
    </row>
    <row r="2795" spans="1:27" ht="7.5" customHeight="1" outlineLevel="5" x14ac:dyDescent="0.15">
      <c r="B2795" s="69"/>
      <c r="C2795" s="69"/>
      <c r="D2795" s="60"/>
      <c r="E2795" s="60"/>
      <c r="F2795" s="61"/>
      <c r="G2795" s="60"/>
      <c r="H2795" s="65"/>
      <c r="I2795" s="105"/>
      <c r="J2795" s="63"/>
      <c r="K2795" s="65"/>
      <c r="L2795" s="65"/>
      <c r="M2795" s="65"/>
      <c r="N2795" s="65"/>
      <c r="O2795" s="63"/>
      <c r="P2795" s="63"/>
      <c r="Q2795" s="63"/>
      <c r="R2795" s="60"/>
      <c r="S2795" s="60"/>
      <c r="T2795" s="69"/>
      <c r="U2795" s="8"/>
      <c r="X2795" s="60"/>
    </row>
    <row r="2796" spans="1:27" ht="11.25" outlineLevel="5" x14ac:dyDescent="0.2">
      <c r="A2796" s="137"/>
      <c r="B2796" s="138"/>
      <c r="C2796" s="138"/>
      <c r="D2796" s="139"/>
      <c r="E2796" s="145" t="s">
        <v>1</v>
      </c>
      <c r="F2796" s="140" t="s">
        <v>1086</v>
      </c>
      <c r="G2796" s="139"/>
      <c r="H2796" s="141">
        <v>0</v>
      </c>
      <c r="I2796" s="142"/>
      <c r="J2796" s="143"/>
      <c r="K2796" s="144"/>
      <c r="L2796" s="144"/>
      <c r="M2796" s="144"/>
      <c r="N2796" s="144"/>
      <c r="O2796" s="143"/>
      <c r="P2796" s="143"/>
      <c r="Q2796" s="143"/>
      <c r="R2796" s="139"/>
      <c r="S2796" s="139"/>
      <c r="T2796" s="138"/>
      <c r="U2796" s="6"/>
      <c r="V2796" s="8"/>
      <c r="W2796" s="8"/>
      <c r="X2796" s="60"/>
    </row>
    <row r="2797" spans="1:27" ht="11.25" outlineLevel="5" x14ac:dyDescent="0.2">
      <c r="A2797" s="137"/>
      <c r="B2797" s="138"/>
      <c r="C2797" s="138"/>
      <c r="D2797" s="139"/>
      <c r="E2797" s="145"/>
      <c r="F2797" s="140" t="s">
        <v>2415</v>
      </c>
      <c r="G2797" s="139"/>
      <c r="H2797" s="141">
        <v>16.649999999999999</v>
      </c>
      <c r="I2797" s="142"/>
      <c r="J2797" s="143"/>
      <c r="K2797" s="144"/>
      <c r="L2797" s="144"/>
      <c r="M2797" s="144"/>
      <c r="N2797" s="144"/>
      <c r="O2797" s="143"/>
      <c r="P2797" s="143"/>
      <c r="Q2797" s="143"/>
      <c r="R2797" s="139"/>
      <c r="S2797" s="139"/>
      <c r="T2797" s="138"/>
      <c r="U2797" s="6"/>
      <c r="V2797" s="8"/>
      <c r="W2797" s="8"/>
      <c r="X2797" s="60"/>
    </row>
    <row r="2798" spans="1:27" ht="11.25" outlineLevel="5" x14ac:dyDescent="0.2">
      <c r="A2798" s="137"/>
      <c r="B2798" s="138"/>
      <c r="C2798" s="138"/>
      <c r="D2798" s="139"/>
      <c r="E2798" s="145"/>
      <c r="F2798" s="140" t="s">
        <v>2416</v>
      </c>
      <c r="G2798" s="139"/>
      <c r="H2798" s="141">
        <v>36.599999999999994</v>
      </c>
      <c r="I2798" s="142"/>
      <c r="J2798" s="143"/>
      <c r="K2798" s="144"/>
      <c r="L2798" s="144"/>
      <c r="M2798" s="144"/>
      <c r="N2798" s="144"/>
      <c r="O2798" s="143"/>
      <c r="P2798" s="143"/>
      <c r="Q2798" s="143"/>
      <c r="R2798" s="139"/>
      <c r="S2798" s="139"/>
      <c r="T2798" s="138"/>
      <c r="U2798" s="6"/>
      <c r="V2798" s="8"/>
      <c r="W2798" s="8"/>
      <c r="X2798" s="60"/>
    </row>
    <row r="2799" spans="1:27" ht="7.5" customHeight="1" outlineLevel="5" x14ac:dyDescent="0.15">
      <c r="A2799" s="8"/>
      <c r="B2799" s="69"/>
      <c r="C2799" s="69"/>
      <c r="D2799" s="60"/>
      <c r="E2799" s="60"/>
      <c r="F2799" s="104"/>
      <c r="G2799" s="60"/>
      <c r="H2799" s="65"/>
      <c r="I2799" s="105"/>
      <c r="J2799" s="63"/>
      <c r="K2799" s="65"/>
      <c r="L2799" s="65"/>
      <c r="M2799" s="65"/>
      <c r="N2799" s="65"/>
      <c r="O2799" s="63"/>
      <c r="P2799" s="63"/>
      <c r="Q2799" s="63"/>
      <c r="R2799" s="60"/>
      <c r="S2799" s="60"/>
      <c r="T2799" s="69"/>
      <c r="U2799" s="8"/>
      <c r="X2799" s="60"/>
    </row>
    <row r="2800" spans="1:27" ht="11.25" outlineLevel="4" x14ac:dyDescent="0.2">
      <c r="A2800" s="4"/>
      <c r="B2800" s="120"/>
      <c r="C2800" s="121">
        <v>3</v>
      </c>
      <c r="D2800" s="122" t="s">
        <v>760</v>
      </c>
      <c r="E2800" s="123" t="s">
        <v>2417</v>
      </c>
      <c r="F2800" s="124" t="s">
        <v>2418</v>
      </c>
      <c r="G2800" s="122" t="s">
        <v>537</v>
      </c>
      <c r="H2800" s="125">
        <v>1.7572499999999998</v>
      </c>
      <c r="I2800" s="126">
        <v>0</v>
      </c>
      <c r="J2800" s="127">
        <f>H2800*I2800</f>
        <v>0</v>
      </c>
      <c r="K2800" s="125">
        <v>0.55000000000000004</v>
      </c>
      <c r="L2800" s="125">
        <f>H2800*K2800</f>
        <v>0.96648749999999994</v>
      </c>
      <c r="M2800" s="125"/>
      <c r="N2800" s="125">
        <f>H2800*M2800</f>
        <v>0</v>
      </c>
      <c r="O2800" s="127">
        <v>15</v>
      </c>
      <c r="P2800" s="127">
        <f>J2800*(O2800/100)</f>
        <v>0</v>
      </c>
      <c r="Q2800" s="127">
        <f>J2800+P2800</f>
        <v>0</v>
      </c>
      <c r="R2800" s="128"/>
      <c r="S2800" s="128" t="s">
        <v>538</v>
      </c>
      <c r="T2800" s="129">
        <v>1</v>
      </c>
      <c r="U2800" s="8"/>
      <c r="V2800" s="8"/>
      <c r="W2800" s="8"/>
      <c r="X2800" s="60"/>
    </row>
    <row r="2801" spans="1:27" ht="9.75" outlineLevel="5" x14ac:dyDescent="0.2">
      <c r="A2801" s="130"/>
      <c r="B2801" s="131"/>
      <c r="C2801" s="131"/>
      <c r="D2801" s="132"/>
      <c r="E2801" s="136" t="s">
        <v>0</v>
      </c>
      <c r="F2801" s="159" t="s">
        <v>763</v>
      </c>
      <c r="G2801" s="159"/>
      <c r="H2801" s="160"/>
      <c r="I2801" s="161"/>
      <c r="J2801" s="162"/>
      <c r="K2801" s="134"/>
      <c r="L2801" s="134"/>
      <c r="M2801" s="134"/>
      <c r="N2801" s="134"/>
      <c r="O2801" s="135"/>
      <c r="P2801" s="135"/>
      <c r="Q2801" s="135"/>
      <c r="R2801" s="132"/>
      <c r="S2801" s="132"/>
      <c r="T2801" s="131"/>
      <c r="U2801" s="6"/>
      <c r="V2801" s="8"/>
      <c r="W2801" s="8"/>
      <c r="X2801" s="133" t="str">
        <f>F2801</f>
        <v>---</v>
      </c>
      <c r="Y2801" s="9"/>
      <c r="AA2801" s="11"/>
    </row>
    <row r="2802" spans="1:27" ht="7.5" customHeight="1" outlineLevel="5" x14ac:dyDescent="0.15">
      <c r="B2802" s="69"/>
      <c r="C2802" s="69"/>
      <c r="D2802" s="60"/>
      <c r="E2802" s="60"/>
      <c r="F2802" s="61"/>
      <c r="G2802" s="60"/>
      <c r="H2802" s="65"/>
      <c r="I2802" s="105"/>
      <c r="J2802" s="63"/>
      <c r="K2802" s="65"/>
      <c r="L2802" s="65"/>
      <c r="M2802" s="65"/>
      <c r="N2802" s="65"/>
      <c r="O2802" s="63"/>
      <c r="P2802" s="63"/>
      <c r="Q2802" s="63"/>
      <c r="R2802" s="60"/>
      <c r="S2802" s="60"/>
      <c r="T2802" s="69"/>
      <c r="U2802" s="8"/>
      <c r="X2802" s="60"/>
    </row>
    <row r="2803" spans="1:27" ht="11.25" outlineLevel="5" x14ac:dyDescent="0.2">
      <c r="A2803" s="137"/>
      <c r="B2803" s="138"/>
      <c r="C2803" s="138"/>
      <c r="D2803" s="139"/>
      <c r="E2803" s="145" t="s">
        <v>1</v>
      </c>
      <c r="F2803" s="140" t="s">
        <v>1086</v>
      </c>
      <c r="G2803" s="139"/>
      <c r="H2803" s="141">
        <v>0</v>
      </c>
      <c r="I2803" s="142"/>
      <c r="J2803" s="143"/>
      <c r="K2803" s="144"/>
      <c r="L2803" s="144"/>
      <c r="M2803" s="144"/>
      <c r="N2803" s="144"/>
      <c r="O2803" s="143"/>
      <c r="P2803" s="143"/>
      <c r="Q2803" s="143"/>
      <c r="R2803" s="139"/>
      <c r="S2803" s="139"/>
      <c r="T2803" s="138"/>
      <c r="U2803" s="6"/>
      <c r="V2803" s="8"/>
      <c r="W2803" s="8"/>
      <c r="X2803" s="60"/>
    </row>
    <row r="2804" spans="1:27" ht="11.25" outlineLevel="5" x14ac:dyDescent="0.2">
      <c r="A2804" s="137"/>
      <c r="B2804" s="138"/>
      <c r="C2804" s="138"/>
      <c r="D2804" s="139"/>
      <c r="E2804" s="145"/>
      <c r="F2804" s="140" t="s">
        <v>2419</v>
      </c>
      <c r="G2804" s="139"/>
      <c r="H2804" s="141">
        <v>0.49949999999999994</v>
      </c>
      <c r="I2804" s="142"/>
      <c r="J2804" s="143"/>
      <c r="K2804" s="144"/>
      <c r="L2804" s="144"/>
      <c r="M2804" s="144"/>
      <c r="N2804" s="144"/>
      <c r="O2804" s="143"/>
      <c r="P2804" s="143"/>
      <c r="Q2804" s="143"/>
      <c r="R2804" s="139"/>
      <c r="S2804" s="139"/>
      <c r="T2804" s="138"/>
      <c r="U2804" s="6"/>
      <c r="V2804" s="8"/>
      <c r="W2804" s="8"/>
      <c r="X2804" s="60"/>
    </row>
    <row r="2805" spans="1:27" ht="11.25" outlineLevel="5" x14ac:dyDescent="0.2">
      <c r="A2805" s="137"/>
      <c r="B2805" s="138"/>
      <c r="C2805" s="138"/>
      <c r="D2805" s="139"/>
      <c r="E2805" s="145"/>
      <c r="F2805" s="140" t="s">
        <v>2420</v>
      </c>
      <c r="G2805" s="139"/>
      <c r="H2805" s="141">
        <v>1.0979999999999999</v>
      </c>
      <c r="I2805" s="142"/>
      <c r="J2805" s="143"/>
      <c r="K2805" s="144"/>
      <c r="L2805" s="144"/>
      <c r="M2805" s="144"/>
      <c r="N2805" s="144"/>
      <c r="O2805" s="143"/>
      <c r="P2805" s="143"/>
      <c r="Q2805" s="143"/>
      <c r="R2805" s="139"/>
      <c r="S2805" s="139"/>
      <c r="T2805" s="138"/>
      <c r="U2805" s="6"/>
      <c r="V2805" s="8"/>
      <c r="W2805" s="8"/>
      <c r="X2805" s="60"/>
    </row>
    <row r="2806" spans="1:27" ht="9.75" outlineLevel="5" x14ac:dyDescent="0.2">
      <c r="A2806" s="130"/>
      <c r="B2806" s="131"/>
      <c r="C2806" s="131"/>
      <c r="D2806" s="132"/>
      <c r="E2806" s="136" t="s">
        <v>25</v>
      </c>
      <c r="F2806" s="148">
        <v>10</v>
      </c>
      <c r="G2806" s="132"/>
      <c r="H2806" s="146">
        <v>0.15974999999999998</v>
      </c>
      <c r="I2806" s="147"/>
      <c r="J2806" s="135"/>
      <c r="K2806" s="134"/>
      <c r="L2806" s="134"/>
      <c r="M2806" s="134"/>
      <c r="N2806" s="134"/>
      <c r="O2806" s="135"/>
      <c r="P2806" s="135"/>
      <c r="Q2806" s="135"/>
      <c r="R2806" s="132"/>
      <c r="S2806" s="132"/>
      <c r="T2806" s="131"/>
      <c r="U2806" s="6"/>
      <c r="V2806" s="8"/>
      <c r="W2806" s="8"/>
      <c r="X2806" s="60"/>
    </row>
    <row r="2807" spans="1:27" ht="7.5" customHeight="1" outlineLevel="5" x14ac:dyDescent="0.15">
      <c r="A2807" s="8"/>
      <c r="B2807" s="69"/>
      <c r="C2807" s="69"/>
      <c r="D2807" s="60"/>
      <c r="E2807" s="60"/>
      <c r="F2807" s="104"/>
      <c r="G2807" s="60"/>
      <c r="H2807" s="65"/>
      <c r="I2807" s="105"/>
      <c r="J2807" s="63"/>
      <c r="K2807" s="65"/>
      <c r="L2807" s="65"/>
      <c r="M2807" s="65"/>
      <c r="N2807" s="65"/>
      <c r="O2807" s="63"/>
      <c r="P2807" s="63"/>
      <c r="Q2807" s="63"/>
      <c r="R2807" s="60"/>
      <c r="S2807" s="60"/>
      <c r="T2807" s="69"/>
      <c r="U2807" s="8"/>
      <c r="X2807" s="60"/>
    </row>
    <row r="2808" spans="1:27" ht="11.25" outlineLevel="4" x14ac:dyDescent="0.2">
      <c r="A2808" s="4"/>
      <c r="B2808" s="120"/>
      <c r="C2808" s="121">
        <v>4</v>
      </c>
      <c r="D2808" s="122" t="s">
        <v>534</v>
      </c>
      <c r="E2808" s="123" t="s">
        <v>2421</v>
      </c>
      <c r="F2808" s="124" t="s">
        <v>2422</v>
      </c>
      <c r="G2808" s="122" t="s">
        <v>543</v>
      </c>
      <c r="H2808" s="125">
        <v>53.249999999999993</v>
      </c>
      <c r="I2808" s="126">
        <v>0</v>
      </c>
      <c r="J2808" s="127">
        <f>H2808*I2808</f>
        <v>0</v>
      </c>
      <c r="K2808" s="125">
        <v>1.8000000000000001E-4</v>
      </c>
      <c r="L2808" s="125">
        <f>H2808*K2808</f>
        <v>9.5849999999999998E-3</v>
      </c>
      <c r="M2808" s="125"/>
      <c r="N2808" s="125">
        <f>H2808*M2808</f>
        <v>0</v>
      </c>
      <c r="O2808" s="127">
        <v>15</v>
      </c>
      <c r="P2808" s="127">
        <f>J2808*(O2808/100)</f>
        <v>0</v>
      </c>
      <c r="Q2808" s="127">
        <f>J2808+P2808</f>
        <v>0</v>
      </c>
      <c r="R2808" s="128"/>
      <c r="S2808" s="128" t="s">
        <v>538</v>
      </c>
      <c r="T2808" s="129">
        <v>1</v>
      </c>
      <c r="U2808" s="8"/>
      <c r="V2808" s="8"/>
      <c r="W2808" s="8"/>
      <c r="X2808" s="60"/>
    </row>
    <row r="2809" spans="1:27" ht="9.75" outlineLevel="5" x14ac:dyDescent="0.2">
      <c r="A2809" s="130"/>
      <c r="B2809" s="131"/>
      <c r="C2809" s="131"/>
      <c r="D2809" s="132"/>
      <c r="E2809" s="136" t="s">
        <v>0</v>
      </c>
      <c r="F2809" s="159" t="s">
        <v>2423</v>
      </c>
      <c r="G2809" s="159"/>
      <c r="H2809" s="160"/>
      <c r="I2809" s="161"/>
      <c r="J2809" s="162"/>
      <c r="K2809" s="134"/>
      <c r="L2809" s="134"/>
      <c r="M2809" s="134"/>
      <c r="N2809" s="134"/>
      <c r="O2809" s="135"/>
      <c r="P2809" s="135"/>
      <c r="Q2809" s="135"/>
      <c r="R2809" s="132"/>
      <c r="S2809" s="132"/>
      <c r="T2809" s="131"/>
      <c r="U2809" s="6"/>
      <c r="V2809" s="8"/>
      <c r="W2809" s="8"/>
      <c r="X2809" s="133" t="str">
        <f>F2809</f>
        <v>Spojovací prostředky podlah a podkladových konstrukcí hřebíky, vruty</v>
      </c>
      <c r="Y2809" s="9"/>
      <c r="AA2809" s="11"/>
    </row>
    <row r="2810" spans="1:27" ht="7.5" customHeight="1" outlineLevel="5" x14ac:dyDescent="0.15">
      <c r="B2810" s="69"/>
      <c r="C2810" s="69"/>
      <c r="D2810" s="60"/>
      <c r="E2810" s="60"/>
      <c r="F2810" s="61"/>
      <c r="G2810" s="60"/>
      <c r="H2810" s="65"/>
      <c r="I2810" s="105"/>
      <c r="J2810" s="63"/>
      <c r="K2810" s="65"/>
      <c r="L2810" s="65"/>
      <c r="M2810" s="65"/>
      <c r="N2810" s="65"/>
      <c r="O2810" s="63"/>
      <c r="P2810" s="63"/>
      <c r="Q2810" s="63"/>
      <c r="R2810" s="60"/>
      <c r="S2810" s="60"/>
      <c r="T2810" s="69"/>
      <c r="U2810" s="8"/>
      <c r="X2810" s="60"/>
    </row>
    <row r="2811" spans="1:27" ht="11.25" outlineLevel="5" x14ac:dyDescent="0.2">
      <c r="A2811" s="137"/>
      <c r="B2811" s="138"/>
      <c r="C2811" s="138"/>
      <c r="D2811" s="139"/>
      <c r="E2811" s="145" t="s">
        <v>1</v>
      </c>
      <c r="F2811" s="140" t="s">
        <v>1086</v>
      </c>
      <c r="G2811" s="139"/>
      <c r="H2811" s="141">
        <v>0</v>
      </c>
      <c r="I2811" s="142"/>
      <c r="J2811" s="143"/>
      <c r="K2811" s="144"/>
      <c r="L2811" s="144"/>
      <c r="M2811" s="144"/>
      <c r="N2811" s="144"/>
      <c r="O2811" s="143"/>
      <c r="P2811" s="143"/>
      <c r="Q2811" s="143"/>
      <c r="R2811" s="139"/>
      <c r="S2811" s="139"/>
      <c r="T2811" s="138"/>
      <c r="U2811" s="6"/>
      <c r="V2811" s="8"/>
      <c r="W2811" s="8"/>
      <c r="X2811" s="60"/>
    </row>
    <row r="2812" spans="1:27" ht="11.25" outlineLevel="5" x14ac:dyDescent="0.2">
      <c r="A2812" s="137"/>
      <c r="B2812" s="138"/>
      <c r="C2812" s="138"/>
      <c r="D2812" s="139"/>
      <c r="E2812" s="145"/>
      <c r="F2812" s="140" t="s">
        <v>2415</v>
      </c>
      <c r="G2812" s="139"/>
      <c r="H2812" s="141">
        <v>16.649999999999999</v>
      </c>
      <c r="I2812" s="142"/>
      <c r="J2812" s="143"/>
      <c r="K2812" s="144"/>
      <c r="L2812" s="144"/>
      <c r="M2812" s="144"/>
      <c r="N2812" s="144"/>
      <c r="O2812" s="143"/>
      <c r="P2812" s="143"/>
      <c r="Q2812" s="143"/>
      <c r="R2812" s="139"/>
      <c r="S2812" s="139"/>
      <c r="T2812" s="138"/>
      <c r="U2812" s="6"/>
      <c r="V2812" s="8"/>
      <c r="W2812" s="8"/>
      <c r="X2812" s="60"/>
    </row>
    <row r="2813" spans="1:27" ht="11.25" outlineLevel="5" x14ac:dyDescent="0.2">
      <c r="A2813" s="137"/>
      <c r="B2813" s="138"/>
      <c r="C2813" s="138"/>
      <c r="D2813" s="139"/>
      <c r="E2813" s="145"/>
      <c r="F2813" s="140" t="s">
        <v>2416</v>
      </c>
      <c r="G2813" s="139"/>
      <c r="H2813" s="141">
        <v>36.599999999999994</v>
      </c>
      <c r="I2813" s="142"/>
      <c r="J2813" s="143"/>
      <c r="K2813" s="144"/>
      <c r="L2813" s="144"/>
      <c r="M2813" s="144"/>
      <c r="N2813" s="144"/>
      <c r="O2813" s="143"/>
      <c r="P2813" s="143"/>
      <c r="Q2813" s="143"/>
      <c r="R2813" s="139"/>
      <c r="S2813" s="139"/>
      <c r="T2813" s="138"/>
      <c r="U2813" s="6"/>
      <c r="V2813" s="8"/>
      <c r="W2813" s="8"/>
      <c r="X2813" s="60"/>
    </row>
    <row r="2814" spans="1:27" ht="7.5" customHeight="1" outlineLevel="5" x14ac:dyDescent="0.15">
      <c r="A2814" s="8"/>
      <c r="B2814" s="69"/>
      <c r="C2814" s="69"/>
      <c r="D2814" s="60"/>
      <c r="E2814" s="60"/>
      <c r="F2814" s="104"/>
      <c r="G2814" s="60"/>
      <c r="H2814" s="65"/>
      <c r="I2814" s="105"/>
      <c r="J2814" s="63"/>
      <c r="K2814" s="65"/>
      <c r="L2814" s="65"/>
      <c r="M2814" s="65"/>
      <c r="N2814" s="65"/>
      <c r="O2814" s="63"/>
      <c r="P2814" s="63"/>
      <c r="Q2814" s="63"/>
      <c r="R2814" s="60"/>
      <c r="S2814" s="60"/>
      <c r="T2814" s="69"/>
      <c r="U2814" s="8"/>
      <c r="X2814" s="60"/>
    </row>
    <row r="2815" spans="1:27" ht="11.25" outlineLevel="4" x14ac:dyDescent="0.2">
      <c r="A2815" s="4"/>
      <c r="B2815" s="120"/>
      <c r="C2815" s="121">
        <v>5</v>
      </c>
      <c r="D2815" s="122" t="s">
        <v>534</v>
      </c>
      <c r="E2815" s="123" t="s">
        <v>2424</v>
      </c>
      <c r="F2815" s="124" t="s">
        <v>2425</v>
      </c>
      <c r="G2815" s="122" t="s">
        <v>752</v>
      </c>
      <c r="H2815" s="125">
        <v>1245.68</v>
      </c>
      <c r="I2815" s="126">
        <v>0</v>
      </c>
      <c r="J2815" s="127">
        <f>H2815*I2815</f>
        <v>0</v>
      </c>
      <c r="K2815" s="125">
        <v>2.0000000000000002E-5</v>
      </c>
      <c r="L2815" s="125">
        <f>H2815*K2815</f>
        <v>2.4913600000000004E-2</v>
      </c>
      <c r="M2815" s="125"/>
      <c r="N2815" s="125">
        <f>H2815*M2815</f>
        <v>0</v>
      </c>
      <c r="O2815" s="127">
        <v>15</v>
      </c>
      <c r="P2815" s="127">
        <f>J2815*(O2815/100)</f>
        <v>0</v>
      </c>
      <c r="Q2815" s="127">
        <f>J2815+P2815</f>
        <v>0</v>
      </c>
      <c r="R2815" s="128"/>
      <c r="S2815" s="128" t="s">
        <v>538</v>
      </c>
      <c r="T2815" s="129">
        <v>1</v>
      </c>
      <c r="U2815" s="8"/>
      <c r="V2815" s="8"/>
      <c r="W2815" s="8"/>
      <c r="X2815" s="60"/>
    </row>
    <row r="2816" spans="1:27" ht="9.75" outlineLevel="5" x14ac:dyDescent="0.2">
      <c r="A2816" s="130"/>
      <c r="B2816" s="131"/>
      <c r="C2816" s="131"/>
      <c r="D2816" s="132"/>
      <c r="E2816" s="136" t="s">
        <v>0</v>
      </c>
      <c r="F2816" s="159" t="s">
        <v>2426</v>
      </c>
      <c r="G2816" s="159"/>
      <c r="H2816" s="160"/>
      <c r="I2816" s="161"/>
      <c r="J2816" s="162"/>
      <c r="K2816" s="134"/>
      <c r="L2816" s="134"/>
      <c r="M2816" s="134"/>
      <c r="N2816" s="134"/>
      <c r="O2816" s="135"/>
      <c r="P2816" s="135"/>
      <c r="Q2816" s="135"/>
      <c r="R2816" s="132"/>
      <c r="S2816" s="132"/>
      <c r="T2816" s="131"/>
      <c r="U2816" s="6"/>
      <c r="V2816" s="8"/>
      <c r="W2816" s="8"/>
      <c r="X2816" s="133" t="str">
        <f>F2816</f>
        <v>Montáž laťování montáž kontralatí na podklad bez tepelné izolace</v>
      </c>
      <c r="Y2816" s="9"/>
      <c r="AA2816" s="11"/>
    </row>
    <row r="2817" spans="1:27" ht="7.5" customHeight="1" outlineLevel="5" x14ac:dyDescent="0.15">
      <c r="B2817" s="69"/>
      <c r="C2817" s="69"/>
      <c r="D2817" s="60"/>
      <c r="E2817" s="60"/>
      <c r="F2817" s="61"/>
      <c r="G2817" s="60"/>
      <c r="H2817" s="65"/>
      <c r="I2817" s="105"/>
      <c r="J2817" s="63"/>
      <c r="K2817" s="65"/>
      <c r="L2817" s="65"/>
      <c r="M2817" s="65"/>
      <c r="N2817" s="65"/>
      <c r="O2817" s="63"/>
      <c r="P2817" s="63"/>
      <c r="Q2817" s="63"/>
      <c r="R2817" s="60"/>
      <c r="S2817" s="60"/>
      <c r="T2817" s="69"/>
      <c r="U2817" s="8"/>
      <c r="X2817" s="60"/>
    </row>
    <row r="2818" spans="1:27" ht="11.25" outlineLevel="5" x14ac:dyDescent="0.2">
      <c r="A2818" s="137"/>
      <c r="B2818" s="138"/>
      <c r="C2818" s="138"/>
      <c r="D2818" s="139"/>
      <c r="E2818" s="145" t="s">
        <v>1</v>
      </c>
      <c r="F2818" s="140" t="s">
        <v>1705</v>
      </c>
      <c r="G2818" s="139"/>
      <c r="H2818" s="141">
        <v>0</v>
      </c>
      <c r="I2818" s="142"/>
      <c r="J2818" s="143"/>
      <c r="K2818" s="144"/>
      <c r="L2818" s="144"/>
      <c r="M2818" s="144"/>
      <c r="N2818" s="144"/>
      <c r="O2818" s="143"/>
      <c r="P2818" s="143"/>
      <c r="Q2818" s="143"/>
      <c r="R2818" s="139"/>
      <c r="S2818" s="139"/>
      <c r="T2818" s="138"/>
      <c r="U2818" s="6"/>
      <c r="V2818" s="8"/>
      <c r="W2818" s="8"/>
      <c r="X2818" s="60"/>
    </row>
    <row r="2819" spans="1:27" ht="11.25" outlineLevel="5" x14ac:dyDescent="0.2">
      <c r="A2819" s="137"/>
      <c r="B2819" s="138"/>
      <c r="C2819" s="138"/>
      <c r="D2819" s="139"/>
      <c r="E2819" s="145"/>
      <c r="F2819" s="140" t="s">
        <v>2427</v>
      </c>
      <c r="G2819" s="139"/>
      <c r="H2819" s="141">
        <v>270.95999999999998</v>
      </c>
      <c r="I2819" s="142"/>
      <c r="J2819" s="143"/>
      <c r="K2819" s="144"/>
      <c r="L2819" s="144"/>
      <c r="M2819" s="144"/>
      <c r="N2819" s="144"/>
      <c r="O2819" s="143"/>
      <c r="P2819" s="143"/>
      <c r="Q2819" s="143"/>
      <c r="R2819" s="139"/>
      <c r="S2819" s="139"/>
      <c r="T2819" s="138"/>
      <c r="U2819" s="6"/>
      <c r="V2819" s="8"/>
      <c r="W2819" s="8"/>
      <c r="X2819" s="60"/>
    </row>
    <row r="2820" spans="1:27" ht="11.25" outlineLevel="5" x14ac:dyDescent="0.2">
      <c r="A2820" s="137"/>
      <c r="B2820" s="138"/>
      <c r="C2820" s="138"/>
      <c r="D2820" s="139"/>
      <c r="E2820" s="145"/>
      <c r="F2820" s="140" t="s">
        <v>2428</v>
      </c>
      <c r="G2820" s="139"/>
      <c r="H2820" s="141">
        <v>974.72</v>
      </c>
      <c r="I2820" s="142"/>
      <c r="J2820" s="143"/>
      <c r="K2820" s="144"/>
      <c r="L2820" s="144"/>
      <c r="M2820" s="144"/>
      <c r="N2820" s="144"/>
      <c r="O2820" s="143"/>
      <c r="P2820" s="143"/>
      <c r="Q2820" s="143"/>
      <c r="R2820" s="139"/>
      <c r="S2820" s="139"/>
      <c r="T2820" s="138"/>
      <c r="U2820" s="6"/>
      <c r="V2820" s="8"/>
      <c r="W2820" s="8"/>
      <c r="X2820" s="60"/>
    </row>
    <row r="2821" spans="1:27" ht="7.5" customHeight="1" outlineLevel="5" x14ac:dyDescent="0.15">
      <c r="A2821" s="8"/>
      <c r="B2821" s="69"/>
      <c r="C2821" s="69"/>
      <c r="D2821" s="60"/>
      <c r="E2821" s="60"/>
      <c r="F2821" s="104"/>
      <c r="G2821" s="60"/>
      <c r="H2821" s="65"/>
      <c r="I2821" s="105"/>
      <c r="J2821" s="63"/>
      <c r="K2821" s="65"/>
      <c r="L2821" s="65"/>
      <c r="M2821" s="65"/>
      <c r="N2821" s="65"/>
      <c r="O2821" s="63"/>
      <c r="P2821" s="63"/>
      <c r="Q2821" s="63"/>
      <c r="R2821" s="60"/>
      <c r="S2821" s="60"/>
      <c r="T2821" s="69"/>
      <c r="U2821" s="8"/>
      <c r="X2821" s="60"/>
    </row>
    <row r="2822" spans="1:27" ht="11.25" outlineLevel="4" x14ac:dyDescent="0.2">
      <c r="A2822" s="4"/>
      <c r="B2822" s="120"/>
      <c r="C2822" s="121">
        <v>6</v>
      </c>
      <c r="D2822" s="122" t="s">
        <v>760</v>
      </c>
      <c r="E2822" s="123" t="s">
        <v>2429</v>
      </c>
      <c r="F2822" s="124" t="s">
        <v>2430</v>
      </c>
      <c r="G2822" s="122" t="s">
        <v>537</v>
      </c>
      <c r="H2822" s="125">
        <v>6.577190400000001</v>
      </c>
      <c r="I2822" s="126">
        <v>0</v>
      </c>
      <c r="J2822" s="127">
        <f>H2822*I2822</f>
        <v>0</v>
      </c>
      <c r="K2822" s="125">
        <v>0.55000000000000004</v>
      </c>
      <c r="L2822" s="125">
        <f>H2822*K2822</f>
        <v>3.6174547200000009</v>
      </c>
      <c r="M2822" s="125"/>
      <c r="N2822" s="125">
        <f>H2822*M2822</f>
        <v>0</v>
      </c>
      <c r="O2822" s="127">
        <v>15</v>
      </c>
      <c r="P2822" s="127">
        <f>J2822*(O2822/100)</f>
        <v>0</v>
      </c>
      <c r="Q2822" s="127">
        <f>J2822+P2822</f>
        <v>0</v>
      </c>
      <c r="R2822" s="128"/>
      <c r="S2822" s="128" t="s">
        <v>538</v>
      </c>
      <c r="T2822" s="129">
        <v>1</v>
      </c>
      <c r="U2822" s="8"/>
      <c r="V2822" s="8"/>
      <c r="W2822" s="8"/>
      <c r="X2822" s="60"/>
    </row>
    <row r="2823" spans="1:27" ht="9.75" outlineLevel="5" x14ac:dyDescent="0.2">
      <c r="A2823" s="130"/>
      <c r="B2823" s="131"/>
      <c r="C2823" s="131"/>
      <c r="D2823" s="132"/>
      <c r="E2823" s="136" t="s">
        <v>0</v>
      </c>
      <c r="F2823" s="159" t="s">
        <v>763</v>
      </c>
      <c r="G2823" s="159"/>
      <c r="H2823" s="160"/>
      <c r="I2823" s="161"/>
      <c r="J2823" s="162"/>
      <c r="K2823" s="134"/>
      <c r="L2823" s="134"/>
      <c r="M2823" s="134"/>
      <c r="N2823" s="134"/>
      <c r="O2823" s="135"/>
      <c r="P2823" s="135"/>
      <c r="Q2823" s="135"/>
      <c r="R2823" s="132"/>
      <c r="S2823" s="132"/>
      <c r="T2823" s="131"/>
      <c r="U2823" s="6"/>
      <c r="V2823" s="8"/>
      <c r="W2823" s="8"/>
      <c r="X2823" s="133" t="str">
        <f>F2823</f>
        <v>---</v>
      </c>
      <c r="Y2823" s="9"/>
      <c r="AA2823" s="11"/>
    </row>
    <row r="2824" spans="1:27" ht="7.5" customHeight="1" outlineLevel="5" x14ac:dyDescent="0.15">
      <c r="B2824" s="69"/>
      <c r="C2824" s="69"/>
      <c r="D2824" s="60"/>
      <c r="E2824" s="60"/>
      <c r="F2824" s="61"/>
      <c r="G2824" s="60"/>
      <c r="H2824" s="65"/>
      <c r="I2824" s="105"/>
      <c r="J2824" s="63"/>
      <c r="K2824" s="65"/>
      <c r="L2824" s="65"/>
      <c r="M2824" s="65"/>
      <c r="N2824" s="65"/>
      <c r="O2824" s="63"/>
      <c r="P2824" s="63"/>
      <c r="Q2824" s="63"/>
      <c r="R2824" s="60"/>
      <c r="S2824" s="60"/>
      <c r="T2824" s="69"/>
      <c r="U2824" s="8"/>
      <c r="X2824" s="60"/>
    </row>
    <row r="2825" spans="1:27" ht="11.25" outlineLevel="5" x14ac:dyDescent="0.2">
      <c r="A2825" s="137"/>
      <c r="B2825" s="138"/>
      <c r="C2825" s="138"/>
      <c r="D2825" s="139"/>
      <c r="E2825" s="145" t="s">
        <v>1</v>
      </c>
      <c r="F2825" s="140" t="s">
        <v>2431</v>
      </c>
      <c r="G2825" s="139"/>
      <c r="H2825" s="141">
        <v>5.9792639999999997</v>
      </c>
      <c r="I2825" s="142"/>
      <c r="J2825" s="143"/>
      <c r="K2825" s="144"/>
      <c r="L2825" s="144"/>
      <c r="M2825" s="144"/>
      <c r="N2825" s="144"/>
      <c r="O2825" s="143"/>
      <c r="P2825" s="143"/>
      <c r="Q2825" s="143"/>
      <c r="R2825" s="139"/>
      <c r="S2825" s="139"/>
      <c r="T2825" s="138"/>
      <c r="U2825" s="6"/>
      <c r="V2825" s="8"/>
      <c r="W2825" s="8"/>
      <c r="X2825" s="60"/>
    </row>
    <row r="2826" spans="1:27" ht="9.75" outlineLevel="5" x14ac:dyDescent="0.2">
      <c r="A2826" s="130"/>
      <c r="B2826" s="131"/>
      <c r="C2826" s="131"/>
      <c r="D2826" s="132"/>
      <c r="E2826" s="136" t="s">
        <v>25</v>
      </c>
      <c r="F2826" s="148">
        <v>10</v>
      </c>
      <c r="G2826" s="132"/>
      <c r="H2826" s="146">
        <v>0.59792640000000008</v>
      </c>
      <c r="I2826" s="147"/>
      <c r="J2826" s="135"/>
      <c r="K2826" s="134"/>
      <c r="L2826" s="134"/>
      <c r="M2826" s="134"/>
      <c r="N2826" s="134"/>
      <c r="O2826" s="135"/>
      <c r="P2826" s="135"/>
      <c r="Q2826" s="135"/>
      <c r="R2826" s="132"/>
      <c r="S2826" s="132"/>
      <c r="T2826" s="131"/>
      <c r="U2826" s="6"/>
      <c r="V2826" s="8"/>
      <c r="W2826" s="8"/>
      <c r="X2826" s="60"/>
    </row>
    <row r="2827" spans="1:27" ht="7.5" customHeight="1" outlineLevel="5" x14ac:dyDescent="0.15">
      <c r="A2827" s="8"/>
      <c r="B2827" s="69"/>
      <c r="C2827" s="69"/>
      <c r="D2827" s="60"/>
      <c r="E2827" s="60"/>
      <c r="F2827" s="104"/>
      <c r="G2827" s="60"/>
      <c r="H2827" s="65"/>
      <c r="I2827" s="105"/>
      <c r="J2827" s="63"/>
      <c r="K2827" s="65"/>
      <c r="L2827" s="65"/>
      <c r="M2827" s="65"/>
      <c r="N2827" s="65"/>
      <c r="O2827" s="63"/>
      <c r="P2827" s="63"/>
      <c r="Q2827" s="63"/>
      <c r="R2827" s="60"/>
      <c r="S2827" s="60"/>
      <c r="T2827" s="69"/>
      <c r="U2827" s="8"/>
      <c r="X2827" s="60"/>
    </row>
    <row r="2828" spans="1:27" ht="11.25" outlineLevel="4" x14ac:dyDescent="0.2">
      <c r="A2828" s="4"/>
      <c r="B2828" s="120"/>
      <c r="C2828" s="121">
        <v>7</v>
      </c>
      <c r="D2828" s="122" t="s">
        <v>534</v>
      </c>
      <c r="E2828" s="123" t="s">
        <v>2432</v>
      </c>
      <c r="F2828" s="124" t="s">
        <v>2433</v>
      </c>
      <c r="G2828" s="122" t="s">
        <v>543</v>
      </c>
      <c r="H2828" s="125">
        <v>1209.4690000000001</v>
      </c>
      <c r="I2828" s="126">
        <v>0</v>
      </c>
      <c r="J2828" s="127">
        <f>H2828*I2828</f>
        <v>0</v>
      </c>
      <c r="K2828" s="125"/>
      <c r="L2828" s="125">
        <f>H2828*K2828</f>
        <v>0</v>
      </c>
      <c r="M2828" s="125"/>
      <c r="N2828" s="125">
        <f>H2828*M2828</f>
        <v>0</v>
      </c>
      <c r="O2828" s="127">
        <v>15</v>
      </c>
      <c r="P2828" s="127">
        <f>J2828*(O2828/100)</f>
        <v>0</v>
      </c>
      <c r="Q2828" s="127">
        <f>J2828+P2828</f>
        <v>0</v>
      </c>
      <c r="R2828" s="128"/>
      <c r="S2828" s="128" t="s">
        <v>538</v>
      </c>
      <c r="T2828" s="129">
        <v>1</v>
      </c>
      <c r="U2828" s="8"/>
      <c r="V2828" s="8"/>
      <c r="W2828" s="8"/>
      <c r="X2828" s="60"/>
    </row>
    <row r="2829" spans="1:27" ht="9.75" outlineLevel="5" x14ac:dyDescent="0.2">
      <c r="A2829" s="130"/>
      <c r="B2829" s="131"/>
      <c r="C2829" s="131"/>
      <c r="D2829" s="132"/>
      <c r="E2829" s="136" t="s">
        <v>0</v>
      </c>
      <c r="F2829" s="159" t="s">
        <v>2434</v>
      </c>
      <c r="G2829" s="159"/>
      <c r="H2829" s="160"/>
      <c r="I2829" s="161"/>
      <c r="J2829" s="162"/>
      <c r="K2829" s="134"/>
      <c r="L2829" s="134"/>
      <c r="M2829" s="134"/>
      <c r="N2829" s="134"/>
      <c r="O2829" s="135"/>
      <c r="P2829" s="135"/>
      <c r="Q2829" s="135"/>
      <c r="R2829" s="132"/>
      <c r="S2829" s="132"/>
      <c r="T2829" s="131"/>
      <c r="U2829" s="6"/>
      <c r="V2829" s="8"/>
      <c r="W2829" s="8"/>
      <c r="X2829" s="133" t="str">
        <f>F2829</f>
        <v>Montáž bednění střech rovných a šikmých sklonu do 60° s vyřezáním otvorů z prken hrubých na sraz tl. do 32 mm</v>
      </c>
      <c r="Y2829" s="9"/>
      <c r="AA2829" s="11"/>
    </row>
    <row r="2830" spans="1:27" ht="7.5" customHeight="1" outlineLevel="5" x14ac:dyDescent="0.15">
      <c r="B2830" s="69"/>
      <c r="C2830" s="69"/>
      <c r="D2830" s="60"/>
      <c r="E2830" s="60"/>
      <c r="F2830" s="61"/>
      <c r="G2830" s="60"/>
      <c r="H2830" s="65"/>
      <c r="I2830" s="105"/>
      <c r="J2830" s="63"/>
      <c r="K2830" s="65"/>
      <c r="L2830" s="65"/>
      <c r="M2830" s="65"/>
      <c r="N2830" s="65"/>
      <c r="O2830" s="63"/>
      <c r="P2830" s="63"/>
      <c r="Q2830" s="63"/>
      <c r="R2830" s="60"/>
      <c r="S2830" s="60"/>
      <c r="T2830" s="69"/>
      <c r="U2830" s="8"/>
      <c r="X2830" s="60"/>
    </row>
    <row r="2831" spans="1:27" ht="11.25" outlineLevel="5" x14ac:dyDescent="0.2">
      <c r="A2831" s="137"/>
      <c r="B2831" s="138"/>
      <c r="C2831" s="138"/>
      <c r="D2831" s="139"/>
      <c r="E2831" s="145" t="s">
        <v>1</v>
      </c>
      <c r="F2831" s="140" t="s">
        <v>1705</v>
      </c>
      <c r="G2831" s="139"/>
      <c r="H2831" s="141">
        <v>0</v>
      </c>
      <c r="I2831" s="142"/>
      <c r="J2831" s="143"/>
      <c r="K2831" s="144"/>
      <c r="L2831" s="144"/>
      <c r="M2831" s="144"/>
      <c r="N2831" s="144"/>
      <c r="O2831" s="143"/>
      <c r="P2831" s="143"/>
      <c r="Q2831" s="143"/>
      <c r="R2831" s="139"/>
      <c r="S2831" s="139"/>
      <c r="T2831" s="138"/>
      <c r="U2831" s="6"/>
      <c r="V2831" s="8"/>
      <c r="W2831" s="8"/>
      <c r="X2831" s="60"/>
    </row>
    <row r="2832" spans="1:27" ht="11.25" outlineLevel="5" x14ac:dyDescent="0.2">
      <c r="A2832" s="137"/>
      <c r="B2832" s="138"/>
      <c r="C2832" s="138"/>
      <c r="D2832" s="139"/>
      <c r="E2832" s="145"/>
      <c r="F2832" s="140" t="s">
        <v>2435</v>
      </c>
      <c r="G2832" s="139"/>
      <c r="H2832" s="141">
        <v>274.34699999999998</v>
      </c>
      <c r="I2832" s="142"/>
      <c r="J2832" s="143"/>
      <c r="K2832" s="144"/>
      <c r="L2832" s="144"/>
      <c r="M2832" s="144"/>
      <c r="N2832" s="144"/>
      <c r="O2832" s="143"/>
      <c r="P2832" s="143"/>
      <c r="Q2832" s="143"/>
      <c r="R2832" s="139"/>
      <c r="S2832" s="139"/>
      <c r="T2832" s="138"/>
      <c r="U2832" s="6"/>
      <c r="V2832" s="8"/>
      <c r="W2832" s="8"/>
      <c r="X2832" s="60"/>
    </row>
    <row r="2833" spans="1:27" ht="11.25" outlineLevel="5" x14ac:dyDescent="0.2">
      <c r="A2833" s="137"/>
      <c r="B2833" s="138"/>
      <c r="C2833" s="138"/>
      <c r="D2833" s="139"/>
      <c r="E2833" s="145"/>
      <c r="F2833" s="140" t="s">
        <v>2436</v>
      </c>
      <c r="G2833" s="139"/>
      <c r="H2833" s="141">
        <v>935.12199999999996</v>
      </c>
      <c r="I2833" s="142"/>
      <c r="J2833" s="143"/>
      <c r="K2833" s="144"/>
      <c r="L2833" s="144"/>
      <c r="M2833" s="144"/>
      <c r="N2833" s="144"/>
      <c r="O2833" s="143"/>
      <c r="P2833" s="143"/>
      <c r="Q2833" s="143"/>
      <c r="R2833" s="139"/>
      <c r="S2833" s="139"/>
      <c r="T2833" s="138"/>
      <c r="U2833" s="6"/>
      <c r="V2833" s="8"/>
      <c r="W2833" s="8"/>
      <c r="X2833" s="60"/>
    </row>
    <row r="2834" spans="1:27" ht="7.5" customHeight="1" outlineLevel="5" x14ac:dyDescent="0.15">
      <c r="A2834" s="8"/>
      <c r="B2834" s="69"/>
      <c r="C2834" s="69"/>
      <c r="D2834" s="60"/>
      <c r="E2834" s="60"/>
      <c r="F2834" s="104"/>
      <c r="G2834" s="60"/>
      <c r="H2834" s="65"/>
      <c r="I2834" s="105"/>
      <c r="J2834" s="63"/>
      <c r="K2834" s="65"/>
      <c r="L2834" s="65"/>
      <c r="M2834" s="65"/>
      <c r="N2834" s="65"/>
      <c r="O2834" s="63"/>
      <c r="P2834" s="63"/>
      <c r="Q2834" s="63"/>
      <c r="R2834" s="60"/>
      <c r="S2834" s="60"/>
      <c r="T2834" s="69"/>
      <c r="U2834" s="8"/>
      <c r="X2834" s="60"/>
    </row>
    <row r="2835" spans="1:27" ht="11.25" outlineLevel="4" x14ac:dyDescent="0.2">
      <c r="A2835" s="4"/>
      <c r="B2835" s="120"/>
      <c r="C2835" s="121">
        <v>8</v>
      </c>
      <c r="D2835" s="122" t="s">
        <v>760</v>
      </c>
      <c r="E2835" s="123" t="s">
        <v>2417</v>
      </c>
      <c r="F2835" s="124" t="s">
        <v>2418</v>
      </c>
      <c r="G2835" s="122" t="s">
        <v>537</v>
      </c>
      <c r="H2835" s="125">
        <v>39.912477000000003</v>
      </c>
      <c r="I2835" s="126">
        <v>0</v>
      </c>
      <c r="J2835" s="127">
        <f>H2835*I2835</f>
        <v>0</v>
      </c>
      <c r="K2835" s="125">
        <v>0.55000000000000004</v>
      </c>
      <c r="L2835" s="125">
        <f>H2835*K2835</f>
        <v>21.951862350000003</v>
      </c>
      <c r="M2835" s="125"/>
      <c r="N2835" s="125">
        <f>H2835*M2835</f>
        <v>0</v>
      </c>
      <c r="O2835" s="127">
        <v>15</v>
      </c>
      <c r="P2835" s="127">
        <f>J2835*(O2835/100)</f>
        <v>0</v>
      </c>
      <c r="Q2835" s="127">
        <f>J2835+P2835</f>
        <v>0</v>
      </c>
      <c r="R2835" s="128"/>
      <c r="S2835" s="128" t="s">
        <v>538</v>
      </c>
      <c r="T2835" s="129">
        <v>1</v>
      </c>
      <c r="U2835" s="8"/>
      <c r="V2835" s="8"/>
      <c r="W2835" s="8"/>
      <c r="X2835" s="60"/>
    </row>
    <row r="2836" spans="1:27" ht="9.75" outlineLevel="5" x14ac:dyDescent="0.2">
      <c r="A2836" s="130"/>
      <c r="B2836" s="131"/>
      <c r="C2836" s="131"/>
      <c r="D2836" s="132"/>
      <c r="E2836" s="136" t="s">
        <v>0</v>
      </c>
      <c r="F2836" s="159" t="s">
        <v>763</v>
      </c>
      <c r="G2836" s="159"/>
      <c r="H2836" s="160"/>
      <c r="I2836" s="161"/>
      <c r="J2836" s="162"/>
      <c r="K2836" s="134"/>
      <c r="L2836" s="134"/>
      <c r="M2836" s="134"/>
      <c r="N2836" s="134"/>
      <c r="O2836" s="135"/>
      <c r="P2836" s="135"/>
      <c r="Q2836" s="135"/>
      <c r="R2836" s="132"/>
      <c r="S2836" s="132"/>
      <c r="T2836" s="131"/>
      <c r="U2836" s="6"/>
      <c r="V2836" s="8"/>
      <c r="W2836" s="8"/>
      <c r="X2836" s="133" t="str">
        <f>F2836</f>
        <v>---</v>
      </c>
      <c r="Y2836" s="9"/>
      <c r="AA2836" s="11"/>
    </row>
    <row r="2837" spans="1:27" ht="7.5" customHeight="1" outlineLevel="5" x14ac:dyDescent="0.15">
      <c r="B2837" s="69"/>
      <c r="C2837" s="69"/>
      <c r="D2837" s="60"/>
      <c r="E2837" s="60"/>
      <c r="F2837" s="61"/>
      <c r="G2837" s="60"/>
      <c r="H2837" s="65"/>
      <c r="I2837" s="105"/>
      <c r="J2837" s="63"/>
      <c r="K2837" s="65"/>
      <c r="L2837" s="65"/>
      <c r="M2837" s="65"/>
      <c r="N2837" s="65"/>
      <c r="O2837" s="63"/>
      <c r="P2837" s="63"/>
      <c r="Q2837" s="63"/>
      <c r="R2837" s="60"/>
      <c r="S2837" s="60"/>
      <c r="T2837" s="69"/>
      <c r="U2837" s="8"/>
      <c r="X2837" s="60"/>
    </row>
    <row r="2838" spans="1:27" ht="11.25" outlineLevel="5" x14ac:dyDescent="0.2">
      <c r="A2838" s="137"/>
      <c r="B2838" s="138"/>
      <c r="C2838" s="138"/>
      <c r="D2838" s="139"/>
      <c r="E2838" s="145" t="s">
        <v>1</v>
      </c>
      <c r="F2838" s="140" t="s">
        <v>2437</v>
      </c>
      <c r="G2838" s="139"/>
      <c r="H2838" s="141">
        <v>36.28407</v>
      </c>
      <c r="I2838" s="142"/>
      <c r="J2838" s="143"/>
      <c r="K2838" s="144"/>
      <c r="L2838" s="144"/>
      <c r="M2838" s="144"/>
      <c r="N2838" s="144"/>
      <c r="O2838" s="143"/>
      <c r="P2838" s="143"/>
      <c r="Q2838" s="143"/>
      <c r="R2838" s="139"/>
      <c r="S2838" s="139"/>
      <c r="T2838" s="138"/>
      <c r="U2838" s="6"/>
      <c r="V2838" s="8"/>
      <c r="W2838" s="8"/>
      <c r="X2838" s="60"/>
    </row>
    <row r="2839" spans="1:27" ht="9.75" outlineLevel="5" x14ac:dyDescent="0.2">
      <c r="A2839" s="130"/>
      <c r="B2839" s="131"/>
      <c r="C2839" s="131"/>
      <c r="D2839" s="132"/>
      <c r="E2839" s="136" t="s">
        <v>25</v>
      </c>
      <c r="F2839" s="148">
        <v>10</v>
      </c>
      <c r="G2839" s="132"/>
      <c r="H2839" s="146">
        <v>3.6284070000000002</v>
      </c>
      <c r="I2839" s="147"/>
      <c r="J2839" s="135"/>
      <c r="K2839" s="134"/>
      <c r="L2839" s="134"/>
      <c r="M2839" s="134"/>
      <c r="N2839" s="134"/>
      <c r="O2839" s="135"/>
      <c r="P2839" s="135"/>
      <c r="Q2839" s="135"/>
      <c r="R2839" s="132"/>
      <c r="S2839" s="132"/>
      <c r="T2839" s="131"/>
      <c r="U2839" s="6"/>
      <c r="V2839" s="8"/>
      <c r="W2839" s="8"/>
      <c r="X2839" s="60"/>
    </row>
    <row r="2840" spans="1:27" ht="7.5" customHeight="1" outlineLevel="5" x14ac:dyDescent="0.15">
      <c r="A2840" s="8"/>
      <c r="B2840" s="69"/>
      <c r="C2840" s="69"/>
      <c r="D2840" s="60"/>
      <c r="E2840" s="60"/>
      <c r="F2840" s="104"/>
      <c r="G2840" s="60"/>
      <c r="H2840" s="65"/>
      <c r="I2840" s="105"/>
      <c r="J2840" s="63"/>
      <c r="K2840" s="65"/>
      <c r="L2840" s="65"/>
      <c r="M2840" s="65"/>
      <c r="N2840" s="65"/>
      <c r="O2840" s="63"/>
      <c r="P2840" s="63"/>
      <c r="Q2840" s="63"/>
      <c r="R2840" s="60"/>
      <c r="S2840" s="60"/>
      <c r="T2840" s="69"/>
      <c r="U2840" s="8"/>
      <c r="X2840" s="60"/>
    </row>
    <row r="2841" spans="1:27" ht="11.25" outlineLevel="4" x14ac:dyDescent="0.2">
      <c r="A2841" s="4"/>
      <c r="B2841" s="120"/>
      <c r="C2841" s="121">
        <v>9</v>
      </c>
      <c r="D2841" s="122" t="s">
        <v>534</v>
      </c>
      <c r="E2841" s="123" t="s">
        <v>2438</v>
      </c>
      <c r="F2841" s="124" t="s">
        <v>2439</v>
      </c>
      <c r="G2841" s="122" t="s">
        <v>752</v>
      </c>
      <c r="H2841" s="125">
        <v>148.28</v>
      </c>
      <c r="I2841" s="126">
        <v>0</v>
      </c>
      <c r="J2841" s="127">
        <f>H2841*I2841</f>
        <v>0</v>
      </c>
      <c r="K2841" s="125"/>
      <c r="L2841" s="125">
        <f>H2841*K2841</f>
        <v>0</v>
      </c>
      <c r="M2841" s="125"/>
      <c r="N2841" s="125">
        <f>H2841*M2841</f>
        <v>0</v>
      </c>
      <c r="O2841" s="127">
        <v>15</v>
      </c>
      <c r="P2841" s="127">
        <f>J2841*(O2841/100)</f>
        <v>0</v>
      </c>
      <c r="Q2841" s="127">
        <f>J2841+P2841</f>
        <v>0</v>
      </c>
      <c r="R2841" s="128"/>
      <c r="S2841" s="128" t="s">
        <v>538</v>
      </c>
      <c r="T2841" s="129">
        <v>1</v>
      </c>
      <c r="U2841" s="8"/>
      <c r="V2841" s="8"/>
      <c r="W2841" s="8"/>
      <c r="X2841" s="60"/>
    </row>
    <row r="2842" spans="1:27" ht="9.75" outlineLevel="5" x14ac:dyDescent="0.2">
      <c r="A2842" s="130"/>
      <c r="B2842" s="131"/>
      <c r="C2842" s="131"/>
      <c r="D2842" s="132"/>
      <c r="E2842" s="136" t="s">
        <v>0</v>
      </c>
      <c r="F2842" s="159" t="s">
        <v>2440</v>
      </c>
      <c r="G2842" s="159"/>
      <c r="H2842" s="160"/>
      <c r="I2842" s="161"/>
      <c r="J2842" s="162"/>
      <c r="K2842" s="134"/>
      <c r="L2842" s="134"/>
      <c r="M2842" s="134"/>
      <c r="N2842" s="134"/>
      <c r="O2842" s="135"/>
      <c r="P2842" s="135"/>
      <c r="Q2842" s="135"/>
      <c r="R2842" s="132"/>
      <c r="S2842" s="132"/>
      <c r="T2842" s="131"/>
      <c r="U2842" s="6"/>
      <c r="V2842" s="8"/>
      <c r="W2842" s="8"/>
      <c r="X2842" s="133" t="str">
        <f>F2842</f>
        <v>Montáž nadstřešních konstrukcí světlíků, větráků, dýmníků z hraněného řeziva průřezové plochy do 100 cm2</v>
      </c>
      <c r="Y2842" s="9"/>
      <c r="AA2842" s="11"/>
    </row>
    <row r="2843" spans="1:27" ht="7.5" customHeight="1" outlineLevel="5" x14ac:dyDescent="0.15">
      <c r="B2843" s="69"/>
      <c r="C2843" s="69"/>
      <c r="D2843" s="60"/>
      <c r="E2843" s="60"/>
      <c r="F2843" s="61"/>
      <c r="G2843" s="60"/>
      <c r="H2843" s="65"/>
      <c r="I2843" s="105"/>
      <c r="J2843" s="63"/>
      <c r="K2843" s="65"/>
      <c r="L2843" s="65"/>
      <c r="M2843" s="65"/>
      <c r="N2843" s="65"/>
      <c r="O2843" s="63"/>
      <c r="P2843" s="63"/>
      <c r="Q2843" s="63"/>
      <c r="R2843" s="60"/>
      <c r="S2843" s="60"/>
      <c r="T2843" s="69"/>
      <c r="U2843" s="8"/>
      <c r="X2843" s="60"/>
    </row>
    <row r="2844" spans="1:27" ht="11.25" outlineLevel="5" x14ac:dyDescent="0.2">
      <c r="A2844" s="137"/>
      <c r="B2844" s="138"/>
      <c r="C2844" s="138"/>
      <c r="D2844" s="139"/>
      <c r="E2844" s="145" t="s">
        <v>1</v>
      </c>
      <c r="F2844" s="140" t="s">
        <v>2235</v>
      </c>
      <c r="G2844" s="139"/>
      <c r="H2844" s="141">
        <v>0</v>
      </c>
      <c r="I2844" s="142"/>
      <c r="J2844" s="143"/>
      <c r="K2844" s="144"/>
      <c r="L2844" s="144"/>
      <c r="M2844" s="144"/>
      <c r="N2844" s="144"/>
      <c r="O2844" s="143"/>
      <c r="P2844" s="143"/>
      <c r="Q2844" s="143"/>
      <c r="R2844" s="139"/>
      <c r="S2844" s="139"/>
      <c r="T2844" s="138"/>
      <c r="U2844" s="6"/>
      <c r="V2844" s="8"/>
      <c r="W2844" s="8"/>
      <c r="X2844" s="60"/>
    </row>
    <row r="2845" spans="1:27" ht="11.25" outlineLevel="5" x14ac:dyDescent="0.2">
      <c r="A2845" s="137"/>
      <c r="B2845" s="138"/>
      <c r="C2845" s="138"/>
      <c r="D2845" s="139"/>
      <c r="E2845" s="145"/>
      <c r="F2845" s="140" t="s">
        <v>2441</v>
      </c>
      <c r="G2845" s="139"/>
      <c r="H2845" s="141">
        <v>0</v>
      </c>
      <c r="I2845" s="142"/>
      <c r="J2845" s="143"/>
      <c r="K2845" s="144"/>
      <c r="L2845" s="144"/>
      <c r="M2845" s="144"/>
      <c r="N2845" s="144"/>
      <c r="O2845" s="143"/>
      <c r="P2845" s="143"/>
      <c r="Q2845" s="143"/>
      <c r="R2845" s="139"/>
      <c r="S2845" s="139"/>
      <c r="T2845" s="138"/>
      <c r="U2845" s="6"/>
      <c r="V2845" s="8"/>
      <c r="W2845" s="8"/>
      <c r="X2845" s="60"/>
    </row>
    <row r="2846" spans="1:27" ht="11.25" outlineLevel="5" x14ac:dyDescent="0.2">
      <c r="A2846" s="137"/>
      <c r="B2846" s="138"/>
      <c r="C2846" s="138"/>
      <c r="D2846" s="139"/>
      <c r="E2846" s="145"/>
      <c r="F2846" s="140" t="s">
        <v>2442</v>
      </c>
      <c r="G2846" s="139"/>
      <c r="H2846" s="141">
        <v>5.4</v>
      </c>
      <c r="I2846" s="142"/>
      <c r="J2846" s="143"/>
      <c r="K2846" s="144"/>
      <c r="L2846" s="144"/>
      <c r="M2846" s="144"/>
      <c r="N2846" s="144"/>
      <c r="O2846" s="143"/>
      <c r="P2846" s="143"/>
      <c r="Q2846" s="143"/>
      <c r="R2846" s="139"/>
      <c r="S2846" s="139"/>
      <c r="T2846" s="138"/>
      <c r="U2846" s="6"/>
      <c r="V2846" s="8"/>
      <c r="W2846" s="8"/>
      <c r="X2846" s="60"/>
    </row>
    <row r="2847" spans="1:27" ht="11.25" outlineLevel="5" x14ac:dyDescent="0.2">
      <c r="A2847" s="137"/>
      <c r="B2847" s="138"/>
      <c r="C2847" s="138"/>
      <c r="D2847" s="139"/>
      <c r="E2847" s="145"/>
      <c r="F2847" s="140" t="s">
        <v>2443</v>
      </c>
      <c r="G2847" s="139"/>
      <c r="H2847" s="141">
        <v>11.52</v>
      </c>
      <c r="I2847" s="142"/>
      <c r="J2847" s="143"/>
      <c r="K2847" s="144"/>
      <c r="L2847" s="144"/>
      <c r="M2847" s="144"/>
      <c r="N2847" s="144"/>
      <c r="O2847" s="143"/>
      <c r="P2847" s="143"/>
      <c r="Q2847" s="143"/>
      <c r="R2847" s="139"/>
      <c r="S2847" s="139"/>
      <c r="T2847" s="138"/>
      <c r="U2847" s="6"/>
      <c r="V2847" s="8"/>
      <c r="W2847" s="8"/>
      <c r="X2847" s="60"/>
    </row>
    <row r="2848" spans="1:27" ht="11.25" outlineLevel="5" x14ac:dyDescent="0.2">
      <c r="A2848" s="137"/>
      <c r="B2848" s="138"/>
      <c r="C2848" s="138"/>
      <c r="D2848" s="139"/>
      <c r="E2848" s="145"/>
      <c r="F2848" s="140" t="s">
        <v>2444</v>
      </c>
      <c r="G2848" s="139"/>
      <c r="H2848" s="141">
        <v>3.3</v>
      </c>
      <c r="I2848" s="142"/>
      <c r="J2848" s="143"/>
      <c r="K2848" s="144"/>
      <c r="L2848" s="144"/>
      <c r="M2848" s="144"/>
      <c r="N2848" s="144"/>
      <c r="O2848" s="143"/>
      <c r="P2848" s="143"/>
      <c r="Q2848" s="143"/>
      <c r="R2848" s="139"/>
      <c r="S2848" s="139"/>
      <c r="T2848" s="138"/>
      <c r="U2848" s="6"/>
      <c r="V2848" s="8"/>
      <c r="W2848" s="8"/>
      <c r="X2848" s="60"/>
    </row>
    <row r="2849" spans="1:27" ht="11.25" outlineLevel="5" x14ac:dyDescent="0.2">
      <c r="A2849" s="137"/>
      <c r="B2849" s="138"/>
      <c r="C2849" s="138"/>
      <c r="D2849" s="139"/>
      <c r="E2849" s="145"/>
      <c r="F2849" s="140" t="s">
        <v>2445</v>
      </c>
      <c r="G2849" s="139"/>
      <c r="H2849" s="141">
        <v>14.4</v>
      </c>
      <c r="I2849" s="142"/>
      <c r="J2849" s="143"/>
      <c r="K2849" s="144"/>
      <c r="L2849" s="144"/>
      <c r="M2849" s="144"/>
      <c r="N2849" s="144"/>
      <c r="O2849" s="143"/>
      <c r="P2849" s="143"/>
      <c r="Q2849" s="143"/>
      <c r="R2849" s="139"/>
      <c r="S2849" s="139"/>
      <c r="T2849" s="138"/>
      <c r="U2849" s="6"/>
      <c r="V2849" s="8"/>
      <c r="W2849" s="8"/>
      <c r="X2849" s="60"/>
    </row>
    <row r="2850" spans="1:27" ht="11.25" outlineLevel="5" x14ac:dyDescent="0.2">
      <c r="A2850" s="137"/>
      <c r="B2850" s="138"/>
      <c r="C2850" s="138"/>
      <c r="D2850" s="139"/>
      <c r="E2850" s="145"/>
      <c r="F2850" s="140" t="s">
        <v>2446</v>
      </c>
      <c r="G2850" s="139"/>
      <c r="H2850" s="141">
        <v>30.72</v>
      </c>
      <c r="I2850" s="142"/>
      <c r="J2850" s="143"/>
      <c r="K2850" s="144"/>
      <c r="L2850" s="144"/>
      <c r="M2850" s="144"/>
      <c r="N2850" s="144"/>
      <c r="O2850" s="143"/>
      <c r="P2850" s="143"/>
      <c r="Q2850" s="143"/>
      <c r="R2850" s="139"/>
      <c r="S2850" s="139"/>
      <c r="T2850" s="138"/>
      <c r="U2850" s="6"/>
      <c r="V2850" s="8"/>
      <c r="W2850" s="8"/>
      <c r="X2850" s="60"/>
    </row>
    <row r="2851" spans="1:27" ht="11.25" outlineLevel="5" x14ac:dyDescent="0.2">
      <c r="A2851" s="137"/>
      <c r="B2851" s="138"/>
      <c r="C2851" s="138"/>
      <c r="D2851" s="139"/>
      <c r="E2851" s="145"/>
      <c r="F2851" s="140" t="s">
        <v>2447</v>
      </c>
      <c r="G2851" s="139"/>
      <c r="H2851" s="141">
        <v>8.8000000000000007</v>
      </c>
      <c r="I2851" s="142"/>
      <c r="J2851" s="143"/>
      <c r="K2851" s="144"/>
      <c r="L2851" s="144"/>
      <c r="M2851" s="144"/>
      <c r="N2851" s="144"/>
      <c r="O2851" s="143"/>
      <c r="P2851" s="143"/>
      <c r="Q2851" s="143"/>
      <c r="R2851" s="139"/>
      <c r="S2851" s="139"/>
      <c r="T2851" s="138"/>
      <c r="U2851" s="6"/>
      <c r="V2851" s="8"/>
      <c r="W2851" s="8"/>
      <c r="X2851" s="60"/>
    </row>
    <row r="2852" spans="1:27" ht="11.25" outlineLevel="5" x14ac:dyDescent="0.2">
      <c r="A2852" s="137"/>
      <c r="B2852" s="138"/>
      <c r="C2852" s="138"/>
      <c r="D2852" s="139"/>
      <c r="E2852" s="145"/>
      <c r="F2852" s="140" t="s">
        <v>546</v>
      </c>
      <c r="G2852" s="139"/>
      <c r="H2852" s="141">
        <v>74.14</v>
      </c>
      <c r="I2852" s="142"/>
      <c r="J2852" s="143"/>
      <c r="K2852" s="144"/>
      <c r="L2852" s="144"/>
      <c r="M2852" s="144"/>
      <c r="N2852" s="144"/>
      <c r="O2852" s="143"/>
      <c r="P2852" s="143"/>
      <c r="Q2852" s="143"/>
      <c r="R2852" s="139"/>
      <c r="S2852" s="139"/>
      <c r="T2852" s="138"/>
      <c r="U2852" s="6"/>
      <c r="V2852" s="8"/>
      <c r="W2852" s="8"/>
      <c r="X2852" s="60"/>
    </row>
    <row r="2853" spans="1:27" ht="11.25" outlineLevel="5" x14ac:dyDescent="0.2">
      <c r="A2853" s="137"/>
      <c r="B2853" s="138"/>
      <c r="C2853" s="138"/>
      <c r="D2853" s="139"/>
      <c r="E2853" s="145"/>
      <c r="F2853" s="140" t="s">
        <v>2448</v>
      </c>
      <c r="G2853" s="139"/>
      <c r="H2853" s="141">
        <v>74.14</v>
      </c>
      <c r="I2853" s="142"/>
      <c r="J2853" s="143"/>
      <c r="K2853" s="144"/>
      <c r="L2853" s="144"/>
      <c r="M2853" s="144"/>
      <c r="N2853" s="144"/>
      <c r="O2853" s="143"/>
      <c r="P2853" s="143"/>
      <c r="Q2853" s="143"/>
      <c r="R2853" s="139"/>
      <c r="S2853" s="139"/>
      <c r="T2853" s="138"/>
      <c r="U2853" s="6"/>
      <c r="V2853" s="8"/>
      <c r="W2853" s="8"/>
      <c r="X2853" s="60"/>
    </row>
    <row r="2854" spans="1:27" ht="7.5" customHeight="1" outlineLevel="5" x14ac:dyDescent="0.15">
      <c r="A2854" s="8"/>
      <c r="B2854" s="69"/>
      <c r="C2854" s="69"/>
      <c r="D2854" s="60"/>
      <c r="E2854" s="60"/>
      <c r="F2854" s="104"/>
      <c r="G2854" s="60"/>
      <c r="H2854" s="65"/>
      <c r="I2854" s="105"/>
      <c r="J2854" s="63"/>
      <c r="K2854" s="65"/>
      <c r="L2854" s="65"/>
      <c r="M2854" s="65"/>
      <c r="N2854" s="65"/>
      <c r="O2854" s="63"/>
      <c r="P2854" s="63"/>
      <c r="Q2854" s="63"/>
      <c r="R2854" s="60"/>
      <c r="S2854" s="60"/>
      <c r="T2854" s="69"/>
      <c r="U2854" s="8"/>
      <c r="X2854" s="60"/>
    </row>
    <row r="2855" spans="1:27" ht="11.25" outlineLevel="4" x14ac:dyDescent="0.2">
      <c r="A2855" s="4"/>
      <c r="B2855" s="120"/>
      <c r="C2855" s="121">
        <v>10</v>
      </c>
      <c r="D2855" s="122" t="s">
        <v>760</v>
      </c>
      <c r="E2855" s="123" t="s">
        <v>2449</v>
      </c>
      <c r="F2855" s="124" t="s">
        <v>2450</v>
      </c>
      <c r="G2855" s="122" t="s">
        <v>537</v>
      </c>
      <c r="H2855" s="125">
        <v>0.43737760000000003</v>
      </c>
      <c r="I2855" s="126">
        <v>0</v>
      </c>
      <c r="J2855" s="127">
        <f>H2855*I2855</f>
        <v>0</v>
      </c>
      <c r="K2855" s="125">
        <v>0.55000000000000004</v>
      </c>
      <c r="L2855" s="125">
        <f>H2855*K2855</f>
        <v>0.24055768000000005</v>
      </c>
      <c r="M2855" s="125"/>
      <c r="N2855" s="125">
        <f>H2855*M2855</f>
        <v>0</v>
      </c>
      <c r="O2855" s="127">
        <v>15</v>
      </c>
      <c r="P2855" s="127">
        <f>J2855*(O2855/100)</f>
        <v>0</v>
      </c>
      <c r="Q2855" s="127">
        <f>J2855+P2855</f>
        <v>0</v>
      </c>
      <c r="R2855" s="128"/>
      <c r="S2855" s="128" t="s">
        <v>538</v>
      </c>
      <c r="T2855" s="129">
        <v>1</v>
      </c>
      <c r="U2855" s="8"/>
      <c r="V2855" s="8"/>
      <c r="W2855" s="8"/>
      <c r="X2855" s="60"/>
    </row>
    <row r="2856" spans="1:27" ht="9.75" outlineLevel="5" x14ac:dyDescent="0.2">
      <c r="A2856" s="130"/>
      <c r="B2856" s="131"/>
      <c r="C2856" s="131"/>
      <c r="D2856" s="132"/>
      <c r="E2856" s="136" t="s">
        <v>0</v>
      </c>
      <c r="F2856" s="159" t="s">
        <v>763</v>
      </c>
      <c r="G2856" s="159"/>
      <c r="H2856" s="160"/>
      <c r="I2856" s="161"/>
      <c r="J2856" s="162"/>
      <c r="K2856" s="134"/>
      <c r="L2856" s="134"/>
      <c r="M2856" s="134"/>
      <c r="N2856" s="134"/>
      <c r="O2856" s="135"/>
      <c r="P2856" s="135"/>
      <c r="Q2856" s="135"/>
      <c r="R2856" s="132"/>
      <c r="S2856" s="132"/>
      <c r="T2856" s="131"/>
      <c r="U2856" s="6"/>
      <c r="V2856" s="8"/>
      <c r="W2856" s="8"/>
      <c r="X2856" s="133" t="str">
        <f>F2856</f>
        <v>---</v>
      </c>
      <c r="Y2856" s="9"/>
      <c r="AA2856" s="11"/>
    </row>
    <row r="2857" spans="1:27" ht="7.5" customHeight="1" outlineLevel="5" x14ac:dyDescent="0.15">
      <c r="B2857" s="69"/>
      <c r="C2857" s="69"/>
      <c r="D2857" s="60"/>
      <c r="E2857" s="60"/>
      <c r="F2857" s="61"/>
      <c r="G2857" s="60"/>
      <c r="H2857" s="65"/>
      <c r="I2857" s="105"/>
      <c r="J2857" s="63"/>
      <c r="K2857" s="65"/>
      <c r="L2857" s="65"/>
      <c r="M2857" s="65"/>
      <c r="N2857" s="65"/>
      <c r="O2857" s="63"/>
      <c r="P2857" s="63"/>
      <c r="Q2857" s="63"/>
      <c r="R2857" s="60"/>
      <c r="S2857" s="60"/>
      <c r="T2857" s="69"/>
      <c r="U2857" s="8"/>
      <c r="X2857" s="60"/>
    </row>
    <row r="2858" spans="1:27" ht="11.25" outlineLevel="5" x14ac:dyDescent="0.2">
      <c r="A2858" s="137"/>
      <c r="B2858" s="138"/>
      <c r="C2858" s="138"/>
      <c r="D2858" s="139"/>
      <c r="E2858" s="145" t="s">
        <v>1</v>
      </c>
      <c r="F2858" s="140" t="s">
        <v>2451</v>
      </c>
      <c r="G2858" s="139"/>
      <c r="H2858" s="141">
        <v>0</v>
      </c>
      <c r="I2858" s="142"/>
      <c r="J2858" s="143"/>
      <c r="K2858" s="144"/>
      <c r="L2858" s="144"/>
      <c r="M2858" s="144"/>
      <c r="N2858" s="144"/>
      <c r="O2858" s="143"/>
      <c r="P2858" s="143"/>
      <c r="Q2858" s="143"/>
      <c r="R2858" s="139"/>
      <c r="S2858" s="139"/>
      <c r="T2858" s="138"/>
      <c r="U2858" s="6"/>
      <c r="V2858" s="8"/>
      <c r="W2858" s="8"/>
      <c r="X2858" s="60"/>
    </row>
    <row r="2859" spans="1:27" ht="11.25" outlineLevel="5" x14ac:dyDescent="0.2">
      <c r="A2859" s="137"/>
      <c r="B2859" s="138"/>
      <c r="C2859" s="138"/>
      <c r="D2859" s="139"/>
      <c r="E2859" s="145"/>
      <c r="F2859" s="140" t="s">
        <v>2441</v>
      </c>
      <c r="G2859" s="139"/>
      <c r="H2859" s="141">
        <v>0</v>
      </c>
      <c r="I2859" s="142"/>
      <c r="J2859" s="143"/>
      <c r="K2859" s="144"/>
      <c r="L2859" s="144"/>
      <c r="M2859" s="144"/>
      <c r="N2859" s="144"/>
      <c r="O2859" s="143"/>
      <c r="P2859" s="143"/>
      <c r="Q2859" s="143"/>
      <c r="R2859" s="139"/>
      <c r="S2859" s="139"/>
      <c r="T2859" s="138"/>
      <c r="U2859" s="6"/>
      <c r="V2859" s="8"/>
      <c r="W2859" s="8"/>
      <c r="X2859" s="60"/>
    </row>
    <row r="2860" spans="1:27" ht="11.25" outlineLevel="5" x14ac:dyDescent="0.2">
      <c r="A2860" s="137"/>
      <c r="B2860" s="138"/>
      <c r="C2860" s="138"/>
      <c r="D2860" s="139"/>
      <c r="E2860" s="145"/>
      <c r="F2860" s="140" t="s">
        <v>2452</v>
      </c>
      <c r="G2860" s="139"/>
      <c r="H2860" s="141">
        <v>3.4560000000000007E-2</v>
      </c>
      <c r="I2860" s="142"/>
      <c r="J2860" s="143"/>
      <c r="K2860" s="144"/>
      <c r="L2860" s="144"/>
      <c r="M2860" s="144"/>
      <c r="N2860" s="144"/>
      <c r="O2860" s="143"/>
      <c r="P2860" s="143"/>
      <c r="Q2860" s="143"/>
      <c r="R2860" s="139"/>
      <c r="S2860" s="139"/>
      <c r="T2860" s="138"/>
      <c r="U2860" s="6"/>
      <c r="V2860" s="8"/>
      <c r="W2860" s="8"/>
      <c r="X2860" s="60"/>
    </row>
    <row r="2861" spans="1:27" ht="11.25" outlineLevel="5" x14ac:dyDescent="0.2">
      <c r="A2861" s="137"/>
      <c r="B2861" s="138"/>
      <c r="C2861" s="138"/>
      <c r="D2861" s="139"/>
      <c r="E2861" s="145"/>
      <c r="F2861" s="140" t="s">
        <v>2453</v>
      </c>
      <c r="G2861" s="139"/>
      <c r="H2861" s="141">
        <v>1.0367999999999999E-2</v>
      </c>
      <c r="I2861" s="142"/>
      <c r="J2861" s="143"/>
      <c r="K2861" s="144"/>
      <c r="L2861" s="144"/>
      <c r="M2861" s="144"/>
      <c r="N2861" s="144"/>
      <c r="O2861" s="143"/>
      <c r="P2861" s="143"/>
      <c r="Q2861" s="143"/>
      <c r="R2861" s="139"/>
      <c r="S2861" s="139"/>
      <c r="T2861" s="138"/>
      <c r="U2861" s="6"/>
      <c r="V2861" s="8"/>
      <c r="W2861" s="8"/>
      <c r="X2861" s="60"/>
    </row>
    <row r="2862" spans="1:27" ht="11.25" outlineLevel="5" x14ac:dyDescent="0.2">
      <c r="A2862" s="137"/>
      <c r="B2862" s="138"/>
      <c r="C2862" s="138"/>
      <c r="D2862" s="139"/>
      <c r="E2862" s="145"/>
      <c r="F2862" s="140" t="s">
        <v>2454</v>
      </c>
      <c r="G2862" s="139"/>
      <c r="H2862" s="141">
        <v>9.2400000000000017E-3</v>
      </c>
      <c r="I2862" s="142"/>
      <c r="J2862" s="143"/>
      <c r="K2862" s="144"/>
      <c r="L2862" s="144"/>
      <c r="M2862" s="144"/>
      <c r="N2862" s="144"/>
      <c r="O2862" s="143"/>
      <c r="P2862" s="143"/>
      <c r="Q2862" s="143"/>
      <c r="R2862" s="139"/>
      <c r="S2862" s="139"/>
      <c r="T2862" s="138"/>
      <c r="U2862" s="6"/>
      <c r="V2862" s="8"/>
      <c r="W2862" s="8"/>
      <c r="X2862" s="60"/>
    </row>
    <row r="2863" spans="1:27" ht="11.25" outlineLevel="5" x14ac:dyDescent="0.2">
      <c r="A2863" s="137"/>
      <c r="B2863" s="138"/>
      <c r="C2863" s="138"/>
      <c r="D2863" s="139"/>
      <c r="E2863" s="145"/>
      <c r="F2863" s="140" t="s">
        <v>2455</v>
      </c>
      <c r="G2863" s="139"/>
      <c r="H2863" s="141">
        <v>9.2160000000000006E-2</v>
      </c>
      <c r="I2863" s="142"/>
      <c r="J2863" s="143"/>
      <c r="K2863" s="144"/>
      <c r="L2863" s="144"/>
      <c r="M2863" s="144"/>
      <c r="N2863" s="144"/>
      <c r="O2863" s="143"/>
      <c r="P2863" s="143"/>
      <c r="Q2863" s="143"/>
      <c r="R2863" s="139"/>
      <c r="S2863" s="139"/>
      <c r="T2863" s="138"/>
      <c r="U2863" s="6"/>
      <c r="V2863" s="8"/>
      <c r="W2863" s="8"/>
      <c r="X2863" s="60"/>
    </row>
    <row r="2864" spans="1:27" ht="11.25" outlineLevel="5" x14ac:dyDescent="0.2">
      <c r="A2864" s="137"/>
      <c r="B2864" s="138"/>
      <c r="C2864" s="138"/>
      <c r="D2864" s="139"/>
      <c r="E2864" s="145"/>
      <c r="F2864" s="140" t="s">
        <v>2456</v>
      </c>
      <c r="G2864" s="139"/>
      <c r="H2864" s="141">
        <v>2.7647999999999999E-2</v>
      </c>
      <c r="I2864" s="142"/>
      <c r="J2864" s="143"/>
      <c r="K2864" s="144"/>
      <c r="L2864" s="144"/>
      <c r="M2864" s="144"/>
      <c r="N2864" s="144"/>
      <c r="O2864" s="143"/>
      <c r="P2864" s="143"/>
      <c r="Q2864" s="143"/>
      <c r="R2864" s="139"/>
      <c r="S2864" s="139"/>
      <c r="T2864" s="138"/>
      <c r="U2864" s="6"/>
      <c r="V2864" s="8"/>
      <c r="W2864" s="8"/>
      <c r="X2864" s="60"/>
    </row>
    <row r="2865" spans="1:27" ht="11.25" outlineLevel="5" x14ac:dyDescent="0.2">
      <c r="A2865" s="137"/>
      <c r="B2865" s="138"/>
      <c r="C2865" s="138"/>
      <c r="D2865" s="139"/>
      <c r="E2865" s="145"/>
      <c r="F2865" s="140" t="s">
        <v>2457</v>
      </c>
      <c r="G2865" s="139"/>
      <c r="H2865" s="141">
        <v>2.4640000000000006E-2</v>
      </c>
      <c r="I2865" s="142"/>
      <c r="J2865" s="143"/>
      <c r="K2865" s="144"/>
      <c r="L2865" s="144"/>
      <c r="M2865" s="144"/>
      <c r="N2865" s="144"/>
      <c r="O2865" s="143"/>
      <c r="P2865" s="143"/>
      <c r="Q2865" s="143"/>
      <c r="R2865" s="139"/>
      <c r="S2865" s="139"/>
      <c r="T2865" s="138"/>
      <c r="U2865" s="6"/>
      <c r="V2865" s="8"/>
      <c r="W2865" s="8"/>
      <c r="X2865" s="60"/>
    </row>
    <row r="2866" spans="1:27" ht="11.25" outlineLevel="5" x14ac:dyDescent="0.2">
      <c r="A2866" s="137"/>
      <c r="B2866" s="138"/>
      <c r="C2866" s="138"/>
      <c r="D2866" s="139"/>
      <c r="E2866" s="145"/>
      <c r="F2866" s="140" t="s">
        <v>546</v>
      </c>
      <c r="G2866" s="139"/>
      <c r="H2866" s="141">
        <v>0.19861599999999999</v>
      </c>
      <c r="I2866" s="142"/>
      <c r="J2866" s="143"/>
      <c r="K2866" s="144"/>
      <c r="L2866" s="144"/>
      <c r="M2866" s="144"/>
      <c r="N2866" s="144"/>
      <c r="O2866" s="143"/>
      <c r="P2866" s="143"/>
      <c r="Q2866" s="143"/>
      <c r="R2866" s="139"/>
      <c r="S2866" s="139"/>
      <c r="T2866" s="138"/>
      <c r="U2866" s="6"/>
      <c r="V2866" s="8"/>
      <c r="W2866" s="8"/>
      <c r="X2866" s="60"/>
    </row>
    <row r="2867" spans="1:27" ht="11.25" outlineLevel="5" x14ac:dyDescent="0.2">
      <c r="A2867" s="137"/>
      <c r="B2867" s="138"/>
      <c r="C2867" s="138"/>
      <c r="D2867" s="139"/>
      <c r="E2867" s="145"/>
      <c r="F2867" s="140" t="s">
        <v>2458</v>
      </c>
      <c r="G2867" s="139"/>
      <c r="H2867" s="141">
        <v>0.19900000000000001</v>
      </c>
      <c r="I2867" s="142"/>
      <c r="J2867" s="143"/>
      <c r="K2867" s="144"/>
      <c r="L2867" s="144"/>
      <c r="M2867" s="144"/>
      <c r="N2867" s="144"/>
      <c r="O2867" s="143"/>
      <c r="P2867" s="143"/>
      <c r="Q2867" s="143"/>
      <c r="R2867" s="139"/>
      <c r="S2867" s="139"/>
      <c r="T2867" s="138"/>
      <c r="U2867" s="6"/>
      <c r="V2867" s="8"/>
      <c r="W2867" s="8"/>
      <c r="X2867" s="60"/>
    </row>
    <row r="2868" spans="1:27" ht="9.75" outlineLevel="5" x14ac:dyDescent="0.2">
      <c r="A2868" s="130"/>
      <c r="B2868" s="131"/>
      <c r="C2868" s="131"/>
      <c r="D2868" s="132"/>
      <c r="E2868" s="136" t="s">
        <v>25</v>
      </c>
      <c r="F2868" s="148">
        <v>10</v>
      </c>
      <c r="G2868" s="132"/>
      <c r="H2868" s="146">
        <v>3.9761600000000001E-2</v>
      </c>
      <c r="I2868" s="147"/>
      <c r="J2868" s="135"/>
      <c r="K2868" s="134"/>
      <c r="L2868" s="134"/>
      <c r="M2868" s="134"/>
      <c r="N2868" s="134"/>
      <c r="O2868" s="135"/>
      <c r="P2868" s="135"/>
      <c r="Q2868" s="135"/>
      <c r="R2868" s="132"/>
      <c r="S2868" s="132"/>
      <c r="T2868" s="131"/>
      <c r="U2868" s="6"/>
      <c r="V2868" s="8"/>
      <c r="W2868" s="8"/>
      <c r="X2868" s="60"/>
    </row>
    <row r="2869" spans="1:27" ht="7.5" customHeight="1" outlineLevel="5" x14ac:dyDescent="0.15">
      <c r="A2869" s="8"/>
      <c r="B2869" s="69"/>
      <c r="C2869" s="69"/>
      <c r="D2869" s="60"/>
      <c r="E2869" s="60"/>
      <c r="F2869" s="104"/>
      <c r="G2869" s="60"/>
      <c r="H2869" s="65"/>
      <c r="I2869" s="105"/>
      <c r="J2869" s="63"/>
      <c r="K2869" s="65"/>
      <c r="L2869" s="65"/>
      <c r="M2869" s="65"/>
      <c r="N2869" s="65"/>
      <c r="O2869" s="63"/>
      <c r="P2869" s="63"/>
      <c r="Q2869" s="63"/>
      <c r="R2869" s="60"/>
      <c r="S2869" s="60"/>
      <c r="T2869" s="69"/>
      <c r="U2869" s="8"/>
      <c r="X2869" s="60"/>
    </row>
    <row r="2870" spans="1:27" ht="11.25" outlineLevel="4" x14ac:dyDescent="0.2">
      <c r="A2870" s="4"/>
      <c r="B2870" s="120"/>
      <c r="C2870" s="121">
        <v>11</v>
      </c>
      <c r="D2870" s="122" t="s">
        <v>534</v>
      </c>
      <c r="E2870" s="123" t="s">
        <v>2459</v>
      </c>
      <c r="F2870" s="124" t="s">
        <v>2460</v>
      </c>
      <c r="G2870" s="122" t="s">
        <v>543</v>
      </c>
      <c r="H2870" s="125">
        <v>42.85</v>
      </c>
      <c r="I2870" s="126">
        <v>0</v>
      </c>
      <c r="J2870" s="127">
        <f>H2870*I2870</f>
        <v>0</v>
      </c>
      <c r="K2870" s="125"/>
      <c r="L2870" s="125">
        <f>H2870*K2870</f>
        <v>0</v>
      </c>
      <c r="M2870" s="125"/>
      <c r="N2870" s="125">
        <f>H2870*M2870</f>
        <v>0</v>
      </c>
      <c r="O2870" s="127">
        <v>15</v>
      </c>
      <c r="P2870" s="127">
        <f>J2870*(O2870/100)</f>
        <v>0</v>
      </c>
      <c r="Q2870" s="127">
        <f>J2870+P2870</f>
        <v>0</v>
      </c>
      <c r="R2870" s="128"/>
      <c r="S2870" s="128" t="s">
        <v>538</v>
      </c>
      <c r="T2870" s="129">
        <v>1</v>
      </c>
      <c r="U2870" s="8"/>
      <c r="V2870" s="8"/>
      <c r="W2870" s="8"/>
      <c r="X2870" s="60"/>
    </row>
    <row r="2871" spans="1:27" ht="9.75" outlineLevel="5" x14ac:dyDescent="0.2">
      <c r="A2871" s="130"/>
      <c r="B2871" s="131"/>
      <c r="C2871" s="131"/>
      <c r="D2871" s="132"/>
      <c r="E2871" s="136" t="s">
        <v>0</v>
      </c>
      <c r="F2871" s="159" t="s">
        <v>2461</v>
      </c>
      <c r="G2871" s="159"/>
      <c r="H2871" s="160"/>
      <c r="I2871" s="161"/>
      <c r="J2871" s="162"/>
      <c r="K2871" s="134"/>
      <c r="L2871" s="134"/>
      <c r="M2871" s="134"/>
      <c r="N2871" s="134"/>
      <c r="O2871" s="135"/>
      <c r="P2871" s="135"/>
      <c r="Q2871" s="135"/>
      <c r="R2871" s="132"/>
      <c r="S2871" s="132"/>
      <c r="T2871" s="131"/>
      <c r="U2871" s="6"/>
      <c r="V2871" s="8"/>
      <c r="W2871" s="8"/>
      <c r="X2871" s="133" t="str">
        <f>F2871</f>
        <v>Montáž bednění střech štítových okapových říms, krajnic, závětrných prken a žaluzií ve spádu nebo rovnoběžně s okapem z desek dřevotřískových nebo dřevoštěpkových na sraz</v>
      </c>
      <c r="Y2871" s="9"/>
      <c r="AA2871" s="11"/>
    </row>
    <row r="2872" spans="1:27" ht="7.5" customHeight="1" outlineLevel="5" x14ac:dyDescent="0.15">
      <c r="B2872" s="69"/>
      <c r="C2872" s="69"/>
      <c r="D2872" s="60"/>
      <c r="E2872" s="60"/>
      <c r="F2872" s="61"/>
      <c r="G2872" s="60"/>
      <c r="H2872" s="65"/>
      <c r="I2872" s="105"/>
      <c r="J2872" s="63"/>
      <c r="K2872" s="65"/>
      <c r="L2872" s="65"/>
      <c r="M2872" s="65"/>
      <c r="N2872" s="65"/>
      <c r="O2872" s="63"/>
      <c r="P2872" s="63"/>
      <c r="Q2872" s="63"/>
      <c r="R2872" s="60"/>
      <c r="S2872" s="60"/>
      <c r="T2872" s="69"/>
      <c r="U2872" s="8"/>
      <c r="X2872" s="60"/>
    </row>
    <row r="2873" spans="1:27" ht="11.25" outlineLevel="5" x14ac:dyDescent="0.2">
      <c r="A2873" s="137"/>
      <c r="B2873" s="138"/>
      <c r="C2873" s="138"/>
      <c r="D2873" s="139"/>
      <c r="E2873" s="145" t="s">
        <v>1</v>
      </c>
      <c r="F2873" s="140" t="s">
        <v>2451</v>
      </c>
      <c r="G2873" s="139"/>
      <c r="H2873" s="141">
        <v>0</v>
      </c>
      <c r="I2873" s="142"/>
      <c r="J2873" s="143"/>
      <c r="K2873" s="144"/>
      <c r="L2873" s="144"/>
      <c r="M2873" s="144"/>
      <c r="N2873" s="144"/>
      <c r="O2873" s="143"/>
      <c r="P2873" s="143"/>
      <c r="Q2873" s="143"/>
      <c r="R2873" s="139"/>
      <c r="S2873" s="139"/>
      <c r="T2873" s="138"/>
      <c r="U2873" s="6"/>
      <c r="V2873" s="8"/>
      <c r="W2873" s="8"/>
      <c r="X2873" s="60"/>
    </row>
    <row r="2874" spans="1:27" ht="11.25" outlineLevel="5" x14ac:dyDescent="0.2">
      <c r="A2874" s="137"/>
      <c r="B2874" s="138"/>
      <c r="C2874" s="138"/>
      <c r="D2874" s="139"/>
      <c r="E2874" s="145"/>
      <c r="F2874" s="140" t="s">
        <v>2441</v>
      </c>
      <c r="G2874" s="139"/>
      <c r="H2874" s="141">
        <v>0</v>
      </c>
      <c r="I2874" s="142"/>
      <c r="J2874" s="143"/>
      <c r="K2874" s="144"/>
      <c r="L2874" s="144"/>
      <c r="M2874" s="144"/>
      <c r="N2874" s="144"/>
      <c r="O2874" s="143"/>
      <c r="P2874" s="143"/>
      <c r="Q2874" s="143"/>
      <c r="R2874" s="139"/>
      <c r="S2874" s="139"/>
      <c r="T2874" s="138"/>
      <c r="U2874" s="6"/>
      <c r="V2874" s="8"/>
      <c r="W2874" s="8"/>
      <c r="X2874" s="60"/>
    </row>
    <row r="2875" spans="1:27" ht="11.25" outlineLevel="5" x14ac:dyDescent="0.2">
      <c r="A2875" s="137"/>
      <c r="B2875" s="138"/>
      <c r="C2875" s="138"/>
      <c r="D2875" s="139"/>
      <c r="E2875" s="145"/>
      <c r="F2875" s="140" t="s">
        <v>2462</v>
      </c>
      <c r="G2875" s="139"/>
      <c r="H2875" s="141">
        <v>6.0750000000000002</v>
      </c>
      <c r="I2875" s="142"/>
      <c r="J2875" s="143"/>
      <c r="K2875" s="144"/>
      <c r="L2875" s="144"/>
      <c r="M2875" s="144"/>
      <c r="N2875" s="144"/>
      <c r="O2875" s="143"/>
      <c r="P2875" s="143"/>
      <c r="Q2875" s="143"/>
      <c r="R2875" s="139"/>
      <c r="S2875" s="139"/>
      <c r="T2875" s="138"/>
      <c r="U2875" s="6"/>
      <c r="V2875" s="8"/>
      <c r="W2875" s="8"/>
      <c r="X2875" s="60"/>
    </row>
    <row r="2876" spans="1:27" ht="11.25" outlineLevel="5" x14ac:dyDescent="0.2">
      <c r="A2876" s="137"/>
      <c r="B2876" s="138"/>
      <c r="C2876" s="138"/>
      <c r="D2876" s="139"/>
      <c r="E2876" s="145"/>
      <c r="F2876" s="140" t="s">
        <v>2463</v>
      </c>
      <c r="G2876" s="139"/>
      <c r="H2876" s="141">
        <v>15.35</v>
      </c>
      <c r="I2876" s="142"/>
      <c r="J2876" s="143"/>
      <c r="K2876" s="144"/>
      <c r="L2876" s="144"/>
      <c r="M2876" s="144"/>
      <c r="N2876" s="144"/>
      <c r="O2876" s="143"/>
      <c r="P2876" s="143"/>
      <c r="Q2876" s="143"/>
      <c r="R2876" s="139"/>
      <c r="S2876" s="139"/>
      <c r="T2876" s="138"/>
      <c r="U2876" s="6"/>
      <c r="V2876" s="8"/>
      <c r="W2876" s="8"/>
      <c r="X2876" s="60"/>
    </row>
    <row r="2877" spans="1:27" ht="11.25" outlineLevel="5" x14ac:dyDescent="0.2">
      <c r="A2877" s="137"/>
      <c r="B2877" s="138"/>
      <c r="C2877" s="138"/>
      <c r="D2877" s="139"/>
      <c r="E2877" s="145"/>
      <c r="F2877" s="140" t="s">
        <v>546</v>
      </c>
      <c r="G2877" s="139"/>
      <c r="H2877" s="141">
        <v>21.425000000000001</v>
      </c>
      <c r="I2877" s="142"/>
      <c r="J2877" s="143"/>
      <c r="K2877" s="144"/>
      <c r="L2877" s="144"/>
      <c r="M2877" s="144"/>
      <c r="N2877" s="144"/>
      <c r="O2877" s="143"/>
      <c r="P2877" s="143"/>
      <c r="Q2877" s="143"/>
      <c r="R2877" s="139"/>
      <c r="S2877" s="139"/>
      <c r="T2877" s="138"/>
      <c r="U2877" s="6"/>
      <c r="V2877" s="8"/>
      <c r="W2877" s="8"/>
      <c r="X2877" s="60"/>
    </row>
    <row r="2878" spans="1:27" ht="11.25" outlineLevel="5" x14ac:dyDescent="0.2">
      <c r="A2878" s="137"/>
      <c r="B2878" s="138"/>
      <c r="C2878" s="138"/>
      <c r="D2878" s="139"/>
      <c r="E2878" s="145"/>
      <c r="F2878" s="140" t="s">
        <v>2464</v>
      </c>
      <c r="G2878" s="139"/>
      <c r="H2878" s="141">
        <v>21.425000000000001</v>
      </c>
      <c r="I2878" s="142"/>
      <c r="J2878" s="143"/>
      <c r="K2878" s="144"/>
      <c r="L2878" s="144"/>
      <c r="M2878" s="144"/>
      <c r="N2878" s="144"/>
      <c r="O2878" s="143"/>
      <c r="P2878" s="143"/>
      <c r="Q2878" s="143"/>
      <c r="R2878" s="139"/>
      <c r="S2878" s="139"/>
      <c r="T2878" s="138"/>
      <c r="U2878" s="6"/>
      <c r="V2878" s="8"/>
      <c r="W2878" s="8"/>
      <c r="X2878" s="60"/>
    </row>
    <row r="2879" spans="1:27" ht="7.5" customHeight="1" outlineLevel="5" x14ac:dyDescent="0.15">
      <c r="A2879" s="8"/>
      <c r="B2879" s="69"/>
      <c r="C2879" s="69"/>
      <c r="D2879" s="60"/>
      <c r="E2879" s="60"/>
      <c r="F2879" s="104"/>
      <c r="G2879" s="60"/>
      <c r="H2879" s="65"/>
      <c r="I2879" s="105"/>
      <c r="J2879" s="63"/>
      <c r="K2879" s="65"/>
      <c r="L2879" s="65"/>
      <c r="M2879" s="65"/>
      <c r="N2879" s="65"/>
      <c r="O2879" s="63"/>
      <c r="P2879" s="63"/>
      <c r="Q2879" s="63"/>
      <c r="R2879" s="60"/>
      <c r="S2879" s="60"/>
      <c r="T2879" s="69"/>
      <c r="U2879" s="8"/>
      <c r="X2879" s="60"/>
    </row>
    <row r="2880" spans="1:27" ht="11.25" outlineLevel="4" x14ac:dyDescent="0.2">
      <c r="A2880" s="4"/>
      <c r="B2880" s="120"/>
      <c r="C2880" s="121">
        <v>12</v>
      </c>
      <c r="D2880" s="122" t="s">
        <v>760</v>
      </c>
      <c r="E2880" s="123" t="s">
        <v>2465</v>
      </c>
      <c r="F2880" s="124" t="s">
        <v>2466</v>
      </c>
      <c r="G2880" s="122" t="s">
        <v>543</v>
      </c>
      <c r="H2880" s="125">
        <v>49.277500000000003</v>
      </c>
      <c r="I2880" s="126">
        <v>0</v>
      </c>
      <c r="J2880" s="127">
        <f>H2880*I2880</f>
        <v>0</v>
      </c>
      <c r="K2880" s="125">
        <v>8.9999999999999993E-3</v>
      </c>
      <c r="L2880" s="125">
        <f>H2880*K2880</f>
        <v>0.44349749999999999</v>
      </c>
      <c r="M2880" s="125"/>
      <c r="N2880" s="125">
        <f>H2880*M2880</f>
        <v>0</v>
      </c>
      <c r="O2880" s="127">
        <v>15</v>
      </c>
      <c r="P2880" s="127">
        <f>J2880*(O2880/100)</f>
        <v>0</v>
      </c>
      <c r="Q2880" s="127">
        <f>J2880+P2880</f>
        <v>0</v>
      </c>
      <c r="R2880" s="128"/>
      <c r="S2880" s="128" t="s">
        <v>538</v>
      </c>
      <c r="T2880" s="129">
        <v>1</v>
      </c>
      <c r="U2880" s="8"/>
      <c r="V2880" s="8"/>
      <c r="W2880" s="8"/>
      <c r="X2880" s="60"/>
    </row>
    <row r="2881" spans="1:27" ht="9.75" outlineLevel="5" x14ac:dyDescent="0.2">
      <c r="A2881" s="130"/>
      <c r="B2881" s="131"/>
      <c r="C2881" s="131"/>
      <c r="D2881" s="132"/>
      <c r="E2881" s="136" t="s">
        <v>0</v>
      </c>
      <c r="F2881" s="159" t="s">
        <v>763</v>
      </c>
      <c r="G2881" s="159"/>
      <c r="H2881" s="160"/>
      <c r="I2881" s="161"/>
      <c r="J2881" s="162"/>
      <c r="K2881" s="134"/>
      <c r="L2881" s="134"/>
      <c r="M2881" s="134"/>
      <c r="N2881" s="134"/>
      <c r="O2881" s="135"/>
      <c r="P2881" s="135"/>
      <c r="Q2881" s="135"/>
      <c r="R2881" s="132"/>
      <c r="S2881" s="132"/>
      <c r="T2881" s="131"/>
      <c r="U2881" s="6"/>
      <c r="V2881" s="8"/>
      <c r="W2881" s="8"/>
      <c r="X2881" s="133" t="str">
        <f>F2881</f>
        <v>---</v>
      </c>
      <c r="Y2881" s="9"/>
      <c r="AA2881" s="11"/>
    </row>
    <row r="2882" spans="1:27" ht="7.5" customHeight="1" outlineLevel="5" x14ac:dyDescent="0.15">
      <c r="B2882" s="69"/>
      <c r="C2882" s="69"/>
      <c r="D2882" s="60"/>
      <c r="E2882" s="60"/>
      <c r="F2882" s="61"/>
      <c r="G2882" s="60"/>
      <c r="H2882" s="65"/>
      <c r="I2882" s="105"/>
      <c r="J2882" s="63"/>
      <c r="K2882" s="65"/>
      <c r="L2882" s="65"/>
      <c r="M2882" s="65"/>
      <c r="N2882" s="65"/>
      <c r="O2882" s="63"/>
      <c r="P2882" s="63"/>
      <c r="Q2882" s="63"/>
      <c r="R2882" s="60"/>
      <c r="S2882" s="60"/>
      <c r="T2882" s="69"/>
      <c r="U2882" s="8"/>
      <c r="X2882" s="60"/>
    </row>
    <row r="2883" spans="1:27" ht="9.75" outlineLevel="5" x14ac:dyDescent="0.2">
      <c r="A2883" s="130"/>
      <c r="B2883" s="131"/>
      <c r="C2883" s="131"/>
      <c r="D2883" s="132"/>
      <c r="E2883" s="136" t="s">
        <v>25</v>
      </c>
      <c r="F2883" s="148">
        <v>15</v>
      </c>
      <c r="G2883" s="132"/>
      <c r="H2883" s="146">
        <v>6.4275000000000002</v>
      </c>
      <c r="I2883" s="147"/>
      <c r="J2883" s="135"/>
      <c r="K2883" s="134"/>
      <c r="L2883" s="134"/>
      <c r="M2883" s="134"/>
      <c r="N2883" s="134"/>
      <c r="O2883" s="135"/>
      <c r="P2883" s="135"/>
      <c r="Q2883" s="135"/>
      <c r="R2883" s="132"/>
      <c r="S2883" s="132"/>
      <c r="T2883" s="131"/>
      <c r="U2883" s="6"/>
      <c r="V2883" s="8"/>
      <c r="W2883" s="8"/>
      <c r="X2883" s="60"/>
    </row>
    <row r="2884" spans="1:27" ht="7.5" customHeight="1" outlineLevel="5" x14ac:dyDescent="0.15">
      <c r="A2884" s="8"/>
      <c r="B2884" s="69"/>
      <c r="C2884" s="69"/>
      <c r="D2884" s="60"/>
      <c r="E2884" s="60"/>
      <c r="F2884" s="104"/>
      <c r="G2884" s="60"/>
      <c r="H2884" s="65"/>
      <c r="I2884" s="105"/>
      <c r="J2884" s="63"/>
      <c r="K2884" s="65"/>
      <c r="L2884" s="65"/>
      <c r="M2884" s="65"/>
      <c r="N2884" s="65"/>
      <c r="O2884" s="63"/>
      <c r="P2884" s="63"/>
      <c r="Q2884" s="63"/>
      <c r="R2884" s="60"/>
      <c r="S2884" s="60"/>
      <c r="T2884" s="69"/>
      <c r="U2884" s="8"/>
      <c r="X2884" s="60"/>
    </row>
    <row r="2885" spans="1:27" ht="11.25" outlineLevel="4" x14ac:dyDescent="0.2">
      <c r="A2885" s="4"/>
      <c r="B2885" s="120"/>
      <c r="C2885" s="121">
        <v>13</v>
      </c>
      <c r="D2885" s="122" t="s">
        <v>534</v>
      </c>
      <c r="E2885" s="123" t="s">
        <v>2467</v>
      </c>
      <c r="F2885" s="124" t="s">
        <v>2468</v>
      </c>
      <c r="G2885" s="122" t="s">
        <v>543</v>
      </c>
      <c r="H2885" s="125">
        <v>154.26</v>
      </c>
      <c r="I2885" s="126">
        <v>0</v>
      </c>
      <c r="J2885" s="127">
        <f>H2885*I2885</f>
        <v>0</v>
      </c>
      <c r="K2885" s="125"/>
      <c r="L2885" s="125">
        <f>H2885*K2885</f>
        <v>0</v>
      </c>
      <c r="M2885" s="125"/>
      <c r="N2885" s="125">
        <f>H2885*M2885</f>
        <v>0</v>
      </c>
      <c r="O2885" s="127">
        <v>15</v>
      </c>
      <c r="P2885" s="127">
        <f>J2885*(O2885/100)</f>
        <v>0</v>
      </c>
      <c r="Q2885" s="127">
        <f>J2885+P2885</f>
        <v>0</v>
      </c>
      <c r="R2885" s="128"/>
      <c r="S2885" s="128" t="s">
        <v>538</v>
      </c>
      <c r="T2885" s="129">
        <v>1</v>
      </c>
      <c r="U2885" s="8"/>
      <c r="V2885" s="8"/>
      <c r="W2885" s="8"/>
      <c r="X2885" s="60"/>
    </row>
    <row r="2886" spans="1:27" ht="9.75" outlineLevel="5" x14ac:dyDescent="0.2">
      <c r="A2886" s="130"/>
      <c r="B2886" s="131"/>
      <c r="C2886" s="131"/>
      <c r="D2886" s="132"/>
      <c r="E2886" s="136" t="s">
        <v>0</v>
      </c>
      <c r="F2886" s="159" t="s">
        <v>2469</v>
      </c>
      <c r="G2886" s="159"/>
      <c r="H2886" s="160"/>
      <c r="I2886" s="161"/>
      <c r="J2886" s="162"/>
      <c r="K2886" s="134"/>
      <c r="L2886" s="134"/>
      <c r="M2886" s="134"/>
      <c r="N2886" s="134"/>
      <c r="O2886" s="135"/>
      <c r="P2886" s="135"/>
      <c r="Q2886" s="135"/>
      <c r="R2886" s="132"/>
      <c r="S2886" s="132"/>
      <c r="T2886" s="131"/>
      <c r="U2886" s="6"/>
      <c r="V2886" s="8"/>
      <c r="W2886" s="8"/>
      <c r="X2886" s="133" t="str">
        <f>F2886</f>
        <v>Montáž bednění střech štítových okapových říms, krajnic, závětrných prken a žaluzií ve spádu nebo rovnoběžně s okapem z prken hrubých tl. do 32 mm</v>
      </c>
      <c r="Y2886" s="9"/>
      <c r="AA2886" s="11"/>
    </row>
    <row r="2887" spans="1:27" ht="7.5" customHeight="1" outlineLevel="5" x14ac:dyDescent="0.15">
      <c r="B2887" s="69"/>
      <c r="C2887" s="69"/>
      <c r="D2887" s="60"/>
      <c r="E2887" s="60"/>
      <c r="F2887" s="61"/>
      <c r="G2887" s="60"/>
      <c r="H2887" s="65"/>
      <c r="I2887" s="105"/>
      <c r="J2887" s="63"/>
      <c r="K2887" s="65"/>
      <c r="L2887" s="65"/>
      <c r="M2887" s="65"/>
      <c r="N2887" s="65"/>
      <c r="O2887" s="63"/>
      <c r="P2887" s="63"/>
      <c r="Q2887" s="63"/>
      <c r="R2887" s="60"/>
      <c r="S2887" s="60"/>
      <c r="T2887" s="69"/>
      <c r="U2887" s="8"/>
      <c r="X2887" s="60"/>
    </row>
    <row r="2888" spans="1:27" ht="11.25" outlineLevel="5" x14ac:dyDescent="0.2">
      <c r="A2888" s="137"/>
      <c r="B2888" s="138"/>
      <c r="C2888" s="138"/>
      <c r="D2888" s="139"/>
      <c r="E2888" s="145" t="s">
        <v>1</v>
      </c>
      <c r="F2888" s="140" t="s">
        <v>2451</v>
      </c>
      <c r="G2888" s="139"/>
      <c r="H2888" s="141">
        <v>0</v>
      </c>
      <c r="I2888" s="142"/>
      <c r="J2888" s="143"/>
      <c r="K2888" s="144"/>
      <c r="L2888" s="144"/>
      <c r="M2888" s="144"/>
      <c r="N2888" s="144"/>
      <c r="O2888" s="143"/>
      <c r="P2888" s="143"/>
      <c r="Q2888" s="143"/>
      <c r="R2888" s="139"/>
      <c r="S2888" s="139"/>
      <c r="T2888" s="138"/>
      <c r="U2888" s="6"/>
      <c r="V2888" s="8"/>
      <c r="W2888" s="8"/>
      <c r="X2888" s="60"/>
    </row>
    <row r="2889" spans="1:27" ht="11.25" outlineLevel="5" x14ac:dyDescent="0.2">
      <c r="A2889" s="137"/>
      <c r="B2889" s="138"/>
      <c r="C2889" s="138"/>
      <c r="D2889" s="139"/>
      <c r="E2889" s="145"/>
      <c r="F2889" s="140" t="s">
        <v>2441</v>
      </c>
      <c r="G2889" s="139"/>
      <c r="H2889" s="141">
        <v>0</v>
      </c>
      <c r="I2889" s="142"/>
      <c r="J2889" s="143"/>
      <c r="K2889" s="144"/>
      <c r="L2889" s="144"/>
      <c r="M2889" s="144"/>
      <c r="N2889" s="144"/>
      <c r="O2889" s="143"/>
      <c r="P2889" s="143"/>
      <c r="Q2889" s="143"/>
      <c r="R2889" s="139"/>
      <c r="S2889" s="139"/>
      <c r="T2889" s="138"/>
      <c r="U2889" s="6"/>
      <c r="V2889" s="8"/>
      <c r="W2889" s="8"/>
      <c r="X2889" s="60"/>
    </row>
    <row r="2890" spans="1:27" ht="11.25" outlineLevel="5" x14ac:dyDescent="0.2">
      <c r="A2890" s="137"/>
      <c r="B2890" s="138"/>
      <c r="C2890" s="138"/>
      <c r="D2890" s="139"/>
      <c r="E2890" s="145"/>
      <c r="F2890" s="140" t="s">
        <v>2470</v>
      </c>
      <c r="G2890" s="139"/>
      <c r="H2890" s="141">
        <v>11.664000000000003</v>
      </c>
      <c r="I2890" s="142"/>
      <c r="J2890" s="143"/>
      <c r="K2890" s="144"/>
      <c r="L2890" s="144"/>
      <c r="M2890" s="144"/>
      <c r="N2890" s="144"/>
      <c r="O2890" s="143"/>
      <c r="P2890" s="143"/>
      <c r="Q2890" s="143"/>
      <c r="R2890" s="139"/>
      <c r="S2890" s="139"/>
      <c r="T2890" s="138"/>
      <c r="U2890" s="6"/>
      <c r="V2890" s="8"/>
      <c r="W2890" s="8"/>
      <c r="X2890" s="60"/>
    </row>
    <row r="2891" spans="1:27" ht="11.25" outlineLevel="5" x14ac:dyDescent="0.2">
      <c r="A2891" s="137"/>
      <c r="B2891" s="138"/>
      <c r="C2891" s="138"/>
      <c r="D2891" s="139"/>
      <c r="E2891" s="145"/>
      <c r="F2891" s="140" t="s">
        <v>2471</v>
      </c>
      <c r="G2891" s="139"/>
      <c r="H2891" s="141">
        <v>29.472000000000001</v>
      </c>
      <c r="I2891" s="142"/>
      <c r="J2891" s="143"/>
      <c r="K2891" s="144"/>
      <c r="L2891" s="144"/>
      <c r="M2891" s="144"/>
      <c r="N2891" s="144"/>
      <c r="O2891" s="143"/>
      <c r="P2891" s="143"/>
      <c r="Q2891" s="143"/>
      <c r="R2891" s="139"/>
      <c r="S2891" s="139"/>
      <c r="T2891" s="138"/>
      <c r="U2891" s="6"/>
      <c r="V2891" s="8"/>
      <c r="W2891" s="8"/>
      <c r="X2891" s="60"/>
    </row>
    <row r="2892" spans="1:27" ht="11.25" outlineLevel="5" x14ac:dyDescent="0.2">
      <c r="A2892" s="137"/>
      <c r="B2892" s="138"/>
      <c r="C2892" s="138"/>
      <c r="D2892" s="139"/>
      <c r="E2892" s="145"/>
      <c r="F2892" s="140" t="s">
        <v>2472</v>
      </c>
      <c r="G2892" s="139"/>
      <c r="H2892" s="141">
        <v>10.206000000000001</v>
      </c>
      <c r="I2892" s="142"/>
      <c r="J2892" s="143"/>
      <c r="K2892" s="144"/>
      <c r="L2892" s="144"/>
      <c r="M2892" s="144"/>
      <c r="N2892" s="144"/>
      <c r="O2892" s="143"/>
      <c r="P2892" s="143"/>
      <c r="Q2892" s="143"/>
      <c r="R2892" s="139"/>
      <c r="S2892" s="139"/>
      <c r="T2892" s="138"/>
      <c r="U2892" s="6"/>
      <c r="V2892" s="8"/>
      <c r="W2892" s="8"/>
      <c r="X2892" s="60"/>
    </row>
    <row r="2893" spans="1:27" ht="11.25" outlineLevel="5" x14ac:dyDescent="0.2">
      <c r="A2893" s="137"/>
      <c r="B2893" s="138"/>
      <c r="C2893" s="138"/>
      <c r="D2893" s="139"/>
      <c r="E2893" s="145"/>
      <c r="F2893" s="140" t="s">
        <v>2473</v>
      </c>
      <c r="G2893" s="139"/>
      <c r="H2893" s="141">
        <v>25.788</v>
      </c>
      <c r="I2893" s="142"/>
      <c r="J2893" s="143"/>
      <c r="K2893" s="144"/>
      <c r="L2893" s="144"/>
      <c r="M2893" s="144"/>
      <c r="N2893" s="144"/>
      <c r="O2893" s="143"/>
      <c r="P2893" s="143"/>
      <c r="Q2893" s="143"/>
      <c r="R2893" s="139"/>
      <c r="S2893" s="139"/>
      <c r="T2893" s="138"/>
      <c r="U2893" s="6"/>
      <c r="V2893" s="8"/>
      <c r="W2893" s="8"/>
      <c r="X2893" s="60"/>
    </row>
    <row r="2894" spans="1:27" ht="11.25" outlineLevel="5" x14ac:dyDescent="0.2">
      <c r="A2894" s="137"/>
      <c r="B2894" s="138"/>
      <c r="C2894" s="138"/>
      <c r="D2894" s="139"/>
      <c r="E2894" s="145"/>
      <c r="F2894" s="140" t="s">
        <v>546</v>
      </c>
      <c r="G2894" s="139"/>
      <c r="H2894" s="141">
        <v>77.13000000000001</v>
      </c>
      <c r="I2894" s="142"/>
      <c r="J2894" s="143"/>
      <c r="K2894" s="144"/>
      <c r="L2894" s="144"/>
      <c r="M2894" s="144"/>
      <c r="N2894" s="144"/>
      <c r="O2894" s="143"/>
      <c r="P2894" s="143"/>
      <c r="Q2894" s="143"/>
      <c r="R2894" s="139"/>
      <c r="S2894" s="139"/>
      <c r="T2894" s="138"/>
      <c r="U2894" s="6"/>
      <c r="V2894" s="8"/>
      <c r="W2894" s="8"/>
      <c r="X2894" s="60"/>
    </row>
    <row r="2895" spans="1:27" ht="11.25" outlineLevel="5" x14ac:dyDescent="0.2">
      <c r="A2895" s="137"/>
      <c r="B2895" s="138"/>
      <c r="C2895" s="138"/>
      <c r="D2895" s="139"/>
      <c r="E2895" s="145"/>
      <c r="F2895" s="140" t="s">
        <v>2474</v>
      </c>
      <c r="G2895" s="139"/>
      <c r="H2895" s="141">
        <v>77.13</v>
      </c>
      <c r="I2895" s="142"/>
      <c r="J2895" s="143"/>
      <c r="K2895" s="144"/>
      <c r="L2895" s="144"/>
      <c r="M2895" s="144"/>
      <c r="N2895" s="144"/>
      <c r="O2895" s="143"/>
      <c r="P2895" s="143"/>
      <c r="Q2895" s="143"/>
      <c r="R2895" s="139"/>
      <c r="S2895" s="139"/>
      <c r="T2895" s="138"/>
      <c r="U2895" s="6"/>
      <c r="V2895" s="8"/>
      <c r="W2895" s="8"/>
      <c r="X2895" s="60"/>
    </row>
    <row r="2896" spans="1:27" ht="7.5" customHeight="1" outlineLevel="5" x14ac:dyDescent="0.15">
      <c r="A2896" s="8"/>
      <c r="B2896" s="69"/>
      <c r="C2896" s="69"/>
      <c r="D2896" s="60"/>
      <c r="E2896" s="60"/>
      <c r="F2896" s="104"/>
      <c r="G2896" s="60"/>
      <c r="H2896" s="65"/>
      <c r="I2896" s="105"/>
      <c r="J2896" s="63"/>
      <c r="K2896" s="65"/>
      <c r="L2896" s="65"/>
      <c r="M2896" s="65"/>
      <c r="N2896" s="65"/>
      <c r="O2896" s="63"/>
      <c r="P2896" s="63"/>
      <c r="Q2896" s="63"/>
      <c r="R2896" s="60"/>
      <c r="S2896" s="60"/>
      <c r="T2896" s="69"/>
      <c r="U2896" s="8"/>
      <c r="X2896" s="60"/>
    </row>
    <row r="2897" spans="1:27" ht="11.25" outlineLevel="4" x14ac:dyDescent="0.2">
      <c r="A2897" s="4"/>
      <c r="B2897" s="120"/>
      <c r="C2897" s="121">
        <v>14</v>
      </c>
      <c r="D2897" s="122" t="s">
        <v>760</v>
      </c>
      <c r="E2897" s="123" t="s">
        <v>2417</v>
      </c>
      <c r="F2897" s="124" t="s">
        <v>2418</v>
      </c>
      <c r="G2897" s="122" t="s">
        <v>537</v>
      </c>
      <c r="H2897" s="125">
        <v>4.2575759999999994</v>
      </c>
      <c r="I2897" s="126">
        <v>0</v>
      </c>
      <c r="J2897" s="127">
        <f>H2897*I2897</f>
        <v>0</v>
      </c>
      <c r="K2897" s="125">
        <v>0.55000000000000004</v>
      </c>
      <c r="L2897" s="125">
        <f>H2897*K2897</f>
        <v>2.3416668</v>
      </c>
      <c r="M2897" s="125"/>
      <c r="N2897" s="125">
        <f>H2897*M2897</f>
        <v>0</v>
      </c>
      <c r="O2897" s="127">
        <v>15</v>
      </c>
      <c r="P2897" s="127">
        <f>J2897*(O2897/100)</f>
        <v>0</v>
      </c>
      <c r="Q2897" s="127">
        <f>J2897+P2897</f>
        <v>0</v>
      </c>
      <c r="R2897" s="128"/>
      <c r="S2897" s="128" t="s">
        <v>538</v>
      </c>
      <c r="T2897" s="129">
        <v>1</v>
      </c>
      <c r="U2897" s="8"/>
      <c r="V2897" s="8"/>
      <c r="W2897" s="8"/>
      <c r="X2897" s="60"/>
    </row>
    <row r="2898" spans="1:27" ht="9.75" outlineLevel="5" x14ac:dyDescent="0.2">
      <c r="A2898" s="130"/>
      <c r="B2898" s="131"/>
      <c r="C2898" s="131"/>
      <c r="D2898" s="132"/>
      <c r="E2898" s="136" t="s">
        <v>0</v>
      </c>
      <c r="F2898" s="159" t="s">
        <v>763</v>
      </c>
      <c r="G2898" s="159"/>
      <c r="H2898" s="160"/>
      <c r="I2898" s="161"/>
      <c r="J2898" s="162"/>
      <c r="K2898" s="134"/>
      <c r="L2898" s="134"/>
      <c r="M2898" s="134"/>
      <c r="N2898" s="134"/>
      <c r="O2898" s="135"/>
      <c r="P2898" s="135"/>
      <c r="Q2898" s="135"/>
      <c r="R2898" s="132"/>
      <c r="S2898" s="132"/>
      <c r="T2898" s="131"/>
      <c r="U2898" s="6"/>
      <c r="V2898" s="8"/>
      <c r="W2898" s="8"/>
      <c r="X2898" s="133" t="str">
        <f>F2898</f>
        <v>---</v>
      </c>
      <c r="Y2898" s="9"/>
      <c r="AA2898" s="11"/>
    </row>
    <row r="2899" spans="1:27" ht="7.5" customHeight="1" outlineLevel="5" x14ac:dyDescent="0.15">
      <c r="B2899" s="69"/>
      <c r="C2899" s="69"/>
      <c r="D2899" s="60"/>
      <c r="E2899" s="60"/>
      <c r="F2899" s="61"/>
      <c r="G2899" s="60"/>
      <c r="H2899" s="65"/>
      <c r="I2899" s="105"/>
      <c r="J2899" s="63"/>
      <c r="K2899" s="65"/>
      <c r="L2899" s="65"/>
      <c r="M2899" s="65"/>
      <c r="N2899" s="65"/>
      <c r="O2899" s="63"/>
      <c r="P2899" s="63"/>
      <c r="Q2899" s="63"/>
      <c r="R2899" s="60"/>
      <c r="S2899" s="60"/>
      <c r="T2899" s="69"/>
      <c r="U2899" s="8"/>
      <c r="X2899" s="60"/>
    </row>
    <row r="2900" spans="1:27" ht="11.25" outlineLevel="5" x14ac:dyDescent="0.2">
      <c r="A2900" s="137"/>
      <c r="B2900" s="138"/>
      <c r="C2900" s="138"/>
      <c r="D2900" s="139"/>
      <c r="E2900" s="145" t="s">
        <v>1</v>
      </c>
      <c r="F2900" s="140" t="s">
        <v>2475</v>
      </c>
      <c r="G2900" s="139"/>
      <c r="H2900" s="141">
        <v>3.7022400000000002</v>
      </c>
      <c r="I2900" s="142"/>
      <c r="J2900" s="143"/>
      <c r="K2900" s="144"/>
      <c r="L2900" s="144"/>
      <c r="M2900" s="144"/>
      <c r="N2900" s="144"/>
      <c r="O2900" s="143"/>
      <c r="P2900" s="143"/>
      <c r="Q2900" s="143"/>
      <c r="R2900" s="139"/>
      <c r="S2900" s="139"/>
      <c r="T2900" s="138"/>
      <c r="U2900" s="6"/>
      <c r="V2900" s="8"/>
      <c r="W2900" s="8"/>
      <c r="X2900" s="60"/>
    </row>
    <row r="2901" spans="1:27" ht="9.75" outlineLevel="5" x14ac:dyDescent="0.2">
      <c r="A2901" s="130"/>
      <c r="B2901" s="131"/>
      <c r="C2901" s="131"/>
      <c r="D2901" s="132"/>
      <c r="E2901" s="136" t="s">
        <v>25</v>
      </c>
      <c r="F2901" s="148">
        <v>15</v>
      </c>
      <c r="G2901" s="132"/>
      <c r="H2901" s="146">
        <v>0.55533599999999994</v>
      </c>
      <c r="I2901" s="147"/>
      <c r="J2901" s="135"/>
      <c r="K2901" s="134"/>
      <c r="L2901" s="134"/>
      <c r="M2901" s="134"/>
      <c r="N2901" s="134"/>
      <c r="O2901" s="135"/>
      <c r="P2901" s="135"/>
      <c r="Q2901" s="135"/>
      <c r="R2901" s="132"/>
      <c r="S2901" s="132"/>
      <c r="T2901" s="131"/>
      <c r="U2901" s="6"/>
      <c r="V2901" s="8"/>
      <c r="W2901" s="8"/>
      <c r="X2901" s="60"/>
    </row>
    <row r="2902" spans="1:27" ht="7.5" customHeight="1" outlineLevel="5" x14ac:dyDescent="0.15">
      <c r="A2902" s="8"/>
      <c r="B2902" s="69"/>
      <c r="C2902" s="69"/>
      <c r="D2902" s="60"/>
      <c r="E2902" s="60"/>
      <c r="F2902" s="104"/>
      <c r="G2902" s="60"/>
      <c r="H2902" s="65"/>
      <c r="I2902" s="105"/>
      <c r="J2902" s="63"/>
      <c r="K2902" s="65"/>
      <c r="L2902" s="65"/>
      <c r="M2902" s="65"/>
      <c r="N2902" s="65"/>
      <c r="O2902" s="63"/>
      <c r="P2902" s="63"/>
      <c r="Q2902" s="63"/>
      <c r="R2902" s="60"/>
      <c r="S2902" s="60"/>
      <c r="T2902" s="69"/>
      <c r="U2902" s="8"/>
      <c r="X2902" s="60"/>
    </row>
    <row r="2903" spans="1:27" ht="11.25" outlineLevel="4" x14ac:dyDescent="0.2">
      <c r="A2903" s="4"/>
      <c r="B2903" s="120"/>
      <c r="C2903" s="121">
        <v>15</v>
      </c>
      <c r="D2903" s="122" t="s">
        <v>534</v>
      </c>
      <c r="E2903" s="123" t="s">
        <v>2476</v>
      </c>
      <c r="F2903" s="124" t="s">
        <v>2477</v>
      </c>
      <c r="G2903" s="122" t="s">
        <v>537</v>
      </c>
      <c r="H2903" s="125">
        <v>47.60407</v>
      </c>
      <c r="I2903" s="126">
        <v>0</v>
      </c>
      <c r="J2903" s="127">
        <f>H2903*I2903</f>
        <v>0</v>
      </c>
      <c r="K2903" s="125">
        <v>2.3300000000000001E-2</v>
      </c>
      <c r="L2903" s="125">
        <f>H2903*K2903</f>
        <v>1.109174831</v>
      </c>
      <c r="M2903" s="125"/>
      <c r="N2903" s="125">
        <f>H2903*M2903</f>
        <v>0</v>
      </c>
      <c r="O2903" s="127">
        <v>15</v>
      </c>
      <c r="P2903" s="127">
        <f>J2903*(O2903/100)</f>
        <v>0</v>
      </c>
      <c r="Q2903" s="127">
        <f>J2903+P2903</f>
        <v>0</v>
      </c>
      <c r="R2903" s="128"/>
      <c r="S2903" s="128" t="s">
        <v>538</v>
      </c>
      <c r="T2903" s="129">
        <v>1</v>
      </c>
      <c r="U2903" s="8"/>
      <c r="V2903" s="8"/>
      <c r="W2903" s="8"/>
      <c r="X2903" s="60"/>
    </row>
    <row r="2904" spans="1:27" ht="9.75" outlineLevel="5" x14ac:dyDescent="0.2">
      <c r="A2904" s="130"/>
      <c r="B2904" s="131"/>
      <c r="C2904" s="131"/>
      <c r="D2904" s="132"/>
      <c r="E2904" s="136" t="s">
        <v>0</v>
      </c>
      <c r="F2904" s="159" t="s">
        <v>2478</v>
      </c>
      <c r="G2904" s="159"/>
      <c r="H2904" s="160"/>
      <c r="I2904" s="161"/>
      <c r="J2904" s="162"/>
      <c r="K2904" s="134"/>
      <c r="L2904" s="134"/>
      <c r="M2904" s="134"/>
      <c r="N2904" s="134"/>
      <c r="O2904" s="135"/>
      <c r="P2904" s="135"/>
      <c r="Q2904" s="135"/>
      <c r="R2904" s="132"/>
      <c r="S2904" s="132"/>
      <c r="T2904" s="131"/>
      <c r="U2904" s="6"/>
      <c r="V2904" s="8"/>
      <c r="W2904" s="8"/>
      <c r="X2904" s="133" t="str">
        <f>F2904</f>
        <v>Spojovací prostředky krovů, bednění a laťování, nadstřešních konstrukcí svory, prkna, hřebíky, pásová ocel, vruty</v>
      </c>
      <c r="Y2904" s="9"/>
      <c r="AA2904" s="11"/>
    </row>
    <row r="2905" spans="1:27" ht="7.5" customHeight="1" outlineLevel="5" x14ac:dyDescent="0.15">
      <c r="B2905" s="69"/>
      <c r="C2905" s="69"/>
      <c r="D2905" s="60"/>
      <c r="E2905" s="60"/>
      <c r="F2905" s="61"/>
      <c r="G2905" s="60"/>
      <c r="H2905" s="65"/>
      <c r="I2905" s="105"/>
      <c r="J2905" s="63"/>
      <c r="K2905" s="65"/>
      <c r="L2905" s="65"/>
      <c r="M2905" s="65"/>
      <c r="N2905" s="65"/>
      <c r="O2905" s="63"/>
      <c r="P2905" s="63"/>
      <c r="Q2905" s="63"/>
      <c r="R2905" s="60"/>
      <c r="S2905" s="60"/>
      <c r="T2905" s="69"/>
      <c r="U2905" s="8"/>
      <c r="X2905" s="60"/>
    </row>
    <row r="2906" spans="1:27" ht="11.25" outlineLevel="5" x14ac:dyDescent="0.2">
      <c r="A2906" s="137"/>
      <c r="B2906" s="138"/>
      <c r="C2906" s="138"/>
      <c r="D2906" s="139"/>
      <c r="E2906" s="145" t="s">
        <v>1</v>
      </c>
      <c r="F2906" s="140" t="s">
        <v>2479</v>
      </c>
      <c r="G2906" s="139"/>
      <c r="H2906" s="141">
        <v>5.9790000000000001</v>
      </c>
      <c r="I2906" s="142"/>
      <c r="J2906" s="143"/>
      <c r="K2906" s="144"/>
      <c r="L2906" s="144"/>
      <c r="M2906" s="144"/>
      <c r="N2906" s="144"/>
      <c r="O2906" s="143"/>
      <c r="P2906" s="143"/>
      <c r="Q2906" s="143"/>
      <c r="R2906" s="139"/>
      <c r="S2906" s="139"/>
      <c r="T2906" s="138"/>
      <c r="U2906" s="6"/>
      <c r="V2906" s="8"/>
      <c r="W2906" s="8"/>
      <c r="X2906" s="60"/>
    </row>
    <row r="2907" spans="1:27" ht="11.25" outlineLevel="5" x14ac:dyDescent="0.2">
      <c r="A2907" s="137"/>
      <c r="B2907" s="138"/>
      <c r="C2907" s="138"/>
      <c r="D2907" s="139"/>
      <c r="E2907" s="145"/>
      <c r="F2907" s="140" t="s">
        <v>2480</v>
      </c>
      <c r="G2907" s="139"/>
      <c r="H2907" s="141">
        <v>36.283999999999999</v>
      </c>
      <c r="I2907" s="142"/>
      <c r="J2907" s="143"/>
      <c r="K2907" s="144"/>
      <c r="L2907" s="144"/>
      <c r="M2907" s="144"/>
      <c r="N2907" s="144"/>
      <c r="O2907" s="143"/>
      <c r="P2907" s="143"/>
      <c r="Q2907" s="143"/>
      <c r="R2907" s="139"/>
      <c r="S2907" s="139"/>
      <c r="T2907" s="138"/>
      <c r="U2907" s="6"/>
      <c r="V2907" s="8"/>
      <c r="W2907" s="8"/>
      <c r="X2907" s="60"/>
    </row>
    <row r="2908" spans="1:27" ht="11.25" outlineLevel="5" x14ac:dyDescent="0.2">
      <c r="A2908" s="137"/>
      <c r="B2908" s="138"/>
      <c r="C2908" s="138"/>
      <c r="D2908" s="139"/>
      <c r="E2908" s="145"/>
      <c r="F2908" s="140" t="s">
        <v>2481</v>
      </c>
      <c r="G2908" s="139"/>
      <c r="H2908" s="141">
        <v>0.39800000000000002</v>
      </c>
      <c r="I2908" s="142"/>
      <c r="J2908" s="143"/>
      <c r="K2908" s="144"/>
      <c r="L2908" s="144"/>
      <c r="M2908" s="144"/>
      <c r="N2908" s="144"/>
      <c r="O2908" s="143"/>
      <c r="P2908" s="143"/>
      <c r="Q2908" s="143"/>
      <c r="R2908" s="139"/>
      <c r="S2908" s="139"/>
      <c r="T2908" s="138"/>
      <c r="U2908" s="6"/>
      <c r="V2908" s="8"/>
      <c r="W2908" s="8"/>
      <c r="X2908" s="60"/>
    </row>
    <row r="2909" spans="1:27" ht="11.25" outlineLevel="5" x14ac:dyDescent="0.2">
      <c r="A2909" s="137"/>
      <c r="B2909" s="138"/>
      <c r="C2909" s="138"/>
      <c r="D2909" s="139"/>
      <c r="E2909" s="145"/>
      <c r="F2909" s="140" t="s">
        <v>2482</v>
      </c>
      <c r="G2909" s="139"/>
      <c r="H2909" s="141">
        <v>0.64275000000000004</v>
      </c>
      <c r="I2909" s="142"/>
      <c r="J2909" s="143"/>
      <c r="K2909" s="144"/>
      <c r="L2909" s="144"/>
      <c r="M2909" s="144"/>
      <c r="N2909" s="144"/>
      <c r="O2909" s="143"/>
      <c r="P2909" s="143"/>
      <c r="Q2909" s="143"/>
      <c r="R2909" s="139"/>
      <c r="S2909" s="139"/>
      <c r="T2909" s="138"/>
      <c r="U2909" s="6"/>
      <c r="V2909" s="8"/>
      <c r="W2909" s="8"/>
      <c r="X2909" s="60"/>
    </row>
    <row r="2910" spans="1:27" ht="11.25" outlineLevel="5" x14ac:dyDescent="0.2">
      <c r="A2910" s="137"/>
      <c r="B2910" s="138"/>
      <c r="C2910" s="138"/>
      <c r="D2910" s="139"/>
      <c r="E2910" s="145"/>
      <c r="F2910" s="140" t="s">
        <v>2483</v>
      </c>
      <c r="G2910" s="139"/>
      <c r="H2910" s="141">
        <v>3.702</v>
      </c>
      <c r="I2910" s="142"/>
      <c r="J2910" s="143"/>
      <c r="K2910" s="144"/>
      <c r="L2910" s="144"/>
      <c r="M2910" s="144"/>
      <c r="N2910" s="144"/>
      <c r="O2910" s="143"/>
      <c r="P2910" s="143"/>
      <c r="Q2910" s="143"/>
      <c r="R2910" s="139"/>
      <c r="S2910" s="139"/>
      <c r="T2910" s="138"/>
      <c r="U2910" s="6"/>
      <c r="V2910" s="8"/>
      <c r="W2910" s="8"/>
      <c r="X2910" s="60"/>
    </row>
    <row r="2911" spans="1:27" ht="11.25" outlineLevel="5" x14ac:dyDescent="0.2">
      <c r="A2911" s="137"/>
      <c r="B2911" s="138"/>
      <c r="C2911" s="138"/>
      <c r="D2911" s="139"/>
      <c r="E2911" s="145"/>
      <c r="F2911" s="140" t="s">
        <v>2484</v>
      </c>
      <c r="G2911" s="139"/>
      <c r="H2911" s="141">
        <v>0.59832000000000019</v>
      </c>
      <c r="I2911" s="142"/>
      <c r="J2911" s="143"/>
      <c r="K2911" s="144"/>
      <c r="L2911" s="144"/>
      <c r="M2911" s="144"/>
      <c r="N2911" s="144"/>
      <c r="O2911" s="143"/>
      <c r="P2911" s="143"/>
      <c r="Q2911" s="143"/>
      <c r="R2911" s="139"/>
      <c r="S2911" s="139"/>
      <c r="T2911" s="138"/>
      <c r="U2911" s="6"/>
      <c r="V2911" s="8"/>
      <c r="W2911" s="8"/>
      <c r="X2911" s="60"/>
    </row>
    <row r="2912" spans="1:27" ht="7.5" customHeight="1" outlineLevel="5" x14ac:dyDescent="0.15">
      <c r="A2912" s="8"/>
      <c r="B2912" s="69"/>
      <c r="C2912" s="69"/>
      <c r="D2912" s="60"/>
      <c r="E2912" s="60"/>
      <c r="F2912" s="104"/>
      <c r="G2912" s="60"/>
      <c r="H2912" s="65"/>
      <c r="I2912" s="105"/>
      <c r="J2912" s="63"/>
      <c r="K2912" s="65"/>
      <c r="L2912" s="65"/>
      <c r="M2912" s="65"/>
      <c r="N2912" s="65"/>
      <c r="O2912" s="63"/>
      <c r="P2912" s="63"/>
      <c r="Q2912" s="63"/>
      <c r="R2912" s="60"/>
      <c r="S2912" s="60"/>
      <c r="T2912" s="69"/>
      <c r="U2912" s="8"/>
      <c r="X2912" s="60"/>
    </row>
    <row r="2913" spans="1:27" ht="11.25" outlineLevel="4" x14ac:dyDescent="0.2">
      <c r="A2913" s="4"/>
      <c r="B2913" s="120"/>
      <c r="C2913" s="121">
        <v>16</v>
      </c>
      <c r="D2913" s="122" t="s">
        <v>534</v>
      </c>
      <c r="E2913" s="123" t="s">
        <v>2485</v>
      </c>
      <c r="F2913" s="124" t="s">
        <v>2486</v>
      </c>
      <c r="G2913" s="122" t="s">
        <v>537</v>
      </c>
      <c r="H2913" s="125">
        <v>49.549220000000012</v>
      </c>
      <c r="I2913" s="126">
        <v>0</v>
      </c>
      <c r="J2913" s="127">
        <f>H2913*I2913</f>
        <v>0</v>
      </c>
      <c r="K2913" s="125">
        <v>1.08E-3</v>
      </c>
      <c r="L2913" s="125">
        <f>H2913*K2913</f>
        <v>5.3513157600000014E-2</v>
      </c>
      <c r="M2913" s="125"/>
      <c r="N2913" s="125">
        <f>H2913*M2913</f>
        <v>0</v>
      </c>
      <c r="O2913" s="127">
        <v>15</v>
      </c>
      <c r="P2913" s="127">
        <f>J2913*(O2913/100)</f>
        <v>0</v>
      </c>
      <c r="Q2913" s="127">
        <f>J2913+P2913</f>
        <v>0</v>
      </c>
      <c r="R2913" s="128"/>
      <c r="S2913" s="128" t="s">
        <v>538</v>
      </c>
      <c r="T2913" s="129">
        <v>1</v>
      </c>
      <c r="U2913" s="8"/>
      <c r="V2913" s="8"/>
      <c r="W2913" s="8"/>
      <c r="X2913" s="60"/>
    </row>
    <row r="2914" spans="1:27" ht="9.75" outlineLevel="5" x14ac:dyDescent="0.2">
      <c r="A2914" s="130"/>
      <c r="B2914" s="131"/>
      <c r="C2914" s="131"/>
      <c r="D2914" s="132"/>
      <c r="E2914" s="136" t="s">
        <v>0</v>
      </c>
      <c r="F2914" s="159" t="s">
        <v>2487</v>
      </c>
      <c r="G2914" s="159"/>
      <c r="H2914" s="160"/>
      <c r="I2914" s="161"/>
      <c r="J2914" s="162"/>
      <c r="K2914" s="134"/>
      <c r="L2914" s="134"/>
      <c r="M2914" s="134"/>
      <c r="N2914" s="134"/>
      <c r="O2914" s="135"/>
      <c r="P2914" s="135"/>
      <c r="Q2914" s="135"/>
      <c r="R2914" s="132"/>
      <c r="S2914" s="132"/>
      <c r="T2914" s="131"/>
      <c r="U2914" s="6"/>
      <c r="V2914" s="8"/>
      <c r="W2914" s="8"/>
      <c r="X2914" s="133" t="str">
        <f>F2914</f>
        <v>Impregnace řeziva máčením proti dřevokaznému hmyzu, houbám a plísním, třída ohrožení 1 a 2 (dřevo v interiéru)</v>
      </c>
      <c r="Y2914" s="9"/>
      <c r="AA2914" s="11"/>
    </row>
    <row r="2915" spans="1:27" ht="7.5" customHeight="1" outlineLevel="5" x14ac:dyDescent="0.15">
      <c r="B2915" s="69"/>
      <c r="C2915" s="69"/>
      <c r="D2915" s="60"/>
      <c r="E2915" s="60"/>
      <c r="F2915" s="61"/>
      <c r="G2915" s="60"/>
      <c r="H2915" s="65"/>
      <c r="I2915" s="105"/>
      <c r="J2915" s="63"/>
      <c r="K2915" s="65"/>
      <c r="L2915" s="65"/>
      <c r="M2915" s="65"/>
      <c r="N2915" s="65"/>
      <c r="O2915" s="63"/>
      <c r="P2915" s="63"/>
      <c r="Q2915" s="63"/>
      <c r="R2915" s="60"/>
      <c r="S2915" s="60"/>
      <c r="T2915" s="69"/>
      <c r="U2915" s="8"/>
      <c r="X2915" s="60"/>
    </row>
    <row r="2916" spans="1:27" ht="11.25" outlineLevel="5" x14ac:dyDescent="0.2">
      <c r="A2916" s="137"/>
      <c r="B2916" s="138"/>
      <c r="C2916" s="138"/>
      <c r="D2916" s="139"/>
      <c r="E2916" s="145" t="s">
        <v>1</v>
      </c>
      <c r="F2916" s="140" t="s">
        <v>2488</v>
      </c>
      <c r="G2916" s="139"/>
      <c r="H2916" s="141">
        <v>1.7566999999999999</v>
      </c>
      <c r="I2916" s="142"/>
      <c r="J2916" s="143"/>
      <c r="K2916" s="144"/>
      <c r="L2916" s="144"/>
      <c r="M2916" s="144"/>
      <c r="N2916" s="144"/>
      <c r="O2916" s="143"/>
      <c r="P2916" s="143"/>
      <c r="Q2916" s="143"/>
      <c r="R2916" s="139"/>
      <c r="S2916" s="139"/>
      <c r="T2916" s="138"/>
      <c r="U2916" s="6"/>
      <c r="V2916" s="8"/>
      <c r="W2916" s="8"/>
      <c r="X2916" s="60"/>
    </row>
    <row r="2917" spans="1:27" ht="11.25" outlineLevel="5" x14ac:dyDescent="0.2">
      <c r="A2917" s="137"/>
      <c r="B2917" s="138"/>
      <c r="C2917" s="138"/>
      <c r="D2917" s="139"/>
      <c r="E2917" s="145"/>
      <c r="F2917" s="140" t="s">
        <v>2489</v>
      </c>
      <c r="G2917" s="139"/>
      <c r="H2917" s="141">
        <v>39.912400000000005</v>
      </c>
      <c r="I2917" s="142"/>
      <c r="J2917" s="143"/>
      <c r="K2917" s="144"/>
      <c r="L2917" s="144"/>
      <c r="M2917" s="144"/>
      <c r="N2917" s="144"/>
      <c r="O2917" s="143"/>
      <c r="P2917" s="143"/>
      <c r="Q2917" s="143"/>
      <c r="R2917" s="139"/>
      <c r="S2917" s="139"/>
      <c r="T2917" s="138"/>
      <c r="U2917" s="6"/>
      <c r="V2917" s="8"/>
      <c r="W2917" s="8"/>
      <c r="X2917" s="60"/>
    </row>
    <row r="2918" spans="1:27" ht="11.25" outlineLevel="5" x14ac:dyDescent="0.2">
      <c r="A2918" s="137"/>
      <c r="B2918" s="138"/>
      <c r="C2918" s="138"/>
      <c r="D2918" s="139"/>
      <c r="E2918" s="145"/>
      <c r="F2918" s="140" t="s">
        <v>2490</v>
      </c>
      <c r="G2918" s="139"/>
      <c r="H2918" s="141">
        <v>0.43780000000000008</v>
      </c>
      <c r="I2918" s="142"/>
      <c r="J2918" s="143"/>
      <c r="K2918" s="144"/>
      <c r="L2918" s="144"/>
      <c r="M2918" s="144"/>
      <c r="N2918" s="144"/>
      <c r="O2918" s="143"/>
      <c r="P2918" s="143"/>
      <c r="Q2918" s="143"/>
      <c r="R2918" s="139"/>
      <c r="S2918" s="139"/>
      <c r="T2918" s="138"/>
      <c r="U2918" s="6"/>
      <c r="V2918" s="8"/>
      <c r="W2918" s="8"/>
      <c r="X2918" s="60"/>
    </row>
    <row r="2919" spans="1:27" ht="11.25" outlineLevel="5" x14ac:dyDescent="0.2">
      <c r="A2919" s="137"/>
      <c r="B2919" s="138"/>
      <c r="C2919" s="138"/>
      <c r="D2919" s="139"/>
      <c r="E2919" s="145"/>
      <c r="F2919" s="140" t="s">
        <v>2491</v>
      </c>
      <c r="G2919" s="139"/>
      <c r="H2919" s="141">
        <v>4.2572999999999999</v>
      </c>
      <c r="I2919" s="142"/>
      <c r="J2919" s="143"/>
      <c r="K2919" s="144"/>
      <c r="L2919" s="144"/>
      <c r="M2919" s="144"/>
      <c r="N2919" s="144"/>
      <c r="O2919" s="143"/>
      <c r="P2919" s="143"/>
      <c r="Q2919" s="143"/>
      <c r="R2919" s="139"/>
      <c r="S2919" s="139"/>
      <c r="T2919" s="138"/>
      <c r="U2919" s="6"/>
      <c r="V2919" s="8"/>
      <c r="W2919" s="8"/>
      <c r="X2919" s="60"/>
    </row>
    <row r="2920" spans="1:27" ht="11.25" outlineLevel="5" x14ac:dyDescent="0.2">
      <c r="A2920" s="137"/>
      <c r="B2920" s="138"/>
      <c r="C2920" s="138"/>
      <c r="D2920" s="139"/>
      <c r="E2920" s="145"/>
      <c r="F2920" s="140" t="s">
        <v>2492</v>
      </c>
      <c r="G2920" s="139"/>
      <c r="H2920" s="141">
        <v>2.9419200000000005</v>
      </c>
      <c r="I2920" s="142"/>
      <c r="J2920" s="143"/>
      <c r="K2920" s="144"/>
      <c r="L2920" s="144"/>
      <c r="M2920" s="144"/>
      <c r="N2920" s="144"/>
      <c r="O2920" s="143"/>
      <c r="P2920" s="143"/>
      <c r="Q2920" s="143"/>
      <c r="R2920" s="139"/>
      <c r="S2920" s="139"/>
      <c r="T2920" s="138"/>
      <c r="U2920" s="6"/>
      <c r="V2920" s="8"/>
      <c r="W2920" s="8"/>
      <c r="X2920" s="60"/>
    </row>
    <row r="2921" spans="1:27" ht="11.25" outlineLevel="5" x14ac:dyDescent="0.2">
      <c r="A2921" s="137"/>
      <c r="B2921" s="138"/>
      <c r="C2921" s="138"/>
      <c r="D2921" s="139"/>
      <c r="E2921" s="145"/>
      <c r="F2921" s="140" t="s">
        <v>2493</v>
      </c>
      <c r="G2921" s="139"/>
      <c r="H2921" s="141">
        <v>0.24310000000000001</v>
      </c>
      <c r="I2921" s="142"/>
      <c r="J2921" s="143"/>
      <c r="K2921" s="144"/>
      <c r="L2921" s="144"/>
      <c r="M2921" s="144"/>
      <c r="N2921" s="144"/>
      <c r="O2921" s="143"/>
      <c r="P2921" s="143"/>
      <c r="Q2921" s="143"/>
      <c r="R2921" s="139"/>
      <c r="S2921" s="139"/>
      <c r="T2921" s="138"/>
      <c r="U2921" s="6"/>
      <c r="V2921" s="8"/>
      <c r="W2921" s="8"/>
      <c r="X2921" s="60"/>
    </row>
    <row r="2922" spans="1:27" ht="7.5" customHeight="1" outlineLevel="5" x14ac:dyDescent="0.15">
      <c r="A2922" s="8"/>
      <c r="B2922" s="69"/>
      <c r="C2922" s="69"/>
      <c r="D2922" s="60"/>
      <c r="E2922" s="60"/>
      <c r="F2922" s="104"/>
      <c r="G2922" s="60"/>
      <c r="H2922" s="65"/>
      <c r="I2922" s="105"/>
      <c r="J2922" s="63"/>
      <c r="K2922" s="65"/>
      <c r="L2922" s="65"/>
      <c r="M2922" s="65"/>
      <c r="N2922" s="65"/>
      <c r="O2922" s="63"/>
      <c r="P2922" s="63"/>
      <c r="Q2922" s="63"/>
      <c r="R2922" s="60"/>
      <c r="S2922" s="60"/>
      <c r="T2922" s="69"/>
      <c r="U2922" s="8"/>
      <c r="X2922" s="60"/>
    </row>
    <row r="2923" spans="1:27" ht="11.25" outlineLevel="4" x14ac:dyDescent="0.2">
      <c r="A2923" s="4"/>
      <c r="B2923" s="120"/>
      <c r="C2923" s="121">
        <v>17</v>
      </c>
      <c r="D2923" s="122" t="s">
        <v>534</v>
      </c>
      <c r="E2923" s="123" t="s">
        <v>2494</v>
      </c>
      <c r="F2923" s="124" t="s">
        <v>2495</v>
      </c>
      <c r="G2923" s="122" t="s">
        <v>543</v>
      </c>
      <c r="H2923" s="125">
        <v>27.36</v>
      </c>
      <c r="I2923" s="126">
        <v>0</v>
      </c>
      <c r="J2923" s="127">
        <f>H2923*I2923</f>
        <v>0</v>
      </c>
      <c r="K2923" s="125"/>
      <c r="L2923" s="125">
        <f>H2923*K2923</f>
        <v>0</v>
      </c>
      <c r="M2923" s="125"/>
      <c r="N2923" s="125">
        <f>H2923*M2923</f>
        <v>0</v>
      </c>
      <c r="O2923" s="127">
        <v>15</v>
      </c>
      <c r="P2923" s="127">
        <f>J2923*(O2923/100)</f>
        <v>0</v>
      </c>
      <c r="Q2923" s="127">
        <f>J2923+P2923</f>
        <v>0</v>
      </c>
      <c r="R2923" s="128"/>
      <c r="S2923" s="128" t="s">
        <v>538</v>
      </c>
      <c r="T2923" s="129">
        <v>1</v>
      </c>
      <c r="U2923" s="8"/>
      <c r="V2923" s="8"/>
      <c r="W2923" s="8"/>
      <c r="X2923" s="60"/>
    </row>
    <row r="2924" spans="1:27" ht="9.75" outlineLevel="5" x14ac:dyDescent="0.2">
      <c r="A2924" s="130"/>
      <c r="B2924" s="131"/>
      <c r="C2924" s="131"/>
      <c r="D2924" s="132"/>
      <c r="E2924" s="136" t="s">
        <v>0</v>
      </c>
      <c r="F2924" s="159" t="s">
        <v>2496</v>
      </c>
      <c r="G2924" s="159"/>
      <c r="H2924" s="160"/>
      <c r="I2924" s="161"/>
      <c r="J2924" s="162"/>
      <c r="K2924" s="134"/>
      <c r="L2924" s="134"/>
      <c r="M2924" s="134"/>
      <c r="N2924" s="134"/>
      <c r="O2924" s="135"/>
      <c r="P2924" s="135"/>
      <c r="Q2924" s="135"/>
      <c r="R2924" s="132"/>
      <c r="S2924" s="132"/>
      <c r="T2924" s="131"/>
      <c r="U2924" s="6"/>
      <c r="V2924" s="8"/>
      <c r="W2924" s="8"/>
      <c r="X2924" s="133" t="str">
        <f>F2924</f>
        <v>Montáž bednění střech štítových okapových říms, krajnic, závětrných prken a žaluzií ve spádu nebo rovnoběžně s okapem z desek cementotřískových nebo cementových na sraz</v>
      </c>
      <c r="Y2924" s="9"/>
      <c r="AA2924" s="11"/>
    </row>
    <row r="2925" spans="1:27" ht="7.5" customHeight="1" outlineLevel="5" x14ac:dyDescent="0.15">
      <c r="B2925" s="69"/>
      <c r="C2925" s="69"/>
      <c r="D2925" s="60"/>
      <c r="E2925" s="60"/>
      <c r="F2925" s="61"/>
      <c r="G2925" s="60"/>
      <c r="H2925" s="65"/>
      <c r="I2925" s="105"/>
      <c r="J2925" s="63"/>
      <c r="K2925" s="65"/>
      <c r="L2925" s="65"/>
      <c r="M2925" s="65"/>
      <c r="N2925" s="65"/>
      <c r="O2925" s="63"/>
      <c r="P2925" s="63"/>
      <c r="Q2925" s="63"/>
      <c r="R2925" s="60"/>
      <c r="S2925" s="60"/>
      <c r="T2925" s="69"/>
      <c r="U2925" s="8"/>
      <c r="X2925" s="60"/>
    </row>
    <row r="2926" spans="1:27" ht="11.25" outlineLevel="5" x14ac:dyDescent="0.2">
      <c r="A2926" s="137"/>
      <c r="B2926" s="138"/>
      <c r="C2926" s="138"/>
      <c r="D2926" s="139"/>
      <c r="E2926" s="145" t="s">
        <v>1</v>
      </c>
      <c r="F2926" s="140" t="s">
        <v>2078</v>
      </c>
      <c r="G2926" s="139"/>
      <c r="H2926" s="141">
        <v>0</v>
      </c>
      <c r="I2926" s="142"/>
      <c r="J2926" s="143"/>
      <c r="K2926" s="144"/>
      <c r="L2926" s="144"/>
      <c r="M2926" s="144"/>
      <c r="N2926" s="144"/>
      <c r="O2926" s="143"/>
      <c r="P2926" s="143"/>
      <c r="Q2926" s="143"/>
      <c r="R2926" s="139"/>
      <c r="S2926" s="139"/>
      <c r="T2926" s="138"/>
      <c r="U2926" s="6"/>
      <c r="V2926" s="8"/>
      <c r="W2926" s="8"/>
      <c r="X2926" s="60"/>
    </row>
    <row r="2927" spans="1:27" ht="11.25" outlineLevel="5" x14ac:dyDescent="0.2">
      <c r="A2927" s="137"/>
      <c r="B2927" s="138"/>
      <c r="C2927" s="138"/>
      <c r="D2927" s="139"/>
      <c r="E2927" s="145"/>
      <c r="F2927" s="140" t="s">
        <v>2497</v>
      </c>
      <c r="G2927" s="139"/>
      <c r="H2927" s="141">
        <v>27.36</v>
      </c>
      <c r="I2927" s="142"/>
      <c r="J2927" s="143"/>
      <c r="K2927" s="144"/>
      <c r="L2927" s="144"/>
      <c r="M2927" s="144"/>
      <c r="N2927" s="144"/>
      <c r="O2927" s="143"/>
      <c r="P2927" s="143"/>
      <c r="Q2927" s="143"/>
      <c r="R2927" s="139"/>
      <c r="S2927" s="139"/>
      <c r="T2927" s="138"/>
      <c r="U2927" s="6"/>
      <c r="V2927" s="8"/>
      <c r="W2927" s="8"/>
      <c r="X2927" s="60"/>
    </row>
    <row r="2928" spans="1:27" ht="7.5" customHeight="1" outlineLevel="5" x14ac:dyDescent="0.15">
      <c r="A2928" s="8"/>
      <c r="B2928" s="69"/>
      <c r="C2928" s="69"/>
      <c r="D2928" s="60"/>
      <c r="E2928" s="60"/>
      <c r="F2928" s="104"/>
      <c r="G2928" s="60"/>
      <c r="H2928" s="65"/>
      <c r="I2928" s="105"/>
      <c r="J2928" s="63"/>
      <c r="K2928" s="65"/>
      <c r="L2928" s="65"/>
      <c r="M2928" s="65"/>
      <c r="N2928" s="65"/>
      <c r="O2928" s="63"/>
      <c r="P2928" s="63"/>
      <c r="Q2928" s="63"/>
      <c r="R2928" s="60"/>
      <c r="S2928" s="60"/>
      <c r="T2928" s="69"/>
      <c r="U2928" s="8"/>
      <c r="X2928" s="60"/>
    </row>
    <row r="2929" spans="1:27" ht="11.25" outlineLevel="4" x14ac:dyDescent="0.2">
      <c r="A2929" s="4"/>
      <c r="B2929" s="120"/>
      <c r="C2929" s="121">
        <v>18</v>
      </c>
      <c r="D2929" s="122" t="s">
        <v>760</v>
      </c>
      <c r="E2929" s="123" t="s">
        <v>2498</v>
      </c>
      <c r="F2929" s="124" t="s">
        <v>2499</v>
      </c>
      <c r="G2929" s="122" t="s">
        <v>543</v>
      </c>
      <c r="H2929" s="125">
        <v>22.355999999999998</v>
      </c>
      <c r="I2929" s="126">
        <v>0</v>
      </c>
      <c r="J2929" s="127">
        <f>H2929*I2929</f>
        <v>0</v>
      </c>
      <c r="K2929" s="125">
        <v>1.49E-2</v>
      </c>
      <c r="L2929" s="125">
        <f>H2929*K2929</f>
        <v>0.33310439999999997</v>
      </c>
      <c r="M2929" s="125"/>
      <c r="N2929" s="125">
        <f>H2929*M2929</f>
        <v>0</v>
      </c>
      <c r="O2929" s="127">
        <v>15</v>
      </c>
      <c r="P2929" s="127">
        <f>J2929*(O2929/100)</f>
        <v>0</v>
      </c>
      <c r="Q2929" s="127">
        <f>J2929+P2929</f>
        <v>0</v>
      </c>
      <c r="R2929" s="128"/>
      <c r="S2929" s="128" t="s">
        <v>538</v>
      </c>
      <c r="T2929" s="129">
        <v>1</v>
      </c>
      <c r="U2929" s="8"/>
      <c r="V2929" s="8"/>
      <c r="W2929" s="8"/>
      <c r="X2929" s="60"/>
    </row>
    <row r="2930" spans="1:27" ht="9.75" outlineLevel="5" x14ac:dyDescent="0.2">
      <c r="A2930" s="130"/>
      <c r="B2930" s="131"/>
      <c r="C2930" s="131"/>
      <c r="D2930" s="132"/>
      <c r="E2930" s="136" t="s">
        <v>0</v>
      </c>
      <c r="F2930" s="159" t="s">
        <v>763</v>
      </c>
      <c r="G2930" s="159"/>
      <c r="H2930" s="160"/>
      <c r="I2930" s="161"/>
      <c r="J2930" s="162"/>
      <c r="K2930" s="134"/>
      <c r="L2930" s="134"/>
      <c r="M2930" s="134"/>
      <c r="N2930" s="134"/>
      <c r="O2930" s="135"/>
      <c r="P2930" s="135"/>
      <c r="Q2930" s="135"/>
      <c r="R2930" s="132"/>
      <c r="S2930" s="132"/>
      <c r="T2930" s="131"/>
      <c r="U2930" s="6"/>
      <c r="V2930" s="8"/>
      <c r="W2930" s="8"/>
      <c r="X2930" s="133" t="str">
        <f>F2930</f>
        <v>---</v>
      </c>
      <c r="Y2930" s="9"/>
      <c r="AA2930" s="11"/>
    </row>
    <row r="2931" spans="1:27" ht="7.5" customHeight="1" outlineLevel="5" x14ac:dyDescent="0.15">
      <c r="B2931" s="69"/>
      <c r="C2931" s="69"/>
      <c r="D2931" s="60"/>
      <c r="E2931" s="60"/>
      <c r="F2931" s="61"/>
      <c r="G2931" s="60"/>
      <c r="H2931" s="65"/>
      <c r="I2931" s="105"/>
      <c r="J2931" s="63"/>
      <c r="K2931" s="65"/>
      <c r="L2931" s="65"/>
      <c r="M2931" s="65"/>
      <c r="N2931" s="65"/>
      <c r="O2931" s="63"/>
      <c r="P2931" s="63"/>
      <c r="Q2931" s="63"/>
      <c r="R2931" s="60"/>
      <c r="S2931" s="60"/>
      <c r="T2931" s="69"/>
      <c r="U2931" s="8"/>
      <c r="X2931" s="60"/>
    </row>
    <row r="2932" spans="1:27" ht="11.25" outlineLevel="5" x14ac:dyDescent="0.2">
      <c r="A2932" s="137"/>
      <c r="B2932" s="138"/>
      <c r="C2932" s="138"/>
      <c r="D2932" s="139"/>
      <c r="E2932" s="145" t="s">
        <v>1</v>
      </c>
      <c r="F2932" s="140" t="s">
        <v>2078</v>
      </c>
      <c r="G2932" s="139"/>
      <c r="H2932" s="141">
        <v>0</v>
      </c>
      <c r="I2932" s="142"/>
      <c r="J2932" s="143"/>
      <c r="K2932" s="144"/>
      <c r="L2932" s="144"/>
      <c r="M2932" s="144"/>
      <c r="N2932" s="144"/>
      <c r="O2932" s="143"/>
      <c r="P2932" s="143"/>
      <c r="Q2932" s="143"/>
      <c r="R2932" s="139"/>
      <c r="S2932" s="139"/>
      <c r="T2932" s="138"/>
      <c r="U2932" s="6"/>
      <c r="V2932" s="8"/>
      <c r="W2932" s="8"/>
      <c r="X2932" s="60"/>
    </row>
    <row r="2933" spans="1:27" ht="11.25" outlineLevel="5" x14ac:dyDescent="0.2">
      <c r="A2933" s="137"/>
      <c r="B2933" s="138"/>
      <c r="C2933" s="138"/>
      <c r="D2933" s="139"/>
      <c r="E2933" s="145"/>
      <c r="F2933" s="140" t="s">
        <v>2500</v>
      </c>
      <c r="G2933" s="139"/>
      <c r="H2933" s="141">
        <v>19.440000000000001</v>
      </c>
      <c r="I2933" s="142"/>
      <c r="J2933" s="143"/>
      <c r="K2933" s="144"/>
      <c r="L2933" s="144"/>
      <c r="M2933" s="144"/>
      <c r="N2933" s="144"/>
      <c r="O2933" s="143"/>
      <c r="P2933" s="143"/>
      <c r="Q2933" s="143"/>
      <c r="R2933" s="139"/>
      <c r="S2933" s="139"/>
      <c r="T2933" s="138"/>
      <c r="U2933" s="6"/>
      <c r="V2933" s="8"/>
      <c r="W2933" s="8"/>
      <c r="X2933" s="60"/>
    </row>
    <row r="2934" spans="1:27" ht="9.75" outlineLevel="5" x14ac:dyDescent="0.2">
      <c r="A2934" s="130"/>
      <c r="B2934" s="131"/>
      <c r="C2934" s="131"/>
      <c r="D2934" s="132"/>
      <c r="E2934" s="136" t="s">
        <v>25</v>
      </c>
      <c r="F2934" s="148">
        <v>15</v>
      </c>
      <c r="G2934" s="132"/>
      <c r="H2934" s="146">
        <v>2.9160000000000008</v>
      </c>
      <c r="I2934" s="147"/>
      <c r="J2934" s="135"/>
      <c r="K2934" s="134"/>
      <c r="L2934" s="134"/>
      <c r="M2934" s="134"/>
      <c r="N2934" s="134"/>
      <c r="O2934" s="135"/>
      <c r="P2934" s="135"/>
      <c r="Q2934" s="135"/>
      <c r="R2934" s="132"/>
      <c r="S2934" s="132"/>
      <c r="T2934" s="131"/>
      <c r="U2934" s="6"/>
      <c r="V2934" s="8"/>
      <c r="W2934" s="8"/>
      <c r="X2934" s="60"/>
    </row>
    <row r="2935" spans="1:27" ht="7.5" customHeight="1" outlineLevel="5" x14ac:dyDescent="0.15">
      <c r="A2935" s="8"/>
      <c r="B2935" s="69"/>
      <c r="C2935" s="69"/>
      <c r="D2935" s="60"/>
      <c r="E2935" s="60"/>
      <c r="F2935" s="104"/>
      <c r="G2935" s="60"/>
      <c r="H2935" s="65"/>
      <c r="I2935" s="105"/>
      <c r="J2935" s="63"/>
      <c r="K2935" s="65"/>
      <c r="L2935" s="65"/>
      <c r="M2935" s="65"/>
      <c r="N2935" s="65"/>
      <c r="O2935" s="63"/>
      <c r="P2935" s="63"/>
      <c r="Q2935" s="63"/>
      <c r="R2935" s="60"/>
      <c r="S2935" s="60"/>
      <c r="T2935" s="69"/>
      <c r="U2935" s="8"/>
      <c r="X2935" s="60"/>
    </row>
    <row r="2936" spans="1:27" ht="11.25" outlineLevel="4" x14ac:dyDescent="0.2">
      <c r="A2936" s="4"/>
      <c r="B2936" s="120"/>
      <c r="C2936" s="121">
        <v>19</v>
      </c>
      <c r="D2936" s="122" t="s">
        <v>760</v>
      </c>
      <c r="E2936" s="123" t="s">
        <v>2501</v>
      </c>
      <c r="F2936" s="124" t="s">
        <v>2502</v>
      </c>
      <c r="G2936" s="122" t="s">
        <v>543</v>
      </c>
      <c r="H2936" s="125">
        <v>9.1079999999999988</v>
      </c>
      <c r="I2936" s="126">
        <v>0</v>
      </c>
      <c r="J2936" s="127">
        <f>H2936*I2936</f>
        <v>0</v>
      </c>
      <c r="K2936" s="125">
        <v>1.7299999999999999E-2</v>
      </c>
      <c r="L2936" s="125">
        <f>H2936*K2936</f>
        <v>0.15756839999999997</v>
      </c>
      <c r="M2936" s="125"/>
      <c r="N2936" s="125">
        <f>H2936*M2936</f>
        <v>0</v>
      </c>
      <c r="O2936" s="127">
        <v>15</v>
      </c>
      <c r="P2936" s="127">
        <f>J2936*(O2936/100)</f>
        <v>0</v>
      </c>
      <c r="Q2936" s="127">
        <f>J2936+P2936</f>
        <v>0</v>
      </c>
      <c r="R2936" s="128"/>
      <c r="S2936" s="128" t="s">
        <v>538</v>
      </c>
      <c r="T2936" s="129">
        <v>1</v>
      </c>
      <c r="U2936" s="8"/>
      <c r="V2936" s="8"/>
      <c r="W2936" s="8"/>
      <c r="X2936" s="60"/>
    </row>
    <row r="2937" spans="1:27" ht="9.75" outlineLevel="5" x14ac:dyDescent="0.2">
      <c r="A2937" s="130"/>
      <c r="B2937" s="131"/>
      <c r="C2937" s="131"/>
      <c r="D2937" s="132"/>
      <c r="E2937" s="136" t="s">
        <v>0</v>
      </c>
      <c r="F2937" s="159" t="s">
        <v>763</v>
      </c>
      <c r="G2937" s="159"/>
      <c r="H2937" s="160"/>
      <c r="I2937" s="161"/>
      <c r="J2937" s="162"/>
      <c r="K2937" s="134"/>
      <c r="L2937" s="134"/>
      <c r="M2937" s="134"/>
      <c r="N2937" s="134"/>
      <c r="O2937" s="135"/>
      <c r="P2937" s="135"/>
      <c r="Q2937" s="135"/>
      <c r="R2937" s="132"/>
      <c r="S2937" s="132"/>
      <c r="T2937" s="131"/>
      <c r="U2937" s="6"/>
      <c r="V2937" s="8"/>
      <c r="W2937" s="8"/>
      <c r="X2937" s="133" t="str">
        <f>F2937</f>
        <v>---</v>
      </c>
      <c r="Y2937" s="9"/>
      <c r="AA2937" s="11"/>
    </row>
    <row r="2938" spans="1:27" ht="7.5" customHeight="1" outlineLevel="5" x14ac:dyDescent="0.15">
      <c r="B2938" s="69"/>
      <c r="C2938" s="69"/>
      <c r="D2938" s="60"/>
      <c r="E2938" s="60"/>
      <c r="F2938" s="61"/>
      <c r="G2938" s="60"/>
      <c r="H2938" s="65"/>
      <c r="I2938" s="105"/>
      <c r="J2938" s="63"/>
      <c r="K2938" s="65"/>
      <c r="L2938" s="65"/>
      <c r="M2938" s="65"/>
      <c r="N2938" s="65"/>
      <c r="O2938" s="63"/>
      <c r="P2938" s="63"/>
      <c r="Q2938" s="63"/>
      <c r="R2938" s="60"/>
      <c r="S2938" s="60"/>
      <c r="T2938" s="69"/>
      <c r="U2938" s="8"/>
      <c r="X2938" s="60"/>
    </row>
    <row r="2939" spans="1:27" ht="11.25" outlineLevel="5" x14ac:dyDescent="0.2">
      <c r="A2939" s="137"/>
      <c r="B2939" s="138"/>
      <c r="C2939" s="138"/>
      <c r="D2939" s="139"/>
      <c r="E2939" s="145" t="s">
        <v>1</v>
      </c>
      <c r="F2939" s="140" t="s">
        <v>2078</v>
      </c>
      <c r="G2939" s="139"/>
      <c r="H2939" s="141">
        <v>0</v>
      </c>
      <c r="I2939" s="142"/>
      <c r="J2939" s="143"/>
      <c r="K2939" s="144"/>
      <c r="L2939" s="144"/>
      <c r="M2939" s="144"/>
      <c r="N2939" s="144"/>
      <c r="O2939" s="143"/>
      <c r="P2939" s="143"/>
      <c r="Q2939" s="143"/>
      <c r="R2939" s="139"/>
      <c r="S2939" s="139"/>
      <c r="T2939" s="138"/>
      <c r="U2939" s="6"/>
      <c r="V2939" s="8"/>
      <c r="W2939" s="8"/>
      <c r="X2939" s="60"/>
    </row>
    <row r="2940" spans="1:27" ht="11.25" outlineLevel="5" x14ac:dyDescent="0.2">
      <c r="A2940" s="137"/>
      <c r="B2940" s="138"/>
      <c r="C2940" s="138"/>
      <c r="D2940" s="139"/>
      <c r="E2940" s="145"/>
      <c r="F2940" s="140" t="s">
        <v>2503</v>
      </c>
      <c r="G2940" s="139"/>
      <c r="H2940" s="141">
        <v>7.92</v>
      </c>
      <c r="I2940" s="142"/>
      <c r="J2940" s="143"/>
      <c r="K2940" s="144"/>
      <c r="L2940" s="144"/>
      <c r="M2940" s="144"/>
      <c r="N2940" s="144"/>
      <c r="O2940" s="143"/>
      <c r="P2940" s="143"/>
      <c r="Q2940" s="143"/>
      <c r="R2940" s="139"/>
      <c r="S2940" s="139"/>
      <c r="T2940" s="138"/>
      <c r="U2940" s="6"/>
      <c r="V2940" s="8"/>
      <c r="W2940" s="8"/>
      <c r="X2940" s="60"/>
    </row>
    <row r="2941" spans="1:27" ht="9.75" outlineLevel="5" x14ac:dyDescent="0.2">
      <c r="A2941" s="130"/>
      <c r="B2941" s="131"/>
      <c r="C2941" s="131"/>
      <c r="D2941" s="132"/>
      <c r="E2941" s="136" t="s">
        <v>25</v>
      </c>
      <c r="F2941" s="148">
        <v>15</v>
      </c>
      <c r="G2941" s="132"/>
      <c r="H2941" s="146">
        <v>1.1879999999999999</v>
      </c>
      <c r="I2941" s="147"/>
      <c r="J2941" s="135"/>
      <c r="K2941" s="134"/>
      <c r="L2941" s="134"/>
      <c r="M2941" s="134"/>
      <c r="N2941" s="134"/>
      <c r="O2941" s="135"/>
      <c r="P2941" s="135"/>
      <c r="Q2941" s="135"/>
      <c r="R2941" s="132"/>
      <c r="S2941" s="132"/>
      <c r="T2941" s="131"/>
      <c r="U2941" s="6"/>
      <c r="V2941" s="8"/>
      <c r="W2941" s="8"/>
      <c r="X2941" s="60"/>
    </row>
    <row r="2942" spans="1:27" ht="7.5" customHeight="1" outlineLevel="5" x14ac:dyDescent="0.15">
      <c r="A2942" s="8"/>
      <c r="B2942" s="69"/>
      <c r="C2942" s="69"/>
      <c r="D2942" s="60"/>
      <c r="E2942" s="60"/>
      <c r="F2942" s="104"/>
      <c r="G2942" s="60"/>
      <c r="H2942" s="65"/>
      <c r="I2942" s="105"/>
      <c r="J2942" s="63"/>
      <c r="K2942" s="65"/>
      <c r="L2942" s="65"/>
      <c r="M2942" s="65"/>
      <c r="N2942" s="65"/>
      <c r="O2942" s="63"/>
      <c r="P2942" s="63"/>
      <c r="Q2942" s="63"/>
      <c r="R2942" s="60"/>
      <c r="S2942" s="60"/>
      <c r="T2942" s="69"/>
      <c r="U2942" s="8"/>
      <c r="X2942" s="60"/>
    </row>
    <row r="2943" spans="1:27" ht="11.25" outlineLevel="4" x14ac:dyDescent="0.2">
      <c r="A2943" s="4"/>
      <c r="B2943" s="120"/>
      <c r="C2943" s="121">
        <v>20</v>
      </c>
      <c r="D2943" s="122" t="s">
        <v>534</v>
      </c>
      <c r="E2943" s="123" t="s">
        <v>2504</v>
      </c>
      <c r="F2943" s="124" t="s">
        <v>2505</v>
      </c>
      <c r="G2943" s="122" t="s">
        <v>724</v>
      </c>
      <c r="H2943" s="125">
        <v>74</v>
      </c>
      <c r="I2943" s="126">
        <v>0</v>
      </c>
      <c r="J2943" s="127">
        <f>H2943*I2943</f>
        <v>0</v>
      </c>
      <c r="K2943" s="125">
        <v>2.6700000000000001E-3</v>
      </c>
      <c r="L2943" s="125">
        <f>H2943*K2943</f>
        <v>0.19758000000000001</v>
      </c>
      <c r="M2943" s="125"/>
      <c r="N2943" s="125">
        <f>H2943*M2943</f>
        <v>0</v>
      </c>
      <c r="O2943" s="127">
        <v>15</v>
      </c>
      <c r="P2943" s="127">
        <f>J2943*(O2943/100)</f>
        <v>0</v>
      </c>
      <c r="Q2943" s="127">
        <f>J2943+P2943</f>
        <v>0</v>
      </c>
      <c r="R2943" s="128"/>
      <c r="S2943" s="128" t="s">
        <v>538</v>
      </c>
      <c r="T2943" s="129">
        <v>1</v>
      </c>
      <c r="U2943" s="8"/>
      <c r="V2943" s="8"/>
      <c r="W2943" s="8"/>
      <c r="X2943" s="60"/>
    </row>
    <row r="2944" spans="1:27" ht="9.75" outlineLevel="5" x14ac:dyDescent="0.2">
      <c r="A2944" s="130"/>
      <c r="B2944" s="131"/>
      <c r="C2944" s="131"/>
      <c r="D2944" s="132"/>
      <c r="E2944" s="136" t="s">
        <v>0</v>
      </c>
      <c r="F2944" s="159" t="s">
        <v>2506</v>
      </c>
      <c r="G2944" s="159"/>
      <c r="H2944" s="160"/>
      <c r="I2944" s="161"/>
      <c r="J2944" s="162"/>
      <c r="K2944" s="134"/>
      <c r="L2944" s="134"/>
      <c r="M2944" s="134"/>
      <c r="N2944" s="134"/>
      <c r="O2944" s="135"/>
      <c r="P2944" s="135"/>
      <c r="Q2944" s="135"/>
      <c r="R2944" s="132"/>
      <c r="S2944" s="132"/>
      <c r="T2944" s="131"/>
      <c r="U2944" s="6"/>
      <c r="V2944" s="8"/>
      <c r="W2944" s="8"/>
      <c r="X2944" s="133" t="str">
        <f>F2944</f>
        <v>Montáž ocelových spojovacích prostředků (materiál ve specifikaci) kotevních želez příložek, patek, táhel</v>
      </c>
      <c r="Y2944" s="9"/>
      <c r="AA2944" s="11"/>
    </row>
    <row r="2945" spans="1:27" ht="7.5" customHeight="1" outlineLevel="5" x14ac:dyDescent="0.15">
      <c r="B2945" s="69"/>
      <c r="C2945" s="69"/>
      <c r="D2945" s="60"/>
      <c r="E2945" s="60"/>
      <c r="F2945" s="61"/>
      <c r="G2945" s="60"/>
      <c r="H2945" s="65"/>
      <c r="I2945" s="105"/>
      <c r="J2945" s="63"/>
      <c r="K2945" s="65"/>
      <c r="L2945" s="65"/>
      <c r="M2945" s="65"/>
      <c r="N2945" s="65"/>
      <c r="O2945" s="63"/>
      <c r="P2945" s="63"/>
      <c r="Q2945" s="63"/>
      <c r="R2945" s="60"/>
      <c r="S2945" s="60"/>
      <c r="T2945" s="69"/>
      <c r="U2945" s="8"/>
      <c r="X2945" s="60"/>
    </row>
    <row r="2946" spans="1:27" ht="11.25" outlineLevel="5" x14ac:dyDescent="0.2">
      <c r="A2946" s="137"/>
      <c r="B2946" s="138"/>
      <c r="C2946" s="138"/>
      <c r="D2946" s="139"/>
      <c r="E2946" s="145" t="s">
        <v>1</v>
      </c>
      <c r="F2946" s="140" t="s">
        <v>1223</v>
      </c>
      <c r="G2946" s="139"/>
      <c r="H2946" s="141">
        <v>0</v>
      </c>
      <c r="I2946" s="142"/>
      <c r="J2946" s="143"/>
      <c r="K2946" s="144"/>
      <c r="L2946" s="144"/>
      <c r="M2946" s="144"/>
      <c r="N2946" s="144"/>
      <c r="O2946" s="143"/>
      <c r="P2946" s="143"/>
      <c r="Q2946" s="143"/>
      <c r="R2946" s="139"/>
      <c r="S2946" s="139"/>
      <c r="T2946" s="138"/>
      <c r="U2946" s="6"/>
      <c r="V2946" s="8"/>
      <c r="W2946" s="8"/>
      <c r="X2946" s="60"/>
    </row>
    <row r="2947" spans="1:27" ht="11.25" outlineLevel="5" x14ac:dyDescent="0.2">
      <c r="A2947" s="137"/>
      <c r="B2947" s="138"/>
      <c r="C2947" s="138"/>
      <c r="D2947" s="139"/>
      <c r="E2947" s="145"/>
      <c r="F2947" s="140" t="s">
        <v>2507</v>
      </c>
      <c r="G2947" s="139"/>
      <c r="H2947" s="141">
        <v>74</v>
      </c>
      <c r="I2947" s="142"/>
      <c r="J2947" s="143"/>
      <c r="K2947" s="144"/>
      <c r="L2947" s="144"/>
      <c r="M2947" s="144"/>
      <c r="N2947" s="144"/>
      <c r="O2947" s="143"/>
      <c r="P2947" s="143"/>
      <c r="Q2947" s="143"/>
      <c r="R2947" s="139"/>
      <c r="S2947" s="139"/>
      <c r="T2947" s="138"/>
      <c r="U2947" s="6"/>
      <c r="V2947" s="8"/>
      <c r="W2947" s="8"/>
      <c r="X2947" s="60"/>
    </row>
    <row r="2948" spans="1:27" ht="7.5" customHeight="1" outlineLevel="5" x14ac:dyDescent="0.15">
      <c r="A2948" s="8"/>
      <c r="B2948" s="69"/>
      <c r="C2948" s="69"/>
      <c r="D2948" s="60"/>
      <c r="E2948" s="60"/>
      <c r="F2948" s="104"/>
      <c r="G2948" s="60"/>
      <c r="H2948" s="65"/>
      <c r="I2948" s="105"/>
      <c r="J2948" s="63"/>
      <c r="K2948" s="65"/>
      <c r="L2948" s="65"/>
      <c r="M2948" s="65"/>
      <c r="N2948" s="65"/>
      <c r="O2948" s="63"/>
      <c r="P2948" s="63"/>
      <c r="Q2948" s="63"/>
      <c r="R2948" s="60"/>
      <c r="S2948" s="60"/>
      <c r="T2948" s="69"/>
      <c r="U2948" s="8"/>
      <c r="X2948" s="60"/>
    </row>
    <row r="2949" spans="1:27" ht="11.25" outlineLevel="4" x14ac:dyDescent="0.2">
      <c r="A2949" s="4"/>
      <c r="B2949" s="120"/>
      <c r="C2949" s="121">
        <v>21</v>
      </c>
      <c r="D2949" s="122" t="s">
        <v>760</v>
      </c>
      <c r="E2949" s="123" t="s">
        <v>2508</v>
      </c>
      <c r="F2949" s="124" t="s">
        <v>2509</v>
      </c>
      <c r="G2949" s="122" t="s">
        <v>724</v>
      </c>
      <c r="H2949" s="125">
        <v>74</v>
      </c>
      <c r="I2949" s="126">
        <v>0</v>
      </c>
      <c r="J2949" s="127">
        <f>H2949*I2949</f>
        <v>0</v>
      </c>
      <c r="K2949" s="125">
        <v>2E-3</v>
      </c>
      <c r="L2949" s="125">
        <f>H2949*K2949</f>
        <v>0.14799999999999999</v>
      </c>
      <c r="M2949" s="125"/>
      <c r="N2949" s="125">
        <f>H2949*M2949</f>
        <v>0</v>
      </c>
      <c r="O2949" s="127">
        <v>15</v>
      </c>
      <c r="P2949" s="127">
        <f>J2949*(O2949/100)</f>
        <v>0</v>
      </c>
      <c r="Q2949" s="127">
        <f>J2949+P2949</f>
        <v>0</v>
      </c>
      <c r="R2949" s="128"/>
      <c r="S2949" s="128" t="s">
        <v>776</v>
      </c>
      <c r="T2949" s="129">
        <v>1</v>
      </c>
      <c r="U2949" s="8"/>
      <c r="V2949" s="8"/>
      <c r="W2949" s="8"/>
      <c r="X2949" s="60"/>
    </row>
    <row r="2950" spans="1:27" ht="9.75" outlineLevel="5" x14ac:dyDescent="0.2">
      <c r="A2950" s="130"/>
      <c r="B2950" s="131"/>
      <c r="C2950" s="131"/>
      <c r="D2950" s="132"/>
      <c r="E2950" s="136" t="s">
        <v>0</v>
      </c>
      <c r="F2950" s="159" t="s">
        <v>763</v>
      </c>
      <c r="G2950" s="159"/>
      <c r="H2950" s="160"/>
      <c r="I2950" s="161"/>
      <c r="J2950" s="162"/>
      <c r="K2950" s="134"/>
      <c r="L2950" s="134"/>
      <c r="M2950" s="134"/>
      <c r="N2950" s="134"/>
      <c r="O2950" s="135"/>
      <c r="P2950" s="135"/>
      <c r="Q2950" s="135"/>
      <c r="R2950" s="132"/>
      <c r="S2950" s="132"/>
      <c r="T2950" s="131"/>
      <c r="U2950" s="6"/>
      <c r="V2950" s="8"/>
      <c r="W2950" s="8"/>
      <c r="X2950" s="133" t="str">
        <f>F2950</f>
        <v>---</v>
      </c>
      <c r="Y2950" s="9"/>
      <c r="AA2950" s="11"/>
    </row>
    <row r="2951" spans="1:27" ht="7.5" customHeight="1" outlineLevel="5" x14ac:dyDescent="0.15">
      <c r="B2951" s="69"/>
      <c r="C2951" s="69"/>
      <c r="D2951" s="60"/>
      <c r="E2951" s="60"/>
      <c r="F2951" s="61"/>
      <c r="G2951" s="60"/>
      <c r="H2951" s="65"/>
      <c r="I2951" s="105"/>
      <c r="J2951" s="63"/>
      <c r="K2951" s="65"/>
      <c r="L2951" s="65"/>
      <c r="M2951" s="65"/>
      <c r="N2951" s="65"/>
      <c r="O2951" s="63"/>
      <c r="P2951" s="63"/>
      <c r="Q2951" s="63"/>
      <c r="R2951" s="60"/>
      <c r="S2951" s="60"/>
      <c r="T2951" s="69"/>
      <c r="U2951" s="8"/>
      <c r="X2951" s="60"/>
    </row>
    <row r="2952" spans="1:27" ht="11.25" outlineLevel="5" x14ac:dyDescent="0.2">
      <c r="A2952" s="137"/>
      <c r="B2952" s="138"/>
      <c r="C2952" s="138"/>
      <c r="D2952" s="139"/>
      <c r="E2952" s="145" t="s">
        <v>1</v>
      </c>
      <c r="F2952" s="140" t="s">
        <v>1223</v>
      </c>
      <c r="G2952" s="139"/>
      <c r="H2952" s="141">
        <v>0</v>
      </c>
      <c r="I2952" s="142"/>
      <c r="J2952" s="143"/>
      <c r="K2952" s="144"/>
      <c r="L2952" s="144"/>
      <c r="M2952" s="144"/>
      <c r="N2952" s="144"/>
      <c r="O2952" s="143"/>
      <c r="P2952" s="143"/>
      <c r="Q2952" s="143"/>
      <c r="R2952" s="139"/>
      <c r="S2952" s="139"/>
      <c r="T2952" s="138"/>
      <c r="U2952" s="6"/>
      <c r="V2952" s="8"/>
      <c r="W2952" s="8"/>
      <c r="X2952" s="60"/>
    </row>
    <row r="2953" spans="1:27" ht="11.25" outlineLevel="5" x14ac:dyDescent="0.2">
      <c r="A2953" s="137"/>
      <c r="B2953" s="138"/>
      <c r="C2953" s="138"/>
      <c r="D2953" s="139"/>
      <c r="E2953" s="145"/>
      <c r="F2953" s="140" t="s">
        <v>2507</v>
      </c>
      <c r="G2953" s="139"/>
      <c r="H2953" s="141">
        <v>74</v>
      </c>
      <c r="I2953" s="142"/>
      <c r="J2953" s="143"/>
      <c r="K2953" s="144"/>
      <c r="L2953" s="144"/>
      <c r="M2953" s="144"/>
      <c r="N2953" s="144"/>
      <c r="O2953" s="143"/>
      <c r="P2953" s="143"/>
      <c r="Q2953" s="143"/>
      <c r="R2953" s="139"/>
      <c r="S2953" s="139"/>
      <c r="T2953" s="138"/>
      <c r="U2953" s="6"/>
      <c r="V2953" s="8"/>
      <c r="W2953" s="8"/>
      <c r="X2953" s="60"/>
    </row>
    <row r="2954" spans="1:27" ht="7.5" customHeight="1" outlineLevel="5" x14ac:dyDescent="0.15">
      <c r="A2954" s="8"/>
      <c r="B2954" s="69"/>
      <c r="C2954" s="69"/>
      <c r="D2954" s="60"/>
      <c r="E2954" s="60"/>
      <c r="F2954" s="104"/>
      <c r="G2954" s="60"/>
      <c r="H2954" s="65"/>
      <c r="I2954" s="105"/>
      <c r="J2954" s="63"/>
      <c r="K2954" s="65"/>
      <c r="L2954" s="65"/>
      <c r="M2954" s="65"/>
      <c r="N2954" s="65"/>
      <c r="O2954" s="63"/>
      <c r="P2954" s="63"/>
      <c r="Q2954" s="63"/>
      <c r="R2954" s="60"/>
      <c r="S2954" s="60"/>
      <c r="T2954" s="69"/>
      <c r="U2954" s="8"/>
      <c r="X2954" s="60"/>
    </row>
    <row r="2955" spans="1:27" ht="11.25" outlineLevel="4" x14ac:dyDescent="0.2">
      <c r="A2955" s="4"/>
      <c r="B2955" s="120"/>
      <c r="C2955" s="121">
        <v>22</v>
      </c>
      <c r="D2955" s="122" t="s">
        <v>534</v>
      </c>
      <c r="E2955" s="123" t="s">
        <v>2081</v>
      </c>
      <c r="F2955" s="124" t="s">
        <v>2082</v>
      </c>
      <c r="G2955" s="122" t="s">
        <v>724</v>
      </c>
      <c r="H2955" s="125">
        <v>148</v>
      </c>
      <c r="I2955" s="126">
        <v>0</v>
      </c>
      <c r="J2955" s="127">
        <f>H2955*I2955</f>
        <v>0</v>
      </c>
      <c r="K2955" s="125">
        <v>2.0000000000000002E-5</v>
      </c>
      <c r="L2955" s="125">
        <f>H2955*K2955</f>
        <v>2.9600000000000004E-3</v>
      </c>
      <c r="M2955" s="125"/>
      <c r="N2955" s="125">
        <f>H2955*M2955</f>
        <v>0</v>
      </c>
      <c r="O2955" s="127">
        <v>15</v>
      </c>
      <c r="P2955" s="127">
        <f>J2955*(O2955/100)</f>
        <v>0</v>
      </c>
      <c r="Q2955" s="127">
        <f>J2955+P2955</f>
        <v>0</v>
      </c>
      <c r="R2955" s="128"/>
      <c r="S2955" s="128" t="s">
        <v>538</v>
      </c>
      <c r="T2955" s="129">
        <v>1</v>
      </c>
      <c r="U2955" s="8"/>
      <c r="V2955" s="8"/>
      <c r="W2955" s="8"/>
      <c r="X2955" s="60"/>
    </row>
    <row r="2956" spans="1:27" ht="9.75" outlineLevel="5" x14ac:dyDescent="0.2">
      <c r="A2956" s="130"/>
      <c r="B2956" s="131"/>
      <c r="C2956" s="131"/>
      <c r="D2956" s="132"/>
      <c r="E2956" s="136" t="s">
        <v>0</v>
      </c>
      <c r="F2956" s="159" t="s">
        <v>2083</v>
      </c>
      <c r="G2956" s="159"/>
      <c r="H2956" s="160"/>
      <c r="I2956" s="161"/>
      <c r="J2956" s="162"/>
      <c r="K2956" s="134"/>
      <c r="L2956" s="134"/>
      <c r="M2956" s="134"/>
      <c r="N2956" s="134"/>
      <c r="O2956" s="135"/>
      <c r="P2956" s="135"/>
      <c r="Q2956" s="135"/>
      <c r="R2956" s="132"/>
      <c r="S2956" s="132"/>
      <c r="T2956" s="131"/>
      <c r="U2956" s="6"/>
      <c r="V2956" s="8"/>
      <c r="W2956" s="8"/>
      <c r="X2956" s="133" t="str">
        <f>F2956</f>
        <v>Kotvy chemické s vyvrtáním otvoru do betonu, železobetonu nebo tvrdého kamene tmel, velikost M 16, hloubka 125 mm</v>
      </c>
      <c r="Y2956" s="9"/>
      <c r="AA2956" s="11"/>
    </row>
    <row r="2957" spans="1:27" ht="7.5" customHeight="1" outlineLevel="5" x14ac:dyDescent="0.15">
      <c r="B2957" s="69"/>
      <c r="C2957" s="69"/>
      <c r="D2957" s="60"/>
      <c r="E2957" s="60"/>
      <c r="F2957" s="61"/>
      <c r="G2957" s="60"/>
      <c r="H2957" s="65"/>
      <c r="I2957" s="105"/>
      <c r="J2957" s="63"/>
      <c r="K2957" s="65"/>
      <c r="L2957" s="65"/>
      <c r="M2957" s="65"/>
      <c r="N2957" s="65"/>
      <c r="O2957" s="63"/>
      <c r="P2957" s="63"/>
      <c r="Q2957" s="63"/>
      <c r="R2957" s="60"/>
      <c r="S2957" s="60"/>
      <c r="T2957" s="69"/>
      <c r="U2957" s="8"/>
      <c r="X2957" s="60"/>
    </row>
    <row r="2958" spans="1:27" ht="11.25" outlineLevel="5" x14ac:dyDescent="0.2">
      <c r="A2958" s="137"/>
      <c r="B2958" s="138"/>
      <c r="C2958" s="138"/>
      <c r="D2958" s="139"/>
      <c r="E2958" s="145" t="s">
        <v>1</v>
      </c>
      <c r="F2958" s="140" t="s">
        <v>1223</v>
      </c>
      <c r="G2958" s="139"/>
      <c r="H2958" s="141">
        <v>0</v>
      </c>
      <c r="I2958" s="142"/>
      <c r="J2958" s="143"/>
      <c r="K2958" s="144"/>
      <c r="L2958" s="144"/>
      <c r="M2958" s="144"/>
      <c r="N2958" s="144"/>
      <c r="O2958" s="143"/>
      <c r="P2958" s="143"/>
      <c r="Q2958" s="143"/>
      <c r="R2958" s="139"/>
      <c r="S2958" s="139"/>
      <c r="T2958" s="138"/>
      <c r="U2958" s="6"/>
      <c r="V2958" s="8"/>
      <c r="W2958" s="8"/>
      <c r="X2958" s="60"/>
    </row>
    <row r="2959" spans="1:27" ht="11.25" outlineLevel="5" x14ac:dyDescent="0.2">
      <c r="A2959" s="137"/>
      <c r="B2959" s="138"/>
      <c r="C2959" s="138"/>
      <c r="D2959" s="139"/>
      <c r="E2959" s="145"/>
      <c r="F2959" s="140" t="s">
        <v>2510</v>
      </c>
      <c r="G2959" s="139"/>
      <c r="H2959" s="141">
        <v>148</v>
      </c>
      <c r="I2959" s="142"/>
      <c r="J2959" s="143"/>
      <c r="K2959" s="144"/>
      <c r="L2959" s="144"/>
      <c r="M2959" s="144"/>
      <c r="N2959" s="144"/>
      <c r="O2959" s="143"/>
      <c r="P2959" s="143"/>
      <c r="Q2959" s="143"/>
      <c r="R2959" s="139"/>
      <c r="S2959" s="139"/>
      <c r="T2959" s="138"/>
      <c r="U2959" s="6"/>
      <c r="V2959" s="8"/>
      <c r="W2959" s="8"/>
      <c r="X2959" s="60"/>
    </row>
    <row r="2960" spans="1:27" ht="7.5" customHeight="1" outlineLevel="5" x14ac:dyDescent="0.15">
      <c r="A2960" s="8"/>
      <c r="B2960" s="69"/>
      <c r="C2960" s="69"/>
      <c r="D2960" s="60"/>
      <c r="E2960" s="60"/>
      <c r="F2960" s="104"/>
      <c r="G2960" s="60"/>
      <c r="H2960" s="65"/>
      <c r="I2960" s="105"/>
      <c r="J2960" s="63"/>
      <c r="K2960" s="65"/>
      <c r="L2960" s="65"/>
      <c r="M2960" s="65"/>
      <c r="N2960" s="65"/>
      <c r="O2960" s="63"/>
      <c r="P2960" s="63"/>
      <c r="Q2960" s="63"/>
      <c r="R2960" s="60"/>
      <c r="S2960" s="60"/>
      <c r="T2960" s="69"/>
      <c r="U2960" s="8"/>
      <c r="X2960" s="60"/>
    </row>
    <row r="2961" spans="1:27" ht="11.25" outlineLevel="4" x14ac:dyDescent="0.2">
      <c r="A2961" s="4"/>
      <c r="B2961" s="120"/>
      <c r="C2961" s="121">
        <v>23</v>
      </c>
      <c r="D2961" s="122" t="s">
        <v>534</v>
      </c>
      <c r="E2961" s="123" t="s">
        <v>2087</v>
      </c>
      <c r="F2961" s="124" t="s">
        <v>2088</v>
      </c>
      <c r="G2961" s="122" t="s">
        <v>724</v>
      </c>
      <c r="H2961" s="125">
        <v>148</v>
      </c>
      <c r="I2961" s="126">
        <v>0</v>
      </c>
      <c r="J2961" s="127">
        <f>H2961*I2961</f>
        <v>0</v>
      </c>
      <c r="K2961" s="125">
        <v>2.7999999999999998E-4</v>
      </c>
      <c r="L2961" s="125">
        <f>H2961*K2961</f>
        <v>4.1439999999999998E-2</v>
      </c>
      <c r="M2961" s="125"/>
      <c r="N2961" s="125">
        <f>H2961*M2961</f>
        <v>0</v>
      </c>
      <c r="O2961" s="127">
        <v>15</v>
      </c>
      <c r="P2961" s="127">
        <f>J2961*(O2961/100)</f>
        <v>0</v>
      </c>
      <c r="Q2961" s="127">
        <f>J2961+P2961</f>
        <v>0</v>
      </c>
      <c r="R2961" s="128"/>
      <c r="S2961" s="128" t="s">
        <v>538</v>
      </c>
      <c r="T2961" s="129">
        <v>1</v>
      </c>
      <c r="U2961" s="8"/>
      <c r="V2961" s="8"/>
      <c r="W2961" s="8"/>
      <c r="X2961" s="60"/>
    </row>
    <row r="2962" spans="1:27" ht="9.75" outlineLevel="5" x14ac:dyDescent="0.2">
      <c r="A2962" s="130"/>
      <c r="B2962" s="131"/>
      <c r="C2962" s="131"/>
      <c r="D2962" s="132"/>
      <c r="E2962" s="136" t="s">
        <v>0</v>
      </c>
      <c r="F2962" s="159" t="s">
        <v>2089</v>
      </c>
      <c r="G2962" s="159"/>
      <c r="H2962" s="160"/>
      <c r="I2962" s="161"/>
      <c r="J2962" s="162"/>
      <c r="K2962" s="134"/>
      <c r="L2962" s="134"/>
      <c r="M2962" s="134"/>
      <c r="N2962" s="134"/>
      <c r="O2962" s="135"/>
      <c r="P2962" s="135"/>
      <c r="Q2962" s="135"/>
      <c r="R2962" s="132"/>
      <c r="S2962" s="132"/>
      <c r="T2962" s="131"/>
      <c r="U2962" s="6"/>
      <c r="V2962" s="8"/>
      <c r="W2962" s="8"/>
      <c r="X2962" s="133" t="str">
        <f>F2962</f>
        <v>Kotvy chemické s vyvrtáním otvoru kotevní šrouby pro chemické kotvy, velikost M 16, délka 190 mm</v>
      </c>
      <c r="Y2962" s="9"/>
      <c r="AA2962" s="11"/>
    </row>
    <row r="2963" spans="1:27" ht="7.5" customHeight="1" outlineLevel="5" x14ac:dyDescent="0.15">
      <c r="B2963" s="69"/>
      <c r="C2963" s="69"/>
      <c r="D2963" s="60"/>
      <c r="E2963" s="60"/>
      <c r="F2963" s="61"/>
      <c r="G2963" s="60"/>
      <c r="H2963" s="65"/>
      <c r="I2963" s="105"/>
      <c r="J2963" s="63"/>
      <c r="K2963" s="65"/>
      <c r="L2963" s="65"/>
      <c r="M2963" s="65"/>
      <c r="N2963" s="65"/>
      <c r="O2963" s="63"/>
      <c r="P2963" s="63"/>
      <c r="Q2963" s="63"/>
      <c r="R2963" s="60"/>
      <c r="S2963" s="60"/>
      <c r="T2963" s="69"/>
      <c r="U2963" s="8"/>
      <c r="X2963" s="60"/>
    </row>
    <row r="2964" spans="1:27" ht="11.25" outlineLevel="4" x14ac:dyDescent="0.2">
      <c r="A2964" s="4"/>
      <c r="B2964" s="120"/>
      <c r="C2964" s="121">
        <v>24</v>
      </c>
      <c r="D2964" s="122" t="s">
        <v>534</v>
      </c>
      <c r="E2964" s="123" t="s">
        <v>2511</v>
      </c>
      <c r="F2964" s="124" t="s">
        <v>2512</v>
      </c>
      <c r="G2964" s="122" t="s">
        <v>543</v>
      </c>
      <c r="H2964" s="125">
        <v>133.28749999999999</v>
      </c>
      <c r="I2964" s="126">
        <v>0</v>
      </c>
      <c r="J2964" s="127">
        <f>H2964*I2964</f>
        <v>0</v>
      </c>
      <c r="K2964" s="125"/>
      <c r="L2964" s="125">
        <f>H2964*K2964</f>
        <v>0</v>
      </c>
      <c r="M2964" s="125"/>
      <c r="N2964" s="125">
        <f>H2964*M2964</f>
        <v>0</v>
      </c>
      <c r="O2964" s="127">
        <v>15</v>
      </c>
      <c r="P2964" s="127">
        <f>J2964*(O2964/100)</f>
        <v>0</v>
      </c>
      <c r="Q2964" s="127">
        <f>J2964+P2964</f>
        <v>0</v>
      </c>
      <c r="R2964" s="128"/>
      <c r="S2964" s="128" t="s">
        <v>538</v>
      </c>
      <c r="T2964" s="129">
        <v>1</v>
      </c>
      <c r="U2964" s="8"/>
      <c r="V2964" s="8"/>
      <c r="W2964" s="8"/>
      <c r="X2964" s="60"/>
    </row>
    <row r="2965" spans="1:27" ht="9.75" outlineLevel="5" x14ac:dyDescent="0.2">
      <c r="A2965" s="130"/>
      <c r="B2965" s="131"/>
      <c r="C2965" s="131"/>
      <c r="D2965" s="132"/>
      <c r="E2965" s="136" t="s">
        <v>0</v>
      </c>
      <c r="F2965" s="159" t="s">
        <v>2513</v>
      </c>
      <c r="G2965" s="159"/>
      <c r="H2965" s="160"/>
      <c r="I2965" s="161"/>
      <c r="J2965" s="162"/>
      <c r="K2965" s="134"/>
      <c r="L2965" s="134"/>
      <c r="M2965" s="134"/>
      <c r="N2965" s="134"/>
      <c r="O2965" s="135"/>
      <c r="P2965" s="135"/>
      <c r="Q2965" s="135"/>
      <c r="R2965" s="132"/>
      <c r="S2965" s="132"/>
      <c r="T2965" s="131"/>
      <c r="U2965" s="6"/>
      <c r="V2965" s="8"/>
      <c r="W2965" s="8"/>
      <c r="X2965" s="133" t="str">
        <f>F2965</f>
        <v>Montáž terasy podkladního roštu, z profilů dřevěných, osové vzdálenosti podpěr přes 300 do 420 mm</v>
      </c>
      <c r="Y2965" s="9"/>
      <c r="AA2965" s="11"/>
    </row>
    <row r="2966" spans="1:27" ht="7.5" customHeight="1" outlineLevel="5" x14ac:dyDescent="0.15">
      <c r="B2966" s="69"/>
      <c r="C2966" s="69"/>
      <c r="D2966" s="60"/>
      <c r="E2966" s="60"/>
      <c r="F2966" s="61"/>
      <c r="G2966" s="60"/>
      <c r="H2966" s="65"/>
      <c r="I2966" s="105"/>
      <c r="J2966" s="63"/>
      <c r="K2966" s="65"/>
      <c r="L2966" s="65"/>
      <c r="M2966" s="65"/>
      <c r="N2966" s="65"/>
      <c r="O2966" s="63"/>
      <c r="P2966" s="63"/>
      <c r="Q2966" s="63"/>
      <c r="R2966" s="60"/>
      <c r="S2966" s="60"/>
      <c r="T2966" s="69"/>
      <c r="U2966" s="8"/>
      <c r="X2966" s="60"/>
    </row>
    <row r="2967" spans="1:27" ht="11.25" outlineLevel="5" x14ac:dyDescent="0.2">
      <c r="A2967" s="137"/>
      <c r="B2967" s="138"/>
      <c r="C2967" s="138"/>
      <c r="D2967" s="139"/>
      <c r="E2967" s="145" t="s">
        <v>1</v>
      </c>
      <c r="F2967" s="140" t="s">
        <v>703</v>
      </c>
      <c r="G2967" s="139"/>
      <c r="H2967" s="141">
        <v>0</v>
      </c>
      <c r="I2967" s="142"/>
      <c r="J2967" s="143"/>
      <c r="K2967" s="144"/>
      <c r="L2967" s="144"/>
      <c r="M2967" s="144"/>
      <c r="N2967" s="144"/>
      <c r="O2967" s="143"/>
      <c r="P2967" s="143"/>
      <c r="Q2967" s="143"/>
      <c r="R2967" s="139"/>
      <c r="S2967" s="139"/>
      <c r="T2967" s="138"/>
      <c r="U2967" s="6"/>
      <c r="V2967" s="8"/>
      <c r="W2967" s="8"/>
      <c r="X2967" s="60"/>
    </row>
    <row r="2968" spans="1:27" ht="11.25" outlineLevel="5" x14ac:dyDescent="0.2">
      <c r="A2968" s="137"/>
      <c r="B2968" s="138"/>
      <c r="C2968" s="138"/>
      <c r="D2968" s="139"/>
      <c r="E2968" s="145"/>
      <c r="F2968" s="140" t="s">
        <v>1518</v>
      </c>
      <c r="G2968" s="139"/>
      <c r="H2968" s="141">
        <v>25</v>
      </c>
      <c r="I2968" s="142"/>
      <c r="J2968" s="143"/>
      <c r="K2968" s="144"/>
      <c r="L2968" s="144"/>
      <c r="M2968" s="144"/>
      <c r="N2968" s="144"/>
      <c r="O2968" s="143"/>
      <c r="P2968" s="143"/>
      <c r="Q2968" s="143"/>
      <c r="R2968" s="139"/>
      <c r="S2968" s="139"/>
      <c r="T2968" s="138"/>
      <c r="U2968" s="6"/>
      <c r="V2968" s="8"/>
      <c r="W2968" s="8"/>
      <c r="X2968" s="60"/>
    </row>
    <row r="2969" spans="1:27" ht="11.25" outlineLevel="5" x14ac:dyDescent="0.2">
      <c r="A2969" s="137"/>
      <c r="B2969" s="138"/>
      <c r="C2969" s="138"/>
      <c r="D2969" s="139"/>
      <c r="E2969" s="145"/>
      <c r="F2969" s="140" t="s">
        <v>1519</v>
      </c>
      <c r="G2969" s="139"/>
      <c r="H2969" s="141">
        <v>27.125</v>
      </c>
      <c r="I2969" s="142"/>
      <c r="J2969" s="143"/>
      <c r="K2969" s="144"/>
      <c r="L2969" s="144"/>
      <c r="M2969" s="144"/>
      <c r="N2969" s="144"/>
      <c r="O2969" s="143"/>
      <c r="P2969" s="143"/>
      <c r="Q2969" s="143"/>
      <c r="R2969" s="139"/>
      <c r="S2969" s="139"/>
      <c r="T2969" s="138"/>
      <c r="U2969" s="6"/>
      <c r="V2969" s="8"/>
      <c r="W2969" s="8"/>
      <c r="X2969" s="60"/>
    </row>
    <row r="2970" spans="1:27" ht="11.25" outlineLevel="5" x14ac:dyDescent="0.2">
      <c r="A2970" s="137"/>
      <c r="B2970" s="138"/>
      <c r="C2970" s="138"/>
      <c r="D2970" s="139"/>
      <c r="E2970" s="145"/>
      <c r="F2970" s="140" t="s">
        <v>1520</v>
      </c>
      <c r="G2970" s="139"/>
      <c r="H2970" s="141">
        <v>26.75</v>
      </c>
      <c r="I2970" s="142"/>
      <c r="J2970" s="143"/>
      <c r="K2970" s="144"/>
      <c r="L2970" s="144"/>
      <c r="M2970" s="144"/>
      <c r="N2970" s="144"/>
      <c r="O2970" s="143"/>
      <c r="P2970" s="143"/>
      <c r="Q2970" s="143"/>
      <c r="R2970" s="139"/>
      <c r="S2970" s="139"/>
      <c r="T2970" s="138"/>
      <c r="U2970" s="6"/>
      <c r="V2970" s="8"/>
      <c r="W2970" s="8"/>
      <c r="X2970" s="60"/>
    </row>
    <row r="2971" spans="1:27" ht="11.25" outlineLevel="5" x14ac:dyDescent="0.2">
      <c r="A2971" s="137"/>
      <c r="B2971" s="138"/>
      <c r="C2971" s="138"/>
      <c r="D2971" s="139"/>
      <c r="E2971" s="145"/>
      <c r="F2971" s="140" t="s">
        <v>1521</v>
      </c>
      <c r="G2971" s="139"/>
      <c r="H2971" s="141">
        <v>27.25</v>
      </c>
      <c r="I2971" s="142"/>
      <c r="J2971" s="143"/>
      <c r="K2971" s="144"/>
      <c r="L2971" s="144"/>
      <c r="M2971" s="144"/>
      <c r="N2971" s="144"/>
      <c r="O2971" s="143"/>
      <c r="P2971" s="143"/>
      <c r="Q2971" s="143"/>
      <c r="R2971" s="139"/>
      <c r="S2971" s="139"/>
      <c r="T2971" s="138"/>
      <c r="U2971" s="6"/>
      <c r="V2971" s="8"/>
      <c r="W2971" s="8"/>
      <c r="X2971" s="60"/>
    </row>
    <row r="2972" spans="1:27" ht="11.25" outlineLevel="5" x14ac:dyDescent="0.2">
      <c r="A2972" s="137"/>
      <c r="B2972" s="138"/>
      <c r="C2972" s="138"/>
      <c r="D2972" s="139"/>
      <c r="E2972" s="145"/>
      <c r="F2972" s="140" t="s">
        <v>1522</v>
      </c>
      <c r="G2972" s="139"/>
      <c r="H2972" s="141">
        <v>27.162500000000001</v>
      </c>
      <c r="I2972" s="142"/>
      <c r="J2972" s="143"/>
      <c r="K2972" s="144"/>
      <c r="L2972" s="144"/>
      <c r="M2972" s="144"/>
      <c r="N2972" s="144"/>
      <c r="O2972" s="143"/>
      <c r="P2972" s="143"/>
      <c r="Q2972" s="143"/>
      <c r="R2972" s="139"/>
      <c r="S2972" s="139"/>
      <c r="T2972" s="138"/>
      <c r="U2972" s="6"/>
      <c r="V2972" s="8"/>
      <c r="W2972" s="8"/>
      <c r="X2972" s="60"/>
    </row>
    <row r="2973" spans="1:27" ht="7.5" customHeight="1" outlineLevel="5" x14ac:dyDescent="0.15">
      <c r="A2973" s="8"/>
      <c r="B2973" s="69"/>
      <c r="C2973" s="69"/>
      <c r="D2973" s="60"/>
      <c r="E2973" s="60"/>
      <c r="F2973" s="104"/>
      <c r="G2973" s="60"/>
      <c r="H2973" s="65"/>
      <c r="I2973" s="105"/>
      <c r="J2973" s="63"/>
      <c r="K2973" s="65"/>
      <c r="L2973" s="65"/>
      <c r="M2973" s="65"/>
      <c r="N2973" s="65"/>
      <c r="O2973" s="63"/>
      <c r="P2973" s="63"/>
      <c r="Q2973" s="63"/>
      <c r="R2973" s="60"/>
      <c r="S2973" s="60"/>
      <c r="T2973" s="69"/>
      <c r="U2973" s="8"/>
      <c r="X2973" s="60"/>
    </row>
    <row r="2974" spans="1:27" ht="11.25" outlineLevel="4" x14ac:dyDescent="0.2">
      <c r="A2974" s="4"/>
      <c r="B2974" s="120"/>
      <c r="C2974" s="121">
        <v>25</v>
      </c>
      <c r="D2974" s="122" t="s">
        <v>760</v>
      </c>
      <c r="E2974" s="123" t="s">
        <v>2514</v>
      </c>
      <c r="F2974" s="124" t="s">
        <v>2515</v>
      </c>
      <c r="G2974" s="122" t="s">
        <v>752</v>
      </c>
      <c r="H2974" s="125">
        <v>426.51840000000004</v>
      </c>
      <c r="I2974" s="126">
        <v>0</v>
      </c>
      <c r="J2974" s="127">
        <f>H2974*I2974</f>
        <v>0</v>
      </c>
      <c r="K2974" s="125">
        <v>3.15E-3</v>
      </c>
      <c r="L2974" s="125">
        <f>H2974*K2974</f>
        <v>1.3435329600000001</v>
      </c>
      <c r="M2974" s="125"/>
      <c r="N2974" s="125">
        <f>H2974*M2974</f>
        <v>0</v>
      </c>
      <c r="O2974" s="127">
        <v>15</v>
      </c>
      <c r="P2974" s="127">
        <f>J2974*(O2974/100)</f>
        <v>0</v>
      </c>
      <c r="Q2974" s="127">
        <f>J2974+P2974</f>
        <v>0</v>
      </c>
      <c r="R2974" s="128"/>
      <c r="S2974" s="128" t="s">
        <v>538</v>
      </c>
      <c r="T2974" s="129">
        <v>1</v>
      </c>
      <c r="U2974" s="8"/>
      <c r="V2974" s="8"/>
      <c r="W2974" s="8"/>
      <c r="X2974" s="60"/>
    </row>
    <row r="2975" spans="1:27" ht="9.75" outlineLevel="5" x14ac:dyDescent="0.2">
      <c r="A2975" s="130"/>
      <c r="B2975" s="131"/>
      <c r="C2975" s="131"/>
      <c r="D2975" s="132"/>
      <c r="E2975" s="136" t="s">
        <v>0</v>
      </c>
      <c r="F2975" s="159" t="s">
        <v>763</v>
      </c>
      <c r="G2975" s="159"/>
      <c r="H2975" s="160"/>
      <c r="I2975" s="161"/>
      <c r="J2975" s="162"/>
      <c r="K2975" s="134"/>
      <c r="L2975" s="134"/>
      <c r="M2975" s="134"/>
      <c r="N2975" s="134"/>
      <c r="O2975" s="135"/>
      <c r="P2975" s="135"/>
      <c r="Q2975" s="135"/>
      <c r="R2975" s="132"/>
      <c r="S2975" s="132"/>
      <c r="T2975" s="131"/>
      <c r="U2975" s="6"/>
      <c r="V2975" s="8"/>
      <c r="W2975" s="8"/>
      <c r="X2975" s="133" t="str">
        <f>F2975</f>
        <v>---</v>
      </c>
      <c r="Y2975" s="9"/>
      <c r="AA2975" s="11"/>
    </row>
    <row r="2976" spans="1:27" ht="7.5" customHeight="1" outlineLevel="5" x14ac:dyDescent="0.15">
      <c r="B2976" s="69"/>
      <c r="C2976" s="69"/>
      <c r="D2976" s="60"/>
      <c r="E2976" s="60"/>
      <c r="F2976" s="61"/>
      <c r="G2976" s="60"/>
      <c r="H2976" s="65"/>
      <c r="I2976" s="105"/>
      <c r="J2976" s="63"/>
      <c r="K2976" s="65"/>
      <c r="L2976" s="65"/>
      <c r="M2976" s="65"/>
      <c r="N2976" s="65"/>
      <c r="O2976" s="63"/>
      <c r="P2976" s="63"/>
      <c r="Q2976" s="63"/>
      <c r="R2976" s="60"/>
      <c r="S2976" s="60"/>
      <c r="T2976" s="69"/>
      <c r="U2976" s="8"/>
      <c r="X2976" s="60"/>
    </row>
    <row r="2977" spans="1:27" ht="11.25" outlineLevel="5" x14ac:dyDescent="0.2">
      <c r="A2977" s="137"/>
      <c r="B2977" s="138"/>
      <c r="C2977" s="138"/>
      <c r="D2977" s="139"/>
      <c r="E2977" s="145" t="s">
        <v>1</v>
      </c>
      <c r="F2977" s="140" t="s">
        <v>2516</v>
      </c>
      <c r="G2977" s="139"/>
      <c r="H2977" s="141">
        <v>426.51840000000004</v>
      </c>
      <c r="I2977" s="142"/>
      <c r="J2977" s="143"/>
      <c r="K2977" s="144"/>
      <c r="L2977" s="144"/>
      <c r="M2977" s="144"/>
      <c r="N2977" s="144"/>
      <c r="O2977" s="143"/>
      <c r="P2977" s="143"/>
      <c r="Q2977" s="143"/>
      <c r="R2977" s="139"/>
      <c r="S2977" s="139"/>
      <c r="T2977" s="138"/>
      <c r="U2977" s="6"/>
      <c r="V2977" s="8"/>
      <c r="W2977" s="8"/>
      <c r="X2977" s="60"/>
    </row>
    <row r="2978" spans="1:27" ht="7.5" customHeight="1" outlineLevel="5" x14ac:dyDescent="0.15">
      <c r="A2978" s="8"/>
      <c r="B2978" s="69"/>
      <c r="C2978" s="69"/>
      <c r="D2978" s="60"/>
      <c r="E2978" s="60"/>
      <c r="F2978" s="104"/>
      <c r="G2978" s="60"/>
      <c r="H2978" s="65"/>
      <c r="I2978" s="105"/>
      <c r="J2978" s="63"/>
      <c r="K2978" s="65"/>
      <c r="L2978" s="65"/>
      <c r="M2978" s="65"/>
      <c r="N2978" s="65"/>
      <c r="O2978" s="63"/>
      <c r="P2978" s="63"/>
      <c r="Q2978" s="63"/>
      <c r="R2978" s="60"/>
      <c r="S2978" s="60"/>
      <c r="T2978" s="69"/>
      <c r="U2978" s="8"/>
      <c r="X2978" s="60"/>
    </row>
    <row r="2979" spans="1:27" ht="11.25" outlineLevel="4" x14ac:dyDescent="0.2">
      <c r="A2979" s="4"/>
      <c r="B2979" s="120"/>
      <c r="C2979" s="121">
        <v>26</v>
      </c>
      <c r="D2979" s="122" t="s">
        <v>534</v>
      </c>
      <c r="E2979" s="123" t="s">
        <v>2517</v>
      </c>
      <c r="F2979" s="124" t="s">
        <v>2518</v>
      </c>
      <c r="G2979" s="122" t="s">
        <v>752</v>
      </c>
      <c r="H2979" s="125">
        <v>426.51799999999997</v>
      </c>
      <c r="I2979" s="126">
        <v>0</v>
      </c>
      <c r="J2979" s="127">
        <f>H2979*I2979</f>
        <v>0</v>
      </c>
      <c r="K2979" s="125">
        <v>1.1999999999999999E-3</v>
      </c>
      <c r="L2979" s="125">
        <f>H2979*K2979</f>
        <v>0.51182159999999988</v>
      </c>
      <c r="M2979" s="125"/>
      <c r="N2979" s="125">
        <f>H2979*M2979</f>
        <v>0</v>
      </c>
      <c r="O2979" s="127">
        <v>15</v>
      </c>
      <c r="P2979" s="127">
        <f>J2979*(O2979/100)</f>
        <v>0</v>
      </c>
      <c r="Q2979" s="127">
        <f>J2979+P2979</f>
        <v>0</v>
      </c>
      <c r="R2979" s="128"/>
      <c r="S2979" s="128" t="s">
        <v>538</v>
      </c>
      <c r="T2979" s="129">
        <v>1</v>
      </c>
      <c r="U2979" s="8"/>
      <c r="V2979" s="8"/>
      <c r="W2979" s="8"/>
      <c r="X2979" s="60"/>
    </row>
    <row r="2980" spans="1:27" ht="9.75" outlineLevel="5" x14ac:dyDescent="0.2">
      <c r="A2980" s="130"/>
      <c r="B2980" s="131"/>
      <c r="C2980" s="131"/>
      <c r="D2980" s="132"/>
      <c r="E2980" s="136" t="s">
        <v>0</v>
      </c>
      <c r="F2980" s="159" t="s">
        <v>2519</v>
      </c>
      <c r="G2980" s="159"/>
      <c r="H2980" s="160"/>
      <c r="I2980" s="161"/>
      <c r="J2980" s="162"/>
      <c r="K2980" s="134"/>
      <c r="L2980" s="134"/>
      <c r="M2980" s="134"/>
      <c r="N2980" s="134"/>
      <c r="O2980" s="135"/>
      <c r="P2980" s="135"/>
      <c r="Q2980" s="135"/>
      <c r="R2980" s="132"/>
      <c r="S2980" s="132"/>
      <c r="T2980" s="131"/>
      <c r="U2980" s="6"/>
      <c r="V2980" s="8"/>
      <c r="W2980" s="8"/>
      <c r="X2980" s="133" t="str">
        <f>F2980</f>
        <v>Montáž terasy Příplatek k cenám za výškové vyrovnání podkladního roštu pomocí vyrovnávacích terčů přes 60 do 105 mm</v>
      </c>
      <c r="Y2980" s="9"/>
      <c r="AA2980" s="11"/>
    </row>
    <row r="2981" spans="1:27" ht="7.5" customHeight="1" outlineLevel="5" x14ac:dyDescent="0.15">
      <c r="B2981" s="69"/>
      <c r="C2981" s="69"/>
      <c r="D2981" s="60"/>
      <c r="E2981" s="60"/>
      <c r="F2981" s="61"/>
      <c r="G2981" s="60"/>
      <c r="H2981" s="65"/>
      <c r="I2981" s="105"/>
      <c r="J2981" s="63"/>
      <c r="K2981" s="65"/>
      <c r="L2981" s="65"/>
      <c r="M2981" s="65"/>
      <c r="N2981" s="65"/>
      <c r="O2981" s="63"/>
      <c r="P2981" s="63"/>
      <c r="Q2981" s="63"/>
      <c r="R2981" s="60"/>
      <c r="S2981" s="60"/>
      <c r="T2981" s="69"/>
      <c r="U2981" s="8"/>
      <c r="X2981" s="60"/>
    </row>
    <row r="2982" spans="1:27" ht="22.5" outlineLevel="4" x14ac:dyDescent="0.2">
      <c r="A2982" s="4"/>
      <c r="B2982" s="120"/>
      <c r="C2982" s="121">
        <v>27</v>
      </c>
      <c r="D2982" s="122" t="s">
        <v>534</v>
      </c>
      <c r="E2982" s="123" t="s">
        <v>2520</v>
      </c>
      <c r="F2982" s="124" t="s">
        <v>2521</v>
      </c>
      <c r="G2982" s="122" t="s">
        <v>543</v>
      </c>
      <c r="H2982" s="125">
        <v>133.28700000000001</v>
      </c>
      <c r="I2982" s="126">
        <v>0</v>
      </c>
      <c r="J2982" s="127">
        <f>H2982*I2982</f>
        <v>0</v>
      </c>
      <c r="K2982" s="125">
        <v>2.1000000000000001E-4</v>
      </c>
      <c r="L2982" s="125">
        <f>H2982*K2982</f>
        <v>2.7990270000000001E-2</v>
      </c>
      <c r="M2982" s="125"/>
      <c r="N2982" s="125">
        <f>H2982*M2982</f>
        <v>0</v>
      </c>
      <c r="O2982" s="127">
        <v>15</v>
      </c>
      <c r="P2982" s="127">
        <f>J2982*(O2982/100)</f>
        <v>0</v>
      </c>
      <c r="Q2982" s="127">
        <f>J2982+P2982</f>
        <v>0</v>
      </c>
      <c r="R2982" s="128"/>
      <c r="S2982" s="128" t="s">
        <v>538</v>
      </c>
      <c r="T2982" s="129">
        <v>1</v>
      </c>
      <c r="U2982" s="8"/>
      <c r="V2982" s="8"/>
      <c r="W2982" s="8"/>
      <c r="X2982" s="60"/>
    </row>
    <row r="2983" spans="1:27" ht="19.5" outlineLevel="5" x14ac:dyDescent="0.2">
      <c r="A2983" s="130"/>
      <c r="B2983" s="131"/>
      <c r="C2983" s="131"/>
      <c r="D2983" s="132"/>
      <c r="E2983" s="136" t="s">
        <v>0</v>
      </c>
      <c r="F2983" s="159" t="s">
        <v>2522</v>
      </c>
      <c r="G2983" s="159"/>
      <c r="H2983" s="160"/>
      <c r="I2983" s="161"/>
      <c r="J2983" s="162"/>
      <c r="K2983" s="134"/>
      <c r="L2983" s="134"/>
      <c r="M2983" s="134"/>
      <c r="N2983" s="134"/>
      <c r="O2983" s="135"/>
      <c r="P2983" s="135"/>
      <c r="Q2983" s="135"/>
      <c r="R2983" s="132"/>
      <c r="S2983" s="132"/>
      <c r="T2983" s="131"/>
      <c r="U2983" s="6"/>
      <c r="V2983" s="8"/>
      <c r="W2983" s="8"/>
      <c r="X2983" s="133" t="str">
        <f>F2983</f>
        <v>Montáž terasy nášlapné vrstvy z prken z dřevin tvrdých nebo neobyčejně tvrdých, s broušením, omytím a kartáčováním, bez povrchové úpravy, spojovaných šroubováním, šířky přes 135 mm</v>
      </c>
      <c r="Y2983" s="9"/>
      <c r="AA2983" s="11"/>
    </row>
    <row r="2984" spans="1:27" ht="7.5" customHeight="1" outlineLevel="5" x14ac:dyDescent="0.15">
      <c r="B2984" s="69"/>
      <c r="C2984" s="69"/>
      <c r="D2984" s="60"/>
      <c r="E2984" s="60"/>
      <c r="F2984" s="61"/>
      <c r="G2984" s="60"/>
      <c r="H2984" s="65"/>
      <c r="I2984" s="105"/>
      <c r="J2984" s="63"/>
      <c r="K2984" s="65"/>
      <c r="L2984" s="65"/>
      <c r="M2984" s="65"/>
      <c r="N2984" s="65"/>
      <c r="O2984" s="63"/>
      <c r="P2984" s="63"/>
      <c r="Q2984" s="63"/>
      <c r="R2984" s="60"/>
      <c r="S2984" s="60"/>
      <c r="T2984" s="69"/>
      <c r="U2984" s="8"/>
      <c r="X2984" s="60"/>
    </row>
    <row r="2985" spans="1:27" ht="11.25" outlineLevel="4" x14ac:dyDescent="0.2">
      <c r="A2985" s="4"/>
      <c r="B2985" s="120"/>
      <c r="C2985" s="121">
        <v>28</v>
      </c>
      <c r="D2985" s="122" t="s">
        <v>760</v>
      </c>
      <c r="E2985" s="123" t="s">
        <v>2523</v>
      </c>
      <c r="F2985" s="124" t="s">
        <v>2524</v>
      </c>
      <c r="G2985" s="122" t="s">
        <v>543</v>
      </c>
      <c r="H2985" s="125">
        <v>146.61570000000003</v>
      </c>
      <c r="I2985" s="126">
        <v>0</v>
      </c>
      <c r="J2985" s="127">
        <f>H2985*I2985</f>
        <v>0</v>
      </c>
      <c r="K2985" s="125">
        <v>1.89E-2</v>
      </c>
      <c r="L2985" s="125">
        <f>H2985*K2985</f>
        <v>2.7710367300000005</v>
      </c>
      <c r="M2985" s="125"/>
      <c r="N2985" s="125">
        <f>H2985*M2985</f>
        <v>0</v>
      </c>
      <c r="O2985" s="127">
        <v>15</v>
      </c>
      <c r="P2985" s="127">
        <f>J2985*(O2985/100)</f>
        <v>0</v>
      </c>
      <c r="Q2985" s="127">
        <f>J2985+P2985</f>
        <v>0</v>
      </c>
      <c r="R2985" s="128"/>
      <c r="S2985" s="128" t="s">
        <v>538</v>
      </c>
      <c r="T2985" s="129">
        <v>1</v>
      </c>
      <c r="U2985" s="8"/>
      <c r="V2985" s="8"/>
      <c r="W2985" s="8"/>
      <c r="X2985" s="60"/>
    </row>
    <row r="2986" spans="1:27" ht="9.75" outlineLevel="5" x14ac:dyDescent="0.2">
      <c r="A2986" s="130"/>
      <c r="B2986" s="131"/>
      <c r="C2986" s="131"/>
      <c r="D2986" s="132"/>
      <c r="E2986" s="136" t="s">
        <v>0</v>
      </c>
      <c r="F2986" s="159" t="s">
        <v>763</v>
      </c>
      <c r="G2986" s="159"/>
      <c r="H2986" s="160"/>
      <c r="I2986" s="161"/>
      <c r="J2986" s="162"/>
      <c r="K2986" s="134"/>
      <c r="L2986" s="134"/>
      <c r="M2986" s="134"/>
      <c r="N2986" s="134"/>
      <c r="O2986" s="135"/>
      <c r="P2986" s="135"/>
      <c r="Q2986" s="135"/>
      <c r="R2986" s="132"/>
      <c r="S2986" s="132"/>
      <c r="T2986" s="131"/>
      <c r="U2986" s="6"/>
      <c r="V2986" s="8"/>
      <c r="W2986" s="8"/>
      <c r="X2986" s="133" t="str">
        <f>F2986</f>
        <v>---</v>
      </c>
      <c r="Y2986" s="9"/>
      <c r="AA2986" s="11"/>
    </row>
    <row r="2987" spans="1:27" ht="7.5" customHeight="1" outlineLevel="5" x14ac:dyDescent="0.15">
      <c r="B2987" s="69"/>
      <c r="C2987" s="69"/>
      <c r="D2987" s="60"/>
      <c r="E2987" s="60"/>
      <c r="F2987" s="61"/>
      <c r="G2987" s="60"/>
      <c r="H2987" s="65"/>
      <c r="I2987" s="105"/>
      <c r="J2987" s="63"/>
      <c r="K2987" s="65"/>
      <c r="L2987" s="65"/>
      <c r="M2987" s="65"/>
      <c r="N2987" s="65"/>
      <c r="O2987" s="63"/>
      <c r="P2987" s="63"/>
      <c r="Q2987" s="63"/>
      <c r="R2987" s="60"/>
      <c r="S2987" s="60"/>
      <c r="T2987" s="69"/>
      <c r="U2987" s="8"/>
      <c r="X2987" s="60"/>
    </row>
    <row r="2988" spans="1:27" ht="9.75" outlineLevel="5" x14ac:dyDescent="0.2">
      <c r="A2988" s="130"/>
      <c r="B2988" s="131"/>
      <c r="C2988" s="131"/>
      <c r="D2988" s="132"/>
      <c r="E2988" s="136" t="s">
        <v>25</v>
      </c>
      <c r="F2988" s="148">
        <v>10</v>
      </c>
      <c r="G2988" s="132"/>
      <c r="H2988" s="146">
        <v>13.328700000000003</v>
      </c>
      <c r="I2988" s="147"/>
      <c r="J2988" s="135"/>
      <c r="K2988" s="134"/>
      <c r="L2988" s="134"/>
      <c r="M2988" s="134"/>
      <c r="N2988" s="134"/>
      <c r="O2988" s="135"/>
      <c r="P2988" s="135"/>
      <c r="Q2988" s="135"/>
      <c r="R2988" s="132"/>
      <c r="S2988" s="132"/>
      <c r="T2988" s="131"/>
      <c r="U2988" s="6"/>
      <c r="V2988" s="8"/>
      <c r="W2988" s="8"/>
      <c r="X2988" s="60"/>
    </row>
    <row r="2989" spans="1:27" ht="7.5" customHeight="1" outlineLevel="5" x14ac:dyDescent="0.15">
      <c r="A2989" s="8"/>
      <c r="B2989" s="69"/>
      <c r="C2989" s="69"/>
      <c r="D2989" s="60"/>
      <c r="E2989" s="60"/>
      <c r="F2989" s="104"/>
      <c r="G2989" s="60"/>
      <c r="H2989" s="65"/>
      <c r="I2989" s="105"/>
      <c r="J2989" s="63"/>
      <c r="K2989" s="65"/>
      <c r="L2989" s="65"/>
      <c r="M2989" s="65"/>
      <c r="N2989" s="65"/>
      <c r="O2989" s="63"/>
      <c r="P2989" s="63"/>
      <c r="Q2989" s="63"/>
      <c r="R2989" s="60"/>
      <c r="S2989" s="60"/>
      <c r="T2989" s="69"/>
      <c r="U2989" s="8"/>
      <c r="X2989" s="60"/>
    </row>
    <row r="2990" spans="1:27" ht="11.25" outlineLevel="4" x14ac:dyDescent="0.2">
      <c r="A2990" s="4"/>
      <c r="B2990" s="120"/>
      <c r="C2990" s="121">
        <v>29</v>
      </c>
      <c r="D2990" s="122" t="s">
        <v>534</v>
      </c>
      <c r="E2990" s="123" t="s">
        <v>2525</v>
      </c>
      <c r="F2990" s="124" t="s">
        <v>2526</v>
      </c>
      <c r="G2990" s="122" t="s">
        <v>752</v>
      </c>
      <c r="H2990" s="125">
        <v>156.63</v>
      </c>
      <c r="I2990" s="126">
        <v>0</v>
      </c>
      <c r="J2990" s="127">
        <f>H2990*I2990</f>
        <v>0</v>
      </c>
      <c r="K2990" s="125">
        <v>1.0000000000000001E-5</v>
      </c>
      <c r="L2990" s="125">
        <f>H2990*K2990</f>
        <v>1.5663000000000001E-3</v>
      </c>
      <c r="M2990" s="125"/>
      <c r="N2990" s="125">
        <f>H2990*M2990</f>
        <v>0</v>
      </c>
      <c r="O2990" s="127">
        <v>15</v>
      </c>
      <c r="P2990" s="127">
        <f>J2990*(O2990/100)</f>
        <v>0</v>
      </c>
      <c r="Q2990" s="127">
        <f>J2990+P2990</f>
        <v>0</v>
      </c>
      <c r="R2990" s="128"/>
      <c r="S2990" s="128" t="s">
        <v>538</v>
      </c>
      <c r="T2990" s="129">
        <v>1</v>
      </c>
      <c r="U2990" s="8"/>
      <c r="V2990" s="8"/>
      <c r="W2990" s="8"/>
      <c r="X2990" s="60"/>
    </row>
    <row r="2991" spans="1:27" ht="9.75" outlineLevel="5" x14ac:dyDescent="0.2">
      <c r="A2991" s="130"/>
      <c r="B2991" s="131"/>
      <c r="C2991" s="131"/>
      <c r="D2991" s="132"/>
      <c r="E2991" s="136" t="s">
        <v>0</v>
      </c>
      <c r="F2991" s="159" t="s">
        <v>2527</v>
      </c>
      <c r="G2991" s="159"/>
      <c r="H2991" s="160"/>
      <c r="I2991" s="161"/>
      <c r="J2991" s="162"/>
      <c r="K2991" s="134"/>
      <c r="L2991" s="134"/>
      <c r="M2991" s="134"/>
      <c r="N2991" s="134"/>
      <c r="O2991" s="135"/>
      <c r="P2991" s="135"/>
      <c r="Q2991" s="135"/>
      <c r="R2991" s="132"/>
      <c r="S2991" s="132"/>
      <c r="T2991" s="131"/>
      <c r="U2991" s="6"/>
      <c r="V2991" s="8"/>
      <c r="W2991" s="8"/>
      <c r="X2991" s="133" t="str">
        <f>F2991</f>
        <v>Montáž terasy nášlapné vrstvy z prken z dřevoplastu spojovaných skrytými spojkami na podkladní rošt ukončovací lišty připevněné šroubováním</v>
      </c>
      <c r="Y2991" s="9"/>
      <c r="AA2991" s="11"/>
    </row>
    <row r="2992" spans="1:27" ht="7.5" customHeight="1" outlineLevel="5" x14ac:dyDescent="0.15">
      <c r="B2992" s="69"/>
      <c r="C2992" s="69"/>
      <c r="D2992" s="60"/>
      <c r="E2992" s="60"/>
      <c r="F2992" s="61"/>
      <c r="G2992" s="60"/>
      <c r="H2992" s="65"/>
      <c r="I2992" s="105"/>
      <c r="J2992" s="63"/>
      <c r="K2992" s="65"/>
      <c r="L2992" s="65"/>
      <c r="M2992" s="65"/>
      <c r="N2992" s="65"/>
      <c r="O2992" s="63"/>
      <c r="P2992" s="63"/>
      <c r="Q2992" s="63"/>
      <c r="R2992" s="60"/>
      <c r="S2992" s="60"/>
      <c r="T2992" s="69"/>
      <c r="U2992" s="8"/>
      <c r="X2992" s="60"/>
    </row>
    <row r="2993" spans="1:27" ht="11.25" outlineLevel="5" x14ac:dyDescent="0.2">
      <c r="A2993" s="137"/>
      <c r="B2993" s="138"/>
      <c r="C2993" s="138"/>
      <c r="D2993" s="139"/>
      <c r="E2993" s="145" t="s">
        <v>1</v>
      </c>
      <c r="F2993" s="140" t="s">
        <v>2528</v>
      </c>
      <c r="G2993" s="139"/>
      <c r="H2993" s="141">
        <v>156.63</v>
      </c>
      <c r="I2993" s="142"/>
      <c r="J2993" s="143"/>
      <c r="K2993" s="144"/>
      <c r="L2993" s="144"/>
      <c r="M2993" s="144"/>
      <c r="N2993" s="144"/>
      <c r="O2993" s="143"/>
      <c r="P2993" s="143"/>
      <c r="Q2993" s="143"/>
      <c r="R2993" s="139"/>
      <c r="S2993" s="139"/>
      <c r="T2993" s="138"/>
      <c r="U2993" s="6"/>
      <c r="V2993" s="8"/>
      <c r="W2993" s="8"/>
      <c r="X2993" s="60"/>
    </row>
    <row r="2994" spans="1:27" ht="7.5" customHeight="1" outlineLevel="5" x14ac:dyDescent="0.15">
      <c r="A2994" s="8"/>
      <c r="B2994" s="69"/>
      <c r="C2994" s="69"/>
      <c r="D2994" s="60"/>
      <c r="E2994" s="60"/>
      <c r="F2994" s="104"/>
      <c r="G2994" s="60"/>
      <c r="H2994" s="65"/>
      <c r="I2994" s="105"/>
      <c r="J2994" s="63"/>
      <c r="K2994" s="65"/>
      <c r="L2994" s="65"/>
      <c r="M2994" s="65"/>
      <c r="N2994" s="65"/>
      <c r="O2994" s="63"/>
      <c r="P2994" s="63"/>
      <c r="Q2994" s="63"/>
      <c r="R2994" s="60"/>
      <c r="S2994" s="60"/>
      <c r="T2994" s="69"/>
      <c r="U2994" s="8"/>
      <c r="X2994" s="60"/>
    </row>
    <row r="2995" spans="1:27" ht="11.25" outlineLevel="4" x14ac:dyDescent="0.2">
      <c r="A2995" s="4"/>
      <c r="B2995" s="120"/>
      <c r="C2995" s="121">
        <v>30</v>
      </c>
      <c r="D2995" s="122" t="s">
        <v>760</v>
      </c>
      <c r="E2995" s="123" t="s">
        <v>2529</v>
      </c>
      <c r="F2995" s="124" t="s">
        <v>2530</v>
      </c>
      <c r="G2995" s="122" t="s">
        <v>752</v>
      </c>
      <c r="H2995" s="125">
        <v>57.580200000000012</v>
      </c>
      <c r="I2995" s="126">
        <v>0</v>
      </c>
      <c r="J2995" s="127">
        <f>H2995*I2995</f>
        <v>0</v>
      </c>
      <c r="K2995" s="125">
        <v>1.3500000000000001E-3</v>
      </c>
      <c r="L2995" s="125">
        <f>H2995*K2995</f>
        <v>7.7733270000000021E-2</v>
      </c>
      <c r="M2995" s="125"/>
      <c r="N2995" s="125">
        <f>H2995*M2995</f>
        <v>0</v>
      </c>
      <c r="O2995" s="127">
        <v>15</v>
      </c>
      <c r="P2995" s="127">
        <f>J2995*(O2995/100)</f>
        <v>0</v>
      </c>
      <c r="Q2995" s="127">
        <f>J2995+P2995</f>
        <v>0</v>
      </c>
      <c r="R2995" s="128"/>
      <c r="S2995" s="128" t="s">
        <v>538</v>
      </c>
      <c r="T2995" s="129">
        <v>1</v>
      </c>
      <c r="U2995" s="8"/>
      <c r="V2995" s="8"/>
      <c r="W2995" s="8"/>
      <c r="X2995" s="60"/>
    </row>
    <row r="2996" spans="1:27" ht="9.75" outlineLevel="5" x14ac:dyDescent="0.2">
      <c r="A2996" s="130"/>
      <c r="B2996" s="131"/>
      <c r="C2996" s="131"/>
      <c r="D2996" s="132"/>
      <c r="E2996" s="136" t="s">
        <v>0</v>
      </c>
      <c r="F2996" s="159" t="s">
        <v>763</v>
      </c>
      <c r="G2996" s="159"/>
      <c r="H2996" s="160"/>
      <c r="I2996" s="161"/>
      <c r="J2996" s="162"/>
      <c r="K2996" s="134"/>
      <c r="L2996" s="134"/>
      <c r="M2996" s="134"/>
      <c r="N2996" s="134"/>
      <c r="O2996" s="135"/>
      <c r="P2996" s="135"/>
      <c r="Q2996" s="135"/>
      <c r="R2996" s="132"/>
      <c r="S2996" s="132"/>
      <c r="T2996" s="131"/>
      <c r="U2996" s="6"/>
      <c r="V2996" s="8"/>
      <c r="W2996" s="8"/>
      <c r="X2996" s="133" t="str">
        <f>F2996</f>
        <v>---</v>
      </c>
      <c r="Y2996" s="9"/>
      <c r="AA2996" s="11"/>
    </row>
    <row r="2997" spans="1:27" ht="7.5" customHeight="1" outlineLevel="5" x14ac:dyDescent="0.15">
      <c r="B2997" s="69"/>
      <c r="C2997" s="69"/>
      <c r="D2997" s="60"/>
      <c r="E2997" s="60"/>
      <c r="F2997" s="61"/>
      <c r="G2997" s="60"/>
      <c r="H2997" s="65"/>
      <c r="I2997" s="105"/>
      <c r="J2997" s="63"/>
      <c r="K2997" s="65"/>
      <c r="L2997" s="65"/>
      <c r="M2997" s="65"/>
      <c r="N2997" s="65"/>
      <c r="O2997" s="63"/>
      <c r="P2997" s="63"/>
      <c r="Q2997" s="63"/>
      <c r="R2997" s="60"/>
      <c r="S2997" s="60"/>
      <c r="T2997" s="69"/>
      <c r="U2997" s="8"/>
      <c r="X2997" s="60"/>
    </row>
    <row r="2998" spans="1:27" ht="11.25" outlineLevel="5" x14ac:dyDescent="0.2">
      <c r="A2998" s="137"/>
      <c r="B2998" s="138"/>
      <c r="C2998" s="138"/>
      <c r="D2998" s="139"/>
      <c r="E2998" s="145" t="s">
        <v>1</v>
      </c>
      <c r="F2998" s="140" t="s">
        <v>703</v>
      </c>
      <c r="G2998" s="139"/>
      <c r="H2998" s="141">
        <v>0</v>
      </c>
      <c r="I2998" s="142"/>
      <c r="J2998" s="143"/>
      <c r="K2998" s="144"/>
      <c r="L2998" s="144"/>
      <c r="M2998" s="144"/>
      <c r="N2998" s="144"/>
      <c r="O2998" s="143"/>
      <c r="P2998" s="143"/>
      <c r="Q2998" s="143"/>
      <c r="R2998" s="139"/>
      <c r="S2998" s="139"/>
      <c r="T2998" s="138"/>
      <c r="U2998" s="6"/>
      <c r="V2998" s="8"/>
      <c r="W2998" s="8"/>
      <c r="X2998" s="60"/>
    </row>
    <row r="2999" spans="1:27" ht="11.25" outlineLevel="5" x14ac:dyDescent="0.2">
      <c r="A2999" s="137"/>
      <c r="B2999" s="138"/>
      <c r="C2999" s="138"/>
      <c r="D2999" s="139"/>
      <c r="E2999" s="145"/>
      <c r="F2999" s="140" t="s">
        <v>2531</v>
      </c>
      <c r="G2999" s="139"/>
      <c r="H2999" s="141">
        <v>10</v>
      </c>
      <c r="I2999" s="142"/>
      <c r="J2999" s="143"/>
      <c r="K2999" s="144"/>
      <c r="L2999" s="144"/>
      <c r="M2999" s="144"/>
      <c r="N2999" s="144"/>
      <c r="O2999" s="143"/>
      <c r="P2999" s="143"/>
      <c r="Q2999" s="143"/>
      <c r="R2999" s="139"/>
      <c r="S2999" s="139"/>
      <c r="T2999" s="138"/>
      <c r="U2999" s="6"/>
      <c r="V2999" s="8"/>
      <c r="W2999" s="8"/>
      <c r="X2999" s="60"/>
    </row>
    <row r="3000" spans="1:27" ht="11.25" outlineLevel="5" x14ac:dyDescent="0.2">
      <c r="A3000" s="137"/>
      <c r="B3000" s="138"/>
      <c r="C3000" s="138"/>
      <c r="D3000" s="139"/>
      <c r="E3000" s="145"/>
      <c r="F3000" s="140" t="s">
        <v>2532</v>
      </c>
      <c r="G3000" s="139"/>
      <c r="H3000" s="141">
        <v>10.85</v>
      </c>
      <c r="I3000" s="142"/>
      <c r="J3000" s="143"/>
      <c r="K3000" s="144"/>
      <c r="L3000" s="144"/>
      <c r="M3000" s="144"/>
      <c r="N3000" s="144"/>
      <c r="O3000" s="143"/>
      <c r="P3000" s="143"/>
      <c r="Q3000" s="143"/>
      <c r="R3000" s="139"/>
      <c r="S3000" s="139"/>
      <c r="T3000" s="138"/>
      <c r="U3000" s="6"/>
      <c r="V3000" s="8"/>
      <c r="W3000" s="8"/>
      <c r="X3000" s="60"/>
    </row>
    <row r="3001" spans="1:27" ht="11.25" outlineLevel="5" x14ac:dyDescent="0.2">
      <c r="A3001" s="137"/>
      <c r="B3001" s="138"/>
      <c r="C3001" s="138"/>
      <c r="D3001" s="139"/>
      <c r="E3001" s="145"/>
      <c r="F3001" s="140" t="s">
        <v>2533</v>
      </c>
      <c r="G3001" s="139"/>
      <c r="H3001" s="141">
        <v>10.7</v>
      </c>
      <c r="I3001" s="142"/>
      <c r="J3001" s="143"/>
      <c r="K3001" s="144"/>
      <c r="L3001" s="144"/>
      <c r="M3001" s="144"/>
      <c r="N3001" s="144"/>
      <c r="O3001" s="143"/>
      <c r="P3001" s="143"/>
      <c r="Q3001" s="143"/>
      <c r="R3001" s="139"/>
      <c r="S3001" s="139"/>
      <c r="T3001" s="138"/>
      <c r="U3001" s="6"/>
      <c r="V3001" s="8"/>
      <c r="W3001" s="8"/>
      <c r="X3001" s="60"/>
    </row>
    <row r="3002" spans="1:27" ht="11.25" outlineLevel="5" x14ac:dyDescent="0.2">
      <c r="A3002" s="137"/>
      <c r="B3002" s="138"/>
      <c r="C3002" s="138"/>
      <c r="D3002" s="139"/>
      <c r="E3002" s="145"/>
      <c r="F3002" s="140" t="s">
        <v>2534</v>
      </c>
      <c r="G3002" s="139"/>
      <c r="H3002" s="141">
        <v>10.899999999999999</v>
      </c>
      <c r="I3002" s="142"/>
      <c r="J3002" s="143"/>
      <c r="K3002" s="144"/>
      <c r="L3002" s="144"/>
      <c r="M3002" s="144"/>
      <c r="N3002" s="144"/>
      <c r="O3002" s="143"/>
      <c r="P3002" s="143"/>
      <c r="Q3002" s="143"/>
      <c r="R3002" s="139"/>
      <c r="S3002" s="139"/>
      <c r="T3002" s="138"/>
      <c r="U3002" s="6"/>
      <c r="V3002" s="8"/>
      <c r="W3002" s="8"/>
      <c r="X3002" s="60"/>
    </row>
    <row r="3003" spans="1:27" ht="11.25" outlineLevel="5" x14ac:dyDescent="0.2">
      <c r="A3003" s="137"/>
      <c r="B3003" s="138"/>
      <c r="C3003" s="138"/>
      <c r="D3003" s="139"/>
      <c r="E3003" s="145"/>
      <c r="F3003" s="140" t="s">
        <v>2535</v>
      </c>
      <c r="G3003" s="139"/>
      <c r="H3003" s="141">
        <v>10.865</v>
      </c>
      <c r="I3003" s="142"/>
      <c r="J3003" s="143"/>
      <c r="K3003" s="144"/>
      <c r="L3003" s="144"/>
      <c r="M3003" s="144"/>
      <c r="N3003" s="144"/>
      <c r="O3003" s="143"/>
      <c r="P3003" s="143"/>
      <c r="Q3003" s="143"/>
      <c r="R3003" s="139"/>
      <c r="S3003" s="139"/>
      <c r="T3003" s="138"/>
      <c r="U3003" s="6"/>
      <c r="V3003" s="8"/>
      <c r="W3003" s="8"/>
      <c r="X3003" s="60"/>
    </row>
    <row r="3004" spans="1:27" ht="9.75" outlineLevel="5" x14ac:dyDescent="0.2">
      <c r="A3004" s="130"/>
      <c r="B3004" s="131"/>
      <c r="C3004" s="131"/>
      <c r="D3004" s="132"/>
      <c r="E3004" s="136" t="s">
        <v>25</v>
      </c>
      <c r="F3004" s="148">
        <v>8</v>
      </c>
      <c r="G3004" s="132"/>
      <c r="H3004" s="146">
        <v>4.2652000000000001</v>
      </c>
      <c r="I3004" s="147"/>
      <c r="J3004" s="135"/>
      <c r="K3004" s="134"/>
      <c r="L3004" s="134"/>
      <c r="M3004" s="134"/>
      <c r="N3004" s="134"/>
      <c r="O3004" s="135"/>
      <c r="P3004" s="135"/>
      <c r="Q3004" s="135"/>
      <c r="R3004" s="132"/>
      <c r="S3004" s="132"/>
      <c r="T3004" s="131"/>
      <c r="U3004" s="6"/>
      <c r="V3004" s="8"/>
      <c r="W3004" s="8"/>
      <c r="X3004" s="60"/>
    </row>
    <row r="3005" spans="1:27" ht="7.5" customHeight="1" outlineLevel="5" x14ac:dyDescent="0.15">
      <c r="A3005" s="8"/>
      <c r="B3005" s="69"/>
      <c r="C3005" s="69"/>
      <c r="D3005" s="60"/>
      <c r="E3005" s="60"/>
      <c r="F3005" s="104"/>
      <c r="G3005" s="60"/>
      <c r="H3005" s="65"/>
      <c r="I3005" s="105"/>
      <c r="J3005" s="63"/>
      <c r="K3005" s="65"/>
      <c r="L3005" s="65"/>
      <c r="M3005" s="65"/>
      <c r="N3005" s="65"/>
      <c r="O3005" s="63"/>
      <c r="P3005" s="63"/>
      <c r="Q3005" s="63"/>
      <c r="R3005" s="60"/>
      <c r="S3005" s="60"/>
      <c r="T3005" s="69"/>
      <c r="U3005" s="8"/>
      <c r="X3005" s="60"/>
    </row>
    <row r="3006" spans="1:27" ht="11.25" outlineLevel="4" x14ac:dyDescent="0.2">
      <c r="A3006" s="4"/>
      <c r="B3006" s="120"/>
      <c r="C3006" s="121">
        <v>31</v>
      </c>
      <c r="D3006" s="122" t="s">
        <v>760</v>
      </c>
      <c r="E3006" s="123" t="s">
        <v>2536</v>
      </c>
      <c r="F3006" s="124" t="s">
        <v>2537</v>
      </c>
      <c r="G3006" s="122" t="s">
        <v>752</v>
      </c>
      <c r="H3006" s="125">
        <v>111.5802</v>
      </c>
      <c r="I3006" s="126">
        <v>0</v>
      </c>
      <c r="J3006" s="127">
        <f>H3006*I3006</f>
        <v>0</v>
      </c>
      <c r="K3006" s="125">
        <v>3.3300000000000001E-3</v>
      </c>
      <c r="L3006" s="125">
        <f>H3006*K3006</f>
        <v>0.37156206600000002</v>
      </c>
      <c r="M3006" s="125"/>
      <c r="N3006" s="125">
        <f>H3006*M3006</f>
        <v>0</v>
      </c>
      <c r="O3006" s="127">
        <v>15</v>
      </c>
      <c r="P3006" s="127">
        <f>J3006*(O3006/100)</f>
        <v>0</v>
      </c>
      <c r="Q3006" s="127">
        <f>J3006+P3006</f>
        <v>0</v>
      </c>
      <c r="R3006" s="128"/>
      <c r="S3006" s="128" t="s">
        <v>538</v>
      </c>
      <c r="T3006" s="129">
        <v>1</v>
      </c>
      <c r="U3006" s="8"/>
      <c r="V3006" s="8"/>
      <c r="W3006" s="8"/>
      <c r="X3006" s="60"/>
    </row>
    <row r="3007" spans="1:27" ht="9.75" outlineLevel="5" x14ac:dyDescent="0.2">
      <c r="A3007" s="130"/>
      <c r="B3007" s="131"/>
      <c r="C3007" s="131"/>
      <c r="D3007" s="132"/>
      <c r="E3007" s="136" t="s">
        <v>0</v>
      </c>
      <c r="F3007" s="159" t="s">
        <v>763</v>
      </c>
      <c r="G3007" s="159"/>
      <c r="H3007" s="160"/>
      <c r="I3007" s="161"/>
      <c r="J3007" s="162"/>
      <c r="K3007" s="134"/>
      <c r="L3007" s="134"/>
      <c r="M3007" s="134"/>
      <c r="N3007" s="134"/>
      <c r="O3007" s="135"/>
      <c r="P3007" s="135"/>
      <c r="Q3007" s="135"/>
      <c r="R3007" s="132"/>
      <c r="S3007" s="132"/>
      <c r="T3007" s="131"/>
      <c r="U3007" s="6"/>
      <c r="V3007" s="8"/>
      <c r="W3007" s="8"/>
      <c r="X3007" s="133" t="str">
        <f>F3007</f>
        <v>---</v>
      </c>
      <c r="Y3007" s="9"/>
      <c r="AA3007" s="11"/>
    </row>
    <row r="3008" spans="1:27" ht="7.5" customHeight="1" outlineLevel="5" x14ac:dyDescent="0.15">
      <c r="B3008" s="69"/>
      <c r="C3008" s="69"/>
      <c r="D3008" s="60"/>
      <c r="E3008" s="60"/>
      <c r="F3008" s="61"/>
      <c r="G3008" s="60"/>
      <c r="H3008" s="65"/>
      <c r="I3008" s="105"/>
      <c r="J3008" s="63"/>
      <c r="K3008" s="65"/>
      <c r="L3008" s="65"/>
      <c r="M3008" s="65"/>
      <c r="N3008" s="65"/>
      <c r="O3008" s="63"/>
      <c r="P3008" s="63"/>
      <c r="Q3008" s="63"/>
      <c r="R3008" s="60"/>
      <c r="S3008" s="60"/>
      <c r="T3008" s="69"/>
      <c r="U3008" s="8"/>
      <c r="X3008" s="60"/>
    </row>
    <row r="3009" spans="1:27" ht="11.25" outlineLevel="5" x14ac:dyDescent="0.2">
      <c r="A3009" s="137"/>
      <c r="B3009" s="138"/>
      <c r="C3009" s="138"/>
      <c r="D3009" s="139"/>
      <c r="E3009" s="145" t="s">
        <v>1</v>
      </c>
      <c r="F3009" s="140" t="s">
        <v>703</v>
      </c>
      <c r="G3009" s="139"/>
      <c r="H3009" s="141">
        <v>0</v>
      </c>
      <c r="I3009" s="142"/>
      <c r="J3009" s="143"/>
      <c r="K3009" s="144"/>
      <c r="L3009" s="144"/>
      <c r="M3009" s="144"/>
      <c r="N3009" s="144"/>
      <c r="O3009" s="143"/>
      <c r="P3009" s="143"/>
      <c r="Q3009" s="143"/>
      <c r="R3009" s="139"/>
      <c r="S3009" s="139"/>
      <c r="T3009" s="138"/>
      <c r="U3009" s="6"/>
      <c r="V3009" s="8"/>
      <c r="W3009" s="8"/>
      <c r="X3009" s="60"/>
    </row>
    <row r="3010" spans="1:27" ht="11.25" outlineLevel="5" x14ac:dyDescent="0.2">
      <c r="A3010" s="137"/>
      <c r="B3010" s="138"/>
      <c r="C3010" s="138"/>
      <c r="D3010" s="139"/>
      <c r="E3010" s="145"/>
      <c r="F3010" s="140" t="s">
        <v>2093</v>
      </c>
      <c r="G3010" s="139"/>
      <c r="H3010" s="141">
        <v>20</v>
      </c>
      <c r="I3010" s="142"/>
      <c r="J3010" s="143"/>
      <c r="K3010" s="144"/>
      <c r="L3010" s="144"/>
      <c r="M3010" s="144"/>
      <c r="N3010" s="144"/>
      <c r="O3010" s="143"/>
      <c r="P3010" s="143"/>
      <c r="Q3010" s="143"/>
      <c r="R3010" s="139"/>
      <c r="S3010" s="139"/>
      <c r="T3010" s="138"/>
      <c r="U3010" s="6"/>
      <c r="V3010" s="8"/>
      <c r="W3010" s="8"/>
      <c r="X3010" s="60"/>
    </row>
    <row r="3011" spans="1:27" ht="11.25" outlineLevel="5" x14ac:dyDescent="0.2">
      <c r="A3011" s="137"/>
      <c r="B3011" s="138"/>
      <c r="C3011" s="138"/>
      <c r="D3011" s="139"/>
      <c r="E3011" s="145"/>
      <c r="F3011" s="140" t="s">
        <v>2094</v>
      </c>
      <c r="G3011" s="139"/>
      <c r="H3011" s="141">
        <v>20.85</v>
      </c>
      <c r="I3011" s="142"/>
      <c r="J3011" s="143"/>
      <c r="K3011" s="144"/>
      <c r="L3011" s="144"/>
      <c r="M3011" s="144"/>
      <c r="N3011" s="144"/>
      <c r="O3011" s="143"/>
      <c r="P3011" s="143"/>
      <c r="Q3011" s="143"/>
      <c r="R3011" s="139"/>
      <c r="S3011" s="139"/>
      <c r="T3011" s="138"/>
      <c r="U3011" s="6"/>
      <c r="V3011" s="8"/>
      <c r="W3011" s="8"/>
      <c r="X3011" s="60"/>
    </row>
    <row r="3012" spans="1:27" ht="11.25" outlineLevel="5" x14ac:dyDescent="0.2">
      <c r="A3012" s="137"/>
      <c r="B3012" s="138"/>
      <c r="C3012" s="138"/>
      <c r="D3012" s="139"/>
      <c r="E3012" s="145"/>
      <c r="F3012" s="140" t="s">
        <v>2095</v>
      </c>
      <c r="G3012" s="139"/>
      <c r="H3012" s="141">
        <v>20.700000000000003</v>
      </c>
      <c r="I3012" s="142"/>
      <c r="J3012" s="143"/>
      <c r="K3012" s="144"/>
      <c r="L3012" s="144"/>
      <c r="M3012" s="144"/>
      <c r="N3012" s="144"/>
      <c r="O3012" s="143"/>
      <c r="P3012" s="143"/>
      <c r="Q3012" s="143"/>
      <c r="R3012" s="139"/>
      <c r="S3012" s="139"/>
      <c r="T3012" s="138"/>
      <c r="U3012" s="6"/>
      <c r="V3012" s="8"/>
      <c r="W3012" s="8"/>
      <c r="X3012" s="60"/>
    </row>
    <row r="3013" spans="1:27" ht="11.25" outlineLevel="5" x14ac:dyDescent="0.2">
      <c r="A3013" s="137"/>
      <c r="B3013" s="138"/>
      <c r="C3013" s="138"/>
      <c r="D3013" s="139"/>
      <c r="E3013" s="145"/>
      <c r="F3013" s="140" t="s">
        <v>2096</v>
      </c>
      <c r="G3013" s="139"/>
      <c r="H3013" s="141">
        <v>20.9</v>
      </c>
      <c r="I3013" s="142"/>
      <c r="J3013" s="143"/>
      <c r="K3013" s="144"/>
      <c r="L3013" s="144"/>
      <c r="M3013" s="144"/>
      <c r="N3013" s="144"/>
      <c r="O3013" s="143"/>
      <c r="P3013" s="143"/>
      <c r="Q3013" s="143"/>
      <c r="R3013" s="139"/>
      <c r="S3013" s="139"/>
      <c r="T3013" s="138"/>
      <c r="U3013" s="6"/>
      <c r="V3013" s="8"/>
      <c r="W3013" s="8"/>
      <c r="X3013" s="60"/>
    </row>
    <row r="3014" spans="1:27" ht="11.25" outlineLevel="5" x14ac:dyDescent="0.2">
      <c r="A3014" s="137"/>
      <c r="B3014" s="138"/>
      <c r="C3014" s="138"/>
      <c r="D3014" s="139"/>
      <c r="E3014" s="145"/>
      <c r="F3014" s="140" t="s">
        <v>2097</v>
      </c>
      <c r="G3014" s="139"/>
      <c r="H3014" s="141">
        <v>20.864999999999998</v>
      </c>
      <c r="I3014" s="142"/>
      <c r="J3014" s="143"/>
      <c r="K3014" s="144"/>
      <c r="L3014" s="144"/>
      <c r="M3014" s="144"/>
      <c r="N3014" s="144"/>
      <c r="O3014" s="143"/>
      <c r="P3014" s="143"/>
      <c r="Q3014" s="143"/>
      <c r="R3014" s="139"/>
      <c r="S3014" s="139"/>
      <c r="T3014" s="138"/>
      <c r="U3014" s="6"/>
      <c r="V3014" s="8"/>
      <c r="W3014" s="8"/>
      <c r="X3014" s="60"/>
    </row>
    <row r="3015" spans="1:27" ht="9.75" outlineLevel="5" x14ac:dyDescent="0.2">
      <c r="A3015" s="130"/>
      <c r="B3015" s="131"/>
      <c r="C3015" s="131"/>
      <c r="D3015" s="132"/>
      <c r="E3015" s="136" t="s">
        <v>25</v>
      </c>
      <c r="F3015" s="148">
        <v>8</v>
      </c>
      <c r="G3015" s="132"/>
      <c r="H3015" s="146">
        <v>8.2652000000000001</v>
      </c>
      <c r="I3015" s="147"/>
      <c r="J3015" s="135"/>
      <c r="K3015" s="134"/>
      <c r="L3015" s="134"/>
      <c r="M3015" s="134"/>
      <c r="N3015" s="134"/>
      <c r="O3015" s="135"/>
      <c r="P3015" s="135"/>
      <c r="Q3015" s="135"/>
      <c r="R3015" s="132"/>
      <c r="S3015" s="132"/>
      <c r="T3015" s="131"/>
      <c r="U3015" s="6"/>
      <c r="V3015" s="8"/>
      <c r="W3015" s="8"/>
      <c r="X3015" s="60"/>
    </row>
    <row r="3016" spans="1:27" ht="7.5" customHeight="1" outlineLevel="5" x14ac:dyDescent="0.15">
      <c r="A3016" s="8"/>
      <c r="B3016" s="69"/>
      <c r="C3016" s="69"/>
      <c r="D3016" s="60"/>
      <c r="E3016" s="60"/>
      <c r="F3016" s="104"/>
      <c r="G3016" s="60"/>
      <c r="H3016" s="65"/>
      <c r="I3016" s="105"/>
      <c r="J3016" s="63"/>
      <c r="K3016" s="65"/>
      <c r="L3016" s="65"/>
      <c r="M3016" s="65"/>
      <c r="N3016" s="65"/>
      <c r="O3016" s="63"/>
      <c r="P3016" s="63"/>
      <c r="Q3016" s="63"/>
      <c r="R3016" s="60"/>
      <c r="S3016" s="60"/>
      <c r="T3016" s="69"/>
      <c r="U3016" s="8"/>
      <c r="X3016" s="60"/>
    </row>
    <row r="3017" spans="1:27" ht="11.25" outlineLevel="4" x14ac:dyDescent="0.2">
      <c r="A3017" s="4"/>
      <c r="B3017" s="120"/>
      <c r="C3017" s="121">
        <v>32</v>
      </c>
      <c r="D3017" s="122" t="s">
        <v>534</v>
      </c>
      <c r="E3017" s="123" t="s">
        <v>2538</v>
      </c>
      <c r="F3017" s="124" t="s">
        <v>2539</v>
      </c>
      <c r="G3017" s="122" t="s">
        <v>543</v>
      </c>
      <c r="H3017" s="125">
        <v>133.28700000000001</v>
      </c>
      <c r="I3017" s="126">
        <v>0</v>
      </c>
      <c r="J3017" s="127">
        <f>H3017*I3017</f>
        <v>0</v>
      </c>
      <c r="K3017" s="125">
        <v>1.9000000000000001E-4</v>
      </c>
      <c r="L3017" s="125">
        <f>H3017*K3017</f>
        <v>2.5324530000000001E-2</v>
      </c>
      <c r="M3017" s="125"/>
      <c r="N3017" s="125">
        <f>H3017*M3017</f>
        <v>0</v>
      </c>
      <c r="O3017" s="127">
        <v>15</v>
      </c>
      <c r="P3017" s="127">
        <f>J3017*(O3017/100)</f>
        <v>0</v>
      </c>
      <c r="Q3017" s="127">
        <f>J3017+P3017</f>
        <v>0</v>
      </c>
      <c r="R3017" s="128"/>
      <c r="S3017" s="128" t="s">
        <v>538</v>
      </c>
      <c r="T3017" s="129">
        <v>1</v>
      </c>
      <c r="U3017" s="8"/>
      <c r="V3017" s="8"/>
      <c r="W3017" s="8"/>
      <c r="X3017" s="60"/>
    </row>
    <row r="3018" spans="1:27" ht="9.75" outlineLevel="5" x14ac:dyDescent="0.2">
      <c r="A3018" s="130"/>
      <c r="B3018" s="131"/>
      <c r="C3018" s="131"/>
      <c r="D3018" s="132"/>
      <c r="E3018" s="136" t="s">
        <v>0</v>
      </c>
      <c r="F3018" s="159" t="s">
        <v>2540</v>
      </c>
      <c r="G3018" s="159"/>
      <c r="H3018" s="160"/>
      <c r="I3018" s="161"/>
      <c r="J3018" s="162"/>
      <c r="K3018" s="134"/>
      <c r="L3018" s="134"/>
      <c r="M3018" s="134"/>
      <c r="N3018" s="134"/>
      <c r="O3018" s="135"/>
      <c r="P3018" s="135"/>
      <c r="Q3018" s="135"/>
      <c r="R3018" s="132"/>
      <c r="S3018" s="132"/>
      <c r="T3018" s="131"/>
      <c r="U3018" s="6"/>
      <c r="V3018" s="8"/>
      <c r="W3018" s="8"/>
      <c r="X3018" s="133" t="str">
        <f>F3018</f>
        <v>Montáž terasy nátěr dřevěných teras olejem, včetně očištění dvojnásobně</v>
      </c>
      <c r="Y3018" s="9"/>
      <c r="AA3018" s="11"/>
    </row>
    <row r="3019" spans="1:27" ht="7.5" customHeight="1" outlineLevel="5" x14ac:dyDescent="0.15">
      <c r="B3019" s="69"/>
      <c r="C3019" s="69"/>
      <c r="D3019" s="60"/>
      <c r="E3019" s="60"/>
      <c r="F3019" s="61"/>
      <c r="G3019" s="60"/>
      <c r="H3019" s="65"/>
      <c r="I3019" s="105"/>
      <c r="J3019" s="63"/>
      <c r="K3019" s="65"/>
      <c r="L3019" s="65"/>
      <c r="M3019" s="65"/>
      <c r="N3019" s="65"/>
      <c r="O3019" s="63"/>
      <c r="P3019" s="63"/>
      <c r="Q3019" s="63"/>
      <c r="R3019" s="60"/>
      <c r="S3019" s="60"/>
      <c r="T3019" s="69"/>
      <c r="U3019" s="8"/>
      <c r="X3019" s="60"/>
    </row>
    <row r="3020" spans="1:27" ht="11.25" outlineLevel="4" x14ac:dyDescent="0.2">
      <c r="A3020" s="4"/>
      <c r="B3020" s="120"/>
      <c r="C3020" s="121">
        <v>33</v>
      </c>
      <c r="D3020" s="122" t="s">
        <v>534</v>
      </c>
      <c r="E3020" s="123" t="s">
        <v>2541</v>
      </c>
      <c r="F3020" s="124" t="s">
        <v>2542</v>
      </c>
      <c r="G3020" s="122" t="s">
        <v>752</v>
      </c>
      <c r="H3020" s="125">
        <v>189.2</v>
      </c>
      <c r="I3020" s="126">
        <v>0</v>
      </c>
      <c r="J3020" s="127">
        <f>H3020*I3020</f>
        <v>0</v>
      </c>
      <c r="K3020" s="125"/>
      <c r="L3020" s="125">
        <f>H3020*K3020</f>
        <v>0</v>
      </c>
      <c r="M3020" s="125"/>
      <c r="N3020" s="125">
        <f>H3020*M3020</f>
        <v>0</v>
      </c>
      <c r="O3020" s="127">
        <v>15</v>
      </c>
      <c r="P3020" s="127">
        <f>J3020*(O3020/100)</f>
        <v>0</v>
      </c>
      <c r="Q3020" s="127">
        <f>J3020+P3020</f>
        <v>0</v>
      </c>
      <c r="R3020" s="128"/>
      <c r="S3020" s="128" t="s">
        <v>538</v>
      </c>
      <c r="T3020" s="129">
        <v>1</v>
      </c>
      <c r="U3020" s="8"/>
      <c r="V3020" s="8"/>
      <c r="W3020" s="8"/>
      <c r="X3020" s="60"/>
    </row>
    <row r="3021" spans="1:27" ht="9.75" outlineLevel="5" x14ac:dyDescent="0.2">
      <c r="A3021" s="130"/>
      <c r="B3021" s="131"/>
      <c r="C3021" s="131"/>
      <c r="D3021" s="132"/>
      <c r="E3021" s="136" t="s">
        <v>0</v>
      </c>
      <c r="F3021" s="159" t="s">
        <v>2543</v>
      </c>
      <c r="G3021" s="159"/>
      <c r="H3021" s="160"/>
      <c r="I3021" s="161"/>
      <c r="J3021" s="162"/>
      <c r="K3021" s="134"/>
      <c r="L3021" s="134"/>
      <c r="M3021" s="134"/>
      <c r="N3021" s="134"/>
      <c r="O3021" s="135"/>
      <c r="P3021" s="135"/>
      <c r="Q3021" s="135"/>
      <c r="R3021" s="132"/>
      <c r="S3021" s="132"/>
      <c r="T3021" s="131"/>
      <c r="U3021" s="6"/>
      <c r="V3021" s="8"/>
      <c r="W3021" s="8"/>
      <c r="X3021" s="133" t="str">
        <f>F3021</f>
        <v>Montáž stropních trámů z hraněného a polohraněného řeziva s trámovými výměnami, průřezové plochy do 144 cm2</v>
      </c>
      <c r="Y3021" s="9"/>
      <c r="AA3021" s="11"/>
    </row>
    <row r="3022" spans="1:27" ht="7.5" customHeight="1" outlineLevel="5" x14ac:dyDescent="0.15">
      <c r="B3022" s="69"/>
      <c r="C3022" s="69"/>
      <c r="D3022" s="60"/>
      <c r="E3022" s="60"/>
      <c r="F3022" s="61"/>
      <c r="G3022" s="60"/>
      <c r="H3022" s="65"/>
      <c r="I3022" s="105"/>
      <c r="J3022" s="63"/>
      <c r="K3022" s="65"/>
      <c r="L3022" s="65"/>
      <c r="M3022" s="65"/>
      <c r="N3022" s="65"/>
      <c r="O3022" s="63"/>
      <c r="P3022" s="63"/>
      <c r="Q3022" s="63"/>
      <c r="R3022" s="60"/>
      <c r="S3022" s="60"/>
      <c r="T3022" s="69"/>
      <c r="U3022" s="8"/>
      <c r="X3022" s="60"/>
    </row>
    <row r="3023" spans="1:27" ht="11.25" outlineLevel="5" x14ac:dyDescent="0.2">
      <c r="A3023" s="137"/>
      <c r="B3023" s="138"/>
      <c r="C3023" s="138"/>
      <c r="D3023" s="139"/>
      <c r="E3023" s="145" t="s">
        <v>1</v>
      </c>
      <c r="F3023" s="140" t="s">
        <v>701</v>
      </c>
      <c r="G3023" s="139"/>
      <c r="H3023" s="141">
        <v>0</v>
      </c>
      <c r="I3023" s="142"/>
      <c r="J3023" s="143"/>
      <c r="K3023" s="144"/>
      <c r="L3023" s="144"/>
      <c r="M3023" s="144"/>
      <c r="N3023" s="144"/>
      <c r="O3023" s="143"/>
      <c r="P3023" s="143"/>
      <c r="Q3023" s="143"/>
      <c r="R3023" s="139"/>
      <c r="S3023" s="139"/>
      <c r="T3023" s="138"/>
      <c r="U3023" s="6"/>
      <c r="V3023" s="8"/>
      <c r="W3023" s="8"/>
      <c r="X3023" s="60"/>
    </row>
    <row r="3024" spans="1:27" ht="11.25" outlineLevel="5" x14ac:dyDescent="0.2">
      <c r="A3024" s="137"/>
      <c r="B3024" s="138"/>
      <c r="C3024" s="138"/>
      <c r="D3024" s="139"/>
      <c r="E3024" s="145"/>
      <c r="F3024" s="140" t="s">
        <v>2544</v>
      </c>
      <c r="G3024" s="139"/>
      <c r="H3024" s="141">
        <v>189.2</v>
      </c>
      <c r="I3024" s="142"/>
      <c r="J3024" s="143"/>
      <c r="K3024" s="144"/>
      <c r="L3024" s="144"/>
      <c r="M3024" s="144"/>
      <c r="N3024" s="144"/>
      <c r="O3024" s="143"/>
      <c r="P3024" s="143"/>
      <c r="Q3024" s="143"/>
      <c r="R3024" s="139"/>
      <c r="S3024" s="139"/>
      <c r="T3024" s="138"/>
      <c r="U3024" s="6"/>
      <c r="V3024" s="8"/>
      <c r="W3024" s="8"/>
      <c r="X3024" s="60"/>
    </row>
    <row r="3025" spans="1:27" ht="7.5" customHeight="1" outlineLevel="5" x14ac:dyDescent="0.15">
      <c r="A3025" s="8"/>
      <c r="B3025" s="69"/>
      <c r="C3025" s="69"/>
      <c r="D3025" s="60"/>
      <c r="E3025" s="60"/>
      <c r="F3025" s="104"/>
      <c r="G3025" s="60"/>
      <c r="H3025" s="65"/>
      <c r="I3025" s="105"/>
      <c r="J3025" s="63"/>
      <c r="K3025" s="65"/>
      <c r="L3025" s="65"/>
      <c r="M3025" s="65"/>
      <c r="N3025" s="65"/>
      <c r="O3025" s="63"/>
      <c r="P3025" s="63"/>
      <c r="Q3025" s="63"/>
      <c r="R3025" s="60"/>
      <c r="S3025" s="60"/>
      <c r="T3025" s="69"/>
      <c r="U3025" s="8"/>
      <c r="X3025" s="60"/>
    </row>
    <row r="3026" spans="1:27" ht="11.25" outlineLevel="4" x14ac:dyDescent="0.2">
      <c r="A3026" s="4"/>
      <c r="B3026" s="120"/>
      <c r="C3026" s="121">
        <v>34</v>
      </c>
      <c r="D3026" s="122" t="s">
        <v>760</v>
      </c>
      <c r="E3026" s="123" t="s">
        <v>2545</v>
      </c>
      <c r="F3026" s="124" t="s">
        <v>2546</v>
      </c>
      <c r="G3026" s="122" t="s">
        <v>537</v>
      </c>
      <c r="H3026" s="125">
        <v>2.9424383999999999</v>
      </c>
      <c r="I3026" s="126">
        <v>0</v>
      </c>
      <c r="J3026" s="127">
        <f>H3026*I3026</f>
        <v>0</v>
      </c>
      <c r="K3026" s="125">
        <v>0.55000000000000004</v>
      </c>
      <c r="L3026" s="125">
        <f>H3026*K3026</f>
        <v>1.61834112</v>
      </c>
      <c r="M3026" s="125"/>
      <c r="N3026" s="125">
        <f>H3026*M3026</f>
        <v>0</v>
      </c>
      <c r="O3026" s="127">
        <v>15</v>
      </c>
      <c r="P3026" s="127">
        <f>J3026*(O3026/100)</f>
        <v>0</v>
      </c>
      <c r="Q3026" s="127">
        <f>J3026+P3026</f>
        <v>0</v>
      </c>
      <c r="R3026" s="128"/>
      <c r="S3026" s="128" t="s">
        <v>538</v>
      </c>
      <c r="T3026" s="129">
        <v>1</v>
      </c>
      <c r="U3026" s="8"/>
      <c r="V3026" s="8"/>
      <c r="W3026" s="8"/>
      <c r="X3026" s="60"/>
    </row>
    <row r="3027" spans="1:27" ht="9.75" outlineLevel="5" x14ac:dyDescent="0.2">
      <c r="A3027" s="130"/>
      <c r="B3027" s="131"/>
      <c r="C3027" s="131"/>
      <c r="D3027" s="132"/>
      <c r="E3027" s="136" t="s">
        <v>0</v>
      </c>
      <c r="F3027" s="159" t="s">
        <v>763</v>
      </c>
      <c r="G3027" s="159"/>
      <c r="H3027" s="160"/>
      <c r="I3027" s="161"/>
      <c r="J3027" s="162"/>
      <c r="K3027" s="134"/>
      <c r="L3027" s="134"/>
      <c r="M3027" s="134"/>
      <c r="N3027" s="134"/>
      <c r="O3027" s="135"/>
      <c r="P3027" s="135"/>
      <c r="Q3027" s="135"/>
      <c r="R3027" s="132"/>
      <c r="S3027" s="132"/>
      <c r="T3027" s="131"/>
      <c r="U3027" s="6"/>
      <c r="V3027" s="8"/>
      <c r="W3027" s="8"/>
      <c r="X3027" s="133" t="str">
        <f>F3027</f>
        <v>---</v>
      </c>
      <c r="Y3027" s="9"/>
      <c r="AA3027" s="11"/>
    </row>
    <row r="3028" spans="1:27" ht="7.5" customHeight="1" outlineLevel="5" x14ac:dyDescent="0.15">
      <c r="B3028" s="69"/>
      <c r="C3028" s="69"/>
      <c r="D3028" s="60"/>
      <c r="E3028" s="60"/>
      <c r="F3028" s="61"/>
      <c r="G3028" s="60"/>
      <c r="H3028" s="65"/>
      <c r="I3028" s="105"/>
      <c r="J3028" s="63"/>
      <c r="K3028" s="65"/>
      <c r="L3028" s="65"/>
      <c r="M3028" s="65"/>
      <c r="N3028" s="65"/>
      <c r="O3028" s="63"/>
      <c r="P3028" s="63"/>
      <c r="Q3028" s="63"/>
      <c r="R3028" s="60"/>
      <c r="S3028" s="60"/>
      <c r="T3028" s="69"/>
      <c r="U3028" s="8"/>
      <c r="X3028" s="60"/>
    </row>
    <row r="3029" spans="1:27" ht="11.25" outlineLevel="5" x14ac:dyDescent="0.2">
      <c r="A3029" s="137"/>
      <c r="B3029" s="138"/>
      <c r="C3029" s="138"/>
      <c r="D3029" s="139"/>
      <c r="E3029" s="145" t="s">
        <v>1</v>
      </c>
      <c r="F3029" s="140" t="s">
        <v>701</v>
      </c>
      <c r="G3029" s="139"/>
      <c r="H3029" s="141">
        <v>0</v>
      </c>
      <c r="I3029" s="142"/>
      <c r="J3029" s="143"/>
      <c r="K3029" s="144"/>
      <c r="L3029" s="144"/>
      <c r="M3029" s="144"/>
      <c r="N3029" s="144"/>
      <c r="O3029" s="143"/>
      <c r="P3029" s="143"/>
      <c r="Q3029" s="143"/>
      <c r="R3029" s="139"/>
      <c r="S3029" s="139"/>
      <c r="T3029" s="138"/>
      <c r="U3029" s="6"/>
      <c r="V3029" s="8"/>
      <c r="W3029" s="8"/>
      <c r="X3029" s="60"/>
    </row>
    <row r="3030" spans="1:27" ht="11.25" outlineLevel="5" x14ac:dyDescent="0.2">
      <c r="A3030" s="137"/>
      <c r="B3030" s="138"/>
      <c r="C3030" s="138"/>
      <c r="D3030" s="139"/>
      <c r="E3030" s="145"/>
      <c r="F3030" s="140" t="s">
        <v>2547</v>
      </c>
      <c r="G3030" s="139"/>
      <c r="H3030" s="141">
        <v>2.7244799999999998</v>
      </c>
      <c r="I3030" s="142"/>
      <c r="J3030" s="143"/>
      <c r="K3030" s="144"/>
      <c r="L3030" s="144"/>
      <c r="M3030" s="144"/>
      <c r="N3030" s="144"/>
      <c r="O3030" s="143"/>
      <c r="P3030" s="143"/>
      <c r="Q3030" s="143"/>
      <c r="R3030" s="139"/>
      <c r="S3030" s="139"/>
      <c r="T3030" s="138"/>
      <c r="U3030" s="6"/>
      <c r="V3030" s="8"/>
      <c r="W3030" s="8"/>
      <c r="X3030" s="60"/>
    </row>
    <row r="3031" spans="1:27" ht="9.75" outlineLevel="5" x14ac:dyDescent="0.2">
      <c r="A3031" s="130"/>
      <c r="B3031" s="131"/>
      <c r="C3031" s="131"/>
      <c r="D3031" s="132"/>
      <c r="E3031" s="136" t="s">
        <v>25</v>
      </c>
      <c r="F3031" s="148">
        <v>8</v>
      </c>
      <c r="G3031" s="132"/>
      <c r="H3031" s="146">
        <v>0.2179584</v>
      </c>
      <c r="I3031" s="147"/>
      <c r="J3031" s="135"/>
      <c r="K3031" s="134"/>
      <c r="L3031" s="134"/>
      <c r="M3031" s="134"/>
      <c r="N3031" s="134"/>
      <c r="O3031" s="135"/>
      <c r="P3031" s="135"/>
      <c r="Q3031" s="135"/>
      <c r="R3031" s="132"/>
      <c r="S3031" s="132"/>
      <c r="T3031" s="131"/>
      <c r="U3031" s="6"/>
      <c r="V3031" s="8"/>
      <c r="W3031" s="8"/>
      <c r="X3031" s="60"/>
    </row>
    <row r="3032" spans="1:27" ht="7.5" customHeight="1" outlineLevel="5" x14ac:dyDescent="0.15">
      <c r="A3032" s="8"/>
      <c r="B3032" s="69"/>
      <c r="C3032" s="69"/>
      <c r="D3032" s="60"/>
      <c r="E3032" s="60"/>
      <c r="F3032" s="104"/>
      <c r="G3032" s="60"/>
      <c r="H3032" s="65"/>
      <c r="I3032" s="105"/>
      <c r="J3032" s="63"/>
      <c r="K3032" s="65"/>
      <c r="L3032" s="65"/>
      <c r="M3032" s="65"/>
      <c r="N3032" s="65"/>
      <c r="O3032" s="63"/>
      <c r="P3032" s="63"/>
      <c r="Q3032" s="63"/>
      <c r="R3032" s="60"/>
      <c r="S3032" s="60"/>
      <c r="T3032" s="69"/>
      <c r="U3032" s="8"/>
      <c r="X3032" s="60"/>
    </row>
    <row r="3033" spans="1:27" ht="11.25" outlineLevel="4" x14ac:dyDescent="0.2">
      <c r="A3033" s="4"/>
      <c r="B3033" s="120"/>
      <c r="C3033" s="121">
        <v>35</v>
      </c>
      <c r="D3033" s="122" t="s">
        <v>534</v>
      </c>
      <c r="E3033" s="123" t="s">
        <v>2548</v>
      </c>
      <c r="F3033" s="124" t="s">
        <v>2549</v>
      </c>
      <c r="G3033" s="122" t="s">
        <v>537</v>
      </c>
      <c r="H3033" s="125">
        <v>4.9644007999999999</v>
      </c>
      <c r="I3033" s="126">
        <v>0</v>
      </c>
      <c r="J3033" s="127">
        <f>H3033*I3033</f>
        <v>0</v>
      </c>
      <c r="K3033" s="125">
        <v>2.8E-3</v>
      </c>
      <c r="L3033" s="125">
        <f>H3033*K3033</f>
        <v>1.390032224E-2</v>
      </c>
      <c r="M3033" s="125"/>
      <c r="N3033" s="125">
        <f>H3033*M3033</f>
        <v>0</v>
      </c>
      <c r="O3033" s="127">
        <v>15</v>
      </c>
      <c r="P3033" s="127">
        <f>J3033*(O3033/100)</f>
        <v>0</v>
      </c>
      <c r="Q3033" s="127">
        <f>J3033+P3033</f>
        <v>0</v>
      </c>
      <c r="R3033" s="128"/>
      <c r="S3033" s="128" t="s">
        <v>538</v>
      </c>
      <c r="T3033" s="129">
        <v>1</v>
      </c>
      <c r="U3033" s="8"/>
      <c r="V3033" s="8"/>
      <c r="W3033" s="8"/>
      <c r="X3033" s="60"/>
    </row>
    <row r="3034" spans="1:27" ht="9.75" outlineLevel="5" x14ac:dyDescent="0.2">
      <c r="A3034" s="130"/>
      <c r="B3034" s="131"/>
      <c r="C3034" s="131"/>
      <c r="D3034" s="132"/>
      <c r="E3034" s="136" t="s">
        <v>0</v>
      </c>
      <c r="F3034" s="159" t="s">
        <v>2550</v>
      </c>
      <c r="G3034" s="159"/>
      <c r="H3034" s="160"/>
      <c r="I3034" s="161"/>
      <c r="J3034" s="162"/>
      <c r="K3034" s="134"/>
      <c r="L3034" s="134"/>
      <c r="M3034" s="134"/>
      <c r="N3034" s="134"/>
      <c r="O3034" s="135"/>
      <c r="P3034" s="135"/>
      <c r="Q3034" s="135"/>
      <c r="R3034" s="132"/>
      <c r="S3034" s="132"/>
      <c r="T3034" s="131"/>
      <c r="U3034" s="6"/>
      <c r="V3034" s="8"/>
      <c r="W3034" s="8"/>
      <c r="X3034" s="133" t="str">
        <f>F3034</f>
        <v>Spojovací prostředky záklopu stropů, stropnic, podbíjení hřebíky, svory</v>
      </c>
      <c r="Y3034" s="9"/>
      <c r="AA3034" s="11"/>
    </row>
    <row r="3035" spans="1:27" ht="7.5" customHeight="1" outlineLevel="5" x14ac:dyDescent="0.15">
      <c r="B3035" s="69"/>
      <c r="C3035" s="69"/>
      <c r="D3035" s="60"/>
      <c r="E3035" s="60"/>
      <c r="F3035" s="61"/>
      <c r="G3035" s="60"/>
      <c r="H3035" s="65"/>
      <c r="I3035" s="105"/>
      <c r="J3035" s="63"/>
      <c r="K3035" s="65"/>
      <c r="L3035" s="65"/>
      <c r="M3035" s="65"/>
      <c r="N3035" s="65"/>
      <c r="O3035" s="63"/>
      <c r="P3035" s="63"/>
      <c r="Q3035" s="63"/>
      <c r="R3035" s="60"/>
      <c r="S3035" s="60"/>
      <c r="T3035" s="69"/>
      <c r="U3035" s="8"/>
      <c r="X3035" s="60"/>
    </row>
    <row r="3036" spans="1:27" ht="11.25" outlineLevel="5" x14ac:dyDescent="0.2">
      <c r="A3036" s="137"/>
      <c r="B3036" s="138"/>
      <c r="C3036" s="138"/>
      <c r="D3036" s="139"/>
      <c r="E3036" s="145" t="s">
        <v>1</v>
      </c>
      <c r="F3036" s="140" t="s">
        <v>2551</v>
      </c>
      <c r="G3036" s="139"/>
      <c r="H3036" s="141">
        <v>2.7240000000000002</v>
      </c>
      <c r="I3036" s="142"/>
      <c r="J3036" s="143"/>
      <c r="K3036" s="144"/>
      <c r="L3036" s="144"/>
      <c r="M3036" s="144"/>
      <c r="N3036" s="144"/>
      <c r="O3036" s="143"/>
      <c r="P3036" s="143"/>
      <c r="Q3036" s="143"/>
      <c r="R3036" s="139"/>
      <c r="S3036" s="139"/>
      <c r="T3036" s="138"/>
      <c r="U3036" s="6"/>
      <c r="V3036" s="8"/>
      <c r="W3036" s="8"/>
      <c r="X3036" s="60"/>
    </row>
    <row r="3037" spans="1:27" ht="11.25" outlineLevel="5" x14ac:dyDescent="0.2">
      <c r="A3037" s="137"/>
      <c r="B3037" s="138"/>
      <c r="C3037" s="138"/>
      <c r="D3037" s="139"/>
      <c r="E3037" s="145"/>
      <c r="F3037" s="140" t="s">
        <v>701</v>
      </c>
      <c r="G3037" s="139"/>
      <c r="H3037" s="141">
        <v>0</v>
      </c>
      <c r="I3037" s="142"/>
      <c r="J3037" s="143"/>
      <c r="K3037" s="144"/>
      <c r="L3037" s="144"/>
      <c r="M3037" s="144"/>
      <c r="N3037" s="144"/>
      <c r="O3037" s="143"/>
      <c r="P3037" s="143"/>
      <c r="Q3037" s="143"/>
      <c r="R3037" s="139"/>
      <c r="S3037" s="139"/>
      <c r="T3037" s="138"/>
      <c r="U3037" s="6"/>
      <c r="V3037" s="8"/>
      <c r="W3037" s="8"/>
      <c r="X3037" s="60"/>
    </row>
    <row r="3038" spans="1:27" ht="11.25" outlineLevel="5" x14ac:dyDescent="0.2">
      <c r="A3038" s="137"/>
      <c r="B3038" s="138"/>
      <c r="C3038" s="138"/>
      <c r="D3038" s="139"/>
      <c r="E3038" s="145"/>
      <c r="F3038" s="140" t="s">
        <v>2552</v>
      </c>
      <c r="G3038" s="139"/>
      <c r="H3038" s="141">
        <v>2.2404007999999997</v>
      </c>
      <c r="I3038" s="142"/>
      <c r="J3038" s="143"/>
      <c r="K3038" s="144"/>
      <c r="L3038" s="144"/>
      <c r="M3038" s="144"/>
      <c r="N3038" s="144"/>
      <c r="O3038" s="143"/>
      <c r="P3038" s="143"/>
      <c r="Q3038" s="143"/>
      <c r="R3038" s="139"/>
      <c r="S3038" s="139"/>
      <c r="T3038" s="138"/>
      <c r="U3038" s="6"/>
      <c r="V3038" s="8"/>
      <c r="W3038" s="8"/>
      <c r="X3038" s="60"/>
    </row>
    <row r="3039" spans="1:27" ht="7.5" customHeight="1" outlineLevel="5" x14ac:dyDescent="0.15">
      <c r="A3039" s="8"/>
      <c r="B3039" s="69"/>
      <c r="C3039" s="69"/>
      <c r="D3039" s="60"/>
      <c r="E3039" s="60"/>
      <c r="F3039" s="104"/>
      <c r="G3039" s="60"/>
      <c r="H3039" s="65"/>
      <c r="I3039" s="105"/>
      <c r="J3039" s="63"/>
      <c r="K3039" s="65"/>
      <c r="L3039" s="65"/>
      <c r="M3039" s="65"/>
      <c r="N3039" s="65"/>
      <c r="O3039" s="63"/>
      <c r="P3039" s="63"/>
      <c r="Q3039" s="63"/>
      <c r="R3039" s="60"/>
      <c r="S3039" s="60"/>
      <c r="T3039" s="69"/>
      <c r="U3039" s="8"/>
      <c r="X3039" s="60"/>
    </row>
    <row r="3040" spans="1:27" ht="11.25" outlineLevel="4" x14ac:dyDescent="0.2">
      <c r="A3040" s="4"/>
      <c r="B3040" s="120"/>
      <c r="C3040" s="121">
        <v>36</v>
      </c>
      <c r="D3040" s="122" t="s">
        <v>534</v>
      </c>
      <c r="E3040" s="123" t="s">
        <v>2553</v>
      </c>
      <c r="F3040" s="124" t="s">
        <v>2554</v>
      </c>
      <c r="G3040" s="122" t="s">
        <v>724</v>
      </c>
      <c r="H3040" s="125">
        <v>104</v>
      </c>
      <c r="I3040" s="126">
        <v>0</v>
      </c>
      <c r="J3040" s="127">
        <f>H3040*I3040</f>
        <v>0</v>
      </c>
      <c r="K3040" s="125"/>
      <c r="L3040" s="125">
        <f>H3040*K3040</f>
        <v>0</v>
      </c>
      <c r="M3040" s="125"/>
      <c r="N3040" s="125">
        <f>H3040*M3040</f>
        <v>0</v>
      </c>
      <c r="O3040" s="127">
        <v>15</v>
      </c>
      <c r="P3040" s="127">
        <f>J3040*(O3040/100)</f>
        <v>0</v>
      </c>
      <c r="Q3040" s="127">
        <f>J3040+P3040</f>
        <v>0</v>
      </c>
      <c r="R3040" s="128"/>
      <c r="S3040" s="128" t="s">
        <v>538</v>
      </c>
      <c r="T3040" s="129">
        <v>1</v>
      </c>
      <c r="U3040" s="8"/>
      <c r="V3040" s="8"/>
      <c r="W3040" s="8"/>
      <c r="X3040" s="60"/>
    </row>
    <row r="3041" spans="1:27" ht="9.75" outlineLevel="5" x14ac:dyDescent="0.2">
      <c r="A3041" s="130"/>
      <c r="B3041" s="131"/>
      <c r="C3041" s="131"/>
      <c r="D3041" s="132"/>
      <c r="E3041" s="136" t="s">
        <v>0</v>
      </c>
      <c r="F3041" s="159" t="s">
        <v>2555</v>
      </c>
      <c r="G3041" s="159"/>
      <c r="H3041" s="160"/>
      <c r="I3041" s="161"/>
      <c r="J3041" s="162"/>
      <c r="K3041" s="134"/>
      <c r="L3041" s="134"/>
      <c r="M3041" s="134"/>
      <c r="N3041" s="134"/>
      <c r="O3041" s="135"/>
      <c r="P3041" s="135"/>
      <c r="Q3041" s="135"/>
      <c r="R3041" s="132"/>
      <c r="S3041" s="132"/>
      <c r="T3041" s="131"/>
      <c r="U3041" s="6"/>
      <c r="V3041" s="8"/>
      <c r="W3041" s="8"/>
      <c r="X3041" s="133" t="str">
        <f>F3041</f>
        <v>Montáž ocelových spojovacích prostředků (materiál ve specifikaci) svorníků nebo šroubů délky do 150 mm</v>
      </c>
      <c r="Y3041" s="9"/>
      <c r="AA3041" s="11"/>
    </row>
    <row r="3042" spans="1:27" ht="7.5" customHeight="1" outlineLevel="5" x14ac:dyDescent="0.15">
      <c r="B3042" s="69"/>
      <c r="C3042" s="69"/>
      <c r="D3042" s="60"/>
      <c r="E3042" s="60"/>
      <c r="F3042" s="61"/>
      <c r="G3042" s="60"/>
      <c r="H3042" s="65"/>
      <c r="I3042" s="105"/>
      <c r="J3042" s="63"/>
      <c r="K3042" s="65"/>
      <c r="L3042" s="65"/>
      <c r="M3042" s="65"/>
      <c r="N3042" s="65"/>
      <c r="O3042" s="63"/>
      <c r="P3042" s="63"/>
      <c r="Q3042" s="63"/>
      <c r="R3042" s="60"/>
      <c r="S3042" s="60"/>
      <c r="T3042" s="69"/>
      <c r="U3042" s="8"/>
      <c r="X3042" s="60"/>
    </row>
    <row r="3043" spans="1:27" ht="11.25" outlineLevel="5" x14ac:dyDescent="0.2">
      <c r="A3043" s="137"/>
      <c r="B3043" s="138"/>
      <c r="C3043" s="138"/>
      <c r="D3043" s="139"/>
      <c r="E3043" s="145" t="s">
        <v>1</v>
      </c>
      <c r="F3043" s="140" t="s">
        <v>701</v>
      </c>
      <c r="G3043" s="139"/>
      <c r="H3043" s="141">
        <v>0</v>
      </c>
      <c r="I3043" s="142"/>
      <c r="J3043" s="143"/>
      <c r="K3043" s="144"/>
      <c r="L3043" s="144"/>
      <c r="M3043" s="144"/>
      <c r="N3043" s="144"/>
      <c r="O3043" s="143"/>
      <c r="P3043" s="143"/>
      <c r="Q3043" s="143"/>
      <c r="R3043" s="139"/>
      <c r="S3043" s="139"/>
      <c r="T3043" s="138"/>
      <c r="U3043" s="6"/>
      <c r="V3043" s="8"/>
      <c r="W3043" s="8"/>
      <c r="X3043" s="60"/>
    </row>
    <row r="3044" spans="1:27" ht="11.25" outlineLevel="5" x14ac:dyDescent="0.2">
      <c r="A3044" s="137"/>
      <c r="B3044" s="138"/>
      <c r="C3044" s="138"/>
      <c r="D3044" s="139"/>
      <c r="E3044" s="145"/>
      <c r="F3044" s="140" t="s">
        <v>2556</v>
      </c>
      <c r="G3044" s="139"/>
      <c r="H3044" s="141">
        <v>104</v>
      </c>
      <c r="I3044" s="142"/>
      <c r="J3044" s="143"/>
      <c r="K3044" s="144"/>
      <c r="L3044" s="144"/>
      <c r="M3044" s="144"/>
      <c r="N3044" s="144"/>
      <c r="O3044" s="143"/>
      <c r="P3044" s="143"/>
      <c r="Q3044" s="143"/>
      <c r="R3044" s="139"/>
      <c r="S3044" s="139"/>
      <c r="T3044" s="138"/>
      <c r="U3044" s="6"/>
      <c r="V3044" s="8"/>
      <c r="W3044" s="8"/>
      <c r="X3044" s="60"/>
    </row>
    <row r="3045" spans="1:27" ht="7.5" customHeight="1" outlineLevel="5" x14ac:dyDescent="0.15">
      <c r="A3045" s="8"/>
      <c r="B3045" s="69"/>
      <c r="C3045" s="69"/>
      <c r="D3045" s="60"/>
      <c r="E3045" s="60"/>
      <c r="F3045" s="104"/>
      <c r="G3045" s="60"/>
      <c r="H3045" s="65"/>
      <c r="I3045" s="105"/>
      <c r="J3045" s="63"/>
      <c r="K3045" s="65"/>
      <c r="L3045" s="65"/>
      <c r="M3045" s="65"/>
      <c r="N3045" s="65"/>
      <c r="O3045" s="63"/>
      <c r="P3045" s="63"/>
      <c r="Q3045" s="63"/>
      <c r="R3045" s="60"/>
      <c r="S3045" s="60"/>
      <c r="T3045" s="69"/>
      <c r="U3045" s="8"/>
      <c r="X3045" s="60"/>
    </row>
    <row r="3046" spans="1:27" ht="11.25" outlineLevel="4" x14ac:dyDescent="0.2">
      <c r="A3046" s="4"/>
      <c r="B3046" s="120"/>
      <c r="C3046" s="121">
        <v>37</v>
      </c>
      <c r="D3046" s="122" t="s">
        <v>760</v>
      </c>
      <c r="E3046" s="123" t="s">
        <v>2557</v>
      </c>
      <c r="F3046" s="124" t="s">
        <v>2558</v>
      </c>
      <c r="G3046" s="122" t="s">
        <v>724</v>
      </c>
      <c r="H3046" s="125">
        <v>104</v>
      </c>
      <c r="I3046" s="126">
        <v>0</v>
      </c>
      <c r="J3046" s="127">
        <f>H3046*I3046</f>
        <v>0</v>
      </c>
      <c r="K3046" s="125"/>
      <c r="L3046" s="125">
        <f>H3046*K3046</f>
        <v>0</v>
      </c>
      <c r="M3046" s="125"/>
      <c r="N3046" s="125">
        <f>H3046*M3046</f>
        <v>0</v>
      </c>
      <c r="O3046" s="127">
        <v>15</v>
      </c>
      <c r="P3046" s="127">
        <f>J3046*(O3046/100)</f>
        <v>0</v>
      </c>
      <c r="Q3046" s="127">
        <f>J3046+P3046</f>
        <v>0</v>
      </c>
      <c r="R3046" s="128"/>
      <c r="S3046" s="128" t="s">
        <v>776</v>
      </c>
      <c r="T3046" s="129">
        <v>1</v>
      </c>
      <c r="U3046" s="8"/>
      <c r="V3046" s="8"/>
      <c r="W3046" s="8"/>
      <c r="X3046" s="60"/>
    </row>
    <row r="3047" spans="1:27" ht="9.75" outlineLevel="5" x14ac:dyDescent="0.2">
      <c r="A3047" s="130"/>
      <c r="B3047" s="131"/>
      <c r="C3047" s="131"/>
      <c r="D3047" s="132"/>
      <c r="E3047" s="136" t="s">
        <v>0</v>
      </c>
      <c r="F3047" s="159" t="s">
        <v>763</v>
      </c>
      <c r="G3047" s="159"/>
      <c r="H3047" s="160"/>
      <c r="I3047" s="161"/>
      <c r="J3047" s="162"/>
      <c r="K3047" s="134"/>
      <c r="L3047" s="134"/>
      <c r="M3047" s="134"/>
      <c r="N3047" s="134"/>
      <c r="O3047" s="135"/>
      <c r="P3047" s="135"/>
      <c r="Q3047" s="135"/>
      <c r="R3047" s="132"/>
      <c r="S3047" s="132"/>
      <c r="T3047" s="131"/>
      <c r="U3047" s="6"/>
      <c r="V3047" s="8"/>
      <c r="W3047" s="8"/>
      <c r="X3047" s="133" t="str">
        <f>F3047</f>
        <v>---</v>
      </c>
      <c r="Y3047" s="9"/>
      <c r="AA3047" s="11"/>
    </row>
    <row r="3048" spans="1:27" ht="7.5" customHeight="1" outlineLevel="5" x14ac:dyDescent="0.15">
      <c r="B3048" s="69"/>
      <c r="C3048" s="69"/>
      <c r="D3048" s="60"/>
      <c r="E3048" s="60"/>
      <c r="F3048" s="61"/>
      <c r="G3048" s="60"/>
      <c r="H3048" s="65"/>
      <c r="I3048" s="105"/>
      <c r="J3048" s="63"/>
      <c r="K3048" s="65"/>
      <c r="L3048" s="65"/>
      <c r="M3048" s="65"/>
      <c r="N3048" s="65"/>
      <c r="O3048" s="63"/>
      <c r="P3048" s="63"/>
      <c r="Q3048" s="63"/>
      <c r="R3048" s="60"/>
      <c r="S3048" s="60"/>
      <c r="T3048" s="69"/>
      <c r="U3048" s="8"/>
      <c r="X3048" s="60"/>
    </row>
    <row r="3049" spans="1:27" ht="11.25" outlineLevel="4" x14ac:dyDescent="0.2">
      <c r="A3049" s="4"/>
      <c r="B3049" s="120"/>
      <c r="C3049" s="121">
        <v>38</v>
      </c>
      <c r="D3049" s="122" t="s">
        <v>534</v>
      </c>
      <c r="E3049" s="123" t="s">
        <v>2559</v>
      </c>
      <c r="F3049" s="124" t="s">
        <v>2560</v>
      </c>
      <c r="G3049" s="122" t="s">
        <v>543</v>
      </c>
      <c r="H3049" s="125">
        <v>101.8364</v>
      </c>
      <c r="I3049" s="126">
        <v>0</v>
      </c>
      <c r="J3049" s="127">
        <f>H3049*I3049</f>
        <v>0</v>
      </c>
      <c r="K3049" s="125">
        <v>1.389E-2</v>
      </c>
      <c r="L3049" s="125">
        <f>H3049*K3049</f>
        <v>1.414507596</v>
      </c>
      <c r="M3049" s="125"/>
      <c r="N3049" s="125">
        <f>H3049*M3049</f>
        <v>0</v>
      </c>
      <c r="O3049" s="127">
        <v>15</v>
      </c>
      <c r="P3049" s="127">
        <f>J3049*(O3049/100)</f>
        <v>0</v>
      </c>
      <c r="Q3049" s="127">
        <f>J3049+P3049</f>
        <v>0</v>
      </c>
      <c r="R3049" s="128"/>
      <c r="S3049" s="128" t="s">
        <v>538</v>
      </c>
      <c r="T3049" s="129">
        <v>1</v>
      </c>
      <c r="U3049" s="8"/>
      <c r="V3049" s="8"/>
      <c r="W3049" s="8"/>
      <c r="X3049" s="60"/>
    </row>
    <row r="3050" spans="1:27" ht="9.75" outlineLevel="5" x14ac:dyDescent="0.2">
      <c r="A3050" s="130"/>
      <c r="B3050" s="131"/>
      <c r="C3050" s="131"/>
      <c r="D3050" s="132"/>
      <c r="E3050" s="136" t="s">
        <v>0</v>
      </c>
      <c r="F3050" s="159" t="s">
        <v>2561</v>
      </c>
      <c r="G3050" s="159"/>
      <c r="H3050" s="160"/>
      <c r="I3050" s="161"/>
      <c r="J3050" s="162"/>
      <c r="K3050" s="134"/>
      <c r="L3050" s="134"/>
      <c r="M3050" s="134"/>
      <c r="N3050" s="134"/>
      <c r="O3050" s="135"/>
      <c r="P3050" s="135"/>
      <c r="Q3050" s="135"/>
      <c r="R3050" s="132"/>
      <c r="S3050" s="132"/>
      <c r="T3050" s="131"/>
      <c r="U3050" s="6"/>
      <c r="V3050" s="8"/>
      <c r="W3050" s="8"/>
      <c r="X3050" s="133" t="str">
        <f>F3050</f>
        <v>Záklop stropů z dřevoštěpkových desek OSB šroubovaných na trámy na pero a drážku, tloušťky desky 22 mm</v>
      </c>
      <c r="Y3050" s="9"/>
      <c r="AA3050" s="11"/>
    </row>
    <row r="3051" spans="1:27" ht="7.5" customHeight="1" outlineLevel="5" x14ac:dyDescent="0.15">
      <c r="B3051" s="69"/>
      <c r="C3051" s="69"/>
      <c r="D3051" s="60"/>
      <c r="E3051" s="60"/>
      <c r="F3051" s="61"/>
      <c r="G3051" s="60"/>
      <c r="H3051" s="65"/>
      <c r="I3051" s="105"/>
      <c r="J3051" s="63"/>
      <c r="K3051" s="65"/>
      <c r="L3051" s="65"/>
      <c r="M3051" s="65"/>
      <c r="N3051" s="65"/>
      <c r="O3051" s="63"/>
      <c r="P3051" s="63"/>
      <c r="Q3051" s="63"/>
      <c r="R3051" s="60"/>
      <c r="S3051" s="60"/>
      <c r="T3051" s="69"/>
      <c r="U3051" s="8"/>
      <c r="X3051" s="60"/>
    </row>
    <row r="3052" spans="1:27" ht="11.25" outlineLevel="5" x14ac:dyDescent="0.2">
      <c r="A3052" s="137"/>
      <c r="B3052" s="138"/>
      <c r="C3052" s="138"/>
      <c r="D3052" s="139"/>
      <c r="E3052" s="145" t="s">
        <v>1</v>
      </c>
      <c r="F3052" s="140" t="s">
        <v>701</v>
      </c>
      <c r="G3052" s="139"/>
      <c r="H3052" s="141">
        <v>0</v>
      </c>
      <c r="I3052" s="142"/>
      <c r="J3052" s="143"/>
      <c r="K3052" s="144"/>
      <c r="L3052" s="144"/>
      <c r="M3052" s="144"/>
      <c r="N3052" s="144"/>
      <c r="O3052" s="143"/>
      <c r="P3052" s="143"/>
      <c r="Q3052" s="143"/>
      <c r="R3052" s="139"/>
      <c r="S3052" s="139"/>
      <c r="T3052" s="138"/>
      <c r="U3052" s="6"/>
      <c r="V3052" s="8"/>
      <c r="W3052" s="8"/>
      <c r="X3052" s="60"/>
    </row>
    <row r="3053" spans="1:27" ht="11.25" outlineLevel="5" x14ac:dyDescent="0.2">
      <c r="A3053" s="137"/>
      <c r="B3053" s="138"/>
      <c r="C3053" s="138"/>
      <c r="D3053" s="139"/>
      <c r="E3053" s="145"/>
      <c r="F3053" s="140" t="s">
        <v>2288</v>
      </c>
      <c r="G3053" s="139"/>
      <c r="H3053" s="141">
        <v>101.8364</v>
      </c>
      <c r="I3053" s="142"/>
      <c r="J3053" s="143"/>
      <c r="K3053" s="144"/>
      <c r="L3053" s="144"/>
      <c r="M3053" s="144"/>
      <c r="N3053" s="144"/>
      <c r="O3053" s="143"/>
      <c r="P3053" s="143"/>
      <c r="Q3053" s="143"/>
      <c r="R3053" s="139"/>
      <c r="S3053" s="139"/>
      <c r="T3053" s="138"/>
      <c r="U3053" s="6"/>
      <c r="V3053" s="8"/>
      <c r="W3053" s="8"/>
      <c r="X3053" s="60"/>
    </row>
    <row r="3054" spans="1:27" ht="7.5" customHeight="1" outlineLevel="5" x14ac:dyDescent="0.15">
      <c r="A3054" s="8"/>
      <c r="B3054" s="69"/>
      <c r="C3054" s="69"/>
      <c r="D3054" s="60"/>
      <c r="E3054" s="60"/>
      <c r="F3054" s="104"/>
      <c r="G3054" s="60"/>
      <c r="H3054" s="65"/>
      <c r="I3054" s="105"/>
      <c r="J3054" s="63"/>
      <c r="K3054" s="65"/>
      <c r="L3054" s="65"/>
      <c r="M3054" s="65"/>
      <c r="N3054" s="65"/>
      <c r="O3054" s="63"/>
      <c r="P3054" s="63"/>
      <c r="Q3054" s="63"/>
      <c r="R3054" s="60"/>
      <c r="S3054" s="60"/>
      <c r="T3054" s="69"/>
      <c r="U3054" s="8"/>
      <c r="X3054" s="60"/>
    </row>
    <row r="3055" spans="1:27" ht="11.25" outlineLevel="4" x14ac:dyDescent="0.2">
      <c r="A3055" s="4"/>
      <c r="B3055" s="120"/>
      <c r="C3055" s="121">
        <v>39</v>
      </c>
      <c r="D3055" s="122" t="s">
        <v>534</v>
      </c>
      <c r="E3055" s="123" t="s">
        <v>2438</v>
      </c>
      <c r="F3055" s="124" t="s">
        <v>2439</v>
      </c>
      <c r="G3055" s="122" t="s">
        <v>752</v>
      </c>
      <c r="H3055" s="125">
        <v>39.520000000000003</v>
      </c>
      <c r="I3055" s="126">
        <v>0</v>
      </c>
      <c r="J3055" s="127">
        <f>H3055*I3055</f>
        <v>0</v>
      </c>
      <c r="K3055" s="125"/>
      <c r="L3055" s="125">
        <f>H3055*K3055</f>
        <v>0</v>
      </c>
      <c r="M3055" s="125"/>
      <c r="N3055" s="125">
        <f>H3055*M3055</f>
        <v>0</v>
      </c>
      <c r="O3055" s="127">
        <v>15</v>
      </c>
      <c r="P3055" s="127">
        <f>J3055*(O3055/100)</f>
        <v>0</v>
      </c>
      <c r="Q3055" s="127">
        <f>J3055+P3055</f>
        <v>0</v>
      </c>
      <c r="R3055" s="128"/>
      <c r="S3055" s="128" t="s">
        <v>538</v>
      </c>
      <c r="T3055" s="129">
        <v>1</v>
      </c>
      <c r="U3055" s="8"/>
      <c r="V3055" s="8"/>
      <c r="W3055" s="8"/>
      <c r="X3055" s="60"/>
    </row>
    <row r="3056" spans="1:27" ht="9.75" outlineLevel="5" x14ac:dyDescent="0.2">
      <c r="A3056" s="130"/>
      <c r="B3056" s="131"/>
      <c r="C3056" s="131"/>
      <c r="D3056" s="132"/>
      <c r="E3056" s="136" t="s">
        <v>0</v>
      </c>
      <c r="F3056" s="159" t="s">
        <v>2440</v>
      </c>
      <c r="G3056" s="159"/>
      <c r="H3056" s="160"/>
      <c r="I3056" s="161"/>
      <c r="J3056" s="162"/>
      <c r="K3056" s="134"/>
      <c r="L3056" s="134"/>
      <c r="M3056" s="134"/>
      <c r="N3056" s="134"/>
      <c r="O3056" s="135"/>
      <c r="P3056" s="135"/>
      <c r="Q3056" s="135"/>
      <c r="R3056" s="132"/>
      <c r="S3056" s="132"/>
      <c r="T3056" s="131"/>
      <c r="U3056" s="6"/>
      <c r="V3056" s="8"/>
      <c r="W3056" s="8"/>
      <c r="X3056" s="133" t="str">
        <f>F3056</f>
        <v>Montáž nadstřešních konstrukcí světlíků, větráků, dýmníků z hraněného řeziva průřezové plochy do 100 cm2</v>
      </c>
      <c r="Y3056" s="9"/>
      <c r="AA3056" s="11"/>
    </row>
    <row r="3057" spans="1:27" ht="7.5" customHeight="1" outlineLevel="5" x14ac:dyDescent="0.15">
      <c r="B3057" s="69"/>
      <c r="C3057" s="69"/>
      <c r="D3057" s="60"/>
      <c r="E3057" s="60"/>
      <c r="F3057" s="61"/>
      <c r="G3057" s="60"/>
      <c r="H3057" s="65"/>
      <c r="I3057" s="105"/>
      <c r="J3057" s="63"/>
      <c r="K3057" s="65"/>
      <c r="L3057" s="65"/>
      <c r="M3057" s="65"/>
      <c r="N3057" s="65"/>
      <c r="O3057" s="63"/>
      <c r="P3057" s="63"/>
      <c r="Q3057" s="63"/>
      <c r="R3057" s="60"/>
      <c r="S3057" s="60"/>
      <c r="T3057" s="69"/>
      <c r="U3057" s="8"/>
      <c r="X3057" s="60"/>
    </row>
    <row r="3058" spans="1:27" ht="11.25" outlineLevel="5" x14ac:dyDescent="0.2">
      <c r="A3058" s="137"/>
      <c r="B3058" s="138"/>
      <c r="C3058" s="138"/>
      <c r="D3058" s="139"/>
      <c r="E3058" s="145" t="s">
        <v>1</v>
      </c>
      <c r="F3058" s="140" t="s">
        <v>701</v>
      </c>
      <c r="G3058" s="139"/>
      <c r="H3058" s="141">
        <v>0</v>
      </c>
      <c r="I3058" s="142"/>
      <c r="J3058" s="143"/>
      <c r="K3058" s="144"/>
      <c r="L3058" s="144"/>
      <c r="M3058" s="144"/>
      <c r="N3058" s="144"/>
      <c r="O3058" s="143"/>
      <c r="P3058" s="143"/>
      <c r="Q3058" s="143"/>
      <c r="R3058" s="139"/>
      <c r="S3058" s="139"/>
      <c r="T3058" s="138"/>
      <c r="U3058" s="6"/>
      <c r="V3058" s="8"/>
      <c r="W3058" s="8"/>
      <c r="X3058" s="60"/>
    </row>
    <row r="3059" spans="1:27" ht="11.25" outlineLevel="5" x14ac:dyDescent="0.2">
      <c r="A3059" s="137"/>
      <c r="B3059" s="138"/>
      <c r="C3059" s="138"/>
      <c r="D3059" s="139"/>
      <c r="E3059" s="145"/>
      <c r="F3059" s="140" t="s">
        <v>2562</v>
      </c>
      <c r="G3059" s="139"/>
      <c r="H3059" s="141">
        <v>39.520000000000003</v>
      </c>
      <c r="I3059" s="142"/>
      <c r="J3059" s="143"/>
      <c r="K3059" s="144"/>
      <c r="L3059" s="144"/>
      <c r="M3059" s="144"/>
      <c r="N3059" s="144"/>
      <c r="O3059" s="143"/>
      <c r="P3059" s="143"/>
      <c r="Q3059" s="143"/>
      <c r="R3059" s="139"/>
      <c r="S3059" s="139"/>
      <c r="T3059" s="138"/>
      <c r="U3059" s="6"/>
      <c r="V3059" s="8"/>
      <c r="W3059" s="8"/>
      <c r="X3059" s="60"/>
    </row>
    <row r="3060" spans="1:27" ht="7.5" customHeight="1" outlineLevel="5" x14ac:dyDescent="0.15">
      <c r="A3060" s="8"/>
      <c r="B3060" s="69"/>
      <c r="C3060" s="69"/>
      <c r="D3060" s="60"/>
      <c r="E3060" s="60"/>
      <c r="F3060" s="104"/>
      <c r="G3060" s="60"/>
      <c r="H3060" s="65"/>
      <c r="I3060" s="105"/>
      <c r="J3060" s="63"/>
      <c r="K3060" s="65"/>
      <c r="L3060" s="65"/>
      <c r="M3060" s="65"/>
      <c r="N3060" s="65"/>
      <c r="O3060" s="63"/>
      <c r="P3060" s="63"/>
      <c r="Q3060" s="63"/>
      <c r="R3060" s="60"/>
      <c r="S3060" s="60"/>
      <c r="T3060" s="69"/>
      <c r="U3060" s="8"/>
      <c r="X3060" s="60"/>
    </row>
    <row r="3061" spans="1:27" ht="11.25" outlineLevel="4" x14ac:dyDescent="0.2">
      <c r="A3061" s="4"/>
      <c r="B3061" s="120"/>
      <c r="C3061" s="121">
        <v>40</v>
      </c>
      <c r="D3061" s="122" t="s">
        <v>760</v>
      </c>
      <c r="E3061" s="123" t="s">
        <v>2449</v>
      </c>
      <c r="F3061" s="124" t="s">
        <v>2450</v>
      </c>
      <c r="G3061" s="122" t="s">
        <v>537</v>
      </c>
      <c r="H3061" s="125">
        <v>0.24344320000000005</v>
      </c>
      <c r="I3061" s="126">
        <v>0</v>
      </c>
      <c r="J3061" s="127">
        <f>H3061*I3061</f>
        <v>0</v>
      </c>
      <c r="K3061" s="125">
        <v>0.55000000000000004</v>
      </c>
      <c r="L3061" s="125">
        <f>H3061*K3061</f>
        <v>0.13389376000000003</v>
      </c>
      <c r="M3061" s="125"/>
      <c r="N3061" s="125">
        <f>H3061*M3061</f>
        <v>0</v>
      </c>
      <c r="O3061" s="127">
        <v>15</v>
      </c>
      <c r="P3061" s="127">
        <f>J3061*(O3061/100)</f>
        <v>0</v>
      </c>
      <c r="Q3061" s="127">
        <f>J3061+P3061</f>
        <v>0</v>
      </c>
      <c r="R3061" s="128"/>
      <c r="S3061" s="128" t="s">
        <v>538</v>
      </c>
      <c r="T3061" s="129">
        <v>1</v>
      </c>
      <c r="U3061" s="8"/>
      <c r="V3061" s="8"/>
      <c r="W3061" s="8"/>
      <c r="X3061" s="60"/>
    </row>
    <row r="3062" spans="1:27" ht="9.75" outlineLevel="5" x14ac:dyDescent="0.2">
      <c r="A3062" s="130"/>
      <c r="B3062" s="131"/>
      <c r="C3062" s="131"/>
      <c r="D3062" s="132"/>
      <c r="E3062" s="136" t="s">
        <v>0</v>
      </c>
      <c r="F3062" s="159" t="s">
        <v>763</v>
      </c>
      <c r="G3062" s="159"/>
      <c r="H3062" s="160"/>
      <c r="I3062" s="161"/>
      <c r="J3062" s="162"/>
      <c r="K3062" s="134"/>
      <c r="L3062" s="134"/>
      <c r="M3062" s="134"/>
      <c r="N3062" s="134"/>
      <c r="O3062" s="135"/>
      <c r="P3062" s="135"/>
      <c r="Q3062" s="135"/>
      <c r="R3062" s="132"/>
      <c r="S3062" s="132"/>
      <c r="T3062" s="131"/>
      <c r="U3062" s="6"/>
      <c r="V3062" s="8"/>
      <c r="W3062" s="8"/>
      <c r="X3062" s="133" t="str">
        <f>F3062</f>
        <v>---</v>
      </c>
      <c r="Y3062" s="9"/>
      <c r="AA3062" s="11"/>
    </row>
    <row r="3063" spans="1:27" ht="7.5" customHeight="1" outlineLevel="5" x14ac:dyDescent="0.15">
      <c r="B3063" s="69"/>
      <c r="C3063" s="69"/>
      <c r="D3063" s="60"/>
      <c r="E3063" s="60"/>
      <c r="F3063" s="61"/>
      <c r="G3063" s="60"/>
      <c r="H3063" s="65"/>
      <c r="I3063" s="105"/>
      <c r="J3063" s="63"/>
      <c r="K3063" s="65"/>
      <c r="L3063" s="65"/>
      <c r="M3063" s="65"/>
      <c r="N3063" s="65"/>
      <c r="O3063" s="63"/>
      <c r="P3063" s="63"/>
      <c r="Q3063" s="63"/>
      <c r="R3063" s="60"/>
      <c r="S3063" s="60"/>
      <c r="T3063" s="69"/>
      <c r="U3063" s="8"/>
      <c r="X3063" s="60"/>
    </row>
    <row r="3064" spans="1:27" ht="11.25" outlineLevel="5" x14ac:dyDescent="0.2">
      <c r="A3064" s="137"/>
      <c r="B3064" s="138"/>
      <c r="C3064" s="138"/>
      <c r="D3064" s="139"/>
      <c r="E3064" s="145" t="s">
        <v>1</v>
      </c>
      <c r="F3064" s="140" t="s">
        <v>701</v>
      </c>
      <c r="G3064" s="139"/>
      <c r="H3064" s="141">
        <v>0</v>
      </c>
      <c r="I3064" s="142"/>
      <c r="J3064" s="143"/>
      <c r="K3064" s="144"/>
      <c r="L3064" s="144"/>
      <c r="M3064" s="144"/>
      <c r="N3064" s="144"/>
      <c r="O3064" s="143"/>
      <c r="P3064" s="143"/>
      <c r="Q3064" s="143"/>
      <c r="R3064" s="139"/>
      <c r="S3064" s="139"/>
      <c r="T3064" s="138"/>
      <c r="U3064" s="6"/>
      <c r="V3064" s="8"/>
      <c r="W3064" s="8"/>
      <c r="X3064" s="60"/>
    </row>
    <row r="3065" spans="1:27" ht="11.25" outlineLevel="5" x14ac:dyDescent="0.2">
      <c r="A3065" s="137"/>
      <c r="B3065" s="138"/>
      <c r="C3065" s="138"/>
      <c r="D3065" s="139"/>
      <c r="E3065" s="145"/>
      <c r="F3065" s="140" t="s">
        <v>2563</v>
      </c>
      <c r="G3065" s="139"/>
      <c r="H3065" s="141">
        <v>0.22131200000000004</v>
      </c>
      <c r="I3065" s="142"/>
      <c r="J3065" s="143"/>
      <c r="K3065" s="144"/>
      <c r="L3065" s="144"/>
      <c r="M3065" s="144"/>
      <c r="N3065" s="144"/>
      <c r="O3065" s="143"/>
      <c r="P3065" s="143"/>
      <c r="Q3065" s="143"/>
      <c r="R3065" s="139"/>
      <c r="S3065" s="139"/>
      <c r="T3065" s="138"/>
      <c r="U3065" s="6"/>
      <c r="V3065" s="8"/>
      <c r="W3065" s="8"/>
      <c r="X3065" s="60"/>
    </row>
    <row r="3066" spans="1:27" ht="9.75" outlineLevel="5" x14ac:dyDescent="0.2">
      <c r="A3066" s="130"/>
      <c r="B3066" s="131"/>
      <c r="C3066" s="131"/>
      <c r="D3066" s="132"/>
      <c r="E3066" s="136" t="s">
        <v>25</v>
      </c>
      <c r="F3066" s="148">
        <v>10</v>
      </c>
      <c r="G3066" s="132"/>
      <c r="H3066" s="146">
        <v>2.2131200000000004E-2</v>
      </c>
      <c r="I3066" s="147"/>
      <c r="J3066" s="135"/>
      <c r="K3066" s="134"/>
      <c r="L3066" s="134"/>
      <c r="M3066" s="134"/>
      <c r="N3066" s="134"/>
      <c r="O3066" s="135"/>
      <c r="P3066" s="135"/>
      <c r="Q3066" s="135"/>
      <c r="R3066" s="132"/>
      <c r="S3066" s="132"/>
      <c r="T3066" s="131"/>
      <c r="U3066" s="6"/>
      <c r="V3066" s="8"/>
      <c r="W3066" s="8"/>
      <c r="X3066" s="60"/>
    </row>
    <row r="3067" spans="1:27" ht="7.5" customHeight="1" outlineLevel="5" x14ac:dyDescent="0.15">
      <c r="A3067" s="8"/>
      <c r="B3067" s="69"/>
      <c r="C3067" s="69"/>
      <c r="D3067" s="60"/>
      <c r="E3067" s="60"/>
      <c r="F3067" s="104"/>
      <c r="G3067" s="60"/>
      <c r="H3067" s="65"/>
      <c r="I3067" s="105"/>
      <c r="J3067" s="63"/>
      <c r="K3067" s="65"/>
      <c r="L3067" s="65"/>
      <c r="M3067" s="65"/>
      <c r="N3067" s="65"/>
      <c r="O3067" s="63"/>
      <c r="P3067" s="63"/>
      <c r="Q3067" s="63"/>
      <c r="R3067" s="60"/>
      <c r="S3067" s="60"/>
      <c r="T3067" s="69"/>
      <c r="U3067" s="8"/>
      <c r="X3067" s="60"/>
    </row>
    <row r="3068" spans="1:27" ht="11.25" outlineLevel="4" x14ac:dyDescent="0.2">
      <c r="A3068" s="4"/>
      <c r="B3068" s="120"/>
      <c r="C3068" s="121">
        <v>41</v>
      </c>
      <c r="D3068" s="122" t="s">
        <v>534</v>
      </c>
      <c r="E3068" s="123" t="s">
        <v>2476</v>
      </c>
      <c r="F3068" s="124" t="s">
        <v>2477</v>
      </c>
      <c r="G3068" s="122" t="s">
        <v>537</v>
      </c>
      <c r="H3068" s="125">
        <v>0.80813599999999997</v>
      </c>
      <c r="I3068" s="126">
        <v>0</v>
      </c>
      <c r="J3068" s="127">
        <f>H3068*I3068</f>
        <v>0</v>
      </c>
      <c r="K3068" s="125">
        <v>2.3300000000000001E-2</v>
      </c>
      <c r="L3068" s="125">
        <f>H3068*K3068</f>
        <v>1.8829568800000002E-2</v>
      </c>
      <c r="M3068" s="125"/>
      <c r="N3068" s="125">
        <f>H3068*M3068</f>
        <v>0</v>
      </c>
      <c r="O3068" s="127">
        <v>15</v>
      </c>
      <c r="P3068" s="127">
        <f>J3068*(O3068/100)</f>
        <v>0</v>
      </c>
      <c r="Q3068" s="127">
        <f>J3068+P3068</f>
        <v>0</v>
      </c>
      <c r="R3068" s="128"/>
      <c r="S3068" s="128" t="s">
        <v>538</v>
      </c>
      <c r="T3068" s="129">
        <v>1</v>
      </c>
      <c r="U3068" s="8"/>
      <c r="V3068" s="8"/>
      <c r="W3068" s="8"/>
      <c r="X3068" s="60"/>
    </row>
    <row r="3069" spans="1:27" ht="9.75" outlineLevel="5" x14ac:dyDescent="0.2">
      <c r="A3069" s="130"/>
      <c r="B3069" s="131"/>
      <c r="C3069" s="131"/>
      <c r="D3069" s="132"/>
      <c r="E3069" s="136" t="s">
        <v>0</v>
      </c>
      <c r="F3069" s="159" t="s">
        <v>2478</v>
      </c>
      <c r="G3069" s="159"/>
      <c r="H3069" s="160"/>
      <c r="I3069" s="161"/>
      <c r="J3069" s="162"/>
      <c r="K3069" s="134"/>
      <c r="L3069" s="134"/>
      <c r="M3069" s="134"/>
      <c r="N3069" s="134"/>
      <c r="O3069" s="135"/>
      <c r="P3069" s="135"/>
      <c r="Q3069" s="135"/>
      <c r="R3069" s="132"/>
      <c r="S3069" s="132"/>
      <c r="T3069" s="131"/>
      <c r="U3069" s="6"/>
      <c r="V3069" s="8"/>
      <c r="W3069" s="8"/>
      <c r="X3069" s="133" t="str">
        <f>F3069</f>
        <v>Spojovací prostředky krovů, bednění a laťování, nadstřešních konstrukcí svory, prkna, hřebíky, pásová ocel, vruty</v>
      </c>
      <c r="Y3069" s="9"/>
      <c r="AA3069" s="11"/>
    </row>
    <row r="3070" spans="1:27" ht="7.5" customHeight="1" outlineLevel="5" x14ac:dyDescent="0.15">
      <c r="B3070" s="69"/>
      <c r="C3070" s="69"/>
      <c r="D3070" s="60"/>
      <c r="E3070" s="60"/>
      <c r="F3070" s="61"/>
      <c r="G3070" s="60"/>
      <c r="H3070" s="65"/>
      <c r="I3070" s="105"/>
      <c r="J3070" s="63"/>
      <c r="K3070" s="65"/>
      <c r="L3070" s="65"/>
      <c r="M3070" s="65"/>
      <c r="N3070" s="65"/>
      <c r="O3070" s="63"/>
      <c r="P3070" s="63"/>
      <c r="Q3070" s="63"/>
      <c r="R3070" s="60"/>
      <c r="S3070" s="60"/>
      <c r="T3070" s="69"/>
      <c r="U3070" s="8"/>
      <c r="X3070" s="60"/>
    </row>
    <row r="3071" spans="1:27" ht="11.25" outlineLevel="5" x14ac:dyDescent="0.2">
      <c r="A3071" s="137"/>
      <c r="B3071" s="138"/>
      <c r="C3071" s="138"/>
      <c r="D3071" s="139"/>
      <c r="E3071" s="145" t="s">
        <v>1</v>
      </c>
      <c r="F3071" s="140" t="s">
        <v>2564</v>
      </c>
      <c r="G3071" s="139"/>
      <c r="H3071" s="141">
        <v>0.221</v>
      </c>
      <c r="I3071" s="142"/>
      <c r="J3071" s="143"/>
      <c r="K3071" s="144"/>
      <c r="L3071" s="144"/>
      <c r="M3071" s="144"/>
      <c r="N3071" s="144"/>
      <c r="O3071" s="143"/>
      <c r="P3071" s="143"/>
      <c r="Q3071" s="143"/>
      <c r="R3071" s="139"/>
      <c r="S3071" s="139"/>
      <c r="T3071" s="138"/>
      <c r="U3071" s="6"/>
      <c r="V3071" s="8"/>
      <c r="W3071" s="8"/>
      <c r="X3071" s="60"/>
    </row>
    <row r="3072" spans="1:27" ht="11.25" outlineLevel="5" x14ac:dyDescent="0.2">
      <c r="A3072" s="137"/>
      <c r="B3072" s="138"/>
      <c r="C3072" s="138"/>
      <c r="D3072" s="139"/>
      <c r="E3072" s="145"/>
      <c r="F3072" s="140" t="s">
        <v>1223</v>
      </c>
      <c r="G3072" s="139"/>
      <c r="H3072" s="141">
        <v>0</v>
      </c>
      <c r="I3072" s="142"/>
      <c r="J3072" s="143"/>
      <c r="K3072" s="144"/>
      <c r="L3072" s="144"/>
      <c r="M3072" s="144"/>
      <c r="N3072" s="144"/>
      <c r="O3072" s="143"/>
      <c r="P3072" s="143"/>
      <c r="Q3072" s="143"/>
      <c r="R3072" s="139"/>
      <c r="S3072" s="139"/>
      <c r="T3072" s="138"/>
      <c r="U3072" s="6"/>
      <c r="V3072" s="8"/>
      <c r="W3072" s="8"/>
      <c r="X3072" s="60"/>
    </row>
    <row r="3073" spans="1:27" ht="11.25" outlineLevel="5" x14ac:dyDescent="0.2">
      <c r="A3073" s="137"/>
      <c r="B3073" s="138"/>
      <c r="C3073" s="138"/>
      <c r="D3073" s="139"/>
      <c r="E3073" s="145"/>
      <c r="F3073" s="140" t="s">
        <v>2565</v>
      </c>
      <c r="G3073" s="139"/>
      <c r="H3073" s="141">
        <v>0.30976000000000004</v>
      </c>
      <c r="I3073" s="142"/>
      <c r="J3073" s="143"/>
      <c r="K3073" s="144"/>
      <c r="L3073" s="144"/>
      <c r="M3073" s="144"/>
      <c r="N3073" s="144"/>
      <c r="O3073" s="143"/>
      <c r="P3073" s="143"/>
      <c r="Q3073" s="143"/>
      <c r="R3073" s="139"/>
      <c r="S3073" s="139"/>
      <c r="T3073" s="138"/>
      <c r="U3073" s="6"/>
      <c r="V3073" s="8"/>
      <c r="W3073" s="8"/>
      <c r="X3073" s="60"/>
    </row>
    <row r="3074" spans="1:27" ht="11.25" outlineLevel="5" x14ac:dyDescent="0.2">
      <c r="A3074" s="137"/>
      <c r="B3074" s="138"/>
      <c r="C3074" s="138"/>
      <c r="D3074" s="139"/>
      <c r="E3074" s="145"/>
      <c r="F3074" s="140" t="s">
        <v>2566</v>
      </c>
      <c r="G3074" s="139"/>
      <c r="H3074" s="141">
        <v>0.27737600000000001</v>
      </c>
      <c r="I3074" s="142"/>
      <c r="J3074" s="143"/>
      <c r="K3074" s="144"/>
      <c r="L3074" s="144"/>
      <c r="M3074" s="144"/>
      <c r="N3074" s="144"/>
      <c r="O3074" s="143"/>
      <c r="P3074" s="143"/>
      <c r="Q3074" s="143"/>
      <c r="R3074" s="139"/>
      <c r="S3074" s="139"/>
      <c r="T3074" s="138"/>
      <c r="U3074" s="6"/>
      <c r="V3074" s="8"/>
      <c r="W3074" s="8"/>
      <c r="X3074" s="60"/>
    </row>
    <row r="3075" spans="1:27" ht="7.5" customHeight="1" outlineLevel="5" x14ac:dyDescent="0.15">
      <c r="A3075" s="8"/>
      <c r="B3075" s="69"/>
      <c r="C3075" s="69"/>
      <c r="D3075" s="60"/>
      <c r="E3075" s="60"/>
      <c r="F3075" s="104"/>
      <c r="G3075" s="60"/>
      <c r="H3075" s="65"/>
      <c r="I3075" s="105"/>
      <c r="J3075" s="63"/>
      <c r="K3075" s="65"/>
      <c r="L3075" s="65"/>
      <c r="M3075" s="65"/>
      <c r="N3075" s="65"/>
      <c r="O3075" s="63"/>
      <c r="P3075" s="63"/>
      <c r="Q3075" s="63"/>
      <c r="R3075" s="60"/>
      <c r="S3075" s="60"/>
      <c r="T3075" s="69"/>
      <c r="U3075" s="8"/>
      <c r="X3075" s="60"/>
    </row>
    <row r="3076" spans="1:27" ht="11.25" outlineLevel="4" x14ac:dyDescent="0.2">
      <c r="A3076" s="4"/>
      <c r="B3076" s="120"/>
      <c r="C3076" s="121">
        <v>42</v>
      </c>
      <c r="D3076" s="122" t="s">
        <v>534</v>
      </c>
      <c r="E3076" s="123" t="s">
        <v>2459</v>
      </c>
      <c r="F3076" s="124" t="s">
        <v>2460</v>
      </c>
      <c r="G3076" s="122" t="s">
        <v>543</v>
      </c>
      <c r="H3076" s="125">
        <v>14.080000000000004</v>
      </c>
      <c r="I3076" s="126">
        <v>0</v>
      </c>
      <c r="J3076" s="127">
        <f>H3076*I3076</f>
        <v>0</v>
      </c>
      <c r="K3076" s="125"/>
      <c r="L3076" s="125">
        <f>H3076*K3076</f>
        <v>0</v>
      </c>
      <c r="M3076" s="125"/>
      <c r="N3076" s="125">
        <f>H3076*M3076</f>
        <v>0</v>
      </c>
      <c r="O3076" s="127">
        <v>15</v>
      </c>
      <c r="P3076" s="127">
        <f>J3076*(O3076/100)</f>
        <v>0</v>
      </c>
      <c r="Q3076" s="127">
        <f>J3076+P3076</f>
        <v>0</v>
      </c>
      <c r="R3076" s="128"/>
      <c r="S3076" s="128" t="s">
        <v>538</v>
      </c>
      <c r="T3076" s="129">
        <v>1</v>
      </c>
      <c r="U3076" s="8"/>
      <c r="V3076" s="8"/>
      <c r="W3076" s="8"/>
      <c r="X3076" s="60"/>
    </row>
    <row r="3077" spans="1:27" ht="9.75" outlineLevel="5" x14ac:dyDescent="0.2">
      <c r="A3077" s="130"/>
      <c r="B3077" s="131"/>
      <c r="C3077" s="131"/>
      <c r="D3077" s="132"/>
      <c r="E3077" s="136" t="s">
        <v>0</v>
      </c>
      <c r="F3077" s="159" t="s">
        <v>2461</v>
      </c>
      <c r="G3077" s="159"/>
      <c r="H3077" s="160"/>
      <c r="I3077" s="161"/>
      <c r="J3077" s="162"/>
      <c r="K3077" s="134"/>
      <c r="L3077" s="134"/>
      <c r="M3077" s="134"/>
      <c r="N3077" s="134"/>
      <c r="O3077" s="135"/>
      <c r="P3077" s="135"/>
      <c r="Q3077" s="135"/>
      <c r="R3077" s="132"/>
      <c r="S3077" s="132"/>
      <c r="T3077" s="131"/>
      <c r="U3077" s="6"/>
      <c r="V3077" s="8"/>
      <c r="W3077" s="8"/>
      <c r="X3077" s="133" t="str">
        <f>F3077</f>
        <v>Montáž bednění střech štítových okapových říms, krajnic, závětrných prken a žaluzií ve spádu nebo rovnoběžně s okapem z desek dřevotřískových nebo dřevoštěpkových na sraz</v>
      </c>
      <c r="Y3077" s="9"/>
      <c r="AA3077" s="11"/>
    </row>
    <row r="3078" spans="1:27" ht="7.5" customHeight="1" outlineLevel="5" x14ac:dyDescent="0.15">
      <c r="B3078" s="69"/>
      <c r="C3078" s="69"/>
      <c r="D3078" s="60"/>
      <c r="E3078" s="60"/>
      <c r="F3078" s="61"/>
      <c r="G3078" s="60"/>
      <c r="H3078" s="65"/>
      <c r="I3078" s="105"/>
      <c r="J3078" s="63"/>
      <c r="K3078" s="65"/>
      <c r="L3078" s="65"/>
      <c r="M3078" s="65"/>
      <c r="N3078" s="65"/>
      <c r="O3078" s="63"/>
      <c r="P3078" s="63"/>
      <c r="Q3078" s="63"/>
      <c r="R3078" s="60"/>
      <c r="S3078" s="60"/>
      <c r="T3078" s="69"/>
      <c r="U3078" s="8"/>
      <c r="X3078" s="60"/>
    </row>
    <row r="3079" spans="1:27" ht="11.25" outlineLevel="5" x14ac:dyDescent="0.2">
      <c r="A3079" s="137"/>
      <c r="B3079" s="138"/>
      <c r="C3079" s="138"/>
      <c r="D3079" s="139"/>
      <c r="E3079" s="145" t="s">
        <v>1</v>
      </c>
      <c r="F3079" s="140" t="s">
        <v>701</v>
      </c>
      <c r="G3079" s="139"/>
      <c r="H3079" s="141">
        <v>0</v>
      </c>
      <c r="I3079" s="142"/>
      <c r="J3079" s="143"/>
      <c r="K3079" s="144"/>
      <c r="L3079" s="144"/>
      <c r="M3079" s="144"/>
      <c r="N3079" s="144"/>
      <c r="O3079" s="143"/>
      <c r="P3079" s="143"/>
      <c r="Q3079" s="143"/>
      <c r="R3079" s="139"/>
      <c r="S3079" s="139"/>
      <c r="T3079" s="138"/>
      <c r="U3079" s="6"/>
      <c r="V3079" s="8"/>
      <c r="W3079" s="8"/>
      <c r="X3079" s="60"/>
    </row>
    <row r="3080" spans="1:27" ht="11.25" outlineLevel="5" x14ac:dyDescent="0.2">
      <c r="A3080" s="137"/>
      <c r="B3080" s="138"/>
      <c r="C3080" s="138"/>
      <c r="D3080" s="139"/>
      <c r="E3080" s="145"/>
      <c r="F3080" s="140" t="s">
        <v>2567</v>
      </c>
      <c r="G3080" s="139"/>
      <c r="H3080" s="141">
        <v>14.080000000000004</v>
      </c>
      <c r="I3080" s="142"/>
      <c r="J3080" s="143"/>
      <c r="K3080" s="144"/>
      <c r="L3080" s="144"/>
      <c r="M3080" s="144"/>
      <c r="N3080" s="144"/>
      <c r="O3080" s="143"/>
      <c r="P3080" s="143"/>
      <c r="Q3080" s="143"/>
      <c r="R3080" s="139"/>
      <c r="S3080" s="139"/>
      <c r="T3080" s="138"/>
      <c r="U3080" s="6"/>
      <c r="V3080" s="8"/>
      <c r="W3080" s="8"/>
      <c r="X3080" s="60"/>
    </row>
    <row r="3081" spans="1:27" ht="7.5" customHeight="1" outlineLevel="5" x14ac:dyDescent="0.15">
      <c r="A3081" s="8"/>
      <c r="B3081" s="69"/>
      <c r="C3081" s="69"/>
      <c r="D3081" s="60"/>
      <c r="E3081" s="60"/>
      <c r="F3081" s="104"/>
      <c r="G3081" s="60"/>
      <c r="H3081" s="65"/>
      <c r="I3081" s="105"/>
      <c r="J3081" s="63"/>
      <c r="K3081" s="65"/>
      <c r="L3081" s="65"/>
      <c r="M3081" s="65"/>
      <c r="N3081" s="65"/>
      <c r="O3081" s="63"/>
      <c r="P3081" s="63"/>
      <c r="Q3081" s="63"/>
      <c r="R3081" s="60"/>
      <c r="S3081" s="60"/>
      <c r="T3081" s="69"/>
      <c r="U3081" s="8"/>
      <c r="X3081" s="60"/>
    </row>
    <row r="3082" spans="1:27" ht="11.25" outlineLevel="4" x14ac:dyDescent="0.2">
      <c r="A3082" s="4"/>
      <c r="B3082" s="120"/>
      <c r="C3082" s="121">
        <v>43</v>
      </c>
      <c r="D3082" s="122" t="s">
        <v>760</v>
      </c>
      <c r="E3082" s="123" t="s">
        <v>2568</v>
      </c>
      <c r="F3082" s="124" t="s">
        <v>2569</v>
      </c>
      <c r="G3082" s="122" t="s">
        <v>543</v>
      </c>
      <c r="H3082" s="125">
        <v>15.488000000000003</v>
      </c>
      <c r="I3082" s="126">
        <v>0</v>
      </c>
      <c r="J3082" s="127">
        <f>H3082*I3082</f>
        <v>0</v>
      </c>
      <c r="K3082" s="125">
        <v>1.2800000000000001E-2</v>
      </c>
      <c r="L3082" s="125">
        <f>H3082*K3082</f>
        <v>0.19824640000000004</v>
      </c>
      <c r="M3082" s="125"/>
      <c r="N3082" s="125">
        <f>H3082*M3082</f>
        <v>0</v>
      </c>
      <c r="O3082" s="127">
        <v>15</v>
      </c>
      <c r="P3082" s="127">
        <f>J3082*(O3082/100)</f>
        <v>0</v>
      </c>
      <c r="Q3082" s="127">
        <f>J3082+P3082</f>
        <v>0</v>
      </c>
      <c r="R3082" s="128"/>
      <c r="S3082" s="128" t="s">
        <v>538</v>
      </c>
      <c r="T3082" s="129">
        <v>1</v>
      </c>
      <c r="U3082" s="8"/>
      <c r="V3082" s="8"/>
      <c r="W3082" s="8"/>
      <c r="X3082" s="60"/>
    </row>
    <row r="3083" spans="1:27" ht="9.75" outlineLevel="5" x14ac:dyDescent="0.2">
      <c r="A3083" s="130"/>
      <c r="B3083" s="131"/>
      <c r="C3083" s="131"/>
      <c r="D3083" s="132"/>
      <c r="E3083" s="136" t="s">
        <v>0</v>
      </c>
      <c r="F3083" s="159" t="s">
        <v>763</v>
      </c>
      <c r="G3083" s="159"/>
      <c r="H3083" s="160"/>
      <c r="I3083" s="161"/>
      <c r="J3083" s="162"/>
      <c r="K3083" s="134"/>
      <c r="L3083" s="134"/>
      <c r="M3083" s="134"/>
      <c r="N3083" s="134"/>
      <c r="O3083" s="135"/>
      <c r="P3083" s="135"/>
      <c r="Q3083" s="135"/>
      <c r="R3083" s="132"/>
      <c r="S3083" s="132"/>
      <c r="T3083" s="131"/>
      <c r="U3083" s="6"/>
      <c r="V3083" s="8"/>
      <c r="W3083" s="8"/>
      <c r="X3083" s="133" t="str">
        <f>F3083</f>
        <v>---</v>
      </c>
      <c r="Y3083" s="9"/>
      <c r="AA3083" s="11"/>
    </row>
    <row r="3084" spans="1:27" ht="7.5" customHeight="1" outlineLevel="5" x14ac:dyDescent="0.15">
      <c r="B3084" s="69"/>
      <c r="C3084" s="69"/>
      <c r="D3084" s="60"/>
      <c r="E3084" s="60"/>
      <c r="F3084" s="61"/>
      <c r="G3084" s="60"/>
      <c r="H3084" s="65"/>
      <c r="I3084" s="105"/>
      <c r="J3084" s="63"/>
      <c r="K3084" s="65"/>
      <c r="L3084" s="65"/>
      <c r="M3084" s="65"/>
      <c r="N3084" s="65"/>
      <c r="O3084" s="63"/>
      <c r="P3084" s="63"/>
      <c r="Q3084" s="63"/>
      <c r="R3084" s="60"/>
      <c r="S3084" s="60"/>
      <c r="T3084" s="69"/>
      <c r="U3084" s="8"/>
      <c r="X3084" s="60"/>
    </row>
    <row r="3085" spans="1:27" ht="9.75" outlineLevel="5" x14ac:dyDescent="0.2">
      <c r="A3085" s="130"/>
      <c r="B3085" s="131"/>
      <c r="C3085" s="131"/>
      <c r="D3085" s="132"/>
      <c r="E3085" s="136" t="s">
        <v>25</v>
      </c>
      <c r="F3085" s="148">
        <v>10</v>
      </c>
      <c r="G3085" s="132"/>
      <c r="H3085" s="146">
        <v>1.4080000000000001</v>
      </c>
      <c r="I3085" s="147"/>
      <c r="J3085" s="135"/>
      <c r="K3085" s="134"/>
      <c r="L3085" s="134"/>
      <c r="M3085" s="134"/>
      <c r="N3085" s="134"/>
      <c r="O3085" s="135"/>
      <c r="P3085" s="135"/>
      <c r="Q3085" s="135"/>
      <c r="R3085" s="132"/>
      <c r="S3085" s="132"/>
      <c r="T3085" s="131"/>
      <c r="U3085" s="6"/>
      <c r="V3085" s="8"/>
      <c r="W3085" s="8"/>
      <c r="X3085" s="60"/>
    </row>
    <row r="3086" spans="1:27" ht="7.5" customHeight="1" outlineLevel="5" x14ac:dyDescent="0.15">
      <c r="A3086" s="8"/>
      <c r="B3086" s="69"/>
      <c r="C3086" s="69"/>
      <c r="D3086" s="60"/>
      <c r="E3086" s="60"/>
      <c r="F3086" s="104"/>
      <c r="G3086" s="60"/>
      <c r="H3086" s="65"/>
      <c r="I3086" s="105"/>
      <c r="J3086" s="63"/>
      <c r="K3086" s="65"/>
      <c r="L3086" s="65"/>
      <c r="M3086" s="65"/>
      <c r="N3086" s="65"/>
      <c r="O3086" s="63"/>
      <c r="P3086" s="63"/>
      <c r="Q3086" s="63"/>
      <c r="R3086" s="60"/>
      <c r="S3086" s="60"/>
      <c r="T3086" s="69"/>
      <c r="U3086" s="8"/>
      <c r="X3086" s="60"/>
    </row>
    <row r="3087" spans="1:27" ht="11.25" outlineLevel="4" x14ac:dyDescent="0.2">
      <c r="A3087" s="4"/>
      <c r="B3087" s="120"/>
      <c r="C3087" s="121">
        <v>44</v>
      </c>
      <c r="D3087" s="122" t="s">
        <v>534</v>
      </c>
      <c r="E3087" s="123" t="s">
        <v>2570</v>
      </c>
      <c r="F3087" s="124" t="s">
        <v>2571</v>
      </c>
      <c r="G3087" s="122" t="s">
        <v>543</v>
      </c>
      <c r="H3087" s="125">
        <v>12.608000000000001</v>
      </c>
      <c r="I3087" s="126">
        <v>0</v>
      </c>
      <c r="J3087" s="127">
        <f>H3087*I3087</f>
        <v>0</v>
      </c>
      <c r="K3087" s="125">
        <v>1.396E-2</v>
      </c>
      <c r="L3087" s="125">
        <f>H3087*K3087</f>
        <v>0.17600768</v>
      </c>
      <c r="M3087" s="125"/>
      <c r="N3087" s="125">
        <f>H3087*M3087</f>
        <v>0</v>
      </c>
      <c r="O3087" s="127">
        <v>15</v>
      </c>
      <c r="P3087" s="127">
        <f>J3087*(O3087/100)</f>
        <v>0</v>
      </c>
      <c r="Q3087" s="127">
        <f>J3087+P3087</f>
        <v>0</v>
      </c>
      <c r="R3087" s="128"/>
      <c r="S3087" s="128" t="s">
        <v>538</v>
      </c>
      <c r="T3087" s="129">
        <v>1</v>
      </c>
      <c r="U3087" s="8"/>
      <c r="V3087" s="8"/>
      <c r="W3087" s="8"/>
      <c r="X3087" s="60"/>
    </row>
    <row r="3088" spans="1:27" ht="9.75" outlineLevel="5" x14ac:dyDescent="0.2">
      <c r="A3088" s="130"/>
      <c r="B3088" s="131"/>
      <c r="C3088" s="131"/>
      <c r="D3088" s="132"/>
      <c r="E3088" s="136" t="s">
        <v>0</v>
      </c>
      <c r="F3088" s="159" t="s">
        <v>2572</v>
      </c>
      <c r="G3088" s="159"/>
      <c r="H3088" s="160"/>
      <c r="I3088" s="161"/>
      <c r="J3088" s="162"/>
      <c r="K3088" s="134"/>
      <c r="L3088" s="134"/>
      <c r="M3088" s="134"/>
      <c r="N3088" s="134"/>
      <c r="O3088" s="135"/>
      <c r="P3088" s="135"/>
      <c r="Q3088" s="135"/>
      <c r="R3088" s="132"/>
      <c r="S3088" s="132"/>
      <c r="T3088" s="131"/>
      <c r="U3088" s="6"/>
      <c r="V3088" s="8"/>
      <c r="W3088" s="8"/>
      <c r="X3088" s="133" t="str">
        <f>F3088</f>
        <v>Konstrukční vrstva pod klempířské prvky pro oplechování horních ploch zdí a nadezdívek (atik) z desek dřevoštěpkových šroubovaných do podkladu, tloušťky desky 22 mm</v>
      </c>
      <c r="Y3088" s="9"/>
      <c r="AA3088" s="11"/>
    </row>
    <row r="3089" spans="1:27" ht="7.5" customHeight="1" outlineLevel="5" x14ac:dyDescent="0.15">
      <c r="B3089" s="69"/>
      <c r="C3089" s="69"/>
      <c r="D3089" s="60"/>
      <c r="E3089" s="60"/>
      <c r="F3089" s="61"/>
      <c r="G3089" s="60"/>
      <c r="H3089" s="65"/>
      <c r="I3089" s="105"/>
      <c r="J3089" s="63"/>
      <c r="K3089" s="65"/>
      <c r="L3089" s="65"/>
      <c r="M3089" s="65"/>
      <c r="N3089" s="65"/>
      <c r="O3089" s="63"/>
      <c r="P3089" s="63"/>
      <c r="Q3089" s="63"/>
      <c r="R3089" s="60"/>
      <c r="S3089" s="60"/>
      <c r="T3089" s="69"/>
      <c r="U3089" s="8"/>
      <c r="X3089" s="60"/>
    </row>
    <row r="3090" spans="1:27" ht="11.25" outlineLevel="5" x14ac:dyDescent="0.2">
      <c r="A3090" s="137"/>
      <c r="B3090" s="138"/>
      <c r="C3090" s="138"/>
      <c r="D3090" s="139"/>
      <c r="E3090" s="145" t="s">
        <v>1</v>
      </c>
      <c r="F3090" s="140" t="s">
        <v>1223</v>
      </c>
      <c r="G3090" s="139"/>
      <c r="H3090" s="141">
        <v>0</v>
      </c>
      <c r="I3090" s="142"/>
      <c r="J3090" s="143"/>
      <c r="K3090" s="144"/>
      <c r="L3090" s="144"/>
      <c r="M3090" s="144"/>
      <c r="N3090" s="144"/>
      <c r="O3090" s="143"/>
      <c r="P3090" s="143"/>
      <c r="Q3090" s="143"/>
      <c r="R3090" s="139"/>
      <c r="S3090" s="139"/>
      <c r="T3090" s="138"/>
      <c r="U3090" s="6"/>
      <c r="V3090" s="8"/>
      <c r="W3090" s="8"/>
      <c r="X3090" s="60"/>
    </row>
    <row r="3091" spans="1:27" ht="11.25" outlineLevel="5" x14ac:dyDescent="0.2">
      <c r="A3091" s="137"/>
      <c r="B3091" s="138"/>
      <c r="C3091" s="138"/>
      <c r="D3091" s="139"/>
      <c r="E3091" s="145"/>
      <c r="F3091" s="140" t="s">
        <v>2573</v>
      </c>
      <c r="G3091" s="139"/>
      <c r="H3091" s="141">
        <v>12.608000000000001</v>
      </c>
      <c r="I3091" s="142"/>
      <c r="J3091" s="143"/>
      <c r="K3091" s="144"/>
      <c r="L3091" s="144"/>
      <c r="M3091" s="144"/>
      <c r="N3091" s="144"/>
      <c r="O3091" s="143"/>
      <c r="P3091" s="143"/>
      <c r="Q3091" s="143"/>
      <c r="R3091" s="139"/>
      <c r="S3091" s="139"/>
      <c r="T3091" s="138"/>
      <c r="U3091" s="6"/>
      <c r="V3091" s="8"/>
      <c r="W3091" s="8"/>
      <c r="X3091" s="60"/>
    </row>
    <row r="3092" spans="1:27" ht="7.5" customHeight="1" outlineLevel="5" x14ac:dyDescent="0.15">
      <c r="A3092" s="8"/>
      <c r="B3092" s="69"/>
      <c r="C3092" s="69"/>
      <c r="D3092" s="60"/>
      <c r="E3092" s="60"/>
      <c r="F3092" s="104"/>
      <c r="G3092" s="60"/>
      <c r="H3092" s="65"/>
      <c r="I3092" s="105"/>
      <c r="J3092" s="63"/>
      <c r="K3092" s="65"/>
      <c r="L3092" s="65"/>
      <c r="M3092" s="65"/>
      <c r="N3092" s="65"/>
      <c r="O3092" s="63"/>
      <c r="P3092" s="63"/>
      <c r="Q3092" s="63"/>
      <c r="R3092" s="60"/>
      <c r="S3092" s="60"/>
      <c r="T3092" s="69"/>
      <c r="U3092" s="8"/>
      <c r="X3092" s="60"/>
    </row>
    <row r="3093" spans="1:27" ht="11.25" outlineLevel="4" x14ac:dyDescent="0.2">
      <c r="A3093" s="4"/>
      <c r="B3093" s="120"/>
      <c r="C3093" s="121">
        <v>45</v>
      </c>
      <c r="D3093" s="122" t="s">
        <v>534</v>
      </c>
      <c r="E3093" s="123" t="s">
        <v>2574</v>
      </c>
      <c r="F3093" s="124" t="s">
        <v>2575</v>
      </c>
      <c r="G3093" s="122" t="s">
        <v>601</v>
      </c>
      <c r="H3093" s="125">
        <v>43.843904111639993</v>
      </c>
      <c r="I3093" s="126">
        <v>0</v>
      </c>
      <c r="J3093" s="127">
        <f>H3093*I3093</f>
        <v>0</v>
      </c>
      <c r="K3093" s="125"/>
      <c r="L3093" s="125">
        <f>H3093*K3093</f>
        <v>0</v>
      </c>
      <c r="M3093" s="125"/>
      <c r="N3093" s="125">
        <f>H3093*M3093</f>
        <v>0</v>
      </c>
      <c r="O3093" s="127">
        <v>15</v>
      </c>
      <c r="P3093" s="127">
        <f>J3093*(O3093/100)</f>
        <v>0</v>
      </c>
      <c r="Q3093" s="127">
        <f>J3093+P3093</f>
        <v>0</v>
      </c>
      <c r="R3093" s="128"/>
      <c r="S3093" s="128" t="s">
        <v>538</v>
      </c>
      <c r="T3093" s="129">
        <v>1</v>
      </c>
      <c r="U3093" s="8"/>
      <c r="V3093" s="8"/>
      <c r="W3093" s="8"/>
      <c r="X3093" s="60"/>
    </row>
    <row r="3094" spans="1:27" ht="9.75" outlineLevel="5" x14ac:dyDescent="0.2">
      <c r="A3094" s="130"/>
      <c r="B3094" s="131"/>
      <c r="C3094" s="131"/>
      <c r="D3094" s="132"/>
      <c r="E3094" s="136" t="s">
        <v>0</v>
      </c>
      <c r="F3094" s="159" t="s">
        <v>2576</v>
      </c>
      <c r="G3094" s="159"/>
      <c r="H3094" s="160"/>
      <c r="I3094" s="161"/>
      <c r="J3094" s="162"/>
      <c r="K3094" s="134"/>
      <c r="L3094" s="134"/>
      <c r="M3094" s="134"/>
      <c r="N3094" s="134"/>
      <c r="O3094" s="135"/>
      <c r="P3094" s="135"/>
      <c r="Q3094" s="135"/>
      <c r="R3094" s="132"/>
      <c r="S3094" s="132"/>
      <c r="T3094" s="131"/>
      <c r="U3094" s="6"/>
      <c r="V3094" s="8"/>
      <c r="W3094" s="8"/>
      <c r="X3094" s="133" t="str">
        <f>F3094</f>
        <v>Přesun hmot pro konstrukce tesařské stanovený z hmotnosti přesunovaného materiálu vodorovná dopravní vzdálenost do 50 m v objektech výšky přes 6 do 12 m</v>
      </c>
      <c r="Y3094" s="9"/>
      <c r="AA3094" s="11"/>
    </row>
    <row r="3095" spans="1:27" ht="7.5" customHeight="1" outlineLevel="5" x14ac:dyDescent="0.15">
      <c r="B3095" s="69"/>
      <c r="C3095" s="69"/>
      <c r="D3095" s="60"/>
      <c r="E3095" s="60"/>
      <c r="F3095" s="61"/>
      <c r="G3095" s="60"/>
      <c r="H3095" s="65"/>
      <c r="I3095" s="105"/>
      <c r="J3095" s="63"/>
      <c r="K3095" s="65"/>
      <c r="L3095" s="65"/>
      <c r="M3095" s="65"/>
      <c r="N3095" s="65"/>
      <c r="O3095" s="63"/>
      <c r="P3095" s="63"/>
      <c r="Q3095" s="63"/>
      <c r="R3095" s="60"/>
      <c r="S3095" s="60"/>
      <c r="T3095" s="69"/>
      <c r="U3095" s="8"/>
      <c r="X3095" s="60"/>
    </row>
    <row r="3096" spans="1:27" outlineLevel="4" x14ac:dyDescent="0.15">
      <c r="B3096" s="6"/>
      <c r="C3096" s="6"/>
      <c r="D3096" s="6"/>
      <c r="E3096" s="6"/>
      <c r="F3096" s="6"/>
      <c r="G3096" s="6"/>
      <c r="H3096" s="6"/>
      <c r="I3096" s="8"/>
      <c r="J3096" s="8"/>
      <c r="K3096" s="6"/>
      <c r="L3096" s="6"/>
      <c r="M3096" s="6"/>
      <c r="N3096" s="6"/>
      <c r="O3096" s="6"/>
      <c r="P3096" s="8"/>
      <c r="Q3096" s="8"/>
      <c r="R3096" s="8"/>
      <c r="S3096" s="6"/>
      <c r="T3096" s="6"/>
      <c r="X3096" s="6"/>
    </row>
    <row r="3097" spans="1:27" ht="11.25" outlineLevel="3" x14ac:dyDescent="0.2">
      <c r="A3097" s="96" t="s">
        <v>129</v>
      </c>
      <c r="B3097" s="100">
        <v>4</v>
      </c>
      <c r="C3097" s="114"/>
      <c r="D3097" s="115" t="s">
        <v>533</v>
      </c>
      <c r="E3097" s="115"/>
      <c r="F3097" s="116" t="s">
        <v>130</v>
      </c>
      <c r="G3097" s="115"/>
      <c r="H3097" s="117"/>
      <c r="I3097" s="118"/>
      <c r="J3097" s="98">
        <f>SUBTOTAL(9,J3098:J3152)</f>
        <v>0</v>
      </c>
      <c r="K3097" s="117"/>
      <c r="L3097" s="99">
        <f>SUBTOTAL(9,L3098:L3152)</f>
        <v>12.21776</v>
      </c>
      <c r="M3097" s="117"/>
      <c r="N3097" s="99">
        <f>SUBTOTAL(9,N3098:N3152)</f>
        <v>0</v>
      </c>
      <c r="O3097" s="119"/>
      <c r="P3097" s="98">
        <f>SUBTOTAL(9,P3098:P3152)</f>
        <v>0</v>
      </c>
      <c r="Q3097" s="98">
        <f>SUBTOTAL(9,Q3098:Q3152)</f>
        <v>0</v>
      </c>
      <c r="R3097" s="115"/>
      <c r="S3097" s="115"/>
      <c r="T3097" s="100">
        <f>SUBTOTAL(9,T3098:T3152)</f>
        <v>11</v>
      </c>
      <c r="U3097" s="6"/>
      <c r="V3097" s="8"/>
      <c r="W3097" s="8"/>
      <c r="X3097" s="60"/>
    </row>
    <row r="3098" spans="1:27" ht="11.25" outlineLevel="4" x14ac:dyDescent="0.2">
      <c r="A3098" s="4"/>
      <c r="B3098" s="120"/>
      <c r="C3098" s="121">
        <v>1</v>
      </c>
      <c r="D3098" s="122" t="s">
        <v>534</v>
      </c>
      <c r="E3098" s="123" t="s">
        <v>2577</v>
      </c>
      <c r="F3098" s="124" t="s">
        <v>2578</v>
      </c>
      <c r="G3098" s="122" t="s">
        <v>752</v>
      </c>
      <c r="H3098" s="125">
        <v>216</v>
      </c>
      <c r="I3098" s="126">
        <v>0</v>
      </c>
      <c r="J3098" s="127">
        <f>H3098*I3098</f>
        <v>0</v>
      </c>
      <c r="K3098" s="125"/>
      <c r="L3098" s="125">
        <f>H3098*K3098</f>
        <v>0</v>
      </c>
      <c r="M3098" s="125"/>
      <c r="N3098" s="125">
        <f>H3098*M3098</f>
        <v>0</v>
      </c>
      <c r="O3098" s="127">
        <v>15</v>
      </c>
      <c r="P3098" s="127">
        <f>J3098*(O3098/100)</f>
        <v>0</v>
      </c>
      <c r="Q3098" s="127">
        <f>J3098+P3098</f>
        <v>0</v>
      </c>
      <c r="R3098" s="128"/>
      <c r="S3098" s="128" t="s">
        <v>538</v>
      </c>
      <c r="T3098" s="129">
        <v>1</v>
      </c>
      <c r="U3098" s="8"/>
      <c r="V3098" s="8"/>
      <c r="W3098" s="8"/>
      <c r="X3098" s="60"/>
    </row>
    <row r="3099" spans="1:27" ht="9.75" outlineLevel="5" x14ac:dyDescent="0.2">
      <c r="A3099" s="130"/>
      <c r="B3099" s="131"/>
      <c r="C3099" s="131"/>
      <c r="D3099" s="132"/>
      <c r="E3099" s="136" t="s">
        <v>0</v>
      </c>
      <c r="F3099" s="159" t="s">
        <v>2579</v>
      </c>
      <c r="G3099" s="159"/>
      <c r="H3099" s="160"/>
      <c r="I3099" s="161"/>
      <c r="J3099" s="162"/>
      <c r="K3099" s="134"/>
      <c r="L3099" s="134"/>
      <c r="M3099" s="134"/>
      <c r="N3099" s="134"/>
      <c r="O3099" s="135"/>
      <c r="P3099" s="135"/>
      <c r="Q3099" s="135"/>
      <c r="R3099" s="132"/>
      <c r="S3099" s="132"/>
      <c r="T3099" s="131"/>
      <c r="U3099" s="6"/>
      <c r="V3099" s="8"/>
      <c r="W3099" s="8"/>
      <c r="X3099" s="133" t="str">
        <f>F3099</f>
        <v>Montáž střešní konstrukce z vazníků příhradových, konstrukční délky do 9,0 m</v>
      </c>
      <c r="Y3099" s="9"/>
      <c r="AA3099" s="11"/>
    </row>
    <row r="3100" spans="1:27" ht="7.5" customHeight="1" outlineLevel="5" x14ac:dyDescent="0.15">
      <c r="B3100" s="69"/>
      <c r="C3100" s="69"/>
      <c r="D3100" s="60"/>
      <c r="E3100" s="60"/>
      <c r="F3100" s="61"/>
      <c r="G3100" s="60"/>
      <c r="H3100" s="65"/>
      <c r="I3100" s="105"/>
      <c r="J3100" s="63"/>
      <c r="K3100" s="65"/>
      <c r="L3100" s="65"/>
      <c r="M3100" s="65"/>
      <c r="N3100" s="65"/>
      <c r="O3100" s="63"/>
      <c r="P3100" s="63"/>
      <c r="Q3100" s="63"/>
      <c r="R3100" s="60"/>
      <c r="S3100" s="60"/>
      <c r="T3100" s="69"/>
      <c r="U3100" s="8"/>
      <c r="X3100" s="60"/>
    </row>
    <row r="3101" spans="1:27" ht="11.25" outlineLevel="5" x14ac:dyDescent="0.2">
      <c r="A3101" s="137"/>
      <c r="B3101" s="138"/>
      <c r="C3101" s="138"/>
      <c r="D3101" s="139"/>
      <c r="E3101" s="145" t="s">
        <v>1</v>
      </c>
      <c r="F3101" s="140" t="s">
        <v>1086</v>
      </c>
      <c r="G3101" s="139"/>
      <c r="H3101" s="141">
        <v>0</v>
      </c>
      <c r="I3101" s="142"/>
      <c r="J3101" s="143"/>
      <c r="K3101" s="144"/>
      <c r="L3101" s="144"/>
      <c r="M3101" s="144"/>
      <c r="N3101" s="144"/>
      <c r="O3101" s="143"/>
      <c r="P3101" s="143"/>
      <c r="Q3101" s="143"/>
      <c r="R3101" s="139"/>
      <c r="S3101" s="139"/>
      <c r="T3101" s="138"/>
      <c r="U3101" s="6"/>
      <c r="V3101" s="8"/>
      <c r="W3101" s="8"/>
      <c r="X3101" s="60"/>
    </row>
    <row r="3102" spans="1:27" ht="11.25" outlineLevel="5" x14ac:dyDescent="0.2">
      <c r="A3102" s="137"/>
      <c r="B3102" s="138"/>
      <c r="C3102" s="138"/>
      <c r="D3102" s="139"/>
      <c r="E3102" s="145"/>
      <c r="F3102" s="140" t="s">
        <v>2580</v>
      </c>
      <c r="G3102" s="139"/>
      <c r="H3102" s="141">
        <v>216</v>
      </c>
      <c r="I3102" s="142"/>
      <c r="J3102" s="143"/>
      <c r="K3102" s="144"/>
      <c r="L3102" s="144"/>
      <c r="M3102" s="144"/>
      <c r="N3102" s="144"/>
      <c r="O3102" s="143"/>
      <c r="P3102" s="143"/>
      <c r="Q3102" s="143"/>
      <c r="R3102" s="139"/>
      <c r="S3102" s="139"/>
      <c r="T3102" s="138"/>
      <c r="U3102" s="6"/>
      <c r="V3102" s="8"/>
      <c r="W3102" s="8"/>
      <c r="X3102" s="60"/>
    </row>
    <row r="3103" spans="1:27" ht="7.5" customHeight="1" outlineLevel="5" x14ac:dyDescent="0.15">
      <c r="A3103" s="8"/>
      <c r="B3103" s="69"/>
      <c r="C3103" s="69"/>
      <c r="D3103" s="60"/>
      <c r="E3103" s="60"/>
      <c r="F3103" s="104"/>
      <c r="G3103" s="60"/>
      <c r="H3103" s="65"/>
      <c r="I3103" s="105"/>
      <c r="J3103" s="63"/>
      <c r="K3103" s="65"/>
      <c r="L3103" s="65"/>
      <c r="M3103" s="65"/>
      <c r="N3103" s="65"/>
      <c r="O3103" s="63"/>
      <c r="P3103" s="63"/>
      <c r="Q3103" s="63"/>
      <c r="R3103" s="60"/>
      <c r="S3103" s="60"/>
      <c r="T3103" s="69"/>
      <c r="U3103" s="8"/>
      <c r="X3103" s="60"/>
    </row>
    <row r="3104" spans="1:27" ht="11.25" outlineLevel="4" x14ac:dyDescent="0.2">
      <c r="A3104" s="4"/>
      <c r="B3104" s="120"/>
      <c r="C3104" s="121">
        <v>2</v>
      </c>
      <c r="D3104" s="122" t="s">
        <v>760</v>
      </c>
      <c r="E3104" s="123" t="s">
        <v>2581</v>
      </c>
      <c r="F3104" s="124" t="s">
        <v>2582</v>
      </c>
      <c r="G3104" s="122" t="s">
        <v>752</v>
      </c>
      <c r="H3104" s="125">
        <v>220.32</v>
      </c>
      <c r="I3104" s="126">
        <v>0</v>
      </c>
      <c r="J3104" s="127">
        <f>H3104*I3104</f>
        <v>0</v>
      </c>
      <c r="K3104" s="125">
        <v>0.01</v>
      </c>
      <c r="L3104" s="125">
        <f>H3104*K3104</f>
        <v>2.2031999999999998</v>
      </c>
      <c r="M3104" s="125"/>
      <c r="N3104" s="125">
        <f>H3104*M3104</f>
        <v>0</v>
      </c>
      <c r="O3104" s="127">
        <v>15</v>
      </c>
      <c r="P3104" s="127">
        <f>J3104*(O3104/100)</f>
        <v>0</v>
      </c>
      <c r="Q3104" s="127">
        <f>J3104+P3104</f>
        <v>0</v>
      </c>
      <c r="R3104" s="128"/>
      <c r="S3104" s="128" t="s">
        <v>538</v>
      </c>
      <c r="T3104" s="129">
        <v>1</v>
      </c>
      <c r="U3104" s="8"/>
      <c r="V3104" s="8"/>
      <c r="W3104" s="8"/>
      <c r="X3104" s="60"/>
    </row>
    <row r="3105" spans="1:27" ht="9.75" outlineLevel="5" x14ac:dyDescent="0.2">
      <c r="A3105" s="130"/>
      <c r="B3105" s="131"/>
      <c r="C3105" s="131"/>
      <c r="D3105" s="132"/>
      <c r="E3105" s="136" t="s">
        <v>0</v>
      </c>
      <c r="F3105" s="159" t="s">
        <v>763</v>
      </c>
      <c r="G3105" s="159"/>
      <c r="H3105" s="160"/>
      <c r="I3105" s="161"/>
      <c r="J3105" s="162"/>
      <c r="K3105" s="134"/>
      <c r="L3105" s="134"/>
      <c r="M3105" s="134"/>
      <c r="N3105" s="134"/>
      <c r="O3105" s="135"/>
      <c r="P3105" s="135"/>
      <c r="Q3105" s="135"/>
      <c r="R3105" s="132"/>
      <c r="S3105" s="132"/>
      <c r="T3105" s="131"/>
      <c r="U3105" s="6"/>
      <c r="V3105" s="8"/>
      <c r="W3105" s="8"/>
      <c r="X3105" s="133" t="str">
        <f>F3105</f>
        <v>---</v>
      </c>
      <c r="Y3105" s="9"/>
      <c r="AA3105" s="11"/>
    </row>
    <row r="3106" spans="1:27" ht="7.5" customHeight="1" outlineLevel="5" x14ac:dyDescent="0.15">
      <c r="B3106" s="69"/>
      <c r="C3106" s="69"/>
      <c r="D3106" s="60"/>
      <c r="E3106" s="60"/>
      <c r="F3106" s="61"/>
      <c r="G3106" s="60"/>
      <c r="H3106" s="65"/>
      <c r="I3106" s="105"/>
      <c r="J3106" s="63"/>
      <c r="K3106" s="65"/>
      <c r="L3106" s="65"/>
      <c r="M3106" s="65"/>
      <c r="N3106" s="65"/>
      <c r="O3106" s="63"/>
      <c r="P3106" s="63"/>
      <c r="Q3106" s="63"/>
      <c r="R3106" s="60"/>
      <c r="S3106" s="60"/>
      <c r="T3106" s="69"/>
      <c r="U3106" s="8"/>
      <c r="X3106" s="60"/>
    </row>
    <row r="3107" spans="1:27" ht="9.75" outlineLevel="5" x14ac:dyDescent="0.2">
      <c r="A3107" s="130"/>
      <c r="B3107" s="131"/>
      <c r="C3107" s="131"/>
      <c r="D3107" s="132"/>
      <c r="E3107" s="136" t="s">
        <v>25</v>
      </c>
      <c r="F3107" s="148">
        <v>2</v>
      </c>
      <c r="G3107" s="132"/>
      <c r="H3107" s="146">
        <v>4.32</v>
      </c>
      <c r="I3107" s="147"/>
      <c r="J3107" s="135"/>
      <c r="K3107" s="134"/>
      <c r="L3107" s="134"/>
      <c r="M3107" s="134"/>
      <c r="N3107" s="134"/>
      <c r="O3107" s="135"/>
      <c r="P3107" s="135"/>
      <c r="Q3107" s="135"/>
      <c r="R3107" s="132"/>
      <c r="S3107" s="132"/>
      <c r="T3107" s="131"/>
      <c r="U3107" s="6"/>
      <c r="V3107" s="8"/>
      <c r="W3107" s="8"/>
      <c r="X3107" s="60"/>
    </row>
    <row r="3108" spans="1:27" ht="7.5" customHeight="1" outlineLevel="5" x14ac:dyDescent="0.15">
      <c r="A3108" s="8"/>
      <c r="B3108" s="69"/>
      <c r="C3108" s="69"/>
      <c r="D3108" s="60"/>
      <c r="E3108" s="60"/>
      <c r="F3108" s="104"/>
      <c r="G3108" s="60"/>
      <c r="H3108" s="65"/>
      <c r="I3108" s="105"/>
      <c r="J3108" s="63"/>
      <c r="K3108" s="65"/>
      <c r="L3108" s="65"/>
      <c r="M3108" s="65"/>
      <c r="N3108" s="65"/>
      <c r="O3108" s="63"/>
      <c r="P3108" s="63"/>
      <c r="Q3108" s="63"/>
      <c r="R3108" s="60"/>
      <c r="S3108" s="60"/>
      <c r="T3108" s="69"/>
      <c r="U3108" s="8"/>
      <c r="X3108" s="60"/>
    </row>
    <row r="3109" spans="1:27" ht="11.25" outlineLevel="4" x14ac:dyDescent="0.2">
      <c r="A3109" s="4"/>
      <c r="B3109" s="120"/>
      <c r="C3109" s="121">
        <v>3</v>
      </c>
      <c r="D3109" s="122" t="s">
        <v>534</v>
      </c>
      <c r="E3109" s="123" t="s">
        <v>2583</v>
      </c>
      <c r="F3109" s="124" t="s">
        <v>2584</v>
      </c>
      <c r="G3109" s="122" t="s">
        <v>752</v>
      </c>
      <c r="H3109" s="125">
        <v>768</v>
      </c>
      <c r="I3109" s="126">
        <v>0</v>
      </c>
      <c r="J3109" s="127">
        <f>H3109*I3109</f>
        <v>0</v>
      </c>
      <c r="K3109" s="125"/>
      <c r="L3109" s="125">
        <f>H3109*K3109</f>
        <v>0</v>
      </c>
      <c r="M3109" s="125"/>
      <c r="N3109" s="125">
        <f>H3109*M3109</f>
        <v>0</v>
      </c>
      <c r="O3109" s="127">
        <v>15</v>
      </c>
      <c r="P3109" s="127">
        <f>J3109*(O3109/100)</f>
        <v>0</v>
      </c>
      <c r="Q3109" s="127">
        <f>J3109+P3109</f>
        <v>0</v>
      </c>
      <c r="R3109" s="128"/>
      <c r="S3109" s="128" t="s">
        <v>538</v>
      </c>
      <c r="T3109" s="129">
        <v>1</v>
      </c>
      <c r="U3109" s="8"/>
      <c r="V3109" s="8"/>
      <c r="W3109" s="8"/>
      <c r="X3109" s="60"/>
    </row>
    <row r="3110" spans="1:27" ht="9.75" outlineLevel="5" x14ac:dyDescent="0.2">
      <c r="A3110" s="130"/>
      <c r="B3110" s="131"/>
      <c r="C3110" s="131"/>
      <c r="D3110" s="132"/>
      <c r="E3110" s="136" t="s">
        <v>0</v>
      </c>
      <c r="F3110" s="159" t="s">
        <v>2585</v>
      </c>
      <c r="G3110" s="159"/>
      <c r="H3110" s="160"/>
      <c r="I3110" s="161"/>
      <c r="J3110" s="162"/>
      <c r="K3110" s="134"/>
      <c r="L3110" s="134"/>
      <c r="M3110" s="134"/>
      <c r="N3110" s="134"/>
      <c r="O3110" s="135"/>
      <c r="P3110" s="135"/>
      <c r="Q3110" s="135"/>
      <c r="R3110" s="132"/>
      <c r="S3110" s="132"/>
      <c r="T3110" s="131"/>
      <c r="U3110" s="6"/>
      <c r="V3110" s="8"/>
      <c r="W3110" s="8"/>
      <c r="X3110" s="133" t="str">
        <f>F3110</f>
        <v>Montáž střešní konstrukce z vazníků příhradových, konstrukční délky přes 9,0 do 12,5 m</v>
      </c>
      <c r="Y3110" s="9"/>
      <c r="AA3110" s="11"/>
    </row>
    <row r="3111" spans="1:27" ht="7.5" customHeight="1" outlineLevel="5" x14ac:dyDescent="0.15">
      <c r="B3111" s="69"/>
      <c r="C3111" s="69"/>
      <c r="D3111" s="60"/>
      <c r="E3111" s="60"/>
      <c r="F3111" s="61"/>
      <c r="G3111" s="60"/>
      <c r="H3111" s="65"/>
      <c r="I3111" s="105"/>
      <c r="J3111" s="63"/>
      <c r="K3111" s="65"/>
      <c r="L3111" s="65"/>
      <c r="M3111" s="65"/>
      <c r="N3111" s="65"/>
      <c r="O3111" s="63"/>
      <c r="P3111" s="63"/>
      <c r="Q3111" s="63"/>
      <c r="R3111" s="60"/>
      <c r="S3111" s="60"/>
      <c r="T3111" s="69"/>
      <c r="U3111" s="8"/>
      <c r="X3111" s="60"/>
    </row>
    <row r="3112" spans="1:27" ht="11.25" outlineLevel="5" x14ac:dyDescent="0.2">
      <c r="A3112" s="137"/>
      <c r="B3112" s="138"/>
      <c r="C3112" s="138"/>
      <c r="D3112" s="139"/>
      <c r="E3112" s="145" t="s">
        <v>1</v>
      </c>
      <c r="F3112" s="140" t="s">
        <v>1086</v>
      </c>
      <c r="G3112" s="139"/>
      <c r="H3112" s="141">
        <v>0</v>
      </c>
      <c r="I3112" s="142"/>
      <c r="J3112" s="143"/>
      <c r="K3112" s="144"/>
      <c r="L3112" s="144"/>
      <c r="M3112" s="144"/>
      <c r="N3112" s="144"/>
      <c r="O3112" s="143"/>
      <c r="P3112" s="143"/>
      <c r="Q3112" s="143"/>
      <c r="R3112" s="139"/>
      <c r="S3112" s="139"/>
      <c r="T3112" s="138"/>
      <c r="U3112" s="6"/>
      <c r="V3112" s="8"/>
      <c r="W3112" s="8"/>
      <c r="X3112" s="60"/>
    </row>
    <row r="3113" spans="1:27" ht="11.25" outlineLevel="5" x14ac:dyDescent="0.2">
      <c r="A3113" s="137"/>
      <c r="B3113" s="138"/>
      <c r="C3113" s="138"/>
      <c r="D3113" s="139"/>
      <c r="E3113" s="145"/>
      <c r="F3113" s="140" t="s">
        <v>2586</v>
      </c>
      <c r="G3113" s="139"/>
      <c r="H3113" s="141">
        <v>768</v>
      </c>
      <c r="I3113" s="142"/>
      <c r="J3113" s="143"/>
      <c r="K3113" s="144"/>
      <c r="L3113" s="144"/>
      <c r="M3113" s="144"/>
      <c r="N3113" s="144"/>
      <c r="O3113" s="143"/>
      <c r="P3113" s="143"/>
      <c r="Q3113" s="143"/>
      <c r="R3113" s="139"/>
      <c r="S3113" s="139"/>
      <c r="T3113" s="138"/>
      <c r="U3113" s="6"/>
      <c r="V3113" s="8"/>
      <c r="W3113" s="8"/>
      <c r="X3113" s="60"/>
    </row>
    <row r="3114" spans="1:27" ht="7.5" customHeight="1" outlineLevel="5" x14ac:dyDescent="0.15">
      <c r="A3114" s="8"/>
      <c r="B3114" s="69"/>
      <c r="C3114" s="69"/>
      <c r="D3114" s="60"/>
      <c r="E3114" s="60"/>
      <c r="F3114" s="104"/>
      <c r="G3114" s="60"/>
      <c r="H3114" s="65"/>
      <c r="I3114" s="105"/>
      <c r="J3114" s="63"/>
      <c r="K3114" s="65"/>
      <c r="L3114" s="65"/>
      <c r="M3114" s="65"/>
      <c r="N3114" s="65"/>
      <c r="O3114" s="63"/>
      <c r="P3114" s="63"/>
      <c r="Q3114" s="63"/>
      <c r="R3114" s="60"/>
      <c r="S3114" s="60"/>
      <c r="T3114" s="69"/>
      <c r="U3114" s="8"/>
      <c r="X3114" s="60"/>
    </row>
    <row r="3115" spans="1:27" ht="11.25" outlineLevel="4" x14ac:dyDescent="0.2">
      <c r="A3115" s="4"/>
      <c r="B3115" s="120"/>
      <c r="C3115" s="121">
        <v>4</v>
      </c>
      <c r="D3115" s="122" t="s">
        <v>760</v>
      </c>
      <c r="E3115" s="123" t="s">
        <v>2587</v>
      </c>
      <c r="F3115" s="124" t="s">
        <v>2588</v>
      </c>
      <c r="G3115" s="122" t="s">
        <v>752</v>
      </c>
      <c r="H3115" s="125">
        <v>783.36</v>
      </c>
      <c r="I3115" s="126">
        <v>0</v>
      </c>
      <c r="J3115" s="127">
        <f>H3115*I3115</f>
        <v>0</v>
      </c>
      <c r="K3115" s="125">
        <v>1.2E-2</v>
      </c>
      <c r="L3115" s="125">
        <f>H3115*K3115</f>
        <v>9.4003200000000007</v>
      </c>
      <c r="M3115" s="125"/>
      <c r="N3115" s="125">
        <f>H3115*M3115</f>
        <v>0</v>
      </c>
      <c r="O3115" s="127">
        <v>15</v>
      </c>
      <c r="P3115" s="127">
        <f>J3115*(O3115/100)</f>
        <v>0</v>
      </c>
      <c r="Q3115" s="127">
        <f>J3115+P3115</f>
        <v>0</v>
      </c>
      <c r="R3115" s="128"/>
      <c r="S3115" s="128" t="s">
        <v>538</v>
      </c>
      <c r="T3115" s="129">
        <v>1</v>
      </c>
      <c r="U3115" s="8"/>
      <c r="V3115" s="8"/>
      <c r="W3115" s="8"/>
      <c r="X3115" s="60"/>
    </row>
    <row r="3116" spans="1:27" ht="9.75" outlineLevel="5" x14ac:dyDescent="0.2">
      <c r="A3116" s="130"/>
      <c r="B3116" s="131"/>
      <c r="C3116" s="131"/>
      <c r="D3116" s="132"/>
      <c r="E3116" s="136" t="s">
        <v>0</v>
      </c>
      <c r="F3116" s="159" t="s">
        <v>763</v>
      </c>
      <c r="G3116" s="159"/>
      <c r="H3116" s="160"/>
      <c r="I3116" s="161"/>
      <c r="J3116" s="162"/>
      <c r="K3116" s="134"/>
      <c r="L3116" s="134"/>
      <c r="M3116" s="134"/>
      <c r="N3116" s="134"/>
      <c r="O3116" s="135"/>
      <c r="P3116" s="135"/>
      <c r="Q3116" s="135"/>
      <c r="R3116" s="132"/>
      <c r="S3116" s="132"/>
      <c r="T3116" s="131"/>
      <c r="U3116" s="6"/>
      <c r="V3116" s="8"/>
      <c r="W3116" s="8"/>
      <c r="X3116" s="133" t="str">
        <f>F3116</f>
        <v>---</v>
      </c>
      <c r="Y3116" s="9"/>
      <c r="AA3116" s="11"/>
    </row>
    <row r="3117" spans="1:27" ht="7.5" customHeight="1" outlineLevel="5" x14ac:dyDescent="0.15">
      <c r="B3117" s="69"/>
      <c r="C3117" s="69"/>
      <c r="D3117" s="60"/>
      <c r="E3117" s="60"/>
      <c r="F3117" s="61"/>
      <c r="G3117" s="60"/>
      <c r="H3117" s="65"/>
      <c r="I3117" s="105"/>
      <c r="J3117" s="63"/>
      <c r="K3117" s="65"/>
      <c r="L3117" s="65"/>
      <c r="M3117" s="65"/>
      <c r="N3117" s="65"/>
      <c r="O3117" s="63"/>
      <c r="P3117" s="63"/>
      <c r="Q3117" s="63"/>
      <c r="R3117" s="60"/>
      <c r="S3117" s="60"/>
      <c r="T3117" s="69"/>
      <c r="U3117" s="8"/>
      <c r="X3117" s="60"/>
    </row>
    <row r="3118" spans="1:27" ht="9.75" outlineLevel="5" x14ac:dyDescent="0.2">
      <c r="A3118" s="130"/>
      <c r="B3118" s="131"/>
      <c r="C3118" s="131"/>
      <c r="D3118" s="132"/>
      <c r="E3118" s="136" t="s">
        <v>25</v>
      </c>
      <c r="F3118" s="148">
        <v>2</v>
      </c>
      <c r="G3118" s="132"/>
      <c r="H3118" s="146">
        <v>15.36</v>
      </c>
      <c r="I3118" s="147"/>
      <c r="J3118" s="135"/>
      <c r="K3118" s="134"/>
      <c r="L3118" s="134"/>
      <c r="M3118" s="134"/>
      <c r="N3118" s="134"/>
      <c r="O3118" s="135"/>
      <c r="P3118" s="135"/>
      <c r="Q3118" s="135"/>
      <c r="R3118" s="132"/>
      <c r="S3118" s="132"/>
      <c r="T3118" s="131"/>
      <c r="U3118" s="6"/>
      <c r="V3118" s="8"/>
      <c r="W3118" s="8"/>
      <c r="X3118" s="60"/>
    </row>
    <row r="3119" spans="1:27" ht="7.5" customHeight="1" outlineLevel="5" x14ac:dyDescent="0.15">
      <c r="A3119" s="8"/>
      <c r="B3119" s="69"/>
      <c r="C3119" s="69"/>
      <c r="D3119" s="60"/>
      <c r="E3119" s="60"/>
      <c r="F3119" s="104"/>
      <c r="G3119" s="60"/>
      <c r="H3119" s="65"/>
      <c r="I3119" s="105"/>
      <c r="J3119" s="63"/>
      <c r="K3119" s="65"/>
      <c r="L3119" s="65"/>
      <c r="M3119" s="65"/>
      <c r="N3119" s="65"/>
      <c r="O3119" s="63"/>
      <c r="P3119" s="63"/>
      <c r="Q3119" s="63"/>
      <c r="R3119" s="60"/>
      <c r="S3119" s="60"/>
      <c r="T3119" s="69"/>
      <c r="U3119" s="8"/>
      <c r="X3119" s="60"/>
    </row>
    <row r="3120" spans="1:27" ht="11.25" outlineLevel="4" x14ac:dyDescent="0.2">
      <c r="A3120" s="4"/>
      <c r="B3120" s="120"/>
      <c r="C3120" s="121">
        <v>5</v>
      </c>
      <c r="D3120" s="122" t="s">
        <v>534</v>
      </c>
      <c r="E3120" s="123" t="s">
        <v>2081</v>
      </c>
      <c r="F3120" s="124" t="s">
        <v>2082</v>
      </c>
      <c r="G3120" s="122" t="s">
        <v>724</v>
      </c>
      <c r="H3120" s="125">
        <v>704</v>
      </c>
      <c r="I3120" s="126">
        <v>0</v>
      </c>
      <c r="J3120" s="127">
        <f>H3120*I3120</f>
        <v>0</v>
      </c>
      <c r="K3120" s="125">
        <v>2.0000000000000002E-5</v>
      </c>
      <c r="L3120" s="125">
        <f>H3120*K3120</f>
        <v>1.4080000000000001E-2</v>
      </c>
      <c r="M3120" s="125"/>
      <c r="N3120" s="125">
        <f>H3120*M3120</f>
        <v>0</v>
      </c>
      <c r="O3120" s="127">
        <v>15</v>
      </c>
      <c r="P3120" s="127">
        <f>J3120*(O3120/100)</f>
        <v>0</v>
      </c>
      <c r="Q3120" s="127">
        <f>J3120+P3120</f>
        <v>0</v>
      </c>
      <c r="R3120" s="128"/>
      <c r="S3120" s="128" t="s">
        <v>538</v>
      </c>
      <c r="T3120" s="129">
        <v>1</v>
      </c>
      <c r="U3120" s="8"/>
      <c r="V3120" s="8"/>
      <c r="W3120" s="8"/>
      <c r="X3120" s="60"/>
    </row>
    <row r="3121" spans="1:27" ht="9.75" outlineLevel="5" x14ac:dyDescent="0.2">
      <c r="A3121" s="130"/>
      <c r="B3121" s="131"/>
      <c r="C3121" s="131"/>
      <c r="D3121" s="132"/>
      <c r="E3121" s="136" t="s">
        <v>0</v>
      </c>
      <c r="F3121" s="159" t="s">
        <v>2083</v>
      </c>
      <c r="G3121" s="159"/>
      <c r="H3121" s="160"/>
      <c r="I3121" s="161"/>
      <c r="J3121" s="162"/>
      <c r="K3121" s="134"/>
      <c r="L3121" s="134"/>
      <c r="M3121" s="134"/>
      <c r="N3121" s="134"/>
      <c r="O3121" s="135"/>
      <c r="P3121" s="135"/>
      <c r="Q3121" s="135"/>
      <c r="R3121" s="132"/>
      <c r="S3121" s="132"/>
      <c r="T3121" s="131"/>
      <c r="U3121" s="6"/>
      <c r="V3121" s="8"/>
      <c r="W3121" s="8"/>
      <c r="X3121" s="133" t="str">
        <f>F3121</f>
        <v>Kotvy chemické s vyvrtáním otvoru do betonu, železobetonu nebo tvrdého kamene tmel, velikost M 16, hloubka 125 mm</v>
      </c>
      <c r="Y3121" s="9"/>
      <c r="AA3121" s="11"/>
    </row>
    <row r="3122" spans="1:27" ht="7.5" customHeight="1" outlineLevel="5" x14ac:dyDescent="0.15">
      <c r="B3122" s="69"/>
      <c r="C3122" s="69"/>
      <c r="D3122" s="60"/>
      <c r="E3122" s="60"/>
      <c r="F3122" s="61"/>
      <c r="G3122" s="60"/>
      <c r="H3122" s="65"/>
      <c r="I3122" s="105"/>
      <c r="J3122" s="63"/>
      <c r="K3122" s="65"/>
      <c r="L3122" s="65"/>
      <c r="M3122" s="65"/>
      <c r="N3122" s="65"/>
      <c r="O3122" s="63"/>
      <c r="P3122" s="63"/>
      <c r="Q3122" s="63"/>
      <c r="R3122" s="60"/>
      <c r="S3122" s="60"/>
      <c r="T3122" s="69"/>
      <c r="U3122" s="8"/>
      <c r="X3122" s="60"/>
    </row>
    <row r="3123" spans="1:27" ht="11.25" outlineLevel="5" x14ac:dyDescent="0.2">
      <c r="A3123" s="137"/>
      <c r="B3123" s="138"/>
      <c r="C3123" s="138"/>
      <c r="D3123" s="139"/>
      <c r="E3123" s="145" t="s">
        <v>1</v>
      </c>
      <c r="F3123" s="140" t="s">
        <v>1086</v>
      </c>
      <c r="G3123" s="139"/>
      <c r="H3123" s="141">
        <v>0</v>
      </c>
      <c r="I3123" s="142"/>
      <c r="J3123" s="143"/>
      <c r="K3123" s="144"/>
      <c r="L3123" s="144"/>
      <c r="M3123" s="144"/>
      <c r="N3123" s="144"/>
      <c r="O3123" s="143"/>
      <c r="P3123" s="143"/>
      <c r="Q3123" s="143"/>
      <c r="R3123" s="139"/>
      <c r="S3123" s="139"/>
      <c r="T3123" s="138"/>
      <c r="U3123" s="6"/>
      <c r="V3123" s="8"/>
      <c r="W3123" s="8"/>
      <c r="X3123" s="60"/>
    </row>
    <row r="3124" spans="1:27" ht="11.25" outlineLevel="5" x14ac:dyDescent="0.2">
      <c r="A3124" s="137"/>
      <c r="B3124" s="138"/>
      <c r="C3124" s="138"/>
      <c r="D3124" s="139"/>
      <c r="E3124" s="145"/>
      <c r="F3124" s="140" t="s">
        <v>2589</v>
      </c>
      <c r="G3124" s="139"/>
      <c r="H3124" s="141">
        <v>704</v>
      </c>
      <c r="I3124" s="142"/>
      <c r="J3124" s="143"/>
      <c r="K3124" s="144"/>
      <c r="L3124" s="144"/>
      <c r="M3124" s="144"/>
      <c r="N3124" s="144"/>
      <c r="O3124" s="143"/>
      <c r="P3124" s="143"/>
      <c r="Q3124" s="143"/>
      <c r="R3124" s="139"/>
      <c r="S3124" s="139"/>
      <c r="T3124" s="138"/>
      <c r="U3124" s="6"/>
      <c r="V3124" s="8"/>
      <c r="W3124" s="8"/>
      <c r="X3124" s="60"/>
    </row>
    <row r="3125" spans="1:27" ht="7.5" customHeight="1" outlineLevel="5" x14ac:dyDescent="0.15">
      <c r="A3125" s="8"/>
      <c r="B3125" s="69"/>
      <c r="C3125" s="69"/>
      <c r="D3125" s="60"/>
      <c r="E3125" s="60"/>
      <c r="F3125" s="104"/>
      <c r="G3125" s="60"/>
      <c r="H3125" s="65"/>
      <c r="I3125" s="105"/>
      <c r="J3125" s="63"/>
      <c r="K3125" s="65"/>
      <c r="L3125" s="65"/>
      <c r="M3125" s="65"/>
      <c r="N3125" s="65"/>
      <c r="O3125" s="63"/>
      <c r="P3125" s="63"/>
      <c r="Q3125" s="63"/>
      <c r="R3125" s="60"/>
      <c r="S3125" s="60"/>
      <c r="T3125" s="69"/>
      <c r="U3125" s="8"/>
      <c r="X3125" s="60"/>
    </row>
    <row r="3126" spans="1:27" ht="11.25" outlineLevel="4" x14ac:dyDescent="0.2">
      <c r="A3126" s="4"/>
      <c r="B3126" s="120"/>
      <c r="C3126" s="121">
        <v>6</v>
      </c>
      <c r="D3126" s="122" t="s">
        <v>534</v>
      </c>
      <c r="E3126" s="123" t="s">
        <v>2590</v>
      </c>
      <c r="F3126" s="124" t="s">
        <v>2591</v>
      </c>
      <c r="G3126" s="122" t="s">
        <v>724</v>
      </c>
      <c r="H3126" s="125">
        <v>352</v>
      </c>
      <c r="I3126" s="126">
        <v>0</v>
      </c>
      <c r="J3126" s="127">
        <f>H3126*I3126</f>
        <v>0</v>
      </c>
      <c r="K3126" s="125">
        <v>3.6999999999999999E-4</v>
      </c>
      <c r="L3126" s="125">
        <f>H3126*K3126</f>
        <v>0.13023999999999999</v>
      </c>
      <c r="M3126" s="125"/>
      <c r="N3126" s="125">
        <f>H3126*M3126</f>
        <v>0</v>
      </c>
      <c r="O3126" s="127">
        <v>15</v>
      </c>
      <c r="P3126" s="127">
        <f>J3126*(O3126/100)</f>
        <v>0</v>
      </c>
      <c r="Q3126" s="127">
        <f>J3126+P3126</f>
        <v>0</v>
      </c>
      <c r="R3126" s="128"/>
      <c r="S3126" s="128" t="s">
        <v>538</v>
      </c>
      <c r="T3126" s="129">
        <v>1</v>
      </c>
      <c r="U3126" s="8"/>
      <c r="V3126" s="8"/>
      <c r="W3126" s="8"/>
      <c r="X3126" s="60"/>
    </row>
    <row r="3127" spans="1:27" ht="9.75" outlineLevel="5" x14ac:dyDescent="0.2">
      <c r="A3127" s="130"/>
      <c r="B3127" s="131"/>
      <c r="C3127" s="131"/>
      <c r="D3127" s="132"/>
      <c r="E3127" s="136" t="s">
        <v>0</v>
      </c>
      <c r="F3127" s="159" t="s">
        <v>2592</v>
      </c>
      <c r="G3127" s="159"/>
      <c r="H3127" s="160"/>
      <c r="I3127" s="161"/>
      <c r="J3127" s="162"/>
      <c r="K3127" s="134"/>
      <c r="L3127" s="134"/>
      <c r="M3127" s="134"/>
      <c r="N3127" s="134"/>
      <c r="O3127" s="135"/>
      <c r="P3127" s="135"/>
      <c r="Q3127" s="135"/>
      <c r="R3127" s="132"/>
      <c r="S3127" s="132"/>
      <c r="T3127" s="131"/>
      <c r="U3127" s="6"/>
      <c r="V3127" s="8"/>
      <c r="W3127" s="8"/>
      <c r="X3127" s="133" t="str">
        <f>F3127</f>
        <v>Kotvy chemické s vyvrtáním otvoru kotevní šrouby pro chemické kotvy, velikost M 16, délka 260 mm</v>
      </c>
      <c r="Y3127" s="9"/>
      <c r="AA3127" s="11"/>
    </row>
    <row r="3128" spans="1:27" ht="7.5" customHeight="1" outlineLevel="5" x14ac:dyDescent="0.15">
      <c r="B3128" s="69"/>
      <c r="C3128" s="69"/>
      <c r="D3128" s="60"/>
      <c r="E3128" s="60"/>
      <c r="F3128" s="61"/>
      <c r="G3128" s="60"/>
      <c r="H3128" s="65"/>
      <c r="I3128" s="105"/>
      <c r="J3128" s="63"/>
      <c r="K3128" s="65"/>
      <c r="L3128" s="65"/>
      <c r="M3128" s="65"/>
      <c r="N3128" s="65"/>
      <c r="O3128" s="63"/>
      <c r="P3128" s="63"/>
      <c r="Q3128" s="63"/>
      <c r="R3128" s="60"/>
      <c r="S3128" s="60"/>
      <c r="T3128" s="69"/>
      <c r="U3128" s="8"/>
      <c r="X3128" s="60"/>
    </row>
    <row r="3129" spans="1:27" ht="11.25" outlineLevel="4" x14ac:dyDescent="0.2">
      <c r="A3129" s="4"/>
      <c r="B3129" s="120"/>
      <c r="C3129" s="121">
        <v>7</v>
      </c>
      <c r="D3129" s="122" t="s">
        <v>534</v>
      </c>
      <c r="E3129" s="123" t="s">
        <v>2504</v>
      </c>
      <c r="F3129" s="124" t="s">
        <v>2505</v>
      </c>
      <c r="G3129" s="122" t="s">
        <v>724</v>
      </c>
      <c r="H3129" s="125">
        <v>176</v>
      </c>
      <c r="I3129" s="126">
        <v>0</v>
      </c>
      <c r="J3129" s="127">
        <f>H3129*I3129</f>
        <v>0</v>
      </c>
      <c r="K3129" s="125">
        <v>2.6700000000000001E-3</v>
      </c>
      <c r="L3129" s="125">
        <f>H3129*K3129</f>
        <v>0.46992</v>
      </c>
      <c r="M3129" s="125"/>
      <c r="N3129" s="125">
        <f>H3129*M3129</f>
        <v>0</v>
      </c>
      <c r="O3129" s="127">
        <v>15</v>
      </c>
      <c r="P3129" s="127">
        <f>J3129*(O3129/100)</f>
        <v>0</v>
      </c>
      <c r="Q3129" s="127">
        <f>J3129+P3129</f>
        <v>0</v>
      </c>
      <c r="R3129" s="128"/>
      <c r="S3129" s="128" t="s">
        <v>538</v>
      </c>
      <c r="T3129" s="129">
        <v>1</v>
      </c>
      <c r="U3129" s="8"/>
      <c r="V3129" s="8"/>
      <c r="W3129" s="8"/>
      <c r="X3129" s="60"/>
    </row>
    <row r="3130" spans="1:27" ht="9.75" outlineLevel="5" x14ac:dyDescent="0.2">
      <c r="A3130" s="130"/>
      <c r="B3130" s="131"/>
      <c r="C3130" s="131"/>
      <c r="D3130" s="132"/>
      <c r="E3130" s="136" t="s">
        <v>0</v>
      </c>
      <c r="F3130" s="159" t="s">
        <v>2506</v>
      </c>
      <c r="G3130" s="159"/>
      <c r="H3130" s="160"/>
      <c r="I3130" s="161"/>
      <c r="J3130" s="162"/>
      <c r="K3130" s="134"/>
      <c r="L3130" s="134"/>
      <c r="M3130" s="134"/>
      <c r="N3130" s="134"/>
      <c r="O3130" s="135"/>
      <c r="P3130" s="135"/>
      <c r="Q3130" s="135"/>
      <c r="R3130" s="132"/>
      <c r="S3130" s="132"/>
      <c r="T3130" s="131"/>
      <c r="U3130" s="6"/>
      <c r="V3130" s="8"/>
      <c r="W3130" s="8"/>
      <c r="X3130" s="133" t="str">
        <f>F3130</f>
        <v>Montáž ocelových spojovacích prostředků (materiál ve specifikaci) kotevních želez příložek, patek, táhel</v>
      </c>
      <c r="Y3130" s="9"/>
      <c r="AA3130" s="11"/>
    </row>
    <row r="3131" spans="1:27" ht="7.5" customHeight="1" outlineLevel="5" x14ac:dyDescent="0.15">
      <c r="B3131" s="69"/>
      <c r="C3131" s="69"/>
      <c r="D3131" s="60"/>
      <c r="E3131" s="60"/>
      <c r="F3131" s="61"/>
      <c r="G3131" s="60"/>
      <c r="H3131" s="65"/>
      <c r="I3131" s="105"/>
      <c r="J3131" s="63"/>
      <c r="K3131" s="65"/>
      <c r="L3131" s="65"/>
      <c r="M3131" s="65"/>
      <c r="N3131" s="65"/>
      <c r="O3131" s="63"/>
      <c r="P3131" s="63"/>
      <c r="Q3131" s="63"/>
      <c r="R3131" s="60"/>
      <c r="S3131" s="60"/>
      <c r="T3131" s="69"/>
      <c r="U3131" s="8"/>
      <c r="X3131" s="60"/>
    </row>
    <row r="3132" spans="1:27" ht="11.25" outlineLevel="4" x14ac:dyDescent="0.2">
      <c r="A3132" s="4"/>
      <c r="B3132" s="120"/>
      <c r="C3132" s="121">
        <v>8</v>
      </c>
      <c r="D3132" s="122" t="s">
        <v>760</v>
      </c>
      <c r="E3132" s="123" t="s">
        <v>2593</v>
      </c>
      <c r="F3132" s="124" t="s">
        <v>2594</v>
      </c>
      <c r="G3132" s="122" t="s">
        <v>724</v>
      </c>
      <c r="H3132" s="125">
        <v>176</v>
      </c>
      <c r="I3132" s="126">
        <v>0</v>
      </c>
      <c r="J3132" s="127">
        <f>H3132*I3132</f>
        <v>0</v>
      </c>
      <c r="K3132" s="125"/>
      <c r="L3132" s="125">
        <f>H3132*K3132</f>
        <v>0</v>
      </c>
      <c r="M3132" s="125"/>
      <c r="N3132" s="125">
        <f>H3132*M3132</f>
        <v>0</v>
      </c>
      <c r="O3132" s="127">
        <v>15</v>
      </c>
      <c r="P3132" s="127">
        <f>J3132*(O3132/100)</f>
        <v>0</v>
      </c>
      <c r="Q3132" s="127">
        <f>J3132+P3132</f>
        <v>0</v>
      </c>
      <c r="R3132" s="128"/>
      <c r="S3132" s="128" t="s">
        <v>776</v>
      </c>
      <c r="T3132" s="129">
        <v>1</v>
      </c>
      <c r="U3132" s="8"/>
      <c r="V3132" s="8"/>
      <c r="W3132" s="8"/>
      <c r="X3132" s="60"/>
    </row>
    <row r="3133" spans="1:27" ht="9.75" outlineLevel="5" x14ac:dyDescent="0.2">
      <c r="A3133" s="130"/>
      <c r="B3133" s="131"/>
      <c r="C3133" s="131"/>
      <c r="D3133" s="132"/>
      <c r="E3133" s="136" t="s">
        <v>0</v>
      </c>
      <c r="F3133" s="159" t="s">
        <v>763</v>
      </c>
      <c r="G3133" s="159"/>
      <c r="H3133" s="160"/>
      <c r="I3133" s="161"/>
      <c r="J3133" s="162"/>
      <c r="K3133" s="134"/>
      <c r="L3133" s="134"/>
      <c r="M3133" s="134"/>
      <c r="N3133" s="134"/>
      <c r="O3133" s="135"/>
      <c r="P3133" s="135"/>
      <c r="Q3133" s="135"/>
      <c r="R3133" s="132"/>
      <c r="S3133" s="132"/>
      <c r="T3133" s="131"/>
      <c r="U3133" s="6"/>
      <c r="V3133" s="8"/>
      <c r="W3133" s="8"/>
      <c r="X3133" s="133" t="str">
        <f>F3133</f>
        <v>---</v>
      </c>
      <c r="Y3133" s="9"/>
      <c r="AA3133" s="11"/>
    </row>
    <row r="3134" spans="1:27" ht="7.5" customHeight="1" outlineLevel="5" x14ac:dyDescent="0.15">
      <c r="B3134" s="69"/>
      <c r="C3134" s="69"/>
      <c r="D3134" s="60"/>
      <c r="E3134" s="60"/>
      <c r="F3134" s="61"/>
      <c r="G3134" s="60"/>
      <c r="H3134" s="65"/>
      <c r="I3134" s="105"/>
      <c r="J3134" s="63"/>
      <c r="K3134" s="65"/>
      <c r="L3134" s="65"/>
      <c r="M3134" s="65"/>
      <c r="N3134" s="65"/>
      <c r="O3134" s="63"/>
      <c r="P3134" s="63"/>
      <c r="Q3134" s="63"/>
      <c r="R3134" s="60"/>
      <c r="S3134" s="60"/>
      <c r="T3134" s="69"/>
      <c r="U3134" s="8"/>
      <c r="X3134" s="60"/>
    </row>
    <row r="3135" spans="1:27" ht="11.25" outlineLevel="5" x14ac:dyDescent="0.2">
      <c r="A3135" s="137"/>
      <c r="B3135" s="138"/>
      <c r="C3135" s="138"/>
      <c r="D3135" s="139"/>
      <c r="E3135" s="145" t="s">
        <v>1</v>
      </c>
      <c r="F3135" s="140" t="s">
        <v>1086</v>
      </c>
      <c r="G3135" s="139"/>
      <c r="H3135" s="141">
        <v>0</v>
      </c>
      <c r="I3135" s="142"/>
      <c r="J3135" s="143"/>
      <c r="K3135" s="144"/>
      <c r="L3135" s="144"/>
      <c r="M3135" s="144"/>
      <c r="N3135" s="144"/>
      <c r="O3135" s="143"/>
      <c r="P3135" s="143"/>
      <c r="Q3135" s="143"/>
      <c r="R3135" s="139"/>
      <c r="S3135" s="139"/>
      <c r="T3135" s="138"/>
      <c r="U3135" s="6"/>
      <c r="V3135" s="8"/>
      <c r="W3135" s="8"/>
      <c r="X3135" s="60"/>
    </row>
    <row r="3136" spans="1:27" ht="11.25" outlineLevel="5" x14ac:dyDescent="0.2">
      <c r="A3136" s="137"/>
      <c r="B3136" s="138"/>
      <c r="C3136" s="138"/>
      <c r="D3136" s="139"/>
      <c r="E3136" s="145"/>
      <c r="F3136" s="140" t="s">
        <v>2595</v>
      </c>
      <c r="G3136" s="139"/>
      <c r="H3136" s="141">
        <v>48</v>
      </c>
      <c r="I3136" s="142"/>
      <c r="J3136" s="143"/>
      <c r="K3136" s="144"/>
      <c r="L3136" s="144"/>
      <c r="M3136" s="144"/>
      <c r="N3136" s="144"/>
      <c r="O3136" s="143"/>
      <c r="P3136" s="143"/>
      <c r="Q3136" s="143"/>
      <c r="R3136" s="139"/>
      <c r="S3136" s="139"/>
      <c r="T3136" s="138"/>
      <c r="U3136" s="6"/>
      <c r="V3136" s="8"/>
      <c r="W3136" s="8"/>
      <c r="X3136" s="60"/>
    </row>
    <row r="3137" spans="1:27" ht="11.25" outlineLevel="5" x14ac:dyDescent="0.2">
      <c r="A3137" s="137"/>
      <c r="B3137" s="138"/>
      <c r="C3137" s="138"/>
      <c r="D3137" s="139"/>
      <c r="E3137" s="145"/>
      <c r="F3137" s="140" t="s">
        <v>2596</v>
      </c>
      <c r="G3137" s="139"/>
      <c r="H3137" s="141">
        <v>128</v>
      </c>
      <c r="I3137" s="142"/>
      <c r="J3137" s="143"/>
      <c r="K3137" s="144"/>
      <c r="L3137" s="144"/>
      <c r="M3137" s="144"/>
      <c r="N3137" s="144"/>
      <c r="O3137" s="143"/>
      <c r="P3137" s="143"/>
      <c r="Q3137" s="143"/>
      <c r="R3137" s="139"/>
      <c r="S3137" s="139"/>
      <c r="T3137" s="138"/>
      <c r="U3137" s="6"/>
      <c r="V3137" s="8"/>
      <c r="W3137" s="8"/>
      <c r="X3137" s="60"/>
    </row>
    <row r="3138" spans="1:27" ht="7.5" customHeight="1" outlineLevel="5" x14ac:dyDescent="0.15">
      <c r="A3138" s="8"/>
      <c r="B3138" s="69"/>
      <c r="C3138" s="69"/>
      <c r="D3138" s="60"/>
      <c r="E3138" s="60"/>
      <c r="F3138" s="104"/>
      <c r="G3138" s="60"/>
      <c r="H3138" s="65"/>
      <c r="I3138" s="105"/>
      <c r="J3138" s="63"/>
      <c r="K3138" s="65"/>
      <c r="L3138" s="65"/>
      <c r="M3138" s="65"/>
      <c r="N3138" s="65"/>
      <c r="O3138" s="63"/>
      <c r="P3138" s="63"/>
      <c r="Q3138" s="63"/>
      <c r="R3138" s="60"/>
      <c r="S3138" s="60"/>
      <c r="T3138" s="69"/>
      <c r="U3138" s="8"/>
      <c r="X3138" s="60"/>
    </row>
    <row r="3139" spans="1:27" ht="11.25" outlineLevel="4" x14ac:dyDescent="0.2">
      <c r="A3139" s="4"/>
      <c r="B3139" s="120"/>
      <c r="C3139" s="121">
        <v>9</v>
      </c>
      <c r="D3139" s="122" t="s">
        <v>534</v>
      </c>
      <c r="E3139" s="123" t="s">
        <v>2553</v>
      </c>
      <c r="F3139" s="124" t="s">
        <v>2554</v>
      </c>
      <c r="G3139" s="122" t="s">
        <v>724</v>
      </c>
      <c r="H3139" s="125">
        <v>352</v>
      </c>
      <c r="I3139" s="126">
        <v>0</v>
      </c>
      <c r="J3139" s="127">
        <f>H3139*I3139</f>
        <v>0</v>
      </c>
      <c r="K3139" s="125"/>
      <c r="L3139" s="125">
        <f>H3139*K3139</f>
        <v>0</v>
      </c>
      <c r="M3139" s="125"/>
      <c r="N3139" s="125">
        <f>H3139*M3139</f>
        <v>0</v>
      </c>
      <c r="O3139" s="127">
        <v>15</v>
      </c>
      <c r="P3139" s="127">
        <f>J3139*(O3139/100)</f>
        <v>0</v>
      </c>
      <c r="Q3139" s="127">
        <f>J3139+P3139</f>
        <v>0</v>
      </c>
      <c r="R3139" s="128"/>
      <c r="S3139" s="128" t="s">
        <v>538</v>
      </c>
      <c r="T3139" s="129">
        <v>1</v>
      </c>
      <c r="U3139" s="8"/>
      <c r="V3139" s="8"/>
      <c r="W3139" s="8"/>
      <c r="X3139" s="60"/>
    </row>
    <row r="3140" spans="1:27" ht="9.75" outlineLevel="5" x14ac:dyDescent="0.2">
      <c r="A3140" s="130"/>
      <c r="B3140" s="131"/>
      <c r="C3140" s="131"/>
      <c r="D3140" s="132"/>
      <c r="E3140" s="136" t="s">
        <v>0</v>
      </c>
      <c r="F3140" s="159" t="s">
        <v>2555</v>
      </c>
      <c r="G3140" s="159"/>
      <c r="H3140" s="160"/>
      <c r="I3140" s="161"/>
      <c r="J3140" s="162"/>
      <c r="K3140" s="134"/>
      <c r="L3140" s="134"/>
      <c r="M3140" s="134"/>
      <c r="N3140" s="134"/>
      <c r="O3140" s="135"/>
      <c r="P3140" s="135"/>
      <c r="Q3140" s="135"/>
      <c r="R3140" s="132"/>
      <c r="S3140" s="132"/>
      <c r="T3140" s="131"/>
      <c r="U3140" s="6"/>
      <c r="V3140" s="8"/>
      <c r="W3140" s="8"/>
      <c r="X3140" s="133" t="str">
        <f>F3140</f>
        <v>Montáž ocelových spojovacích prostředků (materiál ve specifikaci) svorníků nebo šroubů délky do 150 mm</v>
      </c>
      <c r="Y3140" s="9"/>
      <c r="AA3140" s="11"/>
    </row>
    <row r="3141" spans="1:27" ht="7.5" customHeight="1" outlineLevel="5" x14ac:dyDescent="0.15">
      <c r="B3141" s="69"/>
      <c r="C3141" s="69"/>
      <c r="D3141" s="60"/>
      <c r="E3141" s="60"/>
      <c r="F3141" s="61"/>
      <c r="G3141" s="60"/>
      <c r="H3141" s="65"/>
      <c r="I3141" s="105"/>
      <c r="J3141" s="63"/>
      <c r="K3141" s="65"/>
      <c r="L3141" s="65"/>
      <c r="M3141" s="65"/>
      <c r="N3141" s="65"/>
      <c r="O3141" s="63"/>
      <c r="P3141" s="63"/>
      <c r="Q3141" s="63"/>
      <c r="R3141" s="60"/>
      <c r="S3141" s="60"/>
      <c r="T3141" s="69"/>
      <c r="U3141" s="8"/>
      <c r="X3141" s="60"/>
    </row>
    <row r="3142" spans="1:27" ht="11.25" outlineLevel="5" x14ac:dyDescent="0.2">
      <c r="A3142" s="137"/>
      <c r="B3142" s="138"/>
      <c r="C3142" s="138"/>
      <c r="D3142" s="139"/>
      <c r="E3142" s="145" t="s">
        <v>1</v>
      </c>
      <c r="F3142" s="140" t="s">
        <v>1086</v>
      </c>
      <c r="G3142" s="139"/>
      <c r="H3142" s="141">
        <v>0</v>
      </c>
      <c r="I3142" s="142"/>
      <c r="J3142" s="143"/>
      <c r="K3142" s="144"/>
      <c r="L3142" s="144"/>
      <c r="M3142" s="144"/>
      <c r="N3142" s="144"/>
      <c r="O3142" s="143"/>
      <c r="P3142" s="143"/>
      <c r="Q3142" s="143"/>
      <c r="R3142" s="139"/>
      <c r="S3142" s="139"/>
      <c r="T3142" s="138"/>
      <c r="U3142" s="6"/>
      <c r="V3142" s="8"/>
      <c r="W3142" s="8"/>
      <c r="X3142" s="60"/>
    </row>
    <row r="3143" spans="1:27" ht="11.25" outlineLevel="5" x14ac:dyDescent="0.2">
      <c r="A3143" s="137"/>
      <c r="B3143" s="138"/>
      <c r="C3143" s="138"/>
      <c r="D3143" s="139"/>
      <c r="E3143" s="145"/>
      <c r="F3143" s="140" t="s">
        <v>2597</v>
      </c>
      <c r="G3143" s="139"/>
      <c r="H3143" s="141">
        <v>96</v>
      </c>
      <c r="I3143" s="142"/>
      <c r="J3143" s="143"/>
      <c r="K3143" s="144"/>
      <c r="L3143" s="144"/>
      <c r="M3143" s="144"/>
      <c r="N3143" s="144"/>
      <c r="O3143" s="143"/>
      <c r="P3143" s="143"/>
      <c r="Q3143" s="143"/>
      <c r="R3143" s="139"/>
      <c r="S3143" s="139"/>
      <c r="T3143" s="138"/>
      <c r="U3143" s="6"/>
      <c r="V3143" s="8"/>
      <c r="W3143" s="8"/>
      <c r="X3143" s="60"/>
    </row>
    <row r="3144" spans="1:27" ht="11.25" outlineLevel="5" x14ac:dyDescent="0.2">
      <c r="A3144" s="137"/>
      <c r="B3144" s="138"/>
      <c r="C3144" s="138"/>
      <c r="D3144" s="139"/>
      <c r="E3144" s="145"/>
      <c r="F3144" s="140" t="s">
        <v>2598</v>
      </c>
      <c r="G3144" s="139"/>
      <c r="H3144" s="141">
        <v>256</v>
      </c>
      <c r="I3144" s="142"/>
      <c r="J3144" s="143"/>
      <c r="K3144" s="144"/>
      <c r="L3144" s="144"/>
      <c r="M3144" s="144"/>
      <c r="N3144" s="144"/>
      <c r="O3144" s="143"/>
      <c r="P3144" s="143"/>
      <c r="Q3144" s="143"/>
      <c r="R3144" s="139"/>
      <c r="S3144" s="139"/>
      <c r="T3144" s="138"/>
      <c r="U3144" s="6"/>
      <c r="V3144" s="8"/>
      <c r="W3144" s="8"/>
      <c r="X3144" s="60"/>
    </row>
    <row r="3145" spans="1:27" ht="7.5" customHeight="1" outlineLevel="5" x14ac:dyDescent="0.15">
      <c r="A3145" s="8"/>
      <c r="B3145" s="69"/>
      <c r="C3145" s="69"/>
      <c r="D3145" s="60"/>
      <c r="E3145" s="60"/>
      <c r="F3145" s="104"/>
      <c r="G3145" s="60"/>
      <c r="H3145" s="65"/>
      <c r="I3145" s="105"/>
      <c r="J3145" s="63"/>
      <c r="K3145" s="65"/>
      <c r="L3145" s="65"/>
      <c r="M3145" s="65"/>
      <c r="N3145" s="65"/>
      <c r="O3145" s="63"/>
      <c r="P3145" s="63"/>
      <c r="Q3145" s="63"/>
      <c r="R3145" s="60"/>
      <c r="S3145" s="60"/>
      <c r="T3145" s="69"/>
      <c r="U3145" s="8"/>
      <c r="X3145" s="60"/>
    </row>
    <row r="3146" spans="1:27" ht="11.25" outlineLevel="4" x14ac:dyDescent="0.2">
      <c r="A3146" s="4"/>
      <c r="B3146" s="120"/>
      <c r="C3146" s="121">
        <v>10</v>
      </c>
      <c r="D3146" s="122" t="s">
        <v>760</v>
      </c>
      <c r="E3146" s="123" t="s">
        <v>2557</v>
      </c>
      <c r="F3146" s="124" t="s">
        <v>2558</v>
      </c>
      <c r="G3146" s="122" t="s">
        <v>724</v>
      </c>
      <c r="H3146" s="125">
        <v>352</v>
      </c>
      <c r="I3146" s="126">
        <v>0</v>
      </c>
      <c r="J3146" s="127">
        <f>H3146*I3146</f>
        <v>0</v>
      </c>
      <c r="K3146" s="125"/>
      <c r="L3146" s="125">
        <f>H3146*K3146</f>
        <v>0</v>
      </c>
      <c r="M3146" s="125"/>
      <c r="N3146" s="125">
        <f>H3146*M3146</f>
        <v>0</v>
      </c>
      <c r="O3146" s="127">
        <v>15</v>
      </c>
      <c r="P3146" s="127">
        <f>J3146*(O3146/100)</f>
        <v>0</v>
      </c>
      <c r="Q3146" s="127">
        <f>J3146+P3146</f>
        <v>0</v>
      </c>
      <c r="R3146" s="128"/>
      <c r="S3146" s="128" t="s">
        <v>776</v>
      </c>
      <c r="T3146" s="129">
        <v>1</v>
      </c>
      <c r="U3146" s="8"/>
      <c r="V3146" s="8"/>
      <c r="W3146" s="8"/>
      <c r="X3146" s="60"/>
    </row>
    <row r="3147" spans="1:27" ht="9.75" outlineLevel="5" x14ac:dyDescent="0.2">
      <c r="A3147" s="130"/>
      <c r="B3147" s="131"/>
      <c r="C3147" s="131"/>
      <c r="D3147" s="132"/>
      <c r="E3147" s="136" t="s">
        <v>0</v>
      </c>
      <c r="F3147" s="159" t="s">
        <v>763</v>
      </c>
      <c r="G3147" s="159"/>
      <c r="H3147" s="160"/>
      <c r="I3147" s="161"/>
      <c r="J3147" s="162"/>
      <c r="K3147" s="134"/>
      <c r="L3147" s="134"/>
      <c r="M3147" s="134"/>
      <c r="N3147" s="134"/>
      <c r="O3147" s="135"/>
      <c r="P3147" s="135"/>
      <c r="Q3147" s="135"/>
      <c r="R3147" s="132"/>
      <c r="S3147" s="132"/>
      <c r="T3147" s="131"/>
      <c r="U3147" s="6"/>
      <c r="V3147" s="8"/>
      <c r="W3147" s="8"/>
      <c r="X3147" s="133" t="str">
        <f>F3147</f>
        <v>---</v>
      </c>
      <c r="Y3147" s="9"/>
      <c r="AA3147" s="11"/>
    </row>
    <row r="3148" spans="1:27" ht="7.5" customHeight="1" outlineLevel="5" x14ac:dyDescent="0.15">
      <c r="B3148" s="69"/>
      <c r="C3148" s="69"/>
      <c r="D3148" s="60"/>
      <c r="E3148" s="60"/>
      <c r="F3148" s="61"/>
      <c r="G3148" s="60"/>
      <c r="H3148" s="65"/>
      <c r="I3148" s="105"/>
      <c r="J3148" s="63"/>
      <c r="K3148" s="65"/>
      <c r="L3148" s="65"/>
      <c r="M3148" s="65"/>
      <c r="N3148" s="65"/>
      <c r="O3148" s="63"/>
      <c r="P3148" s="63"/>
      <c r="Q3148" s="63"/>
      <c r="R3148" s="60"/>
      <c r="S3148" s="60"/>
      <c r="T3148" s="69"/>
      <c r="U3148" s="8"/>
      <c r="X3148" s="60"/>
    </row>
    <row r="3149" spans="1:27" ht="11.25" outlineLevel="4" x14ac:dyDescent="0.2">
      <c r="A3149" s="4"/>
      <c r="B3149" s="120"/>
      <c r="C3149" s="121">
        <v>11</v>
      </c>
      <c r="D3149" s="122" t="s">
        <v>534</v>
      </c>
      <c r="E3149" s="123" t="s">
        <v>2599</v>
      </c>
      <c r="F3149" s="124" t="s">
        <v>2600</v>
      </c>
      <c r="G3149" s="122" t="s">
        <v>601</v>
      </c>
      <c r="H3149" s="125">
        <v>12.217760000000004</v>
      </c>
      <c r="I3149" s="126">
        <v>0</v>
      </c>
      <c r="J3149" s="127">
        <f>H3149*I3149</f>
        <v>0</v>
      </c>
      <c r="K3149" s="125"/>
      <c r="L3149" s="125">
        <f>H3149*K3149</f>
        <v>0</v>
      </c>
      <c r="M3149" s="125"/>
      <c r="N3149" s="125">
        <f>H3149*M3149</f>
        <v>0</v>
      </c>
      <c r="O3149" s="127">
        <v>15</v>
      </c>
      <c r="P3149" s="127">
        <f>J3149*(O3149/100)</f>
        <v>0</v>
      </c>
      <c r="Q3149" s="127">
        <f>J3149+P3149</f>
        <v>0</v>
      </c>
      <c r="R3149" s="128"/>
      <c r="S3149" s="128" t="s">
        <v>538</v>
      </c>
      <c r="T3149" s="129">
        <v>1</v>
      </c>
      <c r="U3149" s="8"/>
      <c r="V3149" s="8"/>
      <c r="W3149" s="8"/>
      <c r="X3149" s="60"/>
    </row>
    <row r="3150" spans="1:27" ht="9.75" outlineLevel="5" x14ac:dyDescent="0.2">
      <c r="A3150" s="130"/>
      <c r="B3150" s="131"/>
      <c r="C3150" s="131"/>
      <c r="D3150" s="132"/>
      <c r="E3150" s="136" t="s">
        <v>0</v>
      </c>
      <c r="F3150" s="159" t="s">
        <v>2601</v>
      </c>
      <c r="G3150" s="159"/>
      <c r="H3150" s="160"/>
      <c r="I3150" s="161"/>
      <c r="J3150" s="162"/>
      <c r="K3150" s="134"/>
      <c r="L3150" s="134"/>
      <c r="M3150" s="134"/>
      <c r="N3150" s="134"/>
      <c r="O3150" s="135"/>
      <c r="P3150" s="135"/>
      <c r="Q3150" s="135"/>
      <c r="R3150" s="132"/>
      <c r="S3150" s="132"/>
      <c r="T3150" s="131"/>
      <c r="U3150" s="6"/>
      <c r="V3150" s="8"/>
      <c r="W3150" s="8"/>
      <c r="X3150" s="133" t="str">
        <f>F3150</f>
        <v>Přesun hmot pro dřevostavby stanovený z hmotnosti přesunovaného materiálu vodorovná dopravní vzdálenost do 50 m v objektech výšky přes 6 do 12 m</v>
      </c>
      <c r="Y3150" s="9"/>
      <c r="AA3150" s="11"/>
    </row>
    <row r="3151" spans="1:27" ht="7.5" customHeight="1" outlineLevel="5" x14ac:dyDescent="0.15">
      <c r="B3151" s="69"/>
      <c r="C3151" s="69"/>
      <c r="D3151" s="60"/>
      <c r="E3151" s="60"/>
      <c r="F3151" s="61"/>
      <c r="G3151" s="60"/>
      <c r="H3151" s="65"/>
      <c r="I3151" s="105"/>
      <c r="J3151" s="63"/>
      <c r="K3151" s="65"/>
      <c r="L3151" s="65"/>
      <c r="M3151" s="65"/>
      <c r="N3151" s="65"/>
      <c r="O3151" s="63"/>
      <c r="P3151" s="63"/>
      <c r="Q3151" s="63"/>
      <c r="R3151" s="60"/>
      <c r="S3151" s="60"/>
      <c r="T3151" s="69"/>
      <c r="U3151" s="8"/>
      <c r="X3151" s="60"/>
    </row>
    <row r="3152" spans="1:27" outlineLevel="4" x14ac:dyDescent="0.15">
      <c r="B3152" s="6"/>
      <c r="C3152" s="6"/>
      <c r="D3152" s="6"/>
      <c r="E3152" s="6"/>
      <c r="F3152" s="6"/>
      <c r="G3152" s="6"/>
      <c r="H3152" s="6"/>
      <c r="I3152" s="8"/>
      <c r="J3152" s="8"/>
      <c r="K3152" s="6"/>
      <c r="L3152" s="6"/>
      <c r="M3152" s="6"/>
      <c r="N3152" s="6"/>
      <c r="O3152" s="6"/>
      <c r="P3152" s="8"/>
      <c r="Q3152" s="8"/>
      <c r="R3152" s="8"/>
      <c r="S3152" s="6"/>
      <c r="T3152" s="6"/>
      <c r="X3152" s="6"/>
    </row>
    <row r="3153" spans="1:27" ht="11.25" outlineLevel="3" x14ac:dyDescent="0.2">
      <c r="A3153" s="96" t="s">
        <v>131</v>
      </c>
      <c r="B3153" s="100">
        <v>4</v>
      </c>
      <c r="C3153" s="114"/>
      <c r="D3153" s="115" t="s">
        <v>533</v>
      </c>
      <c r="E3153" s="115"/>
      <c r="F3153" s="116" t="s">
        <v>132</v>
      </c>
      <c r="G3153" s="115"/>
      <c r="H3153" s="117"/>
      <c r="I3153" s="118"/>
      <c r="J3153" s="98">
        <f>SUBTOTAL(9,J3154:J3275)</f>
        <v>0</v>
      </c>
      <c r="K3153" s="117"/>
      <c r="L3153" s="99">
        <f>SUBTOTAL(9,L3154:L3275)</f>
        <v>8.7201543050000012</v>
      </c>
      <c r="M3153" s="117"/>
      <c r="N3153" s="99">
        <f>SUBTOTAL(9,N3154:N3275)</f>
        <v>0</v>
      </c>
      <c r="O3153" s="119"/>
      <c r="P3153" s="98">
        <f>SUBTOTAL(9,P3154:P3275)</f>
        <v>0</v>
      </c>
      <c r="Q3153" s="98">
        <f>SUBTOTAL(9,Q3154:Q3275)</f>
        <v>0</v>
      </c>
      <c r="R3153" s="115"/>
      <c r="S3153" s="115"/>
      <c r="T3153" s="100">
        <f>SUBTOTAL(9,T3154:T3275)</f>
        <v>17</v>
      </c>
      <c r="U3153" s="6"/>
      <c r="V3153" s="8"/>
      <c r="W3153" s="8"/>
      <c r="X3153" s="60"/>
    </row>
    <row r="3154" spans="1:27" ht="11.25" outlineLevel="4" x14ac:dyDescent="0.2">
      <c r="A3154" s="4"/>
      <c r="B3154" s="120"/>
      <c r="C3154" s="121">
        <v>1</v>
      </c>
      <c r="D3154" s="122" t="s">
        <v>534</v>
      </c>
      <c r="E3154" s="123" t="s">
        <v>2602</v>
      </c>
      <c r="F3154" s="124" t="s">
        <v>2603</v>
      </c>
      <c r="G3154" s="122" t="s">
        <v>543</v>
      </c>
      <c r="H3154" s="125">
        <v>100.5885</v>
      </c>
      <c r="I3154" s="126">
        <v>0</v>
      </c>
      <c r="J3154" s="127">
        <f>H3154*I3154</f>
        <v>0</v>
      </c>
      <c r="K3154" s="125">
        <v>1.213E-2</v>
      </c>
      <c r="L3154" s="125">
        <f>H3154*K3154</f>
        <v>1.220138505</v>
      </c>
      <c r="M3154" s="125"/>
      <c r="N3154" s="125">
        <f>H3154*M3154</f>
        <v>0</v>
      </c>
      <c r="O3154" s="127">
        <v>15</v>
      </c>
      <c r="P3154" s="127">
        <f>J3154*(O3154/100)</f>
        <v>0</v>
      </c>
      <c r="Q3154" s="127">
        <f>J3154+P3154</f>
        <v>0</v>
      </c>
      <c r="R3154" s="128"/>
      <c r="S3154" s="128" t="s">
        <v>538</v>
      </c>
      <c r="T3154" s="129">
        <v>1</v>
      </c>
      <c r="U3154" s="8"/>
      <c r="V3154" s="8"/>
      <c r="W3154" s="8"/>
      <c r="X3154" s="60"/>
    </row>
    <row r="3155" spans="1:27" ht="19.5" outlineLevel="5" x14ac:dyDescent="0.2">
      <c r="A3155" s="130"/>
      <c r="B3155" s="131"/>
      <c r="C3155" s="131"/>
      <c r="D3155" s="132"/>
      <c r="E3155" s="136" t="s">
        <v>0</v>
      </c>
      <c r="F3155" s="159" t="s">
        <v>2604</v>
      </c>
      <c r="G3155" s="159"/>
      <c r="H3155" s="160"/>
      <c r="I3155" s="161"/>
      <c r="J3155" s="162"/>
      <c r="K3155" s="134"/>
      <c r="L3155" s="134"/>
      <c r="M3155" s="134"/>
      <c r="N3155" s="134"/>
      <c r="O3155" s="135"/>
      <c r="P3155" s="135"/>
      <c r="Q3155" s="135"/>
      <c r="R3155" s="132"/>
      <c r="S3155" s="132"/>
      <c r="T3155" s="131"/>
      <c r="U3155" s="6"/>
      <c r="V3155" s="8"/>
      <c r="W3155" s="8"/>
      <c r="X3155" s="133" t="str">
        <f>F3155</f>
        <v>Stěna předsazená ze sádrokartonových desek s nosnou konstrukcí z ocelových profilů CW, UW jednoduše opláštěná deskou impregnovanou H2 tl. 12,5 mm bez izolace, EI 15, stěna tl. 62,5 mm, profil 50</v>
      </c>
      <c r="Y3155" s="9"/>
      <c r="AA3155" s="11"/>
    </row>
    <row r="3156" spans="1:27" ht="7.5" customHeight="1" outlineLevel="5" x14ac:dyDescent="0.15">
      <c r="B3156" s="69"/>
      <c r="C3156" s="69"/>
      <c r="D3156" s="60"/>
      <c r="E3156" s="60"/>
      <c r="F3156" s="61"/>
      <c r="G3156" s="60"/>
      <c r="H3156" s="65"/>
      <c r="I3156" s="105"/>
      <c r="J3156" s="63"/>
      <c r="K3156" s="65"/>
      <c r="L3156" s="65"/>
      <c r="M3156" s="65"/>
      <c r="N3156" s="65"/>
      <c r="O3156" s="63"/>
      <c r="P3156" s="63"/>
      <c r="Q3156" s="63"/>
      <c r="R3156" s="60"/>
      <c r="S3156" s="60"/>
      <c r="T3156" s="69"/>
      <c r="U3156" s="8"/>
      <c r="X3156" s="60"/>
    </row>
    <row r="3157" spans="1:27" ht="11.25" outlineLevel="5" x14ac:dyDescent="0.2">
      <c r="A3157" s="137"/>
      <c r="B3157" s="138"/>
      <c r="C3157" s="138"/>
      <c r="D3157" s="139"/>
      <c r="E3157" s="145" t="s">
        <v>1</v>
      </c>
      <c r="F3157" s="140" t="s">
        <v>2605</v>
      </c>
      <c r="G3157" s="139"/>
      <c r="H3157" s="141">
        <v>0</v>
      </c>
      <c r="I3157" s="142"/>
      <c r="J3157" s="143"/>
      <c r="K3157" s="144"/>
      <c r="L3157" s="144"/>
      <c r="M3157" s="144"/>
      <c r="N3157" s="144"/>
      <c r="O3157" s="143"/>
      <c r="P3157" s="143"/>
      <c r="Q3157" s="143"/>
      <c r="R3157" s="139"/>
      <c r="S3157" s="139"/>
      <c r="T3157" s="138"/>
      <c r="U3157" s="6"/>
      <c r="V3157" s="8"/>
      <c r="W3157" s="8"/>
      <c r="X3157" s="60"/>
    </row>
    <row r="3158" spans="1:27" ht="11.25" outlineLevel="5" x14ac:dyDescent="0.2">
      <c r="A3158" s="137"/>
      <c r="B3158" s="138"/>
      <c r="C3158" s="138"/>
      <c r="D3158" s="139"/>
      <c r="E3158" s="145"/>
      <c r="F3158" s="140" t="s">
        <v>2606</v>
      </c>
      <c r="G3158" s="139"/>
      <c r="H3158" s="141">
        <v>0</v>
      </c>
      <c r="I3158" s="142"/>
      <c r="J3158" s="143"/>
      <c r="K3158" s="144"/>
      <c r="L3158" s="144"/>
      <c r="M3158" s="144"/>
      <c r="N3158" s="144"/>
      <c r="O3158" s="143"/>
      <c r="P3158" s="143"/>
      <c r="Q3158" s="143"/>
      <c r="R3158" s="139"/>
      <c r="S3158" s="139"/>
      <c r="T3158" s="138"/>
      <c r="U3158" s="6"/>
      <c r="V3158" s="8"/>
      <c r="W3158" s="8"/>
      <c r="X3158" s="60"/>
    </row>
    <row r="3159" spans="1:27" ht="11.25" outlineLevel="5" x14ac:dyDescent="0.2">
      <c r="A3159" s="137"/>
      <c r="B3159" s="138"/>
      <c r="C3159" s="138"/>
      <c r="D3159" s="139"/>
      <c r="E3159" s="145"/>
      <c r="F3159" s="140" t="s">
        <v>703</v>
      </c>
      <c r="G3159" s="139"/>
      <c r="H3159" s="141">
        <v>0</v>
      </c>
      <c r="I3159" s="142"/>
      <c r="J3159" s="143"/>
      <c r="K3159" s="144"/>
      <c r="L3159" s="144"/>
      <c r="M3159" s="144"/>
      <c r="N3159" s="144"/>
      <c r="O3159" s="143"/>
      <c r="P3159" s="143"/>
      <c r="Q3159" s="143"/>
      <c r="R3159" s="139"/>
      <c r="S3159" s="139"/>
      <c r="T3159" s="138"/>
      <c r="U3159" s="6"/>
      <c r="V3159" s="8"/>
      <c r="W3159" s="8"/>
      <c r="X3159" s="60"/>
    </row>
    <row r="3160" spans="1:27" ht="11.25" outlineLevel="5" x14ac:dyDescent="0.2">
      <c r="A3160" s="137"/>
      <c r="B3160" s="138"/>
      <c r="C3160" s="138"/>
      <c r="D3160" s="139"/>
      <c r="E3160" s="145"/>
      <c r="F3160" s="140" t="s">
        <v>2607</v>
      </c>
      <c r="G3160" s="139"/>
      <c r="H3160" s="141">
        <v>14.839999999999996</v>
      </c>
      <c r="I3160" s="142"/>
      <c r="J3160" s="143"/>
      <c r="K3160" s="144"/>
      <c r="L3160" s="144"/>
      <c r="M3160" s="144"/>
      <c r="N3160" s="144"/>
      <c r="O3160" s="143"/>
      <c r="P3160" s="143"/>
      <c r="Q3160" s="143"/>
      <c r="R3160" s="139"/>
      <c r="S3160" s="139"/>
      <c r="T3160" s="138"/>
      <c r="U3160" s="6"/>
      <c r="V3160" s="8"/>
      <c r="W3160" s="8"/>
      <c r="X3160" s="60"/>
    </row>
    <row r="3161" spans="1:27" ht="11.25" outlineLevel="5" x14ac:dyDescent="0.2">
      <c r="A3161" s="137"/>
      <c r="B3161" s="138"/>
      <c r="C3161" s="138"/>
      <c r="D3161" s="139"/>
      <c r="E3161" s="145"/>
      <c r="F3161" s="140" t="s">
        <v>2608</v>
      </c>
      <c r="G3161" s="139"/>
      <c r="H3161" s="141">
        <v>3.22</v>
      </c>
      <c r="I3161" s="142"/>
      <c r="J3161" s="143"/>
      <c r="K3161" s="144"/>
      <c r="L3161" s="144"/>
      <c r="M3161" s="144"/>
      <c r="N3161" s="144"/>
      <c r="O3161" s="143"/>
      <c r="P3161" s="143"/>
      <c r="Q3161" s="143"/>
      <c r="R3161" s="139"/>
      <c r="S3161" s="139"/>
      <c r="T3161" s="138"/>
      <c r="U3161" s="6"/>
      <c r="V3161" s="8"/>
      <c r="W3161" s="8"/>
      <c r="X3161" s="60"/>
    </row>
    <row r="3162" spans="1:27" ht="11.25" outlineLevel="5" x14ac:dyDescent="0.2">
      <c r="A3162" s="137"/>
      <c r="B3162" s="138"/>
      <c r="C3162" s="138"/>
      <c r="D3162" s="139"/>
      <c r="E3162" s="145"/>
      <c r="F3162" s="140" t="s">
        <v>2609</v>
      </c>
      <c r="G3162" s="139"/>
      <c r="H3162" s="141">
        <v>5.04</v>
      </c>
      <c r="I3162" s="142"/>
      <c r="J3162" s="143"/>
      <c r="K3162" s="144"/>
      <c r="L3162" s="144"/>
      <c r="M3162" s="144"/>
      <c r="N3162" s="144"/>
      <c r="O3162" s="143"/>
      <c r="P3162" s="143"/>
      <c r="Q3162" s="143"/>
      <c r="R3162" s="139"/>
      <c r="S3162" s="139"/>
      <c r="T3162" s="138"/>
      <c r="U3162" s="6"/>
      <c r="V3162" s="8"/>
      <c r="W3162" s="8"/>
      <c r="X3162" s="60"/>
    </row>
    <row r="3163" spans="1:27" ht="11.25" outlineLevel="5" x14ac:dyDescent="0.2">
      <c r="A3163" s="137"/>
      <c r="B3163" s="138"/>
      <c r="C3163" s="138"/>
      <c r="D3163" s="139"/>
      <c r="E3163" s="145"/>
      <c r="F3163" s="140" t="s">
        <v>2610</v>
      </c>
      <c r="G3163" s="139"/>
      <c r="H3163" s="141">
        <v>5.04</v>
      </c>
      <c r="I3163" s="142"/>
      <c r="J3163" s="143"/>
      <c r="K3163" s="144"/>
      <c r="L3163" s="144"/>
      <c r="M3163" s="144"/>
      <c r="N3163" s="144"/>
      <c r="O3163" s="143"/>
      <c r="P3163" s="143"/>
      <c r="Q3163" s="143"/>
      <c r="R3163" s="139"/>
      <c r="S3163" s="139"/>
      <c r="T3163" s="138"/>
      <c r="U3163" s="6"/>
      <c r="V3163" s="8"/>
      <c r="W3163" s="8"/>
      <c r="X3163" s="60"/>
    </row>
    <row r="3164" spans="1:27" ht="11.25" outlineLevel="5" x14ac:dyDescent="0.2">
      <c r="A3164" s="137"/>
      <c r="B3164" s="138"/>
      <c r="C3164" s="138"/>
      <c r="D3164" s="139"/>
      <c r="E3164" s="145"/>
      <c r="F3164" s="140" t="s">
        <v>2611</v>
      </c>
      <c r="G3164" s="139"/>
      <c r="H3164" s="141">
        <v>5.04</v>
      </c>
      <c r="I3164" s="142"/>
      <c r="J3164" s="143"/>
      <c r="K3164" s="144"/>
      <c r="L3164" s="144"/>
      <c r="M3164" s="144"/>
      <c r="N3164" s="144"/>
      <c r="O3164" s="143"/>
      <c r="P3164" s="143"/>
      <c r="Q3164" s="143"/>
      <c r="R3164" s="139"/>
      <c r="S3164" s="139"/>
      <c r="T3164" s="138"/>
      <c r="U3164" s="6"/>
      <c r="V3164" s="8"/>
      <c r="W3164" s="8"/>
      <c r="X3164" s="60"/>
    </row>
    <row r="3165" spans="1:27" ht="11.25" outlineLevel="5" x14ac:dyDescent="0.2">
      <c r="A3165" s="137"/>
      <c r="B3165" s="138"/>
      <c r="C3165" s="138"/>
      <c r="D3165" s="139"/>
      <c r="E3165" s="145"/>
      <c r="F3165" s="140" t="s">
        <v>2612</v>
      </c>
      <c r="G3165" s="139"/>
      <c r="H3165" s="141">
        <v>5.04</v>
      </c>
      <c r="I3165" s="142"/>
      <c r="J3165" s="143"/>
      <c r="K3165" s="144"/>
      <c r="L3165" s="144"/>
      <c r="M3165" s="144"/>
      <c r="N3165" s="144"/>
      <c r="O3165" s="143"/>
      <c r="P3165" s="143"/>
      <c r="Q3165" s="143"/>
      <c r="R3165" s="139"/>
      <c r="S3165" s="139"/>
      <c r="T3165" s="138"/>
      <c r="U3165" s="6"/>
      <c r="V3165" s="8"/>
      <c r="W3165" s="8"/>
      <c r="X3165" s="60"/>
    </row>
    <row r="3166" spans="1:27" ht="11.25" outlineLevel="5" x14ac:dyDescent="0.2">
      <c r="A3166" s="137"/>
      <c r="B3166" s="138"/>
      <c r="C3166" s="138"/>
      <c r="D3166" s="139"/>
      <c r="E3166" s="145"/>
      <c r="F3166" s="140" t="s">
        <v>2613</v>
      </c>
      <c r="G3166" s="139"/>
      <c r="H3166" s="141">
        <v>3.22</v>
      </c>
      <c r="I3166" s="142"/>
      <c r="J3166" s="143"/>
      <c r="K3166" s="144"/>
      <c r="L3166" s="144"/>
      <c r="M3166" s="144"/>
      <c r="N3166" s="144"/>
      <c r="O3166" s="143"/>
      <c r="P3166" s="143"/>
      <c r="Q3166" s="143"/>
      <c r="R3166" s="139"/>
      <c r="S3166" s="139"/>
      <c r="T3166" s="138"/>
      <c r="U3166" s="6"/>
      <c r="V3166" s="8"/>
      <c r="W3166" s="8"/>
      <c r="X3166" s="60"/>
    </row>
    <row r="3167" spans="1:27" ht="11.25" outlineLevel="5" x14ac:dyDescent="0.2">
      <c r="A3167" s="137"/>
      <c r="B3167" s="138"/>
      <c r="C3167" s="138"/>
      <c r="D3167" s="139"/>
      <c r="E3167" s="145"/>
      <c r="F3167" s="140" t="s">
        <v>546</v>
      </c>
      <c r="G3167" s="139"/>
      <c r="H3167" s="141">
        <v>41.44</v>
      </c>
      <c r="I3167" s="142"/>
      <c r="J3167" s="143"/>
      <c r="K3167" s="144"/>
      <c r="L3167" s="144"/>
      <c r="M3167" s="144"/>
      <c r="N3167" s="144"/>
      <c r="O3167" s="143"/>
      <c r="P3167" s="143"/>
      <c r="Q3167" s="143"/>
      <c r="R3167" s="139"/>
      <c r="S3167" s="139"/>
      <c r="T3167" s="138"/>
      <c r="U3167" s="6"/>
      <c r="V3167" s="8"/>
      <c r="W3167" s="8"/>
      <c r="X3167" s="60"/>
    </row>
    <row r="3168" spans="1:27" ht="11.25" outlineLevel="5" x14ac:dyDescent="0.2">
      <c r="A3168" s="137"/>
      <c r="B3168" s="138"/>
      <c r="C3168" s="138"/>
      <c r="D3168" s="139"/>
      <c r="E3168" s="145"/>
      <c r="F3168" s="140" t="s">
        <v>817</v>
      </c>
      <c r="G3168" s="139"/>
      <c r="H3168" s="141">
        <v>0</v>
      </c>
      <c r="I3168" s="142"/>
      <c r="J3168" s="143"/>
      <c r="K3168" s="144"/>
      <c r="L3168" s="144"/>
      <c r="M3168" s="144"/>
      <c r="N3168" s="144"/>
      <c r="O3168" s="143"/>
      <c r="P3168" s="143"/>
      <c r="Q3168" s="143"/>
      <c r="R3168" s="139"/>
      <c r="S3168" s="139"/>
      <c r="T3168" s="138"/>
      <c r="U3168" s="6"/>
      <c r="V3168" s="8"/>
      <c r="W3168" s="8"/>
      <c r="X3168" s="60"/>
    </row>
    <row r="3169" spans="1:27" ht="11.25" outlineLevel="5" x14ac:dyDescent="0.2">
      <c r="A3169" s="137"/>
      <c r="B3169" s="138"/>
      <c r="C3169" s="138"/>
      <c r="D3169" s="139"/>
      <c r="E3169" s="145"/>
      <c r="F3169" s="140" t="s">
        <v>2614</v>
      </c>
      <c r="G3169" s="139"/>
      <c r="H3169" s="141">
        <v>7.2874999999999996</v>
      </c>
      <c r="I3169" s="142"/>
      <c r="J3169" s="143"/>
      <c r="K3169" s="144"/>
      <c r="L3169" s="144"/>
      <c r="M3169" s="144"/>
      <c r="N3169" s="144"/>
      <c r="O3169" s="143"/>
      <c r="P3169" s="143"/>
      <c r="Q3169" s="143"/>
      <c r="R3169" s="139"/>
      <c r="S3169" s="139"/>
      <c r="T3169" s="138"/>
      <c r="U3169" s="6"/>
      <c r="V3169" s="8"/>
      <c r="W3169" s="8"/>
      <c r="X3169" s="60"/>
    </row>
    <row r="3170" spans="1:27" ht="11.25" outlineLevel="5" x14ac:dyDescent="0.2">
      <c r="A3170" s="137"/>
      <c r="B3170" s="138"/>
      <c r="C3170" s="138"/>
      <c r="D3170" s="139"/>
      <c r="E3170" s="145"/>
      <c r="F3170" s="140" t="s">
        <v>2615</v>
      </c>
      <c r="G3170" s="139"/>
      <c r="H3170" s="141">
        <v>1.875</v>
      </c>
      <c r="I3170" s="142"/>
      <c r="J3170" s="143"/>
      <c r="K3170" s="144"/>
      <c r="L3170" s="144"/>
      <c r="M3170" s="144"/>
      <c r="N3170" s="144"/>
      <c r="O3170" s="143"/>
      <c r="P3170" s="143"/>
      <c r="Q3170" s="143"/>
      <c r="R3170" s="139"/>
      <c r="S3170" s="139"/>
      <c r="T3170" s="138"/>
      <c r="U3170" s="6"/>
      <c r="V3170" s="8"/>
      <c r="W3170" s="8"/>
      <c r="X3170" s="60"/>
    </row>
    <row r="3171" spans="1:27" ht="11.25" outlineLevel="5" x14ac:dyDescent="0.2">
      <c r="A3171" s="137"/>
      <c r="B3171" s="138"/>
      <c r="C3171" s="138"/>
      <c r="D3171" s="139"/>
      <c r="E3171" s="145"/>
      <c r="F3171" s="140" t="s">
        <v>2616</v>
      </c>
      <c r="G3171" s="139"/>
      <c r="H3171" s="141">
        <v>1.875</v>
      </c>
      <c r="I3171" s="142"/>
      <c r="J3171" s="143"/>
      <c r="K3171" s="144"/>
      <c r="L3171" s="144"/>
      <c r="M3171" s="144"/>
      <c r="N3171" s="144"/>
      <c r="O3171" s="143"/>
      <c r="P3171" s="143"/>
      <c r="Q3171" s="143"/>
      <c r="R3171" s="139"/>
      <c r="S3171" s="139"/>
      <c r="T3171" s="138"/>
      <c r="U3171" s="6"/>
      <c r="V3171" s="8"/>
      <c r="W3171" s="8"/>
      <c r="X3171" s="60"/>
    </row>
    <row r="3172" spans="1:27" ht="11.25" outlineLevel="5" x14ac:dyDescent="0.2">
      <c r="A3172" s="137"/>
      <c r="B3172" s="138"/>
      <c r="C3172" s="138"/>
      <c r="D3172" s="139"/>
      <c r="E3172" s="145"/>
      <c r="F3172" s="140" t="s">
        <v>2617</v>
      </c>
      <c r="G3172" s="139"/>
      <c r="H3172" s="141">
        <v>1.875</v>
      </c>
      <c r="I3172" s="142"/>
      <c r="J3172" s="143"/>
      <c r="K3172" s="144"/>
      <c r="L3172" s="144"/>
      <c r="M3172" s="144"/>
      <c r="N3172" s="144"/>
      <c r="O3172" s="143"/>
      <c r="P3172" s="143"/>
      <c r="Q3172" s="143"/>
      <c r="R3172" s="139"/>
      <c r="S3172" s="139"/>
      <c r="T3172" s="138"/>
      <c r="U3172" s="6"/>
      <c r="V3172" s="8"/>
      <c r="W3172" s="8"/>
      <c r="X3172" s="60"/>
    </row>
    <row r="3173" spans="1:27" ht="11.25" outlineLevel="5" x14ac:dyDescent="0.2">
      <c r="A3173" s="137"/>
      <c r="B3173" s="138"/>
      <c r="C3173" s="138"/>
      <c r="D3173" s="139"/>
      <c r="E3173" s="145"/>
      <c r="F3173" s="140" t="s">
        <v>2618</v>
      </c>
      <c r="G3173" s="139"/>
      <c r="H3173" s="141">
        <v>1.875</v>
      </c>
      <c r="I3173" s="142"/>
      <c r="J3173" s="143"/>
      <c r="K3173" s="144"/>
      <c r="L3173" s="144"/>
      <c r="M3173" s="144"/>
      <c r="N3173" s="144"/>
      <c r="O3173" s="143"/>
      <c r="P3173" s="143"/>
      <c r="Q3173" s="143"/>
      <c r="R3173" s="139"/>
      <c r="S3173" s="139"/>
      <c r="T3173" s="138"/>
      <c r="U3173" s="6"/>
      <c r="V3173" s="8"/>
      <c r="W3173" s="8"/>
      <c r="X3173" s="60"/>
    </row>
    <row r="3174" spans="1:27" ht="11.25" outlineLevel="5" x14ac:dyDescent="0.2">
      <c r="A3174" s="137"/>
      <c r="B3174" s="138"/>
      <c r="C3174" s="138"/>
      <c r="D3174" s="139"/>
      <c r="E3174" s="145"/>
      <c r="F3174" s="140" t="s">
        <v>546</v>
      </c>
      <c r="G3174" s="139"/>
      <c r="H3174" s="141">
        <v>14.7875</v>
      </c>
      <c r="I3174" s="142"/>
      <c r="J3174" s="143"/>
      <c r="K3174" s="144"/>
      <c r="L3174" s="144"/>
      <c r="M3174" s="144"/>
      <c r="N3174" s="144"/>
      <c r="O3174" s="143"/>
      <c r="P3174" s="143"/>
      <c r="Q3174" s="143"/>
      <c r="R3174" s="139"/>
      <c r="S3174" s="139"/>
      <c r="T3174" s="138"/>
      <c r="U3174" s="6"/>
      <c r="V3174" s="8"/>
      <c r="W3174" s="8"/>
      <c r="X3174" s="60"/>
    </row>
    <row r="3175" spans="1:27" ht="11.25" outlineLevel="5" x14ac:dyDescent="0.2">
      <c r="A3175" s="137"/>
      <c r="B3175" s="138"/>
      <c r="C3175" s="138"/>
      <c r="D3175" s="139"/>
      <c r="E3175" s="145"/>
      <c r="F3175" s="140" t="s">
        <v>2619</v>
      </c>
      <c r="G3175" s="139"/>
      <c r="H3175" s="141">
        <v>14.787000000000001</v>
      </c>
      <c r="I3175" s="142"/>
      <c r="J3175" s="143"/>
      <c r="K3175" s="144"/>
      <c r="L3175" s="144"/>
      <c r="M3175" s="144"/>
      <c r="N3175" s="144"/>
      <c r="O3175" s="143"/>
      <c r="P3175" s="143"/>
      <c r="Q3175" s="143"/>
      <c r="R3175" s="139"/>
      <c r="S3175" s="139"/>
      <c r="T3175" s="138"/>
      <c r="U3175" s="6"/>
      <c r="V3175" s="8"/>
      <c r="W3175" s="8"/>
      <c r="X3175" s="60"/>
    </row>
    <row r="3176" spans="1:27" ht="11.25" outlineLevel="5" x14ac:dyDescent="0.2">
      <c r="A3176" s="137"/>
      <c r="B3176" s="138"/>
      <c r="C3176" s="138"/>
      <c r="D3176" s="139"/>
      <c r="E3176" s="145"/>
      <c r="F3176" s="140" t="s">
        <v>2620</v>
      </c>
      <c r="G3176" s="139"/>
      <c r="H3176" s="141">
        <v>29.574000000000002</v>
      </c>
      <c r="I3176" s="142"/>
      <c r="J3176" s="143"/>
      <c r="K3176" s="144"/>
      <c r="L3176" s="144"/>
      <c r="M3176" s="144"/>
      <c r="N3176" s="144"/>
      <c r="O3176" s="143"/>
      <c r="P3176" s="143"/>
      <c r="Q3176" s="143"/>
      <c r="R3176" s="139"/>
      <c r="S3176" s="139"/>
      <c r="T3176" s="138"/>
      <c r="U3176" s="6"/>
      <c r="V3176" s="8"/>
      <c r="W3176" s="8"/>
      <c r="X3176" s="60"/>
    </row>
    <row r="3177" spans="1:27" ht="7.5" customHeight="1" outlineLevel="5" x14ac:dyDescent="0.15">
      <c r="A3177" s="8"/>
      <c r="B3177" s="69"/>
      <c r="C3177" s="69"/>
      <c r="D3177" s="60"/>
      <c r="E3177" s="60"/>
      <c r="F3177" s="104"/>
      <c r="G3177" s="60"/>
      <c r="H3177" s="65"/>
      <c r="I3177" s="105"/>
      <c r="J3177" s="63"/>
      <c r="K3177" s="65"/>
      <c r="L3177" s="65"/>
      <c r="M3177" s="65"/>
      <c r="N3177" s="65"/>
      <c r="O3177" s="63"/>
      <c r="P3177" s="63"/>
      <c r="Q3177" s="63"/>
      <c r="R3177" s="60"/>
      <c r="S3177" s="60"/>
      <c r="T3177" s="69"/>
      <c r="U3177" s="8"/>
      <c r="X3177" s="60"/>
    </row>
    <row r="3178" spans="1:27" ht="11.25" outlineLevel="4" x14ac:dyDescent="0.2">
      <c r="A3178" s="4"/>
      <c r="B3178" s="120"/>
      <c r="C3178" s="121">
        <v>2</v>
      </c>
      <c r="D3178" s="122" t="s">
        <v>534</v>
      </c>
      <c r="E3178" s="123" t="s">
        <v>2621</v>
      </c>
      <c r="F3178" s="124" t="s">
        <v>2622</v>
      </c>
      <c r="G3178" s="122" t="s">
        <v>543</v>
      </c>
      <c r="H3178" s="125">
        <v>100.58799999999999</v>
      </c>
      <c r="I3178" s="126">
        <v>0</v>
      </c>
      <c r="J3178" s="127">
        <f>H3178*I3178</f>
        <v>0</v>
      </c>
      <c r="K3178" s="125"/>
      <c r="L3178" s="125">
        <f>H3178*K3178</f>
        <v>0</v>
      </c>
      <c r="M3178" s="125"/>
      <c r="N3178" s="125">
        <f>H3178*M3178</f>
        <v>0</v>
      </c>
      <c r="O3178" s="127">
        <v>15</v>
      </c>
      <c r="P3178" s="127">
        <f>J3178*(O3178/100)</f>
        <v>0</v>
      </c>
      <c r="Q3178" s="127">
        <f>J3178+P3178</f>
        <v>0</v>
      </c>
      <c r="R3178" s="128"/>
      <c r="S3178" s="128" t="s">
        <v>538</v>
      </c>
      <c r="T3178" s="129">
        <v>1</v>
      </c>
      <c r="U3178" s="8"/>
      <c r="V3178" s="8"/>
      <c r="W3178" s="8"/>
      <c r="X3178" s="60"/>
    </row>
    <row r="3179" spans="1:27" ht="9.75" outlineLevel="5" x14ac:dyDescent="0.2">
      <c r="A3179" s="130"/>
      <c r="B3179" s="131"/>
      <c r="C3179" s="131"/>
      <c r="D3179" s="132"/>
      <c r="E3179" s="136" t="s">
        <v>0</v>
      </c>
      <c r="F3179" s="159" t="s">
        <v>2623</v>
      </c>
      <c r="G3179" s="159"/>
      <c r="H3179" s="160"/>
      <c r="I3179" s="161"/>
      <c r="J3179" s="162"/>
      <c r="K3179" s="134"/>
      <c r="L3179" s="134"/>
      <c r="M3179" s="134"/>
      <c r="N3179" s="134"/>
      <c r="O3179" s="135"/>
      <c r="P3179" s="135"/>
      <c r="Q3179" s="135"/>
      <c r="R3179" s="132"/>
      <c r="S3179" s="132"/>
      <c r="T3179" s="131"/>
      <c r="U3179" s="6"/>
      <c r="V3179" s="8"/>
      <c r="W3179" s="8"/>
      <c r="X3179" s="133" t="str">
        <f>F3179</f>
        <v>Stěna předsazená ze sádrokartonových desek Příplatek k cenám za plochu do 6 m2 jednotlivě</v>
      </c>
      <c r="Y3179" s="9"/>
      <c r="AA3179" s="11"/>
    </row>
    <row r="3180" spans="1:27" ht="7.5" customHeight="1" outlineLevel="5" x14ac:dyDescent="0.15">
      <c r="B3180" s="69"/>
      <c r="C3180" s="69"/>
      <c r="D3180" s="60"/>
      <c r="E3180" s="60"/>
      <c r="F3180" s="61"/>
      <c r="G3180" s="60"/>
      <c r="H3180" s="65"/>
      <c r="I3180" s="105"/>
      <c r="J3180" s="63"/>
      <c r="K3180" s="65"/>
      <c r="L3180" s="65"/>
      <c r="M3180" s="65"/>
      <c r="N3180" s="65"/>
      <c r="O3180" s="63"/>
      <c r="P3180" s="63"/>
      <c r="Q3180" s="63"/>
      <c r="R3180" s="60"/>
      <c r="S3180" s="60"/>
      <c r="T3180" s="69"/>
      <c r="U3180" s="8"/>
      <c r="X3180" s="60"/>
    </row>
    <row r="3181" spans="1:27" ht="11.25" outlineLevel="4" x14ac:dyDescent="0.2">
      <c r="A3181" s="4"/>
      <c r="B3181" s="120"/>
      <c r="C3181" s="121">
        <v>3</v>
      </c>
      <c r="D3181" s="122" t="s">
        <v>534</v>
      </c>
      <c r="E3181" s="123" t="s">
        <v>2624</v>
      </c>
      <c r="F3181" s="124" t="s">
        <v>2625</v>
      </c>
      <c r="G3181" s="122" t="s">
        <v>543</v>
      </c>
      <c r="H3181" s="125">
        <v>100.58799999999999</v>
      </c>
      <c r="I3181" s="126">
        <v>0</v>
      </c>
      <c r="J3181" s="127">
        <f>H3181*I3181</f>
        <v>0</v>
      </c>
      <c r="K3181" s="125">
        <v>1E-4</v>
      </c>
      <c r="L3181" s="125">
        <f>H3181*K3181</f>
        <v>1.00588E-2</v>
      </c>
      <c r="M3181" s="125"/>
      <c r="N3181" s="125">
        <f>H3181*M3181</f>
        <v>0</v>
      </c>
      <c r="O3181" s="127">
        <v>15</v>
      </c>
      <c r="P3181" s="127">
        <f>J3181*(O3181/100)</f>
        <v>0</v>
      </c>
      <c r="Q3181" s="127">
        <f>J3181+P3181</f>
        <v>0</v>
      </c>
      <c r="R3181" s="128"/>
      <c r="S3181" s="128" t="s">
        <v>538</v>
      </c>
      <c r="T3181" s="129">
        <v>1</v>
      </c>
      <c r="U3181" s="8"/>
      <c r="V3181" s="8"/>
      <c r="W3181" s="8"/>
      <c r="X3181" s="60"/>
    </row>
    <row r="3182" spans="1:27" ht="9.75" outlineLevel="5" x14ac:dyDescent="0.2">
      <c r="A3182" s="130"/>
      <c r="B3182" s="131"/>
      <c r="C3182" s="131"/>
      <c r="D3182" s="132"/>
      <c r="E3182" s="136" t="s">
        <v>0</v>
      </c>
      <c r="F3182" s="159" t="s">
        <v>2626</v>
      </c>
      <c r="G3182" s="159"/>
      <c r="H3182" s="160"/>
      <c r="I3182" s="161"/>
      <c r="J3182" s="162"/>
      <c r="K3182" s="134"/>
      <c r="L3182" s="134"/>
      <c r="M3182" s="134"/>
      <c r="N3182" s="134"/>
      <c r="O3182" s="135"/>
      <c r="P3182" s="135"/>
      <c r="Q3182" s="135"/>
      <c r="R3182" s="132"/>
      <c r="S3182" s="132"/>
      <c r="T3182" s="131"/>
      <c r="U3182" s="6"/>
      <c r="V3182" s="8"/>
      <c r="W3182" s="8"/>
      <c r="X3182" s="133" t="str">
        <f>F3182</f>
        <v>Stěna předsazená ze sádrokartonových desek ostatní konstrukce a práce na předsazených stěnách ze sádrokartonových desek základní penetrační nátěr</v>
      </c>
      <c r="Y3182" s="9"/>
      <c r="AA3182" s="11"/>
    </row>
    <row r="3183" spans="1:27" ht="7.5" customHeight="1" outlineLevel="5" x14ac:dyDescent="0.15">
      <c r="B3183" s="69"/>
      <c r="C3183" s="69"/>
      <c r="D3183" s="60"/>
      <c r="E3183" s="60"/>
      <c r="F3183" s="61"/>
      <c r="G3183" s="60"/>
      <c r="H3183" s="65"/>
      <c r="I3183" s="105"/>
      <c r="J3183" s="63"/>
      <c r="K3183" s="65"/>
      <c r="L3183" s="65"/>
      <c r="M3183" s="65"/>
      <c r="N3183" s="65"/>
      <c r="O3183" s="63"/>
      <c r="P3183" s="63"/>
      <c r="Q3183" s="63"/>
      <c r="R3183" s="60"/>
      <c r="S3183" s="60"/>
      <c r="T3183" s="69"/>
      <c r="U3183" s="8"/>
      <c r="X3183" s="60"/>
    </row>
    <row r="3184" spans="1:27" ht="11.25" outlineLevel="4" x14ac:dyDescent="0.2">
      <c r="A3184" s="4"/>
      <c r="B3184" s="120"/>
      <c r="C3184" s="121">
        <v>4</v>
      </c>
      <c r="D3184" s="122" t="s">
        <v>534</v>
      </c>
      <c r="E3184" s="123" t="s">
        <v>2627</v>
      </c>
      <c r="F3184" s="124" t="s">
        <v>2628</v>
      </c>
      <c r="G3184" s="122" t="s">
        <v>752</v>
      </c>
      <c r="H3184" s="125">
        <v>153.55000000000001</v>
      </c>
      <c r="I3184" s="126">
        <v>0</v>
      </c>
      <c r="J3184" s="127">
        <f>H3184*I3184</f>
        <v>0</v>
      </c>
      <c r="K3184" s="125">
        <v>1E-4</v>
      </c>
      <c r="L3184" s="125">
        <f>H3184*K3184</f>
        <v>1.5355000000000002E-2</v>
      </c>
      <c r="M3184" s="125"/>
      <c r="N3184" s="125">
        <f>H3184*M3184</f>
        <v>0</v>
      </c>
      <c r="O3184" s="127">
        <v>15</v>
      </c>
      <c r="P3184" s="127">
        <f>J3184*(O3184/100)</f>
        <v>0</v>
      </c>
      <c r="Q3184" s="127">
        <f>J3184+P3184</f>
        <v>0</v>
      </c>
      <c r="R3184" s="128"/>
      <c r="S3184" s="128" t="s">
        <v>538</v>
      </c>
      <c r="T3184" s="129">
        <v>1</v>
      </c>
      <c r="U3184" s="8"/>
      <c r="V3184" s="8"/>
      <c r="W3184" s="8"/>
      <c r="X3184" s="60"/>
    </row>
    <row r="3185" spans="1:27" ht="19.5" outlineLevel="5" x14ac:dyDescent="0.2">
      <c r="A3185" s="130"/>
      <c r="B3185" s="131"/>
      <c r="C3185" s="131"/>
      <c r="D3185" s="132"/>
      <c r="E3185" s="136" t="s">
        <v>0</v>
      </c>
      <c r="F3185" s="159" t="s">
        <v>2629</v>
      </c>
      <c r="G3185" s="159"/>
      <c r="H3185" s="160"/>
      <c r="I3185" s="161"/>
      <c r="J3185" s="162"/>
      <c r="K3185" s="134"/>
      <c r="L3185" s="134"/>
      <c r="M3185" s="134"/>
      <c r="N3185" s="134"/>
      <c r="O3185" s="135"/>
      <c r="P3185" s="135"/>
      <c r="Q3185" s="135"/>
      <c r="R3185" s="132"/>
      <c r="S3185" s="132"/>
      <c r="T3185" s="131"/>
      <c r="U3185" s="6"/>
      <c r="V3185" s="8"/>
      <c r="W3185" s="8"/>
      <c r="X3185" s="133" t="str">
        <f>F3185</f>
        <v>Stěna předsazená ze sádrokartonových desek ostatní konstrukce a práce na předsazených stěnách ze sádrokartonových desek úprava styku stěny a podhledu separační páskou s akrylátem</v>
      </c>
      <c r="Y3185" s="9"/>
      <c r="AA3185" s="11"/>
    </row>
    <row r="3186" spans="1:27" ht="7.5" customHeight="1" outlineLevel="5" x14ac:dyDescent="0.15">
      <c r="B3186" s="69"/>
      <c r="C3186" s="69"/>
      <c r="D3186" s="60"/>
      <c r="E3186" s="60"/>
      <c r="F3186" s="61"/>
      <c r="G3186" s="60"/>
      <c r="H3186" s="65"/>
      <c r="I3186" s="105"/>
      <c r="J3186" s="63"/>
      <c r="K3186" s="65"/>
      <c r="L3186" s="65"/>
      <c r="M3186" s="65"/>
      <c r="N3186" s="65"/>
      <c r="O3186" s="63"/>
      <c r="P3186" s="63"/>
      <c r="Q3186" s="63"/>
      <c r="R3186" s="60"/>
      <c r="S3186" s="60"/>
      <c r="T3186" s="69"/>
      <c r="U3186" s="8"/>
      <c r="X3186" s="60"/>
    </row>
    <row r="3187" spans="1:27" ht="11.25" outlineLevel="5" x14ac:dyDescent="0.2">
      <c r="A3187" s="137"/>
      <c r="B3187" s="138"/>
      <c r="C3187" s="138"/>
      <c r="D3187" s="139"/>
      <c r="E3187" s="145" t="s">
        <v>1</v>
      </c>
      <c r="F3187" s="140" t="s">
        <v>2605</v>
      </c>
      <c r="G3187" s="139"/>
      <c r="H3187" s="141">
        <v>0</v>
      </c>
      <c r="I3187" s="142"/>
      <c r="J3187" s="143"/>
      <c r="K3187" s="144"/>
      <c r="L3187" s="144"/>
      <c r="M3187" s="144"/>
      <c r="N3187" s="144"/>
      <c r="O3187" s="143"/>
      <c r="P3187" s="143"/>
      <c r="Q3187" s="143"/>
      <c r="R3187" s="139"/>
      <c r="S3187" s="139"/>
      <c r="T3187" s="138"/>
      <c r="U3187" s="6"/>
      <c r="V3187" s="8"/>
      <c r="W3187" s="8"/>
      <c r="X3187" s="60"/>
    </row>
    <row r="3188" spans="1:27" ht="11.25" outlineLevel="5" x14ac:dyDescent="0.2">
      <c r="A3188" s="137"/>
      <c r="B3188" s="138"/>
      <c r="C3188" s="138"/>
      <c r="D3188" s="139"/>
      <c r="E3188" s="145"/>
      <c r="F3188" s="140" t="s">
        <v>2606</v>
      </c>
      <c r="G3188" s="139"/>
      <c r="H3188" s="141">
        <v>0</v>
      </c>
      <c r="I3188" s="142"/>
      <c r="J3188" s="143"/>
      <c r="K3188" s="144"/>
      <c r="L3188" s="144"/>
      <c r="M3188" s="144"/>
      <c r="N3188" s="144"/>
      <c r="O3188" s="143"/>
      <c r="P3188" s="143"/>
      <c r="Q3188" s="143"/>
      <c r="R3188" s="139"/>
      <c r="S3188" s="139"/>
      <c r="T3188" s="138"/>
      <c r="U3188" s="6"/>
      <c r="V3188" s="8"/>
      <c r="W3188" s="8"/>
      <c r="X3188" s="60"/>
    </row>
    <row r="3189" spans="1:27" ht="11.25" outlineLevel="5" x14ac:dyDescent="0.2">
      <c r="A3189" s="137"/>
      <c r="B3189" s="138"/>
      <c r="C3189" s="138"/>
      <c r="D3189" s="139"/>
      <c r="E3189" s="145"/>
      <c r="F3189" s="140" t="s">
        <v>703</v>
      </c>
      <c r="G3189" s="139"/>
      <c r="H3189" s="141">
        <v>0</v>
      </c>
      <c r="I3189" s="142"/>
      <c r="J3189" s="143"/>
      <c r="K3189" s="144"/>
      <c r="L3189" s="144"/>
      <c r="M3189" s="144"/>
      <c r="N3189" s="144"/>
      <c r="O3189" s="143"/>
      <c r="P3189" s="143"/>
      <c r="Q3189" s="143"/>
      <c r="R3189" s="139"/>
      <c r="S3189" s="139"/>
      <c r="T3189" s="138"/>
      <c r="U3189" s="6"/>
      <c r="V3189" s="8"/>
      <c r="W3189" s="8"/>
      <c r="X3189" s="60"/>
    </row>
    <row r="3190" spans="1:27" ht="11.25" outlineLevel="5" x14ac:dyDescent="0.2">
      <c r="A3190" s="137"/>
      <c r="B3190" s="138"/>
      <c r="C3190" s="138"/>
      <c r="D3190" s="139"/>
      <c r="E3190" s="145"/>
      <c r="F3190" s="140" t="s">
        <v>2630</v>
      </c>
      <c r="G3190" s="139"/>
      <c r="H3190" s="141">
        <v>13.85</v>
      </c>
      <c r="I3190" s="142"/>
      <c r="J3190" s="143"/>
      <c r="K3190" s="144"/>
      <c r="L3190" s="144"/>
      <c r="M3190" s="144"/>
      <c r="N3190" s="144"/>
      <c r="O3190" s="143"/>
      <c r="P3190" s="143"/>
      <c r="Q3190" s="143"/>
      <c r="R3190" s="139"/>
      <c r="S3190" s="139"/>
      <c r="T3190" s="138"/>
      <c r="U3190" s="6"/>
      <c r="V3190" s="8"/>
      <c r="W3190" s="8"/>
      <c r="X3190" s="60"/>
    </row>
    <row r="3191" spans="1:27" ht="11.25" outlineLevel="5" x14ac:dyDescent="0.2">
      <c r="A3191" s="137"/>
      <c r="B3191" s="138"/>
      <c r="C3191" s="138"/>
      <c r="D3191" s="139"/>
      <c r="E3191" s="145"/>
      <c r="F3191" s="140" t="s">
        <v>2631</v>
      </c>
      <c r="G3191" s="139"/>
      <c r="H3191" s="141">
        <v>6.75</v>
      </c>
      <c r="I3191" s="142"/>
      <c r="J3191" s="143"/>
      <c r="K3191" s="144"/>
      <c r="L3191" s="144"/>
      <c r="M3191" s="144"/>
      <c r="N3191" s="144"/>
      <c r="O3191" s="143"/>
      <c r="P3191" s="143"/>
      <c r="Q3191" s="143"/>
      <c r="R3191" s="139"/>
      <c r="S3191" s="139"/>
      <c r="T3191" s="138"/>
      <c r="U3191" s="6"/>
      <c r="V3191" s="8"/>
      <c r="W3191" s="8"/>
      <c r="X3191" s="60"/>
    </row>
    <row r="3192" spans="1:27" ht="11.25" outlineLevel="5" x14ac:dyDescent="0.2">
      <c r="A3192" s="137"/>
      <c r="B3192" s="138"/>
      <c r="C3192" s="138"/>
      <c r="D3192" s="139"/>
      <c r="E3192" s="145"/>
      <c r="F3192" s="140" t="s">
        <v>2632</v>
      </c>
      <c r="G3192" s="139"/>
      <c r="H3192" s="141">
        <v>7.4</v>
      </c>
      <c r="I3192" s="142"/>
      <c r="J3192" s="143"/>
      <c r="K3192" s="144"/>
      <c r="L3192" s="144"/>
      <c r="M3192" s="144"/>
      <c r="N3192" s="144"/>
      <c r="O3192" s="143"/>
      <c r="P3192" s="143"/>
      <c r="Q3192" s="143"/>
      <c r="R3192" s="139"/>
      <c r="S3192" s="139"/>
      <c r="T3192" s="138"/>
      <c r="U3192" s="6"/>
      <c r="V3192" s="8"/>
      <c r="W3192" s="8"/>
      <c r="X3192" s="60"/>
    </row>
    <row r="3193" spans="1:27" ht="11.25" outlineLevel="5" x14ac:dyDescent="0.2">
      <c r="A3193" s="137"/>
      <c r="B3193" s="138"/>
      <c r="C3193" s="138"/>
      <c r="D3193" s="139"/>
      <c r="E3193" s="145"/>
      <c r="F3193" s="140" t="s">
        <v>2633</v>
      </c>
      <c r="G3193" s="139"/>
      <c r="H3193" s="141">
        <v>7.4</v>
      </c>
      <c r="I3193" s="142"/>
      <c r="J3193" s="143"/>
      <c r="K3193" s="144"/>
      <c r="L3193" s="144"/>
      <c r="M3193" s="144"/>
      <c r="N3193" s="144"/>
      <c r="O3193" s="143"/>
      <c r="P3193" s="143"/>
      <c r="Q3193" s="143"/>
      <c r="R3193" s="139"/>
      <c r="S3193" s="139"/>
      <c r="T3193" s="138"/>
      <c r="U3193" s="6"/>
      <c r="V3193" s="8"/>
      <c r="W3193" s="8"/>
      <c r="X3193" s="60"/>
    </row>
    <row r="3194" spans="1:27" ht="11.25" outlineLevel="5" x14ac:dyDescent="0.2">
      <c r="A3194" s="137"/>
      <c r="B3194" s="138"/>
      <c r="C3194" s="138"/>
      <c r="D3194" s="139"/>
      <c r="E3194" s="145"/>
      <c r="F3194" s="140" t="s">
        <v>2634</v>
      </c>
      <c r="G3194" s="139"/>
      <c r="H3194" s="141">
        <v>7.4</v>
      </c>
      <c r="I3194" s="142"/>
      <c r="J3194" s="143"/>
      <c r="K3194" s="144"/>
      <c r="L3194" s="144"/>
      <c r="M3194" s="144"/>
      <c r="N3194" s="144"/>
      <c r="O3194" s="143"/>
      <c r="P3194" s="143"/>
      <c r="Q3194" s="143"/>
      <c r="R3194" s="139"/>
      <c r="S3194" s="139"/>
      <c r="T3194" s="138"/>
      <c r="U3194" s="6"/>
      <c r="V3194" s="8"/>
      <c r="W3194" s="8"/>
      <c r="X3194" s="60"/>
    </row>
    <row r="3195" spans="1:27" ht="11.25" outlineLevel="5" x14ac:dyDescent="0.2">
      <c r="A3195" s="137"/>
      <c r="B3195" s="138"/>
      <c r="C3195" s="138"/>
      <c r="D3195" s="139"/>
      <c r="E3195" s="145"/>
      <c r="F3195" s="140" t="s">
        <v>2635</v>
      </c>
      <c r="G3195" s="139"/>
      <c r="H3195" s="141">
        <v>7.4</v>
      </c>
      <c r="I3195" s="142"/>
      <c r="J3195" s="143"/>
      <c r="K3195" s="144"/>
      <c r="L3195" s="144"/>
      <c r="M3195" s="144"/>
      <c r="N3195" s="144"/>
      <c r="O3195" s="143"/>
      <c r="P3195" s="143"/>
      <c r="Q3195" s="143"/>
      <c r="R3195" s="139"/>
      <c r="S3195" s="139"/>
      <c r="T3195" s="138"/>
      <c r="U3195" s="6"/>
      <c r="V3195" s="8"/>
      <c r="W3195" s="8"/>
      <c r="X3195" s="60"/>
    </row>
    <row r="3196" spans="1:27" ht="11.25" outlineLevel="5" x14ac:dyDescent="0.2">
      <c r="A3196" s="137"/>
      <c r="B3196" s="138"/>
      <c r="C3196" s="138"/>
      <c r="D3196" s="139"/>
      <c r="E3196" s="145"/>
      <c r="F3196" s="140" t="s">
        <v>2636</v>
      </c>
      <c r="G3196" s="139"/>
      <c r="H3196" s="141">
        <v>6.75</v>
      </c>
      <c r="I3196" s="142"/>
      <c r="J3196" s="143"/>
      <c r="K3196" s="144"/>
      <c r="L3196" s="144"/>
      <c r="M3196" s="144"/>
      <c r="N3196" s="144"/>
      <c r="O3196" s="143"/>
      <c r="P3196" s="143"/>
      <c r="Q3196" s="143"/>
      <c r="R3196" s="139"/>
      <c r="S3196" s="139"/>
      <c r="T3196" s="138"/>
      <c r="U3196" s="6"/>
      <c r="V3196" s="8"/>
      <c r="W3196" s="8"/>
      <c r="X3196" s="60"/>
    </row>
    <row r="3197" spans="1:27" ht="11.25" outlineLevel="5" x14ac:dyDescent="0.2">
      <c r="A3197" s="137"/>
      <c r="B3197" s="138"/>
      <c r="C3197" s="138"/>
      <c r="D3197" s="139"/>
      <c r="E3197" s="145"/>
      <c r="F3197" s="140" t="s">
        <v>546</v>
      </c>
      <c r="G3197" s="139"/>
      <c r="H3197" s="141">
        <v>56.95</v>
      </c>
      <c r="I3197" s="142"/>
      <c r="J3197" s="143"/>
      <c r="K3197" s="144"/>
      <c r="L3197" s="144"/>
      <c r="M3197" s="144"/>
      <c r="N3197" s="144"/>
      <c r="O3197" s="143"/>
      <c r="P3197" s="143"/>
      <c r="Q3197" s="143"/>
      <c r="R3197" s="139"/>
      <c r="S3197" s="139"/>
      <c r="T3197" s="138"/>
      <c r="U3197" s="6"/>
      <c r="V3197" s="8"/>
      <c r="W3197" s="8"/>
      <c r="X3197" s="60"/>
    </row>
    <row r="3198" spans="1:27" ht="11.25" outlineLevel="5" x14ac:dyDescent="0.2">
      <c r="A3198" s="137"/>
      <c r="B3198" s="138"/>
      <c r="C3198" s="138"/>
      <c r="D3198" s="139"/>
      <c r="E3198" s="145"/>
      <c r="F3198" s="140" t="s">
        <v>817</v>
      </c>
      <c r="G3198" s="139"/>
      <c r="H3198" s="141">
        <v>0</v>
      </c>
      <c r="I3198" s="142"/>
      <c r="J3198" s="143"/>
      <c r="K3198" s="144"/>
      <c r="L3198" s="144"/>
      <c r="M3198" s="144"/>
      <c r="N3198" s="144"/>
      <c r="O3198" s="143"/>
      <c r="P3198" s="143"/>
      <c r="Q3198" s="143"/>
      <c r="R3198" s="139"/>
      <c r="S3198" s="139"/>
      <c r="T3198" s="138"/>
      <c r="U3198" s="6"/>
      <c r="V3198" s="8"/>
      <c r="W3198" s="8"/>
      <c r="X3198" s="60"/>
    </row>
    <row r="3199" spans="1:27" ht="11.25" outlineLevel="5" x14ac:dyDescent="0.2">
      <c r="A3199" s="137"/>
      <c r="B3199" s="138"/>
      <c r="C3199" s="138"/>
      <c r="D3199" s="139"/>
      <c r="E3199" s="145"/>
      <c r="F3199" s="140" t="s">
        <v>2637</v>
      </c>
      <c r="G3199" s="139"/>
      <c r="H3199" s="141">
        <v>8.15</v>
      </c>
      <c r="I3199" s="142"/>
      <c r="J3199" s="143"/>
      <c r="K3199" s="144"/>
      <c r="L3199" s="144"/>
      <c r="M3199" s="144"/>
      <c r="N3199" s="144"/>
      <c r="O3199" s="143"/>
      <c r="P3199" s="143"/>
      <c r="Q3199" s="143"/>
      <c r="R3199" s="139"/>
      <c r="S3199" s="139"/>
      <c r="T3199" s="138"/>
      <c r="U3199" s="6"/>
      <c r="V3199" s="8"/>
      <c r="W3199" s="8"/>
      <c r="X3199" s="60"/>
    </row>
    <row r="3200" spans="1:27" ht="11.25" outlineLevel="5" x14ac:dyDescent="0.2">
      <c r="A3200" s="137"/>
      <c r="B3200" s="138"/>
      <c r="C3200" s="138"/>
      <c r="D3200" s="139"/>
      <c r="E3200" s="145"/>
      <c r="F3200" s="140" t="s">
        <v>2638</v>
      </c>
      <c r="G3200" s="139"/>
      <c r="H3200" s="141">
        <v>4</v>
      </c>
      <c r="I3200" s="142"/>
      <c r="J3200" s="143"/>
      <c r="K3200" s="144"/>
      <c r="L3200" s="144"/>
      <c r="M3200" s="144"/>
      <c r="N3200" s="144"/>
      <c r="O3200" s="143"/>
      <c r="P3200" s="143"/>
      <c r="Q3200" s="143"/>
      <c r="R3200" s="139"/>
      <c r="S3200" s="139"/>
      <c r="T3200" s="138"/>
      <c r="U3200" s="6"/>
      <c r="V3200" s="8"/>
      <c r="W3200" s="8"/>
      <c r="X3200" s="60"/>
    </row>
    <row r="3201" spans="1:27" ht="11.25" outlineLevel="5" x14ac:dyDescent="0.2">
      <c r="A3201" s="137"/>
      <c r="B3201" s="138"/>
      <c r="C3201" s="138"/>
      <c r="D3201" s="139"/>
      <c r="E3201" s="145"/>
      <c r="F3201" s="140" t="s">
        <v>2639</v>
      </c>
      <c r="G3201" s="139"/>
      <c r="H3201" s="141">
        <v>4</v>
      </c>
      <c r="I3201" s="142"/>
      <c r="J3201" s="143"/>
      <c r="K3201" s="144"/>
      <c r="L3201" s="144"/>
      <c r="M3201" s="144"/>
      <c r="N3201" s="144"/>
      <c r="O3201" s="143"/>
      <c r="P3201" s="143"/>
      <c r="Q3201" s="143"/>
      <c r="R3201" s="139"/>
      <c r="S3201" s="139"/>
      <c r="T3201" s="138"/>
      <c r="U3201" s="6"/>
      <c r="V3201" s="8"/>
      <c r="W3201" s="8"/>
      <c r="X3201" s="60"/>
    </row>
    <row r="3202" spans="1:27" ht="11.25" outlineLevel="5" x14ac:dyDescent="0.2">
      <c r="A3202" s="137"/>
      <c r="B3202" s="138"/>
      <c r="C3202" s="138"/>
      <c r="D3202" s="139"/>
      <c r="E3202" s="145"/>
      <c r="F3202" s="140" t="s">
        <v>2640</v>
      </c>
      <c r="G3202" s="139"/>
      <c r="H3202" s="141">
        <v>4</v>
      </c>
      <c r="I3202" s="142"/>
      <c r="J3202" s="143"/>
      <c r="K3202" s="144"/>
      <c r="L3202" s="144"/>
      <c r="M3202" s="144"/>
      <c r="N3202" s="144"/>
      <c r="O3202" s="143"/>
      <c r="P3202" s="143"/>
      <c r="Q3202" s="143"/>
      <c r="R3202" s="139"/>
      <c r="S3202" s="139"/>
      <c r="T3202" s="138"/>
      <c r="U3202" s="6"/>
      <c r="V3202" s="8"/>
      <c r="W3202" s="8"/>
      <c r="X3202" s="60"/>
    </row>
    <row r="3203" spans="1:27" ht="11.25" outlineLevel="5" x14ac:dyDescent="0.2">
      <c r="A3203" s="137"/>
      <c r="B3203" s="138"/>
      <c r="C3203" s="138"/>
      <c r="D3203" s="139"/>
      <c r="E3203" s="145"/>
      <c r="F3203" s="140" t="s">
        <v>2641</v>
      </c>
      <c r="G3203" s="139"/>
      <c r="H3203" s="141">
        <v>4</v>
      </c>
      <c r="I3203" s="142"/>
      <c r="J3203" s="143"/>
      <c r="K3203" s="144"/>
      <c r="L3203" s="144"/>
      <c r="M3203" s="144"/>
      <c r="N3203" s="144"/>
      <c r="O3203" s="143"/>
      <c r="P3203" s="143"/>
      <c r="Q3203" s="143"/>
      <c r="R3203" s="139"/>
      <c r="S3203" s="139"/>
      <c r="T3203" s="138"/>
      <c r="U3203" s="6"/>
      <c r="V3203" s="8"/>
      <c r="W3203" s="8"/>
      <c r="X3203" s="60"/>
    </row>
    <row r="3204" spans="1:27" ht="11.25" outlineLevel="5" x14ac:dyDescent="0.2">
      <c r="A3204" s="137"/>
      <c r="B3204" s="138"/>
      <c r="C3204" s="138"/>
      <c r="D3204" s="139"/>
      <c r="E3204" s="145"/>
      <c r="F3204" s="140" t="s">
        <v>546</v>
      </c>
      <c r="G3204" s="139"/>
      <c r="H3204" s="141">
        <v>24.15</v>
      </c>
      <c r="I3204" s="142"/>
      <c r="J3204" s="143"/>
      <c r="K3204" s="144"/>
      <c r="L3204" s="144"/>
      <c r="M3204" s="144"/>
      <c r="N3204" s="144"/>
      <c r="O3204" s="143"/>
      <c r="P3204" s="143"/>
      <c r="Q3204" s="143"/>
      <c r="R3204" s="139"/>
      <c r="S3204" s="139"/>
      <c r="T3204" s="138"/>
      <c r="U3204" s="6"/>
      <c r="V3204" s="8"/>
      <c r="W3204" s="8"/>
      <c r="X3204" s="60"/>
    </row>
    <row r="3205" spans="1:27" ht="11.25" outlineLevel="5" x14ac:dyDescent="0.2">
      <c r="A3205" s="137"/>
      <c r="B3205" s="138"/>
      <c r="C3205" s="138"/>
      <c r="D3205" s="139"/>
      <c r="E3205" s="145"/>
      <c r="F3205" s="140" t="s">
        <v>2642</v>
      </c>
      <c r="G3205" s="139"/>
      <c r="H3205" s="141">
        <v>24.15</v>
      </c>
      <c r="I3205" s="142"/>
      <c r="J3205" s="143"/>
      <c r="K3205" s="144"/>
      <c r="L3205" s="144"/>
      <c r="M3205" s="144"/>
      <c r="N3205" s="144"/>
      <c r="O3205" s="143"/>
      <c r="P3205" s="143"/>
      <c r="Q3205" s="143"/>
      <c r="R3205" s="139"/>
      <c r="S3205" s="139"/>
      <c r="T3205" s="138"/>
      <c r="U3205" s="6"/>
      <c r="V3205" s="8"/>
      <c r="W3205" s="8"/>
      <c r="X3205" s="60"/>
    </row>
    <row r="3206" spans="1:27" ht="11.25" outlineLevel="5" x14ac:dyDescent="0.2">
      <c r="A3206" s="137"/>
      <c r="B3206" s="138"/>
      <c r="C3206" s="138"/>
      <c r="D3206" s="139"/>
      <c r="E3206" s="145"/>
      <c r="F3206" s="140" t="s">
        <v>2643</v>
      </c>
      <c r="G3206" s="139"/>
      <c r="H3206" s="141">
        <v>48.3</v>
      </c>
      <c r="I3206" s="142"/>
      <c r="J3206" s="143"/>
      <c r="K3206" s="144"/>
      <c r="L3206" s="144"/>
      <c r="M3206" s="144"/>
      <c r="N3206" s="144"/>
      <c r="O3206" s="143"/>
      <c r="P3206" s="143"/>
      <c r="Q3206" s="143"/>
      <c r="R3206" s="139"/>
      <c r="S3206" s="139"/>
      <c r="T3206" s="138"/>
      <c r="U3206" s="6"/>
      <c r="V3206" s="8"/>
      <c r="W3206" s="8"/>
      <c r="X3206" s="60"/>
    </row>
    <row r="3207" spans="1:27" ht="7.5" customHeight="1" outlineLevel="5" x14ac:dyDescent="0.15">
      <c r="A3207" s="8"/>
      <c r="B3207" s="69"/>
      <c r="C3207" s="69"/>
      <c r="D3207" s="60"/>
      <c r="E3207" s="60"/>
      <c r="F3207" s="104"/>
      <c r="G3207" s="60"/>
      <c r="H3207" s="65"/>
      <c r="I3207" s="105"/>
      <c r="J3207" s="63"/>
      <c r="K3207" s="65"/>
      <c r="L3207" s="65"/>
      <c r="M3207" s="65"/>
      <c r="N3207" s="65"/>
      <c r="O3207" s="63"/>
      <c r="P3207" s="63"/>
      <c r="Q3207" s="63"/>
      <c r="R3207" s="60"/>
      <c r="S3207" s="60"/>
      <c r="T3207" s="69"/>
      <c r="U3207" s="8"/>
      <c r="X3207" s="60"/>
    </row>
    <row r="3208" spans="1:27" ht="11.25" outlineLevel="4" x14ac:dyDescent="0.2">
      <c r="A3208" s="4"/>
      <c r="B3208" s="120"/>
      <c r="C3208" s="121">
        <v>5</v>
      </c>
      <c r="D3208" s="122" t="s">
        <v>534</v>
      </c>
      <c r="E3208" s="123" t="s">
        <v>2644</v>
      </c>
      <c r="F3208" s="124" t="s">
        <v>2645</v>
      </c>
      <c r="G3208" s="122" t="s">
        <v>543</v>
      </c>
      <c r="H3208" s="125">
        <v>183.05</v>
      </c>
      <c r="I3208" s="126">
        <v>0</v>
      </c>
      <c r="J3208" s="127">
        <f>H3208*I3208</f>
        <v>0</v>
      </c>
      <c r="K3208" s="125">
        <v>1.4500000000000001E-2</v>
      </c>
      <c r="L3208" s="125">
        <f>H3208*K3208</f>
        <v>2.6542250000000003</v>
      </c>
      <c r="M3208" s="125"/>
      <c r="N3208" s="125">
        <f>H3208*M3208</f>
        <v>0</v>
      </c>
      <c r="O3208" s="127">
        <v>15</v>
      </c>
      <c r="P3208" s="127">
        <f>J3208*(O3208/100)</f>
        <v>0</v>
      </c>
      <c r="Q3208" s="127">
        <f>J3208+P3208</f>
        <v>0</v>
      </c>
      <c r="R3208" s="128"/>
      <c r="S3208" s="128" t="s">
        <v>538</v>
      </c>
      <c r="T3208" s="129">
        <v>1</v>
      </c>
      <c r="U3208" s="8"/>
      <c r="V3208" s="8"/>
      <c r="W3208" s="8"/>
      <c r="X3208" s="60"/>
    </row>
    <row r="3209" spans="1:27" ht="39" outlineLevel="5" x14ac:dyDescent="0.2">
      <c r="A3209" s="130"/>
      <c r="B3209" s="131"/>
      <c r="C3209" s="131"/>
      <c r="D3209" s="132"/>
      <c r="E3209" s="136" t="s">
        <v>0</v>
      </c>
      <c r="F3209" s="159" t="s">
        <v>2646</v>
      </c>
      <c r="G3209" s="159"/>
      <c r="H3209" s="160"/>
      <c r="I3209" s="161"/>
      <c r="J3209" s="162"/>
      <c r="K3209" s="134"/>
      <c r="L3209" s="134"/>
      <c r="M3209" s="134"/>
      <c r="N3209" s="134"/>
      <c r="O3209" s="135"/>
      <c r="P3209" s="135"/>
      <c r="Q3209" s="135"/>
      <c r="R3209" s="132"/>
      <c r="S3209" s="132"/>
      <c r="T3209" s="131"/>
      <c r="U3209" s="6"/>
      <c r="V3209" s="8"/>
      <c r="W3209" s="8"/>
      <c r="X3209" s="133" t="str">
        <f>F3209</f>
        <v>Podhled ze sádrokartonových desek  
  dvouvrstvá zavěšená spodní konstrukce z ocelových profilů CD, UD 
    jednoduše opláštěná deskou standardní A, tl. 
      15 mm, bez izolace</v>
      </c>
      <c r="Y3209" s="9"/>
      <c r="AA3209" s="11"/>
    </row>
    <row r="3210" spans="1:27" ht="7.5" customHeight="1" outlineLevel="5" x14ac:dyDescent="0.15">
      <c r="B3210" s="69"/>
      <c r="C3210" s="69"/>
      <c r="D3210" s="60"/>
      <c r="E3210" s="60"/>
      <c r="F3210" s="61"/>
      <c r="G3210" s="60"/>
      <c r="H3210" s="65"/>
      <c r="I3210" s="105"/>
      <c r="J3210" s="63"/>
      <c r="K3210" s="65"/>
      <c r="L3210" s="65"/>
      <c r="M3210" s="65"/>
      <c r="N3210" s="65"/>
      <c r="O3210" s="63"/>
      <c r="P3210" s="63"/>
      <c r="Q3210" s="63"/>
      <c r="R3210" s="60"/>
      <c r="S3210" s="60"/>
      <c r="T3210" s="69"/>
      <c r="U3210" s="8"/>
      <c r="X3210" s="60"/>
    </row>
    <row r="3211" spans="1:27" ht="11.25" outlineLevel="5" x14ac:dyDescent="0.2">
      <c r="A3211" s="137"/>
      <c r="B3211" s="138"/>
      <c r="C3211" s="138"/>
      <c r="D3211" s="139"/>
      <c r="E3211" s="145" t="s">
        <v>1</v>
      </c>
      <c r="F3211" s="140" t="s">
        <v>1739</v>
      </c>
      <c r="G3211" s="139"/>
      <c r="H3211" s="141">
        <v>0</v>
      </c>
      <c r="I3211" s="142"/>
      <c r="J3211" s="143"/>
      <c r="K3211" s="144"/>
      <c r="L3211" s="144"/>
      <c r="M3211" s="144"/>
      <c r="N3211" s="144"/>
      <c r="O3211" s="143"/>
      <c r="P3211" s="143"/>
      <c r="Q3211" s="143"/>
      <c r="R3211" s="139"/>
      <c r="S3211" s="139"/>
      <c r="T3211" s="138"/>
      <c r="U3211" s="6"/>
      <c r="V3211" s="8"/>
      <c r="W3211" s="8"/>
      <c r="X3211" s="60"/>
    </row>
    <row r="3212" spans="1:27" ht="11.25" outlineLevel="5" x14ac:dyDescent="0.2">
      <c r="A3212" s="137"/>
      <c r="B3212" s="138"/>
      <c r="C3212" s="138"/>
      <c r="D3212" s="139"/>
      <c r="E3212" s="145"/>
      <c r="F3212" s="140" t="s">
        <v>2647</v>
      </c>
      <c r="G3212" s="139"/>
      <c r="H3212" s="141">
        <v>16.010000000000002</v>
      </c>
      <c r="I3212" s="142"/>
      <c r="J3212" s="143"/>
      <c r="K3212" s="144"/>
      <c r="L3212" s="144"/>
      <c r="M3212" s="144"/>
      <c r="N3212" s="144"/>
      <c r="O3212" s="143"/>
      <c r="P3212" s="143"/>
      <c r="Q3212" s="143"/>
      <c r="R3212" s="139"/>
      <c r="S3212" s="139"/>
      <c r="T3212" s="138"/>
      <c r="U3212" s="6"/>
      <c r="V3212" s="8"/>
      <c r="W3212" s="8"/>
      <c r="X3212" s="60"/>
    </row>
    <row r="3213" spans="1:27" ht="11.25" outlineLevel="5" x14ac:dyDescent="0.2">
      <c r="A3213" s="137"/>
      <c r="B3213" s="138"/>
      <c r="C3213" s="138"/>
      <c r="D3213" s="139"/>
      <c r="E3213" s="145"/>
      <c r="F3213" s="140" t="s">
        <v>2648</v>
      </c>
      <c r="G3213" s="139"/>
      <c r="H3213" s="141">
        <v>67</v>
      </c>
      <c r="I3213" s="142"/>
      <c r="J3213" s="143"/>
      <c r="K3213" s="144"/>
      <c r="L3213" s="144"/>
      <c r="M3213" s="144"/>
      <c r="N3213" s="144"/>
      <c r="O3213" s="143"/>
      <c r="P3213" s="143"/>
      <c r="Q3213" s="143"/>
      <c r="R3213" s="139"/>
      <c r="S3213" s="139"/>
      <c r="T3213" s="138"/>
      <c r="U3213" s="6"/>
      <c r="V3213" s="8"/>
      <c r="W3213" s="8"/>
      <c r="X3213" s="60"/>
    </row>
    <row r="3214" spans="1:27" ht="11.25" outlineLevel="5" x14ac:dyDescent="0.2">
      <c r="A3214" s="137"/>
      <c r="B3214" s="138"/>
      <c r="C3214" s="138"/>
      <c r="D3214" s="139"/>
      <c r="E3214" s="145"/>
      <c r="F3214" s="140" t="s">
        <v>701</v>
      </c>
      <c r="G3214" s="139"/>
      <c r="H3214" s="141">
        <v>0</v>
      </c>
      <c r="I3214" s="142"/>
      <c r="J3214" s="143"/>
      <c r="K3214" s="144"/>
      <c r="L3214" s="144"/>
      <c r="M3214" s="144"/>
      <c r="N3214" s="144"/>
      <c r="O3214" s="143"/>
      <c r="P3214" s="143"/>
      <c r="Q3214" s="143"/>
      <c r="R3214" s="139"/>
      <c r="S3214" s="139"/>
      <c r="T3214" s="138"/>
      <c r="U3214" s="6"/>
      <c r="V3214" s="8"/>
      <c r="W3214" s="8"/>
      <c r="X3214" s="60"/>
    </row>
    <row r="3215" spans="1:27" ht="11.25" outlineLevel="5" x14ac:dyDescent="0.2">
      <c r="A3215" s="137"/>
      <c r="B3215" s="138"/>
      <c r="C3215" s="138"/>
      <c r="D3215" s="139"/>
      <c r="E3215" s="145"/>
      <c r="F3215" s="140" t="s">
        <v>1532</v>
      </c>
      <c r="G3215" s="139"/>
      <c r="H3215" s="141">
        <v>100.04</v>
      </c>
      <c r="I3215" s="142"/>
      <c r="J3215" s="143"/>
      <c r="K3215" s="144"/>
      <c r="L3215" s="144"/>
      <c r="M3215" s="144"/>
      <c r="N3215" s="144"/>
      <c r="O3215" s="143"/>
      <c r="P3215" s="143"/>
      <c r="Q3215" s="143"/>
      <c r="R3215" s="139"/>
      <c r="S3215" s="139"/>
      <c r="T3215" s="138"/>
      <c r="U3215" s="6"/>
      <c r="V3215" s="8"/>
      <c r="W3215" s="8"/>
      <c r="X3215" s="60"/>
    </row>
    <row r="3216" spans="1:27" ht="7.5" customHeight="1" outlineLevel="5" x14ac:dyDescent="0.15">
      <c r="A3216" s="8"/>
      <c r="B3216" s="69"/>
      <c r="C3216" s="69"/>
      <c r="D3216" s="60"/>
      <c r="E3216" s="60"/>
      <c r="F3216" s="104"/>
      <c r="G3216" s="60"/>
      <c r="H3216" s="65"/>
      <c r="I3216" s="105"/>
      <c r="J3216" s="63"/>
      <c r="K3216" s="65"/>
      <c r="L3216" s="65"/>
      <c r="M3216" s="65"/>
      <c r="N3216" s="65"/>
      <c r="O3216" s="63"/>
      <c r="P3216" s="63"/>
      <c r="Q3216" s="63"/>
      <c r="R3216" s="60"/>
      <c r="S3216" s="60"/>
      <c r="T3216" s="69"/>
      <c r="U3216" s="8"/>
      <c r="X3216" s="60"/>
    </row>
    <row r="3217" spans="1:27" ht="11.25" outlineLevel="4" x14ac:dyDescent="0.2">
      <c r="A3217" s="4"/>
      <c r="B3217" s="120"/>
      <c r="C3217" s="121">
        <v>6</v>
      </c>
      <c r="D3217" s="122" t="s">
        <v>534</v>
      </c>
      <c r="E3217" s="123" t="s">
        <v>2649</v>
      </c>
      <c r="F3217" s="124" t="s">
        <v>2650</v>
      </c>
      <c r="G3217" s="122" t="s">
        <v>543</v>
      </c>
      <c r="H3217" s="125">
        <v>193.61</v>
      </c>
      <c r="I3217" s="126">
        <v>0</v>
      </c>
      <c r="J3217" s="127">
        <f>H3217*I3217</f>
        <v>0</v>
      </c>
      <c r="K3217" s="125">
        <v>2.2599999999999999E-2</v>
      </c>
      <c r="L3217" s="125">
        <f>H3217*K3217</f>
        <v>4.3755860000000002</v>
      </c>
      <c r="M3217" s="125"/>
      <c r="N3217" s="125">
        <f>H3217*M3217</f>
        <v>0</v>
      </c>
      <c r="O3217" s="127">
        <v>15</v>
      </c>
      <c r="P3217" s="127">
        <f>J3217*(O3217/100)</f>
        <v>0</v>
      </c>
      <c r="Q3217" s="127">
        <f>J3217+P3217</f>
        <v>0</v>
      </c>
      <c r="R3217" s="128"/>
      <c r="S3217" s="128" t="s">
        <v>538</v>
      </c>
      <c r="T3217" s="129">
        <v>1</v>
      </c>
      <c r="U3217" s="8"/>
      <c r="V3217" s="8"/>
      <c r="W3217" s="8"/>
      <c r="X3217" s="60"/>
    </row>
    <row r="3218" spans="1:27" ht="39" outlineLevel="5" x14ac:dyDescent="0.2">
      <c r="A3218" s="130"/>
      <c r="B3218" s="131"/>
      <c r="C3218" s="131"/>
      <c r="D3218" s="132"/>
      <c r="E3218" s="136" t="s">
        <v>0</v>
      </c>
      <c r="F3218" s="159" t="s">
        <v>2651</v>
      </c>
      <c r="G3218" s="159"/>
      <c r="H3218" s="160"/>
      <c r="I3218" s="161"/>
      <c r="J3218" s="162"/>
      <c r="K3218" s="134"/>
      <c r="L3218" s="134"/>
      <c r="M3218" s="134"/>
      <c r="N3218" s="134"/>
      <c r="O3218" s="135"/>
      <c r="P3218" s="135"/>
      <c r="Q3218" s="135"/>
      <c r="R3218" s="132"/>
      <c r="S3218" s="132"/>
      <c r="T3218" s="131"/>
      <c r="U3218" s="6"/>
      <c r="V3218" s="8"/>
      <c r="W3218" s="8"/>
      <c r="X3218" s="133" t="str">
        <f>F3218</f>
        <v>Podhled ze sádrokartonových desek  
  dvouvrstvá zavěšená spodní konstrukce z ocelových profilů CD, UD 
    dvojitě opláštěná deskami impregnovanou H2, tl. 
      2 x 12,5 mm, bez izolace</v>
      </c>
      <c r="Y3218" s="9"/>
      <c r="AA3218" s="11"/>
    </row>
    <row r="3219" spans="1:27" ht="7.5" customHeight="1" outlineLevel="5" x14ac:dyDescent="0.15">
      <c r="B3219" s="69"/>
      <c r="C3219" s="69"/>
      <c r="D3219" s="60"/>
      <c r="E3219" s="60"/>
      <c r="F3219" s="61"/>
      <c r="G3219" s="60"/>
      <c r="H3219" s="65"/>
      <c r="I3219" s="105"/>
      <c r="J3219" s="63"/>
      <c r="K3219" s="65"/>
      <c r="L3219" s="65"/>
      <c r="M3219" s="65"/>
      <c r="N3219" s="65"/>
      <c r="O3219" s="63"/>
      <c r="P3219" s="63"/>
      <c r="Q3219" s="63"/>
      <c r="R3219" s="60"/>
      <c r="S3219" s="60"/>
      <c r="T3219" s="69"/>
      <c r="U3219" s="8"/>
      <c r="X3219" s="60"/>
    </row>
    <row r="3220" spans="1:27" ht="22.5" outlineLevel="5" x14ac:dyDescent="0.2">
      <c r="A3220" s="137"/>
      <c r="B3220" s="138"/>
      <c r="C3220" s="138"/>
      <c r="D3220" s="139"/>
      <c r="E3220" s="145" t="s">
        <v>1</v>
      </c>
      <c r="F3220" s="140" t="s">
        <v>1621</v>
      </c>
      <c r="G3220" s="139"/>
      <c r="H3220" s="141">
        <v>0</v>
      </c>
      <c r="I3220" s="142"/>
      <c r="J3220" s="143"/>
      <c r="K3220" s="144"/>
      <c r="L3220" s="144"/>
      <c r="M3220" s="144"/>
      <c r="N3220" s="144"/>
      <c r="O3220" s="143"/>
      <c r="P3220" s="143"/>
      <c r="Q3220" s="143"/>
      <c r="R3220" s="139"/>
      <c r="S3220" s="139"/>
      <c r="T3220" s="138"/>
      <c r="U3220" s="6"/>
      <c r="V3220" s="8"/>
      <c r="W3220" s="8"/>
      <c r="X3220" s="60"/>
    </row>
    <row r="3221" spans="1:27" ht="11.25" outlineLevel="5" x14ac:dyDescent="0.2">
      <c r="A3221" s="137"/>
      <c r="B3221" s="138"/>
      <c r="C3221" s="138"/>
      <c r="D3221" s="139"/>
      <c r="E3221" s="145"/>
      <c r="F3221" s="140" t="s">
        <v>2652</v>
      </c>
      <c r="G3221" s="139"/>
      <c r="H3221" s="141">
        <v>51.72999999999999</v>
      </c>
      <c r="I3221" s="142"/>
      <c r="J3221" s="143"/>
      <c r="K3221" s="144"/>
      <c r="L3221" s="144"/>
      <c r="M3221" s="144"/>
      <c r="N3221" s="144"/>
      <c r="O3221" s="143"/>
      <c r="P3221" s="143"/>
      <c r="Q3221" s="143"/>
      <c r="R3221" s="139"/>
      <c r="S3221" s="139"/>
      <c r="T3221" s="138"/>
      <c r="U3221" s="6"/>
      <c r="V3221" s="8"/>
      <c r="W3221" s="8"/>
      <c r="X3221" s="60"/>
    </row>
    <row r="3222" spans="1:27" ht="22.5" outlineLevel="5" x14ac:dyDescent="0.2">
      <c r="A3222" s="137"/>
      <c r="B3222" s="138"/>
      <c r="C3222" s="138"/>
      <c r="D3222" s="139"/>
      <c r="E3222" s="145"/>
      <c r="F3222" s="140" t="s">
        <v>1648</v>
      </c>
      <c r="G3222" s="139"/>
      <c r="H3222" s="141">
        <v>0</v>
      </c>
      <c r="I3222" s="142"/>
      <c r="J3222" s="143"/>
      <c r="K3222" s="144"/>
      <c r="L3222" s="144"/>
      <c r="M3222" s="144"/>
      <c r="N3222" s="144"/>
      <c r="O3222" s="143"/>
      <c r="P3222" s="143"/>
      <c r="Q3222" s="143"/>
      <c r="R3222" s="139"/>
      <c r="S3222" s="139"/>
      <c r="T3222" s="138"/>
      <c r="U3222" s="6"/>
      <c r="V3222" s="8"/>
      <c r="W3222" s="8"/>
      <c r="X3222" s="60"/>
    </row>
    <row r="3223" spans="1:27" ht="11.25" outlineLevel="5" x14ac:dyDescent="0.2">
      <c r="A3223" s="137"/>
      <c r="B3223" s="138"/>
      <c r="C3223" s="138"/>
      <c r="D3223" s="139"/>
      <c r="E3223" s="145"/>
      <c r="F3223" s="140" t="s">
        <v>2653</v>
      </c>
      <c r="G3223" s="139"/>
      <c r="H3223" s="141">
        <v>70.94</v>
      </c>
      <c r="I3223" s="142"/>
      <c r="J3223" s="143"/>
      <c r="K3223" s="144"/>
      <c r="L3223" s="144"/>
      <c r="M3223" s="144"/>
      <c r="N3223" s="144"/>
      <c r="O3223" s="143"/>
      <c r="P3223" s="143"/>
      <c r="Q3223" s="143"/>
      <c r="R3223" s="139"/>
      <c r="S3223" s="139"/>
      <c r="T3223" s="138"/>
      <c r="U3223" s="6"/>
      <c r="V3223" s="8"/>
      <c r="W3223" s="8"/>
      <c r="X3223" s="60"/>
    </row>
    <row r="3224" spans="1:27" ht="22.5" outlineLevel="5" x14ac:dyDescent="0.2">
      <c r="A3224" s="137"/>
      <c r="B3224" s="138"/>
      <c r="C3224" s="138"/>
      <c r="D3224" s="139"/>
      <c r="E3224" s="145"/>
      <c r="F3224" s="140" t="s">
        <v>1730</v>
      </c>
      <c r="G3224" s="139"/>
      <c r="H3224" s="141">
        <v>122.67</v>
      </c>
      <c r="I3224" s="142"/>
      <c r="J3224" s="143"/>
      <c r="K3224" s="144"/>
      <c r="L3224" s="144"/>
      <c r="M3224" s="144"/>
      <c r="N3224" s="144"/>
      <c r="O3224" s="143"/>
      <c r="P3224" s="143"/>
      <c r="Q3224" s="143"/>
      <c r="R3224" s="139"/>
      <c r="S3224" s="139"/>
      <c r="T3224" s="138"/>
      <c r="U3224" s="6"/>
      <c r="V3224" s="8"/>
      <c r="W3224" s="8"/>
      <c r="X3224" s="60"/>
    </row>
    <row r="3225" spans="1:27" ht="11.25" outlineLevel="5" x14ac:dyDescent="0.2">
      <c r="A3225" s="137"/>
      <c r="B3225" s="138"/>
      <c r="C3225" s="138"/>
      <c r="D3225" s="139"/>
      <c r="E3225" s="145"/>
      <c r="F3225" s="140" t="s">
        <v>2654</v>
      </c>
      <c r="G3225" s="139"/>
      <c r="H3225" s="141">
        <v>70.94</v>
      </c>
      <c r="I3225" s="142"/>
      <c r="J3225" s="143"/>
      <c r="K3225" s="144"/>
      <c r="L3225" s="144"/>
      <c r="M3225" s="144"/>
      <c r="N3225" s="144"/>
      <c r="O3225" s="143"/>
      <c r="P3225" s="143"/>
      <c r="Q3225" s="143"/>
      <c r="R3225" s="139"/>
      <c r="S3225" s="139"/>
      <c r="T3225" s="138"/>
      <c r="U3225" s="6"/>
      <c r="V3225" s="8"/>
      <c r="W3225" s="8"/>
      <c r="X3225" s="60"/>
    </row>
    <row r="3226" spans="1:27" ht="7.5" customHeight="1" outlineLevel="5" x14ac:dyDescent="0.15">
      <c r="A3226" s="8"/>
      <c r="B3226" s="69"/>
      <c r="C3226" s="69"/>
      <c r="D3226" s="60"/>
      <c r="E3226" s="60"/>
      <c r="F3226" s="104"/>
      <c r="G3226" s="60"/>
      <c r="H3226" s="65"/>
      <c r="I3226" s="105"/>
      <c r="J3226" s="63"/>
      <c r="K3226" s="65"/>
      <c r="L3226" s="65"/>
      <c r="M3226" s="65"/>
      <c r="N3226" s="65"/>
      <c r="O3226" s="63"/>
      <c r="P3226" s="63"/>
      <c r="Q3226" s="63"/>
      <c r="R3226" s="60"/>
      <c r="S3226" s="60"/>
      <c r="T3226" s="69"/>
      <c r="U3226" s="8"/>
      <c r="X3226" s="60"/>
    </row>
    <row r="3227" spans="1:27" ht="11.25" outlineLevel="4" x14ac:dyDescent="0.2">
      <c r="A3227" s="4"/>
      <c r="B3227" s="120"/>
      <c r="C3227" s="121">
        <v>7</v>
      </c>
      <c r="D3227" s="122" t="s">
        <v>534</v>
      </c>
      <c r="E3227" s="123" t="s">
        <v>2655</v>
      </c>
      <c r="F3227" s="124" t="s">
        <v>2656</v>
      </c>
      <c r="G3227" s="122" t="s">
        <v>752</v>
      </c>
      <c r="H3227" s="125">
        <v>5</v>
      </c>
      <c r="I3227" s="126">
        <v>0</v>
      </c>
      <c r="J3227" s="127">
        <f>H3227*I3227</f>
        <v>0</v>
      </c>
      <c r="K3227" s="125">
        <v>6.6299999999999996E-3</v>
      </c>
      <c r="L3227" s="125">
        <f>H3227*K3227</f>
        <v>3.3149999999999999E-2</v>
      </c>
      <c r="M3227" s="125"/>
      <c r="N3227" s="125">
        <f>H3227*M3227</f>
        <v>0</v>
      </c>
      <c r="O3227" s="127">
        <v>15</v>
      </c>
      <c r="P3227" s="127">
        <f>J3227*(O3227/100)</f>
        <v>0</v>
      </c>
      <c r="Q3227" s="127">
        <f>J3227+P3227</f>
        <v>0</v>
      </c>
      <c r="R3227" s="128"/>
      <c r="S3227" s="128" t="s">
        <v>538</v>
      </c>
      <c r="T3227" s="129">
        <v>1</v>
      </c>
      <c r="U3227" s="8"/>
      <c r="V3227" s="8"/>
      <c r="W3227" s="8"/>
      <c r="X3227" s="60"/>
    </row>
    <row r="3228" spans="1:27" ht="39" outlineLevel="5" x14ac:dyDescent="0.2">
      <c r="A3228" s="130"/>
      <c r="B3228" s="131"/>
      <c r="C3228" s="131"/>
      <c r="D3228" s="132"/>
      <c r="E3228" s="136" t="s">
        <v>0</v>
      </c>
      <c r="F3228" s="159" t="s">
        <v>2657</v>
      </c>
      <c r="G3228" s="159"/>
      <c r="H3228" s="160"/>
      <c r="I3228" s="161"/>
      <c r="J3228" s="162"/>
      <c r="K3228" s="134"/>
      <c r="L3228" s="134"/>
      <c r="M3228" s="134"/>
      <c r="N3228" s="134"/>
      <c r="O3228" s="135"/>
      <c r="P3228" s="135"/>
      <c r="Q3228" s="135"/>
      <c r="R3228" s="132"/>
      <c r="S3228" s="132"/>
      <c r="T3228" s="131"/>
      <c r="U3228" s="6"/>
      <c r="V3228" s="8"/>
      <c r="W3228" s="8"/>
      <c r="X3228" s="133" t="str">
        <f>F3228</f>
        <v>Podhled ze sádrokartonových desek  
  ostatní práce a konstrukce na podhledech ze sádrokartonových desek 
    skokové změny výšky podhledu 
      přes 0,5 m</v>
      </c>
      <c r="Y3228" s="9"/>
      <c r="AA3228" s="11"/>
    </row>
    <row r="3229" spans="1:27" ht="7.5" customHeight="1" outlineLevel="5" x14ac:dyDescent="0.15">
      <c r="B3229" s="69"/>
      <c r="C3229" s="69"/>
      <c r="D3229" s="60"/>
      <c r="E3229" s="60"/>
      <c r="F3229" s="61"/>
      <c r="G3229" s="60"/>
      <c r="H3229" s="65"/>
      <c r="I3229" s="105"/>
      <c r="J3229" s="63"/>
      <c r="K3229" s="65"/>
      <c r="L3229" s="65"/>
      <c r="M3229" s="65"/>
      <c r="N3229" s="65"/>
      <c r="O3229" s="63"/>
      <c r="P3229" s="63"/>
      <c r="Q3229" s="63"/>
      <c r="R3229" s="60"/>
      <c r="S3229" s="60"/>
      <c r="T3229" s="69"/>
      <c r="U3229" s="8"/>
      <c r="X3229" s="60"/>
    </row>
    <row r="3230" spans="1:27" ht="11.25" outlineLevel="5" x14ac:dyDescent="0.2">
      <c r="A3230" s="137"/>
      <c r="B3230" s="138"/>
      <c r="C3230" s="138"/>
      <c r="D3230" s="139"/>
      <c r="E3230" s="145" t="s">
        <v>1</v>
      </c>
      <c r="F3230" s="140" t="s">
        <v>1739</v>
      </c>
      <c r="G3230" s="139"/>
      <c r="H3230" s="141">
        <v>0</v>
      </c>
      <c r="I3230" s="142"/>
      <c r="J3230" s="143"/>
      <c r="K3230" s="144"/>
      <c r="L3230" s="144"/>
      <c r="M3230" s="144"/>
      <c r="N3230" s="144"/>
      <c r="O3230" s="143"/>
      <c r="P3230" s="143"/>
      <c r="Q3230" s="143"/>
      <c r="R3230" s="139"/>
      <c r="S3230" s="139"/>
      <c r="T3230" s="138"/>
      <c r="U3230" s="6"/>
      <c r="V3230" s="8"/>
      <c r="W3230" s="8"/>
      <c r="X3230" s="60"/>
    </row>
    <row r="3231" spans="1:27" ht="11.25" outlineLevel="5" x14ac:dyDescent="0.2">
      <c r="A3231" s="137"/>
      <c r="B3231" s="138"/>
      <c r="C3231" s="138"/>
      <c r="D3231" s="139"/>
      <c r="E3231" s="145"/>
      <c r="F3231" s="140" t="s">
        <v>2658</v>
      </c>
      <c r="G3231" s="139"/>
      <c r="H3231" s="141">
        <v>2.5</v>
      </c>
      <c r="I3231" s="142"/>
      <c r="J3231" s="143"/>
      <c r="K3231" s="144"/>
      <c r="L3231" s="144"/>
      <c r="M3231" s="144"/>
      <c r="N3231" s="144"/>
      <c r="O3231" s="143"/>
      <c r="P3231" s="143"/>
      <c r="Q3231" s="143"/>
      <c r="R3231" s="139"/>
      <c r="S3231" s="139"/>
      <c r="T3231" s="138"/>
      <c r="U3231" s="6"/>
      <c r="V3231" s="8"/>
      <c r="W3231" s="8"/>
      <c r="X3231" s="60"/>
    </row>
    <row r="3232" spans="1:27" ht="11.25" outlineLevel="5" x14ac:dyDescent="0.2">
      <c r="A3232" s="137"/>
      <c r="B3232" s="138"/>
      <c r="C3232" s="138"/>
      <c r="D3232" s="139"/>
      <c r="E3232" s="145"/>
      <c r="F3232" s="140" t="s">
        <v>2659</v>
      </c>
      <c r="G3232" s="139"/>
      <c r="H3232" s="141">
        <v>2.5</v>
      </c>
      <c r="I3232" s="142"/>
      <c r="J3232" s="143"/>
      <c r="K3232" s="144"/>
      <c r="L3232" s="144"/>
      <c r="M3232" s="144"/>
      <c r="N3232" s="144"/>
      <c r="O3232" s="143"/>
      <c r="P3232" s="143"/>
      <c r="Q3232" s="143"/>
      <c r="R3232" s="139"/>
      <c r="S3232" s="139"/>
      <c r="T3232" s="138"/>
      <c r="U3232" s="6"/>
      <c r="V3232" s="8"/>
      <c r="W3232" s="8"/>
      <c r="X3232" s="60"/>
    </row>
    <row r="3233" spans="1:27" ht="7.5" customHeight="1" outlineLevel="5" x14ac:dyDescent="0.15">
      <c r="A3233" s="8"/>
      <c r="B3233" s="69"/>
      <c r="C3233" s="69"/>
      <c r="D3233" s="60"/>
      <c r="E3233" s="60"/>
      <c r="F3233" s="104"/>
      <c r="G3233" s="60"/>
      <c r="H3233" s="65"/>
      <c r="I3233" s="105"/>
      <c r="J3233" s="63"/>
      <c r="K3233" s="65"/>
      <c r="L3233" s="65"/>
      <c r="M3233" s="65"/>
      <c r="N3233" s="65"/>
      <c r="O3233" s="63"/>
      <c r="P3233" s="63"/>
      <c r="Q3233" s="63"/>
      <c r="R3233" s="60"/>
      <c r="S3233" s="60"/>
      <c r="T3233" s="69"/>
      <c r="U3233" s="8"/>
      <c r="X3233" s="60"/>
    </row>
    <row r="3234" spans="1:27" ht="11.25" outlineLevel="4" x14ac:dyDescent="0.2">
      <c r="A3234" s="4"/>
      <c r="B3234" s="120"/>
      <c r="C3234" s="121">
        <v>8</v>
      </c>
      <c r="D3234" s="122" t="s">
        <v>534</v>
      </c>
      <c r="E3234" s="123" t="s">
        <v>2660</v>
      </c>
      <c r="F3234" s="124" t="s">
        <v>2661</v>
      </c>
      <c r="G3234" s="122" t="s">
        <v>543</v>
      </c>
      <c r="H3234" s="125">
        <v>377.41</v>
      </c>
      <c r="I3234" s="126">
        <v>0</v>
      </c>
      <c r="J3234" s="127">
        <f>H3234*I3234</f>
        <v>0</v>
      </c>
      <c r="K3234" s="125">
        <v>1E-4</v>
      </c>
      <c r="L3234" s="125">
        <f>H3234*K3234</f>
        <v>3.7741000000000004E-2</v>
      </c>
      <c r="M3234" s="125"/>
      <c r="N3234" s="125">
        <f>H3234*M3234</f>
        <v>0</v>
      </c>
      <c r="O3234" s="127">
        <v>15</v>
      </c>
      <c r="P3234" s="127">
        <f>J3234*(O3234/100)</f>
        <v>0</v>
      </c>
      <c r="Q3234" s="127">
        <f>J3234+P3234</f>
        <v>0</v>
      </c>
      <c r="R3234" s="128"/>
      <c r="S3234" s="128" t="s">
        <v>538</v>
      </c>
      <c r="T3234" s="129">
        <v>1</v>
      </c>
      <c r="U3234" s="8"/>
      <c r="V3234" s="8"/>
      <c r="W3234" s="8"/>
      <c r="X3234" s="60"/>
    </row>
    <row r="3235" spans="1:27" ht="29.25" outlineLevel="5" x14ac:dyDescent="0.2">
      <c r="A3235" s="130"/>
      <c r="B3235" s="131"/>
      <c r="C3235" s="131"/>
      <c r="D3235" s="132"/>
      <c r="E3235" s="136" t="s">
        <v>0</v>
      </c>
      <c r="F3235" s="159" t="s">
        <v>2662</v>
      </c>
      <c r="G3235" s="159"/>
      <c r="H3235" s="160"/>
      <c r="I3235" s="161"/>
      <c r="J3235" s="162"/>
      <c r="K3235" s="134"/>
      <c r="L3235" s="134"/>
      <c r="M3235" s="134"/>
      <c r="N3235" s="134"/>
      <c r="O3235" s="135"/>
      <c r="P3235" s="135"/>
      <c r="Q3235" s="135"/>
      <c r="R3235" s="132"/>
      <c r="S3235" s="132"/>
      <c r="T3235" s="131"/>
      <c r="U3235" s="6"/>
      <c r="V3235" s="8"/>
      <c r="W3235" s="8"/>
      <c r="X3235" s="133" t="str">
        <f>F3235</f>
        <v>Podhled ze sádrokartonových desek  
  ostatní práce a konstrukce na podhledech ze sádrokartonových desek 
    základní penetrační nátěr</v>
      </c>
      <c r="Y3235" s="9"/>
      <c r="AA3235" s="11"/>
    </row>
    <row r="3236" spans="1:27" ht="7.5" customHeight="1" outlineLevel="5" x14ac:dyDescent="0.15">
      <c r="B3236" s="69"/>
      <c r="C3236" s="69"/>
      <c r="D3236" s="60"/>
      <c r="E3236" s="60"/>
      <c r="F3236" s="61"/>
      <c r="G3236" s="60"/>
      <c r="H3236" s="65"/>
      <c r="I3236" s="105"/>
      <c r="J3236" s="63"/>
      <c r="K3236" s="65"/>
      <c r="L3236" s="65"/>
      <c r="M3236" s="65"/>
      <c r="N3236" s="65"/>
      <c r="O3236" s="63"/>
      <c r="P3236" s="63"/>
      <c r="Q3236" s="63"/>
      <c r="R3236" s="60"/>
      <c r="S3236" s="60"/>
      <c r="T3236" s="69"/>
      <c r="U3236" s="8"/>
      <c r="X3236" s="60"/>
    </row>
    <row r="3237" spans="1:27" ht="11.25" outlineLevel="5" x14ac:dyDescent="0.2">
      <c r="A3237" s="137"/>
      <c r="B3237" s="138"/>
      <c r="C3237" s="138"/>
      <c r="D3237" s="139"/>
      <c r="E3237" s="145" t="s">
        <v>1</v>
      </c>
      <c r="F3237" s="140" t="s">
        <v>2663</v>
      </c>
      <c r="G3237" s="139"/>
      <c r="H3237" s="141">
        <v>376.66</v>
      </c>
      <c r="I3237" s="142"/>
      <c r="J3237" s="143"/>
      <c r="K3237" s="144"/>
      <c r="L3237" s="144"/>
      <c r="M3237" s="144"/>
      <c r="N3237" s="144"/>
      <c r="O3237" s="143"/>
      <c r="P3237" s="143"/>
      <c r="Q3237" s="143"/>
      <c r="R3237" s="139"/>
      <c r="S3237" s="139"/>
      <c r="T3237" s="138"/>
      <c r="U3237" s="6"/>
      <c r="V3237" s="8"/>
      <c r="W3237" s="8"/>
      <c r="X3237" s="60"/>
    </row>
    <row r="3238" spans="1:27" ht="11.25" outlineLevel="5" x14ac:dyDescent="0.2">
      <c r="A3238" s="137"/>
      <c r="B3238" s="138"/>
      <c r="C3238" s="138"/>
      <c r="D3238" s="139"/>
      <c r="E3238" s="145"/>
      <c r="F3238" s="140" t="s">
        <v>2664</v>
      </c>
      <c r="G3238" s="139"/>
      <c r="H3238" s="141">
        <v>0.75</v>
      </c>
      <c r="I3238" s="142"/>
      <c r="J3238" s="143"/>
      <c r="K3238" s="144"/>
      <c r="L3238" s="144"/>
      <c r="M3238" s="144"/>
      <c r="N3238" s="144"/>
      <c r="O3238" s="143"/>
      <c r="P3238" s="143"/>
      <c r="Q3238" s="143"/>
      <c r="R3238" s="139"/>
      <c r="S3238" s="139"/>
      <c r="T3238" s="138"/>
      <c r="U3238" s="6"/>
      <c r="V3238" s="8"/>
      <c r="W3238" s="8"/>
      <c r="X3238" s="60"/>
    </row>
    <row r="3239" spans="1:27" ht="7.5" customHeight="1" outlineLevel="5" x14ac:dyDescent="0.15">
      <c r="A3239" s="8"/>
      <c r="B3239" s="69"/>
      <c r="C3239" s="69"/>
      <c r="D3239" s="60"/>
      <c r="E3239" s="60"/>
      <c r="F3239" s="104"/>
      <c r="G3239" s="60"/>
      <c r="H3239" s="65"/>
      <c r="I3239" s="105"/>
      <c r="J3239" s="63"/>
      <c r="K3239" s="65"/>
      <c r="L3239" s="65"/>
      <c r="M3239" s="65"/>
      <c r="N3239" s="65"/>
      <c r="O3239" s="63"/>
      <c r="P3239" s="63"/>
      <c r="Q3239" s="63"/>
      <c r="R3239" s="60"/>
      <c r="S3239" s="60"/>
      <c r="T3239" s="69"/>
      <c r="U3239" s="8"/>
      <c r="X3239" s="60"/>
    </row>
    <row r="3240" spans="1:27" ht="11.25" outlineLevel="4" x14ac:dyDescent="0.2">
      <c r="A3240" s="4"/>
      <c r="B3240" s="120"/>
      <c r="C3240" s="121">
        <v>9</v>
      </c>
      <c r="D3240" s="122" t="s">
        <v>534</v>
      </c>
      <c r="E3240" s="123" t="s">
        <v>2665</v>
      </c>
      <c r="F3240" s="124" t="s">
        <v>2666</v>
      </c>
      <c r="G3240" s="122" t="s">
        <v>724</v>
      </c>
      <c r="H3240" s="125">
        <v>14</v>
      </c>
      <c r="I3240" s="126">
        <v>0</v>
      </c>
      <c r="J3240" s="127">
        <f>H3240*I3240</f>
        <v>0</v>
      </c>
      <c r="K3240" s="125">
        <v>3.0000000000000001E-5</v>
      </c>
      <c r="L3240" s="125">
        <f>H3240*K3240</f>
        <v>4.2000000000000002E-4</v>
      </c>
      <c r="M3240" s="125"/>
      <c r="N3240" s="125">
        <f>H3240*M3240</f>
        <v>0</v>
      </c>
      <c r="O3240" s="127">
        <v>15</v>
      </c>
      <c r="P3240" s="127">
        <f>J3240*(O3240/100)</f>
        <v>0</v>
      </c>
      <c r="Q3240" s="127">
        <f>J3240+P3240</f>
        <v>0</v>
      </c>
      <c r="R3240" s="128"/>
      <c r="S3240" s="128" t="s">
        <v>538</v>
      </c>
      <c r="T3240" s="129">
        <v>1</v>
      </c>
      <c r="U3240" s="8"/>
      <c r="V3240" s="8"/>
      <c r="W3240" s="8"/>
      <c r="X3240" s="60"/>
    </row>
    <row r="3241" spans="1:27" ht="9.75" outlineLevel="5" x14ac:dyDescent="0.2">
      <c r="A3241" s="130"/>
      <c r="B3241" s="131"/>
      <c r="C3241" s="131"/>
      <c r="D3241" s="132"/>
      <c r="E3241" s="136" t="s">
        <v>0</v>
      </c>
      <c r="F3241" s="159" t="s">
        <v>2667</v>
      </c>
      <c r="G3241" s="159"/>
      <c r="H3241" s="160"/>
      <c r="I3241" s="161"/>
      <c r="J3241" s="162"/>
      <c r="K3241" s="134"/>
      <c r="L3241" s="134"/>
      <c r="M3241" s="134"/>
      <c r="N3241" s="134"/>
      <c r="O3241" s="135"/>
      <c r="P3241" s="135"/>
      <c r="Q3241" s="135"/>
      <c r="R3241" s="132"/>
      <c r="S3241" s="132"/>
      <c r="T3241" s="131"/>
      <c r="U3241" s="6"/>
      <c r="V3241" s="8"/>
      <c r="W3241" s="8"/>
      <c r="X3241" s="133" t="str">
        <f>F3241</f>
        <v>Montáž dvířek pro konstrukce ze sádrokartonových desek revizních jednoplášťových pro příčky a předsazené stěny velikost (šxv) 500 x 500 mm</v>
      </c>
      <c r="Y3241" s="9"/>
      <c r="AA3241" s="11"/>
    </row>
    <row r="3242" spans="1:27" ht="7.5" customHeight="1" outlineLevel="5" x14ac:dyDescent="0.15">
      <c r="B3242" s="69"/>
      <c r="C3242" s="69"/>
      <c r="D3242" s="60"/>
      <c r="E3242" s="60"/>
      <c r="F3242" s="61"/>
      <c r="G3242" s="60"/>
      <c r="H3242" s="65"/>
      <c r="I3242" s="105"/>
      <c r="J3242" s="63"/>
      <c r="K3242" s="65"/>
      <c r="L3242" s="65"/>
      <c r="M3242" s="65"/>
      <c r="N3242" s="65"/>
      <c r="O3242" s="63"/>
      <c r="P3242" s="63"/>
      <c r="Q3242" s="63"/>
      <c r="R3242" s="60"/>
      <c r="S3242" s="60"/>
      <c r="T3242" s="69"/>
      <c r="U3242" s="8"/>
      <c r="X3242" s="60"/>
    </row>
    <row r="3243" spans="1:27" ht="11.25" outlineLevel="5" x14ac:dyDescent="0.2">
      <c r="A3243" s="137"/>
      <c r="B3243" s="138"/>
      <c r="C3243" s="138"/>
      <c r="D3243" s="139"/>
      <c r="E3243" s="145" t="s">
        <v>1</v>
      </c>
      <c r="F3243" s="140" t="s">
        <v>2668</v>
      </c>
      <c r="G3243" s="139"/>
      <c r="H3243" s="141">
        <v>14</v>
      </c>
      <c r="I3243" s="142"/>
      <c r="J3243" s="143"/>
      <c r="K3243" s="144"/>
      <c r="L3243" s="144"/>
      <c r="M3243" s="144"/>
      <c r="N3243" s="144"/>
      <c r="O3243" s="143"/>
      <c r="P3243" s="143"/>
      <c r="Q3243" s="143"/>
      <c r="R3243" s="139"/>
      <c r="S3243" s="139"/>
      <c r="T3243" s="138"/>
      <c r="U3243" s="6"/>
      <c r="V3243" s="8"/>
      <c r="W3243" s="8"/>
      <c r="X3243" s="60"/>
    </row>
    <row r="3244" spans="1:27" ht="7.5" customHeight="1" outlineLevel="5" x14ac:dyDescent="0.15">
      <c r="A3244" s="8"/>
      <c r="B3244" s="69"/>
      <c r="C3244" s="69"/>
      <c r="D3244" s="60"/>
      <c r="E3244" s="60"/>
      <c r="F3244" s="104"/>
      <c r="G3244" s="60"/>
      <c r="H3244" s="65"/>
      <c r="I3244" s="105"/>
      <c r="J3244" s="63"/>
      <c r="K3244" s="65"/>
      <c r="L3244" s="65"/>
      <c r="M3244" s="65"/>
      <c r="N3244" s="65"/>
      <c r="O3244" s="63"/>
      <c r="P3244" s="63"/>
      <c r="Q3244" s="63"/>
      <c r="R3244" s="60"/>
      <c r="S3244" s="60"/>
      <c r="T3244" s="69"/>
      <c r="U3244" s="8"/>
      <c r="X3244" s="60"/>
    </row>
    <row r="3245" spans="1:27" ht="11.25" outlineLevel="4" x14ac:dyDescent="0.2">
      <c r="A3245" s="4"/>
      <c r="B3245" s="120"/>
      <c r="C3245" s="121">
        <v>10</v>
      </c>
      <c r="D3245" s="122" t="s">
        <v>760</v>
      </c>
      <c r="E3245" s="123" t="s">
        <v>2669</v>
      </c>
      <c r="F3245" s="124" t="s">
        <v>2670</v>
      </c>
      <c r="G3245" s="122" t="s">
        <v>724</v>
      </c>
      <c r="H3245" s="125">
        <v>14</v>
      </c>
      <c r="I3245" s="126">
        <v>0</v>
      </c>
      <c r="J3245" s="127">
        <f>H3245*I3245</f>
        <v>0</v>
      </c>
      <c r="K3245" s="125">
        <v>3.2000000000000002E-3</v>
      </c>
      <c r="L3245" s="125">
        <f>H3245*K3245</f>
        <v>4.48E-2</v>
      </c>
      <c r="M3245" s="125"/>
      <c r="N3245" s="125">
        <f>H3245*M3245</f>
        <v>0</v>
      </c>
      <c r="O3245" s="127">
        <v>15</v>
      </c>
      <c r="P3245" s="127">
        <f>J3245*(O3245/100)</f>
        <v>0</v>
      </c>
      <c r="Q3245" s="127">
        <f>J3245+P3245</f>
        <v>0</v>
      </c>
      <c r="R3245" s="128"/>
      <c r="S3245" s="128" t="s">
        <v>538</v>
      </c>
      <c r="T3245" s="129">
        <v>1</v>
      </c>
      <c r="U3245" s="8"/>
      <c r="V3245" s="8"/>
      <c r="W3245" s="8"/>
      <c r="X3245" s="60"/>
    </row>
    <row r="3246" spans="1:27" ht="9.75" outlineLevel="5" x14ac:dyDescent="0.2">
      <c r="A3246" s="130"/>
      <c r="B3246" s="131"/>
      <c r="C3246" s="131"/>
      <c r="D3246" s="132"/>
      <c r="E3246" s="136" t="s">
        <v>0</v>
      </c>
      <c r="F3246" s="159" t="s">
        <v>763</v>
      </c>
      <c r="G3246" s="159"/>
      <c r="H3246" s="160"/>
      <c r="I3246" s="161"/>
      <c r="J3246" s="162"/>
      <c r="K3246" s="134"/>
      <c r="L3246" s="134"/>
      <c r="M3246" s="134"/>
      <c r="N3246" s="134"/>
      <c r="O3246" s="135"/>
      <c r="P3246" s="135"/>
      <c r="Q3246" s="135"/>
      <c r="R3246" s="132"/>
      <c r="S3246" s="132"/>
      <c r="T3246" s="131"/>
      <c r="U3246" s="6"/>
      <c r="V3246" s="8"/>
      <c r="W3246" s="8"/>
      <c r="X3246" s="133" t="str">
        <f>F3246</f>
        <v>---</v>
      </c>
      <c r="Y3246" s="9"/>
      <c r="AA3246" s="11"/>
    </row>
    <row r="3247" spans="1:27" ht="7.5" customHeight="1" outlineLevel="5" x14ac:dyDescent="0.15">
      <c r="B3247" s="69"/>
      <c r="C3247" s="69"/>
      <c r="D3247" s="60"/>
      <c r="E3247" s="60"/>
      <c r="F3247" s="61"/>
      <c r="G3247" s="60"/>
      <c r="H3247" s="65"/>
      <c r="I3247" s="105"/>
      <c r="J3247" s="63"/>
      <c r="K3247" s="65"/>
      <c r="L3247" s="65"/>
      <c r="M3247" s="65"/>
      <c r="N3247" s="65"/>
      <c r="O3247" s="63"/>
      <c r="P3247" s="63"/>
      <c r="Q3247" s="63"/>
      <c r="R3247" s="60"/>
      <c r="S3247" s="60"/>
      <c r="T3247" s="69"/>
      <c r="U3247" s="8"/>
      <c r="X3247" s="60"/>
    </row>
    <row r="3248" spans="1:27" ht="11.25" outlineLevel="4" x14ac:dyDescent="0.2">
      <c r="A3248" s="4"/>
      <c r="B3248" s="120"/>
      <c r="C3248" s="121">
        <v>11</v>
      </c>
      <c r="D3248" s="122" t="s">
        <v>534</v>
      </c>
      <c r="E3248" s="123" t="s">
        <v>2671</v>
      </c>
      <c r="F3248" s="124" t="s">
        <v>2672</v>
      </c>
      <c r="G3248" s="122" t="s">
        <v>724</v>
      </c>
      <c r="H3248" s="125">
        <v>10</v>
      </c>
      <c r="I3248" s="126">
        <v>0</v>
      </c>
      <c r="J3248" s="127">
        <f>H3248*I3248</f>
        <v>0</v>
      </c>
      <c r="K3248" s="125">
        <v>3.0000000000000001E-5</v>
      </c>
      <c r="L3248" s="125">
        <f>H3248*K3248</f>
        <v>3.0000000000000003E-4</v>
      </c>
      <c r="M3248" s="125"/>
      <c r="N3248" s="125">
        <f>H3248*M3248</f>
        <v>0</v>
      </c>
      <c r="O3248" s="127">
        <v>15</v>
      </c>
      <c r="P3248" s="127">
        <f>J3248*(O3248/100)</f>
        <v>0</v>
      </c>
      <c r="Q3248" s="127">
        <f>J3248+P3248</f>
        <v>0</v>
      </c>
      <c r="R3248" s="128"/>
      <c r="S3248" s="128" t="s">
        <v>538</v>
      </c>
      <c r="T3248" s="129">
        <v>1</v>
      </c>
      <c r="U3248" s="8"/>
      <c r="V3248" s="8"/>
      <c r="W3248" s="8"/>
      <c r="X3248" s="60"/>
    </row>
    <row r="3249" spans="1:27" ht="9.75" outlineLevel="5" x14ac:dyDescent="0.2">
      <c r="A3249" s="130"/>
      <c r="B3249" s="131"/>
      <c r="C3249" s="131"/>
      <c r="D3249" s="132"/>
      <c r="E3249" s="136" t="s">
        <v>0</v>
      </c>
      <c r="F3249" s="159" t="s">
        <v>2673</v>
      </c>
      <c r="G3249" s="159"/>
      <c r="H3249" s="160"/>
      <c r="I3249" s="161"/>
      <c r="J3249" s="162"/>
      <c r="K3249" s="134"/>
      <c r="L3249" s="134"/>
      <c r="M3249" s="134"/>
      <c r="N3249" s="134"/>
      <c r="O3249" s="135"/>
      <c r="P3249" s="135"/>
      <c r="Q3249" s="135"/>
      <c r="R3249" s="132"/>
      <c r="S3249" s="132"/>
      <c r="T3249" s="131"/>
      <c r="U3249" s="6"/>
      <c r="V3249" s="8"/>
      <c r="W3249" s="8"/>
      <c r="X3249" s="133" t="str">
        <f>F3249</f>
        <v>Montáž dvířek pro konstrukce ze sádrokartonových desek revizních jednoplášťových pro podhledy velikost (šxv) 600 x 600 mm</v>
      </c>
      <c r="Y3249" s="9"/>
      <c r="AA3249" s="11"/>
    </row>
    <row r="3250" spans="1:27" ht="7.5" customHeight="1" outlineLevel="5" x14ac:dyDescent="0.15">
      <c r="B3250" s="69"/>
      <c r="C3250" s="69"/>
      <c r="D3250" s="60"/>
      <c r="E3250" s="60"/>
      <c r="F3250" s="61"/>
      <c r="G3250" s="60"/>
      <c r="H3250" s="65"/>
      <c r="I3250" s="105"/>
      <c r="J3250" s="63"/>
      <c r="K3250" s="65"/>
      <c r="L3250" s="65"/>
      <c r="M3250" s="65"/>
      <c r="N3250" s="65"/>
      <c r="O3250" s="63"/>
      <c r="P3250" s="63"/>
      <c r="Q3250" s="63"/>
      <c r="R3250" s="60"/>
      <c r="S3250" s="60"/>
      <c r="T3250" s="69"/>
      <c r="U3250" s="8"/>
      <c r="X3250" s="60"/>
    </row>
    <row r="3251" spans="1:27" ht="11.25" outlineLevel="5" x14ac:dyDescent="0.2">
      <c r="A3251" s="137"/>
      <c r="B3251" s="138"/>
      <c r="C3251" s="138"/>
      <c r="D3251" s="139"/>
      <c r="E3251" s="145" t="s">
        <v>1</v>
      </c>
      <c r="F3251" s="140" t="s">
        <v>2674</v>
      </c>
      <c r="G3251" s="139"/>
      <c r="H3251" s="141">
        <v>10</v>
      </c>
      <c r="I3251" s="142"/>
      <c r="J3251" s="143"/>
      <c r="K3251" s="144"/>
      <c r="L3251" s="144"/>
      <c r="M3251" s="144"/>
      <c r="N3251" s="144"/>
      <c r="O3251" s="143"/>
      <c r="P3251" s="143"/>
      <c r="Q3251" s="143"/>
      <c r="R3251" s="139"/>
      <c r="S3251" s="139"/>
      <c r="T3251" s="138"/>
      <c r="U3251" s="6"/>
      <c r="V3251" s="8"/>
      <c r="W3251" s="8"/>
      <c r="X3251" s="60"/>
    </row>
    <row r="3252" spans="1:27" ht="7.5" customHeight="1" outlineLevel="5" x14ac:dyDescent="0.15">
      <c r="A3252" s="8"/>
      <c r="B3252" s="69"/>
      <c r="C3252" s="69"/>
      <c r="D3252" s="60"/>
      <c r="E3252" s="60"/>
      <c r="F3252" s="104"/>
      <c r="G3252" s="60"/>
      <c r="H3252" s="65"/>
      <c r="I3252" s="105"/>
      <c r="J3252" s="63"/>
      <c r="K3252" s="65"/>
      <c r="L3252" s="65"/>
      <c r="M3252" s="65"/>
      <c r="N3252" s="65"/>
      <c r="O3252" s="63"/>
      <c r="P3252" s="63"/>
      <c r="Q3252" s="63"/>
      <c r="R3252" s="60"/>
      <c r="S3252" s="60"/>
      <c r="T3252" s="69"/>
      <c r="U3252" s="8"/>
      <c r="X3252" s="60"/>
    </row>
    <row r="3253" spans="1:27" ht="11.25" outlineLevel="4" x14ac:dyDescent="0.2">
      <c r="A3253" s="4"/>
      <c r="B3253" s="120"/>
      <c r="C3253" s="121">
        <v>12</v>
      </c>
      <c r="D3253" s="122" t="s">
        <v>760</v>
      </c>
      <c r="E3253" s="123" t="s">
        <v>2675</v>
      </c>
      <c r="F3253" s="124" t="s">
        <v>2676</v>
      </c>
      <c r="G3253" s="122" t="s">
        <v>724</v>
      </c>
      <c r="H3253" s="125">
        <v>10</v>
      </c>
      <c r="I3253" s="126">
        <v>0</v>
      </c>
      <c r="J3253" s="127">
        <f>H3253*I3253</f>
        <v>0</v>
      </c>
      <c r="K3253" s="125">
        <v>4.1999999999999997E-3</v>
      </c>
      <c r="L3253" s="125">
        <f>H3253*K3253</f>
        <v>4.1999999999999996E-2</v>
      </c>
      <c r="M3253" s="125"/>
      <c r="N3253" s="125">
        <f>H3253*M3253</f>
        <v>0</v>
      </c>
      <c r="O3253" s="127">
        <v>15</v>
      </c>
      <c r="P3253" s="127">
        <f>J3253*(O3253/100)</f>
        <v>0</v>
      </c>
      <c r="Q3253" s="127">
        <f>J3253+P3253</f>
        <v>0</v>
      </c>
      <c r="R3253" s="128"/>
      <c r="S3253" s="128" t="s">
        <v>538</v>
      </c>
      <c r="T3253" s="129">
        <v>1</v>
      </c>
      <c r="U3253" s="8"/>
      <c r="V3253" s="8"/>
      <c r="W3253" s="8"/>
      <c r="X3253" s="60"/>
    </row>
    <row r="3254" spans="1:27" ht="9.75" outlineLevel="5" x14ac:dyDescent="0.2">
      <c r="A3254" s="130"/>
      <c r="B3254" s="131"/>
      <c r="C3254" s="131"/>
      <c r="D3254" s="132"/>
      <c r="E3254" s="136" t="s">
        <v>0</v>
      </c>
      <c r="F3254" s="159" t="s">
        <v>763</v>
      </c>
      <c r="G3254" s="159"/>
      <c r="H3254" s="160"/>
      <c r="I3254" s="161"/>
      <c r="J3254" s="162"/>
      <c r="K3254" s="134"/>
      <c r="L3254" s="134"/>
      <c r="M3254" s="134"/>
      <c r="N3254" s="134"/>
      <c r="O3254" s="135"/>
      <c r="P3254" s="135"/>
      <c r="Q3254" s="135"/>
      <c r="R3254" s="132"/>
      <c r="S3254" s="132"/>
      <c r="T3254" s="131"/>
      <c r="U3254" s="6"/>
      <c r="V3254" s="8"/>
      <c r="W3254" s="8"/>
      <c r="X3254" s="133" t="str">
        <f>F3254</f>
        <v>---</v>
      </c>
      <c r="Y3254" s="9"/>
      <c r="AA3254" s="11"/>
    </row>
    <row r="3255" spans="1:27" ht="7.5" customHeight="1" outlineLevel="5" x14ac:dyDescent="0.15">
      <c r="B3255" s="69"/>
      <c r="C3255" s="69"/>
      <c r="D3255" s="60"/>
      <c r="E3255" s="60"/>
      <c r="F3255" s="61"/>
      <c r="G3255" s="60"/>
      <c r="H3255" s="65"/>
      <c r="I3255" s="105"/>
      <c r="J3255" s="63"/>
      <c r="K3255" s="65"/>
      <c r="L3255" s="65"/>
      <c r="M3255" s="65"/>
      <c r="N3255" s="65"/>
      <c r="O3255" s="63"/>
      <c r="P3255" s="63"/>
      <c r="Q3255" s="63"/>
      <c r="R3255" s="60"/>
      <c r="S3255" s="60"/>
      <c r="T3255" s="69"/>
      <c r="U3255" s="8"/>
      <c r="X3255" s="60"/>
    </row>
    <row r="3256" spans="1:27" ht="11.25" outlineLevel="4" x14ac:dyDescent="0.2">
      <c r="A3256" s="4"/>
      <c r="B3256" s="120"/>
      <c r="C3256" s="121">
        <v>13</v>
      </c>
      <c r="D3256" s="122" t="s">
        <v>534</v>
      </c>
      <c r="E3256" s="123" t="s">
        <v>2677</v>
      </c>
      <c r="F3256" s="124" t="s">
        <v>2678</v>
      </c>
      <c r="G3256" s="122" t="s">
        <v>724</v>
      </c>
      <c r="H3256" s="125">
        <v>20</v>
      </c>
      <c r="I3256" s="126">
        <v>0</v>
      </c>
      <c r="J3256" s="127">
        <f>H3256*I3256</f>
        <v>0</v>
      </c>
      <c r="K3256" s="125">
        <v>6.4000000000000005E-4</v>
      </c>
      <c r="L3256" s="125">
        <f>H3256*K3256</f>
        <v>1.2800000000000001E-2</v>
      </c>
      <c r="M3256" s="125"/>
      <c r="N3256" s="125">
        <f>H3256*M3256</f>
        <v>0</v>
      </c>
      <c r="O3256" s="127">
        <v>15</v>
      </c>
      <c r="P3256" s="127">
        <f>J3256*(O3256/100)</f>
        <v>0</v>
      </c>
      <c r="Q3256" s="127">
        <f>J3256+P3256</f>
        <v>0</v>
      </c>
      <c r="R3256" s="128"/>
      <c r="S3256" s="128" t="s">
        <v>538</v>
      </c>
      <c r="T3256" s="129">
        <v>1</v>
      </c>
      <c r="U3256" s="8"/>
      <c r="V3256" s="8"/>
      <c r="W3256" s="8"/>
      <c r="X3256" s="60"/>
    </row>
    <row r="3257" spans="1:27" ht="9.75" outlineLevel="5" x14ac:dyDescent="0.2">
      <c r="A3257" s="130"/>
      <c r="B3257" s="131"/>
      <c r="C3257" s="131"/>
      <c r="D3257" s="132"/>
      <c r="E3257" s="136" t="s">
        <v>0</v>
      </c>
      <c r="F3257" s="159" t="s">
        <v>2679</v>
      </c>
      <c r="G3257" s="159"/>
      <c r="H3257" s="160"/>
      <c r="I3257" s="161"/>
      <c r="J3257" s="162"/>
      <c r="K3257" s="134"/>
      <c r="L3257" s="134"/>
      <c r="M3257" s="134"/>
      <c r="N3257" s="134"/>
      <c r="O3257" s="135"/>
      <c r="P3257" s="135"/>
      <c r="Q3257" s="135"/>
      <c r="R3257" s="132"/>
      <c r="S3257" s="132"/>
      <c r="T3257" s="131"/>
      <c r="U3257" s="6"/>
      <c r="V3257" s="8"/>
      <c r="W3257" s="8"/>
      <c r="X3257" s="133" t="str">
        <f>F3257</f>
        <v>Montáž dvířek pro konstrukce ze sádrokartonových desek revizních protipožárních pro příčky a předsazené stěny velikost (šxv) 500 x 500 mm</v>
      </c>
      <c r="Y3257" s="9"/>
      <c r="AA3257" s="11"/>
    </row>
    <row r="3258" spans="1:27" ht="7.5" customHeight="1" outlineLevel="5" x14ac:dyDescent="0.15">
      <c r="B3258" s="69"/>
      <c r="C3258" s="69"/>
      <c r="D3258" s="60"/>
      <c r="E3258" s="60"/>
      <c r="F3258" s="61"/>
      <c r="G3258" s="60"/>
      <c r="H3258" s="65"/>
      <c r="I3258" s="105"/>
      <c r="J3258" s="63"/>
      <c r="K3258" s="65"/>
      <c r="L3258" s="65"/>
      <c r="M3258" s="65"/>
      <c r="N3258" s="65"/>
      <c r="O3258" s="63"/>
      <c r="P3258" s="63"/>
      <c r="Q3258" s="63"/>
      <c r="R3258" s="60"/>
      <c r="S3258" s="60"/>
      <c r="T3258" s="69"/>
      <c r="U3258" s="8"/>
      <c r="X3258" s="60"/>
    </row>
    <row r="3259" spans="1:27" ht="11.25" outlineLevel="5" x14ac:dyDescent="0.2">
      <c r="A3259" s="137"/>
      <c r="B3259" s="138"/>
      <c r="C3259" s="138"/>
      <c r="D3259" s="139"/>
      <c r="E3259" s="145" t="s">
        <v>1</v>
      </c>
      <c r="F3259" s="140" t="s">
        <v>2680</v>
      </c>
      <c r="G3259" s="139"/>
      <c r="H3259" s="141">
        <v>20</v>
      </c>
      <c r="I3259" s="142"/>
      <c r="J3259" s="143"/>
      <c r="K3259" s="144"/>
      <c r="L3259" s="144"/>
      <c r="M3259" s="144"/>
      <c r="N3259" s="144"/>
      <c r="O3259" s="143"/>
      <c r="P3259" s="143"/>
      <c r="Q3259" s="143"/>
      <c r="R3259" s="139"/>
      <c r="S3259" s="139"/>
      <c r="T3259" s="138"/>
      <c r="U3259" s="6"/>
      <c r="V3259" s="8"/>
      <c r="W3259" s="8"/>
      <c r="X3259" s="60"/>
    </row>
    <row r="3260" spans="1:27" ht="7.5" customHeight="1" outlineLevel="5" x14ac:dyDescent="0.15">
      <c r="A3260" s="8"/>
      <c r="B3260" s="69"/>
      <c r="C3260" s="69"/>
      <c r="D3260" s="60"/>
      <c r="E3260" s="60"/>
      <c r="F3260" s="104"/>
      <c r="G3260" s="60"/>
      <c r="H3260" s="65"/>
      <c r="I3260" s="105"/>
      <c r="J3260" s="63"/>
      <c r="K3260" s="65"/>
      <c r="L3260" s="65"/>
      <c r="M3260" s="65"/>
      <c r="N3260" s="65"/>
      <c r="O3260" s="63"/>
      <c r="P3260" s="63"/>
      <c r="Q3260" s="63"/>
      <c r="R3260" s="60"/>
      <c r="S3260" s="60"/>
      <c r="T3260" s="69"/>
      <c r="U3260" s="8"/>
      <c r="X3260" s="60"/>
    </row>
    <row r="3261" spans="1:27" ht="11.25" outlineLevel="4" x14ac:dyDescent="0.2">
      <c r="A3261" s="4"/>
      <c r="B3261" s="120"/>
      <c r="C3261" s="121">
        <v>14</v>
      </c>
      <c r="D3261" s="122" t="s">
        <v>760</v>
      </c>
      <c r="E3261" s="123" t="s">
        <v>2681</v>
      </c>
      <c r="F3261" s="124" t="s">
        <v>2682</v>
      </c>
      <c r="G3261" s="122" t="s">
        <v>724</v>
      </c>
      <c r="H3261" s="125">
        <v>20</v>
      </c>
      <c r="I3261" s="126">
        <v>0</v>
      </c>
      <c r="J3261" s="127">
        <f>H3261*I3261</f>
        <v>0</v>
      </c>
      <c r="K3261" s="125">
        <v>1.0200000000000001E-2</v>
      </c>
      <c r="L3261" s="125">
        <f>H3261*K3261</f>
        <v>0.20400000000000001</v>
      </c>
      <c r="M3261" s="125"/>
      <c r="N3261" s="125">
        <f>H3261*M3261</f>
        <v>0</v>
      </c>
      <c r="O3261" s="127">
        <v>15</v>
      </c>
      <c r="P3261" s="127">
        <f>J3261*(O3261/100)</f>
        <v>0</v>
      </c>
      <c r="Q3261" s="127">
        <f>J3261+P3261</f>
        <v>0</v>
      </c>
      <c r="R3261" s="128"/>
      <c r="S3261" s="128" t="s">
        <v>538</v>
      </c>
      <c r="T3261" s="129">
        <v>1</v>
      </c>
      <c r="U3261" s="8"/>
      <c r="V3261" s="8"/>
      <c r="W3261" s="8"/>
      <c r="X3261" s="60"/>
    </row>
    <row r="3262" spans="1:27" ht="9.75" outlineLevel="5" x14ac:dyDescent="0.2">
      <c r="A3262" s="130"/>
      <c r="B3262" s="131"/>
      <c r="C3262" s="131"/>
      <c r="D3262" s="132"/>
      <c r="E3262" s="136" t="s">
        <v>0</v>
      </c>
      <c r="F3262" s="159" t="s">
        <v>763</v>
      </c>
      <c r="G3262" s="159"/>
      <c r="H3262" s="160"/>
      <c r="I3262" s="161"/>
      <c r="J3262" s="162"/>
      <c r="K3262" s="134"/>
      <c r="L3262" s="134"/>
      <c r="M3262" s="134"/>
      <c r="N3262" s="134"/>
      <c r="O3262" s="135"/>
      <c r="P3262" s="135"/>
      <c r="Q3262" s="135"/>
      <c r="R3262" s="132"/>
      <c r="S3262" s="132"/>
      <c r="T3262" s="131"/>
      <c r="U3262" s="6"/>
      <c r="V3262" s="8"/>
      <c r="W3262" s="8"/>
      <c r="X3262" s="133" t="str">
        <f>F3262</f>
        <v>---</v>
      </c>
      <c r="Y3262" s="9"/>
      <c r="AA3262" s="11"/>
    </row>
    <row r="3263" spans="1:27" ht="7.5" customHeight="1" outlineLevel="5" x14ac:dyDescent="0.15">
      <c r="B3263" s="69"/>
      <c r="C3263" s="69"/>
      <c r="D3263" s="60"/>
      <c r="E3263" s="60"/>
      <c r="F3263" s="61"/>
      <c r="G3263" s="60"/>
      <c r="H3263" s="65"/>
      <c r="I3263" s="105"/>
      <c r="J3263" s="63"/>
      <c r="K3263" s="65"/>
      <c r="L3263" s="65"/>
      <c r="M3263" s="65"/>
      <c r="N3263" s="65"/>
      <c r="O3263" s="63"/>
      <c r="P3263" s="63"/>
      <c r="Q3263" s="63"/>
      <c r="R3263" s="60"/>
      <c r="S3263" s="60"/>
      <c r="T3263" s="69"/>
      <c r="U3263" s="8"/>
      <c r="X3263" s="60"/>
    </row>
    <row r="3264" spans="1:27" ht="11.25" outlineLevel="4" x14ac:dyDescent="0.2">
      <c r="A3264" s="4"/>
      <c r="B3264" s="120"/>
      <c r="C3264" s="121">
        <v>15</v>
      </c>
      <c r="D3264" s="122" t="s">
        <v>534</v>
      </c>
      <c r="E3264" s="123" t="s">
        <v>2683</v>
      </c>
      <c r="F3264" s="124" t="s">
        <v>2684</v>
      </c>
      <c r="G3264" s="122" t="s">
        <v>724</v>
      </c>
      <c r="H3264" s="125">
        <v>14</v>
      </c>
      <c r="I3264" s="126">
        <v>0</v>
      </c>
      <c r="J3264" s="127">
        <f>H3264*I3264</f>
        <v>0</v>
      </c>
      <c r="K3264" s="125">
        <v>2.7E-4</v>
      </c>
      <c r="L3264" s="125">
        <f>H3264*K3264</f>
        <v>3.7799999999999999E-3</v>
      </c>
      <c r="M3264" s="125"/>
      <c r="N3264" s="125">
        <f>H3264*M3264</f>
        <v>0</v>
      </c>
      <c r="O3264" s="127">
        <v>15</v>
      </c>
      <c r="P3264" s="127">
        <f>J3264*(O3264/100)</f>
        <v>0</v>
      </c>
      <c r="Q3264" s="127">
        <f>J3264+P3264</f>
        <v>0</v>
      </c>
      <c r="R3264" s="128"/>
      <c r="S3264" s="128" t="s">
        <v>538</v>
      </c>
      <c r="T3264" s="129">
        <v>1</v>
      </c>
      <c r="U3264" s="8"/>
      <c r="V3264" s="8"/>
      <c r="W3264" s="8"/>
      <c r="X3264" s="60"/>
    </row>
    <row r="3265" spans="1:27" ht="9.75" outlineLevel="5" x14ac:dyDescent="0.2">
      <c r="A3265" s="130"/>
      <c r="B3265" s="131"/>
      <c r="C3265" s="131"/>
      <c r="D3265" s="132"/>
      <c r="E3265" s="136" t="s">
        <v>0</v>
      </c>
      <c r="F3265" s="159" t="s">
        <v>2685</v>
      </c>
      <c r="G3265" s="159"/>
      <c r="H3265" s="160"/>
      <c r="I3265" s="161"/>
      <c r="J3265" s="162"/>
      <c r="K3265" s="134"/>
      <c r="L3265" s="134"/>
      <c r="M3265" s="134"/>
      <c r="N3265" s="134"/>
      <c r="O3265" s="135"/>
      <c r="P3265" s="135"/>
      <c r="Q3265" s="135"/>
      <c r="R3265" s="132"/>
      <c r="S3265" s="132"/>
      <c r="T3265" s="131"/>
      <c r="U3265" s="6"/>
      <c r="V3265" s="8"/>
      <c r="W3265" s="8"/>
      <c r="X3265" s="133" t="str">
        <f>F3265</f>
        <v>Montáž dvířek pro konstrukce ze sádrokartonových desek revizních protipožárních pro příčky a předsazené stěny velikost (šxv) 300 x 300 mm</v>
      </c>
      <c r="Y3265" s="9"/>
      <c r="AA3265" s="11"/>
    </row>
    <row r="3266" spans="1:27" ht="7.5" customHeight="1" outlineLevel="5" x14ac:dyDescent="0.15">
      <c r="B3266" s="69"/>
      <c r="C3266" s="69"/>
      <c r="D3266" s="60"/>
      <c r="E3266" s="60"/>
      <c r="F3266" s="61"/>
      <c r="G3266" s="60"/>
      <c r="H3266" s="65"/>
      <c r="I3266" s="105"/>
      <c r="J3266" s="63"/>
      <c r="K3266" s="65"/>
      <c r="L3266" s="65"/>
      <c r="M3266" s="65"/>
      <c r="N3266" s="65"/>
      <c r="O3266" s="63"/>
      <c r="P3266" s="63"/>
      <c r="Q3266" s="63"/>
      <c r="R3266" s="60"/>
      <c r="S3266" s="60"/>
      <c r="T3266" s="69"/>
      <c r="U3266" s="8"/>
      <c r="X3266" s="60"/>
    </row>
    <row r="3267" spans="1:27" ht="11.25" outlineLevel="5" x14ac:dyDescent="0.2">
      <c r="A3267" s="137"/>
      <c r="B3267" s="138"/>
      <c r="C3267" s="138"/>
      <c r="D3267" s="139"/>
      <c r="E3267" s="145" t="s">
        <v>1</v>
      </c>
      <c r="F3267" s="140" t="s">
        <v>2668</v>
      </c>
      <c r="G3267" s="139"/>
      <c r="H3267" s="141">
        <v>14</v>
      </c>
      <c r="I3267" s="142"/>
      <c r="J3267" s="143"/>
      <c r="K3267" s="144"/>
      <c r="L3267" s="144"/>
      <c r="M3267" s="144"/>
      <c r="N3267" s="144"/>
      <c r="O3267" s="143"/>
      <c r="P3267" s="143"/>
      <c r="Q3267" s="143"/>
      <c r="R3267" s="139"/>
      <c r="S3267" s="139"/>
      <c r="T3267" s="138"/>
      <c r="U3267" s="6"/>
      <c r="V3267" s="8"/>
      <c r="W3267" s="8"/>
      <c r="X3267" s="60"/>
    </row>
    <row r="3268" spans="1:27" ht="7.5" customHeight="1" outlineLevel="5" x14ac:dyDescent="0.15">
      <c r="A3268" s="8"/>
      <c r="B3268" s="69"/>
      <c r="C3268" s="69"/>
      <c r="D3268" s="60"/>
      <c r="E3268" s="60"/>
      <c r="F3268" s="104"/>
      <c r="G3268" s="60"/>
      <c r="H3268" s="65"/>
      <c r="I3268" s="105"/>
      <c r="J3268" s="63"/>
      <c r="K3268" s="65"/>
      <c r="L3268" s="65"/>
      <c r="M3268" s="65"/>
      <c r="N3268" s="65"/>
      <c r="O3268" s="63"/>
      <c r="P3268" s="63"/>
      <c r="Q3268" s="63"/>
      <c r="R3268" s="60"/>
      <c r="S3268" s="60"/>
      <c r="T3268" s="69"/>
      <c r="U3268" s="8"/>
      <c r="X3268" s="60"/>
    </row>
    <row r="3269" spans="1:27" ht="11.25" outlineLevel="4" x14ac:dyDescent="0.2">
      <c r="A3269" s="4"/>
      <c r="B3269" s="120"/>
      <c r="C3269" s="121">
        <v>16</v>
      </c>
      <c r="D3269" s="122" t="s">
        <v>760</v>
      </c>
      <c r="E3269" s="123" t="s">
        <v>2686</v>
      </c>
      <c r="F3269" s="124" t="s">
        <v>2687</v>
      </c>
      <c r="G3269" s="122" t="s">
        <v>724</v>
      </c>
      <c r="H3269" s="125">
        <v>14</v>
      </c>
      <c r="I3269" s="126">
        <v>0</v>
      </c>
      <c r="J3269" s="127">
        <f>H3269*I3269</f>
        <v>0</v>
      </c>
      <c r="K3269" s="125">
        <v>4.7000000000000002E-3</v>
      </c>
      <c r="L3269" s="125">
        <f>H3269*K3269</f>
        <v>6.5799999999999997E-2</v>
      </c>
      <c r="M3269" s="125"/>
      <c r="N3269" s="125">
        <f>H3269*M3269</f>
        <v>0</v>
      </c>
      <c r="O3269" s="127">
        <v>15</v>
      </c>
      <c r="P3269" s="127">
        <f>J3269*(O3269/100)</f>
        <v>0</v>
      </c>
      <c r="Q3269" s="127">
        <f>J3269+P3269</f>
        <v>0</v>
      </c>
      <c r="R3269" s="128"/>
      <c r="S3269" s="128" t="s">
        <v>538</v>
      </c>
      <c r="T3269" s="129">
        <v>1</v>
      </c>
      <c r="U3269" s="8"/>
      <c r="V3269" s="8"/>
      <c r="W3269" s="8"/>
      <c r="X3269" s="60"/>
    </row>
    <row r="3270" spans="1:27" ht="9.75" outlineLevel="5" x14ac:dyDescent="0.2">
      <c r="A3270" s="130"/>
      <c r="B3270" s="131"/>
      <c r="C3270" s="131"/>
      <c r="D3270" s="132"/>
      <c r="E3270" s="136" t="s">
        <v>0</v>
      </c>
      <c r="F3270" s="159" t="s">
        <v>763</v>
      </c>
      <c r="G3270" s="159"/>
      <c r="H3270" s="160"/>
      <c r="I3270" s="161"/>
      <c r="J3270" s="162"/>
      <c r="K3270" s="134"/>
      <c r="L3270" s="134"/>
      <c r="M3270" s="134"/>
      <c r="N3270" s="134"/>
      <c r="O3270" s="135"/>
      <c r="P3270" s="135"/>
      <c r="Q3270" s="135"/>
      <c r="R3270" s="132"/>
      <c r="S3270" s="132"/>
      <c r="T3270" s="131"/>
      <c r="U3270" s="6"/>
      <c r="V3270" s="8"/>
      <c r="W3270" s="8"/>
      <c r="X3270" s="133" t="str">
        <f>F3270</f>
        <v>---</v>
      </c>
      <c r="Y3270" s="9"/>
      <c r="AA3270" s="11"/>
    </row>
    <row r="3271" spans="1:27" ht="7.5" customHeight="1" outlineLevel="5" x14ac:dyDescent="0.15">
      <c r="B3271" s="69"/>
      <c r="C3271" s="69"/>
      <c r="D3271" s="60"/>
      <c r="E3271" s="60"/>
      <c r="F3271" s="61"/>
      <c r="G3271" s="60"/>
      <c r="H3271" s="65"/>
      <c r="I3271" s="105"/>
      <c r="J3271" s="63"/>
      <c r="K3271" s="65"/>
      <c r="L3271" s="65"/>
      <c r="M3271" s="65"/>
      <c r="N3271" s="65"/>
      <c r="O3271" s="63"/>
      <c r="P3271" s="63"/>
      <c r="Q3271" s="63"/>
      <c r="R3271" s="60"/>
      <c r="S3271" s="60"/>
      <c r="T3271" s="69"/>
      <c r="U3271" s="8"/>
      <c r="X3271" s="60"/>
    </row>
    <row r="3272" spans="1:27" ht="11.25" outlineLevel="4" x14ac:dyDescent="0.2">
      <c r="A3272" s="4"/>
      <c r="B3272" s="120"/>
      <c r="C3272" s="121">
        <v>17</v>
      </c>
      <c r="D3272" s="122" t="s">
        <v>534</v>
      </c>
      <c r="E3272" s="123" t="s">
        <v>2688</v>
      </c>
      <c r="F3272" s="124" t="s">
        <v>2689</v>
      </c>
      <c r="G3272" s="122" t="s">
        <v>601</v>
      </c>
      <c r="H3272" s="125">
        <v>8.7201543049999994</v>
      </c>
      <c r="I3272" s="126">
        <v>0</v>
      </c>
      <c r="J3272" s="127">
        <f>H3272*I3272</f>
        <v>0</v>
      </c>
      <c r="K3272" s="125"/>
      <c r="L3272" s="125">
        <f>H3272*K3272</f>
        <v>0</v>
      </c>
      <c r="M3272" s="125"/>
      <c r="N3272" s="125">
        <f>H3272*M3272</f>
        <v>0</v>
      </c>
      <c r="O3272" s="127">
        <v>15</v>
      </c>
      <c r="P3272" s="127">
        <f>J3272*(O3272/100)</f>
        <v>0</v>
      </c>
      <c r="Q3272" s="127">
        <f>J3272+P3272</f>
        <v>0</v>
      </c>
      <c r="R3272" s="128"/>
      <c r="S3272" s="128" t="s">
        <v>538</v>
      </c>
      <c r="T3272" s="129">
        <v>1</v>
      </c>
      <c r="U3272" s="8"/>
      <c r="V3272" s="8"/>
      <c r="W3272" s="8"/>
      <c r="X3272" s="60"/>
    </row>
    <row r="3273" spans="1:27" ht="19.5" outlineLevel="5" x14ac:dyDescent="0.2">
      <c r="A3273" s="130"/>
      <c r="B3273" s="131"/>
      <c r="C3273" s="131"/>
      <c r="D3273" s="132"/>
      <c r="E3273" s="136" t="s">
        <v>0</v>
      </c>
      <c r="F3273" s="159" t="s">
        <v>2690</v>
      </c>
      <c r="G3273" s="159"/>
      <c r="H3273" s="160"/>
      <c r="I3273" s="161"/>
      <c r="J3273" s="162"/>
      <c r="K3273" s="134"/>
      <c r="L3273" s="134"/>
      <c r="M3273" s="134"/>
      <c r="N3273" s="134"/>
      <c r="O3273" s="135"/>
      <c r="P3273" s="135"/>
      <c r="Q3273" s="135"/>
      <c r="R3273" s="132"/>
      <c r="S3273" s="132"/>
      <c r="T3273" s="131"/>
      <c r="U3273" s="6"/>
      <c r="V3273" s="8"/>
      <c r="W3273" s="8"/>
      <c r="X3273" s="133" t="str">
        <f>F3273</f>
        <v>Přesun hmot pro konstrukce montované z desek sádrokartonových, sádrovláknitých, cementovláknitých nebo cementových stanovený z hmotnosti přesunovaného materiálu vodorovná dopravní vzdálenost do 50 m v objektech výšky přes 6 do 12 m</v>
      </c>
      <c r="Y3273" s="9"/>
      <c r="AA3273" s="11"/>
    </row>
    <row r="3274" spans="1:27" ht="7.5" customHeight="1" outlineLevel="5" x14ac:dyDescent="0.15">
      <c r="B3274" s="69"/>
      <c r="C3274" s="69"/>
      <c r="D3274" s="60"/>
      <c r="E3274" s="60"/>
      <c r="F3274" s="61"/>
      <c r="G3274" s="60"/>
      <c r="H3274" s="65"/>
      <c r="I3274" s="105"/>
      <c r="J3274" s="63"/>
      <c r="K3274" s="65"/>
      <c r="L3274" s="65"/>
      <c r="M3274" s="65"/>
      <c r="N3274" s="65"/>
      <c r="O3274" s="63"/>
      <c r="P3274" s="63"/>
      <c r="Q3274" s="63"/>
      <c r="R3274" s="60"/>
      <c r="S3274" s="60"/>
      <c r="T3274" s="69"/>
      <c r="U3274" s="8"/>
      <c r="X3274" s="60"/>
    </row>
    <row r="3275" spans="1:27" outlineLevel="4" x14ac:dyDescent="0.15">
      <c r="B3275" s="6"/>
      <c r="C3275" s="6"/>
      <c r="D3275" s="6"/>
      <c r="E3275" s="6"/>
      <c r="F3275" s="6"/>
      <c r="G3275" s="6"/>
      <c r="H3275" s="6"/>
      <c r="I3275" s="8"/>
      <c r="J3275" s="8"/>
      <c r="K3275" s="6"/>
      <c r="L3275" s="6"/>
      <c r="M3275" s="6"/>
      <c r="N3275" s="6"/>
      <c r="O3275" s="6"/>
      <c r="P3275" s="8"/>
      <c r="Q3275" s="8"/>
      <c r="R3275" s="8"/>
      <c r="S3275" s="6"/>
      <c r="T3275" s="6"/>
      <c r="X3275" s="6"/>
    </row>
    <row r="3276" spans="1:27" ht="11.25" outlineLevel="3" x14ac:dyDescent="0.2">
      <c r="A3276" s="96" t="s">
        <v>133</v>
      </c>
      <c r="B3276" s="100">
        <v>4</v>
      </c>
      <c r="C3276" s="114"/>
      <c r="D3276" s="115" t="s">
        <v>533</v>
      </c>
      <c r="E3276" s="115"/>
      <c r="F3276" s="116" t="s">
        <v>134</v>
      </c>
      <c r="G3276" s="115"/>
      <c r="H3276" s="117"/>
      <c r="I3276" s="118"/>
      <c r="J3276" s="98">
        <f>SUBTOTAL(9,J3277:J3386)</f>
        <v>0</v>
      </c>
      <c r="K3276" s="117"/>
      <c r="L3276" s="99">
        <f>SUBTOTAL(9,L3277:L3386)</f>
        <v>5.4591004599999993</v>
      </c>
      <c r="M3276" s="117"/>
      <c r="N3276" s="99">
        <f>SUBTOTAL(9,N3277:N3386)</f>
        <v>0</v>
      </c>
      <c r="O3276" s="119"/>
      <c r="P3276" s="98">
        <f>SUBTOTAL(9,P3277:P3386)</f>
        <v>0</v>
      </c>
      <c r="Q3276" s="98">
        <f>SUBTOTAL(9,Q3277:Q3386)</f>
        <v>0</v>
      </c>
      <c r="R3276" s="115"/>
      <c r="S3276" s="115"/>
      <c r="T3276" s="100">
        <f>SUBTOTAL(9,T3277:T3386)</f>
        <v>18</v>
      </c>
      <c r="U3276" s="6"/>
      <c r="V3276" s="8"/>
      <c r="W3276" s="8"/>
      <c r="X3276" s="60"/>
    </row>
    <row r="3277" spans="1:27" ht="22.5" outlineLevel="4" x14ac:dyDescent="0.2">
      <c r="A3277" s="4"/>
      <c r="B3277" s="120"/>
      <c r="C3277" s="121">
        <v>1</v>
      </c>
      <c r="D3277" s="122" t="s">
        <v>534</v>
      </c>
      <c r="E3277" s="123" t="s">
        <v>2691</v>
      </c>
      <c r="F3277" s="124" t="s">
        <v>2692</v>
      </c>
      <c r="G3277" s="122" t="s">
        <v>543</v>
      </c>
      <c r="H3277" s="125">
        <v>1209.4690000000001</v>
      </c>
      <c r="I3277" s="126">
        <v>0</v>
      </c>
      <c r="J3277" s="127">
        <f>H3277*I3277</f>
        <v>0</v>
      </c>
      <c r="K3277" s="125">
        <v>2.64E-3</v>
      </c>
      <c r="L3277" s="125">
        <f>H3277*K3277</f>
        <v>3.1929981600000001</v>
      </c>
      <c r="M3277" s="125"/>
      <c r="N3277" s="125">
        <f>H3277*M3277</f>
        <v>0</v>
      </c>
      <c r="O3277" s="127">
        <v>15</v>
      </c>
      <c r="P3277" s="127">
        <f>J3277*(O3277/100)</f>
        <v>0</v>
      </c>
      <c r="Q3277" s="127">
        <f>J3277+P3277</f>
        <v>0</v>
      </c>
      <c r="R3277" s="128"/>
      <c r="S3277" s="128" t="s">
        <v>538</v>
      </c>
      <c r="T3277" s="129">
        <v>1</v>
      </c>
      <c r="U3277" s="8"/>
      <c r="V3277" s="8"/>
      <c r="W3277" s="8"/>
      <c r="X3277" s="60"/>
    </row>
    <row r="3278" spans="1:27" ht="9.75" outlineLevel="5" x14ac:dyDescent="0.2">
      <c r="A3278" s="130"/>
      <c r="B3278" s="131"/>
      <c r="C3278" s="131"/>
      <c r="D3278" s="132"/>
      <c r="E3278" s="136" t="s">
        <v>0</v>
      </c>
      <c r="F3278" s="159" t="s">
        <v>2693</v>
      </c>
      <c r="G3278" s="159"/>
      <c r="H3278" s="160"/>
      <c r="I3278" s="161"/>
      <c r="J3278" s="162"/>
      <c r="K3278" s="134"/>
      <c r="L3278" s="134"/>
      <c r="M3278" s="134"/>
      <c r="N3278" s="134"/>
      <c r="O3278" s="135"/>
      <c r="P3278" s="135"/>
      <c r="Q3278" s="135"/>
      <c r="R3278" s="132"/>
      <c r="S3278" s="132"/>
      <c r="T3278" s="131"/>
      <c r="U3278" s="6"/>
      <c r="V3278" s="8"/>
      <c r="W3278" s="8"/>
      <c r="X3278" s="133" t="str">
        <f>F3278</f>
        <v>Krytina z hliníkového plechu s úpravou u okapů, prostupů a výčnělků střechy rovné drážkováním ze svitků rš 500 mm, sklon střechy přes 30 do 60°</v>
      </c>
      <c r="Y3278" s="9"/>
      <c r="AA3278" s="11"/>
    </row>
    <row r="3279" spans="1:27" ht="7.5" customHeight="1" outlineLevel="5" x14ac:dyDescent="0.15">
      <c r="B3279" s="69"/>
      <c r="C3279" s="69"/>
      <c r="D3279" s="60"/>
      <c r="E3279" s="60"/>
      <c r="F3279" s="61"/>
      <c r="G3279" s="60"/>
      <c r="H3279" s="65"/>
      <c r="I3279" s="105"/>
      <c r="J3279" s="63"/>
      <c r="K3279" s="65"/>
      <c r="L3279" s="65"/>
      <c r="M3279" s="65"/>
      <c r="N3279" s="65"/>
      <c r="O3279" s="63"/>
      <c r="P3279" s="63"/>
      <c r="Q3279" s="63"/>
      <c r="R3279" s="60"/>
      <c r="S3279" s="60"/>
      <c r="T3279" s="69"/>
      <c r="U3279" s="8"/>
      <c r="X3279" s="60"/>
    </row>
    <row r="3280" spans="1:27" ht="11.25" outlineLevel="5" x14ac:dyDescent="0.2">
      <c r="A3280" s="137"/>
      <c r="B3280" s="138"/>
      <c r="C3280" s="138"/>
      <c r="D3280" s="139"/>
      <c r="E3280" s="145" t="s">
        <v>1</v>
      </c>
      <c r="F3280" s="140" t="s">
        <v>1705</v>
      </c>
      <c r="G3280" s="139"/>
      <c r="H3280" s="141">
        <v>0</v>
      </c>
      <c r="I3280" s="142"/>
      <c r="J3280" s="143"/>
      <c r="K3280" s="144"/>
      <c r="L3280" s="144"/>
      <c r="M3280" s="144"/>
      <c r="N3280" s="144"/>
      <c r="O3280" s="143"/>
      <c r="P3280" s="143"/>
      <c r="Q3280" s="143"/>
      <c r="R3280" s="139"/>
      <c r="S3280" s="139"/>
      <c r="T3280" s="138"/>
      <c r="U3280" s="6"/>
      <c r="V3280" s="8"/>
      <c r="W3280" s="8"/>
      <c r="X3280" s="60"/>
    </row>
    <row r="3281" spans="1:27" ht="11.25" outlineLevel="5" x14ac:dyDescent="0.2">
      <c r="A3281" s="137"/>
      <c r="B3281" s="138"/>
      <c r="C3281" s="138"/>
      <c r="D3281" s="139"/>
      <c r="E3281" s="145"/>
      <c r="F3281" s="140" t="s">
        <v>2435</v>
      </c>
      <c r="G3281" s="139"/>
      <c r="H3281" s="141">
        <v>274.34699999999998</v>
      </c>
      <c r="I3281" s="142"/>
      <c r="J3281" s="143"/>
      <c r="K3281" s="144"/>
      <c r="L3281" s="144"/>
      <c r="M3281" s="144"/>
      <c r="N3281" s="144"/>
      <c r="O3281" s="143"/>
      <c r="P3281" s="143"/>
      <c r="Q3281" s="143"/>
      <c r="R3281" s="139"/>
      <c r="S3281" s="139"/>
      <c r="T3281" s="138"/>
      <c r="U3281" s="6"/>
      <c r="V3281" s="8"/>
      <c r="W3281" s="8"/>
      <c r="X3281" s="60"/>
    </row>
    <row r="3282" spans="1:27" ht="11.25" outlineLevel="5" x14ac:dyDescent="0.2">
      <c r="A3282" s="137"/>
      <c r="B3282" s="138"/>
      <c r="C3282" s="138"/>
      <c r="D3282" s="139"/>
      <c r="E3282" s="145"/>
      <c r="F3282" s="140" t="s">
        <v>2436</v>
      </c>
      <c r="G3282" s="139"/>
      <c r="H3282" s="141">
        <v>935.12199999999996</v>
      </c>
      <c r="I3282" s="142"/>
      <c r="J3282" s="143"/>
      <c r="K3282" s="144"/>
      <c r="L3282" s="144"/>
      <c r="M3282" s="144"/>
      <c r="N3282" s="144"/>
      <c r="O3282" s="143"/>
      <c r="P3282" s="143"/>
      <c r="Q3282" s="143"/>
      <c r="R3282" s="139"/>
      <c r="S3282" s="139"/>
      <c r="T3282" s="138"/>
      <c r="U3282" s="6"/>
      <c r="V3282" s="8"/>
      <c r="W3282" s="8"/>
      <c r="X3282" s="60"/>
    </row>
    <row r="3283" spans="1:27" ht="7.5" customHeight="1" outlineLevel="5" x14ac:dyDescent="0.15">
      <c r="A3283" s="8"/>
      <c r="B3283" s="69"/>
      <c r="C3283" s="69"/>
      <c r="D3283" s="60"/>
      <c r="E3283" s="60"/>
      <c r="F3283" s="104"/>
      <c r="G3283" s="60"/>
      <c r="H3283" s="65"/>
      <c r="I3283" s="105"/>
      <c r="J3283" s="63"/>
      <c r="K3283" s="65"/>
      <c r="L3283" s="65"/>
      <c r="M3283" s="65"/>
      <c r="N3283" s="65"/>
      <c r="O3283" s="63"/>
      <c r="P3283" s="63"/>
      <c r="Q3283" s="63"/>
      <c r="R3283" s="60"/>
      <c r="S3283" s="60"/>
      <c r="T3283" s="69"/>
      <c r="U3283" s="8"/>
      <c r="X3283" s="60"/>
    </row>
    <row r="3284" spans="1:27" ht="11.25" outlineLevel="4" x14ac:dyDescent="0.2">
      <c r="A3284" s="4"/>
      <c r="B3284" s="120"/>
      <c r="C3284" s="121">
        <v>2</v>
      </c>
      <c r="D3284" s="122" t="s">
        <v>534</v>
      </c>
      <c r="E3284" s="123" t="s">
        <v>2694</v>
      </c>
      <c r="F3284" s="124" t="s">
        <v>2695</v>
      </c>
      <c r="G3284" s="122" t="s">
        <v>752</v>
      </c>
      <c r="H3284" s="125">
        <v>85.7</v>
      </c>
      <c r="I3284" s="126">
        <v>0</v>
      </c>
      <c r="J3284" s="127">
        <f>H3284*I3284</f>
        <v>0</v>
      </c>
      <c r="K3284" s="125">
        <v>1.1100000000000001E-3</v>
      </c>
      <c r="L3284" s="125">
        <f>H3284*K3284</f>
        <v>9.5127000000000017E-2</v>
      </c>
      <c r="M3284" s="125"/>
      <c r="N3284" s="125">
        <f>H3284*M3284</f>
        <v>0</v>
      </c>
      <c r="O3284" s="127">
        <v>15</v>
      </c>
      <c r="P3284" s="127">
        <f>J3284*(O3284/100)</f>
        <v>0</v>
      </c>
      <c r="Q3284" s="127">
        <f>J3284+P3284</f>
        <v>0</v>
      </c>
      <c r="R3284" s="128"/>
      <c r="S3284" s="128" t="s">
        <v>538</v>
      </c>
      <c r="T3284" s="129">
        <v>1</v>
      </c>
      <c r="U3284" s="8"/>
      <c r="V3284" s="8"/>
      <c r="W3284" s="8"/>
      <c r="X3284" s="60"/>
    </row>
    <row r="3285" spans="1:27" ht="9.75" outlineLevel="5" x14ac:dyDescent="0.2">
      <c r="A3285" s="130"/>
      <c r="B3285" s="131"/>
      <c r="C3285" s="131"/>
      <c r="D3285" s="132"/>
      <c r="E3285" s="136" t="s">
        <v>0</v>
      </c>
      <c r="F3285" s="159" t="s">
        <v>2696</v>
      </c>
      <c r="G3285" s="159"/>
      <c r="H3285" s="160"/>
      <c r="I3285" s="161"/>
      <c r="J3285" s="162"/>
      <c r="K3285" s="134"/>
      <c r="L3285" s="134"/>
      <c r="M3285" s="134"/>
      <c r="N3285" s="134"/>
      <c r="O3285" s="135"/>
      <c r="P3285" s="135"/>
      <c r="Q3285" s="135"/>
      <c r="R3285" s="132"/>
      <c r="S3285" s="132"/>
      <c r="T3285" s="131"/>
      <c r="U3285" s="6"/>
      <c r="V3285" s="8"/>
      <c r="W3285" s="8"/>
      <c r="X3285" s="133" t="str">
        <f>F3285</f>
        <v>Oplechování střešních prvků z hliníkového plechu hřebene nevětraného s použitím hřebenového plechu rš 500 mm</v>
      </c>
      <c r="Y3285" s="9"/>
      <c r="AA3285" s="11"/>
    </row>
    <row r="3286" spans="1:27" ht="7.5" customHeight="1" outlineLevel="5" x14ac:dyDescent="0.15">
      <c r="B3286" s="69"/>
      <c r="C3286" s="69"/>
      <c r="D3286" s="60"/>
      <c r="E3286" s="60"/>
      <c r="F3286" s="61"/>
      <c r="G3286" s="60"/>
      <c r="H3286" s="65"/>
      <c r="I3286" s="105"/>
      <c r="J3286" s="63"/>
      <c r="K3286" s="65"/>
      <c r="L3286" s="65"/>
      <c r="M3286" s="65"/>
      <c r="N3286" s="65"/>
      <c r="O3286" s="63"/>
      <c r="P3286" s="63"/>
      <c r="Q3286" s="63"/>
      <c r="R3286" s="60"/>
      <c r="S3286" s="60"/>
      <c r="T3286" s="69"/>
      <c r="U3286" s="8"/>
      <c r="X3286" s="60"/>
    </row>
    <row r="3287" spans="1:27" ht="11.25" outlineLevel="5" x14ac:dyDescent="0.2">
      <c r="A3287" s="137"/>
      <c r="B3287" s="138"/>
      <c r="C3287" s="138"/>
      <c r="D3287" s="139"/>
      <c r="E3287" s="145" t="s">
        <v>1</v>
      </c>
      <c r="F3287" s="140" t="s">
        <v>2235</v>
      </c>
      <c r="G3287" s="139"/>
      <c r="H3287" s="141">
        <v>0</v>
      </c>
      <c r="I3287" s="142"/>
      <c r="J3287" s="143"/>
      <c r="K3287" s="144"/>
      <c r="L3287" s="144"/>
      <c r="M3287" s="144"/>
      <c r="N3287" s="144"/>
      <c r="O3287" s="143"/>
      <c r="P3287" s="143"/>
      <c r="Q3287" s="143"/>
      <c r="R3287" s="139"/>
      <c r="S3287" s="139"/>
      <c r="T3287" s="138"/>
      <c r="U3287" s="6"/>
      <c r="V3287" s="8"/>
      <c r="W3287" s="8"/>
      <c r="X3287" s="60"/>
    </row>
    <row r="3288" spans="1:27" ht="11.25" outlineLevel="5" x14ac:dyDescent="0.2">
      <c r="A3288" s="137"/>
      <c r="B3288" s="138"/>
      <c r="C3288" s="138"/>
      <c r="D3288" s="139"/>
      <c r="E3288" s="145"/>
      <c r="F3288" s="140" t="s">
        <v>2441</v>
      </c>
      <c r="G3288" s="139"/>
      <c r="H3288" s="141">
        <v>0</v>
      </c>
      <c r="I3288" s="142"/>
      <c r="J3288" s="143"/>
      <c r="K3288" s="144"/>
      <c r="L3288" s="144"/>
      <c r="M3288" s="144"/>
      <c r="N3288" s="144"/>
      <c r="O3288" s="143"/>
      <c r="P3288" s="143"/>
      <c r="Q3288" s="143"/>
      <c r="R3288" s="139"/>
      <c r="S3288" s="139"/>
      <c r="T3288" s="138"/>
      <c r="U3288" s="6"/>
      <c r="V3288" s="8"/>
      <c r="W3288" s="8"/>
      <c r="X3288" s="60"/>
    </row>
    <row r="3289" spans="1:27" ht="11.25" outlineLevel="5" x14ac:dyDescent="0.2">
      <c r="A3289" s="137"/>
      <c r="B3289" s="138"/>
      <c r="C3289" s="138"/>
      <c r="D3289" s="139"/>
      <c r="E3289" s="145"/>
      <c r="F3289" s="140" t="s">
        <v>2697</v>
      </c>
      <c r="G3289" s="139"/>
      <c r="H3289" s="141">
        <v>24.3</v>
      </c>
      <c r="I3289" s="142"/>
      <c r="J3289" s="143"/>
      <c r="K3289" s="144"/>
      <c r="L3289" s="144"/>
      <c r="M3289" s="144"/>
      <c r="N3289" s="144"/>
      <c r="O3289" s="143"/>
      <c r="P3289" s="143"/>
      <c r="Q3289" s="143"/>
      <c r="R3289" s="139"/>
      <c r="S3289" s="139"/>
      <c r="T3289" s="138"/>
      <c r="U3289" s="6"/>
      <c r="V3289" s="8"/>
      <c r="W3289" s="8"/>
      <c r="X3289" s="60"/>
    </row>
    <row r="3290" spans="1:27" ht="11.25" outlineLevel="5" x14ac:dyDescent="0.2">
      <c r="A3290" s="137"/>
      <c r="B3290" s="138"/>
      <c r="C3290" s="138"/>
      <c r="D3290" s="139"/>
      <c r="E3290" s="145"/>
      <c r="F3290" s="140" t="s">
        <v>2698</v>
      </c>
      <c r="G3290" s="139"/>
      <c r="H3290" s="141">
        <v>61.4</v>
      </c>
      <c r="I3290" s="142"/>
      <c r="J3290" s="143"/>
      <c r="K3290" s="144"/>
      <c r="L3290" s="144"/>
      <c r="M3290" s="144"/>
      <c r="N3290" s="144"/>
      <c r="O3290" s="143"/>
      <c r="P3290" s="143"/>
      <c r="Q3290" s="143"/>
      <c r="R3290" s="139"/>
      <c r="S3290" s="139"/>
      <c r="T3290" s="138"/>
      <c r="U3290" s="6"/>
      <c r="V3290" s="8"/>
      <c r="W3290" s="8"/>
      <c r="X3290" s="60"/>
    </row>
    <row r="3291" spans="1:27" ht="7.5" customHeight="1" outlineLevel="5" x14ac:dyDescent="0.15">
      <c r="A3291" s="8"/>
      <c r="B3291" s="69"/>
      <c r="C3291" s="69"/>
      <c r="D3291" s="60"/>
      <c r="E3291" s="60"/>
      <c r="F3291" s="104"/>
      <c r="G3291" s="60"/>
      <c r="H3291" s="65"/>
      <c r="I3291" s="105"/>
      <c r="J3291" s="63"/>
      <c r="K3291" s="65"/>
      <c r="L3291" s="65"/>
      <c r="M3291" s="65"/>
      <c r="N3291" s="65"/>
      <c r="O3291" s="63"/>
      <c r="P3291" s="63"/>
      <c r="Q3291" s="63"/>
      <c r="R3291" s="60"/>
      <c r="S3291" s="60"/>
      <c r="T3291" s="69"/>
      <c r="U3291" s="8"/>
      <c r="X3291" s="60"/>
    </row>
    <row r="3292" spans="1:27" ht="11.25" outlineLevel="4" x14ac:dyDescent="0.2">
      <c r="A3292" s="4"/>
      <c r="B3292" s="120"/>
      <c r="C3292" s="121">
        <v>3</v>
      </c>
      <c r="D3292" s="122" t="s">
        <v>534</v>
      </c>
      <c r="E3292" s="123" t="s">
        <v>2699</v>
      </c>
      <c r="F3292" s="124" t="s">
        <v>2700</v>
      </c>
      <c r="G3292" s="122" t="s">
        <v>752</v>
      </c>
      <c r="H3292" s="125">
        <v>171.4</v>
      </c>
      <c r="I3292" s="126">
        <v>0</v>
      </c>
      <c r="J3292" s="127">
        <f>H3292*I3292</f>
        <v>0</v>
      </c>
      <c r="K3292" s="125">
        <v>6.0999999999999997E-4</v>
      </c>
      <c r="L3292" s="125">
        <f>H3292*K3292</f>
        <v>0.10455399999999999</v>
      </c>
      <c r="M3292" s="125"/>
      <c r="N3292" s="125">
        <f>H3292*M3292</f>
        <v>0</v>
      </c>
      <c r="O3292" s="127">
        <v>15</v>
      </c>
      <c r="P3292" s="127">
        <f>J3292*(O3292/100)</f>
        <v>0</v>
      </c>
      <c r="Q3292" s="127">
        <f>J3292+P3292</f>
        <v>0</v>
      </c>
      <c r="R3292" s="128"/>
      <c r="S3292" s="128" t="s">
        <v>538</v>
      </c>
      <c r="T3292" s="129">
        <v>1</v>
      </c>
      <c r="U3292" s="8"/>
      <c r="V3292" s="8"/>
      <c r="W3292" s="8"/>
      <c r="X3292" s="60"/>
    </row>
    <row r="3293" spans="1:27" ht="9.75" outlineLevel="5" x14ac:dyDescent="0.2">
      <c r="A3293" s="130"/>
      <c r="B3293" s="131"/>
      <c r="C3293" s="131"/>
      <c r="D3293" s="132"/>
      <c r="E3293" s="136" t="s">
        <v>0</v>
      </c>
      <c r="F3293" s="159" t="s">
        <v>2701</v>
      </c>
      <c r="G3293" s="159"/>
      <c r="H3293" s="160"/>
      <c r="I3293" s="161"/>
      <c r="J3293" s="162"/>
      <c r="K3293" s="134"/>
      <c r="L3293" s="134"/>
      <c r="M3293" s="134"/>
      <c r="N3293" s="134"/>
      <c r="O3293" s="135"/>
      <c r="P3293" s="135"/>
      <c r="Q3293" s="135"/>
      <c r="R3293" s="132"/>
      <c r="S3293" s="132"/>
      <c r="T3293" s="131"/>
      <c r="U3293" s="6"/>
      <c r="V3293" s="8"/>
      <c r="W3293" s="8"/>
      <c r="X3293" s="133" t="str">
        <f>F3293</f>
        <v>Podkladní plech z hliníkového plechu rš 250 mm</v>
      </c>
      <c r="Y3293" s="9"/>
      <c r="AA3293" s="11"/>
    </row>
    <row r="3294" spans="1:27" ht="7.5" customHeight="1" outlineLevel="5" x14ac:dyDescent="0.15">
      <c r="B3294" s="69"/>
      <c r="C3294" s="69"/>
      <c r="D3294" s="60"/>
      <c r="E3294" s="60"/>
      <c r="F3294" s="61"/>
      <c r="G3294" s="60"/>
      <c r="H3294" s="65"/>
      <c r="I3294" s="105"/>
      <c r="J3294" s="63"/>
      <c r="K3294" s="65"/>
      <c r="L3294" s="65"/>
      <c r="M3294" s="65"/>
      <c r="N3294" s="65"/>
      <c r="O3294" s="63"/>
      <c r="P3294" s="63"/>
      <c r="Q3294" s="63"/>
      <c r="R3294" s="60"/>
      <c r="S3294" s="60"/>
      <c r="T3294" s="69"/>
      <c r="U3294" s="8"/>
      <c r="X3294" s="60"/>
    </row>
    <row r="3295" spans="1:27" ht="11.25" outlineLevel="5" x14ac:dyDescent="0.2">
      <c r="A3295" s="137"/>
      <c r="B3295" s="138"/>
      <c r="C3295" s="138"/>
      <c r="D3295" s="139"/>
      <c r="E3295" s="145" t="s">
        <v>1</v>
      </c>
      <c r="F3295" s="140" t="s">
        <v>2235</v>
      </c>
      <c r="G3295" s="139"/>
      <c r="H3295" s="141">
        <v>0</v>
      </c>
      <c r="I3295" s="142"/>
      <c r="J3295" s="143"/>
      <c r="K3295" s="144"/>
      <c r="L3295" s="144"/>
      <c r="M3295" s="144"/>
      <c r="N3295" s="144"/>
      <c r="O3295" s="143"/>
      <c r="P3295" s="143"/>
      <c r="Q3295" s="143"/>
      <c r="R3295" s="139"/>
      <c r="S3295" s="139"/>
      <c r="T3295" s="138"/>
      <c r="U3295" s="6"/>
      <c r="V3295" s="8"/>
      <c r="W3295" s="8"/>
      <c r="X3295" s="60"/>
    </row>
    <row r="3296" spans="1:27" ht="11.25" outlineLevel="5" x14ac:dyDescent="0.2">
      <c r="A3296" s="137"/>
      <c r="B3296" s="138"/>
      <c r="C3296" s="138"/>
      <c r="D3296" s="139"/>
      <c r="E3296" s="145"/>
      <c r="F3296" s="140" t="s">
        <v>2702</v>
      </c>
      <c r="G3296" s="139"/>
      <c r="H3296" s="141">
        <v>48.6</v>
      </c>
      <c r="I3296" s="142"/>
      <c r="J3296" s="143"/>
      <c r="K3296" s="144"/>
      <c r="L3296" s="144"/>
      <c r="M3296" s="144"/>
      <c r="N3296" s="144"/>
      <c r="O3296" s="143"/>
      <c r="P3296" s="143"/>
      <c r="Q3296" s="143"/>
      <c r="R3296" s="139"/>
      <c r="S3296" s="139"/>
      <c r="T3296" s="138"/>
      <c r="U3296" s="6"/>
      <c r="V3296" s="8"/>
      <c r="W3296" s="8"/>
      <c r="X3296" s="60"/>
    </row>
    <row r="3297" spans="1:27" ht="11.25" outlineLevel="5" x14ac:dyDescent="0.2">
      <c r="A3297" s="137"/>
      <c r="B3297" s="138"/>
      <c r="C3297" s="138"/>
      <c r="D3297" s="139"/>
      <c r="E3297" s="145"/>
      <c r="F3297" s="140" t="s">
        <v>2703</v>
      </c>
      <c r="G3297" s="139"/>
      <c r="H3297" s="141">
        <v>122.8</v>
      </c>
      <c r="I3297" s="142"/>
      <c r="J3297" s="143"/>
      <c r="K3297" s="144"/>
      <c r="L3297" s="144"/>
      <c r="M3297" s="144"/>
      <c r="N3297" s="144"/>
      <c r="O3297" s="143"/>
      <c r="P3297" s="143"/>
      <c r="Q3297" s="143"/>
      <c r="R3297" s="139"/>
      <c r="S3297" s="139"/>
      <c r="T3297" s="138"/>
      <c r="U3297" s="6"/>
      <c r="V3297" s="8"/>
      <c r="W3297" s="8"/>
      <c r="X3297" s="60"/>
    </row>
    <row r="3298" spans="1:27" ht="7.5" customHeight="1" outlineLevel="5" x14ac:dyDescent="0.15">
      <c r="A3298" s="8"/>
      <c r="B3298" s="69"/>
      <c r="C3298" s="69"/>
      <c r="D3298" s="60"/>
      <c r="E3298" s="60"/>
      <c r="F3298" s="104"/>
      <c r="G3298" s="60"/>
      <c r="H3298" s="65"/>
      <c r="I3298" s="105"/>
      <c r="J3298" s="63"/>
      <c r="K3298" s="65"/>
      <c r="L3298" s="65"/>
      <c r="M3298" s="65"/>
      <c r="N3298" s="65"/>
      <c r="O3298" s="63"/>
      <c r="P3298" s="63"/>
      <c r="Q3298" s="63"/>
      <c r="R3298" s="60"/>
      <c r="S3298" s="60"/>
      <c r="T3298" s="69"/>
      <c r="U3298" s="8"/>
      <c r="X3298" s="60"/>
    </row>
    <row r="3299" spans="1:27" ht="11.25" outlineLevel="4" x14ac:dyDescent="0.2">
      <c r="A3299" s="4"/>
      <c r="B3299" s="120"/>
      <c r="C3299" s="121">
        <v>4</v>
      </c>
      <c r="D3299" s="122" t="s">
        <v>534</v>
      </c>
      <c r="E3299" s="123" t="s">
        <v>2704</v>
      </c>
      <c r="F3299" s="124" t="s">
        <v>2705</v>
      </c>
      <c r="G3299" s="122" t="s">
        <v>752</v>
      </c>
      <c r="H3299" s="125">
        <v>171.4</v>
      </c>
      <c r="I3299" s="126">
        <v>0</v>
      </c>
      <c r="J3299" s="127">
        <f>H3299*I3299</f>
        <v>0</v>
      </c>
      <c r="K3299" s="125">
        <v>4.4999999999999999E-4</v>
      </c>
      <c r="L3299" s="125">
        <f>H3299*K3299</f>
        <v>7.7130000000000004E-2</v>
      </c>
      <c r="M3299" s="125"/>
      <c r="N3299" s="125">
        <f>H3299*M3299</f>
        <v>0</v>
      </c>
      <c r="O3299" s="127">
        <v>15</v>
      </c>
      <c r="P3299" s="127">
        <f>J3299*(O3299/100)</f>
        <v>0</v>
      </c>
      <c r="Q3299" s="127">
        <f>J3299+P3299</f>
        <v>0</v>
      </c>
      <c r="R3299" s="128"/>
      <c r="S3299" s="128" t="s">
        <v>538</v>
      </c>
      <c r="T3299" s="129">
        <v>1</v>
      </c>
      <c r="U3299" s="8"/>
      <c r="V3299" s="8"/>
      <c r="W3299" s="8"/>
      <c r="X3299" s="60"/>
    </row>
    <row r="3300" spans="1:27" ht="9.75" outlineLevel="5" x14ac:dyDescent="0.2">
      <c r="A3300" s="130"/>
      <c r="B3300" s="131"/>
      <c r="C3300" s="131"/>
      <c r="D3300" s="132"/>
      <c r="E3300" s="136" t="s">
        <v>0</v>
      </c>
      <c r="F3300" s="159" t="s">
        <v>2706</v>
      </c>
      <c r="G3300" s="159"/>
      <c r="H3300" s="160"/>
      <c r="I3300" s="161"/>
      <c r="J3300" s="162"/>
      <c r="K3300" s="134"/>
      <c r="L3300" s="134"/>
      <c r="M3300" s="134"/>
      <c r="N3300" s="134"/>
      <c r="O3300" s="135"/>
      <c r="P3300" s="135"/>
      <c r="Q3300" s="135"/>
      <c r="R3300" s="132"/>
      <c r="S3300" s="132"/>
      <c r="T3300" s="131"/>
      <c r="U3300" s="6"/>
      <c r="V3300" s="8"/>
      <c r="W3300" s="8"/>
      <c r="X3300" s="133" t="str">
        <f>F3300</f>
        <v>Oplechování střešních prvků z hliníkového plechu okapu okapovým plechem střechy rovné rš 200 mm</v>
      </c>
      <c r="Y3300" s="9"/>
      <c r="AA3300" s="11"/>
    </row>
    <row r="3301" spans="1:27" ht="7.5" customHeight="1" outlineLevel="5" x14ac:dyDescent="0.15">
      <c r="B3301" s="69"/>
      <c r="C3301" s="69"/>
      <c r="D3301" s="60"/>
      <c r="E3301" s="60"/>
      <c r="F3301" s="61"/>
      <c r="G3301" s="60"/>
      <c r="H3301" s="65"/>
      <c r="I3301" s="105"/>
      <c r="J3301" s="63"/>
      <c r="K3301" s="65"/>
      <c r="L3301" s="65"/>
      <c r="M3301" s="65"/>
      <c r="N3301" s="65"/>
      <c r="O3301" s="63"/>
      <c r="P3301" s="63"/>
      <c r="Q3301" s="63"/>
      <c r="R3301" s="60"/>
      <c r="S3301" s="60"/>
      <c r="T3301" s="69"/>
      <c r="U3301" s="8"/>
      <c r="X3301" s="60"/>
    </row>
    <row r="3302" spans="1:27" ht="11.25" outlineLevel="4" x14ac:dyDescent="0.2">
      <c r="A3302" s="4"/>
      <c r="B3302" s="120"/>
      <c r="C3302" s="121">
        <v>5</v>
      </c>
      <c r="D3302" s="122" t="s">
        <v>534</v>
      </c>
      <c r="E3302" s="123" t="s">
        <v>2707</v>
      </c>
      <c r="F3302" s="124" t="s">
        <v>2708</v>
      </c>
      <c r="G3302" s="122" t="s">
        <v>752</v>
      </c>
      <c r="H3302" s="125">
        <v>90.85</v>
      </c>
      <c r="I3302" s="126">
        <v>0</v>
      </c>
      <c r="J3302" s="127">
        <f>H3302*I3302</f>
        <v>0</v>
      </c>
      <c r="K3302" s="125">
        <v>1.1100000000000001E-3</v>
      </c>
      <c r="L3302" s="125">
        <f>H3302*K3302</f>
        <v>0.1008435</v>
      </c>
      <c r="M3302" s="125"/>
      <c r="N3302" s="125">
        <f>H3302*M3302</f>
        <v>0</v>
      </c>
      <c r="O3302" s="127">
        <v>15</v>
      </c>
      <c r="P3302" s="127">
        <f>J3302*(O3302/100)</f>
        <v>0</v>
      </c>
      <c r="Q3302" s="127">
        <f>J3302+P3302</f>
        <v>0</v>
      </c>
      <c r="R3302" s="128"/>
      <c r="S3302" s="128" t="s">
        <v>538</v>
      </c>
      <c r="T3302" s="129">
        <v>1</v>
      </c>
      <c r="U3302" s="8"/>
      <c r="V3302" s="8"/>
      <c r="W3302" s="8"/>
      <c r="X3302" s="60"/>
    </row>
    <row r="3303" spans="1:27" ht="9.75" outlineLevel="5" x14ac:dyDescent="0.2">
      <c r="A3303" s="130"/>
      <c r="B3303" s="131"/>
      <c r="C3303" s="131"/>
      <c r="D3303" s="132"/>
      <c r="E3303" s="136" t="s">
        <v>0</v>
      </c>
      <c r="F3303" s="159" t="s">
        <v>2709</v>
      </c>
      <c r="G3303" s="159"/>
      <c r="H3303" s="160"/>
      <c r="I3303" s="161"/>
      <c r="J3303" s="162"/>
      <c r="K3303" s="134"/>
      <c r="L3303" s="134"/>
      <c r="M3303" s="134"/>
      <c r="N3303" s="134"/>
      <c r="O3303" s="135"/>
      <c r="P3303" s="135"/>
      <c r="Q3303" s="135"/>
      <c r="R3303" s="132"/>
      <c r="S3303" s="132"/>
      <c r="T3303" s="131"/>
      <c r="U3303" s="6"/>
      <c r="V3303" s="8"/>
      <c r="W3303" s="8"/>
      <c r="X3303" s="133" t="str">
        <f>F3303</f>
        <v>Oplechování střešních prvků z hliníkového plechu štítu závětrnou lištou rš 500 mm</v>
      </c>
      <c r="Y3303" s="9"/>
      <c r="AA3303" s="11"/>
    </row>
    <row r="3304" spans="1:27" ht="7.5" customHeight="1" outlineLevel="5" x14ac:dyDescent="0.15">
      <c r="B3304" s="69"/>
      <c r="C3304" s="69"/>
      <c r="D3304" s="60"/>
      <c r="E3304" s="60"/>
      <c r="F3304" s="61"/>
      <c r="G3304" s="60"/>
      <c r="H3304" s="65"/>
      <c r="I3304" s="105"/>
      <c r="J3304" s="63"/>
      <c r="K3304" s="65"/>
      <c r="L3304" s="65"/>
      <c r="M3304" s="65"/>
      <c r="N3304" s="65"/>
      <c r="O3304" s="63"/>
      <c r="P3304" s="63"/>
      <c r="Q3304" s="63"/>
      <c r="R3304" s="60"/>
      <c r="S3304" s="60"/>
      <c r="T3304" s="69"/>
      <c r="U3304" s="8"/>
      <c r="X3304" s="60"/>
    </row>
    <row r="3305" spans="1:27" ht="11.25" outlineLevel="5" x14ac:dyDescent="0.2">
      <c r="A3305" s="137"/>
      <c r="B3305" s="138"/>
      <c r="C3305" s="138"/>
      <c r="D3305" s="139"/>
      <c r="E3305" s="145" t="s">
        <v>1</v>
      </c>
      <c r="F3305" s="140" t="s">
        <v>2078</v>
      </c>
      <c r="G3305" s="139"/>
      <c r="H3305" s="141">
        <v>0</v>
      </c>
      <c r="I3305" s="142"/>
      <c r="J3305" s="143"/>
      <c r="K3305" s="144"/>
      <c r="L3305" s="144"/>
      <c r="M3305" s="144"/>
      <c r="N3305" s="144"/>
      <c r="O3305" s="143"/>
      <c r="P3305" s="143"/>
      <c r="Q3305" s="143"/>
      <c r="R3305" s="139"/>
      <c r="S3305" s="139"/>
      <c r="T3305" s="138"/>
      <c r="U3305" s="6"/>
      <c r="V3305" s="8"/>
      <c r="W3305" s="8"/>
      <c r="X3305" s="60"/>
    </row>
    <row r="3306" spans="1:27" ht="11.25" outlineLevel="5" x14ac:dyDescent="0.2">
      <c r="A3306" s="137"/>
      <c r="B3306" s="138"/>
      <c r="C3306" s="138"/>
      <c r="D3306" s="139"/>
      <c r="E3306" s="145"/>
      <c r="F3306" s="140" t="s">
        <v>2710</v>
      </c>
      <c r="G3306" s="139"/>
      <c r="H3306" s="141">
        <v>45.16</v>
      </c>
      <c r="I3306" s="142"/>
      <c r="J3306" s="143"/>
      <c r="K3306" s="144"/>
      <c r="L3306" s="144"/>
      <c r="M3306" s="144"/>
      <c r="N3306" s="144"/>
      <c r="O3306" s="143"/>
      <c r="P3306" s="143"/>
      <c r="Q3306" s="143"/>
      <c r="R3306" s="139"/>
      <c r="S3306" s="139"/>
      <c r="T3306" s="138"/>
      <c r="U3306" s="6"/>
      <c r="V3306" s="8"/>
      <c r="W3306" s="8"/>
      <c r="X3306" s="60"/>
    </row>
    <row r="3307" spans="1:27" ht="11.25" outlineLevel="5" x14ac:dyDescent="0.2">
      <c r="A3307" s="137"/>
      <c r="B3307" s="138"/>
      <c r="C3307" s="138"/>
      <c r="D3307" s="139"/>
      <c r="E3307" s="145"/>
      <c r="F3307" s="140" t="s">
        <v>2711</v>
      </c>
      <c r="G3307" s="139"/>
      <c r="H3307" s="141">
        <v>45.69</v>
      </c>
      <c r="I3307" s="142"/>
      <c r="J3307" s="143"/>
      <c r="K3307" s="144"/>
      <c r="L3307" s="144"/>
      <c r="M3307" s="144"/>
      <c r="N3307" s="144"/>
      <c r="O3307" s="143"/>
      <c r="P3307" s="143"/>
      <c r="Q3307" s="143"/>
      <c r="R3307" s="139"/>
      <c r="S3307" s="139"/>
      <c r="T3307" s="138"/>
      <c r="U3307" s="6"/>
      <c r="V3307" s="8"/>
      <c r="W3307" s="8"/>
      <c r="X3307" s="60"/>
    </row>
    <row r="3308" spans="1:27" ht="7.5" customHeight="1" outlineLevel="5" x14ac:dyDescent="0.15">
      <c r="A3308" s="8"/>
      <c r="B3308" s="69"/>
      <c r="C3308" s="69"/>
      <c r="D3308" s="60"/>
      <c r="E3308" s="60"/>
      <c r="F3308" s="104"/>
      <c r="G3308" s="60"/>
      <c r="H3308" s="65"/>
      <c r="I3308" s="105"/>
      <c r="J3308" s="63"/>
      <c r="K3308" s="65"/>
      <c r="L3308" s="65"/>
      <c r="M3308" s="65"/>
      <c r="N3308" s="65"/>
      <c r="O3308" s="63"/>
      <c r="P3308" s="63"/>
      <c r="Q3308" s="63"/>
      <c r="R3308" s="60"/>
      <c r="S3308" s="60"/>
      <c r="T3308" s="69"/>
      <c r="U3308" s="8"/>
      <c r="X3308" s="60"/>
    </row>
    <row r="3309" spans="1:27" ht="11.25" outlineLevel="4" x14ac:dyDescent="0.2">
      <c r="A3309" s="4"/>
      <c r="B3309" s="120"/>
      <c r="C3309" s="121">
        <v>6</v>
      </c>
      <c r="D3309" s="122" t="s">
        <v>534</v>
      </c>
      <c r="E3309" s="123" t="s">
        <v>2712</v>
      </c>
      <c r="F3309" s="124" t="s">
        <v>2713</v>
      </c>
      <c r="G3309" s="122" t="s">
        <v>752</v>
      </c>
      <c r="H3309" s="125">
        <v>15.23</v>
      </c>
      <c r="I3309" s="126">
        <v>0</v>
      </c>
      <c r="J3309" s="127">
        <f>H3309*I3309</f>
        <v>0</v>
      </c>
      <c r="K3309" s="125">
        <v>1.14E-3</v>
      </c>
      <c r="L3309" s="125">
        <f>H3309*K3309</f>
        <v>1.7362200000000001E-2</v>
      </c>
      <c r="M3309" s="125"/>
      <c r="N3309" s="125">
        <f>H3309*M3309</f>
        <v>0</v>
      </c>
      <c r="O3309" s="127">
        <v>15</v>
      </c>
      <c r="P3309" s="127">
        <f>J3309*(O3309/100)</f>
        <v>0</v>
      </c>
      <c r="Q3309" s="127">
        <f>J3309+P3309</f>
        <v>0</v>
      </c>
      <c r="R3309" s="128"/>
      <c r="S3309" s="128" t="s">
        <v>538</v>
      </c>
      <c r="T3309" s="129">
        <v>1</v>
      </c>
      <c r="U3309" s="8"/>
      <c r="V3309" s="8"/>
      <c r="W3309" s="8"/>
      <c r="X3309" s="60"/>
    </row>
    <row r="3310" spans="1:27" ht="9.75" outlineLevel="5" x14ac:dyDescent="0.2">
      <c r="A3310" s="130"/>
      <c r="B3310" s="131"/>
      <c r="C3310" s="131"/>
      <c r="D3310" s="132"/>
      <c r="E3310" s="136" t="s">
        <v>0</v>
      </c>
      <c r="F3310" s="159" t="s">
        <v>2714</v>
      </c>
      <c r="G3310" s="159"/>
      <c r="H3310" s="160"/>
      <c r="I3310" s="161"/>
      <c r="J3310" s="162"/>
      <c r="K3310" s="134"/>
      <c r="L3310" s="134"/>
      <c r="M3310" s="134"/>
      <c r="N3310" s="134"/>
      <c r="O3310" s="135"/>
      <c r="P3310" s="135"/>
      <c r="Q3310" s="135"/>
      <c r="R3310" s="132"/>
      <c r="S3310" s="132"/>
      <c r="T3310" s="131"/>
      <c r="U3310" s="6"/>
      <c r="V3310" s="8"/>
      <c r="W3310" s="8"/>
      <c r="X3310" s="133" t="str">
        <f>F3310</f>
        <v>Lemování zdí z hliníkového plechu boční nebo horní rovných, střech s krytinou skládanou mimo prejzovou rš 500 mm</v>
      </c>
      <c r="Y3310" s="9"/>
      <c r="AA3310" s="11"/>
    </row>
    <row r="3311" spans="1:27" ht="7.5" customHeight="1" outlineLevel="5" x14ac:dyDescent="0.15">
      <c r="B3311" s="69"/>
      <c r="C3311" s="69"/>
      <c r="D3311" s="60"/>
      <c r="E3311" s="60"/>
      <c r="F3311" s="61"/>
      <c r="G3311" s="60"/>
      <c r="H3311" s="65"/>
      <c r="I3311" s="105"/>
      <c r="J3311" s="63"/>
      <c r="K3311" s="65"/>
      <c r="L3311" s="65"/>
      <c r="M3311" s="65"/>
      <c r="N3311" s="65"/>
      <c r="O3311" s="63"/>
      <c r="P3311" s="63"/>
      <c r="Q3311" s="63"/>
      <c r="R3311" s="60"/>
      <c r="S3311" s="60"/>
      <c r="T3311" s="69"/>
      <c r="U3311" s="8"/>
      <c r="X3311" s="60"/>
    </row>
    <row r="3312" spans="1:27" ht="11.25" outlineLevel="5" x14ac:dyDescent="0.2">
      <c r="A3312" s="137"/>
      <c r="B3312" s="138"/>
      <c r="C3312" s="138"/>
      <c r="D3312" s="139"/>
      <c r="E3312" s="145" t="s">
        <v>1</v>
      </c>
      <c r="F3312" s="140" t="s">
        <v>2078</v>
      </c>
      <c r="G3312" s="139"/>
      <c r="H3312" s="141">
        <v>0</v>
      </c>
      <c r="I3312" s="142"/>
      <c r="J3312" s="143"/>
      <c r="K3312" s="144"/>
      <c r="L3312" s="144"/>
      <c r="M3312" s="144"/>
      <c r="N3312" s="144"/>
      <c r="O3312" s="143"/>
      <c r="P3312" s="143"/>
      <c r="Q3312" s="143"/>
      <c r="R3312" s="139"/>
      <c r="S3312" s="139"/>
      <c r="T3312" s="138"/>
      <c r="U3312" s="6"/>
      <c r="V3312" s="8"/>
      <c r="W3312" s="8"/>
      <c r="X3312" s="60"/>
    </row>
    <row r="3313" spans="1:27" ht="11.25" outlineLevel="5" x14ac:dyDescent="0.2">
      <c r="A3313" s="137"/>
      <c r="B3313" s="138"/>
      <c r="C3313" s="138"/>
      <c r="D3313" s="139"/>
      <c r="E3313" s="145"/>
      <c r="F3313" s="140" t="s">
        <v>2715</v>
      </c>
      <c r="G3313" s="139"/>
      <c r="H3313" s="141">
        <v>15.23</v>
      </c>
      <c r="I3313" s="142"/>
      <c r="J3313" s="143"/>
      <c r="K3313" s="144"/>
      <c r="L3313" s="144"/>
      <c r="M3313" s="144"/>
      <c r="N3313" s="144"/>
      <c r="O3313" s="143"/>
      <c r="P3313" s="143"/>
      <c r="Q3313" s="143"/>
      <c r="R3313" s="139"/>
      <c r="S3313" s="139"/>
      <c r="T3313" s="138"/>
      <c r="U3313" s="6"/>
      <c r="V3313" s="8"/>
      <c r="W3313" s="8"/>
      <c r="X3313" s="60"/>
    </row>
    <row r="3314" spans="1:27" ht="7.5" customHeight="1" outlineLevel="5" x14ac:dyDescent="0.15">
      <c r="A3314" s="8"/>
      <c r="B3314" s="69"/>
      <c r="C3314" s="69"/>
      <c r="D3314" s="60"/>
      <c r="E3314" s="60"/>
      <c r="F3314" s="104"/>
      <c r="G3314" s="60"/>
      <c r="H3314" s="65"/>
      <c r="I3314" s="105"/>
      <c r="J3314" s="63"/>
      <c r="K3314" s="65"/>
      <c r="L3314" s="65"/>
      <c r="M3314" s="65"/>
      <c r="N3314" s="65"/>
      <c r="O3314" s="63"/>
      <c r="P3314" s="63"/>
      <c r="Q3314" s="63"/>
      <c r="R3314" s="60"/>
      <c r="S3314" s="60"/>
      <c r="T3314" s="69"/>
      <c r="U3314" s="8"/>
      <c r="X3314" s="60"/>
    </row>
    <row r="3315" spans="1:27" ht="11.25" outlineLevel="4" x14ac:dyDescent="0.2">
      <c r="A3315" s="4"/>
      <c r="B3315" s="120"/>
      <c r="C3315" s="121">
        <v>7</v>
      </c>
      <c r="D3315" s="122" t="s">
        <v>534</v>
      </c>
      <c r="E3315" s="123" t="s">
        <v>2716</v>
      </c>
      <c r="F3315" s="124" t="s">
        <v>2717</v>
      </c>
      <c r="G3315" s="122" t="s">
        <v>724</v>
      </c>
      <c r="H3315" s="125">
        <v>6</v>
      </c>
      <c r="I3315" s="126">
        <v>0</v>
      </c>
      <c r="J3315" s="127">
        <f>H3315*I3315</f>
        <v>0</v>
      </c>
      <c r="K3315" s="125">
        <v>8.7100000000000007E-3</v>
      </c>
      <c r="L3315" s="125">
        <f>H3315*K3315</f>
        <v>5.2260000000000001E-2</v>
      </c>
      <c r="M3315" s="125"/>
      <c r="N3315" s="125">
        <f>H3315*M3315</f>
        <v>0</v>
      </c>
      <c r="O3315" s="127">
        <v>15</v>
      </c>
      <c r="P3315" s="127">
        <f>J3315*(O3315/100)</f>
        <v>0</v>
      </c>
      <c r="Q3315" s="127">
        <f>J3315+P3315</f>
        <v>0</v>
      </c>
      <c r="R3315" s="128"/>
      <c r="S3315" s="128" t="s">
        <v>538</v>
      </c>
      <c r="T3315" s="129">
        <v>1</v>
      </c>
      <c r="U3315" s="8"/>
      <c r="V3315" s="8"/>
      <c r="W3315" s="8"/>
      <c r="X3315" s="60"/>
    </row>
    <row r="3316" spans="1:27" ht="9.75" outlineLevel="5" x14ac:dyDescent="0.2">
      <c r="A3316" s="130"/>
      <c r="B3316" s="131"/>
      <c r="C3316" s="131"/>
      <c r="D3316" s="132"/>
      <c r="E3316" s="136" t="s">
        <v>0</v>
      </c>
      <c r="F3316" s="159" t="s">
        <v>2718</v>
      </c>
      <c r="G3316" s="159"/>
      <c r="H3316" s="160"/>
      <c r="I3316" s="161"/>
      <c r="J3316" s="162"/>
      <c r="K3316" s="134"/>
      <c r="L3316" s="134"/>
      <c r="M3316" s="134"/>
      <c r="N3316" s="134"/>
      <c r="O3316" s="135"/>
      <c r="P3316" s="135"/>
      <c r="Q3316" s="135"/>
      <c r="R3316" s="132"/>
      <c r="S3316" s="132"/>
      <c r="T3316" s="131"/>
      <c r="U3316" s="6"/>
      <c r="V3316" s="8"/>
      <c r="W3316" s="8"/>
      <c r="X3316" s="133" t="str">
        <f>F3316</f>
        <v>Oplechování střešních prvků z hliníkového plechu střešní výlez rozměru 600 x 600 mm, střechy s krytinou plechovou</v>
      </c>
      <c r="Y3316" s="9"/>
      <c r="AA3316" s="11"/>
    </row>
    <row r="3317" spans="1:27" ht="7.5" customHeight="1" outlineLevel="5" x14ac:dyDescent="0.15">
      <c r="B3317" s="69"/>
      <c r="C3317" s="69"/>
      <c r="D3317" s="60"/>
      <c r="E3317" s="60"/>
      <c r="F3317" s="61"/>
      <c r="G3317" s="60"/>
      <c r="H3317" s="65"/>
      <c r="I3317" s="105"/>
      <c r="J3317" s="63"/>
      <c r="K3317" s="65"/>
      <c r="L3317" s="65"/>
      <c r="M3317" s="65"/>
      <c r="N3317" s="65"/>
      <c r="O3317" s="63"/>
      <c r="P3317" s="63"/>
      <c r="Q3317" s="63"/>
      <c r="R3317" s="60"/>
      <c r="S3317" s="60"/>
      <c r="T3317" s="69"/>
      <c r="U3317" s="8"/>
      <c r="X3317" s="60"/>
    </row>
    <row r="3318" spans="1:27" ht="11.25" outlineLevel="5" x14ac:dyDescent="0.2">
      <c r="A3318" s="137"/>
      <c r="B3318" s="138"/>
      <c r="C3318" s="138"/>
      <c r="D3318" s="139"/>
      <c r="E3318" s="145" t="s">
        <v>1</v>
      </c>
      <c r="F3318" s="140" t="s">
        <v>2078</v>
      </c>
      <c r="G3318" s="139"/>
      <c r="H3318" s="141">
        <v>0</v>
      </c>
      <c r="I3318" s="142"/>
      <c r="J3318" s="143"/>
      <c r="K3318" s="144"/>
      <c r="L3318" s="144"/>
      <c r="M3318" s="144"/>
      <c r="N3318" s="144"/>
      <c r="O3318" s="143"/>
      <c r="P3318" s="143"/>
      <c r="Q3318" s="143"/>
      <c r="R3318" s="139"/>
      <c r="S3318" s="139"/>
      <c r="T3318" s="138"/>
      <c r="U3318" s="6"/>
      <c r="V3318" s="8"/>
      <c r="W3318" s="8"/>
      <c r="X3318" s="60"/>
    </row>
    <row r="3319" spans="1:27" ht="11.25" outlineLevel="5" x14ac:dyDescent="0.2">
      <c r="A3319" s="137"/>
      <c r="B3319" s="138"/>
      <c r="C3319" s="138"/>
      <c r="D3319" s="139"/>
      <c r="E3319" s="145"/>
      <c r="F3319" s="140" t="s">
        <v>2719</v>
      </c>
      <c r="G3319" s="139"/>
      <c r="H3319" s="141">
        <v>2</v>
      </c>
      <c r="I3319" s="142"/>
      <c r="J3319" s="143"/>
      <c r="K3319" s="144"/>
      <c r="L3319" s="144"/>
      <c r="M3319" s="144"/>
      <c r="N3319" s="144"/>
      <c r="O3319" s="143"/>
      <c r="P3319" s="143"/>
      <c r="Q3319" s="143"/>
      <c r="R3319" s="139"/>
      <c r="S3319" s="139"/>
      <c r="T3319" s="138"/>
      <c r="U3319" s="6"/>
      <c r="V3319" s="8"/>
      <c r="W3319" s="8"/>
      <c r="X3319" s="60"/>
    </row>
    <row r="3320" spans="1:27" ht="11.25" outlineLevel="5" x14ac:dyDescent="0.2">
      <c r="A3320" s="137"/>
      <c r="B3320" s="138"/>
      <c r="C3320" s="138"/>
      <c r="D3320" s="139"/>
      <c r="E3320" s="145"/>
      <c r="F3320" s="140" t="s">
        <v>2720</v>
      </c>
      <c r="G3320" s="139"/>
      <c r="H3320" s="141">
        <v>4</v>
      </c>
      <c r="I3320" s="142"/>
      <c r="J3320" s="143"/>
      <c r="K3320" s="144"/>
      <c r="L3320" s="144"/>
      <c r="M3320" s="144"/>
      <c r="N3320" s="144"/>
      <c r="O3320" s="143"/>
      <c r="P3320" s="143"/>
      <c r="Q3320" s="143"/>
      <c r="R3320" s="139"/>
      <c r="S3320" s="139"/>
      <c r="T3320" s="138"/>
      <c r="U3320" s="6"/>
      <c r="V3320" s="8"/>
      <c r="W3320" s="8"/>
      <c r="X3320" s="60"/>
    </row>
    <row r="3321" spans="1:27" ht="7.5" customHeight="1" outlineLevel="5" x14ac:dyDescent="0.15">
      <c r="A3321" s="8"/>
      <c r="B3321" s="69"/>
      <c r="C3321" s="69"/>
      <c r="D3321" s="60"/>
      <c r="E3321" s="60"/>
      <c r="F3321" s="104"/>
      <c r="G3321" s="60"/>
      <c r="H3321" s="65"/>
      <c r="I3321" s="105"/>
      <c r="J3321" s="63"/>
      <c r="K3321" s="65"/>
      <c r="L3321" s="65"/>
      <c r="M3321" s="65"/>
      <c r="N3321" s="65"/>
      <c r="O3321" s="63"/>
      <c r="P3321" s="63"/>
      <c r="Q3321" s="63"/>
      <c r="R3321" s="60"/>
      <c r="S3321" s="60"/>
      <c r="T3321" s="69"/>
      <c r="U3321" s="8"/>
      <c r="X3321" s="60"/>
    </row>
    <row r="3322" spans="1:27" ht="11.25" outlineLevel="4" x14ac:dyDescent="0.2">
      <c r="A3322" s="4"/>
      <c r="B3322" s="120"/>
      <c r="C3322" s="121">
        <v>8</v>
      </c>
      <c r="D3322" s="122" t="s">
        <v>534</v>
      </c>
      <c r="E3322" s="123" t="s">
        <v>2721</v>
      </c>
      <c r="F3322" s="124" t="s">
        <v>2722</v>
      </c>
      <c r="G3322" s="122" t="s">
        <v>752</v>
      </c>
      <c r="H3322" s="125">
        <v>122.8</v>
      </c>
      <c r="I3322" s="126">
        <v>0</v>
      </c>
      <c r="J3322" s="127">
        <f>H3322*I3322</f>
        <v>0</v>
      </c>
      <c r="K3322" s="125">
        <v>1.4300000000000001E-3</v>
      </c>
      <c r="L3322" s="125">
        <f>H3322*K3322</f>
        <v>0.17560400000000001</v>
      </c>
      <c r="M3322" s="125"/>
      <c r="N3322" s="125">
        <f>H3322*M3322</f>
        <v>0</v>
      </c>
      <c r="O3322" s="127">
        <v>15</v>
      </c>
      <c r="P3322" s="127">
        <f>J3322*(O3322/100)</f>
        <v>0</v>
      </c>
      <c r="Q3322" s="127">
        <f>J3322+P3322</f>
        <v>0</v>
      </c>
      <c r="R3322" s="128"/>
      <c r="S3322" s="128" t="s">
        <v>538</v>
      </c>
      <c r="T3322" s="129">
        <v>1</v>
      </c>
      <c r="U3322" s="8"/>
      <c r="V3322" s="8"/>
      <c r="W3322" s="8"/>
      <c r="X3322" s="60"/>
    </row>
    <row r="3323" spans="1:27" ht="9.75" outlineLevel="5" x14ac:dyDescent="0.2">
      <c r="A3323" s="130"/>
      <c r="B3323" s="131"/>
      <c r="C3323" s="131"/>
      <c r="D3323" s="132"/>
      <c r="E3323" s="136" t="s">
        <v>0</v>
      </c>
      <c r="F3323" s="159" t="s">
        <v>2723</v>
      </c>
      <c r="G3323" s="159"/>
      <c r="H3323" s="160"/>
      <c r="I3323" s="161"/>
      <c r="J3323" s="162"/>
      <c r="K3323" s="134"/>
      <c r="L3323" s="134"/>
      <c r="M3323" s="134"/>
      <c r="N3323" s="134"/>
      <c r="O3323" s="135"/>
      <c r="P3323" s="135"/>
      <c r="Q3323" s="135"/>
      <c r="R3323" s="132"/>
      <c r="S3323" s="132"/>
      <c r="T3323" s="131"/>
      <c r="U3323" s="6"/>
      <c r="V3323" s="8"/>
      <c r="W3323" s="8"/>
      <c r="X3323" s="133" t="str">
        <f>F3323</f>
        <v>Žlab podokapní z hliníkového plechu včetně háků a čel hranatý rš 400 mm</v>
      </c>
      <c r="Y3323" s="9"/>
      <c r="AA3323" s="11"/>
    </row>
    <row r="3324" spans="1:27" ht="7.5" customHeight="1" outlineLevel="5" x14ac:dyDescent="0.15">
      <c r="B3324" s="69"/>
      <c r="C3324" s="69"/>
      <c r="D3324" s="60"/>
      <c r="E3324" s="60"/>
      <c r="F3324" s="61"/>
      <c r="G3324" s="60"/>
      <c r="H3324" s="65"/>
      <c r="I3324" s="105"/>
      <c r="J3324" s="63"/>
      <c r="K3324" s="65"/>
      <c r="L3324" s="65"/>
      <c r="M3324" s="65"/>
      <c r="N3324" s="65"/>
      <c r="O3324" s="63"/>
      <c r="P3324" s="63"/>
      <c r="Q3324" s="63"/>
      <c r="R3324" s="60"/>
      <c r="S3324" s="60"/>
      <c r="T3324" s="69"/>
      <c r="U3324" s="8"/>
      <c r="X3324" s="60"/>
    </row>
    <row r="3325" spans="1:27" ht="11.25" outlineLevel="5" x14ac:dyDescent="0.2">
      <c r="A3325" s="137"/>
      <c r="B3325" s="138"/>
      <c r="C3325" s="138"/>
      <c r="D3325" s="139"/>
      <c r="E3325" s="145" t="s">
        <v>1</v>
      </c>
      <c r="F3325" s="140" t="s">
        <v>2078</v>
      </c>
      <c r="G3325" s="139"/>
      <c r="H3325" s="141">
        <v>0</v>
      </c>
      <c r="I3325" s="142"/>
      <c r="J3325" s="143"/>
      <c r="K3325" s="144"/>
      <c r="L3325" s="144"/>
      <c r="M3325" s="144"/>
      <c r="N3325" s="144"/>
      <c r="O3325" s="143"/>
      <c r="P3325" s="143"/>
      <c r="Q3325" s="143"/>
      <c r="R3325" s="139"/>
      <c r="S3325" s="139"/>
      <c r="T3325" s="138"/>
      <c r="U3325" s="6"/>
      <c r="V3325" s="8"/>
      <c r="W3325" s="8"/>
      <c r="X3325" s="60"/>
    </row>
    <row r="3326" spans="1:27" ht="11.25" outlineLevel="5" x14ac:dyDescent="0.2">
      <c r="A3326" s="137"/>
      <c r="B3326" s="138"/>
      <c r="C3326" s="138"/>
      <c r="D3326" s="139"/>
      <c r="E3326" s="145"/>
      <c r="F3326" s="140" t="s">
        <v>2724</v>
      </c>
      <c r="G3326" s="139"/>
      <c r="H3326" s="141">
        <v>122.8</v>
      </c>
      <c r="I3326" s="142"/>
      <c r="J3326" s="143"/>
      <c r="K3326" s="144"/>
      <c r="L3326" s="144"/>
      <c r="M3326" s="144"/>
      <c r="N3326" s="144"/>
      <c r="O3326" s="143"/>
      <c r="P3326" s="143"/>
      <c r="Q3326" s="143"/>
      <c r="R3326" s="139"/>
      <c r="S3326" s="139"/>
      <c r="T3326" s="138"/>
      <c r="U3326" s="6"/>
      <c r="V3326" s="8"/>
      <c r="W3326" s="8"/>
      <c r="X3326" s="60"/>
    </row>
    <row r="3327" spans="1:27" ht="7.5" customHeight="1" outlineLevel="5" x14ac:dyDescent="0.15">
      <c r="A3327" s="8"/>
      <c r="B3327" s="69"/>
      <c r="C3327" s="69"/>
      <c r="D3327" s="60"/>
      <c r="E3327" s="60"/>
      <c r="F3327" s="104"/>
      <c r="G3327" s="60"/>
      <c r="H3327" s="65"/>
      <c r="I3327" s="105"/>
      <c r="J3327" s="63"/>
      <c r="K3327" s="65"/>
      <c r="L3327" s="65"/>
      <c r="M3327" s="65"/>
      <c r="N3327" s="65"/>
      <c r="O3327" s="63"/>
      <c r="P3327" s="63"/>
      <c r="Q3327" s="63"/>
      <c r="R3327" s="60"/>
      <c r="S3327" s="60"/>
      <c r="T3327" s="69"/>
      <c r="U3327" s="8"/>
      <c r="X3327" s="60"/>
    </row>
    <row r="3328" spans="1:27" ht="11.25" outlineLevel="4" x14ac:dyDescent="0.2">
      <c r="A3328" s="4"/>
      <c r="B3328" s="120"/>
      <c r="C3328" s="121">
        <v>9</v>
      </c>
      <c r="D3328" s="122" t="s">
        <v>534</v>
      </c>
      <c r="E3328" s="123" t="s">
        <v>2725</v>
      </c>
      <c r="F3328" s="124" t="s">
        <v>2726</v>
      </c>
      <c r="G3328" s="122" t="s">
        <v>752</v>
      </c>
      <c r="H3328" s="125">
        <v>10</v>
      </c>
      <c r="I3328" s="126">
        <v>0</v>
      </c>
      <c r="J3328" s="127">
        <f>H3328*I3328</f>
        <v>0</v>
      </c>
      <c r="K3328" s="125">
        <v>1.1900000000000001E-3</v>
      </c>
      <c r="L3328" s="125">
        <f>H3328*K3328</f>
        <v>1.1900000000000001E-2</v>
      </c>
      <c r="M3328" s="125"/>
      <c r="N3328" s="125">
        <f>H3328*M3328</f>
        <v>0</v>
      </c>
      <c r="O3328" s="127">
        <v>15</v>
      </c>
      <c r="P3328" s="127">
        <f>J3328*(O3328/100)</f>
        <v>0</v>
      </c>
      <c r="Q3328" s="127">
        <f>J3328+P3328</f>
        <v>0</v>
      </c>
      <c r="R3328" s="128"/>
      <c r="S3328" s="128" t="s">
        <v>538</v>
      </c>
      <c r="T3328" s="129">
        <v>1</v>
      </c>
      <c r="U3328" s="8"/>
      <c r="V3328" s="8"/>
      <c r="W3328" s="8"/>
      <c r="X3328" s="60"/>
    </row>
    <row r="3329" spans="1:27" ht="9.75" outlineLevel="5" x14ac:dyDescent="0.2">
      <c r="A3329" s="130"/>
      <c r="B3329" s="131"/>
      <c r="C3329" s="131"/>
      <c r="D3329" s="132"/>
      <c r="E3329" s="136" t="s">
        <v>0</v>
      </c>
      <c r="F3329" s="159" t="s">
        <v>2727</v>
      </c>
      <c r="G3329" s="159"/>
      <c r="H3329" s="160"/>
      <c r="I3329" s="161"/>
      <c r="J3329" s="162"/>
      <c r="K3329" s="134"/>
      <c r="L3329" s="134"/>
      <c r="M3329" s="134"/>
      <c r="N3329" s="134"/>
      <c r="O3329" s="135"/>
      <c r="P3329" s="135"/>
      <c r="Q3329" s="135"/>
      <c r="R3329" s="132"/>
      <c r="S3329" s="132"/>
      <c r="T3329" s="131"/>
      <c r="U3329" s="6"/>
      <c r="V3329" s="8"/>
      <c r="W3329" s="8"/>
      <c r="X3329" s="133" t="str">
        <f>F3329</f>
        <v>Žlab podokapní z hliníkového plechu včetně háků a čel hranatý rš 330 mm</v>
      </c>
      <c r="Y3329" s="9"/>
      <c r="AA3329" s="11"/>
    </row>
    <row r="3330" spans="1:27" ht="7.5" customHeight="1" outlineLevel="5" x14ac:dyDescent="0.15">
      <c r="B3330" s="69"/>
      <c r="C3330" s="69"/>
      <c r="D3330" s="60"/>
      <c r="E3330" s="60"/>
      <c r="F3330" s="61"/>
      <c r="G3330" s="60"/>
      <c r="H3330" s="65"/>
      <c r="I3330" s="105"/>
      <c r="J3330" s="63"/>
      <c r="K3330" s="65"/>
      <c r="L3330" s="65"/>
      <c r="M3330" s="65"/>
      <c r="N3330" s="65"/>
      <c r="O3330" s="63"/>
      <c r="P3330" s="63"/>
      <c r="Q3330" s="63"/>
      <c r="R3330" s="60"/>
      <c r="S3330" s="60"/>
      <c r="T3330" s="69"/>
      <c r="U3330" s="8"/>
      <c r="X3330" s="60"/>
    </row>
    <row r="3331" spans="1:27" ht="11.25" outlineLevel="5" x14ac:dyDescent="0.2">
      <c r="A3331" s="137"/>
      <c r="B3331" s="138"/>
      <c r="C3331" s="138"/>
      <c r="D3331" s="139"/>
      <c r="E3331" s="145" t="s">
        <v>1</v>
      </c>
      <c r="F3331" s="140" t="s">
        <v>2078</v>
      </c>
      <c r="G3331" s="139"/>
      <c r="H3331" s="141">
        <v>0</v>
      </c>
      <c r="I3331" s="142"/>
      <c r="J3331" s="143"/>
      <c r="K3331" s="144"/>
      <c r="L3331" s="144"/>
      <c r="M3331" s="144"/>
      <c r="N3331" s="144"/>
      <c r="O3331" s="143"/>
      <c r="P3331" s="143"/>
      <c r="Q3331" s="143"/>
      <c r="R3331" s="139"/>
      <c r="S3331" s="139"/>
      <c r="T3331" s="138"/>
      <c r="U3331" s="6"/>
      <c r="V3331" s="8"/>
      <c r="W3331" s="8"/>
      <c r="X3331" s="60"/>
    </row>
    <row r="3332" spans="1:27" ht="11.25" outlineLevel="5" x14ac:dyDescent="0.2">
      <c r="A3332" s="137"/>
      <c r="B3332" s="138"/>
      <c r="C3332" s="138"/>
      <c r="D3332" s="139"/>
      <c r="E3332" s="145"/>
      <c r="F3332" s="140" t="s">
        <v>2728</v>
      </c>
      <c r="G3332" s="139"/>
      <c r="H3332" s="141">
        <v>10</v>
      </c>
      <c r="I3332" s="142"/>
      <c r="J3332" s="143"/>
      <c r="K3332" s="144"/>
      <c r="L3332" s="144"/>
      <c r="M3332" s="144"/>
      <c r="N3332" s="144"/>
      <c r="O3332" s="143"/>
      <c r="P3332" s="143"/>
      <c r="Q3332" s="143"/>
      <c r="R3332" s="139"/>
      <c r="S3332" s="139"/>
      <c r="T3332" s="138"/>
      <c r="U3332" s="6"/>
      <c r="V3332" s="8"/>
      <c r="W3332" s="8"/>
      <c r="X3332" s="60"/>
    </row>
    <row r="3333" spans="1:27" ht="7.5" customHeight="1" outlineLevel="5" x14ac:dyDescent="0.15">
      <c r="A3333" s="8"/>
      <c r="B3333" s="69"/>
      <c r="C3333" s="69"/>
      <c r="D3333" s="60"/>
      <c r="E3333" s="60"/>
      <c r="F3333" s="104"/>
      <c r="G3333" s="60"/>
      <c r="H3333" s="65"/>
      <c r="I3333" s="105"/>
      <c r="J3333" s="63"/>
      <c r="K3333" s="65"/>
      <c r="L3333" s="65"/>
      <c r="M3333" s="65"/>
      <c r="N3333" s="65"/>
      <c r="O3333" s="63"/>
      <c r="P3333" s="63"/>
      <c r="Q3333" s="63"/>
      <c r="R3333" s="60"/>
      <c r="S3333" s="60"/>
      <c r="T3333" s="69"/>
      <c r="U3333" s="8"/>
      <c r="X3333" s="60"/>
    </row>
    <row r="3334" spans="1:27" ht="11.25" outlineLevel="4" x14ac:dyDescent="0.2">
      <c r="A3334" s="4"/>
      <c r="B3334" s="120"/>
      <c r="C3334" s="121">
        <v>10</v>
      </c>
      <c r="D3334" s="122" t="s">
        <v>534</v>
      </c>
      <c r="E3334" s="123" t="s">
        <v>2729</v>
      </c>
      <c r="F3334" s="124" t="s">
        <v>2730</v>
      </c>
      <c r="G3334" s="122" t="s">
        <v>724</v>
      </c>
      <c r="H3334" s="125">
        <v>16</v>
      </c>
      <c r="I3334" s="126">
        <v>0</v>
      </c>
      <c r="J3334" s="127">
        <f>H3334*I3334</f>
        <v>0</v>
      </c>
      <c r="K3334" s="125">
        <v>2.0000000000000001E-4</v>
      </c>
      <c r="L3334" s="125">
        <f>H3334*K3334</f>
        <v>3.2000000000000002E-3</v>
      </c>
      <c r="M3334" s="125"/>
      <c r="N3334" s="125">
        <f>H3334*M3334</f>
        <v>0</v>
      </c>
      <c r="O3334" s="127">
        <v>15</v>
      </c>
      <c r="P3334" s="127">
        <f>J3334*(O3334/100)</f>
        <v>0</v>
      </c>
      <c r="Q3334" s="127">
        <f>J3334+P3334</f>
        <v>0</v>
      </c>
      <c r="R3334" s="128"/>
      <c r="S3334" s="128" t="s">
        <v>538</v>
      </c>
      <c r="T3334" s="129">
        <v>1</v>
      </c>
      <c r="U3334" s="8"/>
      <c r="V3334" s="8"/>
      <c r="W3334" s="8"/>
      <c r="X3334" s="60"/>
    </row>
    <row r="3335" spans="1:27" ht="9.75" outlineLevel="5" x14ac:dyDescent="0.2">
      <c r="A3335" s="130"/>
      <c r="B3335" s="131"/>
      <c r="C3335" s="131"/>
      <c r="D3335" s="132"/>
      <c r="E3335" s="136" t="s">
        <v>0</v>
      </c>
      <c r="F3335" s="159" t="s">
        <v>2731</v>
      </c>
      <c r="G3335" s="159"/>
      <c r="H3335" s="160"/>
      <c r="I3335" s="161"/>
      <c r="J3335" s="162"/>
      <c r="K3335" s="134"/>
      <c r="L3335" s="134"/>
      <c r="M3335" s="134"/>
      <c r="N3335" s="134"/>
      <c r="O3335" s="135"/>
      <c r="P3335" s="135"/>
      <c r="Q3335" s="135"/>
      <c r="R3335" s="132"/>
      <c r="S3335" s="132"/>
      <c r="T3335" s="131"/>
      <c r="U3335" s="6"/>
      <c r="V3335" s="8"/>
      <c r="W3335" s="8"/>
      <c r="X3335" s="133" t="str">
        <f>F3335</f>
        <v>Žlab podokapní z hliníkového plechu včetně háků a čel kotlík hranatý, rš žlabu/průměr svodu 330/100 mm</v>
      </c>
      <c r="Y3335" s="9"/>
      <c r="AA3335" s="11"/>
    </row>
    <row r="3336" spans="1:27" ht="7.5" customHeight="1" outlineLevel="5" x14ac:dyDescent="0.15">
      <c r="B3336" s="69"/>
      <c r="C3336" s="69"/>
      <c r="D3336" s="60"/>
      <c r="E3336" s="60"/>
      <c r="F3336" s="61"/>
      <c r="G3336" s="60"/>
      <c r="H3336" s="65"/>
      <c r="I3336" s="105"/>
      <c r="J3336" s="63"/>
      <c r="K3336" s="65"/>
      <c r="L3336" s="65"/>
      <c r="M3336" s="65"/>
      <c r="N3336" s="65"/>
      <c r="O3336" s="63"/>
      <c r="P3336" s="63"/>
      <c r="Q3336" s="63"/>
      <c r="R3336" s="60"/>
      <c r="S3336" s="60"/>
      <c r="T3336" s="69"/>
      <c r="U3336" s="8"/>
      <c r="X3336" s="60"/>
    </row>
    <row r="3337" spans="1:27" ht="11.25" outlineLevel="5" x14ac:dyDescent="0.2">
      <c r="A3337" s="137"/>
      <c r="B3337" s="138"/>
      <c r="C3337" s="138"/>
      <c r="D3337" s="139"/>
      <c r="E3337" s="145" t="s">
        <v>1</v>
      </c>
      <c r="F3337" s="140" t="s">
        <v>2078</v>
      </c>
      <c r="G3337" s="139"/>
      <c r="H3337" s="141">
        <v>0</v>
      </c>
      <c r="I3337" s="142"/>
      <c r="J3337" s="143"/>
      <c r="K3337" s="144"/>
      <c r="L3337" s="144"/>
      <c r="M3337" s="144"/>
      <c r="N3337" s="144"/>
      <c r="O3337" s="143"/>
      <c r="P3337" s="143"/>
      <c r="Q3337" s="143"/>
      <c r="R3337" s="139"/>
      <c r="S3337" s="139"/>
      <c r="T3337" s="138"/>
      <c r="U3337" s="6"/>
      <c r="V3337" s="8"/>
      <c r="W3337" s="8"/>
      <c r="X3337" s="60"/>
    </row>
    <row r="3338" spans="1:27" ht="11.25" outlineLevel="5" x14ac:dyDescent="0.2">
      <c r="A3338" s="137"/>
      <c r="B3338" s="138"/>
      <c r="C3338" s="138"/>
      <c r="D3338" s="139"/>
      <c r="E3338" s="145"/>
      <c r="F3338" s="140" t="s">
        <v>2732</v>
      </c>
      <c r="G3338" s="139"/>
      <c r="H3338" s="141">
        <v>16</v>
      </c>
      <c r="I3338" s="142"/>
      <c r="J3338" s="143"/>
      <c r="K3338" s="144"/>
      <c r="L3338" s="144"/>
      <c r="M3338" s="144"/>
      <c r="N3338" s="144"/>
      <c r="O3338" s="143"/>
      <c r="P3338" s="143"/>
      <c r="Q3338" s="143"/>
      <c r="R3338" s="139"/>
      <c r="S3338" s="139"/>
      <c r="T3338" s="138"/>
      <c r="U3338" s="6"/>
      <c r="V3338" s="8"/>
      <c r="W3338" s="8"/>
      <c r="X3338" s="60"/>
    </row>
    <row r="3339" spans="1:27" ht="7.5" customHeight="1" outlineLevel="5" x14ac:dyDescent="0.15">
      <c r="A3339" s="8"/>
      <c r="B3339" s="69"/>
      <c r="C3339" s="69"/>
      <c r="D3339" s="60"/>
      <c r="E3339" s="60"/>
      <c r="F3339" s="104"/>
      <c r="G3339" s="60"/>
      <c r="H3339" s="65"/>
      <c r="I3339" s="105"/>
      <c r="J3339" s="63"/>
      <c r="K3339" s="65"/>
      <c r="L3339" s="65"/>
      <c r="M3339" s="65"/>
      <c r="N3339" s="65"/>
      <c r="O3339" s="63"/>
      <c r="P3339" s="63"/>
      <c r="Q3339" s="63"/>
      <c r="R3339" s="60"/>
      <c r="S3339" s="60"/>
      <c r="T3339" s="69"/>
      <c r="U3339" s="8"/>
      <c r="X3339" s="60"/>
    </row>
    <row r="3340" spans="1:27" ht="11.25" outlineLevel="4" x14ac:dyDescent="0.2">
      <c r="A3340" s="4"/>
      <c r="B3340" s="120"/>
      <c r="C3340" s="121">
        <v>11</v>
      </c>
      <c r="D3340" s="122" t="s">
        <v>534</v>
      </c>
      <c r="E3340" s="123" t="s">
        <v>2733</v>
      </c>
      <c r="F3340" s="124" t="s">
        <v>2734</v>
      </c>
      <c r="G3340" s="122" t="s">
        <v>724</v>
      </c>
      <c r="H3340" s="125">
        <v>2</v>
      </c>
      <c r="I3340" s="126">
        <v>0</v>
      </c>
      <c r="J3340" s="127">
        <f>H3340*I3340</f>
        <v>0</v>
      </c>
      <c r="K3340" s="125">
        <v>2.5999999999999998E-4</v>
      </c>
      <c r="L3340" s="125">
        <f>H3340*K3340</f>
        <v>5.1999999999999995E-4</v>
      </c>
      <c r="M3340" s="125"/>
      <c r="N3340" s="125">
        <f>H3340*M3340</f>
        <v>0</v>
      </c>
      <c r="O3340" s="127">
        <v>15</v>
      </c>
      <c r="P3340" s="127">
        <f>J3340*(O3340/100)</f>
        <v>0</v>
      </c>
      <c r="Q3340" s="127">
        <f>J3340+P3340</f>
        <v>0</v>
      </c>
      <c r="R3340" s="128"/>
      <c r="S3340" s="128" t="s">
        <v>538</v>
      </c>
      <c r="T3340" s="129">
        <v>1</v>
      </c>
      <c r="U3340" s="8"/>
      <c r="V3340" s="8"/>
      <c r="W3340" s="8"/>
      <c r="X3340" s="60"/>
    </row>
    <row r="3341" spans="1:27" ht="9.75" outlineLevel="5" x14ac:dyDescent="0.2">
      <c r="A3341" s="130"/>
      <c r="B3341" s="131"/>
      <c r="C3341" s="131"/>
      <c r="D3341" s="132"/>
      <c r="E3341" s="136" t="s">
        <v>0</v>
      </c>
      <c r="F3341" s="159" t="s">
        <v>2735</v>
      </c>
      <c r="G3341" s="159"/>
      <c r="H3341" s="160"/>
      <c r="I3341" s="161"/>
      <c r="J3341" s="162"/>
      <c r="K3341" s="134"/>
      <c r="L3341" s="134"/>
      <c r="M3341" s="134"/>
      <c r="N3341" s="134"/>
      <c r="O3341" s="135"/>
      <c r="P3341" s="135"/>
      <c r="Q3341" s="135"/>
      <c r="R3341" s="132"/>
      <c r="S3341" s="132"/>
      <c r="T3341" s="131"/>
      <c r="U3341" s="6"/>
      <c r="V3341" s="8"/>
      <c r="W3341" s="8"/>
      <c r="X3341" s="133" t="str">
        <f>F3341</f>
        <v>Žlab podokapní z hliníkového plechu včetně háků a čel kotlík hranatý, rš žlabu/průměr svodu 400/120 mm</v>
      </c>
      <c r="Y3341" s="9"/>
      <c r="AA3341" s="11"/>
    </row>
    <row r="3342" spans="1:27" ht="7.5" customHeight="1" outlineLevel="5" x14ac:dyDescent="0.15">
      <c r="B3342" s="69"/>
      <c r="C3342" s="69"/>
      <c r="D3342" s="60"/>
      <c r="E3342" s="60"/>
      <c r="F3342" s="61"/>
      <c r="G3342" s="60"/>
      <c r="H3342" s="65"/>
      <c r="I3342" s="105"/>
      <c r="J3342" s="63"/>
      <c r="K3342" s="65"/>
      <c r="L3342" s="65"/>
      <c r="M3342" s="65"/>
      <c r="N3342" s="65"/>
      <c r="O3342" s="63"/>
      <c r="P3342" s="63"/>
      <c r="Q3342" s="63"/>
      <c r="R3342" s="60"/>
      <c r="S3342" s="60"/>
      <c r="T3342" s="69"/>
      <c r="U3342" s="8"/>
      <c r="X3342" s="60"/>
    </row>
    <row r="3343" spans="1:27" ht="11.25" outlineLevel="5" x14ac:dyDescent="0.2">
      <c r="A3343" s="137"/>
      <c r="B3343" s="138"/>
      <c r="C3343" s="138"/>
      <c r="D3343" s="139"/>
      <c r="E3343" s="145" t="s">
        <v>1</v>
      </c>
      <c r="F3343" s="140" t="s">
        <v>2078</v>
      </c>
      <c r="G3343" s="139"/>
      <c r="H3343" s="141">
        <v>0</v>
      </c>
      <c r="I3343" s="142"/>
      <c r="J3343" s="143"/>
      <c r="K3343" s="144"/>
      <c r="L3343" s="144"/>
      <c r="M3343" s="144"/>
      <c r="N3343" s="144"/>
      <c r="O3343" s="143"/>
      <c r="P3343" s="143"/>
      <c r="Q3343" s="143"/>
      <c r="R3343" s="139"/>
      <c r="S3343" s="139"/>
      <c r="T3343" s="138"/>
      <c r="U3343" s="6"/>
      <c r="V3343" s="8"/>
      <c r="W3343" s="8"/>
      <c r="X3343" s="60"/>
    </row>
    <row r="3344" spans="1:27" ht="11.25" outlineLevel="5" x14ac:dyDescent="0.2">
      <c r="A3344" s="137"/>
      <c r="B3344" s="138"/>
      <c r="C3344" s="138"/>
      <c r="D3344" s="139"/>
      <c r="E3344" s="145"/>
      <c r="F3344" s="140" t="s">
        <v>2736</v>
      </c>
      <c r="G3344" s="139"/>
      <c r="H3344" s="141">
        <v>2</v>
      </c>
      <c r="I3344" s="142"/>
      <c r="J3344" s="143"/>
      <c r="K3344" s="144"/>
      <c r="L3344" s="144"/>
      <c r="M3344" s="144"/>
      <c r="N3344" s="144"/>
      <c r="O3344" s="143"/>
      <c r="P3344" s="143"/>
      <c r="Q3344" s="143"/>
      <c r="R3344" s="139"/>
      <c r="S3344" s="139"/>
      <c r="T3344" s="138"/>
      <c r="U3344" s="6"/>
      <c r="V3344" s="8"/>
      <c r="W3344" s="8"/>
      <c r="X3344" s="60"/>
    </row>
    <row r="3345" spans="1:27" ht="7.5" customHeight="1" outlineLevel="5" x14ac:dyDescent="0.15">
      <c r="A3345" s="8"/>
      <c r="B3345" s="69"/>
      <c r="C3345" s="69"/>
      <c r="D3345" s="60"/>
      <c r="E3345" s="60"/>
      <c r="F3345" s="104"/>
      <c r="G3345" s="60"/>
      <c r="H3345" s="65"/>
      <c r="I3345" s="105"/>
      <c r="J3345" s="63"/>
      <c r="K3345" s="65"/>
      <c r="L3345" s="65"/>
      <c r="M3345" s="65"/>
      <c r="N3345" s="65"/>
      <c r="O3345" s="63"/>
      <c r="P3345" s="63"/>
      <c r="Q3345" s="63"/>
      <c r="R3345" s="60"/>
      <c r="S3345" s="60"/>
      <c r="T3345" s="69"/>
      <c r="U3345" s="8"/>
      <c r="X3345" s="60"/>
    </row>
    <row r="3346" spans="1:27" ht="11.25" outlineLevel="4" x14ac:dyDescent="0.2">
      <c r="A3346" s="4"/>
      <c r="B3346" s="120"/>
      <c r="C3346" s="121">
        <v>12</v>
      </c>
      <c r="D3346" s="122" t="s">
        <v>534</v>
      </c>
      <c r="E3346" s="123" t="s">
        <v>2737</v>
      </c>
      <c r="F3346" s="124" t="s">
        <v>2738</v>
      </c>
      <c r="G3346" s="122" t="s">
        <v>752</v>
      </c>
      <c r="H3346" s="125">
        <v>163.6</v>
      </c>
      <c r="I3346" s="126">
        <v>0</v>
      </c>
      <c r="J3346" s="127">
        <f>H3346*I3346</f>
        <v>0</v>
      </c>
      <c r="K3346" s="125">
        <v>1.5200000000000001E-3</v>
      </c>
      <c r="L3346" s="125">
        <f>H3346*K3346</f>
        <v>0.248672</v>
      </c>
      <c r="M3346" s="125"/>
      <c r="N3346" s="125">
        <f>H3346*M3346</f>
        <v>0</v>
      </c>
      <c r="O3346" s="127">
        <v>15</v>
      </c>
      <c r="P3346" s="127">
        <f>J3346*(O3346/100)</f>
        <v>0</v>
      </c>
      <c r="Q3346" s="127">
        <f>J3346+P3346</f>
        <v>0</v>
      </c>
      <c r="R3346" s="128"/>
      <c r="S3346" s="128" t="s">
        <v>538</v>
      </c>
      <c r="T3346" s="129">
        <v>1</v>
      </c>
      <c r="U3346" s="8"/>
      <c r="V3346" s="8"/>
      <c r="W3346" s="8"/>
      <c r="X3346" s="60"/>
    </row>
    <row r="3347" spans="1:27" ht="9.75" outlineLevel="5" x14ac:dyDescent="0.2">
      <c r="A3347" s="130"/>
      <c r="B3347" s="131"/>
      <c r="C3347" s="131"/>
      <c r="D3347" s="132"/>
      <c r="E3347" s="136" t="s">
        <v>0</v>
      </c>
      <c r="F3347" s="159" t="s">
        <v>2739</v>
      </c>
      <c r="G3347" s="159"/>
      <c r="H3347" s="160"/>
      <c r="I3347" s="161"/>
      <c r="J3347" s="162"/>
      <c r="K3347" s="134"/>
      <c r="L3347" s="134"/>
      <c r="M3347" s="134"/>
      <c r="N3347" s="134"/>
      <c r="O3347" s="135"/>
      <c r="P3347" s="135"/>
      <c r="Q3347" s="135"/>
      <c r="R3347" s="132"/>
      <c r="S3347" s="132"/>
      <c r="T3347" s="131"/>
      <c r="U3347" s="6"/>
      <c r="V3347" s="8"/>
      <c r="W3347" s="8"/>
      <c r="X3347" s="133" t="str">
        <f>F3347</f>
        <v>Svod z hliníkového plechu včetně objímek, kolen a odskoků hranatý, o straně 100 mm</v>
      </c>
      <c r="Y3347" s="9"/>
      <c r="AA3347" s="11"/>
    </row>
    <row r="3348" spans="1:27" ht="7.5" customHeight="1" outlineLevel="5" x14ac:dyDescent="0.15">
      <c r="B3348" s="69"/>
      <c r="C3348" s="69"/>
      <c r="D3348" s="60"/>
      <c r="E3348" s="60"/>
      <c r="F3348" s="61"/>
      <c r="G3348" s="60"/>
      <c r="H3348" s="65"/>
      <c r="I3348" s="105"/>
      <c r="J3348" s="63"/>
      <c r="K3348" s="65"/>
      <c r="L3348" s="65"/>
      <c r="M3348" s="65"/>
      <c r="N3348" s="65"/>
      <c r="O3348" s="63"/>
      <c r="P3348" s="63"/>
      <c r="Q3348" s="63"/>
      <c r="R3348" s="60"/>
      <c r="S3348" s="60"/>
      <c r="T3348" s="69"/>
      <c r="U3348" s="8"/>
      <c r="X3348" s="60"/>
    </row>
    <row r="3349" spans="1:27" ht="11.25" outlineLevel="5" x14ac:dyDescent="0.2">
      <c r="A3349" s="137"/>
      <c r="B3349" s="138"/>
      <c r="C3349" s="138"/>
      <c r="D3349" s="139"/>
      <c r="E3349" s="145" t="s">
        <v>1</v>
      </c>
      <c r="F3349" s="140" t="s">
        <v>2078</v>
      </c>
      <c r="G3349" s="139"/>
      <c r="H3349" s="141">
        <v>0</v>
      </c>
      <c r="I3349" s="142"/>
      <c r="J3349" s="143"/>
      <c r="K3349" s="144"/>
      <c r="L3349" s="144"/>
      <c r="M3349" s="144"/>
      <c r="N3349" s="144"/>
      <c r="O3349" s="143"/>
      <c r="P3349" s="143"/>
      <c r="Q3349" s="143"/>
      <c r="R3349" s="139"/>
      <c r="S3349" s="139"/>
      <c r="T3349" s="138"/>
      <c r="U3349" s="6"/>
      <c r="V3349" s="8"/>
      <c r="W3349" s="8"/>
      <c r="X3349" s="60"/>
    </row>
    <row r="3350" spans="1:27" ht="11.25" outlineLevel="5" x14ac:dyDescent="0.2">
      <c r="A3350" s="137"/>
      <c r="B3350" s="138"/>
      <c r="C3350" s="138"/>
      <c r="D3350" s="139"/>
      <c r="E3350" s="145"/>
      <c r="F3350" s="140" t="s">
        <v>2740</v>
      </c>
      <c r="G3350" s="139"/>
      <c r="H3350" s="141">
        <v>145.6</v>
      </c>
      <c r="I3350" s="142"/>
      <c r="J3350" s="143"/>
      <c r="K3350" s="144"/>
      <c r="L3350" s="144"/>
      <c r="M3350" s="144"/>
      <c r="N3350" s="144"/>
      <c r="O3350" s="143"/>
      <c r="P3350" s="143"/>
      <c r="Q3350" s="143"/>
      <c r="R3350" s="139"/>
      <c r="S3350" s="139"/>
      <c r="T3350" s="138"/>
      <c r="U3350" s="6"/>
      <c r="V3350" s="8"/>
      <c r="W3350" s="8"/>
      <c r="X3350" s="60"/>
    </row>
    <row r="3351" spans="1:27" ht="11.25" outlineLevel="5" x14ac:dyDescent="0.2">
      <c r="A3351" s="137"/>
      <c r="B3351" s="138"/>
      <c r="C3351" s="138"/>
      <c r="D3351" s="139"/>
      <c r="E3351" s="145"/>
      <c r="F3351" s="140" t="s">
        <v>2741</v>
      </c>
      <c r="G3351" s="139"/>
      <c r="H3351" s="141">
        <v>18</v>
      </c>
      <c r="I3351" s="142"/>
      <c r="J3351" s="143"/>
      <c r="K3351" s="144"/>
      <c r="L3351" s="144"/>
      <c r="M3351" s="144"/>
      <c r="N3351" s="144"/>
      <c r="O3351" s="143"/>
      <c r="P3351" s="143"/>
      <c r="Q3351" s="143"/>
      <c r="R3351" s="139"/>
      <c r="S3351" s="139"/>
      <c r="T3351" s="138"/>
      <c r="U3351" s="6"/>
      <c r="V3351" s="8"/>
      <c r="W3351" s="8"/>
      <c r="X3351" s="60"/>
    </row>
    <row r="3352" spans="1:27" ht="7.5" customHeight="1" outlineLevel="5" x14ac:dyDescent="0.15">
      <c r="A3352" s="8"/>
      <c r="B3352" s="69"/>
      <c r="C3352" s="69"/>
      <c r="D3352" s="60"/>
      <c r="E3352" s="60"/>
      <c r="F3352" s="104"/>
      <c r="G3352" s="60"/>
      <c r="H3352" s="65"/>
      <c r="I3352" s="105"/>
      <c r="J3352" s="63"/>
      <c r="K3352" s="65"/>
      <c r="L3352" s="65"/>
      <c r="M3352" s="65"/>
      <c r="N3352" s="65"/>
      <c r="O3352" s="63"/>
      <c r="P3352" s="63"/>
      <c r="Q3352" s="63"/>
      <c r="R3352" s="60"/>
      <c r="S3352" s="60"/>
      <c r="T3352" s="69"/>
      <c r="U3352" s="8"/>
      <c r="X3352" s="60"/>
    </row>
    <row r="3353" spans="1:27" ht="11.25" outlineLevel="4" x14ac:dyDescent="0.2">
      <c r="A3353" s="4"/>
      <c r="B3353" s="120"/>
      <c r="C3353" s="121">
        <v>13</v>
      </c>
      <c r="D3353" s="122" t="s">
        <v>534</v>
      </c>
      <c r="E3353" s="123" t="s">
        <v>2742</v>
      </c>
      <c r="F3353" s="124" t="s">
        <v>2743</v>
      </c>
      <c r="G3353" s="122" t="s">
        <v>752</v>
      </c>
      <c r="H3353" s="125">
        <v>452.8</v>
      </c>
      <c r="I3353" s="126">
        <v>0</v>
      </c>
      <c r="J3353" s="127">
        <f>H3353*I3353</f>
        <v>0</v>
      </c>
      <c r="K3353" s="125">
        <v>2.8300000000000001E-3</v>
      </c>
      <c r="L3353" s="125">
        <f>H3353*K3353</f>
        <v>1.2814240000000001</v>
      </c>
      <c r="M3353" s="125"/>
      <c r="N3353" s="125">
        <f>H3353*M3353</f>
        <v>0</v>
      </c>
      <c r="O3353" s="127">
        <v>15</v>
      </c>
      <c r="P3353" s="127">
        <f>J3353*(O3353/100)</f>
        <v>0</v>
      </c>
      <c r="Q3353" s="127">
        <f>J3353+P3353</f>
        <v>0</v>
      </c>
      <c r="R3353" s="128"/>
      <c r="S3353" s="128" t="s">
        <v>538</v>
      </c>
      <c r="T3353" s="129">
        <v>1</v>
      </c>
      <c r="U3353" s="8"/>
      <c r="V3353" s="8"/>
      <c r="W3353" s="8"/>
      <c r="X3353" s="60"/>
    </row>
    <row r="3354" spans="1:27" ht="9.75" outlineLevel="5" x14ac:dyDescent="0.2">
      <c r="A3354" s="130"/>
      <c r="B3354" s="131"/>
      <c r="C3354" s="131"/>
      <c r="D3354" s="132"/>
      <c r="E3354" s="136" t="s">
        <v>0</v>
      </c>
      <c r="F3354" s="159" t="s">
        <v>2744</v>
      </c>
      <c r="G3354" s="159"/>
      <c r="H3354" s="160"/>
      <c r="I3354" s="161"/>
      <c r="J3354" s="162"/>
      <c r="K3354" s="134"/>
      <c r="L3354" s="134"/>
      <c r="M3354" s="134"/>
      <c r="N3354" s="134"/>
      <c r="O3354" s="135"/>
      <c r="P3354" s="135"/>
      <c r="Q3354" s="135"/>
      <c r="R3354" s="132"/>
      <c r="S3354" s="132"/>
      <c r="T3354" s="131"/>
      <c r="U3354" s="6"/>
      <c r="V3354" s="8"/>
      <c r="W3354" s="8"/>
      <c r="X3354" s="133" t="str">
        <f>F3354</f>
        <v>Oplechování střešních prvků z hliníkového plechu sněhový zachytávač průbežný dvoutrubkový</v>
      </c>
      <c r="Y3354" s="9"/>
      <c r="AA3354" s="11"/>
    </row>
    <row r="3355" spans="1:27" ht="7.5" customHeight="1" outlineLevel="5" x14ac:dyDescent="0.15">
      <c r="B3355" s="69"/>
      <c r="C3355" s="69"/>
      <c r="D3355" s="60"/>
      <c r="E3355" s="60"/>
      <c r="F3355" s="61"/>
      <c r="G3355" s="60"/>
      <c r="H3355" s="65"/>
      <c r="I3355" s="105"/>
      <c r="J3355" s="63"/>
      <c r="K3355" s="65"/>
      <c r="L3355" s="65"/>
      <c r="M3355" s="65"/>
      <c r="N3355" s="65"/>
      <c r="O3355" s="63"/>
      <c r="P3355" s="63"/>
      <c r="Q3355" s="63"/>
      <c r="R3355" s="60"/>
      <c r="S3355" s="60"/>
      <c r="T3355" s="69"/>
      <c r="U3355" s="8"/>
      <c r="X3355" s="60"/>
    </row>
    <row r="3356" spans="1:27" ht="11.25" outlineLevel="5" x14ac:dyDescent="0.2">
      <c r="A3356" s="137"/>
      <c r="B3356" s="138"/>
      <c r="C3356" s="138"/>
      <c r="D3356" s="139"/>
      <c r="E3356" s="145" t="s">
        <v>1</v>
      </c>
      <c r="F3356" s="140" t="s">
        <v>2078</v>
      </c>
      <c r="G3356" s="139"/>
      <c r="H3356" s="141">
        <v>0</v>
      </c>
      <c r="I3356" s="142"/>
      <c r="J3356" s="143"/>
      <c r="K3356" s="144"/>
      <c r="L3356" s="144"/>
      <c r="M3356" s="144"/>
      <c r="N3356" s="144"/>
      <c r="O3356" s="143"/>
      <c r="P3356" s="143"/>
      <c r="Q3356" s="143"/>
      <c r="R3356" s="139"/>
      <c r="S3356" s="139"/>
      <c r="T3356" s="138"/>
      <c r="U3356" s="6"/>
      <c r="V3356" s="8"/>
      <c r="W3356" s="8"/>
      <c r="X3356" s="60"/>
    </row>
    <row r="3357" spans="1:27" ht="11.25" outlineLevel="5" x14ac:dyDescent="0.2">
      <c r="A3357" s="137"/>
      <c r="B3357" s="138"/>
      <c r="C3357" s="138"/>
      <c r="D3357" s="139"/>
      <c r="E3357" s="145"/>
      <c r="F3357" s="140" t="s">
        <v>2745</v>
      </c>
      <c r="G3357" s="139"/>
      <c r="H3357" s="141">
        <v>92.8</v>
      </c>
      <c r="I3357" s="142"/>
      <c r="J3357" s="143"/>
      <c r="K3357" s="144"/>
      <c r="L3357" s="144"/>
      <c r="M3357" s="144"/>
      <c r="N3357" s="144"/>
      <c r="O3357" s="143"/>
      <c r="P3357" s="143"/>
      <c r="Q3357" s="143"/>
      <c r="R3357" s="139"/>
      <c r="S3357" s="139"/>
      <c r="T3357" s="138"/>
      <c r="U3357" s="6"/>
      <c r="V3357" s="8"/>
      <c r="W3357" s="8"/>
      <c r="X3357" s="60"/>
    </row>
    <row r="3358" spans="1:27" ht="11.25" outlineLevel="5" x14ac:dyDescent="0.2">
      <c r="A3358" s="137"/>
      <c r="B3358" s="138"/>
      <c r="C3358" s="138"/>
      <c r="D3358" s="139"/>
      <c r="E3358" s="145"/>
      <c r="F3358" s="140" t="s">
        <v>2746</v>
      </c>
      <c r="G3358" s="139"/>
      <c r="H3358" s="141">
        <v>360</v>
      </c>
      <c r="I3358" s="142"/>
      <c r="J3358" s="143"/>
      <c r="K3358" s="144"/>
      <c r="L3358" s="144"/>
      <c r="M3358" s="144"/>
      <c r="N3358" s="144"/>
      <c r="O3358" s="143"/>
      <c r="P3358" s="143"/>
      <c r="Q3358" s="143"/>
      <c r="R3358" s="139"/>
      <c r="S3358" s="139"/>
      <c r="T3358" s="138"/>
      <c r="U3358" s="6"/>
      <c r="V3358" s="8"/>
      <c r="W3358" s="8"/>
      <c r="X3358" s="60"/>
    </row>
    <row r="3359" spans="1:27" ht="7.5" customHeight="1" outlineLevel="5" x14ac:dyDescent="0.15">
      <c r="A3359" s="8"/>
      <c r="B3359" s="69"/>
      <c r="C3359" s="69"/>
      <c r="D3359" s="60"/>
      <c r="E3359" s="60"/>
      <c r="F3359" s="104"/>
      <c r="G3359" s="60"/>
      <c r="H3359" s="65"/>
      <c r="I3359" s="105"/>
      <c r="J3359" s="63"/>
      <c r="K3359" s="65"/>
      <c r="L3359" s="65"/>
      <c r="M3359" s="65"/>
      <c r="N3359" s="65"/>
      <c r="O3359" s="63"/>
      <c r="P3359" s="63"/>
      <c r="Q3359" s="63"/>
      <c r="R3359" s="60"/>
      <c r="S3359" s="60"/>
      <c r="T3359" s="69"/>
      <c r="U3359" s="8"/>
      <c r="X3359" s="60"/>
    </row>
    <row r="3360" spans="1:27" ht="11.25" outlineLevel="4" x14ac:dyDescent="0.2">
      <c r="A3360" s="4"/>
      <c r="B3360" s="120"/>
      <c r="C3360" s="121">
        <v>14</v>
      </c>
      <c r="D3360" s="122" t="s">
        <v>534</v>
      </c>
      <c r="E3360" s="123" t="s">
        <v>2747</v>
      </c>
      <c r="F3360" s="124" t="s">
        <v>2748</v>
      </c>
      <c r="G3360" s="122" t="s">
        <v>724</v>
      </c>
      <c r="H3360" s="125">
        <v>112</v>
      </c>
      <c r="I3360" s="126">
        <v>0</v>
      </c>
      <c r="J3360" s="127">
        <f>H3360*I3360</f>
        <v>0</v>
      </c>
      <c r="K3360" s="125"/>
      <c r="L3360" s="125">
        <f>H3360*K3360</f>
        <v>0</v>
      </c>
      <c r="M3360" s="125"/>
      <c r="N3360" s="125">
        <f>H3360*M3360</f>
        <v>0</v>
      </c>
      <c r="O3360" s="127">
        <v>15</v>
      </c>
      <c r="P3360" s="127">
        <f>J3360*(O3360/100)</f>
        <v>0</v>
      </c>
      <c r="Q3360" s="127">
        <f>J3360+P3360</f>
        <v>0</v>
      </c>
      <c r="R3360" s="128"/>
      <c r="S3360" s="128" t="s">
        <v>538</v>
      </c>
      <c r="T3360" s="129">
        <v>1</v>
      </c>
      <c r="U3360" s="8"/>
      <c r="V3360" s="8"/>
      <c r="W3360" s="8"/>
      <c r="X3360" s="60"/>
    </row>
    <row r="3361" spans="1:27" ht="9.75" outlineLevel="5" x14ac:dyDescent="0.2">
      <c r="A3361" s="130"/>
      <c r="B3361" s="131"/>
      <c r="C3361" s="131"/>
      <c r="D3361" s="132"/>
      <c r="E3361" s="136" t="s">
        <v>0</v>
      </c>
      <c r="F3361" s="159" t="s">
        <v>2749</v>
      </c>
      <c r="G3361" s="159"/>
      <c r="H3361" s="160"/>
      <c r="I3361" s="161"/>
      <c r="J3361" s="162"/>
      <c r="K3361" s="134"/>
      <c r="L3361" s="134"/>
      <c r="M3361" s="134"/>
      <c r="N3361" s="134"/>
      <c r="O3361" s="135"/>
      <c r="P3361" s="135"/>
      <c r="Q3361" s="135"/>
      <c r="R3361" s="132"/>
      <c r="S3361" s="132"/>
      <c r="T3361" s="131"/>
      <c r="U3361" s="6"/>
      <c r="V3361" s="8"/>
      <c r="W3361" s="8"/>
      <c r="X3361" s="133" t="str">
        <f>F3361</f>
        <v>Montáž střešních doplňků vláknocementové krytiny skládané háků bezpečnostních</v>
      </c>
      <c r="Y3361" s="9"/>
      <c r="AA3361" s="11"/>
    </row>
    <row r="3362" spans="1:27" ht="7.5" customHeight="1" outlineLevel="5" x14ac:dyDescent="0.15">
      <c r="B3362" s="69"/>
      <c r="C3362" s="69"/>
      <c r="D3362" s="60"/>
      <c r="E3362" s="60"/>
      <c r="F3362" s="61"/>
      <c r="G3362" s="60"/>
      <c r="H3362" s="65"/>
      <c r="I3362" s="105"/>
      <c r="J3362" s="63"/>
      <c r="K3362" s="65"/>
      <c r="L3362" s="65"/>
      <c r="M3362" s="65"/>
      <c r="N3362" s="65"/>
      <c r="O3362" s="63"/>
      <c r="P3362" s="63"/>
      <c r="Q3362" s="63"/>
      <c r="R3362" s="60"/>
      <c r="S3362" s="60"/>
      <c r="T3362" s="69"/>
      <c r="U3362" s="8"/>
      <c r="X3362" s="60"/>
    </row>
    <row r="3363" spans="1:27" ht="11.25" outlineLevel="4" x14ac:dyDescent="0.2">
      <c r="A3363" s="4"/>
      <c r="B3363" s="120"/>
      <c r="C3363" s="121">
        <v>15</v>
      </c>
      <c r="D3363" s="122" t="s">
        <v>760</v>
      </c>
      <c r="E3363" s="123" t="s">
        <v>2750</v>
      </c>
      <c r="F3363" s="124" t="s">
        <v>2751</v>
      </c>
      <c r="G3363" s="122" t="s">
        <v>724</v>
      </c>
      <c r="H3363" s="125">
        <v>112</v>
      </c>
      <c r="I3363" s="126">
        <v>0</v>
      </c>
      <c r="J3363" s="127">
        <f>H3363*I3363</f>
        <v>0</v>
      </c>
      <c r="K3363" s="125">
        <v>5.9999999999999995E-4</v>
      </c>
      <c r="L3363" s="125">
        <f>H3363*K3363</f>
        <v>6.7199999999999996E-2</v>
      </c>
      <c r="M3363" s="125"/>
      <c r="N3363" s="125">
        <f>H3363*M3363</f>
        <v>0</v>
      </c>
      <c r="O3363" s="127">
        <v>15</v>
      </c>
      <c r="P3363" s="127">
        <f>J3363*(O3363/100)</f>
        <v>0</v>
      </c>
      <c r="Q3363" s="127">
        <f>J3363+P3363</f>
        <v>0</v>
      </c>
      <c r="R3363" s="128"/>
      <c r="S3363" s="128" t="s">
        <v>776</v>
      </c>
      <c r="T3363" s="129">
        <v>1</v>
      </c>
      <c r="U3363" s="8"/>
      <c r="V3363" s="8"/>
      <c r="W3363" s="8"/>
      <c r="X3363" s="60"/>
    </row>
    <row r="3364" spans="1:27" ht="9.75" outlineLevel="5" x14ac:dyDescent="0.2">
      <c r="A3364" s="130"/>
      <c r="B3364" s="131"/>
      <c r="C3364" s="131"/>
      <c r="D3364" s="132"/>
      <c r="E3364" s="136" t="s">
        <v>0</v>
      </c>
      <c r="F3364" s="159" t="s">
        <v>763</v>
      </c>
      <c r="G3364" s="159"/>
      <c r="H3364" s="160"/>
      <c r="I3364" s="161"/>
      <c r="J3364" s="162"/>
      <c r="K3364" s="134"/>
      <c r="L3364" s="134"/>
      <c r="M3364" s="134"/>
      <c r="N3364" s="134"/>
      <c r="O3364" s="135"/>
      <c r="P3364" s="135"/>
      <c r="Q3364" s="135"/>
      <c r="R3364" s="132"/>
      <c r="S3364" s="132"/>
      <c r="T3364" s="131"/>
      <c r="U3364" s="6"/>
      <c r="V3364" s="8"/>
      <c r="W3364" s="8"/>
      <c r="X3364" s="133" t="str">
        <f>F3364</f>
        <v>---</v>
      </c>
      <c r="Y3364" s="9"/>
      <c r="AA3364" s="11"/>
    </row>
    <row r="3365" spans="1:27" ht="7.5" customHeight="1" outlineLevel="5" x14ac:dyDescent="0.15">
      <c r="B3365" s="69"/>
      <c r="C3365" s="69"/>
      <c r="D3365" s="60"/>
      <c r="E3365" s="60"/>
      <c r="F3365" s="61"/>
      <c r="G3365" s="60"/>
      <c r="H3365" s="65"/>
      <c r="I3365" s="105"/>
      <c r="J3365" s="63"/>
      <c r="K3365" s="65"/>
      <c r="L3365" s="65"/>
      <c r="M3365" s="65"/>
      <c r="N3365" s="65"/>
      <c r="O3365" s="63"/>
      <c r="P3365" s="63"/>
      <c r="Q3365" s="63"/>
      <c r="R3365" s="60"/>
      <c r="S3365" s="60"/>
      <c r="T3365" s="69"/>
      <c r="U3365" s="8"/>
      <c r="X3365" s="60"/>
    </row>
    <row r="3366" spans="1:27" ht="11.25" outlineLevel="5" x14ac:dyDescent="0.2">
      <c r="A3366" s="137"/>
      <c r="B3366" s="138"/>
      <c r="C3366" s="138"/>
      <c r="D3366" s="139"/>
      <c r="E3366" s="145" t="s">
        <v>1</v>
      </c>
      <c r="F3366" s="140" t="s">
        <v>2078</v>
      </c>
      <c r="G3366" s="139"/>
      <c r="H3366" s="141">
        <v>0</v>
      </c>
      <c r="I3366" s="142"/>
      <c r="J3366" s="143"/>
      <c r="K3366" s="144"/>
      <c r="L3366" s="144"/>
      <c r="M3366" s="144"/>
      <c r="N3366" s="144"/>
      <c r="O3366" s="143"/>
      <c r="P3366" s="143"/>
      <c r="Q3366" s="143"/>
      <c r="R3366" s="139"/>
      <c r="S3366" s="139"/>
      <c r="T3366" s="138"/>
      <c r="U3366" s="6"/>
      <c r="V3366" s="8"/>
      <c r="W3366" s="8"/>
      <c r="X3366" s="60"/>
    </row>
    <row r="3367" spans="1:27" ht="11.25" outlineLevel="5" x14ac:dyDescent="0.2">
      <c r="A3367" s="137"/>
      <c r="B3367" s="138"/>
      <c r="C3367" s="138"/>
      <c r="D3367" s="139"/>
      <c r="E3367" s="145"/>
      <c r="F3367" s="140" t="s">
        <v>2752</v>
      </c>
      <c r="G3367" s="139"/>
      <c r="H3367" s="141">
        <v>112</v>
      </c>
      <c r="I3367" s="142"/>
      <c r="J3367" s="143"/>
      <c r="K3367" s="144"/>
      <c r="L3367" s="144"/>
      <c r="M3367" s="144"/>
      <c r="N3367" s="144"/>
      <c r="O3367" s="143"/>
      <c r="P3367" s="143"/>
      <c r="Q3367" s="143"/>
      <c r="R3367" s="139"/>
      <c r="S3367" s="139"/>
      <c r="T3367" s="138"/>
      <c r="U3367" s="6"/>
      <c r="V3367" s="8"/>
      <c r="W3367" s="8"/>
      <c r="X3367" s="60"/>
    </row>
    <row r="3368" spans="1:27" ht="7.5" customHeight="1" outlineLevel="5" x14ac:dyDescent="0.15">
      <c r="A3368" s="8"/>
      <c r="B3368" s="69"/>
      <c r="C3368" s="69"/>
      <c r="D3368" s="60"/>
      <c r="E3368" s="60"/>
      <c r="F3368" s="104"/>
      <c r="G3368" s="60"/>
      <c r="H3368" s="65"/>
      <c r="I3368" s="105"/>
      <c r="J3368" s="63"/>
      <c r="K3368" s="65"/>
      <c r="L3368" s="65"/>
      <c r="M3368" s="65"/>
      <c r="N3368" s="65"/>
      <c r="O3368" s="63"/>
      <c r="P3368" s="63"/>
      <c r="Q3368" s="63"/>
      <c r="R3368" s="60"/>
      <c r="S3368" s="60"/>
      <c r="T3368" s="69"/>
      <c r="U3368" s="8"/>
      <c r="X3368" s="60"/>
    </row>
    <row r="3369" spans="1:27" ht="11.25" outlineLevel="4" x14ac:dyDescent="0.2">
      <c r="A3369" s="4"/>
      <c r="B3369" s="120"/>
      <c r="C3369" s="121">
        <v>16</v>
      </c>
      <c r="D3369" s="122" t="s">
        <v>534</v>
      </c>
      <c r="E3369" s="123" t="s">
        <v>2753</v>
      </c>
      <c r="F3369" s="124" t="s">
        <v>2754</v>
      </c>
      <c r="G3369" s="122" t="s">
        <v>543</v>
      </c>
      <c r="H3369" s="125">
        <v>6.86</v>
      </c>
      <c r="I3369" s="126">
        <v>0</v>
      </c>
      <c r="J3369" s="127">
        <f>H3369*I3369</f>
        <v>0</v>
      </c>
      <c r="K3369" s="125">
        <v>2.96E-3</v>
      </c>
      <c r="L3369" s="125">
        <f>H3369*K3369</f>
        <v>2.03056E-2</v>
      </c>
      <c r="M3369" s="125"/>
      <c r="N3369" s="125">
        <f>H3369*M3369</f>
        <v>0</v>
      </c>
      <c r="O3369" s="127">
        <v>15</v>
      </c>
      <c r="P3369" s="127">
        <f>J3369*(O3369/100)</f>
        <v>0</v>
      </c>
      <c r="Q3369" s="127">
        <f>J3369+P3369</f>
        <v>0</v>
      </c>
      <c r="R3369" s="128"/>
      <c r="S3369" s="128" t="s">
        <v>538</v>
      </c>
      <c r="T3369" s="129">
        <v>1</v>
      </c>
      <c r="U3369" s="8"/>
      <c r="V3369" s="8"/>
      <c r="W3369" s="8"/>
      <c r="X3369" s="60"/>
    </row>
    <row r="3370" spans="1:27" ht="9.75" outlineLevel="5" x14ac:dyDescent="0.2">
      <c r="A3370" s="130"/>
      <c r="B3370" s="131"/>
      <c r="C3370" s="131"/>
      <c r="D3370" s="132"/>
      <c r="E3370" s="136" t="s">
        <v>0</v>
      </c>
      <c r="F3370" s="159" t="s">
        <v>2755</v>
      </c>
      <c r="G3370" s="159"/>
      <c r="H3370" s="160"/>
      <c r="I3370" s="161"/>
      <c r="J3370" s="162"/>
      <c r="K3370" s="134"/>
      <c r="L3370" s="134"/>
      <c r="M3370" s="134"/>
      <c r="N3370" s="134"/>
      <c r="O3370" s="135"/>
      <c r="P3370" s="135"/>
      <c r="Q3370" s="135"/>
      <c r="R3370" s="132"/>
      <c r="S3370" s="132"/>
      <c r="T3370" s="131"/>
      <c r="U3370" s="6"/>
      <c r="V3370" s="8"/>
      <c r="W3370" s="8"/>
      <c r="X3370" s="133" t="str">
        <f>F3370</f>
        <v>Krytina z hliníkového plechu s úpravou u okapů, prostupů a výčnělků desek železobetonových (vstupní stříška)</v>
      </c>
      <c r="Y3370" s="9"/>
      <c r="AA3370" s="11"/>
    </row>
    <row r="3371" spans="1:27" ht="7.5" customHeight="1" outlineLevel="5" x14ac:dyDescent="0.15">
      <c r="B3371" s="69"/>
      <c r="C3371" s="69"/>
      <c r="D3371" s="60"/>
      <c r="E3371" s="60"/>
      <c r="F3371" s="61"/>
      <c r="G3371" s="60"/>
      <c r="H3371" s="65"/>
      <c r="I3371" s="105"/>
      <c r="J3371" s="63"/>
      <c r="K3371" s="65"/>
      <c r="L3371" s="65"/>
      <c r="M3371" s="65"/>
      <c r="N3371" s="65"/>
      <c r="O3371" s="63"/>
      <c r="P3371" s="63"/>
      <c r="Q3371" s="63"/>
      <c r="R3371" s="60"/>
      <c r="S3371" s="60"/>
      <c r="T3371" s="69"/>
      <c r="U3371" s="8"/>
      <c r="X3371" s="60"/>
    </row>
    <row r="3372" spans="1:27" ht="11.25" outlineLevel="5" x14ac:dyDescent="0.2">
      <c r="A3372" s="137"/>
      <c r="B3372" s="138"/>
      <c r="C3372" s="138"/>
      <c r="D3372" s="139"/>
      <c r="E3372" s="145" t="s">
        <v>1</v>
      </c>
      <c r="F3372" s="140" t="s">
        <v>817</v>
      </c>
      <c r="G3372" s="139"/>
      <c r="H3372" s="141">
        <v>0</v>
      </c>
      <c r="I3372" s="142"/>
      <c r="J3372" s="143"/>
      <c r="K3372" s="144"/>
      <c r="L3372" s="144"/>
      <c r="M3372" s="144"/>
      <c r="N3372" s="144"/>
      <c r="O3372" s="143"/>
      <c r="P3372" s="143"/>
      <c r="Q3372" s="143"/>
      <c r="R3372" s="139"/>
      <c r="S3372" s="139"/>
      <c r="T3372" s="138"/>
      <c r="U3372" s="6"/>
      <c r="V3372" s="8"/>
      <c r="W3372" s="8"/>
      <c r="X3372" s="60"/>
    </row>
    <row r="3373" spans="1:27" ht="11.25" outlineLevel="5" x14ac:dyDescent="0.2">
      <c r="A3373" s="137"/>
      <c r="B3373" s="138"/>
      <c r="C3373" s="138"/>
      <c r="D3373" s="139"/>
      <c r="E3373" s="145"/>
      <c r="F3373" s="140" t="s">
        <v>2756</v>
      </c>
      <c r="G3373" s="139"/>
      <c r="H3373" s="141">
        <v>5.28</v>
      </c>
      <c r="I3373" s="142"/>
      <c r="J3373" s="143"/>
      <c r="K3373" s="144"/>
      <c r="L3373" s="144"/>
      <c r="M3373" s="144"/>
      <c r="N3373" s="144"/>
      <c r="O3373" s="143"/>
      <c r="P3373" s="143"/>
      <c r="Q3373" s="143"/>
      <c r="R3373" s="139"/>
      <c r="S3373" s="139"/>
      <c r="T3373" s="138"/>
      <c r="U3373" s="6"/>
      <c r="V3373" s="8"/>
      <c r="W3373" s="8"/>
      <c r="X3373" s="60"/>
    </row>
    <row r="3374" spans="1:27" ht="11.25" outlineLevel="5" x14ac:dyDescent="0.2">
      <c r="A3374" s="137"/>
      <c r="B3374" s="138"/>
      <c r="C3374" s="138"/>
      <c r="D3374" s="139"/>
      <c r="E3374" s="145"/>
      <c r="F3374" s="140" t="s">
        <v>2757</v>
      </c>
      <c r="G3374" s="139"/>
      <c r="H3374" s="141">
        <v>0.92</v>
      </c>
      <c r="I3374" s="142"/>
      <c r="J3374" s="143"/>
      <c r="K3374" s="144"/>
      <c r="L3374" s="144"/>
      <c r="M3374" s="144"/>
      <c r="N3374" s="144"/>
      <c r="O3374" s="143"/>
      <c r="P3374" s="143"/>
      <c r="Q3374" s="143"/>
      <c r="R3374" s="139"/>
      <c r="S3374" s="139"/>
      <c r="T3374" s="138"/>
      <c r="U3374" s="6"/>
      <c r="V3374" s="8"/>
      <c r="W3374" s="8"/>
      <c r="X3374" s="60"/>
    </row>
    <row r="3375" spans="1:27" ht="11.25" outlineLevel="5" x14ac:dyDescent="0.2">
      <c r="A3375" s="137"/>
      <c r="B3375" s="138"/>
      <c r="C3375" s="138"/>
      <c r="D3375" s="139"/>
      <c r="E3375" s="145"/>
      <c r="F3375" s="140" t="s">
        <v>2758</v>
      </c>
      <c r="G3375" s="139"/>
      <c r="H3375" s="141">
        <v>0.66</v>
      </c>
      <c r="I3375" s="142"/>
      <c r="J3375" s="143"/>
      <c r="K3375" s="144"/>
      <c r="L3375" s="144"/>
      <c r="M3375" s="144"/>
      <c r="N3375" s="144"/>
      <c r="O3375" s="143"/>
      <c r="P3375" s="143"/>
      <c r="Q3375" s="143"/>
      <c r="R3375" s="139"/>
      <c r="S3375" s="139"/>
      <c r="T3375" s="138"/>
      <c r="U3375" s="6"/>
      <c r="V3375" s="8"/>
      <c r="W3375" s="8"/>
      <c r="X3375" s="60"/>
    </row>
    <row r="3376" spans="1:27" ht="7.5" customHeight="1" outlineLevel="5" x14ac:dyDescent="0.15">
      <c r="A3376" s="8"/>
      <c r="B3376" s="69"/>
      <c r="C3376" s="69"/>
      <c r="D3376" s="60"/>
      <c r="E3376" s="60"/>
      <c r="F3376" s="104"/>
      <c r="G3376" s="60"/>
      <c r="H3376" s="65"/>
      <c r="I3376" s="105"/>
      <c r="J3376" s="63"/>
      <c r="K3376" s="65"/>
      <c r="L3376" s="65"/>
      <c r="M3376" s="65"/>
      <c r="N3376" s="65"/>
      <c r="O3376" s="63"/>
      <c r="P3376" s="63"/>
      <c r="Q3376" s="63"/>
      <c r="R3376" s="60"/>
      <c r="S3376" s="60"/>
      <c r="T3376" s="69"/>
      <c r="U3376" s="8"/>
      <c r="X3376" s="60"/>
    </row>
    <row r="3377" spans="1:27" ht="11.25" outlineLevel="4" x14ac:dyDescent="0.2">
      <c r="A3377" s="4"/>
      <c r="B3377" s="120"/>
      <c r="C3377" s="121">
        <v>17</v>
      </c>
      <c r="D3377" s="122" t="s">
        <v>534</v>
      </c>
      <c r="E3377" s="123" t="s">
        <v>2759</v>
      </c>
      <c r="F3377" s="124" t="s">
        <v>2760</v>
      </c>
      <c r="G3377" s="122" t="s">
        <v>724</v>
      </c>
      <c r="H3377" s="125">
        <v>10</v>
      </c>
      <c r="I3377" s="126">
        <v>0</v>
      </c>
      <c r="J3377" s="127">
        <f>H3377*I3377</f>
        <v>0</v>
      </c>
      <c r="K3377" s="125">
        <v>1E-3</v>
      </c>
      <c r="L3377" s="125">
        <f>H3377*K3377</f>
        <v>0.01</v>
      </c>
      <c r="M3377" s="125"/>
      <c r="N3377" s="125">
        <f>H3377*M3377</f>
        <v>0</v>
      </c>
      <c r="O3377" s="127">
        <v>15</v>
      </c>
      <c r="P3377" s="127">
        <f>J3377*(O3377/100)</f>
        <v>0</v>
      </c>
      <c r="Q3377" s="127">
        <f>J3377+P3377</f>
        <v>0</v>
      </c>
      <c r="R3377" s="128"/>
      <c r="S3377" s="128" t="s">
        <v>538</v>
      </c>
      <c r="T3377" s="129">
        <v>1</v>
      </c>
      <c r="U3377" s="8"/>
      <c r="V3377" s="8"/>
      <c r="W3377" s="8"/>
      <c r="X3377" s="60"/>
    </row>
    <row r="3378" spans="1:27" ht="9.75" outlineLevel="5" x14ac:dyDescent="0.2">
      <c r="A3378" s="130"/>
      <c r="B3378" s="131"/>
      <c r="C3378" s="131"/>
      <c r="D3378" s="132"/>
      <c r="E3378" s="136" t="s">
        <v>0</v>
      </c>
      <c r="F3378" s="159" t="s">
        <v>2761</v>
      </c>
      <c r="G3378" s="159"/>
      <c r="H3378" s="160"/>
      <c r="I3378" s="161"/>
      <c r="J3378" s="162"/>
      <c r="K3378" s="134"/>
      <c r="L3378" s="134"/>
      <c r="M3378" s="134"/>
      <c r="N3378" s="134"/>
      <c r="O3378" s="135"/>
      <c r="P3378" s="135"/>
      <c r="Q3378" s="135"/>
      <c r="R3378" s="132"/>
      <c r="S3378" s="132"/>
      <c r="T3378" s="131"/>
      <c r="U3378" s="6"/>
      <c r="V3378" s="8"/>
      <c r="W3378" s="8"/>
      <c r="X3378" s="133" t="str">
        <f>F3378</f>
        <v>Lemování trub, konzol, držáků a ostatních kusových prvků z hliníkového plechu střech s krytinou skládanou mimo prejzovou nebo z plechu, průměr přes 100 do 150 mm</v>
      </c>
      <c r="Y3378" s="9"/>
      <c r="AA3378" s="11"/>
    </row>
    <row r="3379" spans="1:27" ht="7.5" customHeight="1" outlineLevel="5" x14ac:dyDescent="0.15">
      <c r="B3379" s="69"/>
      <c r="C3379" s="69"/>
      <c r="D3379" s="60"/>
      <c r="E3379" s="60"/>
      <c r="F3379" s="61"/>
      <c r="G3379" s="60"/>
      <c r="H3379" s="65"/>
      <c r="I3379" s="105"/>
      <c r="J3379" s="63"/>
      <c r="K3379" s="65"/>
      <c r="L3379" s="65"/>
      <c r="M3379" s="65"/>
      <c r="N3379" s="65"/>
      <c r="O3379" s="63"/>
      <c r="P3379" s="63"/>
      <c r="Q3379" s="63"/>
      <c r="R3379" s="60"/>
      <c r="S3379" s="60"/>
      <c r="T3379" s="69"/>
      <c r="U3379" s="8"/>
      <c r="X3379" s="60"/>
    </row>
    <row r="3380" spans="1:27" ht="11.25" outlineLevel="5" x14ac:dyDescent="0.2">
      <c r="A3380" s="137"/>
      <c r="B3380" s="138"/>
      <c r="C3380" s="138"/>
      <c r="D3380" s="139"/>
      <c r="E3380" s="145" t="s">
        <v>1</v>
      </c>
      <c r="F3380" s="140" t="s">
        <v>726</v>
      </c>
      <c r="G3380" s="139"/>
      <c r="H3380" s="141">
        <v>0</v>
      </c>
      <c r="I3380" s="142"/>
      <c r="J3380" s="143"/>
      <c r="K3380" s="144"/>
      <c r="L3380" s="144"/>
      <c r="M3380" s="144"/>
      <c r="N3380" s="144"/>
      <c r="O3380" s="143"/>
      <c r="P3380" s="143"/>
      <c r="Q3380" s="143"/>
      <c r="R3380" s="139"/>
      <c r="S3380" s="139"/>
      <c r="T3380" s="138"/>
      <c r="U3380" s="6"/>
      <c r="V3380" s="8"/>
      <c r="W3380" s="8"/>
      <c r="X3380" s="60"/>
    </row>
    <row r="3381" spans="1:27" ht="11.25" outlineLevel="5" x14ac:dyDescent="0.2">
      <c r="A3381" s="137"/>
      <c r="B3381" s="138"/>
      <c r="C3381" s="138"/>
      <c r="D3381" s="139"/>
      <c r="E3381" s="145"/>
      <c r="F3381" s="140" t="s">
        <v>2762</v>
      </c>
      <c r="G3381" s="139"/>
      <c r="H3381" s="141">
        <v>10</v>
      </c>
      <c r="I3381" s="142"/>
      <c r="J3381" s="143"/>
      <c r="K3381" s="144"/>
      <c r="L3381" s="144"/>
      <c r="M3381" s="144"/>
      <c r="N3381" s="144"/>
      <c r="O3381" s="143"/>
      <c r="P3381" s="143"/>
      <c r="Q3381" s="143"/>
      <c r="R3381" s="139"/>
      <c r="S3381" s="139"/>
      <c r="T3381" s="138"/>
      <c r="U3381" s="6"/>
      <c r="V3381" s="8"/>
      <c r="W3381" s="8"/>
      <c r="X3381" s="60"/>
    </row>
    <row r="3382" spans="1:27" ht="7.5" customHeight="1" outlineLevel="5" x14ac:dyDescent="0.15">
      <c r="A3382" s="8"/>
      <c r="B3382" s="69"/>
      <c r="C3382" s="69"/>
      <c r="D3382" s="60"/>
      <c r="E3382" s="60"/>
      <c r="F3382" s="104"/>
      <c r="G3382" s="60"/>
      <c r="H3382" s="65"/>
      <c r="I3382" s="105"/>
      <c r="J3382" s="63"/>
      <c r="K3382" s="65"/>
      <c r="L3382" s="65"/>
      <c r="M3382" s="65"/>
      <c r="N3382" s="65"/>
      <c r="O3382" s="63"/>
      <c r="P3382" s="63"/>
      <c r="Q3382" s="63"/>
      <c r="R3382" s="60"/>
      <c r="S3382" s="60"/>
      <c r="T3382" s="69"/>
      <c r="U3382" s="8"/>
      <c r="X3382" s="60"/>
    </row>
    <row r="3383" spans="1:27" ht="11.25" outlineLevel="4" x14ac:dyDescent="0.2">
      <c r="A3383" s="4"/>
      <c r="B3383" s="120"/>
      <c r="C3383" s="121">
        <v>18</v>
      </c>
      <c r="D3383" s="122" t="s">
        <v>534</v>
      </c>
      <c r="E3383" s="123" t="s">
        <v>2763</v>
      </c>
      <c r="F3383" s="124" t="s">
        <v>2764</v>
      </c>
      <c r="G3383" s="122" t="s">
        <v>601</v>
      </c>
      <c r="H3383" s="125">
        <v>5.4591004600000002</v>
      </c>
      <c r="I3383" s="126">
        <v>0</v>
      </c>
      <c r="J3383" s="127">
        <f>H3383*I3383</f>
        <v>0</v>
      </c>
      <c r="K3383" s="125"/>
      <c r="L3383" s="125">
        <f>H3383*K3383</f>
        <v>0</v>
      </c>
      <c r="M3383" s="125"/>
      <c r="N3383" s="125">
        <f>H3383*M3383</f>
        <v>0</v>
      </c>
      <c r="O3383" s="127">
        <v>15</v>
      </c>
      <c r="P3383" s="127">
        <f>J3383*(O3383/100)</f>
        <v>0</v>
      </c>
      <c r="Q3383" s="127">
        <f>J3383+P3383</f>
        <v>0</v>
      </c>
      <c r="R3383" s="128"/>
      <c r="S3383" s="128" t="s">
        <v>538</v>
      </c>
      <c r="T3383" s="129">
        <v>1</v>
      </c>
      <c r="U3383" s="8"/>
      <c r="V3383" s="8"/>
      <c r="W3383" s="8"/>
      <c r="X3383" s="60"/>
    </row>
    <row r="3384" spans="1:27" ht="9.75" outlineLevel="5" x14ac:dyDescent="0.2">
      <c r="A3384" s="130"/>
      <c r="B3384" s="131"/>
      <c r="C3384" s="131"/>
      <c r="D3384" s="132"/>
      <c r="E3384" s="136" t="s">
        <v>0</v>
      </c>
      <c r="F3384" s="159" t="s">
        <v>2765</v>
      </c>
      <c r="G3384" s="159"/>
      <c r="H3384" s="160"/>
      <c r="I3384" s="161"/>
      <c r="J3384" s="162"/>
      <c r="K3384" s="134"/>
      <c r="L3384" s="134"/>
      <c r="M3384" s="134"/>
      <c r="N3384" s="134"/>
      <c r="O3384" s="135"/>
      <c r="P3384" s="135"/>
      <c r="Q3384" s="135"/>
      <c r="R3384" s="132"/>
      <c r="S3384" s="132"/>
      <c r="T3384" s="131"/>
      <c r="U3384" s="6"/>
      <c r="V3384" s="8"/>
      <c r="W3384" s="8"/>
      <c r="X3384" s="133" t="str">
        <f>F3384</f>
        <v>Přesun hmot pro konstrukce klempířské stanovený z hmotnosti přesunovaného materiálu vodorovná dopravní vzdálenost do 50 m v objektech výšky přes 6 do 12 m</v>
      </c>
      <c r="Y3384" s="9"/>
      <c r="AA3384" s="11"/>
    </row>
    <row r="3385" spans="1:27" ht="7.5" customHeight="1" outlineLevel="5" x14ac:dyDescent="0.15">
      <c r="B3385" s="69"/>
      <c r="C3385" s="69"/>
      <c r="D3385" s="60"/>
      <c r="E3385" s="60"/>
      <c r="F3385" s="61"/>
      <c r="G3385" s="60"/>
      <c r="H3385" s="65"/>
      <c r="I3385" s="105"/>
      <c r="J3385" s="63"/>
      <c r="K3385" s="65"/>
      <c r="L3385" s="65"/>
      <c r="M3385" s="65"/>
      <c r="N3385" s="65"/>
      <c r="O3385" s="63"/>
      <c r="P3385" s="63"/>
      <c r="Q3385" s="63"/>
      <c r="R3385" s="60"/>
      <c r="S3385" s="60"/>
      <c r="T3385" s="69"/>
      <c r="U3385" s="8"/>
      <c r="X3385" s="60"/>
    </row>
    <row r="3386" spans="1:27" outlineLevel="4" x14ac:dyDescent="0.15">
      <c r="B3386" s="6"/>
      <c r="C3386" s="6"/>
      <c r="D3386" s="6"/>
      <c r="E3386" s="6"/>
      <c r="F3386" s="6"/>
      <c r="G3386" s="6"/>
      <c r="H3386" s="6"/>
      <c r="I3386" s="8"/>
      <c r="J3386" s="8"/>
      <c r="K3386" s="6"/>
      <c r="L3386" s="6"/>
      <c r="M3386" s="6"/>
      <c r="N3386" s="6"/>
      <c r="O3386" s="6"/>
      <c r="P3386" s="8"/>
      <c r="Q3386" s="8"/>
      <c r="R3386" s="8"/>
      <c r="S3386" s="6"/>
      <c r="T3386" s="6"/>
      <c r="X3386" s="6"/>
    </row>
    <row r="3387" spans="1:27" ht="11.25" outlineLevel="3" x14ac:dyDescent="0.2">
      <c r="A3387" s="96" t="s">
        <v>135</v>
      </c>
      <c r="B3387" s="100">
        <v>4</v>
      </c>
      <c r="C3387" s="114"/>
      <c r="D3387" s="115" t="s">
        <v>533</v>
      </c>
      <c r="E3387" s="115"/>
      <c r="F3387" s="116" t="s">
        <v>136</v>
      </c>
      <c r="G3387" s="115"/>
      <c r="H3387" s="117"/>
      <c r="I3387" s="118"/>
      <c r="J3387" s="98">
        <f>SUBTOTAL(9,J3388:J3452)</f>
        <v>0</v>
      </c>
      <c r="K3387" s="117"/>
      <c r="L3387" s="99">
        <f>SUBTOTAL(9,L3388:L3452)</f>
        <v>6.2372855065600001</v>
      </c>
      <c r="M3387" s="117"/>
      <c r="N3387" s="99">
        <f>SUBTOTAL(9,N3388:N3452)</f>
        <v>0</v>
      </c>
      <c r="O3387" s="119"/>
      <c r="P3387" s="98">
        <f>SUBTOTAL(9,P3388:P3452)</f>
        <v>0</v>
      </c>
      <c r="Q3387" s="98">
        <f>SUBTOTAL(9,Q3388:Q3452)</f>
        <v>0</v>
      </c>
      <c r="R3387" s="115"/>
      <c r="S3387" s="115"/>
      <c r="T3387" s="100">
        <f>SUBTOTAL(9,T3388:T3452)</f>
        <v>12</v>
      </c>
      <c r="U3387" s="6"/>
      <c r="V3387" s="8"/>
      <c r="W3387" s="8"/>
      <c r="X3387" s="60"/>
    </row>
    <row r="3388" spans="1:27" ht="22.5" outlineLevel="4" x14ac:dyDescent="0.2">
      <c r="A3388" s="4"/>
      <c r="B3388" s="120"/>
      <c r="C3388" s="121">
        <v>1</v>
      </c>
      <c r="D3388" s="122" t="s">
        <v>534</v>
      </c>
      <c r="E3388" s="123" t="s">
        <v>2766</v>
      </c>
      <c r="F3388" s="124" t="s">
        <v>2767</v>
      </c>
      <c r="G3388" s="122" t="s">
        <v>543</v>
      </c>
      <c r="H3388" s="125">
        <v>267.32000000000005</v>
      </c>
      <c r="I3388" s="126">
        <v>0</v>
      </c>
      <c r="J3388" s="127">
        <f>H3388*I3388</f>
        <v>0</v>
      </c>
      <c r="K3388" s="125">
        <v>2.64E-3</v>
      </c>
      <c r="L3388" s="125">
        <f>H3388*K3388</f>
        <v>0.70572480000000015</v>
      </c>
      <c r="M3388" s="125"/>
      <c r="N3388" s="125">
        <f>H3388*M3388</f>
        <v>0</v>
      </c>
      <c r="O3388" s="127">
        <v>15</v>
      </c>
      <c r="P3388" s="127">
        <f>J3388*(O3388/100)</f>
        <v>0</v>
      </c>
      <c r="Q3388" s="127">
        <f>J3388+P3388</f>
        <v>0</v>
      </c>
      <c r="R3388" s="128"/>
      <c r="S3388" s="128" t="s">
        <v>538</v>
      </c>
      <c r="T3388" s="129">
        <v>1</v>
      </c>
      <c r="U3388" s="8"/>
      <c r="V3388" s="8"/>
      <c r="W3388" s="8"/>
      <c r="X3388" s="60"/>
    </row>
    <row r="3389" spans="1:27" ht="9.75" outlineLevel="5" x14ac:dyDescent="0.2">
      <c r="A3389" s="130"/>
      <c r="B3389" s="131"/>
      <c r="C3389" s="131"/>
      <c r="D3389" s="132"/>
      <c r="E3389" s="136" t="s">
        <v>0</v>
      </c>
      <c r="F3389" s="159" t="s">
        <v>2768</v>
      </c>
      <c r="G3389" s="159"/>
      <c r="H3389" s="160"/>
      <c r="I3389" s="161"/>
      <c r="J3389" s="162"/>
      <c r="K3389" s="134"/>
      <c r="L3389" s="134"/>
      <c r="M3389" s="134"/>
      <c r="N3389" s="134"/>
      <c r="O3389" s="135"/>
      <c r="P3389" s="135"/>
      <c r="Q3389" s="135"/>
      <c r="R3389" s="132"/>
      <c r="S3389" s="132"/>
      <c r="T3389" s="131"/>
      <c r="U3389" s="6"/>
      <c r="V3389" s="8"/>
      <c r="W3389" s="8"/>
      <c r="X3389" s="133" t="str">
        <f>F3389</f>
        <v>Krytina z hliníkového plechu s úpravou u okapů, prostupů a výčnělků střechy rovné drážkováním ze svitků rš 500 mm, sklon střechy přes 60°</v>
      </c>
      <c r="Y3389" s="9"/>
      <c r="AA3389" s="11"/>
    </row>
    <row r="3390" spans="1:27" ht="7.5" customHeight="1" outlineLevel="5" x14ac:dyDescent="0.15">
      <c r="B3390" s="69"/>
      <c r="C3390" s="69"/>
      <c r="D3390" s="60"/>
      <c r="E3390" s="60"/>
      <c r="F3390" s="61"/>
      <c r="G3390" s="60"/>
      <c r="H3390" s="65"/>
      <c r="I3390" s="105"/>
      <c r="J3390" s="63"/>
      <c r="K3390" s="65"/>
      <c r="L3390" s="65"/>
      <c r="M3390" s="65"/>
      <c r="N3390" s="65"/>
      <c r="O3390" s="63"/>
      <c r="P3390" s="63"/>
      <c r="Q3390" s="63"/>
      <c r="R3390" s="60"/>
      <c r="S3390" s="60"/>
      <c r="T3390" s="69"/>
      <c r="U3390" s="8"/>
      <c r="X3390" s="60"/>
    </row>
    <row r="3391" spans="1:27" ht="11.25" outlineLevel="5" x14ac:dyDescent="0.2">
      <c r="A3391" s="137"/>
      <c r="B3391" s="138"/>
      <c r="C3391" s="138"/>
      <c r="D3391" s="139"/>
      <c r="E3391" s="145" t="s">
        <v>1</v>
      </c>
      <c r="F3391" s="140" t="s">
        <v>1775</v>
      </c>
      <c r="G3391" s="139"/>
      <c r="H3391" s="141">
        <v>0</v>
      </c>
      <c r="I3391" s="142"/>
      <c r="J3391" s="143"/>
      <c r="K3391" s="144"/>
      <c r="L3391" s="144"/>
      <c r="M3391" s="144"/>
      <c r="N3391" s="144"/>
      <c r="O3391" s="143"/>
      <c r="P3391" s="143"/>
      <c r="Q3391" s="143"/>
      <c r="R3391" s="139"/>
      <c r="S3391" s="139"/>
      <c r="T3391" s="138"/>
      <c r="U3391" s="6"/>
      <c r="V3391" s="8"/>
      <c r="W3391" s="8"/>
      <c r="X3391" s="60"/>
    </row>
    <row r="3392" spans="1:27" ht="11.25" outlineLevel="5" x14ac:dyDescent="0.2">
      <c r="A3392" s="137"/>
      <c r="B3392" s="138"/>
      <c r="C3392" s="138"/>
      <c r="D3392" s="139"/>
      <c r="E3392" s="145"/>
      <c r="F3392" s="140" t="s">
        <v>2769</v>
      </c>
      <c r="G3392" s="139"/>
      <c r="H3392" s="141">
        <v>329.22</v>
      </c>
      <c r="I3392" s="142"/>
      <c r="J3392" s="143"/>
      <c r="K3392" s="144"/>
      <c r="L3392" s="144"/>
      <c r="M3392" s="144"/>
      <c r="N3392" s="144"/>
      <c r="O3392" s="143"/>
      <c r="P3392" s="143"/>
      <c r="Q3392" s="143"/>
      <c r="R3392" s="139"/>
      <c r="S3392" s="139"/>
      <c r="T3392" s="138"/>
      <c r="U3392" s="6"/>
      <c r="V3392" s="8"/>
      <c r="W3392" s="8"/>
      <c r="X3392" s="60"/>
    </row>
    <row r="3393" spans="1:27" ht="11.25" outlineLevel="5" x14ac:dyDescent="0.2">
      <c r="A3393" s="137"/>
      <c r="B3393" s="138"/>
      <c r="C3393" s="138"/>
      <c r="D3393" s="139"/>
      <c r="E3393" s="145"/>
      <c r="F3393" s="140" t="s">
        <v>2770</v>
      </c>
      <c r="G3393" s="139"/>
      <c r="H3393" s="141">
        <v>-18.5</v>
      </c>
      <c r="I3393" s="142"/>
      <c r="J3393" s="143"/>
      <c r="K3393" s="144"/>
      <c r="L3393" s="144"/>
      <c r="M3393" s="144"/>
      <c r="N3393" s="144"/>
      <c r="O3393" s="143"/>
      <c r="P3393" s="143"/>
      <c r="Q3393" s="143"/>
      <c r="R3393" s="139"/>
      <c r="S3393" s="139"/>
      <c r="T3393" s="138"/>
      <c r="U3393" s="6"/>
      <c r="V3393" s="8"/>
      <c r="W3393" s="8"/>
      <c r="X3393" s="60"/>
    </row>
    <row r="3394" spans="1:27" ht="11.25" outlineLevel="5" x14ac:dyDescent="0.2">
      <c r="A3394" s="137"/>
      <c r="B3394" s="138"/>
      <c r="C3394" s="138"/>
      <c r="D3394" s="139"/>
      <c r="E3394" s="145"/>
      <c r="F3394" s="140" t="s">
        <v>2771</v>
      </c>
      <c r="G3394" s="139"/>
      <c r="H3394" s="141">
        <v>-43.4</v>
      </c>
      <c r="I3394" s="142"/>
      <c r="J3394" s="143"/>
      <c r="K3394" s="144"/>
      <c r="L3394" s="144"/>
      <c r="M3394" s="144"/>
      <c r="N3394" s="144"/>
      <c r="O3394" s="143"/>
      <c r="P3394" s="143"/>
      <c r="Q3394" s="143"/>
      <c r="R3394" s="139"/>
      <c r="S3394" s="139"/>
      <c r="T3394" s="138"/>
      <c r="U3394" s="6"/>
      <c r="V3394" s="8"/>
      <c r="W3394" s="8"/>
      <c r="X3394" s="60"/>
    </row>
    <row r="3395" spans="1:27" ht="7.5" customHeight="1" outlineLevel="5" x14ac:dyDescent="0.15">
      <c r="A3395" s="8"/>
      <c r="B3395" s="69"/>
      <c r="C3395" s="69"/>
      <c r="D3395" s="60"/>
      <c r="E3395" s="60"/>
      <c r="F3395" s="104"/>
      <c r="G3395" s="60"/>
      <c r="H3395" s="65"/>
      <c r="I3395" s="105"/>
      <c r="J3395" s="63"/>
      <c r="K3395" s="65"/>
      <c r="L3395" s="65"/>
      <c r="M3395" s="65"/>
      <c r="N3395" s="65"/>
      <c r="O3395" s="63"/>
      <c r="P3395" s="63"/>
      <c r="Q3395" s="63"/>
      <c r="R3395" s="60"/>
      <c r="S3395" s="60"/>
      <c r="T3395" s="69"/>
      <c r="U3395" s="8"/>
      <c r="X3395" s="60"/>
    </row>
    <row r="3396" spans="1:27" ht="11.25" outlineLevel="4" x14ac:dyDescent="0.2">
      <c r="A3396" s="4"/>
      <c r="B3396" s="120"/>
      <c r="C3396" s="121">
        <v>2</v>
      </c>
      <c r="D3396" s="122" t="s">
        <v>534</v>
      </c>
      <c r="E3396" s="123" t="s">
        <v>2772</v>
      </c>
      <c r="F3396" s="124" t="s">
        <v>2773</v>
      </c>
      <c r="G3396" s="122" t="s">
        <v>752</v>
      </c>
      <c r="H3396" s="125">
        <v>134.19999999999999</v>
      </c>
      <c r="I3396" s="126">
        <v>0</v>
      </c>
      <c r="J3396" s="127">
        <f>H3396*I3396</f>
        <v>0</v>
      </c>
      <c r="K3396" s="125">
        <v>3.0000000000000001E-5</v>
      </c>
      <c r="L3396" s="125">
        <f>H3396*K3396</f>
        <v>4.0260000000000001E-3</v>
      </c>
      <c r="M3396" s="125"/>
      <c r="N3396" s="125">
        <f>H3396*M3396</f>
        <v>0</v>
      </c>
      <c r="O3396" s="127">
        <v>15</v>
      </c>
      <c r="P3396" s="127">
        <f>J3396*(O3396/100)</f>
        <v>0</v>
      </c>
      <c r="Q3396" s="127">
        <f>J3396+P3396</f>
        <v>0</v>
      </c>
      <c r="R3396" s="128"/>
      <c r="S3396" s="128" t="s">
        <v>538</v>
      </c>
      <c r="T3396" s="129">
        <v>1</v>
      </c>
      <c r="U3396" s="8"/>
      <c r="V3396" s="8"/>
      <c r="W3396" s="8"/>
      <c r="X3396" s="60"/>
    </row>
    <row r="3397" spans="1:27" ht="9.75" outlineLevel="5" x14ac:dyDescent="0.2">
      <c r="A3397" s="130"/>
      <c r="B3397" s="131"/>
      <c r="C3397" s="131"/>
      <c r="D3397" s="132"/>
      <c r="E3397" s="136" t="s">
        <v>0</v>
      </c>
      <c r="F3397" s="159" t="s">
        <v>2774</v>
      </c>
      <c r="G3397" s="159"/>
      <c r="H3397" s="160"/>
      <c r="I3397" s="161"/>
      <c r="J3397" s="162"/>
      <c r="K3397" s="134"/>
      <c r="L3397" s="134"/>
      <c r="M3397" s="134"/>
      <c r="N3397" s="134"/>
      <c r="O3397" s="135"/>
      <c r="P3397" s="135"/>
      <c r="Q3397" s="135"/>
      <c r="R3397" s="132"/>
      <c r="S3397" s="132"/>
      <c r="T3397" s="131"/>
      <c r="U3397" s="6"/>
      <c r="V3397" s="8"/>
      <c r="W3397" s="8"/>
      <c r="X3397" s="133" t="str">
        <f>F3397</f>
        <v>Montáž stěn a příček z plechu stěn doplňujících částí ukončení oplechování stěn a příček do zdiva, rš do 330 mm</v>
      </c>
      <c r="Y3397" s="9"/>
      <c r="AA3397" s="11"/>
    </row>
    <row r="3398" spans="1:27" ht="7.5" customHeight="1" outlineLevel="5" x14ac:dyDescent="0.15">
      <c r="B3398" s="69"/>
      <c r="C3398" s="69"/>
      <c r="D3398" s="60"/>
      <c r="E3398" s="60"/>
      <c r="F3398" s="61"/>
      <c r="G3398" s="60"/>
      <c r="H3398" s="65"/>
      <c r="I3398" s="105"/>
      <c r="J3398" s="63"/>
      <c r="K3398" s="65"/>
      <c r="L3398" s="65"/>
      <c r="M3398" s="65"/>
      <c r="N3398" s="65"/>
      <c r="O3398" s="63"/>
      <c r="P3398" s="63"/>
      <c r="Q3398" s="63"/>
      <c r="R3398" s="60"/>
      <c r="S3398" s="60"/>
      <c r="T3398" s="69"/>
      <c r="U3398" s="8"/>
      <c r="X3398" s="60"/>
    </row>
    <row r="3399" spans="1:27" ht="11.25" outlineLevel="5" x14ac:dyDescent="0.2">
      <c r="A3399" s="137"/>
      <c r="B3399" s="138"/>
      <c r="C3399" s="138"/>
      <c r="D3399" s="139"/>
      <c r="E3399" s="145" t="s">
        <v>1</v>
      </c>
      <c r="F3399" s="140" t="s">
        <v>1775</v>
      </c>
      <c r="G3399" s="139"/>
      <c r="H3399" s="141">
        <v>0</v>
      </c>
      <c r="I3399" s="142"/>
      <c r="J3399" s="143"/>
      <c r="K3399" s="144"/>
      <c r="L3399" s="144"/>
      <c r="M3399" s="144"/>
      <c r="N3399" s="144"/>
      <c r="O3399" s="143"/>
      <c r="P3399" s="143"/>
      <c r="Q3399" s="143"/>
      <c r="R3399" s="139"/>
      <c r="S3399" s="139"/>
      <c r="T3399" s="138"/>
      <c r="U3399" s="6"/>
      <c r="V3399" s="8"/>
      <c r="W3399" s="8"/>
      <c r="X3399" s="60"/>
    </row>
    <row r="3400" spans="1:27" ht="11.25" outlineLevel="5" x14ac:dyDescent="0.2">
      <c r="A3400" s="137"/>
      <c r="B3400" s="138"/>
      <c r="C3400" s="138"/>
      <c r="D3400" s="139"/>
      <c r="E3400" s="145"/>
      <c r="F3400" s="140" t="s">
        <v>2775</v>
      </c>
      <c r="G3400" s="139"/>
      <c r="H3400" s="141">
        <v>18.600000000000001</v>
      </c>
      <c r="I3400" s="142"/>
      <c r="J3400" s="143"/>
      <c r="K3400" s="144"/>
      <c r="L3400" s="144"/>
      <c r="M3400" s="144"/>
      <c r="N3400" s="144"/>
      <c r="O3400" s="143"/>
      <c r="P3400" s="143"/>
      <c r="Q3400" s="143"/>
      <c r="R3400" s="139"/>
      <c r="S3400" s="139"/>
      <c r="T3400" s="138"/>
      <c r="U3400" s="6"/>
      <c r="V3400" s="8"/>
      <c r="W3400" s="8"/>
      <c r="X3400" s="60"/>
    </row>
    <row r="3401" spans="1:27" ht="11.25" outlineLevel="5" x14ac:dyDescent="0.2">
      <c r="A3401" s="137"/>
      <c r="B3401" s="138"/>
      <c r="C3401" s="138"/>
      <c r="D3401" s="139"/>
      <c r="E3401" s="145"/>
      <c r="F3401" s="140" t="s">
        <v>2776</v>
      </c>
      <c r="G3401" s="139"/>
      <c r="H3401" s="141">
        <v>36.4</v>
      </c>
      <c r="I3401" s="142"/>
      <c r="J3401" s="143"/>
      <c r="K3401" s="144"/>
      <c r="L3401" s="144"/>
      <c r="M3401" s="144"/>
      <c r="N3401" s="144"/>
      <c r="O3401" s="143"/>
      <c r="P3401" s="143"/>
      <c r="Q3401" s="143"/>
      <c r="R3401" s="139"/>
      <c r="S3401" s="139"/>
      <c r="T3401" s="138"/>
      <c r="U3401" s="6"/>
      <c r="V3401" s="8"/>
      <c r="W3401" s="8"/>
      <c r="X3401" s="60"/>
    </row>
    <row r="3402" spans="1:27" ht="11.25" outlineLevel="5" x14ac:dyDescent="0.2">
      <c r="A3402" s="137"/>
      <c r="B3402" s="138"/>
      <c r="C3402" s="138"/>
      <c r="D3402" s="139"/>
      <c r="E3402" s="145"/>
      <c r="F3402" s="140" t="s">
        <v>2777</v>
      </c>
      <c r="G3402" s="139"/>
      <c r="H3402" s="141">
        <v>79.199999999999989</v>
      </c>
      <c r="I3402" s="142"/>
      <c r="J3402" s="143"/>
      <c r="K3402" s="144"/>
      <c r="L3402" s="144"/>
      <c r="M3402" s="144"/>
      <c r="N3402" s="144"/>
      <c r="O3402" s="143"/>
      <c r="P3402" s="143"/>
      <c r="Q3402" s="143"/>
      <c r="R3402" s="139"/>
      <c r="S3402" s="139"/>
      <c r="T3402" s="138"/>
      <c r="U3402" s="6"/>
      <c r="V3402" s="8"/>
      <c r="W3402" s="8"/>
      <c r="X3402" s="60"/>
    </row>
    <row r="3403" spans="1:27" ht="7.5" customHeight="1" outlineLevel="5" x14ac:dyDescent="0.15">
      <c r="A3403" s="8"/>
      <c r="B3403" s="69"/>
      <c r="C3403" s="69"/>
      <c r="D3403" s="60"/>
      <c r="E3403" s="60"/>
      <c r="F3403" s="104"/>
      <c r="G3403" s="60"/>
      <c r="H3403" s="65"/>
      <c r="I3403" s="105"/>
      <c r="J3403" s="63"/>
      <c r="K3403" s="65"/>
      <c r="L3403" s="65"/>
      <c r="M3403" s="65"/>
      <c r="N3403" s="65"/>
      <c r="O3403" s="63"/>
      <c r="P3403" s="63"/>
      <c r="Q3403" s="63"/>
      <c r="R3403" s="60"/>
      <c r="S3403" s="60"/>
      <c r="T3403" s="69"/>
      <c r="U3403" s="8"/>
      <c r="X3403" s="60"/>
    </row>
    <row r="3404" spans="1:27" ht="11.25" outlineLevel="4" x14ac:dyDescent="0.2">
      <c r="A3404" s="4"/>
      <c r="B3404" s="120"/>
      <c r="C3404" s="121">
        <v>3</v>
      </c>
      <c r="D3404" s="122" t="s">
        <v>760</v>
      </c>
      <c r="E3404" s="123" t="s">
        <v>2778</v>
      </c>
      <c r="F3404" s="124" t="s">
        <v>2779</v>
      </c>
      <c r="G3404" s="122" t="s">
        <v>543</v>
      </c>
      <c r="H3404" s="125">
        <v>53.1432</v>
      </c>
      <c r="I3404" s="126">
        <v>0</v>
      </c>
      <c r="J3404" s="127">
        <f>H3404*I3404</f>
        <v>0</v>
      </c>
      <c r="K3404" s="125">
        <v>1.9E-3</v>
      </c>
      <c r="L3404" s="125">
        <f>H3404*K3404</f>
        <v>0.10097208000000001</v>
      </c>
      <c r="M3404" s="125"/>
      <c r="N3404" s="125">
        <f>H3404*M3404</f>
        <v>0</v>
      </c>
      <c r="O3404" s="127">
        <v>15</v>
      </c>
      <c r="P3404" s="127">
        <f>J3404*(O3404/100)</f>
        <v>0</v>
      </c>
      <c r="Q3404" s="127">
        <f>J3404+P3404</f>
        <v>0</v>
      </c>
      <c r="R3404" s="128"/>
      <c r="S3404" s="128" t="s">
        <v>538</v>
      </c>
      <c r="T3404" s="129">
        <v>1</v>
      </c>
      <c r="U3404" s="8"/>
      <c r="V3404" s="8"/>
      <c r="W3404" s="8"/>
      <c r="X3404" s="60"/>
    </row>
    <row r="3405" spans="1:27" ht="9.75" outlineLevel="5" x14ac:dyDescent="0.2">
      <c r="A3405" s="130"/>
      <c r="B3405" s="131"/>
      <c r="C3405" s="131"/>
      <c r="D3405" s="132"/>
      <c r="E3405" s="136" t="s">
        <v>0</v>
      </c>
      <c r="F3405" s="159" t="s">
        <v>763</v>
      </c>
      <c r="G3405" s="159"/>
      <c r="H3405" s="160"/>
      <c r="I3405" s="161"/>
      <c r="J3405" s="162"/>
      <c r="K3405" s="134"/>
      <c r="L3405" s="134"/>
      <c r="M3405" s="134"/>
      <c r="N3405" s="134"/>
      <c r="O3405" s="135"/>
      <c r="P3405" s="135"/>
      <c r="Q3405" s="135"/>
      <c r="R3405" s="132"/>
      <c r="S3405" s="132"/>
      <c r="T3405" s="131"/>
      <c r="U3405" s="6"/>
      <c r="V3405" s="8"/>
      <c r="W3405" s="8"/>
      <c r="X3405" s="133" t="str">
        <f>F3405</f>
        <v>---</v>
      </c>
      <c r="Y3405" s="9"/>
      <c r="AA3405" s="11"/>
    </row>
    <row r="3406" spans="1:27" ht="7.5" customHeight="1" outlineLevel="5" x14ac:dyDescent="0.15">
      <c r="B3406" s="69"/>
      <c r="C3406" s="69"/>
      <c r="D3406" s="60"/>
      <c r="E3406" s="60"/>
      <c r="F3406" s="61"/>
      <c r="G3406" s="60"/>
      <c r="H3406" s="65"/>
      <c r="I3406" s="105"/>
      <c r="J3406" s="63"/>
      <c r="K3406" s="65"/>
      <c r="L3406" s="65"/>
      <c r="M3406" s="65"/>
      <c r="N3406" s="65"/>
      <c r="O3406" s="63"/>
      <c r="P3406" s="63"/>
      <c r="Q3406" s="63"/>
      <c r="R3406" s="60"/>
      <c r="S3406" s="60"/>
      <c r="T3406" s="69"/>
      <c r="U3406" s="8"/>
      <c r="X3406" s="60"/>
    </row>
    <row r="3407" spans="1:27" ht="11.25" outlineLevel="5" x14ac:dyDescent="0.2">
      <c r="A3407" s="137"/>
      <c r="B3407" s="138"/>
      <c r="C3407" s="138"/>
      <c r="D3407" s="139"/>
      <c r="E3407" s="145" t="s">
        <v>1</v>
      </c>
      <c r="F3407" s="140" t="s">
        <v>2780</v>
      </c>
      <c r="G3407" s="139"/>
      <c r="H3407" s="141">
        <v>44.286000000000001</v>
      </c>
      <c r="I3407" s="142"/>
      <c r="J3407" s="143"/>
      <c r="K3407" s="144"/>
      <c r="L3407" s="144"/>
      <c r="M3407" s="144"/>
      <c r="N3407" s="144"/>
      <c r="O3407" s="143"/>
      <c r="P3407" s="143"/>
      <c r="Q3407" s="143"/>
      <c r="R3407" s="139"/>
      <c r="S3407" s="139"/>
      <c r="T3407" s="138"/>
      <c r="U3407" s="6"/>
      <c r="V3407" s="8"/>
      <c r="W3407" s="8"/>
      <c r="X3407" s="60"/>
    </row>
    <row r="3408" spans="1:27" ht="9.75" outlineLevel="5" x14ac:dyDescent="0.2">
      <c r="A3408" s="130"/>
      <c r="B3408" s="131"/>
      <c r="C3408" s="131"/>
      <c r="D3408" s="132"/>
      <c r="E3408" s="136" t="s">
        <v>25</v>
      </c>
      <c r="F3408" s="148">
        <v>20</v>
      </c>
      <c r="G3408" s="132"/>
      <c r="H3408" s="146">
        <v>8.8572000000000006</v>
      </c>
      <c r="I3408" s="147"/>
      <c r="J3408" s="135"/>
      <c r="K3408" s="134"/>
      <c r="L3408" s="134"/>
      <c r="M3408" s="134"/>
      <c r="N3408" s="134"/>
      <c r="O3408" s="135"/>
      <c r="P3408" s="135"/>
      <c r="Q3408" s="135"/>
      <c r="R3408" s="132"/>
      <c r="S3408" s="132"/>
      <c r="T3408" s="131"/>
      <c r="U3408" s="6"/>
      <c r="V3408" s="8"/>
      <c r="W3408" s="8"/>
      <c r="X3408" s="60"/>
    </row>
    <row r="3409" spans="1:27" ht="7.5" customHeight="1" outlineLevel="5" x14ac:dyDescent="0.15">
      <c r="A3409" s="8"/>
      <c r="B3409" s="69"/>
      <c r="C3409" s="69"/>
      <c r="D3409" s="60"/>
      <c r="E3409" s="60"/>
      <c r="F3409" s="104"/>
      <c r="G3409" s="60"/>
      <c r="H3409" s="65"/>
      <c r="I3409" s="105"/>
      <c r="J3409" s="63"/>
      <c r="K3409" s="65"/>
      <c r="L3409" s="65"/>
      <c r="M3409" s="65"/>
      <c r="N3409" s="65"/>
      <c r="O3409" s="63"/>
      <c r="P3409" s="63"/>
      <c r="Q3409" s="63"/>
      <c r="R3409" s="60"/>
      <c r="S3409" s="60"/>
      <c r="T3409" s="69"/>
      <c r="U3409" s="8"/>
      <c r="X3409" s="60"/>
    </row>
    <row r="3410" spans="1:27" ht="22.5" outlineLevel="4" x14ac:dyDescent="0.2">
      <c r="A3410" s="4"/>
      <c r="B3410" s="120"/>
      <c r="C3410" s="121">
        <v>4</v>
      </c>
      <c r="D3410" s="122" t="s">
        <v>534</v>
      </c>
      <c r="E3410" s="123" t="s">
        <v>2781</v>
      </c>
      <c r="F3410" s="124" t="s">
        <v>2782</v>
      </c>
      <c r="G3410" s="122" t="s">
        <v>724</v>
      </c>
      <c r="H3410" s="125">
        <v>1069</v>
      </c>
      <c r="I3410" s="126">
        <v>0</v>
      </c>
      <c r="J3410" s="127">
        <f>H3410*I3410</f>
        <v>0</v>
      </c>
      <c r="K3410" s="125">
        <v>3.0000000000000001E-5</v>
      </c>
      <c r="L3410" s="125">
        <f>H3410*K3410</f>
        <v>3.2070000000000001E-2</v>
      </c>
      <c r="M3410" s="125"/>
      <c r="N3410" s="125">
        <f>H3410*M3410</f>
        <v>0</v>
      </c>
      <c r="O3410" s="127">
        <v>15</v>
      </c>
      <c r="P3410" s="127">
        <f>J3410*(O3410/100)</f>
        <v>0</v>
      </c>
      <c r="Q3410" s="127">
        <f>J3410+P3410</f>
        <v>0</v>
      </c>
      <c r="R3410" s="128"/>
      <c r="S3410" s="128" t="s">
        <v>538</v>
      </c>
      <c r="T3410" s="129">
        <v>1</v>
      </c>
      <c r="U3410" s="8"/>
      <c r="V3410" s="8"/>
      <c r="W3410" s="8"/>
      <c r="X3410" s="60"/>
    </row>
    <row r="3411" spans="1:27" ht="9.75" outlineLevel="5" x14ac:dyDescent="0.2">
      <c r="A3411" s="130"/>
      <c r="B3411" s="131"/>
      <c r="C3411" s="131"/>
      <c r="D3411" s="132"/>
      <c r="E3411" s="136" t="s">
        <v>0</v>
      </c>
      <c r="F3411" s="159" t="s">
        <v>2783</v>
      </c>
      <c r="G3411" s="159"/>
      <c r="H3411" s="160"/>
      <c r="I3411" s="161"/>
      <c r="J3411" s="162"/>
      <c r="K3411" s="134"/>
      <c r="L3411" s="134"/>
      <c r="M3411" s="134"/>
      <c r="N3411" s="134"/>
      <c r="O3411" s="135"/>
      <c r="P3411" s="135"/>
      <c r="Q3411" s="135"/>
      <c r="R3411" s="132"/>
      <c r="S3411" s="132"/>
      <c r="T3411" s="131"/>
      <c r="U3411" s="6"/>
      <c r="V3411" s="8"/>
      <c r="W3411" s="8"/>
      <c r="X3411" s="133" t="str">
        <f>F3411</f>
        <v>Montáž nosného roštu fasád a stěn konzol kovových tvaru "L" pro uchycení svislého profilu roštu, kotvených do zdiva nebo lehčeného betonu</v>
      </c>
      <c r="Y3411" s="9"/>
      <c r="AA3411" s="11"/>
    </row>
    <row r="3412" spans="1:27" ht="7.5" customHeight="1" outlineLevel="5" x14ac:dyDescent="0.15">
      <c r="B3412" s="69"/>
      <c r="C3412" s="69"/>
      <c r="D3412" s="60"/>
      <c r="E3412" s="60"/>
      <c r="F3412" s="61"/>
      <c r="G3412" s="60"/>
      <c r="H3412" s="65"/>
      <c r="I3412" s="105"/>
      <c r="J3412" s="63"/>
      <c r="K3412" s="65"/>
      <c r="L3412" s="65"/>
      <c r="M3412" s="65"/>
      <c r="N3412" s="65"/>
      <c r="O3412" s="63"/>
      <c r="P3412" s="63"/>
      <c r="Q3412" s="63"/>
      <c r="R3412" s="60"/>
      <c r="S3412" s="60"/>
      <c r="T3412" s="69"/>
      <c r="U3412" s="8"/>
      <c r="X3412" s="60"/>
    </row>
    <row r="3413" spans="1:27" ht="11.25" outlineLevel="5" x14ac:dyDescent="0.2">
      <c r="A3413" s="137"/>
      <c r="B3413" s="138"/>
      <c r="C3413" s="138"/>
      <c r="D3413" s="139"/>
      <c r="E3413" s="145" t="s">
        <v>1</v>
      </c>
      <c r="F3413" s="140" t="s">
        <v>2784</v>
      </c>
      <c r="G3413" s="139"/>
      <c r="H3413" s="141">
        <v>1069</v>
      </c>
      <c r="I3413" s="142"/>
      <c r="J3413" s="143"/>
      <c r="K3413" s="144"/>
      <c r="L3413" s="144"/>
      <c r="M3413" s="144"/>
      <c r="N3413" s="144"/>
      <c r="O3413" s="143"/>
      <c r="P3413" s="143"/>
      <c r="Q3413" s="143"/>
      <c r="R3413" s="139"/>
      <c r="S3413" s="139"/>
      <c r="T3413" s="138"/>
      <c r="U3413" s="6"/>
      <c r="V3413" s="8"/>
      <c r="W3413" s="8"/>
      <c r="X3413" s="60"/>
    </row>
    <row r="3414" spans="1:27" ht="7.5" customHeight="1" outlineLevel="5" x14ac:dyDescent="0.15">
      <c r="A3414" s="8"/>
      <c r="B3414" s="69"/>
      <c r="C3414" s="69"/>
      <c r="D3414" s="60"/>
      <c r="E3414" s="60"/>
      <c r="F3414" s="104"/>
      <c r="G3414" s="60"/>
      <c r="H3414" s="65"/>
      <c r="I3414" s="105"/>
      <c r="J3414" s="63"/>
      <c r="K3414" s="65"/>
      <c r="L3414" s="65"/>
      <c r="M3414" s="65"/>
      <c r="N3414" s="65"/>
      <c r="O3414" s="63"/>
      <c r="P3414" s="63"/>
      <c r="Q3414" s="63"/>
      <c r="R3414" s="60"/>
      <c r="S3414" s="60"/>
      <c r="T3414" s="69"/>
      <c r="U3414" s="8"/>
      <c r="X3414" s="60"/>
    </row>
    <row r="3415" spans="1:27" ht="11.25" outlineLevel="4" x14ac:dyDescent="0.2">
      <c r="A3415" s="4"/>
      <c r="B3415" s="120"/>
      <c r="C3415" s="121">
        <v>5</v>
      </c>
      <c r="D3415" s="122" t="s">
        <v>760</v>
      </c>
      <c r="E3415" s="123" t="s">
        <v>2785</v>
      </c>
      <c r="F3415" s="124" t="s">
        <v>2786</v>
      </c>
      <c r="G3415" s="122" t="s">
        <v>724</v>
      </c>
      <c r="H3415" s="125">
        <v>1079.69</v>
      </c>
      <c r="I3415" s="126">
        <v>0</v>
      </c>
      <c r="J3415" s="127">
        <f>H3415*I3415</f>
        <v>0</v>
      </c>
      <c r="K3415" s="125"/>
      <c r="L3415" s="125">
        <f>H3415*K3415</f>
        <v>0</v>
      </c>
      <c r="M3415" s="125"/>
      <c r="N3415" s="125">
        <f>H3415*M3415</f>
        <v>0</v>
      </c>
      <c r="O3415" s="127">
        <v>15</v>
      </c>
      <c r="P3415" s="127">
        <f>J3415*(O3415/100)</f>
        <v>0</v>
      </c>
      <c r="Q3415" s="127">
        <f>J3415+P3415</f>
        <v>0</v>
      </c>
      <c r="R3415" s="128"/>
      <c r="S3415" s="128" t="s">
        <v>776</v>
      </c>
      <c r="T3415" s="129">
        <v>1</v>
      </c>
      <c r="U3415" s="8"/>
      <c r="V3415" s="8"/>
      <c r="W3415" s="8"/>
      <c r="X3415" s="60"/>
    </row>
    <row r="3416" spans="1:27" ht="9.75" outlineLevel="5" x14ac:dyDescent="0.2">
      <c r="A3416" s="130"/>
      <c r="B3416" s="131"/>
      <c r="C3416" s="131"/>
      <c r="D3416" s="132"/>
      <c r="E3416" s="136" t="s">
        <v>0</v>
      </c>
      <c r="F3416" s="159" t="s">
        <v>763</v>
      </c>
      <c r="G3416" s="159"/>
      <c r="H3416" s="160"/>
      <c r="I3416" s="161"/>
      <c r="J3416" s="162"/>
      <c r="K3416" s="134"/>
      <c r="L3416" s="134"/>
      <c r="M3416" s="134"/>
      <c r="N3416" s="134"/>
      <c r="O3416" s="135"/>
      <c r="P3416" s="135"/>
      <c r="Q3416" s="135"/>
      <c r="R3416" s="132"/>
      <c r="S3416" s="132"/>
      <c r="T3416" s="131"/>
      <c r="U3416" s="6"/>
      <c r="V3416" s="8"/>
      <c r="W3416" s="8"/>
      <c r="X3416" s="133" t="str">
        <f>F3416</f>
        <v>---</v>
      </c>
      <c r="Y3416" s="9"/>
      <c r="AA3416" s="11"/>
    </row>
    <row r="3417" spans="1:27" ht="7.5" customHeight="1" outlineLevel="5" x14ac:dyDescent="0.15">
      <c r="B3417" s="69"/>
      <c r="C3417" s="69"/>
      <c r="D3417" s="60"/>
      <c r="E3417" s="60"/>
      <c r="F3417" s="61"/>
      <c r="G3417" s="60"/>
      <c r="H3417" s="65"/>
      <c r="I3417" s="105"/>
      <c r="J3417" s="63"/>
      <c r="K3417" s="65"/>
      <c r="L3417" s="65"/>
      <c r="M3417" s="65"/>
      <c r="N3417" s="65"/>
      <c r="O3417" s="63"/>
      <c r="P3417" s="63"/>
      <c r="Q3417" s="63"/>
      <c r="R3417" s="60"/>
      <c r="S3417" s="60"/>
      <c r="T3417" s="69"/>
      <c r="U3417" s="8"/>
      <c r="X3417" s="60"/>
    </row>
    <row r="3418" spans="1:27" ht="9.75" outlineLevel="5" x14ac:dyDescent="0.2">
      <c r="A3418" s="130"/>
      <c r="B3418" s="131"/>
      <c r="C3418" s="131"/>
      <c r="D3418" s="132"/>
      <c r="E3418" s="136" t="s">
        <v>25</v>
      </c>
      <c r="F3418" s="148">
        <v>1</v>
      </c>
      <c r="G3418" s="132"/>
      <c r="H3418" s="146">
        <v>10.69</v>
      </c>
      <c r="I3418" s="147"/>
      <c r="J3418" s="135"/>
      <c r="K3418" s="134"/>
      <c r="L3418" s="134"/>
      <c r="M3418" s="134"/>
      <c r="N3418" s="134"/>
      <c r="O3418" s="135"/>
      <c r="P3418" s="135"/>
      <c r="Q3418" s="135"/>
      <c r="R3418" s="132"/>
      <c r="S3418" s="132"/>
      <c r="T3418" s="131"/>
      <c r="U3418" s="6"/>
      <c r="V3418" s="8"/>
      <c r="W3418" s="8"/>
      <c r="X3418" s="60"/>
    </row>
    <row r="3419" spans="1:27" ht="7.5" customHeight="1" outlineLevel="5" x14ac:dyDescent="0.15">
      <c r="A3419" s="8"/>
      <c r="B3419" s="69"/>
      <c r="C3419" s="69"/>
      <c r="D3419" s="60"/>
      <c r="E3419" s="60"/>
      <c r="F3419" s="104"/>
      <c r="G3419" s="60"/>
      <c r="H3419" s="65"/>
      <c r="I3419" s="105"/>
      <c r="J3419" s="63"/>
      <c r="K3419" s="65"/>
      <c r="L3419" s="65"/>
      <c r="M3419" s="65"/>
      <c r="N3419" s="65"/>
      <c r="O3419" s="63"/>
      <c r="P3419" s="63"/>
      <c r="Q3419" s="63"/>
      <c r="R3419" s="60"/>
      <c r="S3419" s="60"/>
      <c r="T3419" s="69"/>
      <c r="U3419" s="8"/>
      <c r="X3419" s="60"/>
    </row>
    <row r="3420" spans="1:27" ht="11.25" outlineLevel="4" x14ac:dyDescent="0.2">
      <c r="A3420" s="4"/>
      <c r="B3420" s="120"/>
      <c r="C3420" s="121">
        <v>6</v>
      </c>
      <c r="D3420" s="122" t="s">
        <v>534</v>
      </c>
      <c r="E3420" s="123" t="s">
        <v>2787</v>
      </c>
      <c r="F3420" s="124" t="s">
        <v>2788</v>
      </c>
      <c r="G3420" s="122" t="s">
        <v>752</v>
      </c>
      <c r="H3420" s="125">
        <v>692.32187199999998</v>
      </c>
      <c r="I3420" s="126">
        <v>0</v>
      </c>
      <c r="J3420" s="127">
        <f>H3420*I3420</f>
        <v>0</v>
      </c>
      <c r="K3420" s="125"/>
      <c r="L3420" s="125">
        <f>H3420*K3420</f>
        <v>0</v>
      </c>
      <c r="M3420" s="125"/>
      <c r="N3420" s="125">
        <f>H3420*M3420</f>
        <v>0</v>
      </c>
      <c r="O3420" s="127">
        <v>15</v>
      </c>
      <c r="P3420" s="127">
        <f>J3420*(O3420/100)</f>
        <v>0</v>
      </c>
      <c r="Q3420" s="127">
        <f>J3420+P3420</f>
        <v>0</v>
      </c>
      <c r="R3420" s="128"/>
      <c r="S3420" s="128" t="s">
        <v>538</v>
      </c>
      <c r="T3420" s="129">
        <v>1</v>
      </c>
      <c r="U3420" s="8"/>
      <c r="V3420" s="8"/>
      <c r="W3420" s="8"/>
      <c r="X3420" s="60"/>
    </row>
    <row r="3421" spans="1:27" ht="9.75" outlineLevel="5" x14ac:dyDescent="0.2">
      <c r="A3421" s="130"/>
      <c r="B3421" s="131"/>
      <c r="C3421" s="131"/>
      <c r="D3421" s="132"/>
      <c r="E3421" s="136" t="s">
        <v>0</v>
      </c>
      <c r="F3421" s="159" t="s">
        <v>2789</v>
      </c>
      <c r="G3421" s="159"/>
      <c r="H3421" s="160"/>
      <c r="I3421" s="161"/>
      <c r="J3421" s="162"/>
      <c r="K3421" s="134"/>
      <c r="L3421" s="134"/>
      <c r="M3421" s="134"/>
      <c r="N3421" s="134"/>
      <c r="O3421" s="135"/>
      <c r="P3421" s="135"/>
      <c r="Q3421" s="135"/>
      <c r="R3421" s="132"/>
      <c r="S3421" s="132"/>
      <c r="T3421" s="131"/>
      <c r="U3421" s="6"/>
      <c r="V3421" s="8"/>
      <c r="W3421" s="8"/>
      <c r="X3421" s="133" t="str">
        <f>F3421</f>
        <v>Montáž obložení stěn rošt podkladový</v>
      </c>
      <c r="Y3421" s="9"/>
      <c r="AA3421" s="11"/>
    </row>
    <row r="3422" spans="1:27" ht="7.5" customHeight="1" outlineLevel="5" x14ac:dyDescent="0.15">
      <c r="B3422" s="69"/>
      <c r="C3422" s="69"/>
      <c r="D3422" s="60"/>
      <c r="E3422" s="60"/>
      <c r="F3422" s="61"/>
      <c r="G3422" s="60"/>
      <c r="H3422" s="65"/>
      <c r="I3422" s="105"/>
      <c r="J3422" s="63"/>
      <c r="K3422" s="65"/>
      <c r="L3422" s="65"/>
      <c r="M3422" s="65"/>
      <c r="N3422" s="65"/>
      <c r="O3422" s="63"/>
      <c r="P3422" s="63"/>
      <c r="Q3422" s="63"/>
      <c r="R3422" s="60"/>
      <c r="S3422" s="60"/>
      <c r="T3422" s="69"/>
      <c r="U3422" s="8"/>
      <c r="X3422" s="60"/>
    </row>
    <row r="3423" spans="1:27" ht="11.25" outlineLevel="5" x14ac:dyDescent="0.2">
      <c r="A3423" s="137"/>
      <c r="B3423" s="138"/>
      <c r="C3423" s="138"/>
      <c r="D3423" s="139"/>
      <c r="E3423" s="145" t="s">
        <v>1</v>
      </c>
      <c r="F3423" s="140" t="s">
        <v>2790</v>
      </c>
      <c r="G3423" s="139"/>
      <c r="H3423" s="141">
        <v>692.32187199999998</v>
      </c>
      <c r="I3423" s="142"/>
      <c r="J3423" s="143"/>
      <c r="K3423" s="144"/>
      <c r="L3423" s="144"/>
      <c r="M3423" s="144"/>
      <c r="N3423" s="144"/>
      <c r="O3423" s="143"/>
      <c r="P3423" s="143"/>
      <c r="Q3423" s="143"/>
      <c r="R3423" s="139"/>
      <c r="S3423" s="139"/>
      <c r="T3423" s="138"/>
      <c r="U3423" s="6"/>
      <c r="V3423" s="8"/>
      <c r="W3423" s="8"/>
      <c r="X3423" s="60"/>
    </row>
    <row r="3424" spans="1:27" ht="7.5" customHeight="1" outlineLevel="5" x14ac:dyDescent="0.15">
      <c r="A3424" s="8"/>
      <c r="B3424" s="69"/>
      <c r="C3424" s="69"/>
      <c r="D3424" s="60"/>
      <c r="E3424" s="60"/>
      <c r="F3424" s="104"/>
      <c r="G3424" s="60"/>
      <c r="H3424" s="65"/>
      <c r="I3424" s="105"/>
      <c r="J3424" s="63"/>
      <c r="K3424" s="65"/>
      <c r="L3424" s="65"/>
      <c r="M3424" s="65"/>
      <c r="N3424" s="65"/>
      <c r="O3424" s="63"/>
      <c r="P3424" s="63"/>
      <c r="Q3424" s="63"/>
      <c r="R3424" s="60"/>
      <c r="S3424" s="60"/>
      <c r="T3424" s="69"/>
      <c r="U3424" s="8"/>
      <c r="X3424" s="60"/>
    </row>
    <row r="3425" spans="1:27" ht="11.25" outlineLevel="4" x14ac:dyDescent="0.2">
      <c r="A3425" s="4"/>
      <c r="B3425" s="120"/>
      <c r="C3425" s="121">
        <v>7</v>
      </c>
      <c r="D3425" s="122" t="s">
        <v>760</v>
      </c>
      <c r="E3425" s="123" t="s">
        <v>2791</v>
      </c>
      <c r="F3425" s="124" t="s">
        <v>2792</v>
      </c>
      <c r="G3425" s="122" t="s">
        <v>537</v>
      </c>
      <c r="H3425" s="125">
        <v>1.7446514400000004</v>
      </c>
      <c r="I3425" s="126">
        <v>0</v>
      </c>
      <c r="J3425" s="127">
        <f>H3425*I3425</f>
        <v>0</v>
      </c>
      <c r="K3425" s="125">
        <v>0.44</v>
      </c>
      <c r="L3425" s="125">
        <f>H3425*K3425</f>
        <v>0.76764663360000018</v>
      </c>
      <c r="M3425" s="125"/>
      <c r="N3425" s="125">
        <f>H3425*M3425</f>
        <v>0</v>
      </c>
      <c r="O3425" s="127">
        <v>15</v>
      </c>
      <c r="P3425" s="127">
        <f>J3425*(O3425/100)</f>
        <v>0</v>
      </c>
      <c r="Q3425" s="127">
        <f>J3425+P3425</f>
        <v>0</v>
      </c>
      <c r="R3425" s="128"/>
      <c r="S3425" s="128" t="s">
        <v>538</v>
      </c>
      <c r="T3425" s="129">
        <v>1</v>
      </c>
      <c r="U3425" s="8"/>
      <c r="V3425" s="8"/>
      <c r="W3425" s="8"/>
      <c r="X3425" s="60"/>
    </row>
    <row r="3426" spans="1:27" ht="9.75" outlineLevel="5" x14ac:dyDescent="0.2">
      <c r="A3426" s="130"/>
      <c r="B3426" s="131"/>
      <c r="C3426" s="131"/>
      <c r="D3426" s="132"/>
      <c r="E3426" s="136" t="s">
        <v>0</v>
      </c>
      <c r="F3426" s="159" t="s">
        <v>763</v>
      </c>
      <c r="G3426" s="159"/>
      <c r="H3426" s="160"/>
      <c r="I3426" s="161"/>
      <c r="J3426" s="162"/>
      <c r="K3426" s="134"/>
      <c r="L3426" s="134"/>
      <c r="M3426" s="134"/>
      <c r="N3426" s="134"/>
      <c r="O3426" s="135"/>
      <c r="P3426" s="135"/>
      <c r="Q3426" s="135"/>
      <c r="R3426" s="132"/>
      <c r="S3426" s="132"/>
      <c r="T3426" s="131"/>
      <c r="U3426" s="6"/>
      <c r="V3426" s="8"/>
      <c r="W3426" s="8"/>
      <c r="X3426" s="133" t="str">
        <f>F3426</f>
        <v>---</v>
      </c>
      <c r="Y3426" s="9"/>
      <c r="AA3426" s="11"/>
    </row>
    <row r="3427" spans="1:27" ht="7.5" customHeight="1" outlineLevel="5" x14ac:dyDescent="0.15">
      <c r="B3427" s="69"/>
      <c r="C3427" s="69"/>
      <c r="D3427" s="60"/>
      <c r="E3427" s="60"/>
      <c r="F3427" s="61"/>
      <c r="G3427" s="60"/>
      <c r="H3427" s="65"/>
      <c r="I3427" s="105"/>
      <c r="J3427" s="63"/>
      <c r="K3427" s="65"/>
      <c r="L3427" s="65"/>
      <c r="M3427" s="65"/>
      <c r="N3427" s="65"/>
      <c r="O3427" s="63"/>
      <c r="P3427" s="63"/>
      <c r="Q3427" s="63"/>
      <c r="R3427" s="60"/>
      <c r="S3427" s="60"/>
      <c r="T3427" s="69"/>
      <c r="U3427" s="8"/>
      <c r="X3427" s="60"/>
    </row>
    <row r="3428" spans="1:27" ht="11.25" outlineLevel="5" x14ac:dyDescent="0.2">
      <c r="A3428" s="137"/>
      <c r="B3428" s="138"/>
      <c r="C3428" s="138"/>
      <c r="D3428" s="139"/>
      <c r="E3428" s="145" t="s">
        <v>1</v>
      </c>
      <c r="F3428" s="140" t="s">
        <v>2793</v>
      </c>
      <c r="G3428" s="139"/>
      <c r="H3428" s="141">
        <v>1.6615728000000001</v>
      </c>
      <c r="I3428" s="142"/>
      <c r="J3428" s="143"/>
      <c r="K3428" s="144"/>
      <c r="L3428" s="144"/>
      <c r="M3428" s="144"/>
      <c r="N3428" s="144"/>
      <c r="O3428" s="143"/>
      <c r="P3428" s="143"/>
      <c r="Q3428" s="143"/>
      <c r="R3428" s="139"/>
      <c r="S3428" s="139"/>
      <c r="T3428" s="138"/>
      <c r="U3428" s="6"/>
      <c r="V3428" s="8"/>
      <c r="W3428" s="8"/>
      <c r="X3428" s="60"/>
    </row>
    <row r="3429" spans="1:27" ht="9.75" outlineLevel="5" x14ac:dyDescent="0.2">
      <c r="A3429" s="130"/>
      <c r="B3429" s="131"/>
      <c r="C3429" s="131"/>
      <c r="D3429" s="132"/>
      <c r="E3429" s="136" t="s">
        <v>25</v>
      </c>
      <c r="F3429" s="148">
        <v>5</v>
      </c>
      <c r="G3429" s="132"/>
      <c r="H3429" s="146">
        <v>8.3078640000000009E-2</v>
      </c>
      <c r="I3429" s="147"/>
      <c r="J3429" s="135"/>
      <c r="K3429" s="134"/>
      <c r="L3429" s="134"/>
      <c r="M3429" s="134"/>
      <c r="N3429" s="134"/>
      <c r="O3429" s="135"/>
      <c r="P3429" s="135"/>
      <c r="Q3429" s="135"/>
      <c r="R3429" s="132"/>
      <c r="S3429" s="132"/>
      <c r="T3429" s="131"/>
      <c r="U3429" s="6"/>
      <c r="V3429" s="8"/>
      <c r="W3429" s="8"/>
      <c r="X3429" s="60"/>
    </row>
    <row r="3430" spans="1:27" ht="7.5" customHeight="1" outlineLevel="5" x14ac:dyDescent="0.15">
      <c r="A3430" s="8"/>
      <c r="B3430" s="69"/>
      <c r="C3430" s="69"/>
      <c r="D3430" s="60"/>
      <c r="E3430" s="60"/>
      <c r="F3430" s="104"/>
      <c r="G3430" s="60"/>
      <c r="H3430" s="65"/>
      <c r="I3430" s="105"/>
      <c r="J3430" s="63"/>
      <c r="K3430" s="65"/>
      <c r="L3430" s="65"/>
      <c r="M3430" s="65"/>
      <c r="N3430" s="65"/>
      <c r="O3430" s="63"/>
      <c r="P3430" s="63"/>
      <c r="Q3430" s="63"/>
      <c r="R3430" s="60"/>
      <c r="S3430" s="60"/>
      <c r="T3430" s="69"/>
      <c r="U3430" s="8"/>
      <c r="X3430" s="60"/>
    </row>
    <row r="3431" spans="1:27" ht="11.25" outlineLevel="4" x14ac:dyDescent="0.2">
      <c r="A3431" s="4"/>
      <c r="B3431" s="120"/>
      <c r="C3431" s="121">
        <v>8</v>
      </c>
      <c r="D3431" s="122" t="s">
        <v>534</v>
      </c>
      <c r="E3431" s="123" t="s">
        <v>2794</v>
      </c>
      <c r="F3431" s="124" t="s">
        <v>2795</v>
      </c>
      <c r="G3431" s="122" t="s">
        <v>543</v>
      </c>
      <c r="H3431" s="125">
        <v>311.57600000000002</v>
      </c>
      <c r="I3431" s="126">
        <v>0</v>
      </c>
      <c r="J3431" s="127">
        <f>H3431*I3431</f>
        <v>0</v>
      </c>
      <c r="K3431" s="125"/>
      <c r="L3431" s="125">
        <f>H3431*K3431</f>
        <v>0</v>
      </c>
      <c r="M3431" s="125"/>
      <c r="N3431" s="125">
        <f>H3431*M3431</f>
        <v>0</v>
      </c>
      <c r="O3431" s="127">
        <v>15</v>
      </c>
      <c r="P3431" s="127">
        <f>J3431*(O3431/100)</f>
        <v>0</v>
      </c>
      <c r="Q3431" s="127">
        <f>J3431+P3431</f>
        <v>0</v>
      </c>
      <c r="R3431" s="128"/>
      <c r="S3431" s="128" t="s">
        <v>538</v>
      </c>
      <c r="T3431" s="129">
        <v>1</v>
      </c>
      <c r="U3431" s="8"/>
      <c r="V3431" s="8"/>
      <c r="W3431" s="8"/>
      <c r="X3431" s="60"/>
    </row>
    <row r="3432" spans="1:27" ht="9.75" outlineLevel="5" x14ac:dyDescent="0.2">
      <c r="A3432" s="130"/>
      <c r="B3432" s="131"/>
      <c r="C3432" s="131"/>
      <c r="D3432" s="132"/>
      <c r="E3432" s="136" t="s">
        <v>0</v>
      </c>
      <c r="F3432" s="159" t="s">
        <v>2796</v>
      </c>
      <c r="G3432" s="159"/>
      <c r="H3432" s="160"/>
      <c r="I3432" s="161"/>
      <c r="J3432" s="162"/>
      <c r="K3432" s="134"/>
      <c r="L3432" s="134"/>
      <c r="M3432" s="134"/>
      <c r="N3432" s="134"/>
      <c r="O3432" s="135"/>
      <c r="P3432" s="135"/>
      <c r="Q3432" s="135"/>
      <c r="R3432" s="132"/>
      <c r="S3432" s="132"/>
      <c r="T3432" s="131"/>
      <c r="U3432" s="6"/>
      <c r="V3432" s="8"/>
      <c r="W3432" s="8"/>
      <c r="X3432" s="133" t="str">
        <f>F3432</f>
        <v>Montáž bednění stěn z hrubých prken tl. do 32 mm na sraz</v>
      </c>
      <c r="Y3432" s="9"/>
      <c r="AA3432" s="11"/>
    </row>
    <row r="3433" spans="1:27" ht="7.5" customHeight="1" outlineLevel="5" x14ac:dyDescent="0.15">
      <c r="B3433" s="69"/>
      <c r="C3433" s="69"/>
      <c r="D3433" s="60"/>
      <c r="E3433" s="60"/>
      <c r="F3433" s="61"/>
      <c r="G3433" s="60"/>
      <c r="H3433" s="65"/>
      <c r="I3433" s="105"/>
      <c r="J3433" s="63"/>
      <c r="K3433" s="65"/>
      <c r="L3433" s="65"/>
      <c r="M3433" s="65"/>
      <c r="N3433" s="65"/>
      <c r="O3433" s="63"/>
      <c r="P3433" s="63"/>
      <c r="Q3433" s="63"/>
      <c r="R3433" s="60"/>
      <c r="S3433" s="60"/>
      <c r="T3433" s="69"/>
      <c r="U3433" s="8"/>
      <c r="X3433" s="60"/>
    </row>
    <row r="3434" spans="1:27" ht="11.25" outlineLevel="5" x14ac:dyDescent="0.2">
      <c r="A3434" s="137"/>
      <c r="B3434" s="138"/>
      <c r="C3434" s="138"/>
      <c r="D3434" s="139"/>
      <c r="E3434" s="145" t="s">
        <v>1</v>
      </c>
      <c r="F3434" s="140" t="s">
        <v>2797</v>
      </c>
      <c r="G3434" s="139"/>
      <c r="H3434" s="141">
        <v>311.57600000000002</v>
      </c>
      <c r="I3434" s="142"/>
      <c r="J3434" s="143"/>
      <c r="K3434" s="144"/>
      <c r="L3434" s="144"/>
      <c r="M3434" s="144"/>
      <c r="N3434" s="144"/>
      <c r="O3434" s="143"/>
      <c r="P3434" s="143"/>
      <c r="Q3434" s="143"/>
      <c r="R3434" s="139"/>
      <c r="S3434" s="139"/>
      <c r="T3434" s="138"/>
      <c r="U3434" s="6"/>
      <c r="V3434" s="8"/>
      <c r="W3434" s="8"/>
      <c r="X3434" s="60"/>
    </row>
    <row r="3435" spans="1:27" ht="7.5" customHeight="1" outlineLevel="5" x14ac:dyDescent="0.15">
      <c r="A3435" s="8"/>
      <c r="B3435" s="69"/>
      <c r="C3435" s="69"/>
      <c r="D3435" s="60"/>
      <c r="E3435" s="60"/>
      <c r="F3435" s="104"/>
      <c r="G3435" s="60"/>
      <c r="H3435" s="65"/>
      <c r="I3435" s="105"/>
      <c r="J3435" s="63"/>
      <c r="K3435" s="65"/>
      <c r="L3435" s="65"/>
      <c r="M3435" s="65"/>
      <c r="N3435" s="65"/>
      <c r="O3435" s="63"/>
      <c r="P3435" s="63"/>
      <c r="Q3435" s="63"/>
      <c r="R3435" s="60"/>
      <c r="S3435" s="60"/>
      <c r="T3435" s="69"/>
      <c r="U3435" s="8"/>
      <c r="X3435" s="60"/>
    </row>
    <row r="3436" spans="1:27" ht="11.25" outlineLevel="4" x14ac:dyDescent="0.2">
      <c r="A3436" s="4"/>
      <c r="B3436" s="120"/>
      <c r="C3436" s="121">
        <v>9</v>
      </c>
      <c r="D3436" s="122" t="s">
        <v>534</v>
      </c>
      <c r="E3436" s="123" t="s">
        <v>2798</v>
      </c>
      <c r="F3436" s="124" t="s">
        <v>2799</v>
      </c>
      <c r="G3436" s="122" t="s">
        <v>537</v>
      </c>
      <c r="H3436" s="125">
        <v>7.4778240000000009</v>
      </c>
      <c r="I3436" s="126">
        <v>0</v>
      </c>
      <c r="J3436" s="127">
        <f>H3436*I3436</f>
        <v>0</v>
      </c>
      <c r="K3436" s="125">
        <v>1.2540000000000001E-2</v>
      </c>
      <c r="L3436" s="125">
        <f>H3436*K3436</f>
        <v>9.3771912960000023E-2</v>
      </c>
      <c r="M3436" s="125"/>
      <c r="N3436" s="125">
        <f>H3436*M3436</f>
        <v>0</v>
      </c>
      <c r="O3436" s="127">
        <v>15</v>
      </c>
      <c r="P3436" s="127">
        <f>J3436*(O3436/100)</f>
        <v>0</v>
      </c>
      <c r="Q3436" s="127">
        <f>J3436+P3436</f>
        <v>0</v>
      </c>
      <c r="R3436" s="128"/>
      <c r="S3436" s="128" t="s">
        <v>538</v>
      </c>
      <c r="T3436" s="129">
        <v>1</v>
      </c>
      <c r="U3436" s="8"/>
      <c r="V3436" s="8"/>
      <c r="W3436" s="8"/>
      <c r="X3436" s="60"/>
    </row>
    <row r="3437" spans="1:27" ht="9.75" outlineLevel="5" x14ac:dyDescent="0.2">
      <c r="A3437" s="130"/>
      <c r="B3437" s="131"/>
      <c r="C3437" s="131"/>
      <c r="D3437" s="132"/>
      <c r="E3437" s="136" t="s">
        <v>0</v>
      </c>
      <c r="F3437" s="159" t="s">
        <v>2800</v>
      </c>
      <c r="G3437" s="159"/>
      <c r="H3437" s="160"/>
      <c r="I3437" s="161"/>
      <c r="J3437" s="162"/>
      <c r="K3437" s="134"/>
      <c r="L3437" s="134"/>
      <c r="M3437" s="134"/>
      <c r="N3437" s="134"/>
      <c r="O3437" s="135"/>
      <c r="P3437" s="135"/>
      <c r="Q3437" s="135"/>
      <c r="R3437" s="132"/>
      <c r="S3437" s="132"/>
      <c r="T3437" s="131"/>
      <c r="U3437" s="6"/>
      <c r="V3437" s="8"/>
      <c r="W3437" s="8"/>
      <c r="X3437" s="133" t="str">
        <f>F3437</f>
        <v>Spojovací prostředky stěn a příček hřebíky, svory, fixační prkna</v>
      </c>
      <c r="Y3437" s="9"/>
      <c r="AA3437" s="11"/>
    </row>
    <row r="3438" spans="1:27" ht="7.5" customHeight="1" outlineLevel="5" x14ac:dyDescent="0.15">
      <c r="B3438" s="69"/>
      <c r="C3438" s="69"/>
      <c r="D3438" s="60"/>
      <c r="E3438" s="60"/>
      <c r="F3438" s="61"/>
      <c r="G3438" s="60"/>
      <c r="H3438" s="65"/>
      <c r="I3438" s="105"/>
      <c r="J3438" s="63"/>
      <c r="K3438" s="65"/>
      <c r="L3438" s="65"/>
      <c r="M3438" s="65"/>
      <c r="N3438" s="65"/>
      <c r="O3438" s="63"/>
      <c r="P3438" s="63"/>
      <c r="Q3438" s="63"/>
      <c r="R3438" s="60"/>
      <c r="S3438" s="60"/>
      <c r="T3438" s="69"/>
      <c r="U3438" s="8"/>
      <c r="X3438" s="60"/>
    </row>
    <row r="3439" spans="1:27" ht="11.25" outlineLevel="5" x14ac:dyDescent="0.2">
      <c r="A3439" s="137"/>
      <c r="B3439" s="138"/>
      <c r="C3439" s="138"/>
      <c r="D3439" s="139"/>
      <c r="E3439" s="145" t="s">
        <v>1</v>
      </c>
      <c r="F3439" s="140" t="s">
        <v>2801</v>
      </c>
      <c r="G3439" s="139"/>
      <c r="H3439" s="141">
        <v>7.4778240000000009</v>
      </c>
      <c r="I3439" s="142"/>
      <c r="J3439" s="143"/>
      <c r="K3439" s="144"/>
      <c r="L3439" s="144"/>
      <c r="M3439" s="144"/>
      <c r="N3439" s="144"/>
      <c r="O3439" s="143"/>
      <c r="P3439" s="143"/>
      <c r="Q3439" s="143"/>
      <c r="R3439" s="139"/>
      <c r="S3439" s="139"/>
      <c r="T3439" s="138"/>
      <c r="U3439" s="6"/>
      <c r="V3439" s="8"/>
      <c r="W3439" s="8"/>
      <c r="X3439" s="60"/>
    </row>
    <row r="3440" spans="1:27" ht="7.5" customHeight="1" outlineLevel="5" x14ac:dyDescent="0.15">
      <c r="A3440" s="8"/>
      <c r="B3440" s="69"/>
      <c r="C3440" s="69"/>
      <c r="D3440" s="60"/>
      <c r="E3440" s="60"/>
      <c r="F3440" s="104"/>
      <c r="G3440" s="60"/>
      <c r="H3440" s="65"/>
      <c r="I3440" s="105"/>
      <c r="J3440" s="63"/>
      <c r="K3440" s="65"/>
      <c r="L3440" s="65"/>
      <c r="M3440" s="65"/>
      <c r="N3440" s="65"/>
      <c r="O3440" s="63"/>
      <c r="P3440" s="63"/>
      <c r="Q3440" s="63"/>
      <c r="R3440" s="60"/>
      <c r="S3440" s="60"/>
      <c r="T3440" s="69"/>
      <c r="U3440" s="8"/>
      <c r="X3440" s="60"/>
    </row>
    <row r="3441" spans="1:27" ht="11.25" outlineLevel="4" x14ac:dyDescent="0.2">
      <c r="A3441" s="4"/>
      <c r="B3441" s="120"/>
      <c r="C3441" s="121">
        <v>10</v>
      </c>
      <c r="D3441" s="122" t="s">
        <v>760</v>
      </c>
      <c r="E3441" s="123" t="s">
        <v>2417</v>
      </c>
      <c r="F3441" s="124" t="s">
        <v>2418</v>
      </c>
      <c r="G3441" s="122" t="s">
        <v>537</v>
      </c>
      <c r="H3441" s="125">
        <v>8.2257999999999996</v>
      </c>
      <c r="I3441" s="126">
        <v>0</v>
      </c>
      <c r="J3441" s="127">
        <f>H3441*I3441</f>
        <v>0</v>
      </c>
      <c r="K3441" s="125">
        <v>0.55000000000000004</v>
      </c>
      <c r="L3441" s="125">
        <f>H3441*K3441</f>
        <v>4.5241899999999999</v>
      </c>
      <c r="M3441" s="125"/>
      <c r="N3441" s="125">
        <f>H3441*M3441</f>
        <v>0</v>
      </c>
      <c r="O3441" s="127">
        <v>15</v>
      </c>
      <c r="P3441" s="127">
        <f>J3441*(O3441/100)</f>
        <v>0</v>
      </c>
      <c r="Q3441" s="127">
        <f>J3441+P3441</f>
        <v>0</v>
      </c>
      <c r="R3441" s="128"/>
      <c r="S3441" s="128" t="s">
        <v>538</v>
      </c>
      <c r="T3441" s="129">
        <v>1</v>
      </c>
      <c r="U3441" s="8"/>
      <c r="V3441" s="8"/>
      <c r="W3441" s="8"/>
      <c r="X3441" s="60"/>
    </row>
    <row r="3442" spans="1:27" ht="9.75" outlineLevel="5" x14ac:dyDescent="0.2">
      <c r="A3442" s="130"/>
      <c r="B3442" s="131"/>
      <c r="C3442" s="131"/>
      <c r="D3442" s="132"/>
      <c r="E3442" s="136" t="s">
        <v>0</v>
      </c>
      <c r="F3442" s="159" t="s">
        <v>763</v>
      </c>
      <c r="G3442" s="159"/>
      <c r="H3442" s="160"/>
      <c r="I3442" s="161"/>
      <c r="J3442" s="162"/>
      <c r="K3442" s="134"/>
      <c r="L3442" s="134"/>
      <c r="M3442" s="134"/>
      <c r="N3442" s="134"/>
      <c r="O3442" s="135"/>
      <c r="P3442" s="135"/>
      <c r="Q3442" s="135"/>
      <c r="R3442" s="132"/>
      <c r="S3442" s="132"/>
      <c r="T3442" s="131"/>
      <c r="U3442" s="6"/>
      <c r="V3442" s="8"/>
      <c r="W3442" s="8"/>
      <c r="X3442" s="133" t="str">
        <f>F3442</f>
        <v>---</v>
      </c>
      <c r="Y3442" s="9"/>
      <c r="AA3442" s="11"/>
    </row>
    <row r="3443" spans="1:27" ht="7.5" customHeight="1" outlineLevel="5" x14ac:dyDescent="0.15">
      <c r="B3443" s="69"/>
      <c r="C3443" s="69"/>
      <c r="D3443" s="60"/>
      <c r="E3443" s="60"/>
      <c r="F3443" s="61"/>
      <c r="G3443" s="60"/>
      <c r="H3443" s="65"/>
      <c r="I3443" s="105"/>
      <c r="J3443" s="63"/>
      <c r="K3443" s="65"/>
      <c r="L3443" s="65"/>
      <c r="M3443" s="65"/>
      <c r="N3443" s="65"/>
      <c r="O3443" s="63"/>
      <c r="P3443" s="63"/>
      <c r="Q3443" s="63"/>
      <c r="R3443" s="60"/>
      <c r="S3443" s="60"/>
      <c r="T3443" s="69"/>
      <c r="U3443" s="8"/>
      <c r="X3443" s="60"/>
    </row>
    <row r="3444" spans="1:27" ht="9.75" outlineLevel="5" x14ac:dyDescent="0.2">
      <c r="A3444" s="130"/>
      <c r="B3444" s="131"/>
      <c r="C3444" s="131"/>
      <c r="D3444" s="132"/>
      <c r="E3444" s="136" t="s">
        <v>25</v>
      </c>
      <c r="F3444" s="148">
        <v>10</v>
      </c>
      <c r="G3444" s="132"/>
      <c r="H3444" s="146">
        <v>0.74780000000000002</v>
      </c>
      <c r="I3444" s="147"/>
      <c r="J3444" s="135"/>
      <c r="K3444" s="134"/>
      <c r="L3444" s="134"/>
      <c r="M3444" s="134"/>
      <c r="N3444" s="134"/>
      <c r="O3444" s="135"/>
      <c r="P3444" s="135"/>
      <c r="Q3444" s="135"/>
      <c r="R3444" s="132"/>
      <c r="S3444" s="132"/>
      <c r="T3444" s="131"/>
      <c r="U3444" s="6"/>
      <c r="V3444" s="8"/>
      <c r="W3444" s="8"/>
      <c r="X3444" s="60"/>
    </row>
    <row r="3445" spans="1:27" ht="7.5" customHeight="1" outlineLevel="5" x14ac:dyDescent="0.15">
      <c r="A3445" s="8"/>
      <c r="B3445" s="69"/>
      <c r="C3445" s="69"/>
      <c r="D3445" s="60"/>
      <c r="E3445" s="60"/>
      <c r="F3445" s="104"/>
      <c r="G3445" s="60"/>
      <c r="H3445" s="65"/>
      <c r="I3445" s="105"/>
      <c r="J3445" s="63"/>
      <c r="K3445" s="65"/>
      <c r="L3445" s="65"/>
      <c r="M3445" s="65"/>
      <c r="N3445" s="65"/>
      <c r="O3445" s="63"/>
      <c r="P3445" s="63"/>
      <c r="Q3445" s="63"/>
      <c r="R3445" s="60"/>
      <c r="S3445" s="60"/>
      <c r="T3445" s="69"/>
      <c r="U3445" s="8"/>
      <c r="X3445" s="60"/>
    </row>
    <row r="3446" spans="1:27" ht="11.25" outlineLevel="4" x14ac:dyDescent="0.2">
      <c r="A3446" s="4"/>
      <c r="B3446" s="120"/>
      <c r="C3446" s="121">
        <v>11</v>
      </c>
      <c r="D3446" s="122" t="s">
        <v>534</v>
      </c>
      <c r="E3446" s="123" t="s">
        <v>2485</v>
      </c>
      <c r="F3446" s="124" t="s">
        <v>2486</v>
      </c>
      <c r="G3446" s="122" t="s">
        <v>537</v>
      </c>
      <c r="H3446" s="125">
        <v>8.2260000000000009</v>
      </c>
      <c r="I3446" s="126">
        <v>0</v>
      </c>
      <c r="J3446" s="127">
        <f>H3446*I3446</f>
        <v>0</v>
      </c>
      <c r="K3446" s="125">
        <v>1.08E-3</v>
      </c>
      <c r="L3446" s="125">
        <f>H3446*K3446</f>
        <v>8.8840800000000008E-3</v>
      </c>
      <c r="M3446" s="125"/>
      <c r="N3446" s="125">
        <f>H3446*M3446</f>
        <v>0</v>
      </c>
      <c r="O3446" s="127">
        <v>15</v>
      </c>
      <c r="P3446" s="127">
        <f>J3446*(O3446/100)</f>
        <v>0</v>
      </c>
      <c r="Q3446" s="127">
        <f>J3446+P3446</f>
        <v>0</v>
      </c>
      <c r="R3446" s="128"/>
      <c r="S3446" s="128" t="s">
        <v>538</v>
      </c>
      <c r="T3446" s="129">
        <v>1</v>
      </c>
      <c r="U3446" s="8"/>
      <c r="V3446" s="8"/>
      <c r="W3446" s="8"/>
      <c r="X3446" s="60"/>
    </row>
    <row r="3447" spans="1:27" ht="9.75" outlineLevel="5" x14ac:dyDescent="0.2">
      <c r="A3447" s="130"/>
      <c r="B3447" s="131"/>
      <c r="C3447" s="131"/>
      <c r="D3447" s="132"/>
      <c r="E3447" s="136" t="s">
        <v>0</v>
      </c>
      <c r="F3447" s="159" t="s">
        <v>2487</v>
      </c>
      <c r="G3447" s="159"/>
      <c r="H3447" s="160"/>
      <c r="I3447" s="161"/>
      <c r="J3447" s="162"/>
      <c r="K3447" s="134"/>
      <c r="L3447" s="134"/>
      <c r="M3447" s="134"/>
      <c r="N3447" s="134"/>
      <c r="O3447" s="135"/>
      <c r="P3447" s="135"/>
      <c r="Q3447" s="135"/>
      <c r="R3447" s="132"/>
      <c r="S3447" s="132"/>
      <c r="T3447" s="131"/>
      <c r="U3447" s="6"/>
      <c r="V3447" s="8"/>
      <c r="W3447" s="8"/>
      <c r="X3447" s="133" t="str">
        <f>F3447</f>
        <v>Impregnace řeziva máčením proti dřevokaznému hmyzu, houbám a plísním, třída ohrožení 1 a 2 (dřevo v interiéru)</v>
      </c>
      <c r="Y3447" s="9"/>
      <c r="AA3447" s="11"/>
    </row>
    <row r="3448" spans="1:27" ht="7.5" customHeight="1" outlineLevel="5" x14ac:dyDescent="0.15">
      <c r="B3448" s="69"/>
      <c r="C3448" s="69"/>
      <c r="D3448" s="60"/>
      <c r="E3448" s="60"/>
      <c r="F3448" s="61"/>
      <c r="G3448" s="60"/>
      <c r="H3448" s="65"/>
      <c r="I3448" s="105"/>
      <c r="J3448" s="63"/>
      <c r="K3448" s="65"/>
      <c r="L3448" s="65"/>
      <c r="M3448" s="65"/>
      <c r="N3448" s="65"/>
      <c r="O3448" s="63"/>
      <c r="P3448" s="63"/>
      <c r="Q3448" s="63"/>
      <c r="R3448" s="60"/>
      <c r="S3448" s="60"/>
      <c r="T3448" s="69"/>
      <c r="U3448" s="8"/>
      <c r="X3448" s="60"/>
    </row>
    <row r="3449" spans="1:27" ht="11.25" outlineLevel="4" x14ac:dyDescent="0.2">
      <c r="A3449" s="4"/>
      <c r="B3449" s="120"/>
      <c r="C3449" s="121">
        <v>12</v>
      </c>
      <c r="D3449" s="122" t="s">
        <v>534</v>
      </c>
      <c r="E3449" s="123" t="s">
        <v>2763</v>
      </c>
      <c r="F3449" s="124" t="s">
        <v>2764</v>
      </c>
      <c r="G3449" s="122" t="s">
        <v>601</v>
      </c>
      <c r="H3449" s="125">
        <v>6.2372855065600001</v>
      </c>
      <c r="I3449" s="126">
        <v>0</v>
      </c>
      <c r="J3449" s="127">
        <f>H3449*I3449</f>
        <v>0</v>
      </c>
      <c r="K3449" s="125"/>
      <c r="L3449" s="125">
        <f>H3449*K3449</f>
        <v>0</v>
      </c>
      <c r="M3449" s="125"/>
      <c r="N3449" s="125">
        <f>H3449*M3449</f>
        <v>0</v>
      </c>
      <c r="O3449" s="127">
        <v>15</v>
      </c>
      <c r="P3449" s="127">
        <f>J3449*(O3449/100)</f>
        <v>0</v>
      </c>
      <c r="Q3449" s="127">
        <f>J3449+P3449</f>
        <v>0</v>
      </c>
      <c r="R3449" s="128"/>
      <c r="S3449" s="128" t="s">
        <v>538</v>
      </c>
      <c r="T3449" s="129">
        <v>1</v>
      </c>
      <c r="U3449" s="8"/>
      <c r="V3449" s="8"/>
      <c r="W3449" s="8"/>
      <c r="X3449" s="60"/>
    </row>
    <row r="3450" spans="1:27" ht="9.75" outlineLevel="5" x14ac:dyDescent="0.2">
      <c r="A3450" s="130"/>
      <c r="B3450" s="131"/>
      <c r="C3450" s="131"/>
      <c r="D3450" s="132"/>
      <c r="E3450" s="136" t="s">
        <v>0</v>
      </c>
      <c r="F3450" s="159" t="s">
        <v>2765</v>
      </c>
      <c r="G3450" s="159"/>
      <c r="H3450" s="160"/>
      <c r="I3450" s="161"/>
      <c r="J3450" s="162"/>
      <c r="K3450" s="134"/>
      <c r="L3450" s="134"/>
      <c r="M3450" s="134"/>
      <c r="N3450" s="134"/>
      <c r="O3450" s="135"/>
      <c r="P3450" s="135"/>
      <c r="Q3450" s="135"/>
      <c r="R3450" s="132"/>
      <c r="S3450" s="132"/>
      <c r="T3450" s="131"/>
      <c r="U3450" s="6"/>
      <c r="V3450" s="8"/>
      <c r="W3450" s="8"/>
      <c r="X3450" s="133" t="str">
        <f>F3450</f>
        <v>Přesun hmot pro konstrukce klempířské stanovený z hmotnosti přesunovaného materiálu vodorovná dopravní vzdálenost do 50 m v objektech výšky přes 6 do 12 m</v>
      </c>
      <c r="Y3450" s="9"/>
      <c r="AA3450" s="11"/>
    </row>
    <row r="3451" spans="1:27" ht="7.5" customHeight="1" outlineLevel="5" x14ac:dyDescent="0.15">
      <c r="B3451" s="69"/>
      <c r="C3451" s="69"/>
      <c r="D3451" s="60"/>
      <c r="E3451" s="60"/>
      <c r="F3451" s="61"/>
      <c r="G3451" s="60"/>
      <c r="H3451" s="65"/>
      <c r="I3451" s="105"/>
      <c r="J3451" s="63"/>
      <c r="K3451" s="65"/>
      <c r="L3451" s="65"/>
      <c r="M3451" s="65"/>
      <c r="N3451" s="65"/>
      <c r="O3451" s="63"/>
      <c r="P3451" s="63"/>
      <c r="Q3451" s="63"/>
      <c r="R3451" s="60"/>
      <c r="S3451" s="60"/>
      <c r="T3451" s="69"/>
      <c r="U3451" s="8"/>
      <c r="X3451" s="60"/>
    </row>
    <row r="3452" spans="1:27" outlineLevel="4" x14ac:dyDescent="0.15">
      <c r="B3452" s="6"/>
      <c r="C3452" s="6"/>
      <c r="D3452" s="6"/>
      <c r="E3452" s="6"/>
      <c r="F3452" s="6"/>
      <c r="G3452" s="6"/>
      <c r="H3452" s="6"/>
      <c r="I3452" s="8"/>
      <c r="J3452" s="8"/>
      <c r="K3452" s="6"/>
      <c r="L3452" s="6"/>
      <c r="M3452" s="6"/>
      <c r="N3452" s="6"/>
      <c r="O3452" s="6"/>
      <c r="P3452" s="8"/>
      <c r="Q3452" s="8"/>
      <c r="R3452" s="8"/>
      <c r="S3452" s="6"/>
      <c r="T3452" s="6"/>
      <c r="X3452" s="6"/>
    </row>
    <row r="3453" spans="1:27" ht="11.25" outlineLevel="3" x14ac:dyDescent="0.2">
      <c r="A3453" s="96" t="s">
        <v>137</v>
      </c>
      <c r="B3453" s="100">
        <v>4</v>
      </c>
      <c r="C3453" s="114"/>
      <c r="D3453" s="115" t="s">
        <v>533</v>
      </c>
      <c r="E3453" s="115"/>
      <c r="F3453" s="116" t="s">
        <v>138</v>
      </c>
      <c r="G3453" s="115"/>
      <c r="H3453" s="117"/>
      <c r="I3453" s="118"/>
      <c r="J3453" s="98">
        <f>SUBTOTAL(9,J3454:J3524)</f>
        <v>0</v>
      </c>
      <c r="K3453" s="117"/>
      <c r="L3453" s="99">
        <f>SUBTOTAL(9,L3454:L3524)</f>
        <v>6.6793599850000005</v>
      </c>
      <c r="M3453" s="117"/>
      <c r="N3453" s="99">
        <f>SUBTOTAL(9,N3454:N3524)</f>
        <v>0</v>
      </c>
      <c r="O3453" s="119"/>
      <c r="P3453" s="98">
        <f>SUBTOTAL(9,P3454:P3524)</f>
        <v>0</v>
      </c>
      <c r="Q3453" s="98">
        <f>SUBTOTAL(9,Q3454:Q3524)</f>
        <v>0</v>
      </c>
      <c r="R3453" s="115"/>
      <c r="S3453" s="115"/>
      <c r="T3453" s="100">
        <f>SUBTOTAL(9,T3454:T3524)</f>
        <v>9</v>
      </c>
      <c r="U3453" s="6"/>
      <c r="V3453" s="8"/>
      <c r="W3453" s="8"/>
      <c r="X3453" s="60"/>
    </row>
    <row r="3454" spans="1:27" ht="22.5" outlineLevel="4" x14ac:dyDescent="0.2">
      <c r="A3454" s="4"/>
      <c r="B3454" s="120"/>
      <c r="C3454" s="121">
        <v>1</v>
      </c>
      <c r="D3454" s="122" t="s">
        <v>534</v>
      </c>
      <c r="E3454" s="123" t="s">
        <v>2802</v>
      </c>
      <c r="F3454" s="124" t="s">
        <v>2803</v>
      </c>
      <c r="G3454" s="122" t="s">
        <v>543</v>
      </c>
      <c r="H3454" s="125">
        <v>1209.4690000000001</v>
      </c>
      <c r="I3454" s="126">
        <v>0</v>
      </c>
      <c r="J3454" s="127">
        <f>H3454*I3454</f>
        <v>0</v>
      </c>
      <c r="K3454" s="125"/>
      <c r="L3454" s="125">
        <f>H3454*K3454</f>
        <v>0</v>
      </c>
      <c r="M3454" s="125"/>
      <c r="N3454" s="125">
        <f>H3454*M3454</f>
        <v>0</v>
      </c>
      <c r="O3454" s="127">
        <v>15</v>
      </c>
      <c r="P3454" s="127">
        <f>J3454*(O3454/100)</f>
        <v>0</v>
      </c>
      <c r="Q3454" s="127">
        <f>J3454+P3454</f>
        <v>0</v>
      </c>
      <c r="R3454" s="128"/>
      <c r="S3454" s="128" t="s">
        <v>538</v>
      </c>
      <c r="T3454" s="129">
        <v>1</v>
      </c>
      <c r="U3454" s="8"/>
      <c r="V3454" s="8"/>
      <c r="W3454" s="8"/>
      <c r="X3454" s="60"/>
    </row>
    <row r="3455" spans="1:27" ht="9.75" outlineLevel="5" x14ac:dyDescent="0.2">
      <c r="A3455" s="130"/>
      <c r="B3455" s="131"/>
      <c r="C3455" s="131"/>
      <c r="D3455" s="132"/>
      <c r="E3455" s="136" t="s">
        <v>0</v>
      </c>
      <c r="F3455" s="159" t="s">
        <v>2804</v>
      </c>
      <c r="G3455" s="159"/>
      <c r="H3455" s="160"/>
      <c r="I3455" s="161"/>
      <c r="J3455" s="162"/>
      <c r="K3455" s="134"/>
      <c r="L3455" s="134"/>
      <c r="M3455" s="134"/>
      <c r="N3455" s="134"/>
      <c r="O3455" s="135"/>
      <c r="P3455" s="135"/>
      <c r="Q3455" s="135"/>
      <c r="R3455" s="132"/>
      <c r="S3455" s="132"/>
      <c r="T3455" s="131"/>
      <c r="U3455" s="6"/>
      <c r="V3455" s="8"/>
      <c r="W3455" s="8"/>
      <c r="X3455" s="133" t="str">
        <f>F3455</f>
        <v>Montáž pojistné hydroizolační nebo parotěsné fólie kladené ve sklonu přes 20° s lepenými přesahy na krokve</v>
      </c>
      <c r="Y3455" s="9"/>
      <c r="AA3455" s="11"/>
    </row>
    <row r="3456" spans="1:27" ht="7.5" customHeight="1" outlineLevel="5" x14ac:dyDescent="0.15">
      <c r="B3456" s="69"/>
      <c r="C3456" s="69"/>
      <c r="D3456" s="60"/>
      <c r="E3456" s="60"/>
      <c r="F3456" s="61"/>
      <c r="G3456" s="60"/>
      <c r="H3456" s="65"/>
      <c r="I3456" s="105"/>
      <c r="J3456" s="63"/>
      <c r="K3456" s="65"/>
      <c r="L3456" s="65"/>
      <c r="M3456" s="65"/>
      <c r="N3456" s="65"/>
      <c r="O3456" s="63"/>
      <c r="P3456" s="63"/>
      <c r="Q3456" s="63"/>
      <c r="R3456" s="60"/>
      <c r="S3456" s="60"/>
      <c r="T3456" s="69"/>
      <c r="U3456" s="8"/>
      <c r="X3456" s="60"/>
    </row>
    <row r="3457" spans="1:27" ht="11.25" outlineLevel="5" x14ac:dyDescent="0.2">
      <c r="A3457" s="137"/>
      <c r="B3457" s="138"/>
      <c r="C3457" s="138"/>
      <c r="D3457" s="139"/>
      <c r="E3457" s="145" t="s">
        <v>1</v>
      </c>
      <c r="F3457" s="140" t="s">
        <v>1705</v>
      </c>
      <c r="G3457" s="139"/>
      <c r="H3457" s="141">
        <v>0</v>
      </c>
      <c r="I3457" s="142"/>
      <c r="J3457" s="143"/>
      <c r="K3457" s="144"/>
      <c r="L3457" s="144"/>
      <c r="M3457" s="144"/>
      <c r="N3457" s="144"/>
      <c r="O3457" s="143"/>
      <c r="P3457" s="143"/>
      <c r="Q3457" s="143"/>
      <c r="R3457" s="139"/>
      <c r="S3457" s="139"/>
      <c r="T3457" s="138"/>
      <c r="U3457" s="6"/>
      <c r="V3457" s="8"/>
      <c r="W3457" s="8"/>
      <c r="X3457" s="60"/>
    </row>
    <row r="3458" spans="1:27" ht="11.25" outlineLevel="5" x14ac:dyDescent="0.2">
      <c r="A3458" s="137"/>
      <c r="B3458" s="138"/>
      <c r="C3458" s="138"/>
      <c r="D3458" s="139"/>
      <c r="E3458" s="145"/>
      <c r="F3458" s="140" t="s">
        <v>2435</v>
      </c>
      <c r="G3458" s="139"/>
      <c r="H3458" s="141">
        <v>274.34699999999998</v>
      </c>
      <c r="I3458" s="142"/>
      <c r="J3458" s="143"/>
      <c r="K3458" s="144"/>
      <c r="L3458" s="144"/>
      <c r="M3458" s="144"/>
      <c r="N3458" s="144"/>
      <c r="O3458" s="143"/>
      <c r="P3458" s="143"/>
      <c r="Q3458" s="143"/>
      <c r="R3458" s="139"/>
      <c r="S3458" s="139"/>
      <c r="T3458" s="138"/>
      <c r="U3458" s="6"/>
      <c r="V3458" s="8"/>
      <c r="W3458" s="8"/>
      <c r="X3458" s="60"/>
    </row>
    <row r="3459" spans="1:27" ht="11.25" outlineLevel="5" x14ac:dyDescent="0.2">
      <c r="A3459" s="137"/>
      <c r="B3459" s="138"/>
      <c r="C3459" s="138"/>
      <c r="D3459" s="139"/>
      <c r="E3459" s="145"/>
      <c r="F3459" s="140" t="s">
        <v>2436</v>
      </c>
      <c r="G3459" s="139"/>
      <c r="H3459" s="141">
        <v>935.12199999999996</v>
      </c>
      <c r="I3459" s="142"/>
      <c r="J3459" s="143"/>
      <c r="K3459" s="144"/>
      <c r="L3459" s="144"/>
      <c r="M3459" s="144"/>
      <c r="N3459" s="144"/>
      <c r="O3459" s="143"/>
      <c r="P3459" s="143"/>
      <c r="Q3459" s="143"/>
      <c r="R3459" s="139"/>
      <c r="S3459" s="139"/>
      <c r="T3459" s="138"/>
      <c r="U3459" s="6"/>
      <c r="V3459" s="8"/>
      <c r="W3459" s="8"/>
      <c r="X3459" s="60"/>
    </row>
    <row r="3460" spans="1:27" ht="7.5" customHeight="1" outlineLevel="5" x14ac:dyDescent="0.15">
      <c r="A3460" s="8"/>
      <c r="B3460" s="69"/>
      <c r="C3460" s="69"/>
      <c r="D3460" s="60"/>
      <c r="E3460" s="60"/>
      <c r="F3460" s="104"/>
      <c r="G3460" s="60"/>
      <c r="H3460" s="65"/>
      <c r="I3460" s="105"/>
      <c r="J3460" s="63"/>
      <c r="K3460" s="65"/>
      <c r="L3460" s="65"/>
      <c r="M3460" s="65"/>
      <c r="N3460" s="65"/>
      <c r="O3460" s="63"/>
      <c r="P3460" s="63"/>
      <c r="Q3460" s="63"/>
      <c r="R3460" s="60"/>
      <c r="S3460" s="60"/>
      <c r="T3460" s="69"/>
      <c r="U3460" s="8"/>
      <c r="X3460" s="60"/>
    </row>
    <row r="3461" spans="1:27" ht="22.5" outlineLevel="4" x14ac:dyDescent="0.2">
      <c r="A3461" s="4"/>
      <c r="B3461" s="120"/>
      <c r="C3461" s="121">
        <v>2</v>
      </c>
      <c r="D3461" s="122" t="s">
        <v>760</v>
      </c>
      <c r="E3461" s="123" t="s">
        <v>2383</v>
      </c>
      <c r="F3461" s="124" t="s">
        <v>2384</v>
      </c>
      <c r="G3461" s="122" t="s">
        <v>543</v>
      </c>
      <c r="H3461" s="125">
        <v>1390.8893499999999</v>
      </c>
      <c r="I3461" s="126">
        <v>0</v>
      </c>
      <c r="J3461" s="127">
        <f>H3461*I3461</f>
        <v>0</v>
      </c>
      <c r="K3461" s="125">
        <v>1.3999999999999999E-4</v>
      </c>
      <c r="L3461" s="125">
        <f>H3461*K3461</f>
        <v>0.19472450899999996</v>
      </c>
      <c r="M3461" s="125"/>
      <c r="N3461" s="125">
        <f>H3461*M3461</f>
        <v>0</v>
      </c>
      <c r="O3461" s="127">
        <v>15</v>
      </c>
      <c r="P3461" s="127">
        <f>J3461*(O3461/100)</f>
        <v>0</v>
      </c>
      <c r="Q3461" s="127">
        <f>J3461+P3461</f>
        <v>0</v>
      </c>
      <c r="R3461" s="128"/>
      <c r="S3461" s="128" t="s">
        <v>538</v>
      </c>
      <c r="T3461" s="129">
        <v>1</v>
      </c>
      <c r="U3461" s="8"/>
      <c r="V3461" s="8"/>
      <c r="W3461" s="8"/>
      <c r="X3461" s="60"/>
    </row>
    <row r="3462" spans="1:27" ht="9.75" outlineLevel="5" x14ac:dyDescent="0.2">
      <c r="A3462" s="130"/>
      <c r="B3462" s="131"/>
      <c r="C3462" s="131"/>
      <c r="D3462" s="132"/>
      <c r="E3462" s="136" t="s">
        <v>0</v>
      </c>
      <c r="F3462" s="159" t="s">
        <v>763</v>
      </c>
      <c r="G3462" s="159"/>
      <c r="H3462" s="160"/>
      <c r="I3462" s="161"/>
      <c r="J3462" s="162"/>
      <c r="K3462" s="134"/>
      <c r="L3462" s="134"/>
      <c r="M3462" s="134"/>
      <c r="N3462" s="134"/>
      <c r="O3462" s="135"/>
      <c r="P3462" s="135"/>
      <c r="Q3462" s="135"/>
      <c r="R3462" s="132"/>
      <c r="S3462" s="132"/>
      <c r="T3462" s="131"/>
      <c r="U3462" s="6"/>
      <c r="V3462" s="8"/>
      <c r="W3462" s="8"/>
      <c r="X3462" s="133" t="str">
        <f>F3462</f>
        <v>---</v>
      </c>
      <c r="Y3462" s="9"/>
      <c r="AA3462" s="11"/>
    </row>
    <row r="3463" spans="1:27" ht="7.5" customHeight="1" outlineLevel="5" x14ac:dyDescent="0.15">
      <c r="B3463" s="69"/>
      <c r="C3463" s="69"/>
      <c r="D3463" s="60"/>
      <c r="E3463" s="60"/>
      <c r="F3463" s="61"/>
      <c r="G3463" s="60"/>
      <c r="H3463" s="65"/>
      <c r="I3463" s="105"/>
      <c r="J3463" s="63"/>
      <c r="K3463" s="65"/>
      <c r="L3463" s="65"/>
      <c r="M3463" s="65"/>
      <c r="N3463" s="65"/>
      <c r="O3463" s="63"/>
      <c r="P3463" s="63"/>
      <c r="Q3463" s="63"/>
      <c r="R3463" s="60"/>
      <c r="S3463" s="60"/>
      <c r="T3463" s="69"/>
      <c r="U3463" s="8"/>
      <c r="X3463" s="60"/>
    </row>
    <row r="3464" spans="1:27" ht="9.75" outlineLevel="5" x14ac:dyDescent="0.2">
      <c r="A3464" s="130"/>
      <c r="B3464" s="131"/>
      <c r="C3464" s="131"/>
      <c r="D3464" s="132"/>
      <c r="E3464" s="136" t="s">
        <v>25</v>
      </c>
      <c r="F3464" s="148">
        <v>15</v>
      </c>
      <c r="G3464" s="132"/>
      <c r="H3464" s="146">
        <v>181.42035000000001</v>
      </c>
      <c r="I3464" s="147"/>
      <c r="J3464" s="135"/>
      <c r="K3464" s="134"/>
      <c r="L3464" s="134"/>
      <c r="M3464" s="134"/>
      <c r="N3464" s="134"/>
      <c r="O3464" s="135"/>
      <c r="P3464" s="135"/>
      <c r="Q3464" s="135"/>
      <c r="R3464" s="132"/>
      <c r="S3464" s="132"/>
      <c r="T3464" s="131"/>
      <c r="U3464" s="6"/>
      <c r="V3464" s="8"/>
      <c r="W3464" s="8"/>
      <c r="X3464" s="60"/>
    </row>
    <row r="3465" spans="1:27" ht="7.5" customHeight="1" outlineLevel="5" x14ac:dyDescent="0.15">
      <c r="A3465" s="8"/>
      <c r="B3465" s="69"/>
      <c r="C3465" s="69"/>
      <c r="D3465" s="60"/>
      <c r="E3465" s="60"/>
      <c r="F3465" s="104"/>
      <c r="G3465" s="60"/>
      <c r="H3465" s="65"/>
      <c r="I3465" s="105"/>
      <c r="J3465" s="63"/>
      <c r="K3465" s="65"/>
      <c r="L3465" s="65"/>
      <c r="M3465" s="65"/>
      <c r="N3465" s="65"/>
      <c r="O3465" s="63"/>
      <c r="P3465" s="63"/>
      <c r="Q3465" s="63"/>
      <c r="R3465" s="60"/>
      <c r="S3465" s="60"/>
      <c r="T3465" s="69"/>
      <c r="U3465" s="8"/>
      <c r="X3465" s="60"/>
    </row>
    <row r="3466" spans="1:27" ht="11.25" outlineLevel="4" x14ac:dyDescent="0.2">
      <c r="A3466" s="4"/>
      <c r="B3466" s="120"/>
      <c r="C3466" s="121">
        <v>3</v>
      </c>
      <c r="D3466" s="122" t="s">
        <v>534</v>
      </c>
      <c r="E3466" s="123" t="s">
        <v>2805</v>
      </c>
      <c r="F3466" s="124" t="s">
        <v>2806</v>
      </c>
      <c r="G3466" s="122" t="s">
        <v>752</v>
      </c>
      <c r="H3466" s="125">
        <v>1245.68</v>
      </c>
      <c r="I3466" s="126">
        <v>0</v>
      </c>
      <c r="J3466" s="127">
        <f>H3466*I3466</f>
        <v>0</v>
      </c>
      <c r="K3466" s="125"/>
      <c r="L3466" s="125">
        <f>H3466*K3466</f>
        <v>0</v>
      </c>
      <c r="M3466" s="125"/>
      <c r="N3466" s="125">
        <f>H3466*M3466</f>
        <v>0</v>
      </c>
      <c r="O3466" s="127">
        <v>15</v>
      </c>
      <c r="P3466" s="127">
        <f>J3466*(O3466/100)</f>
        <v>0</v>
      </c>
      <c r="Q3466" s="127">
        <f>J3466+P3466</f>
        <v>0</v>
      </c>
      <c r="R3466" s="128"/>
      <c r="S3466" s="128" t="s">
        <v>538</v>
      </c>
      <c r="T3466" s="129">
        <v>1</v>
      </c>
      <c r="U3466" s="8"/>
      <c r="V3466" s="8"/>
      <c r="W3466" s="8"/>
      <c r="X3466" s="60"/>
    </row>
    <row r="3467" spans="1:27" ht="9.75" outlineLevel="5" x14ac:dyDescent="0.2">
      <c r="A3467" s="130"/>
      <c r="B3467" s="131"/>
      <c r="C3467" s="131"/>
      <c r="D3467" s="132"/>
      <c r="E3467" s="136" t="s">
        <v>0</v>
      </c>
      <c r="F3467" s="159" t="s">
        <v>2807</v>
      </c>
      <c r="G3467" s="159"/>
      <c r="H3467" s="160"/>
      <c r="I3467" s="161"/>
      <c r="J3467" s="162"/>
      <c r="K3467" s="134"/>
      <c r="L3467" s="134"/>
      <c r="M3467" s="134"/>
      <c r="N3467" s="134"/>
      <c r="O3467" s="135"/>
      <c r="P3467" s="135"/>
      <c r="Q3467" s="135"/>
      <c r="R3467" s="132"/>
      <c r="S3467" s="132"/>
      <c r="T3467" s="131"/>
      <c r="U3467" s="6"/>
      <c r="V3467" s="8"/>
      <c r="W3467" s="8"/>
      <c r="X3467" s="133" t="str">
        <f>F3467</f>
        <v>Montáž pojistné hydroizolační nebo parotěsné fólie lepení těsnících pásků pod kontralatě</v>
      </c>
      <c r="Y3467" s="9"/>
      <c r="AA3467" s="11"/>
    </row>
    <row r="3468" spans="1:27" ht="7.5" customHeight="1" outlineLevel="5" x14ac:dyDescent="0.15">
      <c r="B3468" s="69"/>
      <c r="C3468" s="69"/>
      <c r="D3468" s="60"/>
      <c r="E3468" s="60"/>
      <c r="F3468" s="61"/>
      <c r="G3468" s="60"/>
      <c r="H3468" s="65"/>
      <c r="I3468" s="105"/>
      <c r="J3468" s="63"/>
      <c r="K3468" s="65"/>
      <c r="L3468" s="65"/>
      <c r="M3468" s="65"/>
      <c r="N3468" s="65"/>
      <c r="O3468" s="63"/>
      <c r="P3468" s="63"/>
      <c r="Q3468" s="63"/>
      <c r="R3468" s="60"/>
      <c r="S3468" s="60"/>
      <c r="T3468" s="69"/>
      <c r="U3468" s="8"/>
      <c r="X3468" s="60"/>
    </row>
    <row r="3469" spans="1:27" ht="11.25" outlineLevel="5" x14ac:dyDescent="0.2">
      <c r="A3469" s="137"/>
      <c r="B3469" s="138"/>
      <c r="C3469" s="138"/>
      <c r="D3469" s="139"/>
      <c r="E3469" s="145" t="s">
        <v>1</v>
      </c>
      <c r="F3469" s="140" t="s">
        <v>2808</v>
      </c>
      <c r="G3469" s="139"/>
      <c r="H3469" s="141">
        <v>1245.68</v>
      </c>
      <c r="I3469" s="142"/>
      <c r="J3469" s="143"/>
      <c r="K3469" s="144"/>
      <c r="L3469" s="144"/>
      <c r="M3469" s="144"/>
      <c r="N3469" s="144"/>
      <c r="O3469" s="143"/>
      <c r="P3469" s="143"/>
      <c r="Q3469" s="143"/>
      <c r="R3469" s="139"/>
      <c r="S3469" s="139"/>
      <c r="T3469" s="138"/>
      <c r="U3469" s="6"/>
      <c r="V3469" s="8"/>
      <c r="W3469" s="8"/>
      <c r="X3469" s="60"/>
    </row>
    <row r="3470" spans="1:27" ht="7.5" customHeight="1" outlineLevel="5" x14ac:dyDescent="0.15">
      <c r="A3470" s="8"/>
      <c r="B3470" s="69"/>
      <c r="C3470" s="69"/>
      <c r="D3470" s="60"/>
      <c r="E3470" s="60"/>
      <c r="F3470" s="104"/>
      <c r="G3470" s="60"/>
      <c r="H3470" s="65"/>
      <c r="I3470" s="105"/>
      <c r="J3470" s="63"/>
      <c r="K3470" s="65"/>
      <c r="L3470" s="65"/>
      <c r="M3470" s="65"/>
      <c r="N3470" s="65"/>
      <c r="O3470" s="63"/>
      <c r="P3470" s="63"/>
      <c r="Q3470" s="63"/>
      <c r="R3470" s="60"/>
      <c r="S3470" s="60"/>
      <c r="T3470" s="69"/>
      <c r="U3470" s="8"/>
      <c r="X3470" s="60"/>
    </row>
    <row r="3471" spans="1:27" ht="11.25" outlineLevel="4" x14ac:dyDescent="0.2">
      <c r="A3471" s="4"/>
      <c r="B3471" s="120"/>
      <c r="C3471" s="121">
        <v>4</v>
      </c>
      <c r="D3471" s="122" t="s">
        <v>760</v>
      </c>
      <c r="E3471" s="123" t="s">
        <v>2809</v>
      </c>
      <c r="F3471" s="124" t="s">
        <v>2810</v>
      </c>
      <c r="G3471" s="122" t="s">
        <v>752</v>
      </c>
      <c r="H3471" s="125">
        <v>1270.5936000000002</v>
      </c>
      <c r="I3471" s="126">
        <v>0</v>
      </c>
      <c r="J3471" s="127">
        <f>H3471*I3471</f>
        <v>0</v>
      </c>
      <c r="K3471" s="125">
        <v>1.0000000000000001E-5</v>
      </c>
      <c r="L3471" s="125">
        <f>H3471*K3471</f>
        <v>1.2705936000000003E-2</v>
      </c>
      <c r="M3471" s="125"/>
      <c r="N3471" s="125">
        <f>H3471*M3471</f>
        <v>0</v>
      </c>
      <c r="O3471" s="127">
        <v>15</v>
      </c>
      <c r="P3471" s="127">
        <f>J3471*(O3471/100)</f>
        <v>0</v>
      </c>
      <c r="Q3471" s="127">
        <f>J3471+P3471</f>
        <v>0</v>
      </c>
      <c r="R3471" s="128"/>
      <c r="S3471" s="128" t="s">
        <v>538</v>
      </c>
      <c r="T3471" s="129">
        <v>1</v>
      </c>
      <c r="U3471" s="8"/>
      <c r="V3471" s="8"/>
      <c r="W3471" s="8"/>
      <c r="X3471" s="60"/>
    </row>
    <row r="3472" spans="1:27" ht="9.75" outlineLevel="5" x14ac:dyDescent="0.2">
      <c r="A3472" s="130"/>
      <c r="B3472" s="131"/>
      <c r="C3472" s="131"/>
      <c r="D3472" s="132"/>
      <c r="E3472" s="136" t="s">
        <v>0</v>
      </c>
      <c r="F3472" s="159" t="s">
        <v>763</v>
      </c>
      <c r="G3472" s="159"/>
      <c r="H3472" s="160"/>
      <c r="I3472" s="161"/>
      <c r="J3472" s="162"/>
      <c r="K3472" s="134"/>
      <c r="L3472" s="134"/>
      <c r="M3472" s="134"/>
      <c r="N3472" s="134"/>
      <c r="O3472" s="135"/>
      <c r="P3472" s="135"/>
      <c r="Q3472" s="135"/>
      <c r="R3472" s="132"/>
      <c r="S3472" s="132"/>
      <c r="T3472" s="131"/>
      <c r="U3472" s="6"/>
      <c r="V3472" s="8"/>
      <c r="W3472" s="8"/>
      <c r="X3472" s="133" t="str">
        <f>F3472</f>
        <v>---</v>
      </c>
      <c r="Y3472" s="9"/>
      <c r="AA3472" s="11"/>
    </row>
    <row r="3473" spans="1:27" ht="7.5" customHeight="1" outlineLevel="5" x14ac:dyDescent="0.15">
      <c r="B3473" s="69"/>
      <c r="C3473" s="69"/>
      <c r="D3473" s="60"/>
      <c r="E3473" s="60"/>
      <c r="F3473" s="61"/>
      <c r="G3473" s="60"/>
      <c r="H3473" s="65"/>
      <c r="I3473" s="105"/>
      <c r="J3473" s="63"/>
      <c r="K3473" s="65"/>
      <c r="L3473" s="65"/>
      <c r="M3473" s="65"/>
      <c r="N3473" s="65"/>
      <c r="O3473" s="63"/>
      <c r="P3473" s="63"/>
      <c r="Q3473" s="63"/>
      <c r="R3473" s="60"/>
      <c r="S3473" s="60"/>
      <c r="T3473" s="69"/>
      <c r="U3473" s="8"/>
      <c r="X3473" s="60"/>
    </row>
    <row r="3474" spans="1:27" ht="9.75" outlineLevel="5" x14ac:dyDescent="0.2">
      <c r="A3474" s="130"/>
      <c r="B3474" s="131"/>
      <c r="C3474" s="131"/>
      <c r="D3474" s="132"/>
      <c r="E3474" s="136" t="s">
        <v>25</v>
      </c>
      <c r="F3474" s="148">
        <v>2</v>
      </c>
      <c r="G3474" s="132"/>
      <c r="H3474" s="146">
        <v>24.913600000000002</v>
      </c>
      <c r="I3474" s="147"/>
      <c r="J3474" s="135"/>
      <c r="K3474" s="134"/>
      <c r="L3474" s="134"/>
      <c r="M3474" s="134"/>
      <c r="N3474" s="134"/>
      <c r="O3474" s="135"/>
      <c r="P3474" s="135"/>
      <c r="Q3474" s="135"/>
      <c r="R3474" s="132"/>
      <c r="S3474" s="132"/>
      <c r="T3474" s="131"/>
      <c r="U3474" s="6"/>
      <c r="V3474" s="8"/>
      <c r="W3474" s="8"/>
      <c r="X3474" s="60"/>
    </row>
    <row r="3475" spans="1:27" ht="7.5" customHeight="1" outlineLevel="5" x14ac:dyDescent="0.15">
      <c r="A3475" s="8"/>
      <c r="B3475" s="69"/>
      <c r="C3475" s="69"/>
      <c r="D3475" s="60"/>
      <c r="E3475" s="60"/>
      <c r="F3475" s="104"/>
      <c r="G3475" s="60"/>
      <c r="H3475" s="65"/>
      <c r="I3475" s="105"/>
      <c r="J3475" s="63"/>
      <c r="K3475" s="65"/>
      <c r="L3475" s="65"/>
      <c r="M3475" s="65"/>
      <c r="N3475" s="65"/>
      <c r="O3475" s="63"/>
      <c r="P3475" s="63"/>
      <c r="Q3475" s="63"/>
      <c r="R3475" s="60"/>
      <c r="S3475" s="60"/>
      <c r="T3475" s="69"/>
      <c r="U3475" s="8"/>
      <c r="X3475" s="60"/>
    </row>
    <row r="3476" spans="1:27" ht="11.25" outlineLevel="4" x14ac:dyDescent="0.2">
      <c r="A3476" s="4"/>
      <c r="B3476" s="120"/>
      <c r="C3476" s="121">
        <v>5</v>
      </c>
      <c r="D3476" s="122" t="s">
        <v>534</v>
      </c>
      <c r="E3476" s="123" t="s">
        <v>2811</v>
      </c>
      <c r="F3476" s="124" t="s">
        <v>2812</v>
      </c>
      <c r="G3476" s="122" t="s">
        <v>543</v>
      </c>
      <c r="H3476" s="125">
        <v>1317.0265000000002</v>
      </c>
      <c r="I3476" s="126">
        <v>0</v>
      </c>
      <c r="J3476" s="127">
        <f>H3476*I3476</f>
        <v>0</v>
      </c>
      <c r="K3476" s="125"/>
      <c r="L3476" s="125">
        <f>H3476*K3476</f>
        <v>0</v>
      </c>
      <c r="M3476" s="125"/>
      <c r="N3476" s="125">
        <f>H3476*M3476</f>
        <v>0</v>
      </c>
      <c r="O3476" s="127">
        <v>15</v>
      </c>
      <c r="P3476" s="127">
        <f>J3476*(O3476/100)</f>
        <v>0</v>
      </c>
      <c r="Q3476" s="127">
        <f>J3476+P3476</f>
        <v>0</v>
      </c>
      <c r="R3476" s="128"/>
      <c r="S3476" s="128" t="s">
        <v>538</v>
      </c>
      <c r="T3476" s="129">
        <v>1</v>
      </c>
      <c r="U3476" s="8"/>
      <c r="V3476" s="8"/>
      <c r="W3476" s="8"/>
      <c r="X3476" s="60"/>
    </row>
    <row r="3477" spans="1:27" ht="9.75" outlineLevel="5" x14ac:dyDescent="0.2">
      <c r="A3477" s="130"/>
      <c r="B3477" s="131"/>
      <c r="C3477" s="131"/>
      <c r="D3477" s="132"/>
      <c r="E3477" s="136" t="s">
        <v>0</v>
      </c>
      <c r="F3477" s="159" t="s">
        <v>2813</v>
      </c>
      <c r="G3477" s="159"/>
      <c r="H3477" s="160"/>
      <c r="I3477" s="161"/>
      <c r="J3477" s="162"/>
      <c r="K3477" s="134"/>
      <c r="L3477" s="134"/>
      <c r="M3477" s="134"/>
      <c r="N3477" s="134"/>
      <c r="O3477" s="135"/>
      <c r="P3477" s="135"/>
      <c r="Q3477" s="135"/>
      <c r="R3477" s="132"/>
      <c r="S3477" s="132"/>
      <c r="T3477" s="131"/>
      <c r="U3477" s="6"/>
      <c r="V3477" s="8"/>
      <c r="W3477" s="8"/>
      <c r="X3477" s="133" t="str">
        <f>F3477</f>
        <v>Montáž podkladního pásu vyrovnávacího</v>
      </c>
      <c r="Y3477" s="9"/>
      <c r="AA3477" s="11"/>
    </row>
    <row r="3478" spans="1:27" ht="7.5" customHeight="1" outlineLevel="5" x14ac:dyDescent="0.15">
      <c r="B3478" s="69"/>
      <c r="C3478" s="69"/>
      <c r="D3478" s="60"/>
      <c r="E3478" s="60"/>
      <c r="F3478" s="61"/>
      <c r="G3478" s="60"/>
      <c r="H3478" s="65"/>
      <c r="I3478" s="105"/>
      <c r="J3478" s="63"/>
      <c r="K3478" s="65"/>
      <c r="L3478" s="65"/>
      <c r="M3478" s="65"/>
      <c r="N3478" s="65"/>
      <c r="O3478" s="63"/>
      <c r="P3478" s="63"/>
      <c r="Q3478" s="63"/>
      <c r="R3478" s="60"/>
      <c r="S3478" s="60"/>
      <c r="T3478" s="69"/>
      <c r="U3478" s="8"/>
      <c r="X3478" s="60"/>
    </row>
    <row r="3479" spans="1:27" ht="11.25" outlineLevel="5" x14ac:dyDescent="0.2">
      <c r="A3479" s="137"/>
      <c r="B3479" s="138"/>
      <c r="C3479" s="138"/>
      <c r="D3479" s="139"/>
      <c r="E3479" s="145" t="s">
        <v>1</v>
      </c>
      <c r="F3479" s="140" t="s">
        <v>1705</v>
      </c>
      <c r="G3479" s="139"/>
      <c r="H3479" s="141">
        <v>0</v>
      </c>
      <c r="I3479" s="142"/>
      <c r="J3479" s="143"/>
      <c r="K3479" s="144"/>
      <c r="L3479" s="144"/>
      <c r="M3479" s="144"/>
      <c r="N3479" s="144"/>
      <c r="O3479" s="143"/>
      <c r="P3479" s="143"/>
      <c r="Q3479" s="143"/>
      <c r="R3479" s="139"/>
      <c r="S3479" s="139"/>
      <c r="T3479" s="138"/>
      <c r="U3479" s="6"/>
      <c r="V3479" s="8"/>
      <c r="W3479" s="8"/>
      <c r="X3479" s="60"/>
    </row>
    <row r="3480" spans="1:27" ht="11.25" outlineLevel="5" x14ac:dyDescent="0.2">
      <c r="A3480" s="137"/>
      <c r="B3480" s="138"/>
      <c r="C3480" s="138"/>
      <c r="D3480" s="139"/>
      <c r="E3480" s="145"/>
      <c r="F3480" s="140" t="s">
        <v>2435</v>
      </c>
      <c r="G3480" s="139"/>
      <c r="H3480" s="141">
        <v>274.34699999999998</v>
      </c>
      <c r="I3480" s="142"/>
      <c r="J3480" s="143"/>
      <c r="K3480" s="144"/>
      <c r="L3480" s="144"/>
      <c r="M3480" s="144"/>
      <c r="N3480" s="144"/>
      <c r="O3480" s="143"/>
      <c r="P3480" s="143"/>
      <c r="Q3480" s="143"/>
      <c r="R3480" s="139"/>
      <c r="S3480" s="139"/>
      <c r="T3480" s="138"/>
      <c r="U3480" s="6"/>
      <c r="V3480" s="8"/>
      <c r="W3480" s="8"/>
      <c r="X3480" s="60"/>
    </row>
    <row r="3481" spans="1:27" ht="11.25" outlineLevel="5" x14ac:dyDescent="0.2">
      <c r="A3481" s="137"/>
      <c r="B3481" s="138"/>
      <c r="C3481" s="138"/>
      <c r="D3481" s="139"/>
      <c r="E3481" s="145"/>
      <c r="F3481" s="140" t="s">
        <v>2436</v>
      </c>
      <c r="G3481" s="139"/>
      <c r="H3481" s="141">
        <v>935.12199999999996</v>
      </c>
      <c r="I3481" s="142"/>
      <c r="J3481" s="143"/>
      <c r="K3481" s="144"/>
      <c r="L3481" s="144"/>
      <c r="M3481" s="144"/>
      <c r="N3481" s="144"/>
      <c r="O3481" s="143"/>
      <c r="P3481" s="143"/>
      <c r="Q3481" s="143"/>
      <c r="R3481" s="139"/>
      <c r="S3481" s="139"/>
      <c r="T3481" s="138"/>
      <c r="U3481" s="6"/>
      <c r="V3481" s="8"/>
      <c r="W3481" s="8"/>
      <c r="X3481" s="60"/>
    </row>
    <row r="3482" spans="1:27" ht="11.25" outlineLevel="5" x14ac:dyDescent="0.2">
      <c r="A3482" s="137"/>
      <c r="B3482" s="138"/>
      <c r="C3482" s="138"/>
      <c r="D3482" s="139"/>
      <c r="E3482" s="145"/>
      <c r="F3482" s="140" t="s">
        <v>2235</v>
      </c>
      <c r="G3482" s="139"/>
      <c r="H3482" s="141">
        <v>0</v>
      </c>
      <c r="I3482" s="142"/>
      <c r="J3482" s="143"/>
      <c r="K3482" s="144"/>
      <c r="L3482" s="144"/>
      <c r="M3482" s="144"/>
      <c r="N3482" s="144"/>
      <c r="O3482" s="143"/>
      <c r="P3482" s="143"/>
      <c r="Q3482" s="143"/>
      <c r="R3482" s="139"/>
      <c r="S3482" s="139"/>
      <c r="T3482" s="138"/>
      <c r="U3482" s="6"/>
      <c r="V3482" s="8"/>
      <c r="W3482" s="8"/>
      <c r="X3482" s="60"/>
    </row>
    <row r="3483" spans="1:27" ht="11.25" outlineLevel="5" x14ac:dyDescent="0.2">
      <c r="A3483" s="137"/>
      <c r="B3483" s="138"/>
      <c r="C3483" s="138"/>
      <c r="D3483" s="139"/>
      <c r="E3483" s="145"/>
      <c r="F3483" s="140" t="s">
        <v>2441</v>
      </c>
      <c r="G3483" s="139"/>
      <c r="H3483" s="141">
        <v>0</v>
      </c>
      <c r="I3483" s="142"/>
      <c r="J3483" s="143"/>
      <c r="K3483" s="144"/>
      <c r="L3483" s="144"/>
      <c r="M3483" s="144"/>
      <c r="N3483" s="144"/>
      <c r="O3483" s="143"/>
      <c r="P3483" s="143"/>
      <c r="Q3483" s="143"/>
      <c r="R3483" s="139"/>
      <c r="S3483" s="139"/>
      <c r="T3483" s="138"/>
      <c r="U3483" s="6"/>
      <c r="V3483" s="8"/>
      <c r="W3483" s="8"/>
      <c r="X3483" s="60"/>
    </row>
    <row r="3484" spans="1:27" ht="11.25" outlineLevel="5" x14ac:dyDescent="0.2">
      <c r="A3484" s="137"/>
      <c r="B3484" s="138"/>
      <c r="C3484" s="138"/>
      <c r="D3484" s="139"/>
      <c r="E3484" s="145"/>
      <c r="F3484" s="140" t="s">
        <v>2814</v>
      </c>
      <c r="G3484" s="139"/>
      <c r="H3484" s="141">
        <v>28.552499999999998</v>
      </c>
      <c r="I3484" s="142"/>
      <c r="J3484" s="143"/>
      <c r="K3484" s="144"/>
      <c r="L3484" s="144"/>
      <c r="M3484" s="144"/>
      <c r="N3484" s="144"/>
      <c r="O3484" s="143"/>
      <c r="P3484" s="143"/>
      <c r="Q3484" s="143"/>
      <c r="R3484" s="139"/>
      <c r="S3484" s="139"/>
      <c r="T3484" s="138"/>
      <c r="U3484" s="6"/>
      <c r="V3484" s="8"/>
      <c r="W3484" s="8"/>
      <c r="X3484" s="60"/>
    </row>
    <row r="3485" spans="1:27" ht="11.25" outlineLevel="5" x14ac:dyDescent="0.2">
      <c r="A3485" s="137"/>
      <c r="B3485" s="138"/>
      <c r="C3485" s="138"/>
      <c r="D3485" s="139"/>
      <c r="E3485" s="145"/>
      <c r="F3485" s="140" t="s">
        <v>2815</v>
      </c>
      <c r="G3485" s="139"/>
      <c r="H3485" s="141">
        <v>72.144999999999996</v>
      </c>
      <c r="I3485" s="142"/>
      <c r="J3485" s="143"/>
      <c r="K3485" s="144"/>
      <c r="L3485" s="144"/>
      <c r="M3485" s="144"/>
      <c r="N3485" s="144"/>
      <c r="O3485" s="143"/>
      <c r="P3485" s="143"/>
      <c r="Q3485" s="143"/>
      <c r="R3485" s="139"/>
      <c r="S3485" s="139"/>
      <c r="T3485" s="138"/>
      <c r="U3485" s="6"/>
      <c r="V3485" s="8"/>
      <c r="W3485" s="8"/>
      <c r="X3485" s="60"/>
    </row>
    <row r="3486" spans="1:27" ht="11.25" outlineLevel="5" x14ac:dyDescent="0.2">
      <c r="A3486" s="137"/>
      <c r="B3486" s="138"/>
      <c r="C3486" s="138"/>
      <c r="D3486" s="139"/>
      <c r="E3486" s="145"/>
      <c r="F3486" s="140" t="s">
        <v>817</v>
      </c>
      <c r="G3486" s="139"/>
      <c r="H3486" s="141">
        <v>0</v>
      </c>
      <c r="I3486" s="142"/>
      <c r="J3486" s="143"/>
      <c r="K3486" s="144"/>
      <c r="L3486" s="144"/>
      <c r="M3486" s="144"/>
      <c r="N3486" s="144"/>
      <c r="O3486" s="143"/>
      <c r="P3486" s="143"/>
      <c r="Q3486" s="143"/>
      <c r="R3486" s="139"/>
      <c r="S3486" s="139"/>
      <c r="T3486" s="138"/>
      <c r="U3486" s="6"/>
      <c r="V3486" s="8"/>
      <c r="W3486" s="8"/>
      <c r="X3486" s="60"/>
    </row>
    <row r="3487" spans="1:27" ht="11.25" outlineLevel="5" x14ac:dyDescent="0.2">
      <c r="A3487" s="137"/>
      <c r="B3487" s="138"/>
      <c r="C3487" s="138"/>
      <c r="D3487" s="139"/>
      <c r="E3487" s="145"/>
      <c r="F3487" s="140" t="s">
        <v>2756</v>
      </c>
      <c r="G3487" s="139"/>
      <c r="H3487" s="141">
        <v>5.28</v>
      </c>
      <c r="I3487" s="142"/>
      <c r="J3487" s="143"/>
      <c r="K3487" s="144"/>
      <c r="L3487" s="144"/>
      <c r="M3487" s="144"/>
      <c r="N3487" s="144"/>
      <c r="O3487" s="143"/>
      <c r="P3487" s="143"/>
      <c r="Q3487" s="143"/>
      <c r="R3487" s="139"/>
      <c r="S3487" s="139"/>
      <c r="T3487" s="138"/>
      <c r="U3487" s="6"/>
      <c r="V3487" s="8"/>
      <c r="W3487" s="8"/>
      <c r="X3487" s="60"/>
    </row>
    <row r="3488" spans="1:27" ht="11.25" outlineLevel="5" x14ac:dyDescent="0.2">
      <c r="A3488" s="137"/>
      <c r="B3488" s="138"/>
      <c r="C3488" s="138"/>
      <c r="D3488" s="139"/>
      <c r="E3488" s="145"/>
      <c r="F3488" s="140" t="s">
        <v>2757</v>
      </c>
      <c r="G3488" s="139"/>
      <c r="H3488" s="141">
        <v>0.92</v>
      </c>
      <c r="I3488" s="142"/>
      <c r="J3488" s="143"/>
      <c r="K3488" s="144"/>
      <c r="L3488" s="144"/>
      <c r="M3488" s="144"/>
      <c r="N3488" s="144"/>
      <c r="O3488" s="143"/>
      <c r="P3488" s="143"/>
      <c r="Q3488" s="143"/>
      <c r="R3488" s="139"/>
      <c r="S3488" s="139"/>
      <c r="T3488" s="138"/>
      <c r="U3488" s="6"/>
      <c r="V3488" s="8"/>
      <c r="W3488" s="8"/>
      <c r="X3488" s="60"/>
    </row>
    <row r="3489" spans="1:27" ht="11.25" outlineLevel="5" x14ac:dyDescent="0.2">
      <c r="A3489" s="137"/>
      <c r="B3489" s="138"/>
      <c r="C3489" s="138"/>
      <c r="D3489" s="139"/>
      <c r="E3489" s="145"/>
      <c r="F3489" s="140" t="s">
        <v>2758</v>
      </c>
      <c r="G3489" s="139"/>
      <c r="H3489" s="141">
        <v>0.66</v>
      </c>
      <c r="I3489" s="142"/>
      <c r="J3489" s="143"/>
      <c r="K3489" s="144"/>
      <c r="L3489" s="144"/>
      <c r="M3489" s="144"/>
      <c r="N3489" s="144"/>
      <c r="O3489" s="143"/>
      <c r="P3489" s="143"/>
      <c r="Q3489" s="143"/>
      <c r="R3489" s="139"/>
      <c r="S3489" s="139"/>
      <c r="T3489" s="138"/>
      <c r="U3489" s="6"/>
      <c r="V3489" s="8"/>
      <c r="W3489" s="8"/>
      <c r="X3489" s="60"/>
    </row>
    <row r="3490" spans="1:27" ht="7.5" customHeight="1" outlineLevel="5" x14ac:dyDescent="0.15">
      <c r="A3490" s="8"/>
      <c r="B3490" s="69"/>
      <c r="C3490" s="69"/>
      <c r="D3490" s="60"/>
      <c r="E3490" s="60"/>
      <c r="F3490" s="104"/>
      <c r="G3490" s="60"/>
      <c r="H3490" s="65"/>
      <c r="I3490" s="105"/>
      <c r="J3490" s="63"/>
      <c r="K3490" s="65"/>
      <c r="L3490" s="65"/>
      <c r="M3490" s="65"/>
      <c r="N3490" s="65"/>
      <c r="O3490" s="63"/>
      <c r="P3490" s="63"/>
      <c r="Q3490" s="63"/>
      <c r="R3490" s="60"/>
      <c r="S3490" s="60"/>
      <c r="T3490" s="69"/>
      <c r="U3490" s="8"/>
      <c r="X3490" s="60"/>
    </row>
    <row r="3491" spans="1:27" ht="22.5" outlineLevel="4" x14ac:dyDescent="0.2">
      <c r="A3491" s="4"/>
      <c r="B3491" s="120"/>
      <c r="C3491" s="121">
        <v>6</v>
      </c>
      <c r="D3491" s="122" t="s">
        <v>760</v>
      </c>
      <c r="E3491" s="123" t="s">
        <v>2816</v>
      </c>
      <c r="F3491" s="124" t="s">
        <v>2817</v>
      </c>
      <c r="G3491" s="122" t="s">
        <v>543</v>
      </c>
      <c r="H3491" s="125">
        <v>1514.58105</v>
      </c>
      <c r="I3491" s="126">
        <v>0</v>
      </c>
      <c r="J3491" s="127">
        <f>H3491*I3491</f>
        <v>0</v>
      </c>
      <c r="K3491" s="125">
        <v>4.0000000000000001E-3</v>
      </c>
      <c r="L3491" s="125">
        <f>H3491*K3491</f>
        <v>6.0583242000000004</v>
      </c>
      <c r="M3491" s="125"/>
      <c r="N3491" s="125">
        <f>H3491*M3491</f>
        <v>0</v>
      </c>
      <c r="O3491" s="127">
        <v>15</v>
      </c>
      <c r="P3491" s="127">
        <f>J3491*(O3491/100)</f>
        <v>0</v>
      </c>
      <c r="Q3491" s="127">
        <f>J3491+P3491</f>
        <v>0</v>
      </c>
      <c r="R3491" s="128"/>
      <c r="S3491" s="128" t="s">
        <v>538</v>
      </c>
      <c r="T3491" s="129">
        <v>1</v>
      </c>
      <c r="U3491" s="8"/>
      <c r="V3491" s="8"/>
      <c r="W3491" s="8"/>
      <c r="X3491" s="60"/>
    </row>
    <row r="3492" spans="1:27" ht="9.75" outlineLevel="5" x14ac:dyDescent="0.2">
      <c r="A3492" s="130"/>
      <c r="B3492" s="131"/>
      <c r="C3492" s="131"/>
      <c r="D3492" s="132"/>
      <c r="E3492" s="136" t="s">
        <v>0</v>
      </c>
      <c r="F3492" s="159" t="s">
        <v>763</v>
      </c>
      <c r="G3492" s="159"/>
      <c r="H3492" s="160"/>
      <c r="I3492" s="161"/>
      <c r="J3492" s="162"/>
      <c r="K3492" s="134"/>
      <c r="L3492" s="134"/>
      <c r="M3492" s="134"/>
      <c r="N3492" s="134"/>
      <c r="O3492" s="135"/>
      <c r="P3492" s="135"/>
      <c r="Q3492" s="135"/>
      <c r="R3492" s="132"/>
      <c r="S3492" s="132"/>
      <c r="T3492" s="131"/>
      <c r="U3492" s="6"/>
      <c r="V3492" s="8"/>
      <c r="W3492" s="8"/>
      <c r="X3492" s="133" t="str">
        <f>F3492</f>
        <v>---</v>
      </c>
      <c r="Y3492" s="9"/>
      <c r="AA3492" s="11"/>
    </row>
    <row r="3493" spans="1:27" ht="7.5" customHeight="1" outlineLevel="5" x14ac:dyDescent="0.15">
      <c r="B3493" s="69"/>
      <c r="C3493" s="69"/>
      <c r="D3493" s="60"/>
      <c r="E3493" s="60"/>
      <c r="F3493" s="61"/>
      <c r="G3493" s="60"/>
      <c r="H3493" s="65"/>
      <c r="I3493" s="105"/>
      <c r="J3493" s="63"/>
      <c r="K3493" s="65"/>
      <c r="L3493" s="65"/>
      <c r="M3493" s="65"/>
      <c r="N3493" s="65"/>
      <c r="O3493" s="63"/>
      <c r="P3493" s="63"/>
      <c r="Q3493" s="63"/>
      <c r="R3493" s="60"/>
      <c r="S3493" s="60"/>
      <c r="T3493" s="69"/>
      <c r="U3493" s="8"/>
      <c r="X3493" s="60"/>
    </row>
    <row r="3494" spans="1:27" ht="9.75" outlineLevel="5" x14ac:dyDescent="0.2">
      <c r="A3494" s="130"/>
      <c r="B3494" s="131"/>
      <c r="C3494" s="131"/>
      <c r="D3494" s="132"/>
      <c r="E3494" s="136" t="s">
        <v>25</v>
      </c>
      <c r="F3494" s="148">
        <v>15</v>
      </c>
      <c r="G3494" s="132"/>
      <c r="H3494" s="146">
        <v>197.55404999999999</v>
      </c>
      <c r="I3494" s="147"/>
      <c r="J3494" s="135"/>
      <c r="K3494" s="134"/>
      <c r="L3494" s="134"/>
      <c r="M3494" s="134"/>
      <c r="N3494" s="134"/>
      <c r="O3494" s="135"/>
      <c r="P3494" s="135"/>
      <c r="Q3494" s="135"/>
      <c r="R3494" s="132"/>
      <c r="S3494" s="132"/>
      <c r="T3494" s="131"/>
      <c r="U3494" s="6"/>
      <c r="V3494" s="8"/>
      <c r="W3494" s="8"/>
      <c r="X3494" s="60"/>
    </row>
    <row r="3495" spans="1:27" ht="7.5" customHeight="1" outlineLevel="5" x14ac:dyDescent="0.15">
      <c r="A3495" s="8"/>
      <c r="B3495" s="69"/>
      <c r="C3495" s="69"/>
      <c r="D3495" s="60"/>
      <c r="E3495" s="60"/>
      <c r="F3495" s="104"/>
      <c r="G3495" s="60"/>
      <c r="H3495" s="65"/>
      <c r="I3495" s="105"/>
      <c r="J3495" s="63"/>
      <c r="K3495" s="65"/>
      <c r="L3495" s="65"/>
      <c r="M3495" s="65"/>
      <c r="N3495" s="65"/>
      <c r="O3495" s="63"/>
      <c r="P3495" s="63"/>
      <c r="Q3495" s="63"/>
      <c r="R3495" s="60"/>
      <c r="S3495" s="60"/>
      <c r="T3495" s="69"/>
      <c r="U3495" s="8"/>
      <c r="X3495" s="60"/>
    </row>
    <row r="3496" spans="1:27" ht="11.25" outlineLevel="4" x14ac:dyDescent="0.2">
      <c r="A3496" s="4"/>
      <c r="B3496" s="120"/>
      <c r="C3496" s="121">
        <v>7</v>
      </c>
      <c r="D3496" s="122" t="s">
        <v>534</v>
      </c>
      <c r="E3496" s="123" t="s">
        <v>2818</v>
      </c>
      <c r="F3496" s="124" t="s">
        <v>2819</v>
      </c>
      <c r="G3496" s="122" t="s">
        <v>752</v>
      </c>
      <c r="H3496" s="125">
        <v>428.50000000000006</v>
      </c>
      <c r="I3496" s="126">
        <v>0</v>
      </c>
      <c r="J3496" s="127">
        <f>H3496*I3496</f>
        <v>0</v>
      </c>
      <c r="K3496" s="125">
        <v>1.0000000000000001E-5</v>
      </c>
      <c r="L3496" s="125">
        <f>H3496*K3496</f>
        <v>4.2850000000000006E-3</v>
      </c>
      <c r="M3496" s="125"/>
      <c r="N3496" s="125">
        <f>H3496*M3496</f>
        <v>0</v>
      </c>
      <c r="O3496" s="127">
        <v>15</v>
      </c>
      <c r="P3496" s="127">
        <f>J3496*(O3496/100)</f>
        <v>0</v>
      </c>
      <c r="Q3496" s="127">
        <f>J3496+P3496</f>
        <v>0</v>
      </c>
      <c r="R3496" s="128"/>
      <c r="S3496" s="128" t="s">
        <v>538</v>
      </c>
      <c r="T3496" s="129">
        <v>1</v>
      </c>
      <c r="U3496" s="8"/>
      <c r="V3496" s="8"/>
      <c r="W3496" s="8"/>
      <c r="X3496" s="60"/>
    </row>
    <row r="3497" spans="1:27" ht="9.75" outlineLevel="5" x14ac:dyDescent="0.2">
      <c r="A3497" s="130"/>
      <c r="B3497" s="131"/>
      <c r="C3497" s="131"/>
      <c r="D3497" s="132"/>
      <c r="E3497" s="136" t="s">
        <v>0</v>
      </c>
      <c r="F3497" s="159" t="s">
        <v>2820</v>
      </c>
      <c r="G3497" s="159"/>
      <c r="H3497" s="160"/>
      <c r="I3497" s="161"/>
      <c r="J3497" s="162"/>
      <c r="K3497" s="134"/>
      <c r="L3497" s="134"/>
      <c r="M3497" s="134"/>
      <c r="N3497" s="134"/>
      <c r="O3497" s="135"/>
      <c r="P3497" s="135"/>
      <c r="Q3497" s="135"/>
      <c r="R3497" s="132"/>
      <c r="S3497" s="132"/>
      <c r="T3497" s="131"/>
      <c r="U3497" s="6"/>
      <c r="V3497" s="8"/>
      <c r="W3497" s="8"/>
      <c r="X3497" s="133" t="str">
        <f>F3497</f>
        <v>Montáž krytiny keramické okapové hrany s jednoduchou větrací mřížkou</v>
      </c>
      <c r="Y3497" s="9"/>
      <c r="AA3497" s="11"/>
    </row>
    <row r="3498" spans="1:27" ht="7.5" customHeight="1" outlineLevel="5" x14ac:dyDescent="0.15">
      <c r="B3498" s="69"/>
      <c r="C3498" s="69"/>
      <c r="D3498" s="60"/>
      <c r="E3498" s="60"/>
      <c r="F3498" s="61"/>
      <c r="G3498" s="60"/>
      <c r="H3498" s="65"/>
      <c r="I3498" s="105"/>
      <c r="J3498" s="63"/>
      <c r="K3498" s="65"/>
      <c r="L3498" s="65"/>
      <c r="M3498" s="65"/>
      <c r="N3498" s="65"/>
      <c r="O3498" s="63"/>
      <c r="P3498" s="63"/>
      <c r="Q3498" s="63"/>
      <c r="R3498" s="60"/>
      <c r="S3498" s="60"/>
      <c r="T3498" s="69"/>
      <c r="U3498" s="8"/>
      <c r="X3498" s="60"/>
    </row>
    <row r="3499" spans="1:27" ht="11.25" outlineLevel="5" x14ac:dyDescent="0.2">
      <c r="A3499" s="137"/>
      <c r="B3499" s="138"/>
      <c r="C3499" s="138"/>
      <c r="D3499" s="139"/>
      <c r="E3499" s="145" t="s">
        <v>1</v>
      </c>
      <c r="F3499" s="140" t="s">
        <v>2235</v>
      </c>
      <c r="G3499" s="139"/>
      <c r="H3499" s="141">
        <v>0</v>
      </c>
      <c r="I3499" s="142"/>
      <c r="J3499" s="143"/>
      <c r="K3499" s="144"/>
      <c r="L3499" s="144"/>
      <c r="M3499" s="144"/>
      <c r="N3499" s="144"/>
      <c r="O3499" s="143"/>
      <c r="P3499" s="143"/>
      <c r="Q3499" s="143"/>
      <c r="R3499" s="139"/>
      <c r="S3499" s="139"/>
      <c r="T3499" s="138"/>
      <c r="U3499" s="6"/>
      <c r="V3499" s="8"/>
      <c r="W3499" s="8"/>
      <c r="X3499" s="60"/>
    </row>
    <row r="3500" spans="1:27" ht="11.25" outlineLevel="5" x14ac:dyDescent="0.2">
      <c r="A3500" s="137"/>
      <c r="B3500" s="138"/>
      <c r="C3500" s="138"/>
      <c r="D3500" s="139"/>
      <c r="E3500" s="145"/>
      <c r="F3500" s="140" t="s">
        <v>2441</v>
      </c>
      <c r="G3500" s="139"/>
      <c r="H3500" s="141">
        <v>0</v>
      </c>
      <c r="I3500" s="142"/>
      <c r="J3500" s="143"/>
      <c r="K3500" s="144"/>
      <c r="L3500" s="144"/>
      <c r="M3500" s="144"/>
      <c r="N3500" s="144"/>
      <c r="O3500" s="143"/>
      <c r="P3500" s="143"/>
      <c r="Q3500" s="143"/>
      <c r="R3500" s="139"/>
      <c r="S3500" s="139"/>
      <c r="T3500" s="138"/>
      <c r="U3500" s="6"/>
      <c r="V3500" s="8"/>
      <c r="W3500" s="8"/>
      <c r="X3500" s="60"/>
    </row>
    <row r="3501" spans="1:27" ht="11.25" outlineLevel="5" x14ac:dyDescent="0.2">
      <c r="A3501" s="137"/>
      <c r="B3501" s="138"/>
      <c r="C3501" s="138"/>
      <c r="D3501" s="139"/>
      <c r="E3501" s="145"/>
      <c r="F3501" s="140" t="s">
        <v>2697</v>
      </c>
      <c r="G3501" s="139"/>
      <c r="H3501" s="141">
        <v>24.3</v>
      </c>
      <c r="I3501" s="142"/>
      <c r="J3501" s="143"/>
      <c r="K3501" s="144"/>
      <c r="L3501" s="144"/>
      <c r="M3501" s="144"/>
      <c r="N3501" s="144"/>
      <c r="O3501" s="143"/>
      <c r="P3501" s="143"/>
      <c r="Q3501" s="143"/>
      <c r="R3501" s="139"/>
      <c r="S3501" s="139"/>
      <c r="T3501" s="138"/>
      <c r="U3501" s="6"/>
      <c r="V3501" s="8"/>
      <c r="W3501" s="8"/>
      <c r="X3501" s="60"/>
    </row>
    <row r="3502" spans="1:27" ht="11.25" outlineLevel="5" x14ac:dyDescent="0.2">
      <c r="A3502" s="137"/>
      <c r="B3502" s="138"/>
      <c r="C3502" s="138"/>
      <c r="D3502" s="139"/>
      <c r="E3502" s="145"/>
      <c r="F3502" s="140" t="s">
        <v>2698</v>
      </c>
      <c r="G3502" s="139"/>
      <c r="H3502" s="141">
        <v>61.4</v>
      </c>
      <c r="I3502" s="142"/>
      <c r="J3502" s="143"/>
      <c r="K3502" s="144"/>
      <c r="L3502" s="144"/>
      <c r="M3502" s="144"/>
      <c r="N3502" s="144"/>
      <c r="O3502" s="143"/>
      <c r="P3502" s="143"/>
      <c r="Q3502" s="143"/>
      <c r="R3502" s="139"/>
      <c r="S3502" s="139"/>
      <c r="T3502" s="138"/>
      <c r="U3502" s="6"/>
      <c r="V3502" s="8"/>
      <c r="W3502" s="8"/>
      <c r="X3502" s="60"/>
    </row>
    <row r="3503" spans="1:27" ht="11.25" outlineLevel="5" x14ac:dyDescent="0.2">
      <c r="A3503" s="137"/>
      <c r="B3503" s="138"/>
      <c r="C3503" s="138"/>
      <c r="D3503" s="139"/>
      <c r="E3503" s="145"/>
      <c r="F3503" s="140" t="s">
        <v>2702</v>
      </c>
      <c r="G3503" s="139"/>
      <c r="H3503" s="141">
        <v>48.6</v>
      </c>
      <c r="I3503" s="142"/>
      <c r="J3503" s="143"/>
      <c r="K3503" s="144"/>
      <c r="L3503" s="144"/>
      <c r="M3503" s="144"/>
      <c r="N3503" s="144"/>
      <c r="O3503" s="143"/>
      <c r="P3503" s="143"/>
      <c r="Q3503" s="143"/>
      <c r="R3503" s="139"/>
      <c r="S3503" s="139"/>
      <c r="T3503" s="138"/>
      <c r="U3503" s="6"/>
      <c r="V3503" s="8"/>
      <c r="W3503" s="8"/>
      <c r="X3503" s="60"/>
    </row>
    <row r="3504" spans="1:27" ht="11.25" outlineLevel="5" x14ac:dyDescent="0.2">
      <c r="A3504" s="137"/>
      <c r="B3504" s="138"/>
      <c r="C3504" s="138"/>
      <c r="D3504" s="139"/>
      <c r="E3504" s="145"/>
      <c r="F3504" s="140" t="s">
        <v>2703</v>
      </c>
      <c r="G3504" s="139"/>
      <c r="H3504" s="141">
        <v>122.8</v>
      </c>
      <c r="I3504" s="142"/>
      <c r="J3504" s="143"/>
      <c r="K3504" s="144"/>
      <c r="L3504" s="144"/>
      <c r="M3504" s="144"/>
      <c r="N3504" s="144"/>
      <c r="O3504" s="143"/>
      <c r="P3504" s="143"/>
      <c r="Q3504" s="143"/>
      <c r="R3504" s="139"/>
      <c r="S3504" s="139"/>
      <c r="T3504" s="138"/>
      <c r="U3504" s="6"/>
      <c r="V3504" s="8"/>
      <c r="W3504" s="8"/>
      <c r="X3504" s="60"/>
    </row>
    <row r="3505" spans="1:27" ht="11.25" outlineLevel="5" x14ac:dyDescent="0.2">
      <c r="A3505" s="137"/>
      <c r="B3505" s="138"/>
      <c r="C3505" s="138"/>
      <c r="D3505" s="139"/>
      <c r="E3505" s="145"/>
      <c r="F3505" s="140" t="s">
        <v>2821</v>
      </c>
      <c r="G3505" s="139"/>
      <c r="H3505" s="141">
        <v>48.6</v>
      </c>
      <c r="I3505" s="142"/>
      <c r="J3505" s="143"/>
      <c r="K3505" s="144"/>
      <c r="L3505" s="144"/>
      <c r="M3505" s="144"/>
      <c r="N3505" s="144"/>
      <c r="O3505" s="143"/>
      <c r="P3505" s="143"/>
      <c r="Q3505" s="143"/>
      <c r="R3505" s="139"/>
      <c r="S3505" s="139"/>
      <c r="T3505" s="138"/>
      <c r="U3505" s="6"/>
      <c r="V3505" s="8"/>
      <c r="W3505" s="8"/>
      <c r="X3505" s="60"/>
    </row>
    <row r="3506" spans="1:27" ht="11.25" outlineLevel="5" x14ac:dyDescent="0.2">
      <c r="A3506" s="137"/>
      <c r="B3506" s="138"/>
      <c r="C3506" s="138"/>
      <c r="D3506" s="139"/>
      <c r="E3506" s="145"/>
      <c r="F3506" s="140" t="s">
        <v>2822</v>
      </c>
      <c r="G3506" s="139"/>
      <c r="H3506" s="141">
        <v>122.8</v>
      </c>
      <c r="I3506" s="142"/>
      <c r="J3506" s="143"/>
      <c r="K3506" s="144"/>
      <c r="L3506" s="144"/>
      <c r="M3506" s="144"/>
      <c r="N3506" s="144"/>
      <c r="O3506" s="143"/>
      <c r="P3506" s="143"/>
      <c r="Q3506" s="143"/>
      <c r="R3506" s="139"/>
      <c r="S3506" s="139"/>
      <c r="T3506" s="138"/>
      <c r="U3506" s="6"/>
      <c r="V3506" s="8"/>
      <c r="W3506" s="8"/>
      <c r="X3506" s="60"/>
    </row>
    <row r="3507" spans="1:27" ht="7.5" customHeight="1" outlineLevel="5" x14ac:dyDescent="0.15">
      <c r="A3507" s="8"/>
      <c r="B3507" s="69"/>
      <c r="C3507" s="69"/>
      <c r="D3507" s="60"/>
      <c r="E3507" s="60"/>
      <c r="F3507" s="104"/>
      <c r="G3507" s="60"/>
      <c r="H3507" s="65"/>
      <c r="I3507" s="105"/>
      <c r="J3507" s="63"/>
      <c r="K3507" s="65"/>
      <c r="L3507" s="65"/>
      <c r="M3507" s="65"/>
      <c r="N3507" s="65"/>
      <c r="O3507" s="63"/>
      <c r="P3507" s="63"/>
      <c r="Q3507" s="63"/>
      <c r="R3507" s="60"/>
      <c r="S3507" s="60"/>
      <c r="T3507" s="69"/>
      <c r="U3507" s="8"/>
      <c r="X3507" s="60"/>
    </row>
    <row r="3508" spans="1:27" ht="11.25" outlineLevel="4" x14ac:dyDescent="0.2">
      <c r="A3508" s="4"/>
      <c r="B3508" s="120"/>
      <c r="C3508" s="121">
        <v>8</v>
      </c>
      <c r="D3508" s="122" t="s">
        <v>760</v>
      </c>
      <c r="E3508" s="123" t="s">
        <v>2823</v>
      </c>
      <c r="F3508" s="124" t="s">
        <v>2824</v>
      </c>
      <c r="G3508" s="122" t="s">
        <v>543</v>
      </c>
      <c r="H3508" s="125">
        <v>78.715450000000018</v>
      </c>
      <c r="I3508" s="126">
        <v>0</v>
      </c>
      <c r="J3508" s="127">
        <f>H3508*I3508</f>
        <v>0</v>
      </c>
      <c r="K3508" s="125">
        <v>5.1999999999999998E-3</v>
      </c>
      <c r="L3508" s="125">
        <f>H3508*K3508</f>
        <v>0.40932034000000006</v>
      </c>
      <c r="M3508" s="125"/>
      <c r="N3508" s="125">
        <f>H3508*M3508</f>
        <v>0</v>
      </c>
      <c r="O3508" s="127">
        <v>15</v>
      </c>
      <c r="P3508" s="127">
        <f>J3508*(O3508/100)</f>
        <v>0</v>
      </c>
      <c r="Q3508" s="127">
        <f>J3508+P3508</f>
        <v>0</v>
      </c>
      <c r="R3508" s="128"/>
      <c r="S3508" s="128" t="s">
        <v>538</v>
      </c>
      <c r="T3508" s="129">
        <v>1</v>
      </c>
      <c r="U3508" s="8"/>
      <c r="V3508" s="8"/>
      <c r="W3508" s="8"/>
      <c r="X3508" s="60"/>
    </row>
    <row r="3509" spans="1:27" ht="9.75" outlineLevel="5" x14ac:dyDescent="0.2">
      <c r="A3509" s="130"/>
      <c r="B3509" s="131"/>
      <c r="C3509" s="131"/>
      <c r="D3509" s="132"/>
      <c r="E3509" s="136" t="s">
        <v>0</v>
      </c>
      <c r="F3509" s="159" t="s">
        <v>763</v>
      </c>
      <c r="G3509" s="159"/>
      <c r="H3509" s="160"/>
      <c r="I3509" s="161"/>
      <c r="J3509" s="162"/>
      <c r="K3509" s="134"/>
      <c r="L3509" s="134"/>
      <c r="M3509" s="134"/>
      <c r="N3509" s="134"/>
      <c r="O3509" s="135"/>
      <c r="P3509" s="135"/>
      <c r="Q3509" s="135"/>
      <c r="R3509" s="132"/>
      <c r="S3509" s="132"/>
      <c r="T3509" s="131"/>
      <c r="U3509" s="6"/>
      <c r="V3509" s="8"/>
      <c r="W3509" s="8"/>
      <c r="X3509" s="133" t="str">
        <f>F3509</f>
        <v>---</v>
      </c>
      <c r="Y3509" s="9"/>
      <c r="AA3509" s="11"/>
    </row>
    <row r="3510" spans="1:27" ht="7.5" customHeight="1" outlineLevel="5" x14ac:dyDescent="0.15">
      <c r="B3510" s="69"/>
      <c r="C3510" s="69"/>
      <c r="D3510" s="60"/>
      <c r="E3510" s="60"/>
      <c r="F3510" s="61"/>
      <c r="G3510" s="60"/>
      <c r="H3510" s="65"/>
      <c r="I3510" s="105"/>
      <c r="J3510" s="63"/>
      <c r="K3510" s="65"/>
      <c r="L3510" s="65"/>
      <c r="M3510" s="65"/>
      <c r="N3510" s="65"/>
      <c r="O3510" s="63"/>
      <c r="P3510" s="63"/>
      <c r="Q3510" s="63"/>
      <c r="R3510" s="60"/>
      <c r="S3510" s="60"/>
      <c r="T3510" s="69"/>
      <c r="U3510" s="8"/>
      <c r="X3510" s="60"/>
    </row>
    <row r="3511" spans="1:27" ht="11.25" outlineLevel="5" x14ac:dyDescent="0.2">
      <c r="A3511" s="137"/>
      <c r="B3511" s="138"/>
      <c r="C3511" s="138"/>
      <c r="D3511" s="139"/>
      <c r="E3511" s="145" t="s">
        <v>1</v>
      </c>
      <c r="F3511" s="140" t="s">
        <v>2451</v>
      </c>
      <c r="G3511" s="139"/>
      <c r="H3511" s="141">
        <v>0</v>
      </c>
      <c r="I3511" s="142"/>
      <c r="J3511" s="143"/>
      <c r="K3511" s="144"/>
      <c r="L3511" s="144"/>
      <c r="M3511" s="144"/>
      <c r="N3511" s="144"/>
      <c r="O3511" s="143"/>
      <c r="P3511" s="143"/>
      <c r="Q3511" s="143"/>
      <c r="R3511" s="139"/>
      <c r="S3511" s="139"/>
      <c r="T3511" s="138"/>
      <c r="U3511" s="6"/>
      <c r="V3511" s="8"/>
      <c r="W3511" s="8"/>
      <c r="X3511" s="60"/>
    </row>
    <row r="3512" spans="1:27" ht="11.25" outlineLevel="5" x14ac:dyDescent="0.2">
      <c r="A3512" s="137"/>
      <c r="B3512" s="138"/>
      <c r="C3512" s="138"/>
      <c r="D3512" s="139"/>
      <c r="E3512" s="145"/>
      <c r="F3512" s="140" t="s">
        <v>2441</v>
      </c>
      <c r="G3512" s="139"/>
      <c r="H3512" s="141">
        <v>0</v>
      </c>
      <c r="I3512" s="142"/>
      <c r="J3512" s="143"/>
      <c r="K3512" s="144"/>
      <c r="L3512" s="144"/>
      <c r="M3512" s="144"/>
      <c r="N3512" s="144"/>
      <c r="O3512" s="143"/>
      <c r="P3512" s="143"/>
      <c r="Q3512" s="143"/>
      <c r="R3512" s="139"/>
      <c r="S3512" s="139"/>
      <c r="T3512" s="138"/>
      <c r="U3512" s="6"/>
      <c r="V3512" s="8"/>
      <c r="W3512" s="8"/>
      <c r="X3512" s="60"/>
    </row>
    <row r="3513" spans="1:27" ht="11.25" outlineLevel="5" x14ac:dyDescent="0.2">
      <c r="A3513" s="137"/>
      <c r="B3513" s="138"/>
      <c r="C3513" s="138"/>
      <c r="D3513" s="139"/>
      <c r="E3513" s="145"/>
      <c r="F3513" s="140" t="s">
        <v>2825</v>
      </c>
      <c r="G3513" s="139"/>
      <c r="H3513" s="141">
        <v>6.682500000000001</v>
      </c>
      <c r="I3513" s="142"/>
      <c r="J3513" s="143"/>
      <c r="K3513" s="144"/>
      <c r="L3513" s="144"/>
      <c r="M3513" s="144"/>
      <c r="N3513" s="144"/>
      <c r="O3513" s="143"/>
      <c r="P3513" s="143"/>
      <c r="Q3513" s="143"/>
      <c r="R3513" s="139"/>
      <c r="S3513" s="139"/>
      <c r="T3513" s="138"/>
      <c r="U3513" s="6"/>
      <c r="V3513" s="8"/>
      <c r="W3513" s="8"/>
      <c r="X3513" s="60"/>
    </row>
    <row r="3514" spans="1:27" ht="11.25" outlineLevel="5" x14ac:dyDescent="0.2">
      <c r="A3514" s="137"/>
      <c r="B3514" s="138"/>
      <c r="C3514" s="138"/>
      <c r="D3514" s="139"/>
      <c r="E3514" s="145"/>
      <c r="F3514" s="140" t="s">
        <v>2826</v>
      </c>
      <c r="G3514" s="139"/>
      <c r="H3514" s="141">
        <v>16.885000000000002</v>
      </c>
      <c r="I3514" s="142"/>
      <c r="J3514" s="143"/>
      <c r="K3514" s="144"/>
      <c r="L3514" s="144"/>
      <c r="M3514" s="144"/>
      <c r="N3514" s="144"/>
      <c r="O3514" s="143"/>
      <c r="P3514" s="143"/>
      <c r="Q3514" s="143"/>
      <c r="R3514" s="139"/>
      <c r="S3514" s="139"/>
      <c r="T3514" s="138"/>
      <c r="U3514" s="6"/>
      <c r="V3514" s="8"/>
      <c r="W3514" s="8"/>
      <c r="X3514" s="60"/>
    </row>
    <row r="3515" spans="1:27" ht="11.25" outlineLevel="5" x14ac:dyDescent="0.2">
      <c r="A3515" s="137"/>
      <c r="B3515" s="138"/>
      <c r="C3515" s="138"/>
      <c r="D3515" s="139"/>
      <c r="E3515" s="145"/>
      <c r="F3515" s="140" t="s">
        <v>2827</v>
      </c>
      <c r="G3515" s="139"/>
      <c r="H3515" s="141">
        <v>3.8880000000000008</v>
      </c>
      <c r="I3515" s="142"/>
      <c r="J3515" s="143"/>
      <c r="K3515" s="144"/>
      <c r="L3515" s="144"/>
      <c r="M3515" s="144"/>
      <c r="N3515" s="144"/>
      <c r="O3515" s="143"/>
      <c r="P3515" s="143"/>
      <c r="Q3515" s="143"/>
      <c r="R3515" s="139"/>
      <c r="S3515" s="139"/>
      <c r="T3515" s="138"/>
      <c r="U3515" s="6"/>
      <c r="V3515" s="8"/>
      <c r="W3515" s="8"/>
      <c r="X3515" s="60"/>
    </row>
    <row r="3516" spans="1:27" ht="11.25" outlineLevel="5" x14ac:dyDescent="0.2">
      <c r="A3516" s="137"/>
      <c r="B3516" s="138"/>
      <c r="C3516" s="138"/>
      <c r="D3516" s="139"/>
      <c r="E3516" s="145"/>
      <c r="F3516" s="140" t="s">
        <v>2828</v>
      </c>
      <c r="G3516" s="139"/>
      <c r="H3516" s="141">
        <v>9.8239999999999998</v>
      </c>
      <c r="I3516" s="142"/>
      <c r="J3516" s="143"/>
      <c r="K3516" s="144"/>
      <c r="L3516" s="144"/>
      <c r="M3516" s="144"/>
      <c r="N3516" s="144"/>
      <c r="O3516" s="143"/>
      <c r="P3516" s="143"/>
      <c r="Q3516" s="143"/>
      <c r="R3516" s="139"/>
      <c r="S3516" s="139"/>
      <c r="T3516" s="138"/>
      <c r="U3516" s="6"/>
      <c r="V3516" s="8"/>
      <c r="W3516" s="8"/>
      <c r="X3516" s="60"/>
    </row>
    <row r="3517" spans="1:27" ht="11.25" outlineLevel="5" x14ac:dyDescent="0.2">
      <c r="A3517" s="137"/>
      <c r="B3517" s="138"/>
      <c r="C3517" s="138"/>
      <c r="D3517" s="139"/>
      <c r="E3517" s="145"/>
      <c r="F3517" s="140" t="s">
        <v>2829</v>
      </c>
      <c r="G3517" s="139"/>
      <c r="H3517" s="141">
        <v>9.7200000000000006</v>
      </c>
      <c r="I3517" s="142"/>
      <c r="J3517" s="143"/>
      <c r="K3517" s="144"/>
      <c r="L3517" s="144"/>
      <c r="M3517" s="144"/>
      <c r="N3517" s="144"/>
      <c r="O3517" s="143"/>
      <c r="P3517" s="143"/>
      <c r="Q3517" s="143"/>
      <c r="R3517" s="139"/>
      <c r="S3517" s="139"/>
      <c r="T3517" s="138"/>
      <c r="U3517" s="6"/>
      <c r="V3517" s="8"/>
      <c r="W3517" s="8"/>
      <c r="X3517" s="60"/>
    </row>
    <row r="3518" spans="1:27" ht="11.25" outlineLevel="5" x14ac:dyDescent="0.2">
      <c r="A3518" s="137"/>
      <c r="B3518" s="138"/>
      <c r="C3518" s="138"/>
      <c r="D3518" s="139"/>
      <c r="E3518" s="145"/>
      <c r="F3518" s="140" t="s">
        <v>2830</v>
      </c>
      <c r="G3518" s="139"/>
      <c r="H3518" s="141">
        <v>24.56</v>
      </c>
      <c r="I3518" s="142"/>
      <c r="J3518" s="143"/>
      <c r="K3518" s="144"/>
      <c r="L3518" s="144"/>
      <c r="M3518" s="144"/>
      <c r="N3518" s="144"/>
      <c r="O3518" s="143"/>
      <c r="P3518" s="143"/>
      <c r="Q3518" s="143"/>
      <c r="R3518" s="139"/>
      <c r="S3518" s="139"/>
      <c r="T3518" s="138"/>
      <c r="U3518" s="6"/>
      <c r="V3518" s="8"/>
      <c r="W3518" s="8"/>
      <c r="X3518" s="60"/>
    </row>
    <row r="3519" spans="1:27" ht="9.75" outlineLevel="5" x14ac:dyDescent="0.2">
      <c r="A3519" s="130"/>
      <c r="B3519" s="131"/>
      <c r="C3519" s="131"/>
      <c r="D3519" s="132"/>
      <c r="E3519" s="136" t="s">
        <v>25</v>
      </c>
      <c r="F3519" s="148">
        <v>10</v>
      </c>
      <c r="G3519" s="132"/>
      <c r="H3519" s="146">
        <v>7.1559500000000016</v>
      </c>
      <c r="I3519" s="147"/>
      <c r="J3519" s="135"/>
      <c r="K3519" s="134"/>
      <c r="L3519" s="134"/>
      <c r="M3519" s="134"/>
      <c r="N3519" s="134"/>
      <c r="O3519" s="135"/>
      <c r="P3519" s="135"/>
      <c r="Q3519" s="135"/>
      <c r="R3519" s="132"/>
      <c r="S3519" s="132"/>
      <c r="T3519" s="131"/>
      <c r="U3519" s="6"/>
      <c r="V3519" s="8"/>
      <c r="W3519" s="8"/>
      <c r="X3519" s="60"/>
    </row>
    <row r="3520" spans="1:27" ht="7.5" customHeight="1" outlineLevel="5" x14ac:dyDescent="0.15">
      <c r="A3520" s="8"/>
      <c r="B3520" s="69"/>
      <c r="C3520" s="69"/>
      <c r="D3520" s="60"/>
      <c r="E3520" s="60"/>
      <c r="F3520" s="104"/>
      <c r="G3520" s="60"/>
      <c r="H3520" s="65"/>
      <c r="I3520" s="105"/>
      <c r="J3520" s="63"/>
      <c r="K3520" s="65"/>
      <c r="L3520" s="65"/>
      <c r="M3520" s="65"/>
      <c r="N3520" s="65"/>
      <c r="O3520" s="63"/>
      <c r="P3520" s="63"/>
      <c r="Q3520" s="63"/>
      <c r="R3520" s="60"/>
      <c r="S3520" s="60"/>
      <c r="T3520" s="69"/>
      <c r="U3520" s="8"/>
      <c r="X3520" s="60"/>
    </row>
    <row r="3521" spans="1:27" ht="11.25" outlineLevel="4" x14ac:dyDescent="0.2">
      <c r="A3521" s="4"/>
      <c r="B3521" s="120"/>
      <c r="C3521" s="121">
        <v>9</v>
      </c>
      <c r="D3521" s="122" t="s">
        <v>534</v>
      </c>
      <c r="E3521" s="123" t="s">
        <v>2831</v>
      </c>
      <c r="F3521" s="124" t="s">
        <v>2832</v>
      </c>
      <c r="G3521" s="122" t="s">
        <v>601</v>
      </c>
      <c r="H3521" s="125">
        <v>6.6793599849999996</v>
      </c>
      <c r="I3521" s="126">
        <v>0</v>
      </c>
      <c r="J3521" s="127">
        <f>H3521*I3521</f>
        <v>0</v>
      </c>
      <c r="K3521" s="125"/>
      <c r="L3521" s="125">
        <f>H3521*K3521</f>
        <v>0</v>
      </c>
      <c r="M3521" s="125"/>
      <c r="N3521" s="125">
        <f>H3521*M3521</f>
        <v>0</v>
      </c>
      <c r="O3521" s="127">
        <v>15</v>
      </c>
      <c r="P3521" s="127">
        <f>J3521*(O3521/100)</f>
        <v>0</v>
      </c>
      <c r="Q3521" s="127">
        <f>J3521+P3521</f>
        <v>0</v>
      </c>
      <c r="R3521" s="128"/>
      <c r="S3521" s="128" t="s">
        <v>538</v>
      </c>
      <c r="T3521" s="129">
        <v>1</v>
      </c>
      <c r="U3521" s="8"/>
      <c r="V3521" s="8"/>
      <c r="W3521" s="8"/>
      <c r="X3521" s="60"/>
    </row>
    <row r="3522" spans="1:27" ht="9.75" outlineLevel="5" x14ac:dyDescent="0.2">
      <c r="A3522" s="130"/>
      <c r="B3522" s="131"/>
      <c r="C3522" s="131"/>
      <c r="D3522" s="132"/>
      <c r="E3522" s="136" t="s">
        <v>0</v>
      </c>
      <c r="F3522" s="159" t="s">
        <v>2833</v>
      </c>
      <c r="G3522" s="159"/>
      <c r="H3522" s="160"/>
      <c r="I3522" s="161"/>
      <c r="J3522" s="162"/>
      <c r="K3522" s="134"/>
      <c r="L3522" s="134"/>
      <c r="M3522" s="134"/>
      <c r="N3522" s="134"/>
      <c r="O3522" s="135"/>
      <c r="P3522" s="135"/>
      <c r="Q3522" s="135"/>
      <c r="R3522" s="132"/>
      <c r="S3522" s="132"/>
      <c r="T3522" s="131"/>
      <c r="U3522" s="6"/>
      <c r="V3522" s="8"/>
      <c r="W3522" s="8"/>
      <c r="X3522" s="133" t="str">
        <f>F3522</f>
        <v>Přesun hmot pro krytiny skládané stanovený z hmotnosti přesunovaného materiálu vodorovná dopravní vzdálenost do 50 m na objektech výšky přes 6 do 12 m</v>
      </c>
      <c r="Y3522" s="9"/>
      <c r="AA3522" s="11"/>
    </row>
    <row r="3523" spans="1:27" ht="7.5" customHeight="1" outlineLevel="5" x14ac:dyDescent="0.15">
      <c r="B3523" s="69"/>
      <c r="C3523" s="69"/>
      <c r="D3523" s="60"/>
      <c r="E3523" s="60"/>
      <c r="F3523" s="61"/>
      <c r="G3523" s="60"/>
      <c r="H3523" s="65"/>
      <c r="I3523" s="105"/>
      <c r="J3523" s="63"/>
      <c r="K3523" s="65"/>
      <c r="L3523" s="65"/>
      <c r="M3523" s="65"/>
      <c r="N3523" s="65"/>
      <c r="O3523" s="63"/>
      <c r="P3523" s="63"/>
      <c r="Q3523" s="63"/>
      <c r="R3523" s="60"/>
      <c r="S3523" s="60"/>
      <c r="T3523" s="69"/>
      <c r="U3523" s="8"/>
      <c r="X3523" s="60"/>
    </row>
    <row r="3524" spans="1:27" outlineLevel="4" x14ac:dyDescent="0.15">
      <c r="B3524" s="6"/>
      <c r="C3524" s="6"/>
      <c r="D3524" s="6"/>
      <c r="E3524" s="6"/>
      <c r="F3524" s="6"/>
      <c r="G3524" s="6"/>
      <c r="H3524" s="6"/>
      <c r="I3524" s="8"/>
      <c r="J3524" s="8"/>
      <c r="K3524" s="6"/>
      <c r="L3524" s="6"/>
      <c r="M3524" s="6"/>
      <c r="N3524" s="6"/>
      <c r="O3524" s="6"/>
      <c r="P3524" s="8"/>
      <c r="Q3524" s="8"/>
      <c r="R3524" s="8"/>
      <c r="S3524" s="6"/>
      <c r="T3524" s="6"/>
      <c r="X3524" s="6"/>
    </row>
    <row r="3525" spans="1:27" ht="11.25" outlineLevel="3" x14ac:dyDescent="0.2">
      <c r="A3525" s="96" t="s">
        <v>139</v>
      </c>
      <c r="B3525" s="100">
        <v>4</v>
      </c>
      <c r="C3525" s="114"/>
      <c r="D3525" s="115" t="s">
        <v>533</v>
      </c>
      <c r="E3525" s="115"/>
      <c r="F3525" s="116" t="s">
        <v>140</v>
      </c>
      <c r="G3525" s="115"/>
      <c r="H3525" s="117"/>
      <c r="I3525" s="118"/>
      <c r="J3525" s="98">
        <f>SUBTOTAL(9,J3526:J3627)</f>
        <v>0</v>
      </c>
      <c r="K3525" s="117"/>
      <c r="L3525" s="99">
        <f>SUBTOTAL(9,L3526:L3627)</f>
        <v>27.568434239999998</v>
      </c>
      <c r="M3525" s="117"/>
      <c r="N3525" s="99">
        <f>SUBTOTAL(9,N3526:N3627)</f>
        <v>0</v>
      </c>
      <c r="O3525" s="119"/>
      <c r="P3525" s="98">
        <f>SUBTOTAL(9,P3526:P3627)</f>
        <v>0</v>
      </c>
      <c r="Q3525" s="98">
        <f>SUBTOTAL(9,Q3526:Q3627)</f>
        <v>0</v>
      </c>
      <c r="R3525" s="115"/>
      <c r="S3525" s="115"/>
      <c r="T3525" s="100">
        <f>SUBTOTAL(9,T3526:T3627)</f>
        <v>22</v>
      </c>
      <c r="U3525" s="6"/>
      <c r="V3525" s="8"/>
      <c r="W3525" s="8"/>
      <c r="X3525" s="60"/>
    </row>
    <row r="3526" spans="1:27" ht="11.25" outlineLevel="4" x14ac:dyDescent="0.2">
      <c r="A3526" s="4"/>
      <c r="B3526" s="120"/>
      <c r="C3526" s="121">
        <v>1</v>
      </c>
      <c r="D3526" s="122" t="s">
        <v>534</v>
      </c>
      <c r="E3526" s="123" t="s">
        <v>2834</v>
      </c>
      <c r="F3526" s="124" t="s">
        <v>2835</v>
      </c>
      <c r="G3526" s="122" t="s">
        <v>724</v>
      </c>
      <c r="H3526" s="125">
        <v>4</v>
      </c>
      <c r="I3526" s="126">
        <v>0</v>
      </c>
      <c r="J3526" s="127">
        <f>H3526*I3526</f>
        <v>0</v>
      </c>
      <c r="K3526" s="125">
        <v>4.4000000000000002E-4</v>
      </c>
      <c r="L3526" s="125">
        <f>H3526*K3526</f>
        <v>1.7600000000000001E-3</v>
      </c>
      <c r="M3526" s="125"/>
      <c r="N3526" s="125">
        <f>H3526*M3526</f>
        <v>0</v>
      </c>
      <c r="O3526" s="127">
        <v>15</v>
      </c>
      <c r="P3526" s="127">
        <f>J3526*(O3526/100)</f>
        <v>0</v>
      </c>
      <c r="Q3526" s="127">
        <f>J3526+P3526</f>
        <v>0</v>
      </c>
      <c r="R3526" s="128"/>
      <c r="S3526" s="128" t="s">
        <v>538</v>
      </c>
      <c r="T3526" s="129">
        <v>1</v>
      </c>
      <c r="U3526" s="8"/>
      <c r="V3526" s="8"/>
      <c r="W3526" s="8"/>
      <c r="X3526" s="60"/>
    </row>
    <row r="3527" spans="1:27" ht="9.75" outlineLevel="5" x14ac:dyDescent="0.2">
      <c r="A3527" s="130"/>
      <c r="B3527" s="131"/>
      <c r="C3527" s="131"/>
      <c r="D3527" s="132"/>
      <c r="E3527" s="136" t="s">
        <v>0</v>
      </c>
      <c r="F3527" s="159" t="s">
        <v>2836</v>
      </c>
      <c r="G3527" s="159"/>
      <c r="H3527" s="160"/>
      <c r="I3527" s="161"/>
      <c r="J3527" s="162"/>
      <c r="K3527" s="134"/>
      <c r="L3527" s="134"/>
      <c r="M3527" s="134"/>
      <c r="N3527" s="134"/>
      <c r="O3527" s="135"/>
      <c r="P3527" s="135"/>
      <c r="Q3527" s="135"/>
      <c r="R3527" s="132"/>
      <c r="S3527" s="132"/>
      <c r="T3527" s="131"/>
      <c r="U3527" s="6"/>
      <c r="V3527" s="8"/>
      <c r="W3527" s="8"/>
      <c r="X3527" s="133" t="str">
        <f>F3527</f>
        <v>Montáž sklápěcích schodů na půdu s vyřezáním otvoru a kompletizací</v>
      </c>
      <c r="Y3527" s="9"/>
      <c r="AA3527" s="11"/>
    </row>
    <row r="3528" spans="1:27" ht="7.5" customHeight="1" outlineLevel="5" x14ac:dyDescent="0.15">
      <c r="B3528" s="69"/>
      <c r="C3528" s="69"/>
      <c r="D3528" s="60"/>
      <c r="E3528" s="60"/>
      <c r="F3528" s="61"/>
      <c r="G3528" s="60"/>
      <c r="H3528" s="65"/>
      <c r="I3528" s="105"/>
      <c r="J3528" s="63"/>
      <c r="K3528" s="65"/>
      <c r="L3528" s="65"/>
      <c r="M3528" s="65"/>
      <c r="N3528" s="65"/>
      <c r="O3528" s="63"/>
      <c r="P3528" s="63"/>
      <c r="Q3528" s="63"/>
      <c r="R3528" s="60"/>
      <c r="S3528" s="60"/>
      <c r="T3528" s="69"/>
      <c r="U3528" s="8"/>
      <c r="X3528" s="60"/>
    </row>
    <row r="3529" spans="1:27" ht="11.25" outlineLevel="5" x14ac:dyDescent="0.2">
      <c r="A3529" s="137"/>
      <c r="B3529" s="138"/>
      <c r="C3529" s="138"/>
      <c r="D3529" s="139"/>
      <c r="E3529" s="145" t="s">
        <v>1</v>
      </c>
      <c r="F3529" s="140" t="s">
        <v>2837</v>
      </c>
      <c r="G3529" s="139"/>
      <c r="H3529" s="141">
        <v>0</v>
      </c>
      <c r="I3529" s="142"/>
      <c r="J3529" s="143"/>
      <c r="K3529" s="144"/>
      <c r="L3529" s="144"/>
      <c r="M3529" s="144"/>
      <c r="N3529" s="144"/>
      <c r="O3529" s="143"/>
      <c r="P3529" s="143"/>
      <c r="Q3529" s="143"/>
      <c r="R3529" s="139"/>
      <c r="S3529" s="139"/>
      <c r="T3529" s="138"/>
      <c r="U3529" s="6"/>
      <c r="V3529" s="8"/>
      <c r="W3529" s="8"/>
      <c r="X3529" s="60"/>
    </row>
    <row r="3530" spans="1:27" ht="11.25" outlineLevel="5" x14ac:dyDescent="0.2">
      <c r="A3530" s="137"/>
      <c r="B3530" s="138"/>
      <c r="C3530" s="138"/>
      <c r="D3530" s="139"/>
      <c r="E3530" s="145"/>
      <c r="F3530" s="140" t="s">
        <v>2838</v>
      </c>
      <c r="G3530" s="139"/>
      <c r="H3530" s="141">
        <v>4</v>
      </c>
      <c r="I3530" s="142"/>
      <c r="J3530" s="143"/>
      <c r="K3530" s="144"/>
      <c r="L3530" s="144"/>
      <c r="M3530" s="144"/>
      <c r="N3530" s="144"/>
      <c r="O3530" s="143"/>
      <c r="P3530" s="143"/>
      <c r="Q3530" s="143"/>
      <c r="R3530" s="139"/>
      <c r="S3530" s="139"/>
      <c r="T3530" s="138"/>
      <c r="U3530" s="6"/>
      <c r="V3530" s="8"/>
      <c r="W3530" s="8"/>
      <c r="X3530" s="60"/>
    </row>
    <row r="3531" spans="1:27" ht="7.5" customHeight="1" outlineLevel="5" x14ac:dyDescent="0.15">
      <c r="A3531" s="8"/>
      <c r="B3531" s="69"/>
      <c r="C3531" s="69"/>
      <c r="D3531" s="60"/>
      <c r="E3531" s="60"/>
      <c r="F3531" s="104"/>
      <c r="G3531" s="60"/>
      <c r="H3531" s="65"/>
      <c r="I3531" s="105"/>
      <c r="J3531" s="63"/>
      <c r="K3531" s="65"/>
      <c r="L3531" s="65"/>
      <c r="M3531" s="65"/>
      <c r="N3531" s="65"/>
      <c r="O3531" s="63"/>
      <c r="P3531" s="63"/>
      <c r="Q3531" s="63"/>
      <c r="R3531" s="60"/>
      <c r="S3531" s="60"/>
      <c r="T3531" s="69"/>
      <c r="U3531" s="8"/>
      <c r="X3531" s="60"/>
    </row>
    <row r="3532" spans="1:27" ht="11.25" outlineLevel="4" x14ac:dyDescent="0.2">
      <c r="A3532" s="4"/>
      <c r="B3532" s="120"/>
      <c r="C3532" s="121">
        <v>2</v>
      </c>
      <c r="D3532" s="122" t="s">
        <v>760</v>
      </c>
      <c r="E3532" s="123" t="s">
        <v>2839</v>
      </c>
      <c r="F3532" s="124" t="s">
        <v>2840</v>
      </c>
      <c r="G3532" s="122" t="s">
        <v>724</v>
      </c>
      <c r="H3532" s="125">
        <v>4</v>
      </c>
      <c r="I3532" s="126">
        <v>0</v>
      </c>
      <c r="J3532" s="127">
        <f>H3532*I3532</f>
        <v>0</v>
      </c>
      <c r="K3532" s="125">
        <v>5.1999999999999998E-2</v>
      </c>
      <c r="L3532" s="125">
        <f>H3532*K3532</f>
        <v>0.20799999999999999</v>
      </c>
      <c r="M3532" s="125"/>
      <c r="N3532" s="125">
        <f>H3532*M3532</f>
        <v>0</v>
      </c>
      <c r="O3532" s="127">
        <v>15</v>
      </c>
      <c r="P3532" s="127">
        <f>J3532*(O3532/100)</f>
        <v>0</v>
      </c>
      <c r="Q3532" s="127">
        <f>J3532+P3532</f>
        <v>0</v>
      </c>
      <c r="R3532" s="128"/>
      <c r="S3532" s="128" t="s">
        <v>538</v>
      </c>
      <c r="T3532" s="129">
        <v>1</v>
      </c>
      <c r="U3532" s="8"/>
      <c r="V3532" s="8"/>
      <c r="W3532" s="8"/>
      <c r="X3532" s="60"/>
    </row>
    <row r="3533" spans="1:27" ht="9.75" outlineLevel="5" x14ac:dyDescent="0.2">
      <c r="A3533" s="130"/>
      <c r="B3533" s="131"/>
      <c r="C3533" s="131"/>
      <c r="D3533" s="132"/>
      <c r="E3533" s="136" t="s">
        <v>0</v>
      </c>
      <c r="F3533" s="159" t="s">
        <v>763</v>
      </c>
      <c r="G3533" s="159"/>
      <c r="H3533" s="160"/>
      <c r="I3533" s="161"/>
      <c r="J3533" s="162"/>
      <c r="K3533" s="134"/>
      <c r="L3533" s="134"/>
      <c r="M3533" s="134"/>
      <c r="N3533" s="134"/>
      <c r="O3533" s="135"/>
      <c r="P3533" s="135"/>
      <c r="Q3533" s="135"/>
      <c r="R3533" s="132"/>
      <c r="S3533" s="132"/>
      <c r="T3533" s="131"/>
      <c r="U3533" s="6"/>
      <c r="V3533" s="8"/>
      <c r="W3533" s="8"/>
      <c r="X3533" s="133" t="str">
        <f>F3533</f>
        <v>---</v>
      </c>
      <c r="Y3533" s="9"/>
      <c r="AA3533" s="11"/>
    </row>
    <row r="3534" spans="1:27" ht="7.5" customHeight="1" outlineLevel="5" x14ac:dyDescent="0.15">
      <c r="B3534" s="69"/>
      <c r="C3534" s="69"/>
      <c r="D3534" s="60"/>
      <c r="E3534" s="60"/>
      <c r="F3534" s="61"/>
      <c r="G3534" s="60"/>
      <c r="H3534" s="65"/>
      <c r="I3534" s="105"/>
      <c r="J3534" s="63"/>
      <c r="K3534" s="65"/>
      <c r="L3534" s="65"/>
      <c r="M3534" s="65"/>
      <c r="N3534" s="65"/>
      <c r="O3534" s="63"/>
      <c r="P3534" s="63"/>
      <c r="Q3534" s="63"/>
      <c r="R3534" s="60"/>
      <c r="S3534" s="60"/>
      <c r="T3534" s="69"/>
      <c r="U3534" s="8"/>
      <c r="X3534" s="60"/>
    </row>
    <row r="3535" spans="1:27" ht="11.25" outlineLevel="4" x14ac:dyDescent="0.2">
      <c r="A3535" s="4"/>
      <c r="B3535" s="120"/>
      <c r="C3535" s="121">
        <v>3</v>
      </c>
      <c r="D3535" s="122" t="s">
        <v>534</v>
      </c>
      <c r="E3535" s="123" t="s">
        <v>2841</v>
      </c>
      <c r="F3535" s="124" t="s">
        <v>2842</v>
      </c>
      <c r="G3535" s="122" t="s">
        <v>724</v>
      </c>
      <c r="H3535" s="125">
        <v>4</v>
      </c>
      <c r="I3535" s="126">
        <v>0</v>
      </c>
      <c r="J3535" s="127">
        <f>H3535*I3535</f>
        <v>0</v>
      </c>
      <c r="K3535" s="125"/>
      <c r="L3535" s="125">
        <f>H3535*K3535</f>
        <v>0</v>
      </c>
      <c r="M3535" s="125"/>
      <c r="N3535" s="125">
        <f>H3535*M3535</f>
        <v>0</v>
      </c>
      <c r="O3535" s="127">
        <v>15</v>
      </c>
      <c r="P3535" s="127">
        <f>J3535*(O3535/100)</f>
        <v>0</v>
      </c>
      <c r="Q3535" s="127">
        <f>J3535+P3535</f>
        <v>0</v>
      </c>
      <c r="R3535" s="128"/>
      <c r="S3535" s="128" t="s">
        <v>538</v>
      </c>
      <c r="T3535" s="129">
        <v>1</v>
      </c>
      <c r="U3535" s="8"/>
      <c r="V3535" s="8"/>
      <c r="W3535" s="8"/>
      <c r="X3535" s="60"/>
    </row>
    <row r="3536" spans="1:27" ht="9.75" outlineLevel="5" x14ac:dyDescent="0.2">
      <c r="A3536" s="130"/>
      <c r="B3536" s="131"/>
      <c r="C3536" s="131"/>
      <c r="D3536" s="132"/>
      <c r="E3536" s="136" t="s">
        <v>0</v>
      </c>
      <c r="F3536" s="159" t="s">
        <v>2843</v>
      </c>
      <c r="G3536" s="159"/>
      <c r="H3536" s="160"/>
      <c r="I3536" s="161"/>
      <c r="J3536" s="162"/>
      <c r="K3536" s="134"/>
      <c r="L3536" s="134"/>
      <c r="M3536" s="134"/>
      <c r="N3536" s="134"/>
      <c r="O3536" s="135"/>
      <c r="P3536" s="135"/>
      <c r="Q3536" s="135"/>
      <c r="R3536" s="132"/>
      <c r="S3536" s="132"/>
      <c r="T3536" s="131"/>
      <c r="U3536" s="6"/>
      <c r="V3536" s="8"/>
      <c r="W3536" s="8"/>
      <c r="X3536" s="133" t="str">
        <f>F3536</f>
        <v>Montáž sklápěcích schodů na půdu prostupového uzávěru s plechovým víkem</v>
      </c>
      <c r="Y3536" s="9"/>
      <c r="AA3536" s="11"/>
    </row>
    <row r="3537" spans="1:27" ht="7.5" customHeight="1" outlineLevel="5" x14ac:dyDescent="0.15">
      <c r="B3537" s="69"/>
      <c r="C3537" s="69"/>
      <c r="D3537" s="60"/>
      <c r="E3537" s="60"/>
      <c r="F3537" s="61"/>
      <c r="G3537" s="60"/>
      <c r="H3537" s="65"/>
      <c r="I3537" s="105"/>
      <c r="J3537" s="63"/>
      <c r="K3537" s="65"/>
      <c r="L3537" s="65"/>
      <c r="M3537" s="65"/>
      <c r="N3537" s="65"/>
      <c r="O3537" s="63"/>
      <c r="P3537" s="63"/>
      <c r="Q3537" s="63"/>
      <c r="R3537" s="60"/>
      <c r="S3537" s="60"/>
      <c r="T3537" s="69"/>
      <c r="U3537" s="8"/>
      <c r="X3537" s="60"/>
    </row>
    <row r="3538" spans="1:27" ht="22.5" outlineLevel="4" x14ac:dyDescent="0.2">
      <c r="A3538" s="4"/>
      <c r="B3538" s="120"/>
      <c r="C3538" s="121">
        <v>4</v>
      </c>
      <c r="D3538" s="122" t="s">
        <v>760</v>
      </c>
      <c r="E3538" s="123" t="s">
        <v>2844</v>
      </c>
      <c r="F3538" s="124" t="s">
        <v>2845</v>
      </c>
      <c r="G3538" s="122" t="s">
        <v>724</v>
      </c>
      <c r="H3538" s="125">
        <v>4</v>
      </c>
      <c r="I3538" s="126">
        <v>0</v>
      </c>
      <c r="J3538" s="127">
        <f>H3538*I3538</f>
        <v>0</v>
      </c>
      <c r="K3538" s="125">
        <v>8.0000000000000002E-3</v>
      </c>
      <c r="L3538" s="125">
        <f>H3538*K3538</f>
        <v>3.2000000000000001E-2</v>
      </c>
      <c r="M3538" s="125"/>
      <c r="N3538" s="125">
        <f>H3538*M3538</f>
        <v>0</v>
      </c>
      <c r="O3538" s="127">
        <v>15</v>
      </c>
      <c r="P3538" s="127">
        <f>J3538*(O3538/100)</f>
        <v>0</v>
      </c>
      <c r="Q3538" s="127">
        <f>J3538+P3538</f>
        <v>0</v>
      </c>
      <c r="R3538" s="128"/>
      <c r="S3538" s="128" t="s">
        <v>538</v>
      </c>
      <c r="T3538" s="129">
        <v>1</v>
      </c>
      <c r="U3538" s="8"/>
      <c r="V3538" s="8"/>
      <c r="W3538" s="8"/>
      <c r="X3538" s="60"/>
    </row>
    <row r="3539" spans="1:27" ht="9.75" outlineLevel="5" x14ac:dyDescent="0.2">
      <c r="A3539" s="130"/>
      <c r="B3539" s="131"/>
      <c r="C3539" s="131"/>
      <c r="D3539" s="132"/>
      <c r="E3539" s="136" t="s">
        <v>0</v>
      </c>
      <c r="F3539" s="159" t="s">
        <v>763</v>
      </c>
      <c r="G3539" s="159"/>
      <c r="H3539" s="160"/>
      <c r="I3539" s="161"/>
      <c r="J3539" s="162"/>
      <c r="K3539" s="134"/>
      <c r="L3539" s="134"/>
      <c r="M3539" s="134"/>
      <c r="N3539" s="134"/>
      <c r="O3539" s="135"/>
      <c r="P3539" s="135"/>
      <c r="Q3539" s="135"/>
      <c r="R3539" s="132"/>
      <c r="S3539" s="132"/>
      <c r="T3539" s="131"/>
      <c r="U3539" s="6"/>
      <c r="V3539" s="8"/>
      <c r="W3539" s="8"/>
      <c r="X3539" s="133" t="str">
        <f>F3539</f>
        <v>---</v>
      </c>
      <c r="Y3539" s="9"/>
      <c r="AA3539" s="11"/>
    </row>
    <row r="3540" spans="1:27" ht="7.5" customHeight="1" outlineLevel="5" x14ac:dyDescent="0.15">
      <c r="B3540" s="69"/>
      <c r="C3540" s="69"/>
      <c r="D3540" s="60"/>
      <c r="E3540" s="60"/>
      <c r="F3540" s="61"/>
      <c r="G3540" s="60"/>
      <c r="H3540" s="65"/>
      <c r="I3540" s="105"/>
      <c r="J3540" s="63"/>
      <c r="K3540" s="65"/>
      <c r="L3540" s="65"/>
      <c r="M3540" s="65"/>
      <c r="N3540" s="65"/>
      <c r="O3540" s="63"/>
      <c r="P3540" s="63"/>
      <c r="Q3540" s="63"/>
      <c r="R3540" s="60"/>
      <c r="S3540" s="60"/>
      <c r="T3540" s="69"/>
      <c r="U3540" s="8"/>
      <c r="X3540" s="60"/>
    </row>
    <row r="3541" spans="1:27" ht="11.25" outlineLevel="4" x14ac:dyDescent="0.2">
      <c r="A3541" s="4"/>
      <c r="B3541" s="120"/>
      <c r="C3541" s="121">
        <v>5</v>
      </c>
      <c r="D3541" s="122" t="s">
        <v>534</v>
      </c>
      <c r="E3541" s="123" t="s">
        <v>2846</v>
      </c>
      <c r="F3541" s="124" t="s">
        <v>2847</v>
      </c>
      <c r="G3541" s="122" t="s">
        <v>724</v>
      </c>
      <c r="H3541" s="125">
        <v>144</v>
      </c>
      <c r="I3541" s="126">
        <v>0</v>
      </c>
      <c r="J3541" s="127">
        <f>H3541*I3541</f>
        <v>0</v>
      </c>
      <c r="K3541" s="125">
        <v>4.6999999999999999E-4</v>
      </c>
      <c r="L3541" s="125">
        <f>H3541*K3541</f>
        <v>6.7680000000000004E-2</v>
      </c>
      <c r="M3541" s="125"/>
      <c r="N3541" s="125">
        <f>H3541*M3541</f>
        <v>0</v>
      </c>
      <c r="O3541" s="127">
        <v>15</v>
      </c>
      <c r="P3541" s="127">
        <f>J3541*(O3541/100)</f>
        <v>0</v>
      </c>
      <c r="Q3541" s="127">
        <f>J3541+P3541</f>
        <v>0</v>
      </c>
      <c r="R3541" s="128"/>
      <c r="S3541" s="128" t="s">
        <v>538</v>
      </c>
      <c r="T3541" s="129">
        <v>1</v>
      </c>
      <c r="U3541" s="8"/>
      <c r="V3541" s="8"/>
      <c r="W3541" s="8"/>
      <c r="X3541" s="60"/>
    </row>
    <row r="3542" spans="1:27" ht="9.75" outlineLevel="5" x14ac:dyDescent="0.2">
      <c r="A3542" s="130"/>
      <c r="B3542" s="131"/>
      <c r="C3542" s="131"/>
      <c r="D3542" s="132"/>
      <c r="E3542" s="136" t="s">
        <v>0</v>
      </c>
      <c r="F3542" s="159" t="s">
        <v>2848</v>
      </c>
      <c r="G3542" s="159"/>
      <c r="H3542" s="160"/>
      <c r="I3542" s="161"/>
      <c r="J3542" s="162"/>
      <c r="K3542" s="134"/>
      <c r="L3542" s="134"/>
      <c r="M3542" s="134"/>
      <c r="N3542" s="134"/>
      <c r="O3542" s="135"/>
      <c r="P3542" s="135"/>
      <c r="Q3542" s="135"/>
      <c r="R3542" s="132"/>
      <c r="S3542" s="132"/>
      <c r="T3542" s="131"/>
      <c r="U3542" s="6"/>
      <c r="V3542" s="8"/>
      <c r="W3542" s="8"/>
      <c r="X3542" s="133" t="str">
        <f>F3542</f>
        <v>Montáž zárubní dřevěných, plastových nebo z lamina obložkových, pro dveře jednokřídlové, tloušťky stěny do 170 mm</v>
      </c>
      <c r="Y3542" s="9"/>
      <c r="AA3542" s="11"/>
    </row>
    <row r="3543" spans="1:27" ht="7.5" customHeight="1" outlineLevel="5" x14ac:dyDescent="0.15">
      <c r="B3543" s="69"/>
      <c r="C3543" s="69"/>
      <c r="D3543" s="60"/>
      <c r="E3543" s="60"/>
      <c r="F3543" s="61"/>
      <c r="G3543" s="60"/>
      <c r="H3543" s="65"/>
      <c r="I3543" s="105"/>
      <c r="J3543" s="63"/>
      <c r="K3543" s="65"/>
      <c r="L3543" s="65"/>
      <c r="M3543" s="65"/>
      <c r="N3543" s="65"/>
      <c r="O3543" s="63"/>
      <c r="P3543" s="63"/>
      <c r="Q3543" s="63"/>
      <c r="R3543" s="60"/>
      <c r="S3543" s="60"/>
      <c r="T3543" s="69"/>
      <c r="U3543" s="8"/>
      <c r="X3543" s="60"/>
    </row>
    <row r="3544" spans="1:27" ht="11.25" outlineLevel="4" x14ac:dyDescent="0.2">
      <c r="A3544" s="4"/>
      <c r="B3544" s="120"/>
      <c r="C3544" s="121">
        <v>6</v>
      </c>
      <c r="D3544" s="122" t="s">
        <v>534</v>
      </c>
      <c r="E3544" s="123" t="s">
        <v>2849</v>
      </c>
      <c r="F3544" s="124" t="s">
        <v>2850</v>
      </c>
      <c r="G3544" s="122" t="s">
        <v>724</v>
      </c>
      <c r="H3544" s="125">
        <v>6</v>
      </c>
      <c r="I3544" s="126">
        <v>0</v>
      </c>
      <c r="J3544" s="127">
        <f>H3544*I3544</f>
        <v>0</v>
      </c>
      <c r="K3544" s="125">
        <v>4.8000000000000001E-4</v>
      </c>
      <c r="L3544" s="125">
        <f>H3544*K3544</f>
        <v>2.8800000000000002E-3</v>
      </c>
      <c r="M3544" s="125"/>
      <c r="N3544" s="125">
        <f>H3544*M3544</f>
        <v>0</v>
      </c>
      <c r="O3544" s="127">
        <v>15</v>
      </c>
      <c r="P3544" s="127">
        <f>J3544*(O3544/100)</f>
        <v>0</v>
      </c>
      <c r="Q3544" s="127">
        <f>J3544+P3544</f>
        <v>0</v>
      </c>
      <c r="R3544" s="128"/>
      <c r="S3544" s="128" t="s">
        <v>538</v>
      </c>
      <c r="T3544" s="129">
        <v>1</v>
      </c>
      <c r="U3544" s="8"/>
      <c r="V3544" s="8"/>
      <c r="W3544" s="8"/>
      <c r="X3544" s="60"/>
    </row>
    <row r="3545" spans="1:27" ht="9.75" outlineLevel="5" x14ac:dyDescent="0.2">
      <c r="A3545" s="130"/>
      <c r="B3545" s="131"/>
      <c r="C3545" s="131"/>
      <c r="D3545" s="132"/>
      <c r="E3545" s="136" t="s">
        <v>0</v>
      </c>
      <c r="F3545" s="159" t="s">
        <v>2851</v>
      </c>
      <c r="G3545" s="159"/>
      <c r="H3545" s="160"/>
      <c r="I3545" s="161"/>
      <c r="J3545" s="162"/>
      <c r="K3545" s="134"/>
      <c r="L3545" s="134"/>
      <c r="M3545" s="134"/>
      <c r="N3545" s="134"/>
      <c r="O3545" s="135"/>
      <c r="P3545" s="135"/>
      <c r="Q3545" s="135"/>
      <c r="R3545" s="132"/>
      <c r="S3545" s="132"/>
      <c r="T3545" s="131"/>
      <c r="U3545" s="6"/>
      <c r="V3545" s="8"/>
      <c r="W3545" s="8"/>
      <c r="X3545" s="133" t="str">
        <f>F3545</f>
        <v>Montáž zárubní dřevěných, plastových nebo z lamina obložkových, pro dveře jednokřídlové, tloušťky stěny přes 170 do 350 mm</v>
      </c>
      <c r="Y3545" s="9"/>
      <c r="AA3545" s="11"/>
    </row>
    <row r="3546" spans="1:27" ht="7.5" customHeight="1" outlineLevel="5" x14ac:dyDescent="0.15">
      <c r="B3546" s="69"/>
      <c r="C3546" s="69"/>
      <c r="D3546" s="60"/>
      <c r="E3546" s="60"/>
      <c r="F3546" s="61"/>
      <c r="G3546" s="60"/>
      <c r="H3546" s="65"/>
      <c r="I3546" s="105"/>
      <c r="J3546" s="63"/>
      <c r="K3546" s="65"/>
      <c r="L3546" s="65"/>
      <c r="M3546" s="65"/>
      <c r="N3546" s="65"/>
      <c r="O3546" s="63"/>
      <c r="P3546" s="63"/>
      <c r="Q3546" s="63"/>
      <c r="R3546" s="60"/>
      <c r="S3546" s="60"/>
      <c r="T3546" s="69"/>
      <c r="U3546" s="8"/>
      <c r="X3546" s="60"/>
    </row>
    <row r="3547" spans="1:27" ht="22.5" outlineLevel="4" x14ac:dyDescent="0.2">
      <c r="A3547" s="4"/>
      <c r="B3547" s="120"/>
      <c r="C3547" s="121">
        <v>7</v>
      </c>
      <c r="D3547" s="122" t="s">
        <v>760</v>
      </c>
      <c r="E3547" s="123" t="s">
        <v>2852</v>
      </c>
      <c r="F3547" s="124" t="s">
        <v>2853</v>
      </c>
      <c r="G3547" s="122" t="s">
        <v>724</v>
      </c>
      <c r="H3547" s="125">
        <v>144</v>
      </c>
      <c r="I3547" s="126">
        <v>0</v>
      </c>
      <c r="J3547" s="127">
        <f>H3547*I3547</f>
        <v>0</v>
      </c>
      <c r="K3547" s="125">
        <v>1.6E-2</v>
      </c>
      <c r="L3547" s="125">
        <f>H3547*K3547</f>
        <v>2.3040000000000003</v>
      </c>
      <c r="M3547" s="125"/>
      <c r="N3547" s="125">
        <f>H3547*M3547</f>
        <v>0</v>
      </c>
      <c r="O3547" s="127">
        <v>15</v>
      </c>
      <c r="P3547" s="127">
        <f>J3547*(O3547/100)</f>
        <v>0</v>
      </c>
      <c r="Q3547" s="127">
        <f>J3547+P3547</f>
        <v>0</v>
      </c>
      <c r="R3547" s="128"/>
      <c r="S3547" s="128" t="s">
        <v>776</v>
      </c>
      <c r="T3547" s="129">
        <v>1</v>
      </c>
      <c r="U3547" s="8"/>
      <c r="V3547" s="8"/>
      <c r="W3547" s="8"/>
      <c r="X3547" s="60"/>
    </row>
    <row r="3548" spans="1:27" ht="9.75" outlineLevel="5" x14ac:dyDescent="0.2">
      <c r="A3548" s="130"/>
      <c r="B3548" s="131"/>
      <c r="C3548" s="131"/>
      <c r="D3548" s="132"/>
      <c r="E3548" s="136" t="s">
        <v>0</v>
      </c>
      <c r="F3548" s="159" t="s">
        <v>763</v>
      </c>
      <c r="G3548" s="159"/>
      <c r="H3548" s="160"/>
      <c r="I3548" s="161"/>
      <c r="J3548" s="162"/>
      <c r="K3548" s="134"/>
      <c r="L3548" s="134"/>
      <c r="M3548" s="134"/>
      <c r="N3548" s="134"/>
      <c r="O3548" s="135"/>
      <c r="P3548" s="135"/>
      <c r="Q3548" s="135"/>
      <c r="R3548" s="132"/>
      <c r="S3548" s="132"/>
      <c r="T3548" s="131"/>
      <c r="U3548" s="6"/>
      <c r="V3548" s="8"/>
      <c r="W3548" s="8"/>
      <c r="X3548" s="133" t="str">
        <f>F3548</f>
        <v>---</v>
      </c>
      <c r="Y3548" s="9"/>
      <c r="AA3548" s="11"/>
    </row>
    <row r="3549" spans="1:27" ht="7.5" customHeight="1" outlineLevel="5" x14ac:dyDescent="0.15">
      <c r="B3549" s="69"/>
      <c r="C3549" s="69"/>
      <c r="D3549" s="60"/>
      <c r="E3549" s="60"/>
      <c r="F3549" s="61"/>
      <c r="G3549" s="60"/>
      <c r="H3549" s="65"/>
      <c r="I3549" s="105"/>
      <c r="J3549" s="63"/>
      <c r="K3549" s="65"/>
      <c r="L3549" s="65"/>
      <c r="M3549" s="65"/>
      <c r="N3549" s="65"/>
      <c r="O3549" s="63"/>
      <c r="P3549" s="63"/>
      <c r="Q3549" s="63"/>
      <c r="R3549" s="60"/>
      <c r="S3549" s="60"/>
      <c r="T3549" s="69"/>
      <c r="U3549" s="8"/>
      <c r="X3549" s="60"/>
    </row>
    <row r="3550" spans="1:27" ht="11.25" outlineLevel="5" x14ac:dyDescent="0.2">
      <c r="A3550" s="137"/>
      <c r="B3550" s="138"/>
      <c r="C3550" s="138"/>
      <c r="D3550" s="139"/>
      <c r="E3550" s="145" t="s">
        <v>1</v>
      </c>
      <c r="F3550" s="140" t="s">
        <v>1768</v>
      </c>
      <c r="G3550" s="139"/>
      <c r="H3550" s="141">
        <v>0</v>
      </c>
      <c r="I3550" s="142"/>
      <c r="J3550" s="143"/>
      <c r="K3550" s="144"/>
      <c r="L3550" s="144"/>
      <c r="M3550" s="144"/>
      <c r="N3550" s="144"/>
      <c r="O3550" s="143"/>
      <c r="P3550" s="143"/>
      <c r="Q3550" s="143"/>
      <c r="R3550" s="139"/>
      <c r="S3550" s="139"/>
      <c r="T3550" s="138"/>
      <c r="U3550" s="6"/>
      <c r="V3550" s="8"/>
      <c r="W3550" s="8"/>
      <c r="X3550" s="60"/>
    </row>
    <row r="3551" spans="1:27" ht="11.25" outlineLevel="5" x14ac:dyDescent="0.2">
      <c r="A3551" s="137"/>
      <c r="B3551" s="138"/>
      <c r="C3551" s="138"/>
      <c r="D3551" s="139"/>
      <c r="E3551" s="145"/>
      <c r="F3551" s="140" t="s">
        <v>2854</v>
      </c>
      <c r="G3551" s="139"/>
      <c r="H3551" s="141">
        <v>60</v>
      </c>
      <c r="I3551" s="142"/>
      <c r="J3551" s="143"/>
      <c r="K3551" s="144"/>
      <c r="L3551" s="144"/>
      <c r="M3551" s="144"/>
      <c r="N3551" s="144"/>
      <c r="O3551" s="143"/>
      <c r="P3551" s="143"/>
      <c r="Q3551" s="143"/>
      <c r="R3551" s="139"/>
      <c r="S3551" s="139"/>
      <c r="T3551" s="138"/>
      <c r="U3551" s="6"/>
      <c r="V3551" s="8"/>
      <c r="W3551" s="8"/>
      <c r="X3551" s="60"/>
    </row>
    <row r="3552" spans="1:27" ht="11.25" outlineLevel="5" x14ac:dyDescent="0.2">
      <c r="A3552" s="137"/>
      <c r="B3552" s="138"/>
      <c r="C3552" s="138"/>
      <c r="D3552" s="139"/>
      <c r="E3552" s="145"/>
      <c r="F3552" s="140" t="s">
        <v>2855</v>
      </c>
      <c r="G3552" s="139"/>
      <c r="H3552" s="141">
        <v>84</v>
      </c>
      <c r="I3552" s="142"/>
      <c r="J3552" s="143"/>
      <c r="K3552" s="144"/>
      <c r="L3552" s="144"/>
      <c r="M3552" s="144"/>
      <c r="N3552" s="144"/>
      <c r="O3552" s="143"/>
      <c r="P3552" s="143"/>
      <c r="Q3552" s="143"/>
      <c r="R3552" s="139"/>
      <c r="S3552" s="139"/>
      <c r="T3552" s="138"/>
      <c r="U3552" s="6"/>
      <c r="V3552" s="8"/>
      <c r="W3552" s="8"/>
      <c r="X3552" s="60"/>
    </row>
    <row r="3553" spans="1:27" ht="7.5" customHeight="1" outlineLevel="5" x14ac:dyDescent="0.15">
      <c r="A3553" s="8"/>
      <c r="B3553" s="69"/>
      <c r="C3553" s="69"/>
      <c r="D3553" s="60"/>
      <c r="E3553" s="60"/>
      <c r="F3553" s="104"/>
      <c r="G3553" s="60"/>
      <c r="H3553" s="65"/>
      <c r="I3553" s="105"/>
      <c r="J3553" s="63"/>
      <c r="K3553" s="65"/>
      <c r="L3553" s="65"/>
      <c r="M3553" s="65"/>
      <c r="N3553" s="65"/>
      <c r="O3553" s="63"/>
      <c r="P3553" s="63"/>
      <c r="Q3553" s="63"/>
      <c r="R3553" s="60"/>
      <c r="S3553" s="60"/>
      <c r="T3553" s="69"/>
      <c r="U3553" s="8"/>
      <c r="X3553" s="60"/>
    </row>
    <row r="3554" spans="1:27" ht="22.5" outlineLevel="4" x14ac:dyDescent="0.2">
      <c r="A3554" s="4"/>
      <c r="B3554" s="120"/>
      <c r="C3554" s="121">
        <v>8</v>
      </c>
      <c r="D3554" s="122" t="s">
        <v>760</v>
      </c>
      <c r="E3554" s="123" t="s">
        <v>2856</v>
      </c>
      <c r="F3554" s="124" t="s">
        <v>2857</v>
      </c>
      <c r="G3554" s="122" t="s">
        <v>724</v>
      </c>
      <c r="H3554" s="125">
        <v>6</v>
      </c>
      <c r="I3554" s="126">
        <v>0</v>
      </c>
      <c r="J3554" s="127">
        <f>H3554*I3554</f>
        <v>0</v>
      </c>
      <c r="K3554" s="125">
        <v>3.5000000000000003E-2</v>
      </c>
      <c r="L3554" s="125">
        <f>H3554*K3554</f>
        <v>0.21000000000000002</v>
      </c>
      <c r="M3554" s="125"/>
      <c r="N3554" s="125">
        <f>H3554*M3554</f>
        <v>0</v>
      </c>
      <c r="O3554" s="127">
        <v>15</v>
      </c>
      <c r="P3554" s="127">
        <f>J3554*(O3554/100)</f>
        <v>0</v>
      </c>
      <c r="Q3554" s="127">
        <f>J3554+P3554</f>
        <v>0</v>
      </c>
      <c r="R3554" s="128"/>
      <c r="S3554" s="128" t="s">
        <v>776</v>
      </c>
      <c r="T3554" s="129">
        <v>1</v>
      </c>
      <c r="U3554" s="8"/>
      <c r="V3554" s="8"/>
      <c r="W3554" s="8"/>
      <c r="X3554" s="60"/>
    </row>
    <row r="3555" spans="1:27" ht="9.75" outlineLevel="5" x14ac:dyDescent="0.2">
      <c r="A3555" s="130"/>
      <c r="B3555" s="131"/>
      <c r="C3555" s="131"/>
      <c r="D3555" s="132"/>
      <c r="E3555" s="136" t="s">
        <v>0</v>
      </c>
      <c r="F3555" s="159" t="s">
        <v>763</v>
      </c>
      <c r="G3555" s="159"/>
      <c r="H3555" s="160"/>
      <c r="I3555" s="161"/>
      <c r="J3555" s="162"/>
      <c r="K3555" s="134"/>
      <c r="L3555" s="134"/>
      <c r="M3555" s="134"/>
      <c r="N3555" s="134"/>
      <c r="O3555" s="135"/>
      <c r="P3555" s="135"/>
      <c r="Q3555" s="135"/>
      <c r="R3555" s="132"/>
      <c r="S3555" s="132"/>
      <c r="T3555" s="131"/>
      <c r="U3555" s="6"/>
      <c r="V3555" s="8"/>
      <c r="W3555" s="8"/>
      <c r="X3555" s="133" t="str">
        <f>F3555</f>
        <v>---</v>
      </c>
      <c r="Y3555" s="9"/>
      <c r="AA3555" s="11"/>
    </row>
    <row r="3556" spans="1:27" ht="7.5" customHeight="1" outlineLevel="5" x14ac:dyDescent="0.15">
      <c r="B3556" s="69"/>
      <c r="C3556" s="69"/>
      <c r="D3556" s="60"/>
      <c r="E3556" s="60"/>
      <c r="F3556" s="61"/>
      <c r="G3556" s="60"/>
      <c r="H3556" s="65"/>
      <c r="I3556" s="105"/>
      <c r="J3556" s="63"/>
      <c r="K3556" s="65"/>
      <c r="L3556" s="65"/>
      <c r="M3556" s="65"/>
      <c r="N3556" s="65"/>
      <c r="O3556" s="63"/>
      <c r="P3556" s="63"/>
      <c r="Q3556" s="63"/>
      <c r="R3556" s="60"/>
      <c r="S3556" s="60"/>
      <c r="T3556" s="69"/>
      <c r="U3556" s="8"/>
      <c r="X3556" s="60"/>
    </row>
    <row r="3557" spans="1:27" ht="11.25" outlineLevel="5" x14ac:dyDescent="0.2">
      <c r="A3557" s="137"/>
      <c r="B3557" s="138"/>
      <c r="C3557" s="138"/>
      <c r="D3557" s="139"/>
      <c r="E3557" s="145" t="s">
        <v>1</v>
      </c>
      <c r="F3557" s="140" t="s">
        <v>1768</v>
      </c>
      <c r="G3557" s="139"/>
      <c r="H3557" s="141">
        <v>0</v>
      </c>
      <c r="I3557" s="142"/>
      <c r="J3557" s="143"/>
      <c r="K3557" s="144"/>
      <c r="L3557" s="144"/>
      <c r="M3557" s="144"/>
      <c r="N3557" s="144"/>
      <c r="O3557" s="143"/>
      <c r="P3557" s="143"/>
      <c r="Q3557" s="143"/>
      <c r="R3557" s="139"/>
      <c r="S3557" s="139"/>
      <c r="T3557" s="138"/>
      <c r="U3557" s="6"/>
      <c r="V3557" s="8"/>
      <c r="W3557" s="8"/>
      <c r="X3557" s="60"/>
    </row>
    <row r="3558" spans="1:27" ht="11.25" outlineLevel="5" x14ac:dyDescent="0.2">
      <c r="A3558" s="137"/>
      <c r="B3558" s="138"/>
      <c r="C3558" s="138"/>
      <c r="D3558" s="139"/>
      <c r="E3558" s="145"/>
      <c r="F3558" s="140" t="s">
        <v>2858</v>
      </c>
      <c r="G3558" s="139"/>
      <c r="H3558" s="141">
        <v>6</v>
      </c>
      <c r="I3558" s="142"/>
      <c r="J3558" s="143"/>
      <c r="K3558" s="144"/>
      <c r="L3558" s="144"/>
      <c r="M3558" s="144"/>
      <c r="N3558" s="144"/>
      <c r="O3558" s="143"/>
      <c r="P3558" s="143"/>
      <c r="Q3558" s="143"/>
      <c r="R3558" s="139"/>
      <c r="S3558" s="139"/>
      <c r="T3558" s="138"/>
      <c r="U3558" s="6"/>
      <c r="V3558" s="8"/>
      <c r="W3558" s="8"/>
      <c r="X3558" s="60"/>
    </row>
    <row r="3559" spans="1:27" ht="7.5" customHeight="1" outlineLevel="5" x14ac:dyDescent="0.15">
      <c r="A3559" s="8"/>
      <c r="B3559" s="69"/>
      <c r="C3559" s="69"/>
      <c r="D3559" s="60"/>
      <c r="E3559" s="60"/>
      <c r="F3559" s="104"/>
      <c r="G3559" s="60"/>
      <c r="H3559" s="65"/>
      <c r="I3559" s="105"/>
      <c r="J3559" s="63"/>
      <c r="K3559" s="65"/>
      <c r="L3559" s="65"/>
      <c r="M3559" s="65"/>
      <c r="N3559" s="65"/>
      <c r="O3559" s="63"/>
      <c r="P3559" s="63"/>
      <c r="Q3559" s="63"/>
      <c r="R3559" s="60"/>
      <c r="S3559" s="60"/>
      <c r="T3559" s="69"/>
      <c r="U3559" s="8"/>
      <c r="X3559" s="60"/>
    </row>
    <row r="3560" spans="1:27" ht="11.25" outlineLevel="4" x14ac:dyDescent="0.2">
      <c r="A3560" s="4"/>
      <c r="B3560" s="120"/>
      <c r="C3560" s="121">
        <v>9</v>
      </c>
      <c r="D3560" s="122" t="s">
        <v>534</v>
      </c>
      <c r="E3560" s="123" t="s">
        <v>2859</v>
      </c>
      <c r="F3560" s="124" t="s">
        <v>2860</v>
      </c>
      <c r="G3560" s="122" t="s">
        <v>724</v>
      </c>
      <c r="H3560" s="125">
        <v>44</v>
      </c>
      <c r="I3560" s="126">
        <v>0</v>
      </c>
      <c r="J3560" s="127">
        <f>H3560*I3560</f>
        <v>0</v>
      </c>
      <c r="K3560" s="125">
        <v>0.44169999999999998</v>
      </c>
      <c r="L3560" s="125">
        <f>H3560*K3560</f>
        <v>19.434799999999999</v>
      </c>
      <c r="M3560" s="125"/>
      <c r="N3560" s="125">
        <f>H3560*M3560</f>
        <v>0</v>
      </c>
      <c r="O3560" s="127">
        <v>15</v>
      </c>
      <c r="P3560" s="127">
        <f>J3560*(O3560/100)</f>
        <v>0</v>
      </c>
      <c r="Q3560" s="127">
        <f>J3560+P3560</f>
        <v>0</v>
      </c>
      <c r="R3560" s="128"/>
      <c r="S3560" s="128" t="s">
        <v>538</v>
      </c>
      <c r="T3560" s="129">
        <v>1</v>
      </c>
      <c r="U3560" s="8"/>
      <c r="V3560" s="8"/>
      <c r="W3560" s="8"/>
      <c r="X3560" s="60"/>
    </row>
    <row r="3561" spans="1:27" ht="9.75" outlineLevel="5" x14ac:dyDescent="0.2">
      <c r="A3561" s="130"/>
      <c r="B3561" s="131"/>
      <c r="C3561" s="131"/>
      <c r="D3561" s="132"/>
      <c r="E3561" s="136" t="s">
        <v>0</v>
      </c>
      <c r="F3561" s="159" t="s">
        <v>2861</v>
      </c>
      <c r="G3561" s="159"/>
      <c r="H3561" s="160"/>
      <c r="I3561" s="161"/>
      <c r="J3561" s="162"/>
      <c r="K3561" s="134"/>
      <c r="L3561" s="134"/>
      <c r="M3561" s="134"/>
      <c r="N3561" s="134"/>
      <c r="O3561" s="135"/>
      <c r="P3561" s="135"/>
      <c r="Q3561" s="135"/>
      <c r="R3561" s="132"/>
      <c r="S3561" s="132"/>
      <c r="T3561" s="131"/>
      <c r="U3561" s="6"/>
      <c r="V3561" s="8"/>
      <c r="W3561" s="8"/>
      <c r="X3561" s="133" t="str">
        <f>F3561</f>
        <v>Osazování ocelových zárubní protipožárních nebo protiplynových dveří do vynechaného otvoru, s obetonováním, dveří jednokřídlových do 2,5 m2</v>
      </c>
      <c r="Y3561" s="9"/>
      <c r="AA3561" s="11"/>
    </row>
    <row r="3562" spans="1:27" ht="7.5" customHeight="1" outlineLevel="5" x14ac:dyDescent="0.15">
      <c r="B3562" s="69"/>
      <c r="C3562" s="69"/>
      <c r="D3562" s="60"/>
      <c r="E3562" s="60"/>
      <c r="F3562" s="61"/>
      <c r="G3562" s="60"/>
      <c r="H3562" s="65"/>
      <c r="I3562" s="105"/>
      <c r="J3562" s="63"/>
      <c r="K3562" s="65"/>
      <c r="L3562" s="65"/>
      <c r="M3562" s="65"/>
      <c r="N3562" s="65"/>
      <c r="O3562" s="63"/>
      <c r="P3562" s="63"/>
      <c r="Q3562" s="63"/>
      <c r="R3562" s="60"/>
      <c r="S3562" s="60"/>
      <c r="T3562" s="69"/>
      <c r="U3562" s="8"/>
      <c r="X3562" s="60"/>
    </row>
    <row r="3563" spans="1:27" ht="11.25" outlineLevel="5" x14ac:dyDescent="0.2">
      <c r="A3563" s="137"/>
      <c r="B3563" s="138"/>
      <c r="C3563" s="138"/>
      <c r="D3563" s="139"/>
      <c r="E3563" s="145" t="s">
        <v>1</v>
      </c>
      <c r="F3563" s="140" t="s">
        <v>1768</v>
      </c>
      <c r="G3563" s="139"/>
      <c r="H3563" s="141">
        <v>0</v>
      </c>
      <c r="I3563" s="142"/>
      <c r="J3563" s="143"/>
      <c r="K3563" s="144"/>
      <c r="L3563" s="144"/>
      <c r="M3563" s="144"/>
      <c r="N3563" s="144"/>
      <c r="O3563" s="143"/>
      <c r="P3563" s="143"/>
      <c r="Q3563" s="143"/>
      <c r="R3563" s="139"/>
      <c r="S3563" s="139"/>
      <c r="T3563" s="138"/>
      <c r="U3563" s="6"/>
      <c r="V3563" s="8"/>
      <c r="W3563" s="8"/>
      <c r="X3563" s="60"/>
    </row>
    <row r="3564" spans="1:27" ht="11.25" outlineLevel="5" x14ac:dyDescent="0.2">
      <c r="A3564" s="137"/>
      <c r="B3564" s="138"/>
      <c r="C3564" s="138"/>
      <c r="D3564" s="139"/>
      <c r="E3564" s="145"/>
      <c r="F3564" s="140" t="s">
        <v>2862</v>
      </c>
      <c r="G3564" s="139"/>
      <c r="H3564" s="141">
        <v>34</v>
      </c>
      <c r="I3564" s="142"/>
      <c r="J3564" s="143"/>
      <c r="K3564" s="144"/>
      <c r="L3564" s="144"/>
      <c r="M3564" s="144"/>
      <c r="N3564" s="144"/>
      <c r="O3564" s="143"/>
      <c r="P3564" s="143"/>
      <c r="Q3564" s="143"/>
      <c r="R3564" s="139"/>
      <c r="S3564" s="139"/>
      <c r="T3564" s="138"/>
      <c r="U3564" s="6"/>
      <c r="V3564" s="8"/>
      <c r="W3564" s="8"/>
      <c r="X3564" s="60"/>
    </row>
    <row r="3565" spans="1:27" ht="11.25" outlineLevel="5" x14ac:dyDescent="0.2">
      <c r="A3565" s="137"/>
      <c r="B3565" s="138"/>
      <c r="C3565" s="138"/>
      <c r="D3565" s="139"/>
      <c r="E3565" s="145"/>
      <c r="F3565" s="140" t="s">
        <v>2863</v>
      </c>
      <c r="G3565" s="139"/>
      <c r="H3565" s="141">
        <v>10</v>
      </c>
      <c r="I3565" s="142"/>
      <c r="J3565" s="143"/>
      <c r="K3565" s="144"/>
      <c r="L3565" s="144"/>
      <c r="M3565" s="144"/>
      <c r="N3565" s="144"/>
      <c r="O3565" s="143"/>
      <c r="P3565" s="143"/>
      <c r="Q3565" s="143"/>
      <c r="R3565" s="139"/>
      <c r="S3565" s="139"/>
      <c r="T3565" s="138"/>
      <c r="U3565" s="6"/>
      <c r="V3565" s="8"/>
      <c r="W3565" s="8"/>
      <c r="X3565" s="60"/>
    </row>
    <row r="3566" spans="1:27" ht="7.5" customHeight="1" outlineLevel="5" x14ac:dyDescent="0.15">
      <c r="A3566" s="8"/>
      <c r="B3566" s="69"/>
      <c r="C3566" s="69"/>
      <c r="D3566" s="60"/>
      <c r="E3566" s="60"/>
      <c r="F3566" s="104"/>
      <c r="G3566" s="60"/>
      <c r="H3566" s="65"/>
      <c r="I3566" s="105"/>
      <c r="J3566" s="63"/>
      <c r="K3566" s="65"/>
      <c r="L3566" s="65"/>
      <c r="M3566" s="65"/>
      <c r="N3566" s="65"/>
      <c r="O3566" s="63"/>
      <c r="P3566" s="63"/>
      <c r="Q3566" s="63"/>
      <c r="R3566" s="60"/>
      <c r="S3566" s="60"/>
      <c r="T3566" s="69"/>
      <c r="U3566" s="8"/>
      <c r="X3566" s="60"/>
    </row>
    <row r="3567" spans="1:27" ht="22.5" outlineLevel="4" x14ac:dyDescent="0.2">
      <c r="A3567" s="4"/>
      <c r="B3567" s="120"/>
      <c r="C3567" s="121">
        <v>10</v>
      </c>
      <c r="D3567" s="122" t="s">
        <v>760</v>
      </c>
      <c r="E3567" s="123" t="s">
        <v>2864</v>
      </c>
      <c r="F3567" s="124" t="s">
        <v>2865</v>
      </c>
      <c r="G3567" s="122" t="s">
        <v>724</v>
      </c>
      <c r="H3567" s="125">
        <v>44</v>
      </c>
      <c r="I3567" s="126">
        <v>0</v>
      </c>
      <c r="J3567" s="127">
        <f>H3567*I3567</f>
        <v>0</v>
      </c>
      <c r="K3567" s="125">
        <v>1.272E-2</v>
      </c>
      <c r="L3567" s="125">
        <f>H3567*K3567</f>
        <v>0.55968000000000007</v>
      </c>
      <c r="M3567" s="125"/>
      <c r="N3567" s="125">
        <f>H3567*M3567</f>
        <v>0</v>
      </c>
      <c r="O3567" s="127">
        <v>15</v>
      </c>
      <c r="P3567" s="127">
        <f>J3567*(O3567/100)</f>
        <v>0</v>
      </c>
      <c r="Q3567" s="127">
        <f>J3567+P3567</f>
        <v>0</v>
      </c>
      <c r="R3567" s="128"/>
      <c r="S3567" s="128" t="s">
        <v>538</v>
      </c>
      <c r="T3567" s="129">
        <v>1</v>
      </c>
      <c r="U3567" s="8"/>
      <c r="V3567" s="8"/>
      <c r="W3567" s="8"/>
      <c r="X3567" s="60"/>
    </row>
    <row r="3568" spans="1:27" ht="9.75" outlineLevel="5" x14ac:dyDescent="0.2">
      <c r="A3568" s="130"/>
      <c r="B3568" s="131"/>
      <c r="C3568" s="131"/>
      <c r="D3568" s="132"/>
      <c r="E3568" s="136" t="s">
        <v>0</v>
      </c>
      <c r="F3568" s="159" t="s">
        <v>763</v>
      </c>
      <c r="G3568" s="159"/>
      <c r="H3568" s="160"/>
      <c r="I3568" s="161"/>
      <c r="J3568" s="162"/>
      <c r="K3568" s="134"/>
      <c r="L3568" s="134"/>
      <c r="M3568" s="134"/>
      <c r="N3568" s="134"/>
      <c r="O3568" s="135"/>
      <c r="P3568" s="135"/>
      <c r="Q3568" s="135"/>
      <c r="R3568" s="132"/>
      <c r="S3568" s="132"/>
      <c r="T3568" s="131"/>
      <c r="U3568" s="6"/>
      <c r="V3568" s="8"/>
      <c r="W3568" s="8"/>
      <c r="X3568" s="133" t="str">
        <f>F3568</f>
        <v>---</v>
      </c>
      <c r="Y3568" s="9"/>
      <c r="AA3568" s="11"/>
    </row>
    <row r="3569" spans="1:27" ht="7.5" customHeight="1" outlineLevel="5" x14ac:dyDescent="0.15">
      <c r="B3569" s="69"/>
      <c r="C3569" s="69"/>
      <c r="D3569" s="60"/>
      <c r="E3569" s="60"/>
      <c r="F3569" s="61"/>
      <c r="G3569" s="60"/>
      <c r="H3569" s="65"/>
      <c r="I3569" s="105"/>
      <c r="J3569" s="63"/>
      <c r="K3569" s="65"/>
      <c r="L3569" s="65"/>
      <c r="M3569" s="65"/>
      <c r="N3569" s="65"/>
      <c r="O3569" s="63"/>
      <c r="P3569" s="63"/>
      <c r="Q3569" s="63"/>
      <c r="R3569" s="60"/>
      <c r="S3569" s="60"/>
      <c r="T3569" s="69"/>
      <c r="U3569" s="8"/>
      <c r="X3569" s="60"/>
    </row>
    <row r="3570" spans="1:27" ht="11.25" outlineLevel="4" x14ac:dyDescent="0.2">
      <c r="A3570" s="4"/>
      <c r="B3570" s="120"/>
      <c r="C3570" s="121">
        <v>11</v>
      </c>
      <c r="D3570" s="122" t="s">
        <v>534</v>
      </c>
      <c r="E3570" s="123" t="s">
        <v>2866</v>
      </c>
      <c r="F3570" s="124" t="s">
        <v>2867</v>
      </c>
      <c r="G3570" s="122" t="s">
        <v>724</v>
      </c>
      <c r="H3570" s="125">
        <v>150</v>
      </c>
      <c r="I3570" s="126">
        <v>0</v>
      </c>
      <c r="J3570" s="127">
        <f>H3570*I3570</f>
        <v>0</v>
      </c>
      <c r="K3570" s="125"/>
      <c r="L3570" s="125">
        <f>H3570*K3570</f>
        <v>0</v>
      </c>
      <c r="M3570" s="125"/>
      <c r="N3570" s="125">
        <f>H3570*M3570</f>
        <v>0</v>
      </c>
      <c r="O3570" s="127">
        <v>15</v>
      </c>
      <c r="P3570" s="127">
        <f>J3570*(O3570/100)</f>
        <v>0</v>
      </c>
      <c r="Q3570" s="127">
        <f>J3570+P3570</f>
        <v>0</v>
      </c>
      <c r="R3570" s="128"/>
      <c r="S3570" s="128" t="s">
        <v>538</v>
      </c>
      <c r="T3570" s="129">
        <v>1</v>
      </c>
      <c r="U3570" s="8"/>
      <c r="V3570" s="8"/>
      <c r="W3570" s="8"/>
      <c r="X3570" s="60"/>
    </row>
    <row r="3571" spans="1:27" ht="9.75" outlineLevel="5" x14ac:dyDescent="0.2">
      <c r="A3571" s="130"/>
      <c r="B3571" s="131"/>
      <c r="C3571" s="131"/>
      <c r="D3571" s="132"/>
      <c r="E3571" s="136" t="s">
        <v>0</v>
      </c>
      <c r="F3571" s="159" t="s">
        <v>2868</v>
      </c>
      <c r="G3571" s="159"/>
      <c r="H3571" s="160"/>
      <c r="I3571" s="161"/>
      <c r="J3571" s="162"/>
      <c r="K3571" s="134"/>
      <c r="L3571" s="134"/>
      <c r="M3571" s="134"/>
      <c r="N3571" s="134"/>
      <c r="O3571" s="135"/>
      <c r="P3571" s="135"/>
      <c r="Q3571" s="135"/>
      <c r="R3571" s="132"/>
      <c r="S3571" s="132"/>
      <c r="T3571" s="131"/>
      <c r="U3571" s="6"/>
      <c r="V3571" s="8"/>
      <c r="W3571" s="8"/>
      <c r="X3571" s="133" t="str">
        <f>F3571</f>
        <v>Montáž dveřních křídel dřevěných nebo plastových otevíravých do obložkové zárubně povrchově upravených jednokřídlových, šířky do 800 mm</v>
      </c>
      <c r="Y3571" s="9"/>
      <c r="AA3571" s="11"/>
    </row>
    <row r="3572" spans="1:27" ht="7.5" customHeight="1" outlineLevel="5" x14ac:dyDescent="0.15">
      <c r="B3572" s="69"/>
      <c r="C3572" s="69"/>
      <c r="D3572" s="60"/>
      <c r="E3572" s="60"/>
      <c r="F3572" s="61"/>
      <c r="G3572" s="60"/>
      <c r="H3572" s="65"/>
      <c r="I3572" s="105"/>
      <c r="J3572" s="63"/>
      <c r="K3572" s="65"/>
      <c r="L3572" s="65"/>
      <c r="M3572" s="65"/>
      <c r="N3572" s="65"/>
      <c r="O3572" s="63"/>
      <c r="P3572" s="63"/>
      <c r="Q3572" s="63"/>
      <c r="R3572" s="60"/>
      <c r="S3572" s="60"/>
      <c r="T3572" s="69"/>
      <c r="U3572" s="8"/>
      <c r="X3572" s="60"/>
    </row>
    <row r="3573" spans="1:27" ht="11.25" outlineLevel="5" x14ac:dyDescent="0.2">
      <c r="A3573" s="137"/>
      <c r="B3573" s="138"/>
      <c r="C3573" s="138"/>
      <c r="D3573" s="139"/>
      <c r="E3573" s="145" t="s">
        <v>1</v>
      </c>
      <c r="F3573" s="140" t="s">
        <v>1768</v>
      </c>
      <c r="G3573" s="139"/>
      <c r="H3573" s="141">
        <v>0</v>
      </c>
      <c r="I3573" s="142"/>
      <c r="J3573" s="143"/>
      <c r="K3573" s="144"/>
      <c r="L3573" s="144"/>
      <c r="M3573" s="144"/>
      <c r="N3573" s="144"/>
      <c r="O3573" s="143"/>
      <c r="P3573" s="143"/>
      <c r="Q3573" s="143"/>
      <c r="R3573" s="139"/>
      <c r="S3573" s="139"/>
      <c r="T3573" s="138"/>
      <c r="U3573" s="6"/>
      <c r="V3573" s="8"/>
      <c r="W3573" s="8"/>
      <c r="X3573" s="60"/>
    </row>
    <row r="3574" spans="1:27" ht="11.25" outlineLevel="5" x14ac:dyDescent="0.2">
      <c r="A3574" s="137"/>
      <c r="B3574" s="138"/>
      <c r="C3574" s="138"/>
      <c r="D3574" s="139"/>
      <c r="E3574" s="145"/>
      <c r="F3574" s="140" t="s">
        <v>2854</v>
      </c>
      <c r="G3574" s="139"/>
      <c r="H3574" s="141">
        <v>60</v>
      </c>
      <c r="I3574" s="142"/>
      <c r="J3574" s="143"/>
      <c r="K3574" s="144"/>
      <c r="L3574" s="144"/>
      <c r="M3574" s="144"/>
      <c r="N3574" s="144"/>
      <c r="O3574" s="143"/>
      <c r="P3574" s="143"/>
      <c r="Q3574" s="143"/>
      <c r="R3574" s="139"/>
      <c r="S3574" s="139"/>
      <c r="T3574" s="138"/>
      <c r="U3574" s="6"/>
      <c r="V3574" s="8"/>
      <c r="W3574" s="8"/>
      <c r="X3574" s="60"/>
    </row>
    <row r="3575" spans="1:27" ht="11.25" outlineLevel="5" x14ac:dyDescent="0.2">
      <c r="A3575" s="137"/>
      <c r="B3575" s="138"/>
      <c r="C3575" s="138"/>
      <c r="D3575" s="139"/>
      <c r="E3575" s="145"/>
      <c r="F3575" s="140" t="s">
        <v>2869</v>
      </c>
      <c r="G3575" s="139"/>
      <c r="H3575" s="141">
        <v>90</v>
      </c>
      <c r="I3575" s="142"/>
      <c r="J3575" s="143"/>
      <c r="K3575" s="144"/>
      <c r="L3575" s="144"/>
      <c r="M3575" s="144"/>
      <c r="N3575" s="144"/>
      <c r="O3575" s="143"/>
      <c r="P3575" s="143"/>
      <c r="Q3575" s="143"/>
      <c r="R3575" s="139"/>
      <c r="S3575" s="139"/>
      <c r="T3575" s="138"/>
      <c r="U3575" s="6"/>
      <c r="V3575" s="8"/>
      <c r="W3575" s="8"/>
      <c r="X3575" s="60"/>
    </row>
    <row r="3576" spans="1:27" ht="7.5" customHeight="1" outlineLevel="5" x14ac:dyDescent="0.15">
      <c r="A3576" s="8"/>
      <c r="B3576" s="69"/>
      <c r="C3576" s="69"/>
      <c r="D3576" s="60"/>
      <c r="E3576" s="60"/>
      <c r="F3576" s="104"/>
      <c r="G3576" s="60"/>
      <c r="H3576" s="65"/>
      <c r="I3576" s="105"/>
      <c r="J3576" s="63"/>
      <c r="K3576" s="65"/>
      <c r="L3576" s="65"/>
      <c r="M3576" s="65"/>
      <c r="N3576" s="65"/>
      <c r="O3576" s="63"/>
      <c r="P3576" s="63"/>
      <c r="Q3576" s="63"/>
      <c r="R3576" s="60"/>
      <c r="S3576" s="60"/>
      <c r="T3576" s="69"/>
      <c r="U3576" s="8"/>
      <c r="X3576" s="60"/>
    </row>
    <row r="3577" spans="1:27" ht="22.5" outlineLevel="4" x14ac:dyDescent="0.2">
      <c r="A3577" s="4"/>
      <c r="B3577" s="120"/>
      <c r="C3577" s="121">
        <v>12</v>
      </c>
      <c r="D3577" s="122" t="s">
        <v>760</v>
      </c>
      <c r="E3577" s="123" t="s">
        <v>2870</v>
      </c>
      <c r="F3577" s="124" t="s">
        <v>2871</v>
      </c>
      <c r="G3577" s="122" t="s">
        <v>724</v>
      </c>
      <c r="H3577" s="125">
        <v>60</v>
      </c>
      <c r="I3577" s="126">
        <v>0</v>
      </c>
      <c r="J3577" s="127">
        <f>H3577*I3577</f>
        <v>0</v>
      </c>
      <c r="K3577" s="125">
        <v>1.7500000000000002E-2</v>
      </c>
      <c r="L3577" s="125">
        <f>H3577*K3577</f>
        <v>1.05</v>
      </c>
      <c r="M3577" s="125"/>
      <c r="N3577" s="125">
        <f>H3577*M3577</f>
        <v>0</v>
      </c>
      <c r="O3577" s="127">
        <v>15</v>
      </c>
      <c r="P3577" s="127">
        <f>J3577*(O3577/100)</f>
        <v>0</v>
      </c>
      <c r="Q3577" s="127">
        <f>J3577+P3577</f>
        <v>0</v>
      </c>
      <c r="R3577" s="128"/>
      <c r="S3577" s="128" t="s">
        <v>776</v>
      </c>
      <c r="T3577" s="129">
        <v>1</v>
      </c>
      <c r="U3577" s="8"/>
      <c r="V3577" s="8"/>
      <c r="W3577" s="8"/>
      <c r="X3577" s="60"/>
    </row>
    <row r="3578" spans="1:27" ht="9.75" outlineLevel="5" x14ac:dyDescent="0.2">
      <c r="A3578" s="130"/>
      <c r="B3578" s="131"/>
      <c r="C3578" s="131"/>
      <c r="D3578" s="132"/>
      <c r="E3578" s="136" t="s">
        <v>0</v>
      </c>
      <c r="F3578" s="159" t="s">
        <v>763</v>
      </c>
      <c r="G3578" s="159"/>
      <c r="H3578" s="160"/>
      <c r="I3578" s="161"/>
      <c r="J3578" s="162"/>
      <c r="K3578" s="134"/>
      <c r="L3578" s="134"/>
      <c r="M3578" s="134"/>
      <c r="N3578" s="134"/>
      <c r="O3578" s="135"/>
      <c r="P3578" s="135"/>
      <c r="Q3578" s="135"/>
      <c r="R3578" s="132"/>
      <c r="S3578" s="132"/>
      <c r="T3578" s="131"/>
      <c r="U3578" s="6"/>
      <c r="V3578" s="8"/>
      <c r="W3578" s="8"/>
      <c r="X3578" s="133" t="str">
        <f>F3578</f>
        <v>---</v>
      </c>
      <c r="Y3578" s="9"/>
      <c r="AA3578" s="11"/>
    </row>
    <row r="3579" spans="1:27" ht="7.5" customHeight="1" outlineLevel="5" x14ac:dyDescent="0.15">
      <c r="B3579" s="69"/>
      <c r="C3579" s="69"/>
      <c r="D3579" s="60"/>
      <c r="E3579" s="60"/>
      <c r="F3579" s="61"/>
      <c r="G3579" s="60"/>
      <c r="H3579" s="65"/>
      <c r="I3579" s="105"/>
      <c r="J3579" s="63"/>
      <c r="K3579" s="65"/>
      <c r="L3579" s="65"/>
      <c r="M3579" s="65"/>
      <c r="N3579" s="65"/>
      <c r="O3579" s="63"/>
      <c r="P3579" s="63"/>
      <c r="Q3579" s="63"/>
      <c r="R3579" s="60"/>
      <c r="S3579" s="60"/>
      <c r="T3579" s="69"/>
      <c r="U3579" s="8"/>
      <c r="X3579" s="60"/>
    </row>
    <row r="3580" spans="1:27" ht="22.5" outlineLevel="4" x14ac:dyDescent="0.2">
      <c r="A3580" s="4"/>
      <c r="B3580" s="120"/>
      <c r="C3580" s="121">
        <v>13</v>
      </c>
      <c r="D3580" s="122" t="s">
        <v>760</v>
      </c>
      <c r="E3580" s="123" t="s">
        <v>2872</v>
      </c>
      <c r="F3580" s="124" t="s">
        <v>2873</v>
      </c>
      <c r="G3580" s="122" t="s">
        <v>724</v>
      </c>
      <c r="H3580" s="125">
        <v>90</v>
      </c>
      <c r="I3580" s="126">
        <v>0</v>
      </c>
      <c r="J3580" s="127">
        <f>H3580*I3580</f>
        <v>0</v>
      </c>
      <c r="K3580" s="125">
        <v>1.95E-2</v>
      </c>
      <c r="L3580" s="125">
        <f>H3580*K3580</f>
        <v>1.7549999999999999</v>
      </c>
      <c r="M3580" s="125"/>
      <c r="N3580" s="125">
        <f>H3580*M3580</f>
        <v>0</v>
      </c>
      <c r="O3580" s="127">
        <v>15</v>
      </c>
      <c r="P3580" s="127">
        <f>J3580*(O3580/100)</f>
        <v>0</v>
      </c>
      <c r="Q3580" s="127">
        <f>J3580+P3580</f>
        <v>0</v>
      </c>
      <c r="R3580" s="128"/>
      <c r="S3580" s="128" t="s">
        <v>776</v>
      </c>
      <c r="T3580" s="129">
        <v>1</v>
      </c>
      <c r="U3580" s="8"/>
      <c r="V3580" s="8"/>
      <c r="W3580" s="8"/>
      <c r="X3580" s="60"/>
    </row>
    <row r="3581" spans="1:27" ht="9.75" outlineLevel="5" x14ac:dyDescent="0.2">
      <c r="A3581" s="130"/>
      <c r="B3581" s="131"/>
      <c r="C3581" s="131"/>
      <c r="D3581" s="132"/>
      <c r="E3581" s="136" t="s">
        <v>0</v>
      </c>
      <c r="F3581" s="159" t="s">
        <v>763</v>
      </c>
      <c r="G3581" s="159"/>
      <c r="H3581" s="160"/>
      <c r="I3581" s="161"/>
      <c r="J3581" s="162"/>
      <c r="K3581" s="134"/>
      <c r="L3581" s="134"/>
      <c r="M3581" s="134"/>
      <c r="N3581" s="134"/>
      <c r="O3581" s="135"/>
      <c r="P3581" s="135"/>
      <c r="Q3581" s="135"/>
      <c r="R3581" s="132"/>
      <c r="S3581" s="132"/>
      <c r="T3581" s="131"/>
      <c r="U3581" s="6"/>
      <c r="V3581" s="8"/>
      <c r="W3581" s="8"/>
      <c r="X3581" s="133" t="str">
        <f>F3581</f>
        <v>---</v>
      </c>
      <c r="Y3581" s="9"/>
      <c r="AA3581" s="11"/>
    </row>
    <row r="3582" spans="1:27" ht="7.5" customHeight="1" outlineLevel="5" x14ac:dyDescent="0.15">
      <c r="B3582" s="69"/>
      <c r="C3582" s="69"/>
      <c r="D3582" s="60"/>
      <c r="E3582" s="60"/>
      <c r="F3582" s="61"/>
      <c r="G3582" s="60"/>
      <c r="H3582" s="65"/>
      <c r="I3582" s="105"/>
      <c r="J3582" s="63"/>
      <c r="K3582" s="65"/>
      <c r="L3582" s="65"/>
      <c r="M3582" s="65"/>
      <c r="N3582" s="65"/>
      <c r="O3582" s="63"/>
      <c r="P3582" s="63"/>
      <c r="Q3582" s="63"/>
      <c r="R3582" s="60"/>
      <c r="S3582" s="60"/>
      <c r="T3582" s="69"/>
      <c r="U3582" s="8"/>
      <c r="X3582" s="60"/>
    </row>
    <row r="3583" spans="1:27" ht="11.25" outlineLevel="4" x14ac:dyDescent="0.2">
      <c r="A3583" s="4"/>
      <c r="B3583" s="120"/>
      <c r="C3583" s="121">
        <v>14</v>
      </c>
      <c r="D3583" s="122" t="s">
        <v>534</v>
      </c>
      <c r="E3583" s="123" t="s">
        <v>2874</v>
      </c>
      <c r="F3583" s="124" t="s">
        <v>2875</v>
      </c>
      <c r="G3583" s="122" t="s">
        <v>724</v>
      </c>
      <c r="H3583" s="125">
        <v>44</v>
      </c>
      <c r="I3583" s="126">
        <v>0</v>
      </c>
      <c r="J3583" s="127">
        <f>H3583*I3583</f>
        <v>0</v>
      </c>
      <c r="K3583" s="125"/>
      <c r="L3583" s="125">
        <f>H3583*K3583</f>
        <v>0</v>
      </c>
      <c r="M3583" s="125"/>
      <c r="N3583" s="125">
        <f>H3583*M3583</f>
        <v>0</v>
      </c>
      <c r="O3583" s="127">
        <v>15</v>
      </c>
      <c r="P3583" s="127">
        <f>J3583*(O3583/100)</f>
        <v>0</v>
      </c>
      <c r="Q3583" s="127">
        <f>J3583+P3583</f>
        <v>0</v>
      </c>
      <c r="R3583" s="128"/>
      <c r="S3583" s="128" t="s">
        <v>538</v>
      </c>
      <c r="T3583" s="129">
        <v>1</v>
      </c>
      <c r="U3583" s="8"/>
      <c r="V3583" s="8"/>
      <c r="W3583" s="8"/>
      <c r="X3583" s="60"/>
    </row>
    <row r="3584" spans="1:27" ht="9.75" outlineLevel="5" x14ac:dyDescent="0.2">
      <c r="A3584" s="130"/>
      <c r="B3584" s="131"/>
      <c r="C3584" s="131"/>
      <c r="D3584" s="132"/>
      <c r="E3584" s="136" t="s">
        <v>0</v>
      </c>
      <c r="F3584" s="159" t="s">
        <v>2876</v>
      </c>
      <c r="G3584" s="159"/>
      <c r="H3584" s="160"/>
      <c r="I3584" s="161"/>
      <c r="J3584" s="162"/>
      <c r="K3584" s="134"/>
      <c r="L3584" s="134"/>
      <c r="M3584" s="134"/>
      <c r="N3584" s="134"/>
      <c r="O3584" s="135"/>
      <c r="P3584" s="135"/>
      <c r="Q3584" s="135"/>
      <c r="R3584" s="132"/>
      <c r="S3584" s="132"/>
      <c r="T3584" s="131"/>
      <c r="U3584" s="6"/>
      <c r="V3584" s="8"/>
      <c r="W3584" s="8"/>
      <c r="X3584" s="133" t="str">
        <f>F3584</f>
        <v>Montáž dveřních křídel dřevěných nebo plastových otevíravých do ocelové zárubně protipožárních jednokřídlových, šířky přes 800 mm</v>
      </c>
      <c r="Y3584" s="9"/>
      <c r="AA3584" s="11"/>
    </row>
    <row r="3585" spans="1:27" ht="7.5" customHeight="1" outlineLevel="5" x14ac:dyDescent="0.15">
      <c r="B3585" s="69"/>
      <c r="C3585" s="69"/>
      <c r="D3585" s="60"/>
      <c r="E3585" s="60"/>
      <c r="F3585" s="61"/>
      <c r="G3585" s="60"/>
      <c r="H3585" s="65"/>
      <c r="I3585" s="105"/>
      <c r="J3585" s="63"/>
      <c r="K3585" s="65"/>
      <c r="L3585" s="65"/>
      <c r="M3585" s="65"/>
      <c r="N3585" s="65"/>
      <c r="O3585" s="63"/>
      <c r="P3585" s="63"/>
      <c r="Q3585" s="63"/>
      <c r="R3585" s="60"/>
      <c r="S3585" s="60"/>
      <c r="T3585" s="69"/>
      <c r="U3585" s="8"/>
      <c r="X3585" s="60"/>
    </row>
    <row r="3586" spans="1:27" ht="11.25" outlineLevel="5" x14ac:dyDescent="0.2">
      <c r="A3586" s="137"/>
      <c r="B3586" s="138"/>
      <c r="C3586" s="138"/>
      <c r="D3586" s="139"/>
      <c r="E3586" s="145" t="s">
        <v>1</v>
      </c>
      <c r="F3586" s="140" t="s">
        <v>1768</v>
      </c>
      <c r="G3586" s="139"/>
      <c r="H3586" s="141">
        <v>0</v>
      </c>
      <c r="I3586" s="142"/>
      <c r="J3586" s="143"/>
      <c r="K3586" s="144"/>
      <c r="L3586" s="144"/>
      <c r="M3586" s="144"/>
      <c r="N3586" s="144"/>
      <c r="O3586" s="143"/>
      <c r="P3586" s="143"/>
      <c r="Q3586" s="143"/>
      <c r="R3586" s="139"/>
      <c r="S3586" s="139"/>
      <c r="T3586" s="138"/>
      <c r="U3586" s="6"/>
      <c r="V3586" s="8"/>
      <c r="W3586" s="8"/>
      <c r="X3586" s="60"/>
    </row>
    <row r="3587" spans="1:27" ht="11.25" outlineLevel="5" x14ac:dyDescent="0.2">
      <c r="A3587" s="137"/>
      <c r="B3587" s="138"/>
      <c r="C3587" s="138"/>
      <c r="D3587" s="139"/>
      <c r="E3587" s="145"/>
      <c r="F3587" s="140" t="s">
        <v>2862</v>
      </c>
      <c r="G3587" s="139"/>
      <c r="H3587" s="141">
        <v>34</v>
      </c>
      <c r="I3587" s="142"/>
      <c r="J3587" s="143"/>
      <c r="K3587" s="144"/>
      <c r="L3587" s="144"/>
      <c r="M3587" s="144"/>
      <c r="N3587" s="144"/>
      <c r="O3587" s="143"/>
      <c r="P3587" s="143"/>
      <c r="Q3587" s="143"/>
      <c r="R3587" s="139"/>
      <c r="S3587" s="139"/>
      <c r="T3587" s="138"/>
      <c r="U3587" s="6"/>
      <c r="V3587" s="8"/>
      <c r="W3587" s="8"/>
      <c r="X3587" s="60"/>
    </row>
    <row r="3588" spans="1:27" ht="11.25" outlineLevel="5" x14ac:dyDescent="0.2">
      <c r="A3588" s="137"/>
      <c r="B3588" s="138"/>
      <c r="C3588" s="138"/>
      <c r="D3588" s="139"/>
      <c r="E3588" s="145"/>
      <c r="F3588" s="140" t="s">
        <v>2863</v>
      </c>
      <c r="G3588" s="139"/>
      <c r="H3588" s="141">
        <v>10</v>
      </c>
      <c r="I3588" s="142"/>
      <c r="J3588" s="143"/>
      <c r="K3588" s="144"/>
      <c r="L3588" s="144"/>
      <c r="M3588" s="144"/>
      <c r="N3588" s="144"/>
      <c r="O3588" s="143"/>
      <c r="P3588" s="143"/>
      <c r="Q3588" s="143"/>
      <c r="R3588" s="139"/>
      <c r="S3588" s="139"/>
      <c r="T3588" s="138"/>
      <c r="U3588" s="6"/>
      <c r="V3588" s="8"/>
      <c r="W3588" s="8"/>
      <c r="X3588" s="60"/>
    </row>
    <row r="3589" spans="1:27" ht="7.5" customHeight="1" outlineLevel="5" x14ac:dyDescent="0.15">
      <c r="A3589" s="8"/>
      <c r="B3589" s="69"/>
      <c r="C3589" s="69"/>
      <c r="D3589" s="60"/>
      <c r="E3589" s="60"/>
      <c r="F3589" s="104"/>
      <c r="G3589" s="60"/>
      <c r="H3589" s="65"/>
      <c r="I3589" s="105"/>
      <c r="J3589" s="63"/>
      <c r="K3589" s="65"/>
      <c r="L3589" s="65"/>
      <c r="M3589" s="65"/>
      <c r="N3589" s="65"/>
      <c r="O3589" s="63"/>
      <c r="P3589" s="63"/>
      <c r="Q3589" s="63"/>
      <c r="R3589" s="60"/>
      <c r="S3589" s="60"/>
      <c r="T3589" s="69"/>
      <c r="U3589" s="8"/>
      <c r="X3589" s="60"/>
    </row>
    <row r="3590" spans="1:27" ht="22.5" outlineLevel="4" x14ac:dyDescent="0.2">
      <c r="A3590" s="4"/>
      <c r="B3590" s="120"/>
      <c r="C3590" s="121">
        <v>15</v>
      </c>
      <c r="D3590" s="122" t="s">
        <v>760</v>
      </c>
      <c r="E3590" s="123" t="s">
        <v>2877</v>
      </c>
      <c r="F3590" s="124" t="s">
        <v>2878</v>
      </c>
      <c r="G3590" s="122" t="s">
        <v>724</v>
      </c>
      <c r="H3590" s="125">
        <v>34</v>
      </c>
      <c r="I3590" s="126">
        <v>0</v>
      </c>
      <c r="J3590" s="127">
        <f>H3590*I3590</f>
        <v>0</v>
      </c>
      <c r="K3590" s="125">
        <v>4.2999999999999997E-2</v>
      </c>
      <c r="L3590" s="125">
        <f>H3590*K3590</f>
        <v>1.462</v>
      </c>
      <c r="M3590" s="125"/>
      <c r="N3590" s="125">
        <f>H3590*M3590</f>
        <v>0</v>
      </c>
      <c r="O3590" s="127">
        <v>15</v>
      </c>
      <c r="P3590" s="127">
        <f>J3590*(O3590/100)</f>
        <v>0</v>
      </c>
      <c r="Q3590" s="127">
        <f>J3590+P3590</f>
        <v>0</v>
      </c>
      <c r="R3590" s="128"/>
      <c r="S3590" s="128" t="s">
        <v>776</v>
      </c>
      <c r="T3590" s="129">
        <v>1</v>
      </c>
      <c r="U3590" s="8"/>
      <c r="V3590" s="8"/>
      <c r="W3590" s="8"/>
      <c r="X3590" s="60"/>
    </row>
    <row r="3591" spans="1:27" ht="9.75" outlineLevel="5" x14ac:dyDescent="0.2">
      <c r="A3591" s="130"/>
      <c r="B3591" s="131"/>
      <c r="C3591" s="131"/>
      <c r="D3591" s="132"/>
      <c r="E3591" s="136" t="s">
        <v>0</v>
      </c>
      <c r="F3591" s="159" t="s">
        <v>763</v>
      </c>
      <c r="G3591" s="159"/>
      <c r="H3591" s="160"/>
      <c r="I3591" s="161"/>
      <c r="J3591" s="162"/>
      <c r="K3591" s="134"/>
      <c r="L3591" s="134"/>
      <c r="M3591" s="134"/>
      <c r="N3591" s="134"/>
      <c r="O3591" s="135"/>
      <c r="P3591" s="135"/>
      <c r="Q3591" s="135"/>
      <c r="R3591" s="132"/>
      <c r="S3591" s="132"/>
      <c r="T3591" s="131"/>
      <c r="U3591" s="6"/>
      <c r="V3591" s="8"/>
      <c r="W3591" s="8"/>
      <c r="X3591" s="133" t="str">
        <f>F3591</f>
        <v>---</v>
      </c>
      <c r="Y3591" s="9"/>
      <c r="AA3591" s="11"/>
    </row>
    <row r="3592" spans="1:27" ht="7.5" customHeight="1" outlineLevel="5" x14ac:dyDescent="0.15">
      <c r="B3592" s="69"/>
      <c r="C3592" s="69"/>
      <c r="D3592" s="60"/>
      <c r="E3592" s="60"/>
      <c r="F3592" s="61"/>
      <c r="G3592" s="60"/>
      <c r="H3592" s="65"/>
      <c r="I3592" s="105"/>
      <c r="J3592" s="63"/>
      <c r="K3592" s="65"/>
      <c r="L3592" s="65"/>
      <c r="M3592" s="65"/>
      <c r="N3592" s="65"/>
      <c r="O3592" s="63"/>
      <c r="P3592" s="63"/>
      <c r="Q3592" s="63"/>
      <c r="R3592" s="60"/>
      <c r="S3592" s="60"/>
      <c r="T3592" s="69"/>
      <c r="U3592" s="8"/>
      <c r="X3592" s="60"/>
    </row>
    <row r="3593" spans="1:27" ht="22.5" outlineLevel="4" x14ac:dyDescent="0.2">
      <c r="A3593" s="4"/>
      <c r="B3593" s="120"/>
      <c r="C3593" s="121">
        <v>16</v>
      </c>
      <c r="D3593" s="122" t="s">
        <v>760</v>
      </c>
      <c r="E3593" s="123" t="s">
        <v>2879</v>
      </c>
      <c r="F3593" s="124" t="s">
        <v>2880</v>
      </c>
      <c r="G3593" s="122" t="s">
        <v>724</v>
      </c>
      <c r="H3593" s="125">
        <v>10</v>
      </c>
      <c r="I3593" s="126">
        <v>0</v>
      </c>
      <c r="J3593" s="127">
        <f>H3593*I3593</f>
        <v>0</v>
      </c>
      <c r="K3593" s="125">
        <v>4.2999999999999997E-2</v>
      </c>
      <c r="L3593" s="125">
        <f>H3593*K3593</f>
        <v>0.42999999999999994</v>
      </c>
      <c r="M3593" s="125"/>
      <c r="N3593" s="125">
        <f>H3593*M3593</f>
        <v>0</v>
      </c>
      <c r="O3593" s="127">
        <v>15</v>
      </c>
      <c r="P3593" s="127">
        <f>J3593*(O3593/100)</f>
        <v>0</v>
      </c>
      <c r="Q3593" s="127">
        <f>J3593+P3593</f>
        <v>0</v>
      </c>
      <c r="R3593" s="128"/>
      <c r="S3593" s="128" t="s">
        <v>776</v>
      </c>
      <c r="T3593" s="129">
        <v>1</v>
      </c>
      <c r="U3593" s="8"/>
      <c r="V3593" s="8"/>
      <c r="W3593" s="8"/>
      <c r="X3593" s="60"/>
    </row>
    <row r="3594" spans="1:27" ht="9.75" outlineLevel="5" x14ac:dyDescent="0.2">
      <c r="A3594" s="130"/>
      <c r="B3594" s="131"/>
      <c r="C3594" s="131"/>
      <c r="D3594" s="132"/>
      <c r="E3594" s="136" t="s">
        <v>0</v>
      </c>
      <c r="F3594" s="159" t="s">
        <v>763</v>
      </c>
      <c r="G3594" s="159"/>
      <c r="H3594" s="160"/>
      <c r="I3594" s="161"/>
      <c r="J3594" s="162"/>
      <c r="K3594" s="134"/>
      <c r="L3594" s="134"/>
      <c r="M3594" s="134"/>
      <c r="N3594" s="134"/>
      <c r="O3594" s="135"/>
      <c r="P3594" s="135"/>
      <c r="Q3594" s="135"/>
      <c r="R3594" s="132"/>
      <c r="S3594" s="132"/>
      <c r="T3594" s="131"/>
      <c r="U3594" s="6"/>
      <c r="V3594" s="8"/>
      <c r="W3594" s="8"/>
      <c r="X3594" s="133" t="str">
        <f>F3594</f>
        <v>---</v>
      </c>
      <c r="Y3594" s="9"/>
      <c r="AA3594" s="11"/>
    </row>
    <row r="3595" spans="1:27" ht="7.5" customHeight="1" outlineLevel="5" x14ac:dyDescent="0.15">
      <c r="B3595" s="69"/>
      <c r="C3595" s="69"/>
      <c r="D3595" s="60"/>
      <c r="E3595" s="60"/>
      <c r="F3595" s="61"/>
      <c r="G3595" s="60"/>
      <c r="H3595" s="65"/>
      <c r="I3595" s="105"/>
      <c r="J3595" s="63"/>
      <c r="K3595" s="65"/>
      <c r="L3595" s="65"/>
      <c r="M3595" s="65"/>
      <c r="N3595" s="65"/>
      <c r="O3595" s="63"/>
      <c r="P3595" s="63"/>
      <c r="Q3595" s="63"/>
      <c r="R3595" s="60"/>
      <c r="S3595" s="60"/>
      <c r="T3595" s="69"/>
      <c r="U3595" s="8"/>
      <c r="X3595" s="60"/>
    </row>
    <row r="3596" spans="1:27" ht="11.25" outlineLevel="4" x14ac:dyDescent="0.2">
      <c r="A3596" s="4"/>
      <c r="B3596" s="120"/>
      <c r="C3596" s="121">
        <v>17</v>
      </c>
      <c r="D3596" s="122" t="s">
        <v>534</v>
      </c>
      <c r="E3596" s="123" t="s">
        <v>2881</v>
      </c>
      <c r="F3596" s="124" t="s">
        <v>2882</v>
      </c>
      <c r="G3596" s="122" t="s">
        <v>724</v>
      </c>
      <c r="H3596" s="125">
        <v>10</v>
      </c>
      <c r="I3596" s="126">
        <v>0</v>
      </c>
      <c r="J3596" s="127">
        <f>H3596*I3596</f>
        <v>0</v>
      </c>
      <c r="K3596" s="125"/>
      <c r="L3596" s="125">
        <f>H3596*K3596</f>
        <v>0</v>
      </c>
      <c r="M3596" s="125"/>
      <c r="N3596" s="125">
        <f>H3596*M3596</f>
        <v>0</v>
      </c>
      <c r="O3596" s="127">
        <v>15</v>
      </c>
      <c r="P3596" s="127">
        <f>J3596*(O3596/100)</f>
        <v>0</v>
      </c>
      <c r="Q3596" s="127">
        <f>J3596+P3596</f>
        <v>0</v>
      </c>
      <c r="R3596" s="128"/>
      <c r="S3596" s="128" t="s">
        <v>538</v>
      </c>
      <c r="T3596" s="129">
        <v>1</v>
      </c>
      <c r="U3596" s="8"/>
      <c r="V3596" s="8"/>
      <c r="W3596" s="8"/>
      <c r="X3596" s="60"/>
    </row>
    <row r="3597" spans="1:27" ht="9.75" outlineLevel="5" x14ac:dyDescent="0.2">
      <c r="A3597" s="130"/>
      <c r="B3597" s="131"/>
      <c r="C3597" s="131"/>
      <c r="D3597" s="132"/>
      <c r="E3597" s="136" t="s">
        <v>0</v>
      </c>
      <c r="F3597" s="159" t="s">
        <v>2883</v>
      </c>
      <c r="G3597" s="159"/>
      <c r="H3597" s="160"/>
      <c r="I3597" s="161"/>
      <c r="J3597" s="162"/>
      <c r="K3597" s="134"/>
      <c r="L3597" s="134"/>
      <c r="M3597" s="134"/>
      <c r="N3597" s="134"/>
      <c r="O3597" s="135"/>
      <c r="P3597" s="135"/>
      <c r="Q3597" s="135"/>
      <c r="R3597" s="132"/>
      <c r="S3597" s="132"/>
      <c r="T3597" s="131"/>
      <c r="U3597" s="6"/>
      <c r="V3597" s="8"/>
      <c r="W3597" s="8"/>
      <c r="X3597" s="133" t="str">
        <f>F3597</f>
        <v>Montáž dveřních doplňků samozavírače na zárubeň dřevěnou</v>
      </c>
      <c r="Y3597" s="9"/>
      <c r="AA3597" s="11"/>
    </row>
    <row r="3598" spans="1:27" ht="7.5" customHeight="1" outlineLevel="5" x14ac:dyDescent="0.15">
      <c r="B3598" s="69"/>
      <c r="C3598" s="69"/>
      <c r="D3598" s="60"/>
      <c r="E3598" s="60"/>
      <c r="F3598" s="61"/>
      <c r="G3598" s="60"/>
      <c r="H3598" s="65"/>
      <c r="I3598" s="105"/>
      <c r="J3598" s="63"/>
      <c r="K3598" s="65"/>
      <c r="L3598" s="65"/>
      <c r="M3598" s="65"/>
      <c r="N3598" s="65"/>
      <c r="O3598" s="63"/>
      <c r="P3598" s="63"/>
      <c r="Q3598" s="63"/>
      <c r="R3598" s="60"/>
      <c r="S3598" s="60"/>
      <c r="T3598" s="69"/>
      <c r="U3598" s="8"/>
      <c r="X3598" s="60"/>
    </row>
    <row r="3599" spans="1:27" ht="11.25" outlineLevel="5" x14ac:dyDescent="0.2">
      <c r="A3599" s="137"/>
      <c r="B3599" s="138"/>
      <c r="C3599" s="138"/>
      <c r="D3599" s="139"/>
      <c r="E3599" s="145" t="s">
        <v>1</v>
      </c>
      <c r="F3599" s="140" t="s">
        <v>1768</v>
      </c>
      <c r="G3599" s="139"/>
      <c r="H3599" s="141">
        <v>0</v>
      </c>
      <c r="I3599" s="142"/>
      <c r="J3599" s="143"/>
      <c r="K3599" s="144"/>
      <c r="L3599" s="144"/>
      <c r="M3599" s="144"/>
      <c r="N3599" s="144"/>
      <c r="O3599" s="143"/>
      <c r="P3599" s="143"/>
      <c r="Q3599" s="143"/>
      <c r="R3599" s="139"/>
      <c r="S3599" s="139"/>
      <c r="T3599" s="138"/>
      <c r="U3599" s="6"/>
      <c r="V3599" s="8"/>
      <c r="W3599" s="8"/>
      <c r="X3599" s="60"/>
    </row>
    <row r="3600" spans="1:27" ht="11.25" outlineLevel="5" x14ac:dyDescent="0.2">
      <c r="A3600" s="137"/>
      <c r="B3600" s="138"/>
      <c r="C3600" s="138"/>
      <c r="D3600" s="139"/>
      <c r="E3600" s="145"/>
      <c r="F3600" s="140" t="s">
        <v>2863</v>
      </c>
      <c r="G3600" s="139"/>
      <c r="H3600" s="141">
        <v>10</v>
      </c>
      <c r="I3600" s="142"/>
      <c r="J3600" s="143"/>
      <c r="K3600" s="144"/>
      <c r="L3600" s="144"/>
      <c r="M3600" s="144"/>
      <c r="N3600" s="144"/>
      <c r="O3600" s="143"/>
      <c r="P3600" s="143"/>
      <c r="Q3600" s="143"/>
      <c r="R3600" s="139"/>
      <c r="S3600" s="139"/>
      <c r="T3600" s="138"/>
      <c r="U3600" s="6"/>
      <c r="V3600" s="8"/>
      <c r="W3600" s="8"/>
      <c r="X3600" s="60"/>
    </row>
    <row r="3601" spans="1:27" ht="7.5" customHeight="1" outlineLevel="5" x14ac:dyDescent="0.15">
      <c r="A3601" s="8"/>
      <c r="B3601" s="69"/>
      <c r="C3601" s="69"/>
      <c r="D3601" s="60"/>
      <c r="E3601" s="60"/>
      <c r="F3601" s="104"/>
      <c r="G3601" s="60"/>
      <c r="H3601" s="65"/>
      <c r="I3601" s="105"/>
      <c r="J3601" s="63"/>
      <c r="K3601" s="65"/>
      <c r="L3601" s="65"/>
      <c r="M3601" s="65"/>
      <c r="N3601" s="65"/>
      <c r="O3601" s="63"/>
      <c r="P3601" s="63"/>
      <c r="Q3601" s="63"/>
      <c r="R3601" s="60"/>
      <c r="S3601" s="60"/>
      <c r="T3601" s="69"/>
      <c r="U3601" s="8"/>
      <c r="X3601" s="60"/>
    </row>
    <row r="3602" spans="1:27" ht="11.25" outlineLevel="4" x14ac:dyDescent="0.2">
      <c r="A3602" s="4"/>
      <c r="B3602" s="120"/>
      <c r="C3602" s="121">
        <v>18</v>
      </c>
      <c r="D3602" s="122" t="s">
        <v>760</v>
      </c>
      <c r="E3602" s="123" t="s">
        <v>2884</v>
      </c>
      <c r="F3602" s="124" t="s">
        <v>2885</v>
      </c>
      <c r="G3602" s="122" t="s">
        <v>724</v>
      </c>
      <c r="H3602" s="125">
        <v>10</v>
      </c>
      <c r="I3602" s="126">
        <v>0</v>
      </c>
      <c r="J3602" s="127">
        <f>H3602*I3602</f>
        <v>0</v>
      </c>
      <c r="K3602" s="125">
        <v>2.3999999999999998E-3</v>
      </c>
      <c r="L3602" s="125">
        <f>H3602*K3602</f>
        <v>2.3999999999999997E-2</v>
      </c>
      <c r="M3602" s="125"/>
      <c r="N3602" s="125">
        <f>H3602*M3602</f>
        <v>0</v>
      </c>
      <c r="O3602" s="127">
        <v>15</v>
      </c>
      <c r="P3602" s="127">
        <f>J3602*(O3602/100)</f>
        <v>0</v>
      </c>
      <c r="Q3602" s="127">
        <f>J3602+P3602</f>
        <v>0</v>
      </c>
      <c r="R3602" s="128"/>
      <c r="S3602" s="128" t="s">
        <v>538</v>
      </c>
      <c r="T3602" s="129">
        <v>1</v>
      </c>
      <c r="U3602" s="8"/>
      <c r="V3602" s="8"/>
      <c r="W3602" s="8"/>
      <c r="X3602" s="60"/>
    </row>
    <row r="3603" spans="1:27" ht="9.75" outlineLevel="5" x14ac:dyDescent="0.2">
      <c r="A3603" s="130"/>
      <c r="B3603" s="131"/>
      <c r="C3603" s="131"/>
      <c r="D3603" s="132"/>
      <c r="E3603" s="136" t="s">
        <v>0</v>
      </c>
      <c r="F3603" s="159" t="s">
        <v>763</v>
      </c>
      <c r="G3603" s="159"/>
      <c r="H3603" s="160"/>
      <c r="I3603" s="161"/>
      <c r="J3603" s="162"/>
      <c r="K3603" s="134"/>
      <c r="L3603" s="134"/>
      <c r="M3603" s="134"/>
      <c r="N3603" s="134"/>
      <c r="O3603" s="135"/>
      <c r="P3603" s="135"/>
      <c r="Q3603" s="135"/>
      <c r="R3603" s="132"/>
      <c r="S3603" s="132"/>
      <c r="T3603" s="131"/>
      <c r="U3603" s="6"/>
      <c r="V3603" s="8"/>
      <c r="W3603" s="8"/>
      <c r="X3603" s="133" t="str">
        <f>F3603</f>
        <v>---</v>
      </c>
      <c r="Y3603" s="9"/>
      <c r="AA3603" s="11"/>
    </row>
    <row r="3604" spans="1:27" ht="7.5" customHeight="1" outlineLevel="5" x14ac:dyDescent="0.15">
      <c r="B3604" s="69"/>
      <c r="C3604" s="69"/>
      <c r="D3604" s="60"/>
      <c r="E3604" s="60"/>
      <c r="F3604" s="61"/>
      <c r="G3604" s="60"/>
      <c r="H3604" s="65"/>
      <c r="I3604" s="105"/>
      <c r="J3604" s="63"/>
      <c r="K3604" s="65"/>
      <c r="L3604" s="65"/>
      <c r="M3604" s="65"/>
      <c r="N3604" s="65"/>
      <c r="O3604" s="63"/>
      <c r="P3604" s="63"/>
      <c r="Q3604" s="63"/>
      <c r="R3604" s="60"/>
      <c r="S3604" s="60"/>
      <c r="T3604" s="69"/>
      <c r="U3604" s="8"/>
      <c r="X3604" s="60"/>
    </row>
    <row r="3605" spans="1:27" ht="11.25" outlineLevel="4" x14ac:dyDescent="0.2">
      <c r="A3605" s="4"/>
      <c r="B3605" s="120"/>
      <c r="C3605" s="121">
        <v>19</v>
      </c>
      <c r="D3605" s="122" t="s">
        <v>534</v>
      </c>
      <c r="E3605" s="123" t="s">
        <v>2886</v>
      </c>
      <c r="F3605" s="124" t="s">
        <v>2887</v>
      </c>
      <c r="G3605" s="122" t="s">
        <v>752</v>
      </c>
      <c r="H3605" s="125">
        <v>153.6</v>
      </c>
      <c r="I3605" s="126">
        <v>0</v>
      </c>
      <c r="J3605" s="127">
        <f>H3605*I3605</f>
        <v>0</v>
      </c>
      <c r="K3605" s="125"/>
      <c r="L3605" s="125">
        <f>H3605*K3605</f>
        <v>0</v>
      </c>
      <c r="M3605" s="125"/>
      <c r="N3605" s="125">
        <f>H3605*M3605</f>
        <v>0</v>
      </c>
      <c r="O3605" s="127">
        <v>15</v>
      </c>
      <c r="P3605" s="127">
        <f>J3605*(O3605/100)</f>
        <v>0</v>
      </c>
      <c r="Q3605" s="127">
        <f>J3605+P3605</f>
        <v>0</v>
      </c>
      <c r="R3605" s="128"/>
      <c r="S3605" s="128" t="s">
        <v>538</v>
      </c>
      <c r="T3605" s="129">
        <v>1</v>
      </c>
      <c r="U3605" s="8"/>
      <c r="V3605" s="8"/>
      <c r="W3605" s="8"/>
      <c r="X3605" s="60"/>
    </row>
    <row r="3606" spans="1:27" ht="9.75" outlineLevel="5" x14ac:dyDescent="0.2">
      <c r="A3606" s="130"/>
      <c r="B3606" s="131"/>
      <c r="C3606" s="131"/>
      <c r="D3606" s="132"/>
      <c r="E3606" s="136" t="s">
        <v>0</v>
      </c>
      <c r="F3606" s="159" t="s">
        <v>2888</v>
      </c>
      <c r="G3606" s="159"/>
      <c r="H3606" s="160"/>
      <c r="I3606" s="161"/>
      <c r="J3606" s="162"/>
      <c r="K3606" s="134"/>
      <c r="L3606" s="134"/>
      <c r="M3606" s="134"/>
      <c r="N3606" s="134"/>
      <c r="O3606" s="135"/>
      <c r="P3606" s="135"/>
      <c r="Q3606" s="135"/>
      <c r="R3606" s="132"/>
      <c r="S3606" s="132"/>
      <c r="T3606" s="131"/>
      <c r="U3606" s="6"/>
      <c r="V3606" s="8"/>
      <c r="W3606" s="8"/>
      <c r="X3606" s="133" t="str">
        <f>F3606</f>
        <v>Montáž lišty přechodové (vyrovnávací) zaklapnuté</v>
      </c>
      <c r="Y3606" s="9"/>
      <c r="AA3606" s="11"/>
    </row>
    <row r="3607" spans="1:27" ht="7.5" customHeight="1" outlineLevel="5" x14ac:dyDescent="0.15">
      <c r="B3607" s="69"/>
      <c r="C3607" s="69"/>
      <c r="D3607" s="60"/>
      <c r="E3607" s="60"/>
      <c r="F3607" s="61"/>
      <c r="G3607" s="60"/>
      <c r="H3607" s="65"/>
      <c r="I3607" s="105"/>
      <c r="J3607" s="63"/>
      <c r="K3607" s="65"/>
      <c r="L3607" s="65"/>
      <c r="M3607" s="65"/>
      <c r="N3607" s="65"/>
      <c r="O3607" s="63"/>
      <c r="P3607" s="63"/>
      <c r="Q3607" s="63"/>
      <c r="R3607" s="60"/>
      <c r="S3607" s="60"/>
      <c r="T3607" s="69"/>
      <c r="U3607" s="8"/>
      <c r="X3607" s="60"/>
    </row>
    <row r="3608" spans="1:27" ht="11.25" outlineLevel="4" x14ac:dyDescent="0.2">
      <c r="A3608" s="4"/>
      <c r="B3608" s="120"/>
      <c r="C3608" s="121">
        <v>20</v>
      </c>
      <c r="D3608" s="122" t="s">
        <v>760</v>
      </c>
      <c r="E3608" s="123" t="s">
        <v>2889</v>
      </c>
      <c r="F3608" s="124" t="s">
        <v>2890</v>
      </c>
      <c r="G3608" s="122" t="s">
        <v>752</v>
      </c>
      <c r="H3608" s="125">
        <v>156.672</v>
      </c>
      <c r="I3608" s="126">
        <v>0</v>
      </c>
      <c r="J3608" s="127">
        <f>H3608*I3608</f>
        <v>0</v>
      </c>
      <c r="K3608" s="125">
        <v>1.7000000000000001E-4</v>
      </c>
      <c r="L3608" s="125">
        <f>H3608*K3608</f>
        <v>2.663424E-2</v>
      </c>
      <c r="M3608" s="125"/>
      <c r="N3608" s="125">
        <f>H3608*M3608</f>
        <v>0</v>
      </c>
      <c r="O3608" s="127">
        <v>15</v>
      </c>
      <c r="P3608" s="127">
        <f>J3608*(O3608/100)</f>
        <v>0</v>
      </c>
      <c r="Q3608" s="127">
        <f>J3608+P3608</f>
        <v>0</v>
      </c>
      <c r="R3608" s="128"/>
      <c r="S3608" s="128" t="s">
        <v>538</v>
      </c>
      <c r="T3608" s="129">
        <v>1</v>
      </c>
      <c r="U3608" s="8"/>
      <c r="V3608" s="8"/>
      <c r="W3608" s="8"/>
      <c r="X3608" s="60"/>
    </row>
    <row r="3609" spans="1:27" ht="9.75" outlineLevel="5" x14ac:dyDescent="0.2">
      <c r="A3609" s="130"/>
      <c r="B3609" s="131"/>
      <c r="C3609" s="131"/>
      <c r="D3609" s="132"/>
      <c r="E3609" s="136" t="s">
        <v>0</v>
      </c>
      <c r="F3609" s="159" t="s">
        <v>763</v>
      </c>
      <c r="G3609" s="159"/>
      <c r="H3609" s="160"/>
      <c r="I3609" s="161"/>
      <c r="J3609" s="162"/>
      <c r="K3609" s="134"/>
      <c r="L3609" s="134"/>
      <c r="M3609" s="134"/>
      <c r="N3609" s="134"/>
      <c r="O3609" s="135"/>
      <c r="P3609" s="135"/>
      <c r="Q3609" s="135"/>
      <c r="R3609" s="132"/>
      <c r="S3609" s="132"/>
      <c r="T3609" s="131"/>
      <c r="U3609" s="6"/>
      <c r="V3609" s="8"/>
      <c r="W3609" s="8"/>
      <c r="X3609" s="133" t="str">
        <f>F3609</f>
        <v>---</v>
      </c>
      <c r="Y3609" s="9"/>
      <c r="AA3609" s="11"/>
    </row>
    <row r="3610" spans="1:27" ht="7.5" customHeight="1" outlineLevel="5" x14ac:dyDescent="0.15">
      <c r="B3610" s="69"/>
      <c r="C3610" s="69"/>
      <c r="D3610" s="60"/>
      <c r="E3610" s="60"/>
      <c r="F3610" s="61"/>
      <c r="G3610" s="60"/>
      <c r="H3610" s="65"/>
      <c r="I3610" s="105"/>
      <c r="J3610" s="63"/>
      <c r="K3610" s="65"/>
      <c r="L3610" s="65"/>
      <c r="M3610" s="65"/>
      <c r="N3610" s="65"/>
      <c r="O3610" s="63"/>
      <c r="P3610" s="63"/>
      <c r="Q3610" s="63"/>
      <c r="R3610" s="60"/>
      <c r="S3610" s="60"/>
      <c r="T3610" s="69"/>
      <c r="U3610" s="8"/>
      <c r="X3610" s="60"/>
    </row>
    <row r="3611" spans="1:27" ht="11.25" outlineLevel="5" x14ac:dyDescent="0.2">
      <c r="A3611" s="137"/>
      <c r="B3611" s="138"/>
      <c r="C3611" s="138"/>
      <c r="D3611" s="139"/>
      <c r="E3611" s="145" t="s">
        <v>1</v>
      </c>
      <c r="F3611" s="140" t="s">
        <v>1705</v>
      </c>
      <c r="G3611" s="139"/>
      <c r="H3611" s="141">
        <v>0</v>
      </c>
      <c r="I3611" s="142"/>
      <c r="J3611" s="143"/>
      <c r="K3611" s="144"/>
      <c r="L3611" s="144"/>
      <c r="M3611" s="144"/>
      <c r="N3611" s="144"/>
      <c r="O3611" s="143"/>
      <c r="P3611" s="143"/>
      <c r="Q3611" s="143"/>
      <c r="R3611" s="139"/>
      <c r="S3611" s="139"/>
      <c r="T3611" s="138"/>
      <c r="U3611" s="6"/>
      <c r="V3611" s="8"/>
      <c r="W3611" s="8"/>
      <c r="X3611" s="60"/>
    </row>
    <row r="3612" spans="1:27" ht="11.25" outlineLevel="5" x14ac:dyDescent="0.2">
      <c r="A3612" s="137"/>
      <c r="B3612" s="138"/>
      <c r="C3612" s="138"/>
      <c r="D3612" s="139"/>
      <c r="E3612" s="145"/>
      <c r="F3612" s="140" t="s">
        <v>2891</v>
      </c>
      <c r="G3612" s="139"/>
      <c r="H3612" s="141">
        <v>42</v>
      </c>
      <c r="I3612" s="142"/>
      <c r="J3612" s="143"/>
      <c r="K3612" s="144"/>
      <c r="L3612" s="144"/>
      <c r="M3612" s="144"/>
      <c r="N3612" s="144"/>
      <c r="O3612" s="143"/>
      <c r="P3612" s="143"/>
      <c r="Q3612" s="143"/>
      <c r="R3612" s="139"/>
      <c r="S3612" s="139"/>
      <c r="T3612" s="138"/>
      <c r="U3612" s="6"/>
      <c r="V3612" s="8"/>
      <c r="W3612" s="8"/>
      <c r="X3612" s="60"/>
    </row>
    <row r="3613" spans="1:27" ht="11.25" outlineLevel="5" x14ac:dyDescent="0.2">
      <c r="A3613" s="137"/>
      <c r="B3613" s="138"/>
      <c r="C3613" s="138"/>
      <c r="D3613" s="139"/>
      <c r="E3613" s="145"/>
      <c r="F3613" s="140" t="s">
        <v>2892</v>
      </c>
      <c r="G3613" s="139"/>
      <c r="H3613" s="141">
        <v>72</v>
      </c>
      <c r="I3613" s="142"/>
      <c r="J3613" s="143"/>
      <c r="K3613" s="144"/>
      <c r="L3613" s="144"/>
      <c r="M3613" s="144"/>
      <c r="N3613" s="144"/>
      <c r="O3613" s="143"/>
      <c r="P3613" s="143"/>
      <c r="Q3613" s="143"/>
      <c r="R3613" s="139"/>
      <c r="S3613" s="139"/>
      <c r="T3613" s="138"/>
      <c r="U3613" s="6"/>
      <c r="V3613" s="8"/>
      <c r="W3613" s="8"/>
      <c r="X3613" s="60"/>
    </row>
    <row r="3614" spans="1:27" ht="11.25" outlineLevel="5" x14ac:dyDescent="0.2">
      <c r="A3614" s="137"/>
      <c r="B3614" s="138"/>
      <c r="C3614" s="138"/>
      <c r="D3614" s="139"/>
      <c r="E3614" s="145"/>
      <c r="F3614" s="140" t="s">
        <v>2893</v>
      </c>
      <c r="G3614" s="139"/>
      <c r="H3614" s="141">
        <v>30.6</v>
      </c>
      <c r="I3614" s="142"/>
      <c r="J3614" s="143"/>
      <c r="K3614" s="144"/>
      <c r="L3614" s="144"/>
      <c r="M3614" s="144"/>
      <c r="N3614" s="144"/>
      <c r="O3614" s="143"/>
      <c r="P3614" s="143"/>
      <c r="Q3614" s="143"/>
      <c r="R3614" s="139"/>
      <c r="S3614" s="139"/>
      <c r="T3614" s="138"/>
      <c r="U3614" s="6"/>
      <c r="V3614" s="8"/>
      <c r="W3614" s="8"/>
      <c r="X3614" s="60"/>
    </row>
    <row r="3615" spans="1:27" ht="11.25" outlineLevel="5" x14ac:dyDescent="0.2">
      <c r="A3615" s="137"/>
      <c r="B3615" s="138"/>
      <c r="C3615" s="138"/>
      <c r="D3615" s="139"/>
      <c r="E3615" s="145"/>
      <c r="F3615" s="140" t="s">
        <v>2894</v>
      </c>
      <c r="G3615" s="139"/>
      <c r="H3615" s="141">
        <v>9</v>
      </c>
      <c r="I3615" s="142"/>
      <c r="J3615" s="143"/>
      <c r="K3615" s="144"/>
      <c r="L3615" s="144"/>
      <c r="M3615" s="144"/>
      <c r="N3615" s="144"/>
      <c r="O3615" s="143"/>
      <c r="P3615" s="143"/>
      <c r="Q3615" s="143"/>
      <c r="R3615" s="139"/>
      <c r="S3615" s="139"/>
      <c r="T3615" s="138"/>
      <c r="U3615" s="6"/>
      <c r="V3615" s="8"/>
      <c r="W3615" s="8"/>
      <c r="X3615" s="60"/>
    </row>
    <row r="3616" spans="1:27" ht="9.75" outlineLevel="5" x14ac:dyDescent="0.2">
      <c r="A3616" s="130"/>
      <c r="B3616" s="131"/>
      <c r="C3616" s="131"/>
      <c r="D3616" s="132"/>
      <c r="E3616" s="136" t="s">
        <v>25</v>
      </c>
      <c r="F3616" s="148">
        <v>2</v>
      </c>
      <c r="G3616" s="132"/>
      <c r="H3616" s="146">
        <v>3.0720000000000001</v>
      </c>
      <c r="I3616" s="147"/>
      <c r="J3616" s="135"/>
      <c r="K3616" s="134"/>
      <c r="L3616" s="134"/>
      <c r="M3616" s="134"/>
      <c r="N3616" s="134"/>
      <c r="O3616" s="135"/>
      <c r="P3616" s="135"/>
      <c r="Q3616" s="135"/>
      <c r="R3616" s="132"/>
      <c r="S3616" s="132"/>
      <c r="T3616" s="131"/>
      <c r="U3616" s="6"/>
      <c r="V3616" s="8"/>
      <c r="W3616" s="8"/>
      <c r="X3616" s="60"/>
    </row>
    <row r="3617" spans="1:27" ht="7.5" customHeight="1" outlineLevel="5" x14ac:dyDescent="0.15">
      <c r="A3617" s="8"/>
      <c r="B3617" s="69"/>
      <c r="C3617" s="69"/>
      <c r="D3617" s="60"/>
      <c r="E3617" s="60"/>
      <c r="F3617" s="104"/>
      <c r="G3617" s="60"/>
      <c r="H3617" s="65"/>
      <c r="I3617" s="105"/>
      <c r="J3617" s="63"/>
      <c r="K3617" s="65"/>
      <c r="L3617" s="65"/>
      <c r="M3617" s="65"/>
      <c r="N3617" s="65"/>
      <c r="O3617" s="63"/>
      <c r="P3617" s="63"/>
      <c r="Q3617" s="63"/>
      <c r="R3617" s="60"/>
      <c r="S3617" s="60"/>
      <c r="T3617" s="69"/>
      <c r="U3617" s="8"/>
      <c r="X3617" s="60"/>
    </row>
    <row r="3618" spans="1:27" ht="22.5" outlineLevel="4" x14ac:dyDescent="0.2">
      <c r="A3618" s="4"/>
      <c r="B3618" s="120"/>
      <c r="C3618" s="121">
        <v>21</v>
      </c>
      <c r="D3618" s="122" t="s">
        <v>534</v>
      </c>
      <c r="E3618" s="123" t="s">
        <v>2895</v>
      </c>
      <c r="F3618" s="124" t="s">
        <v>2896</v>
      </c>
      <c r="G3618" s="122" t="s">
        <v>724</v>
      </c>
      <c r="H3618" s="125">
        <v>34</v>
      </c>
      <c r="I3618" s="126">
        <v>0</v>
      </c>
      <c r="J3618" s="127">
        <f>H3618*I3618</f>
        <v>0</v>
      </c>
      <c r="K3618" s="125"/>
      <c r="L3618" s="125">
        <f>H3618*K3618</f>
        <v>0</v>
      </c>
      <c r="M3618" s="125"/>
      <c r="N3618" s="125">
        <f>H3618*M3618</f>
        <v>0</v>
      </c>
      <c r="O3618" s="127">
        <v>15</v>
      </c>
      <c r="P3618" s="127">
        <f>J3618*(O3618/100)</f>
        <v>0</v>
      </c>
      <c r="Q3618" s="127">
        <f>J3618+P3618</f>
        <v>0</v>
      </c>
      <c r="R3618" s="128"/>
      <c r="S3618" s="128" t="s">
        <v>776</v>
      </c>
      <c r="T3618" s="129">
        <v>1</v>
      </c>
      <c r="U3618" s="8"/>
      <c r="V3618" s="8"/>
      <c r="W3618" s="8"/>
      <c r="X3618" s="60"/>
    </row>
    <row r="3619" spans="1:27" ht="9.75" outlineLevel="5" x14ac:dyDescent="0.2">
      <c r="A3619" s="130"/>
      <c r="B3619" s="131"/>
      <c r="C3619" s="131"/>
      <c r="D3619" s="132"/>
      <c r="E3619" s="136" t="s">
        <v>0</v>
      </c>
      <c r="F3619" s="159" t="s">
        <v>763</v>
      </c>
      <c r="G3619" s="159"/>
      <c r="H3619" s="160"/>
      <c r="I3619" s="161"/>
      <c r="J3619" s="162"/>
      <c r="K3619" s="134"/>
      <c r="L3619" s="134"/>
      <c r="M3619" s="134"/>
      <c r="N3619" s="134"/>
      <c r="O3619" s="135"/>
      <c r="P3619" s="135"/>
      <c r="Q3619" s="135"/>
      <c r="R3619" s="132"/>
      <c r="S3619" s="132"/>
      <c r="T3619" s="131"/>
      <c r="U3619" s="6"/>
      <c r="V3619" s="8"/>
      <c r="W3619" s="8"/>
      <c r="X3619" s="133" t="str">
        <f>F3619</f>
        <v>---</v>
      </c>
      <c r="Y3619" s="9"/>
      <c r="AA3619" s="11"/>
    </row>
    <row r="3620" spans="1:27" ht="7.5" customHeight="1" outlineLevel="5" x14ac:dyDescent="0.15">
      <c r="B3620" s="69"/>
      <c r="C3620" s="69"/>
      <c r="D3620" s="60"/>
      <c r="E3620" s="60"/>
      <c r="F3620" s="61"/>
      <c r="G3620" s="60"/>
      <c r="H3620" s="65"/>
      <c r="I3620" s="105"/>
      <c r="J3620" s="63"/>
      <c r="K3620" s="65"/>
      <c r="L3620" s="65"/>
      <c r="M3620" s="65"/>
      <c r="N3620" s="65"/>
      <c r="O3620" s="63"/>
      <c r="P3620" s="63"/>
      <c r="Q3620" s="63"/>
      <c r="R3620" s="60"/>
      <c r="S3620" s="60"/>
      <c r="T3620" s="69"/>
      <c r="U3620" s="8"/>
      <c r="X3620" s="60"/>
    </row>
    <row r="3621" spans="1:27" ht="11.25" outlineLevel="5" x14ac:dyDescent="0.2">
      <c r="A3621" s="137"/>
      <c r="B3621" s="138"/>
      <c r="C3621" s="138"/>
      <c r="D3621" s="139"/>
      <c r="E3621" s="145" t="s">
        <v>1</v>
      </c>
      <c r="F3621" s="140" t="s">
        <v>1705</v>
      </c>
      <c r="G3621" s="139"/>
      <c r="H3621" s="141">
        <v>0</v>
      </c>
      <c r="I3621" s="142"/>
      <c r="J3621" s="143"/>
      <c r="K3621" s="144"/>
      <c r="L3621" s="144"/>
      <c r="M3621" s="144"/>
      <c r="N3621" s="144"/>
      <c r="O3621" s="143"/>
      <c r="P3621" s="143"/>
      <c r="Q3621" s="143"/>
      <c r="R3621" s="139"/>
      <c r="S3621" s="139"/>
      <c r="T3621" s="138"/>
      <c r="U3621" s="6"/>
      <c r="V3621" s="8"/>
      <c r="W3621" s="8"/>
      <c r="X3621" s="60"/>
    </row>
    <row r="3622" spans="1:27" ht="11.25" outlineLevel="5" x14ac:dyDescent="0.2">
      <c r="A3622" s="137"/>
      <c r="B3622" s="138"/>
      <c r="C3622" s="138"/>
      <c r="D3622" s="139"/>
      <c r="E3622" s="145"/>
      <c r="F3622" s="140" t="s">
        <v>2897</v>
      </c>
      <c r="G3622" s="139"/>
      <c r="H3622" s="141">
        <v>34</v>
      </c>
      <c r="I3622" s="142"/>
      <c r="J3622" s="143"/>
      <c r="K3622" s="144"/>
      <c r="L3622" s="144"/>
      <c r="M3622" s="144"/>
      <c r="N3622" s="144"/>
      <c r="O3622" s="143"/>
      <c r="P3622" s="143"/>
      <c r="Q3622" s="143"/>
      <c r="R3622" s="139"/>
      <c r="S3622" s="139"/>
      <c r="T3622" s="138"/>
      <c r="U3622" s="6"/>
      <c r="V3622" s="8"/>
      <c r="W3622" s="8"/>
      <c r="X3622" s="60"/>
    </row>
    <row r="3623" spans="1:27" ht="7.5" customHeight="1" outlineLevel="5" x14ac:dyDescent="0.15">
      <c r="A3623" s="8"/>
      <c r="B3623" s="69"/>
      <c r="C3623" s="69"/>
      <c r="D3623" s="60"/>
      <c r="E3623" s="60"/>
      <c r="F3623" s="104"/>
      <c r="G3623" s="60"/>
      <c r="H3623" s="65"/>
      <c r="I3623" s="105"/>
      <c r="J3623" s="63"/>
      <c r="K3623" s="65"/>
      <c r="L3623" s="65"/>
      <c r="M3623" s="65"/>
      <c r="N3623" s="65"/>
      <c r="O3623" s="63"/>
      <c r="P3623" s="63"/>
      <c r="Q3623" s="63"/>
      <c r="R3623" s="60"/>
      <c r="S3623" s="60"/>
      <c r="T3623" s="69"/>
      <c r="U3623" s="8"/>
      <c r="X3623" s="60"/>
    </row>
    <row r="3624" spans="1:27" ht="11.25" outlineLevel="4" x14ac:dyDescent="0.2">
      <c r="A3624" s="4"/>
      <c r="B3624" s="120"/>
      <c r="C3624" s="121">
        <v>22</v>
      </c>
      <c r="D3624" s="122" t="s">
        <v>534</v>
      </c>
      <c r="E3624" s="123" t="s">
        <v>2898</v>
      </c>
      <c r="F3624" s="124" t="s">
        <v>2899</v>
      </c>
      <c r="G3624" s="122" t="s">
        <v>601</v>
      </c>
      <c r="H3624" s="125">
        <v>27.568434239999998</v>
      </c>
      <c r="I3624" s="126">
        <v>0</v>
      </c>
      <c r="J3624" s="127">
        <f>H3624*I3624</f>
        <v>0</v>
      </c>
      <c r="K3624" s="125"/>
      <c r="L3624" s="125">
        <f>H3624*K3624</f>
        <v>0</v>
      </c>
      <c r="M3624" s="125"/>
      <c r="N3624" s="125">
        <f>H3624*M3624</f>
        <v>0</v>
      </c>
      <c r="O3624" s="127">
        <v>15</v>
      </c>
      <c r="P3624" s="127">
        <f>J3624*(O3624/100)</f>
        <v>0</v>
      </c>
      <c r="Q3624" s="127">
        <f>J3624+P3624</f>
        <v>0</v>
      </c>
      <c r="R3624" s="128"/>
      <c r="S3624" s="128" t="s">
        <v>538</v>
      </c>
      <c r="T3624" s="129">
        <v>1</v>
      </c>
      <c r="U3624" s="8"/>
      <c r="V3624" s="8"/>
      <c r="W3624" s="8"/>
      <c r="X3624" s="60"/>
    </row>
    <row r="3625" spans="1:27" ht="9.75" outlineLevel="5" x14ac:dyDescent="0.2">
      <c r="A3625" s="130"/>
      <c r="B3625" s="131"/>
      <c r="C3625" s="131"/>
      <c r="D3625" s="132"/>
      <c r="E3625" s="136" t="s">
        <v>0</v>
      </c>
      <c r="F3625" s="159" t="s">
        <v>2900</v>
      </c>
      <c r="G3625" s="159"/>
      <c r="H3625" s="160"/>
      <c r="I3625" s="161"/>
      <c r="J3625" s="162"/>
      <c r="K3625" s="134"/>
      <c r="L3625" s="134"/>
      <c r="M3625" s="134"/>
      <c r="N3625" s="134"/>
      <c r="O3625" s="135"/>
      <c r="P3625" s="135"/>
      <c r="Q3625" s="135"/>
      <c r="R3625" s="132"/>
      <c r="S3625" s="132"/>
      <c r="T3625" s="131"/>
      <c r="U3625" s="6"/>
      <c r="V3625" s="8"/>
      <c r="W3625" s="8"/>
      <c r="X3625" s="133" t="str">
        <f>F3625</f>
        <v>Přesun hmot pro konstrukce truhlářské stanovený z hmotnosti přesunovaného materiálu vodorovná dopravní vzdálenost do 50 m v objektech výšky přes 6 do 12 m</v>
      </c>
      <c r="Y3625" s="9"/>
      <c r="AA3625" s="11"/>
    </row>
    <row r="3626" spans="1:27" ht="7.5" customHeight="1" outlineLevel="5" x14ac:dyDescent="0.15">
      <c r="B3626" s="69"/>
      <c r="C3626" s="69"/>
      <c r="D3626" s="60"/>
      <c r="E3626" s="60"/>
      <c r="F3626" s="61"/>
      <c r="G3626" s="60"/>
      <c r="H3626" s="65"/>
      <c r="I3626" s="105"/>
      <c r="J3626" s="63"/>
      <c r="K3626" s="65"/>
      <c r="L3626" s="65"/>
      <c r="M3626" s="65"/>
      <c r="N3626" s="65"/>
      <c r="O3626" s="63"/>
      <c r="P3626" s="63"/>
      <c r="Q3626" s="63"/>
      <c r="R3626" s="60"/>
      <c r="S3626" s="60"/>
      <c r="T3626" s="69"/>
      <c r="U3626" s="8"/>
      <c r="X3626" s="60"/>
    </row>
    <row r="3627" spans="1:27" outlineLevel="4" x14ac:dyDescent="0.15">
      <c r="B3627" s="6"/>
      <c r="C3627" s="6"/>
      <c r="D3627" s="6"/>
      <c r="E3627" s="6"/>
      <c r="F3627" s="6"/>
      <c r="G3627" s="6"/>
      <c r="H3627" s="6"/>
      <c r="I3627" s="8"/>
      <c r="J3627" s="8"/>
      <c r="K3627" s="6"/>
      <c r="L3627" s="6"/>
      <c r="M3627" s="6"/>
      <c r="N3627" s="6"/>
      <c r="O3627" s="6"/>
      <c r="P3627" s="8"/>
      <c r="Q3627" s="8"/>
      <c r="R3627" s="8"/>
      <c r="S3627" s="6"/>
      <c r="T3627" s="6"/>
      <c r="X3627" s="6"/>
    </row>
    <row r="3628" spans="1:27" ht="11.25" outlineLevel="3" x14ac:dyDescent="0.2">
      <c r="A3628" s="96" t="s">
        <v>141</v>
      </c>
      <c r="B3628" s="100">
        <v>4</v>
      </c>
      <c r="C3628" s="114"/>
      <c r="D3628" s="115" t="s">
        <v>533</v>
      </c>
      <c r="E3628" s="115"/>
      <c r="F3628" s="116" t="s">
        <v>142</v>
      </c>
      <c r="G3628" s="115"/>
      <c r="H3628" s="117"/>
      <c r="I3628" s="118"/>
      <c r="J3628" s="98">
        <f>SUBTOTAL(9,J3629:J3726)</f>
        <v>0</v>
      </c>
      <c r="K3628" s="117"/>
      <c r="L3628" s="99">
        <f>SUBTOTAL(9,L3629:L3726)</f>
        <v>7.3829924630000008</v>
      </c>
      <c r="M3628" s="117"/>
      <c r="N3628" s="99">
        <f>SUBTOTAL(9,N3629:N3726)</f>
        <v>0</v>
      </c>
      <c r="O3628" s="119"/>
      <c r="P3628" s="98">
        <f>SUBTOTAL(9,P3629:P3726)</f>
        <v>0</v>
      </c>
      <c r="Q3628" s="98">
        <f>SUBTOTAL(9,Q3629:Q3726)</f>
        <v>0</v>
      </c>
      <c r="R3628" s="115"/>
      <c r="S3628" s="115"/>
      <c r="T3628" s="100">
        <f>SUBTOTAL(9,T3629:T3726)</f>
        <v>17</v>
      </c>
      <c r="U3628" s="6"/>
      <c r="V3628" s="8"/>
      <c r="W3628" s="8"/>
      <c r="X3628" s="60"/>
    </row>
    <row r="3629" spans="1:27" ht="22.5" outlineLevel="4" x14ac:dyDescent="0.2">
      <c r="A3629" s="4"/>
      <c r="B3629" s="120"/>
      <c r="C3629" s="121">
        <v>1</v>
      </c>
      <c r="D3629" s="122" t="s">
        <v>534</v>
      </c>
      <c r="E3629" s="123" t="s">
        <v>2781</v>
      </c>
      <c r="F3629" s="124" t="s">
        <v>2782</v>
      </c>
      <c r="G3629" s="122" t="s">
        <v>724</v>
      </c>
      <c r="H3629" s="125">
        <v>1069</v>
      </c>
      <c r="I3629" s="126">
        <v>0</v>
      </c>
      <c r="J3629" s="127">
        <f>H3629*I3629</f>
        <v>0</v>
      </c>
      <c r="K3629" s="125">
        <v>3.0000000000000001E-5</v>
      </c>
      <c r="L3629" s="125">
        <f>H3629*K3629</f>
        <v>3.2070000000000001E-2</v>
      </c>
      <c r="M3629" s="125"/>
      <c r="N3629" s="125">
        <f>H3629*M3629</f>
        <v>0</v>
      </c>
      <c r="O3629" s="127">
        <v>15</v>
      </c>
      <c r="P3629" s="127">
        <f>J3629*(O3629/100)</f>
        <v>0</v>
      </c>
      <c r="Q3629" s="127">
        <f>J3629+P3629</f>
        <v>0</v>
      </c>
      <c r="R3629" s="128"/>
      <c r="S3629" s="128" t="s">
        <v>538</v>
      </c>
      <c r="T3629" s="129">
        <v>1</v>
      </c>
      <c r="U3629" s="8"/>
      <c r="V3629" s="8"/>
      <c r="W3629" s="8"/>
      <c r="X3629" s="60"/>
    </row>
    <row r="3630" spans="1:27" ht="9.75" outlineLevel="5" x14ac:dyDescent="0.2">
      <c r="A3630" s="130"/>
      <c r="B3630" s="131"/>
      <c r="C3630" s="131"/>
      <c r="D3630" s="132"/>
      <c r="E3630" s="136" t="s">
        <v>0</v>
      </c>
      <c r="F3630" s="159" t="s">
        <v>2783</v>
      </c>
      <c r="G3630" s="159"/>
      <c r="H3630" s="160"/>
      <c r="I3630" s="161"/>
      <c r="J3630" s="162"/>
      <c r="K3630" s="134"/>
      <c r="L3630" s="134"/>
      <c r="M3630" s="134"/>
      <c r="N3630" s="134"/>
      <c r="O3630" s="135"/>
      <c r="P3630" s="135"/>
      <c r="Q3630" s="135"/>
      <c r="R3630" s="132"/>
      <c r="S3630" s="132"/>
      <c r="T3630" s="131"/>
      <c r="U3630" s="6"/>
      <c r="V3630" s="8"/>
      <c r="W3630" s="8"/>
      <c r="X3630" s="133" t="str">
        <f>F3630</f>
        <v>Montáž nosného roštu fasád a stěn konzol kovových tvaru "L" pro uchycení svislého profilu roštu, kotvených do zdiva nebo lehčeného betonu</v>
      </c>
      <c r="Y3630" s="9"/>
      <c r="AA3630" s="11"/>
    </row>
    <row r="3631" spans="1:27" ht="7.5" customHeight="1" outlineLevel="5" x14ac:dyDescent="0.15">
      <c r="B3631" s="69"/>
      <c r="C3631" s="69"/>
      <c r="D3631" s="60"/>
      <c r="E3631" s="60"/>
      <c r="F3631" s="61"/>
      <c r="G3631" s="60"/>
      <c r="H3631" s="65"/>
      <c r="I3631" s="105"/>
      <c r="J3631" s="63"/>
      <c r="K3631" s="65"/>
      <c r="L3631" s="65"/>
      <c r="M3631" s="65"/>
      <c r="N3631" s="65"/>
      <c r="O3631" s="63"/>
      <c r="P3631" s="63"/>
      <c r="Q3631" s="63"/>
      <c r="R3631" s="60"/>
      <c r="S3631" s="60"/>
      <c r="T3631" s="69"/>
      <c r="U3631" s="8"/>
      <c r="X3631" s="60"/>
    </row>
    <row r="3632" spans="1:27" ht="11.25" outlineLevel="5" x14ac:dyDescent="0.2">
      <c r="A3632" s="137"/>
      <c r="B3632" s="138"/>
      <c r="C3632" s="138"/>
      <c r="D3632" s="139"/>
      <c r="E3632" s="145" t="s">
        <v>1</v>
      </c>
      <c r="F3632" s="140" t="s">
        <v>2784</v>
      </c>
      <c r="G3632" s="139"/>
      <c r="H3632" s="141">
        <v>1069</v>
      </c>
      <c r="I3632" s="142"/>
      <c r="J3632" s="143"/>
      <c r="K3632" s="144"/>
      <c r="L3632" s="144"/>
      <c r="M3632" s="144"/>
      <c r="N3632" s="144"/>
      <c r="O3632" s="143"/>
      <c r="P3632" s="143"/>
      <c r="Q3632" s="143"/>
      <c r="R3632" s="139"/>
      <c r="S3632" s="139"/>
      <c r="T3632" s="138"/>
      <c r="U3632" s="6"/>
      <c r="V3632" s="8"/>
      <c r="W3632" s="8"/>
      <c r="X3632" s="60"/>
    </row>
    <row r="3633" spans="1:27" ht="7.5" customHeight="1" outlineLevel="5" x14ac:dyDescent="0.15">
      <c r="A3633" s="8"/>
      <c r="B3633" s="69"/>
      <c r="C3633" s="69"/>
      <c r="D3633" s="60"/>
      <c r="E3633" s="60"/>
      <c r="F3633" s="104"/>
      <c r="G3633" s="60"/>
      <c r="H3633" s="65"/>
      <c r="I3633" s="105"/>
      <c r="J3633" s="63"/>
      <c r="K3633" s="65"/>
      <c r="L3633" s="65"/>
      <c r="M3633" s="65"/>
      <c r="N3633" s="65"/>
      <c r="O3633" s="63"/>
      <c r="P3633" s="63"/>
      <c r="Q3633" s="63"/>
      <c r="R3633" s="60"/>
      <c r="S3633" s="60"/>
      <c r="T3633" s="69"/>
      <c r="U3633" s="8"/>
      <c r="X3633" s="60"/>
    </row>
    <row r="3634" spans="1:27" ht="11.25" outlineLevel="4" x14ac:dyDescent="0.2">
      <c r="A3634" s="4"/>
      <c r="B3634" s="120"/>
      <c r="C3634" s="121">
        <v>2</v>
      </c>
      <c r="D3634" s="122" t="s">
        <v>760</v>
      </c>
      <c r="E3634" s="123" t="s">
        <v>2785</v>
      </c>
      <c r="F3634" s="124" t="s">
        <v>2786</v>
      </c>
      <c r="G3634" s="122" t="s">
        <v>724</v>
      </c>
      <c r="H3634" s="125">
        <v>1079.69</v>
      </c>
      <c r="I3634" s="126">
        <v>0</v>
      </c>
      <c r="J3634" s="127">
        <f>H3634*I3634</f>
        <v>0</v>
      </c>
      <c r="K3634" s="125"/>
      <c r="L3634" s="125">
        <f>H3634*K3634</f>
        <v>0</v>
      </c>
      <c r="M3634" s="125"/>
      <c r="N3634" s="125">
        <f>H3634*M3634</f>
        <v>0</v>
      </c>
      <c r="O3634" s="127">
        <v>15</v>
      </c>
      <c r="P3634" s="127">
        <f>J3634*(O3634/100)</f>
        <v>0</v>
      </c>
      <c r="Q3634" s="127">
        <f>J3634+P3634</f>
        <v>0</v>
      </c>
      <c r="R3634" s="128"/>
      <c r="S3634" s="128" t="s">
        <v>776</v>
      </c>
      <c r="T3634" s="129">
        <v>1</v>
      </c>
      <c r="U3634" s="8"/>
      <c r="V3634" s="8"/>
      <c r="W3634" s="8"/>
      <c r="X3634" s="60"/>
    </row>
    <row r="3635" spans="1:27" ht="9.75" outlineLevel="5" x14ac:dyDescent="0.2">
      <c r="A3635" s="130"/>
      <c r="B3635" s="131"/>
      <c r="C3635" s="131"/>
      <c r="D3635" s="132"/>
      <c r="E3635" s="136" t="s">
        <v>0</v>
      </c>
      <c r="F3635" s="159" t="s">
        <v>763</v>
      </c>
      <c r="G3635" s="159"/>
      <c r="H3635" s="160"/>
      <c r="I3635" s="161"/>
      <c r="J3635" s="162"/>
      <c r="K3635" s="134"/>
      <c r="L3635" s="134"/>
      <c r="M3635" s="134"/>
      <c r="N3635" s="134"/>
      <c r="O3635" s="135"/>
      <c r="P3635" s="135"/>
      <c r="Q3635" s="135"/>
      <c r="R3635" s="132"/>
      <c r="S3635" s="132"/>
      <c r="T3635" s="131"/>
      <c r="U3635" s="6"/>
      <c r="V3635" s="8"/>
      <c r="W3635" s="8"/>
      <c r="X3635" s="133" t="str">
        <f>F3635</f>
        <v>---</v>
      </c>
      <c r="Y3635" s="9"/>
      <c r="AA3635" s="11"/>
    </row>
    <row r="3636" spans="1:27" ht="7.5" customHeight="1" outlineLevel="5" x14ac:dyDescent="0.15">
      <c r="B3636" s="69"/>
      <c r="C3636" s="69"/>
      <c r="D3636" s="60"/>
      <c r="E3636" s="60"/>
      <c r="F3636" s="61"/>
      <c r="G3636" s="60"/>
      <c r="H3636" s="65"/>
      <c r="I3636" s="105"/>
      <c r="J3636" s="63"/>
      <c r="K3636" s="65"/>
      <c r="L3636" s="65"/>
      <c r="M3636" s="65"/>
      <c r="N3636" s="65"/>
      <c r="O3636" s="63"/>
      <c r="P3636" s="63"/>
      <c r="Q3636" s="63"/>
      <c r="R3636" s="60"/>
      <c r="S3636" s="60"/>
      <c r="T3636" s="69"/>
      <c r="U3636" s="8"/>
      <c r="X3636" s="60"/>
    </row>
    <row r="3637" spans="1:27" ht="9.75" outlineLevel="5" x14ac:dyDescent="0.2">
      <c r="A3637" s="130"/>
      <c r="B3637" s="131"/>
      <c r="C3637" s="131"/>
      <c r="D3637" s="132"/>
      <c r="E3637" s="136" t="s">
        <v>25</v>
      </c>
      <c r="F3637" s="148">
        <v>1</v>
      </c>
      <c r="G3637" s="132"/>
      <c r="H3637" s="146">
        <v>10.69</v>
      </c>
      <c r="I3637" s="147"/>
      <c r="J3637" s="135"/>
      <c r="K3637" s="134"/>
      <c r="L3637" s="134"/>
      <c r="M3637" s="134"/>
      <c r="N3637" s="134"/>
      <c r="O3637" s="135"/>
      <c r="P3637" s="135"/>
      <c r="Q3637" s="135"/>
      <c r="R3637" s="132"/>
      <c r="S3637" s="132"/>
      <c r="T3637" s="131"/>
      <c r="U3637" s="6"/>
      <c r="V3637" s="8"/>
      <c r="W3637" s="8"/>
      <c r="X3637" s="60"/>
    </row>
    <row r="3638" spans="1:27" ht="7.5" customHeight="1" outlineLevel="5" x14ac:dyDescent="0.15">
      <c r="A3638" s="8"/>
      <c r="B3638" s="69"/>
      <c r="C3638" s="69"/>
      <c r="D3638" s="60"/>
      <c r="E3638" s="60"/>
      <c r="F3638" s="104"/>
      <c r="G3638" s="60"/>
      <c r="H3638" s="65"/>
      <c r="I3638" s="105"/>
      <c r="J3638" s="63"/>
      <c r="K3638" s="65"/>
      <c r="L3638" s="65"/>
      <c r="M3638" s="65"/>
      <c r="N3638" s="65"/>
      <c r="O3638" s="63"/>
      <c r="P3638" s="63"/>
      <c r="Q3638" s="63"/>
      <c r="R3638" s="60"/>
      <c r="S3638" s="60"/>
      <c r="T3638" s="69"/>
      <c r="U3638" s="8"/>
      <c r="X3638" s="60"/>
    </row>
    <row r="3639" spans="1:27" ht="11.25" outlineLevel="4" x14ac:dyDescent="0.2">
      <c r="A3639" s="4"/>
      <c r="B3639" s="120"/>
      <c r="C3639" s="121">
        <v>3</v>
      </c>
      <c r="D3639" s="122" t="s">
        <v>534</v>
      </c>
      <c r="E3639" s="123" t="s">
        <v>2901</v>
      </c>
      <c r="F3639" s="124" t="s">
        <v>2902</v>
      </c>
      <c r="G3639" s="122" t="s">
        <v>752</v>
      </c>
      <c r="H3639" s="125">
        <v>723.59429999999998</v>
      </c>
      <c r="I3639" s="126">
        <v>0</v>
      </c>
      <c r="J3639" s="127">
        <f>H3639*I3639</f>
        <v>0</v>
      </c>
      <c r="K3639" s="125">
        <v>5.0000000000000002E-5</v>
      </c>
      <c r="L3639" s="125">
        <f>H3639*K3639</f>
        <v>3.6179715000000001E-2</v>
      </c>
      <c r="M3639" s="125"/>
      <c r="N3639" s="125">
        <f>H3639*M3639</f>
        <v>0</v>
      </c>
      <c r="O3639" s="127">
        <v>15</v>
      </c>
      <c r="P3639" s="127">
        <f>J3639*(O3639/100)</f>
        <v>0</v>
      </c>
      <c r="Q3639" s="127">
        <f>J3639+P3639</f>
        <v>0</v>
      </c>
      <c r="R3639" s="128"/>
      <c r="S3639" s="128" t="s">
        <v>538</v>
      </c>
      <c r="T3639" s="129">
        <v>1</v>
      </c>
      <c r="U3639" s="8"/>
      <c r="V3639" s="8"/>
      <c r="W3639" s="8"/>
      <c r="X3639" s="60"/>
    </row>
    <row r="3640" spans="1:27" ht="9.75" outlineLevel="5" x14ac:dyDescent="0.2">
      <c r="A3640" s="130"/>
      <c r="B3640" s="131"/>
      <c r="C3640" s="131"/>
      <c r="D3640" s="132"/>
      <c r="E3640" s="136" t="s">
        <v>0</v>
      </c>
      <c r="F3640" s="159" t="s">
        <v>2903</v>
      </c>
      <c r="G3640" s="159"/>
      <c r="H3640" s="160"/>
      <c r="I3640" s="161"/>
      <c r="J3640" s="162"/>
      <c r="K3640" s="134"/>
      <c r="L3640" s="134"/>
      <c r="M3640" s="134"/>
      <c r="N3640" s="134"/>
      <c r="O3640" s="135"/>
      <c r="P3640" s="135"/>
      <c r="Q3640" s="135"/>
      <c r="R3640" s="132"/>
      <c r="S3640" s="132"/>
      <c r="T3640" s="131"/>
      <c r="U3640" s="6"/>
      <c r="V3640" s="8"/>
      <c r="W3640" s="8"/>
      <c r="X3640" s="133" t="str">
        <f>F3640</f>
        <v>Montáž nosného roštu fasád a stěn profilu kovového, připevněného na konzolu tvaru "L" svisle</v>
      </c>
      <c r="Y3640" s="9"/>
      <c r="AA3640" s="11"/>
    </row>
    <row r="3641" spans="1:27" ht="7.5" customHeight="1" outlineLevel="5" x14ac:dyDescent="0.15">
      <c r="B3641" s="69"/>
      <c r="C3641" s="69"/>
      <c r="D3641" s="60"/>
      <c r="E3641" s="60"/>
      <c r="F3641" s="61"/>
      <c r="G3641" s="60"/>
      <c r="H3641" s="65"/>
      <c r="I3641" s="105"/>
      <c r="J3641" s="63"/>
      <c r="K3641" s="65"/>
      <c r="L3641" s="65"/>
      <c r="M3641" s="65"/>
      <c r="N3641" s="65"/>
      <c r="O3641" s="63"/>
      <c r="P3641" s="63"/>
      <c r="Q3641" s="63"/>
      <c r="R3641" s="60"/>
      <c r="S3641" s="60"/>
      <c r="T3641" s="69"/>
      <c r="U3641" s="8"/>
      <c r="X3641" s="60"/>
    </row>
    <row r="3642" spans="1:27" ht="11.25" outlineLevel="5" x14ac:dyDescent="0.2">
      <c r="A3642" s="137"/>
      <c r="B3642" s="138"/>
      <c r="C3642" s="138"/>
      <c r="D3642" s="139"/>
      <c r="E3642" s="145" t="s">
        <v>1</v>
      </c>
      <c r="F3642" s="140" t="s">
        <v>2904</v>
      </c>
      <c r="G3642" s="139"/>
      <c r="H3642" s="141">
        <v>723.59429999999998</v>
      </c>
      <c r="I3642" s="142"/>
      <c r="J3642" s="143"/>
      <c r="K3642" s="144"/>
      <c r="L3642" s="144"/>
      <c r="M3642" s="144"/>
      <c r="N3642" s="144"/>
      <c r="O3642" s="143"/>
      <c r="P3642" s="143"/>
      <c r="Q3642" s="143"/>
      <c r="R3642" s="139"/>
      <c r="S3642" s="139"/>
      <c r="T3642" s="138"/>
      <c r="U3642" s="6"/>
      <c r="V3642" s="8"/>
      <c r="W3642" s="8"/>
      <c r="X3642" s="60"/>
    </row>
    <row r="3643" spans="1:27" ht="7.5" customHeight="1" outlineLevel="5" x14ac:dyDescent="0.15">
      <c r="A3643" s="8"/>
      <c r="B3643" s="69"/>
      <c r="C3643" s="69"/>
      <c r="D3643" s="60"/>
      <c r="E3643" s="60"/>
      <c r="F3643" s="104"/>
      <c r="G3643" s="60"/>
      <c r="H3643" s="65"/>
      <c r="I3643" s="105"/>
      <c r="J3643" s="63"/>
      <c r="K3643" s="65"/>
      <c r="L3643" s="65"/>
      <c r="M3643" s="65"/>
      <c r="N3643" s="65"/>
      <c r="O3643" s="63"/>
      <c r="P3643" s="63"/>
      <c r="Q3643" s="63"/>
      <c r="R3643" s="60"/>
      <c r="S3643" s="60"/>
      <c r="T3643" s="69"/>
      <c r="U3643" s="8"/>
      <c r="X3643" s="60"/>
    </row>
    <row r="3644" spans="1:27" ht="11.25" outlineLevel="4" x14ac:dyDescent="0.2">
      <c r="A3644" s="4"/>
      <c r="B3644" s="120"/>
      <c r="C3644" s="121">
        <v>4</v>
      </c>
      <c r="D3644" s="122" t="s">
        <v>760</v>
      </c>
      <c r="E3644" s="123" t="s">
        <v>2905</v>
      </c>
      <c r="F3644" s="124" t="s">
        <v>2906</v>
      </c>
      <c r="G3644" s="122" t="s">
        <v>752</v>
      </c>
      <c r="H3644" s="125">
        <v>738.06588000000011</v>
      </c>
      <c r="I3644" s="126">
        <v>0</v>
      </c>
      <c r="J3644" s="127">
        <f>H3644*I3644</f>
        <v>0</v>
      </c>
      <c r="K3644" s="125">
        <v>9.1E-4</v>
      </c>
      <c r="L3644" s="125">
        <f>H3644*K3644</f>
        <v>0.67163995080000005</v>
      </c>
      <c r="M3644" s="125"/>
      <c r="N3644" s="125">
        <f>H3644*M3644</f>
        <v>0</v>
      </c>
      <c r="O3644" s="127">
        <v>15</v>
      </c>
      <c r="P3644" s="127">
        <f>J3644*(O3644/100)</f>
        <v>0</v>
      </c>
      <c r="Q3644" s="127">
        <f>J3644+P3644</f>
        <v>0</v>
      </c>
      <c r="R3644" s="128"/>
      <c r="S3644" s="128" t="s">
        <v>538</v>
      </c>
      <c r="T3644" s="129">
        <v>1</v>
      </c>
      <c r="U3644" s="8"/>
      <c r="V3644" s="8"/>
      <c r="W3644" s="8"/>
      <c r="X3644" s="60"/>
    </row>
    <row r="3645" spans="1:27" ht="9.75" outlineLevel="5" x14ac:dyDescent="0.2">
      <c r="A3645" s="130"/>
      <c r="B3645" s="131"/>
      <c r="C3645" s="131"/>
      <c r="D3645" s="132"/>
      <c r="E3645" s="136" t="s">
        <v>0</v>
      </c>
      <c r="F3645" s="159" t="s">
        <v>763</v>
      </c>
      <c r="G3645" s="159"/>
      <c r="H3645" s="160"/>
      <c r="I3645" s="161"/>
      <c r="J3645" s="162"/>
      <c r="K3645" s="134"/>
      <c r="L3645" s="134"/>
      <c r="M3645" s="134"/>
      <c r="N3645" s="134"/>
      <c r="O3645" s="135"/>
      <c r="P3645" s="135"/>
      <c r="Q3645" s="135"/>
      <c r="R3645" s="132"/>
      <c r="S3645" s="132"/>
      <c r="T3645" s="131"/>
      <c r="U3645" s="6"/>
      <c r="V3645" s="8"/>
      <c r="W3645" s="8"/>
      <c r="X3645" s="133" t="str">
        <f>F3645</f>
        <v>---</v>
      </c>
      <c r="Y3645" s="9"/>
      <c r="AA3645" s="11"/>
    </row>
    <row r="3646" spans="1:27" ht="7.5" customHeight="1" outlineLevel="5" x14ac:dyDescent="0.15">
      <c r="B3646" s="69"/>
      <c r="C3646" s="69"/>
      <c r="D3646" s="60"/>
      <c r="E3646" s="60"/>
      <c r="F3646" s="61"/>
      <c r="G3646" s="60"/>
      <c r="H3646" s="65"/>
      <c r="I3646" s="105"/>
      <c r="J3646" s="63"/>
      <c r="K3646" s="65"/>
      <c r="L3646" s="65"/>
      <c r="M3646" s="65"/>
      <c r="N3646" s="65"/>
      <c r="O3646" s="63"/>
      <c r="P3646" s="63"/>
      <c r="Q3646" s="63"/>
      <c r="R3646" s="60"/>
      <c r="S3646" s="60"/>
      <c r="T3646" s="69"/>
      <c r="U3646" s="8"/>
      <c r="X3646" s="60"/>
    </row>
    <row r="3647" spans="1:27" ht="9.75" outlineLevel="5" x14ac:dyDescent="0.2">
      <c r="A3647" s="130"/>
      <c r="B3647" s="131"/>
      <c r="C3647" s="131"/>
      <c r="D3647" s="132"/>
      <c r="E3647" s="136" t="s">
        <v>25</v>
      </c>
      <c r="F3647" s="148">
        <v>2</v>
      </c>
      <c r="G3647" s="132"/>
      <c r="H3647" s="146">
        <v>14.471880000000001</v>
      </c>
      <c r="I3647" s="147"/>
      <c r="J3647" s="135"/>
      <c r="K3647" s="134"/>
      <c r="L3647" s="134"/>
      <c r="M3647" s="134"/>
      <c r="N3647" s="134"/>
      <c r="O3647" s="135"/>
      <c r="P3647" s="135"/>
      <c r="Q3647" s="135"/>
      <c r="R3647" s="132"/>
      <c r="S3647" s="132"/>
      <c r="T3647" s="131"/>
      <c r="U3647" s="6"/>
      <c r="V3647" s="8"/>
      <c r="W3647" s="8"/>
      <c r="X3647" s="60"/>
    </row>
    <row r="3648" spans="1:27" ht="7.5" customHeight="1" outlineLevel="5" x14ac:dyDescent="0.15">
      <c r="A3648" s="8"/>
      <c r="B3648" s="69"/>
      <c r="C3648" s="69"/>
      <c r="D3648" s="60"/>
      <c r="E3648" s="60"/>
      <c r="F3648" s="104"/>
      <c r="G3648" s="60"/>
      <c r="H3648" s="65"/>
      <c r="I3648" s="105"/>
      <c r="J3648" s="63"/>
      <c r="K3648" s="65"/>
      <c r="L3648" s="65"/>
      <c r="M3648" s="65"/>
      <c r="N3648" s="65"/>
      <c r="O3648" s="63"/>
      <c r="P3648" s="63"/>
      <c r="Q3648" s="63"/>
      <c r="R3648" s="60"/>
      <c r="S3648" s="60"/>
      <c r="T3648" s="69"/>
      <c r="U3648" s="8"/>
      <c r="X3648" s="60"/>
    </row>
    <row r="3649" spans="1:27" ht="11.25" outlineLevel="4" x14ac:dyDescent="0.2">
      <c r="A3649" s="4"/>
      <c r="B3649" s="120"/>
      <c r="C3649" s="121">
        <v>5</v>
      </c>
      <c r="D3649" s="122" t="s">
        <v>534</v>
      </c>
      <c r="E3649" s="123" t="s">
        <v>2787</v>
      </c>
      <c r="F3649" s="124" t="s">
        <v>2788</v>
      </c>
      <c r="G3649" s="122" t="s">
        <v>752</v>
      </c>
      <c r="H3649" s="125">
        <v>723.59429999999998</v>
      </c>
      <c r="I3649" s="126">
        <v>0</v>
      </c>
      <c r="J3649" s="127">
        <f>H3649*I3649</f>
        <v>0</v>
      </c>
      <c r="K3649" s="125"/>
      <c r="L3649" s="125">
        <f>H3649*K3649</f>
        <v>0</v>
      </c>
      <c r="M3649" s="125"/>
      <c r="N3649" s="125">
        <f>H3649*M3649</f>
        <v>0</v>
      </c>
      <c r="O3649" s="127">
        <v>15</v>
      </c>
      <c r="P3649" s="127">
        <f>J3649*(O3649/100)</f>
        <v>0</v>
      </c>
      <c r="Q3649" s="127">
        <f>J3649+P3649</f>
        <v>0</v>
      </c>
      <c r="R3649" s="128"/>
      <c r="S3649" s="128" t="s">
        <v>538</v>
      </c>
      <c r="T3649" s="129">
        <v>1</v>
      </c>
      <c r="U3649" s="8"/>
      <c r="V3649" s="8"/>
      <c r="W3649" s="8"/>
      <c r="X3649" s="60"/>
    </row>
    <row r="3650" spans="1:27" ht="9.75" outlineLevel="5" x14ac:dyDescent="0.2">
      <c r="A3650" s="130"/>
      <c r="B3650" s="131"/>
      <c r="C3650" s="131"/>
      <c r="D3650" s="132"/>
      <c r="E3650" s="136" t="s">
        <v>0</v>
      </c>
      <c r="F3650" s="159" t="s">
        <v>2789</v>
      </c>
      <c r="G3650" s="159"/>
      <c r="H3650" s="160"/>
      <c r="I3650" s="161"/>
      <c r="J3650" s="162"/>
      <c r="K3650" s="134"/>
      <c r="L3650" s="134"/>
      <c r="M3650" s="134"/>
      <c r="N3650" s="134"/>
      <c r="O3650" s="135"/>
      <c r="P3650" s="135"/>
      <c r="Q3650" s="135"/>
      <c r="R3650" s="132"/>
      <c r="S3650" s="132"/>
      <c r="T3650" s="131"/>
      <c r="U3650" s="6"/>
      <c r="V3650" s="8"/>
      <c r="W3650" s="8"/>
      <c r="X3650" s="133" t="str">
        <f>F3650</f>
        <v>Montáž obložení stěn rošt podkladový</v>
      </c>
      <c r="Y3650" s="9"/>
      <c r="AA3650" s="11"/>
    </row>
    <row r="3651" spans="1:27" ht="7.5" customHeight="1" outlineLevel="5" x14ac:dyDescent="0.15">
      <c r="B3651" s="69"/>
      <c r="C3651" s="69"/>
      <c r="D3651" s="60"/>
      <c r="E3651" s="60"/>
      <c r="F3651" s="61"/>
      <c r="G3651" s="60"/>
      <c r="H3651" s="65"/>
      <c r="I3651" s="105"/>
      <c r="J3651" s="63"/>
      <c r="K3651" s="65"/>
      <c r="L3651" s="65"/>
      <c r="M3651" s="65"/>
      <c r="N3651" s="65"/>
      <c r="O3651" s="63"/>
      <c r="P3651" s="63"/>
      <c r="Q3651" s="63"/>
      <c r="R3651" s="60"/>
      <c r="S3651" s="60"/>
      <c r="T3651" s="69"/>
      <c r="U3651" s="8"/>
      <c r="X3651" s="60"/>
    </row>
    <row r="3652" spans="1:27" ht="11.25" outlineLevel="5" x14ac:dyDescent="0.2">
      <c r="A3652" s="137"/>
      <c r="B3652" s="138"/>
      <c r="C3652" s="138"/>
      <c r="D3652" s="139"/>
      <c r="E3652" s="145" t="s">
        <v>1</v>
      </c>
      <c r="F3652" s="140" t="s">
        <v>2904</v>
      </c>
      <c r="G3652" s="139"/>
      <c r="H3652" s="141">
        <v>723.59429999999998</v>
      </c>
      <c r="I3652" s="142"/>
      <c r="J3652" s="143"/>
      <c r="K3652" s="144"/>
      <c r="L3652" s="144"/>
      <c r="M3652" s="144"/>
      <c r="N3652" s="144"/>
      <c r="O3652" s="143"/>
      <c r="P3652" s="143"/>
      <c r="Q3652" s="143"/>
      <c r="R3652" s="139"/>
      <c r="S3652" s="139"/>
      <c r="T3652" s="138"/>
      <c r="U3652" s="6"/>
      <c r="V3652" s="8"/>
      <c r="W3652" s="8"/>
      <c r="X3652" s="60"/>
    </row>
    <row r="3653" spans="1:27" ht="7.5" customHeight="1" outlineLevel="5" x14ac:dyDescent="0.15">
      <c r="A3653" s="8"/>
      <c r="B3653" s="69"/>
      <c r="C3653" s="69"/>
      <c r="D3653" s="60"/>
      <c r="E3653" s="60"/>
      <c r="F3653" s="104"/>
      <c r="G3653" s="60"/>
      <c r="H3653" s="65"/>
      <c r="I3653" s="105"/>
      <c r="J3653" s="63"/>
      <c r="K3653" s="65"/>
      <c r="L3653" s="65"/>
      <c r="M3653" s="65"/>
      <c r="N3653" s="65"/>
      <c r="O3653" s="63"/>
      <c r="P3653" s="63"/>
      <c r="Q3653" s="63"/>
      <c r="R3653" s="60"/>
      <c r="S3653" s="60"/>
      <c r="T3653" s="69"/>
      <c r="U3653" s="8"/>
      <c r="X3653" s="60"/>
    </row>
    <row r="3654" spans="1:27" ht="11.25" outlineLevel="4" x14ac:dyDescent="0.2">
      <c r="A3654" s="4"/>
      <c r="B3654" s="120"/>
      <c r="C3654" s="121">
        <v>6</v>
      </c>
      <c r="D3654" s="122" t="s">
        <v>760</v>
      </c>
      <c r="E3654" s="123" t="s">
        <v>2791</v>
      </c>
      <c r="F3654" s="124" t="s">
        <v>2792</v>
      </c>
      <c r="G3654" s="122" t="s">
        <v>537</v>
      </c>
      <c r="H3654" s="125">
        <v>1.8234568800000004</v>
      </c>
      <c r="I3654" s="126">
        <v>0</v>
      </c>
      <c r="J3654" s="127">
        <f>H3654*I3654</f>
        <v>0</v>
      </c>
      <c r="K3654" s="125">
        <v>0.44</v>
      </c>
      <c r="L3654" s="125">
        <f>H3654*K3654</f>
        <v>0.8023210272000002</v>
      </c>
      <c r="M3654" s="125"/>
      <c r="N3654" s="125">
        <f>H3654*M3654</f>
        <v>0</v>
      </c>
      <c r="O3654" s="127">
        <v>15</v>
      </c>
      <c r="P3654" s="127">
        <f>J3654*(O3654/100)</f>
        <v>0</v>
      </c>
      <c r="Q3654" s="127">
        <f>J3654+P3654</f>
        <v>0</v>
      </c>
      <c r="R3654" s="128"/>
      <c r="S3654" s="128" t="s">
        <v>538</v>
      </c>
      <c r="T3654" s="129">
        <v>1</v>
      </c>
      <c r="U3654" s="8"/>
      <c r="V3654" s="8"/>
      <c r="W3654" s="8"/>
      <c r="X3654" s="60"/>
    </row>
    <row r="3655" spans="1:27" ht="9.75" outlineLevel="5" x14ac:dyDescent="0.2">
      <c r="A3655" s="130"/>
      <c r="B3655" s="131"/>
      <c r="C3655" s="131"/>
      <c r="D3655" s="132"/>
      <c r="E3655" s="136" t="s">
        <v>0</v>
      </c>
      <c r="F3655" s="159" t="s">
        <v>763</v>
      </c>
      <c r="G3655" s="159"/>
      <c r="H3655" s="160"/>
      <c r="I3655" s="161"/>
      <c r="J3655" s="162"/>
      <c r="K3655" s="134"/>
      <c r="L3655" s="134"/>
      <c r="M3655" s="134"/>
      <c r="N3655" s="134"/>
      <c r="O3655" s="135"/>
      <c r="P3655" s="135"/>
      <c r="Q3655" s="135"/>
      <c r="R3655" s="132"/>
      <c r="S3655" s="132"/>
      <c r="T3655" s="131"/>
      <c r="U3655" s="6"/>
      <c r="V3655" s="8"/>
      <c r="W3655" s="8"/>
      <c r="X3655" s="133" t="str">
        <f>F3655</f>
        <v>---</v>
      </c>
      <c r="Y3655" s="9"/>
      <c r="AA3655" s="11"/>
    </row>
    <row r="3656" spans="1:27" ht="7.5" customHeight="1" outlineLevel="5" x14ac:dyDescent="0.15">
      <c r="B3656" s="69"/>
      <c r="C3656" s="69"/>
      <c r="D3656" s="60"/>
      <c r="E3656" s="60"/>
      <c r="F3656" s="61"/>
      <c r="G3656" s="60"/>
      <c r="H3656" s="65"/>
      <c r="I3656" s="105"/>
      <c r="J3656" s="63"/>
      <c r="K3656" s="65"/>
      <c r="L3656" s="65"/>
      <c r="M3656" s="65"/>
      <c r="N3656" s="65"/>
      <c r="O3656" s="63"/>
      <c r="P3656" s="63"/>
      <c r="Q3656" s="63"/>
      <c r="R3656" s="60"/>
      <c r="S3656" s="60"/>
      <c r="T3656" s="69"/>
      <c r="U3656" s="8"/>
      <c r="X3656" s="60"/>
    </row>
    <row r="3657" spans="1:27" ht="11.25" outlineLevel="5" x14ac:dyDescent="0.2">
      <c r="A3657" s="137"/>
      <c r="B3657" s="138"/>
      <c r="C3657" s="138"/>
      <c r="D3657" s="139"/>
      <c r="E3657" s="145" t="s">
        <v>1</v>
      </c>
      <c r="F3657" s="140" t="s">
        <v>2907</v>
      </c>
      <c r="G3657" s="139"/>
      <c r="H3657" s="141">
        <v>1.7366256</v>
      </c>
      <c r="I3657" s="142"/>
      <c r="J3657" s="143"/>
      <c r="K3657" s="144"/>
      <c r="L3657" s="144"/>
      <c r="M3657" s="144"/>
      <c r="N3657" s="144"/>
      <c r="O3657" s="143"/>
      <c r="P3657" s="143"/>
      <c r="Q3657" s="143"/>
      <c r="R3657" s="139"/>
      <c r="S3657" s="139"/>
      <c r="T3657" s="138"/>
      <c r="U3657" s="6"/>
      <c r="V3657" s="8"/>
      <c r="W3657" s="8"/>
      <c r="X3657" s="60"/>
    </row>
    <row r="3658" spans="1:27" ht="9.75" outlineLevel="5" x14ac:dyDescent="0.2">
      <c r="A3658" s="130"/>
      <c r="B3658" s="131"/>
      <c r="C3658" s="131"/>
      <c r="D3658" s="132"/>
      <c r="E3658" s="136" t="s">
        <v>25</v>
      </c>
      <c r="F3658" s="148">
        <v>5</v>
      </c>
      <c r="G3658" s="132"/>
      <c r="H3658" s="146">
        <v>8.6831279999999997E-2</v>
      </c>
      <c r="I3658" s="147"/>
      <c r="J3658" s="135"/>
      <c r="K3658" s="134"/>
      <c r="L3658" s="134"/>
      <c r="M3658" s="134"/>
      <c r="N3658" s="134"/>
      <c r="O3658" s="135"/>
      <c r="P3658" s="135"/>
      <c r="Q3658" s="135"/>
      <c r="R3658" s="132"/>
      <c r="S3658" s="132"/>
      <c r="T3658" s="131"/>
      <c r="U3658" s="6"/>
      <c r="V3658" s="8"/>
      <c r="W3658" s="8"/>
      <c r="X3658" s="60"/>
    </row>
    <row r="3659" spans="1:27" ht="7.5" customHeight="1" outlineLevel="5" x14ac:dyDescent="0.15">
      <c r="A3659" s="8"/>
      <c r="B3659" s="69"/>
      <c r="C3659" s="69"/>
      <c r="D3659" s="60"/>
      <c r="E3659" s="60"/>
      <c r="F3659" s="104"/>
      <c r="G3659" s="60"/>
      <c r="H3659" s="65"/>
      <c r="I3659" s="105"/>
      <c r="J3659" s="63"/>
      <c r="K3659" s="65"/>
      <c r="L3659" s="65"/>
      <c r="M3659" s="65"/>
      <c r="N3659" s="65"/>
      <c r="O3659" s="63"/>
      <c r="P3659" s="63"/>
      <c r="Q3659" s="63"/>
      <c r="R3659" s="60"/>
      <c r="S3659" s="60"/>
      <c r="T3659" s="69"/>
      <c r="U3659" s="8"/>
      <c r="X3659" s="60"/>
    </row>
    <row r="3660" spans="1:27" ht="11.25" outlineLevel="4" x14ac:dyDescent="0.2">
      <c r="A3660" s="4"/>
      <c r="B3660" s="120"/>
      <c r="C3660" s="121">
        <v>7</v>
      </c>
      <c r="D3660" s="122" t="s">
        <v>534</v>
      </c>
      <c r="E3660" s="123" t="s">
        <v>2908</v>
      </c>
      <c r="F3660" s="124" t="s">
        <v>2909</v>
      </c>
      <c r="G3660" s="122" t="s">
        <v>543</v>
      </c>
      <c r="H3660" s="125">
        <v>267.32000000000005</v>
      </c>
      <c r="I3660" s="126">
        <v>0</v>
      </c>
      <c r="J3660" s="127">
        <f>H3660*I3660</f>
        <v>0</v>
      </c>
      <c r="K3660" s="125"/>
      <c r="L3660" s="125">
        <f>H3660*K3660</f>
        <v>0</v>
      </c>
      <c r="M3660" s="125"/>
      <c r="N3660" s="125">
        <f>H3660*M3660</f>
        <v>0</v>
      </c>
      <c r="O3660" s="127">
        <v>15</v>
      </c>
      <c r="P3660" s="127">
        <f>J3660*(O3660/100)</f>
        <v>0</v>
      </c>
      <c r="Q3660" s="127">
        <f>J3660+P3660</f>
        <v>0</v>
      </c>
      <c r="R3660" s="128"/>
      <c r="S3660" s="128" t="s">
        <v>538</v>
      </c>
      <c r="T3660" s="129">
        <v>1</v>
      </c>
      <c r="U3660" s="8"/>
      <c r="V3660" s="8"/>
      <c r="W3660" s="8"/>
      <c r="X3660" s="60"/>
    </row>
    <row r="3661" spans="1:27" ht="9.75" outlineLevel="5" x14ac:dyDescent="0.2">
      <c r="A3661" s="130"/>
      <c r="B3661" s="131"/>
      <c r="C3661" s="131"/>
      <c r="D3661" s="132"/>
      <c r="E3661" s="136" t="s">
        <v>0</v>
      </c>
      <c r="F3661" s="159" t="s">
        <v>2910</v>
      </c>
      <c r="G3661" s="159"/>
      <c r="H3661" s="160"/>
      <c r="I3661" s="161"/>
      <c r="J3661" s="162"/>
      <c r="K3661" s="134"/>
      <c r="L3661" s="134"/>
      <c r="M3661" s="134"/>
      <c r="N3661" s="134"/>
      <c r="O3661" s="135"/>
      <c r="P3661" s="135"/>
      <c r="Q3661" s="135"/>
      <c r="R3661" s="132"/>
      <c r="S3661" s="132"/>
      <c r="T3661" s="131"/>
      <c r="U3661" s="6"/>
      <c r="V3661" s="8"/>
      <c r="W3661" s="8"/>
      <c r="X3661" s="133" t="str">
        <f>F3661</f>
        <v>Montáž obložení stěn palubkami na pero a drážku plochy přes 5 m2 modřínovými, šířky přes 80 do 100 mm</v>
      </c>
      <c r="Y3661" s="9"/>
      <c r="AA3661" s="11"/>
    </row>
    <row r="3662" spans="1:27" ht="7.5" customHeight="1" outlineLevel="5" x14ac:dyDescent="0.15">
      <c r="B3662" s="69"/>
      <c r="C3662" s="69"/>
      <c r="D3662" s="60"/>
      <c r="E3662" s="60"/>
      <c r="F3662" s="61"/>
      <c r="G3662" s="60"/>
      <c r="H3662" s="65"/>
      <c r="I3662" s="105"/>
      <c r="J3662" s="63"/>
      <c r="K3662" s="65"/>
      <c r="L3662" s="65"/>
      <c r="M3662" s="65"/>
      <c r="N3662" s="65"/>
      <c r="O3662" s="63"/>
      <c r="P3662" s="63"/>
      <c r="Q3662" s="63"/>
      <c r="R3662" s="60"/>
      <c r="S3662" s="60"/>
      <c r="T3662" s="69"/>
      <c r="U3662" s="8"/>
      <c r="X3662" s="60"/>
    </row>
    <row r="3663" spans="1:27" ht="11.25" outlineLevel="5" x14ac:dyDescent="0.2">
      <c r="A3663" s="137"/>
      <c r="B3663" s="138"/>
      <c r="C3663" s="138"/>
      <c r="D3663" s="139"/>
      <c r="E3663" s="145" t="s">
        <v>1</v>
      </c>
      <c r="F3663" s="140" t="s">
        <v>1775</v>
      </c>
      <c r="G3663" s="139"/>
      <c r="H3663" s="141">
        <v>0</v>
      </c>
      <c r="I3663" s="142"/>
      <c r="J3663" s="143"/>
      <c r="K3663" s="144"/>
      <c r="L3663" s="144"/>
      <c r="M3663" s="144"/>
      <c r="N3663" s="144"/>
      <c r="O3663" s="143"/>
      <c r="P3663" s="143"/>
      <c r="Q3663" s="143"/>
      <c r="R3663" s="139"/>
      <c r="S3663" s="139"/>
      <c r="T3663" s="138"/>
      <c r="U3663" s="6"/>
      <c r="V3663" s="8"/>
      <c r="W3663" s="8"/>
      <c r="X3663" s="60"/>
    </row>
    <row r="3664" spans="1:27" ht="11.25" outlineLevel="5" x14ac:dyDescent="0.2">
      <c r="A3664" s="137"/>
      <c r="B3664" s="138"/>
      <c r="C3664" s="138"/>
      <c r="D3664" s="139"/>
      <c r="E3664" s="145"/>
      <c r="F3664" s="140" t="s">
        <v>2911</v>
      </c>
      <c r="G3664" s="139"/>
      <c r="H3664" s="141">
        <v>329.22</v>
      </c>
      <c r="I3664" s="142"/>
      <c r="J3664" s="143"/>
      <c r="K3664" s="144"/>
      <c r="L3664" s="144"/>
      <c r="M3664" s="144"/>
      <c r="N3664" s="144"/>
      <c r="O3664" s="143"/>
      <c r="P3664" s="143"/>
      <c r="Q3664" s="143"/>
      <c r="R3664" s="139"/>
      <c r="S3664" s="139"/>
      <c r="T3664" s="138"/>
      <c r="U3664" s="6"/>
      <c r="V3664" s="8"/>
      <c r="W3664" s="8"/>
      <c r="X3664" s="60"/>
    </row>
    <row r="3665" spans="1:27" ht="11.25" outlineLevel="5" x14ac:dyDescent="0.2">
      <c r="A3665" s="137"/>
      <c r="B3665" s="138"/>
      <c r="C3665" s="138"/>
      <c r="D3665" s="139"/>
      <c r="E3665" s="145"/>
      <c r="F3665" s="140" t="s">
        <v>2770</v>
      </c>
      <c r="G3665" s="139"/>
      <c r="H3665" s="141">
        <v>-18.5</v>
      </c>
      <c r="I3665" s="142"/>
      <c r="J3665" s="143"/>
      <c r="K3665" s="144"/>
      <c r="L3665" s="144"/>
      <c r="M3665" s="144"/>
      <c r="N3665" s="144"/>
      <c r="O3665" s="143"/>
      <c r="P3665" s="143"/>
      <c r="Q3665" s="143"/>
      <c r="R3665" s="139"/>
      <c r="S3665" s="139"/>
      <c r="T3665" s="138"/>
      <c r="U3665" s="6"/>
      <c r="V3665" s="8"/>
      <c r="W3665" s="8"/>
      <c r="X3665" s="60"/>
    </row>
    <row r="3666" spans="1:27" ht="11.25" outlineLevel="5" x14ac:dyDescent="0.2">
      <c r="A3666" s="137"/>
      <c r="B3666" s="138"/>
      <c r="C3666" s="138"/>
      <c r="D3666" s="139"/>
      <c r="E3666" s="145"/>
      <c r="F3666" s="140" t="s">
        <v>2771</v>
      </c>
      <c r="G3666" s="139"/>
      <c r="H3666" s="141">
        <v>-43.4</v>
      </c>
      <c r="I3666" s="142"/>
      <c r="J3666" s="143"/>
      <c r="K3666" s="144"/>
      <c r="L3666" s="144"/>
      <c r="M3666" s="144"/>
      <c r="N3666" s="144"/>
      <c r="O3666" s="143"/>
      <c r="P3666" s="143"/>
      <c r="Q3666" s="143"/>
      <c r="R3666" s="139"/>
      <c r="S3666" s="139"/>
      <c r="T3666" s="138"/>
      <c r="U3666" s="6"/>
      <c r="V3666" s="8"/>
      <c r="W3666" s="8"/>
      <c r="X3666" s="60"/>
    </row>
    <row r="3667" spans="1:27" ht="7.5" customHeight="1" outlineLevel="5" x14ac:dyDescent="0.15">
      <c r="A3667" s="8"/>
      <c r="B3667" s="69"/>
      <c r="C3667" s="69"/>
      <c r="D3667" s="60"/>
      <c r="E3667" s="60"/>
      <c r="F3667" s="104"/>
      <c r="G3667" s="60"/>
      <c r="H3667" s="65"/>
      <c r="I3667" s="105"/>
      <c r="J3667" s="63"/>
      <c r="K3667" s="65"/>
      <c r="L3667" s="65"/>
      <c r="M3667" s="65"/>
      <c r="N3667" s="65"/>
      <c r="O3667" s="63"/>
      <c r="P3667" s="63"/>
      <c r="Q3667" s="63"/>
      <c r="R3667" s="60"/>
      <c r="S3667" s="60"/>
      <c r="T3667" s="69"/>
      <c r="U3667" s="8"/>
      <c r="X3667" s="60"/>
    </row>
    <row r="3668" spans="1:27" ht="11.25" outlineLevel="4" x14ac:dyDescent="0.2">
      <c r="A3668" s="4"/>
      <c r="B3668" s="120"/>
      <c r="C3668" s="121">
        <v>8</v>
      </c>
      <c r="D3668" s="122" t="s">
        <v>534</v>
      </c>
      <c r="E3668" s="123" t="s">
        <v>2912</v>
      </c>
      <c r="F3668" s="124" t="s">
        <v>2913</v>
      </c>
      <c r="G3668" s="122" t="s">
        <v>543</v>
      </c>
      <c r="H3668" s="125">
        <v>58.33</v>
      </c>
      <c r="I3668" s="126">
        <v>0</v>
      </c>
      <c r="J3668" s="127">
        <f>H3668*I3668</f>
        <v>0</v>
      </c>
      <c r="K3668" s="125"/>
      <c r="L3668" s="125">
        <f>H3668*K3668</f>
        <v>0</v>
      </c>
      <c r="M3668" s="125"/>
      <c r="N3668" s="125">
        <f>H3668*M3668</f>
        <v>0</v>
      </c>
      <c r="O3668" s="127">
        <v>15</v>
      </c>
      <c r="P3668" s="127">
        <f>J3668*(O3668/100)</f>
        <v>0</v>
      </c>
      <c r="Q3668" s="127">
        <f>J3668+P3668</f>
        <v>0</v>
      </c>
      <c r="R3668" s="128"/>
      <c r="S3668" s="128" t="s">
        <v>538</v>
      </c>
      <c r="T3668" s="129">
        <v>1</v>
      </c>
      <c r="U3668" s="8"/>
      <c r="V3668" s="8"/>
      <c r="W3668" s="8"/>
      <c r="X3668" s="60"/>
    </row>
    <row r="3669" spans="1:27" ht="9.75" outlineLevel="5" x14ac:dyDescent="0.2">
      <c r="A3669" s="130"/>
      <c r="B3669" s="131"/>
      <c r="C3669" s="131"/>
      <c r="D3669" s="132"/>
      <c r="E3669" s="136" t="s">
        <v>0</v>
      </c>
      <c r="F3669" s="159" t="s">
        <v>2914</v>
      </c>
      <c r="G3669" s="159"/>
      <c r="H3669" s="160"/>
      <c r="I3669" s="161"/>
      <c r="J3669" s="162"/>
      <c r="K3669" s="134"/>
      <c r="L3669" s="134"/>
      <c r="M3669" s="134"/>
      <c r="N3669" s="134"/>
      <c r="O3669" s="135"/>
      <c r="P3669" s="135"/>
      <c r="Q3669" s="135"/>
      <c r="R3669" s="132"/>
      <c r="S3669" s="132"/>
      <c r="T3669" s="131"/>
      <c r="U3669" s="6"/>
      <c r="V3669" s="8"/>
      <c r="W3669" s="8"/>
      <c r="X3669" s="133" t="str">
        <f>F3669</f>
        <v>Ostatní práce při obkládání montáž dřevěného obložení ostění</v>
      </c>
      <c r="Y3669" s="9"/>
      <c r="AA3669" s="11"/>
    </row>
    <row r="3670" spans="1:27" ht="7.5" customHeight="1" outlineLevel="5" x14ac:dyDescent="0.15">
      <c r="B3670" s="69"/>
      <c r="C3670" s="69"/>
      <c r="D3670" s="60"/>
      <c r="E3670" s="60"/>
      <c r="F3670" s="61"/>
      <c r="G3670" s="60"/>
      <c r="H3670" s="65"/>
      <c r="I3670" s="105"/>
      <c r="J3670" s="63"/>
      <c r="K3670" s="65"/>
      <c r="L3670" s="65"/>
      <c r="M3670" s="65"/>
      <c r="N3670" s="65"/>
      <c r="O3670" s="63"/>
      <c r="P3670" s="63"/>
      <c r="Q3670" s="63"/>
      <c r="R3670" s="60"/>
      <c r="S3670" s="60"/>
      <c r="T3670" s="69"/>
      <c r="U3670" s="8"/>
      <c r="X3670" s="60"/>
    </row>
    <row r="3671" spans="1:27" ht="11.25" outlineLevel="5" x14ac:dyDescent="0.2">
      <c r="A3671" s="137"/>
      <c r="B3671" s="138"/>
      <c r="C3671" s="138"/>
      <c r="D3671" s="139"/>
      <c r="E3671" s="145" t="s">
        <v>1</v>
      </c>
      <c r="F3671" s="140" t="s">
        <v>1775</v>
      </c>
      <c r="G3671" s="139"/>
      <c r="H3671" s="141">
        <v>0</v>
      </c>
      <c r="I3671" s="142"/>
      <c r="J3671" s="143"/>
      <c r="K3671" s="144"/>
      <c r="L3671" s="144"/>
      <c r="M3671" s="144"/>
      <c r="N3671" s="144"/>
      <c r="O3671" s="143"/>
      <c r="P3671" s="143"/>
      <c r="Q3671" s="143"/>
      <c r="R3671" s="139"/>
      <c r="S3671" s="139"/>
      <c r="T3671" s="138"/>
      <c r="U3671" s="6"/>
      <c r="V3671" s="8"/>
      <c r="W3671" s="8"/>
      <c r="X3671" s="60"/>
    </row>
    <row r="3672" spans="1:27" ht="11.25" outlineLevel="5" x14ac:dyDescent="0.2">
      <c r="A3672" s="137"/>
      <c r="B3672" s="138"/>
      <c r="C3672" s="138"/>
      <c r="D3672" s="139"/>
      <c r="E3672" s="145"/>
      <c r="F3672" s="140" t="s">
        <v>2915</v>
      </c>
      <c r="G3672" s="139"/>
      <c r="H3672" s="141">
        <v>2.79</v>
      </c>
      <c r="I3672" s="142"/>
      <c r="J3672" s="143"/>
      <c r="K3672" s="144"/>
      <c r="L3672" s="144"/>
      <c r="M3672" s="144"/>
      <c r="N3672" s="144"/>
      <c r="O3672" s="143"/>
      <c r="P3672" s="143"/>
      <c r="Q3672" s="143"/>
      <c r="R3672" s="139"/>
      <c r="S3672" s="139"/>
      <c r="T3672" s="138"/>
      <c r="U3672" s="6"/>
      <c r="V3672" s="8"/>
      <c r="W3672" s="8"/>
      <c r="X3672" s="60"/>
    </row>
    <row r="3673" spans="1:27" ht="11.25" outlineLevel="5" x14ac:dyDescent="0.2">
      <c r="A3673" s="137"/>
      <c r="B3673" s="138"/>
      <c r="C3673" s="138"/>
      <c r="D3673" s="139"/>
      <c r="E3673" s="145"/>
      <c r="F3673" s="140" t="s">
        <v>2916</v>
      </c>
      <c r="G3673" s="139"/>
      <c r="H3673" s="141">
        <v>31.78</v>
      </c>
      <c r="I3673" s="142"/>
      <c r="J3673" s="143"/>
      <c r="K3673" s="144"/>
      <c r="L3673" s="144"/>
      <c r="M3673" s="144"/>
      <c r="N3673" s="144"/>
      <c r="O3673" s="143"/>
      <c r="P3673" s="143"/>
      <c r="Q3673" s="143"/>
      <c r="R3673" s="139"/>
      <c r="S3673" s="139"/>
      <c r="T3673" s="138"/>
      <c r="U3673" s="6"/>
      <c r="V3673" s="8"/>
      <c r="W3673" s="8"/>
      <c r="X3673" s="60"/>
    </row>
    <row r="3674" spans="1:27" ht="11.25" outlineLevel="5" x14ac:dyDescent="0.2">
      <c r="A3674" s="137"/>
      <c r="B3674" s="138"/>
      <c r="C3674" s="138"/>
      <c r="D3674" s="139"/>
      <c r="E3674" s="145"/>
      <c r="F3674" s="140" t="s">
        <v>2917</v>
      </c>
      <c r="G3674" s="139"/>
      <c r="H3674" s="141">
        <v>23.759999999999994</v>
      </c>
      <c r="I3674" s="142"/>
      <c r="J3674" s="143"/>
      <c r="K3674" s="144"/>
      <c r="L3674" s="144"/>
      <c r="M3674" s="144"/>
      <c r="N3674" s="144"/>
      <c r="O3674" s="143"/>
      <c r="P3674" s="143"/>
      <c r="Q3674" s="143"/>
      <c r="R3674" s="139"/>
      <c r="S3674" s="139"/>
      <c r="T3674" s="138"/>
      <c r="U3674" s="6"/>
      <c r="V3674" s="8"/>
      <c r="W3674" s="8"/>
      <c r="X3674" s="60"/>
    </row>
    <row r="3675" spans="1:27" ht="7.5" customHeight="1" outlineLevel="5" x14ac:dyDescent="0.15">
      <c r="A3675" s="8"/>
      <c r="B3675" s="69"/>
      <c r="C3675" s="69"/>
      <c r="D3675" s="60"/>
      <c r="E3675" s="60"/>
      <c r="F3675" s="104"/>
      <c r="G3675" s="60"/>
      <c r="H3675" s="65"/>
      <c r="I3675" s="105"/>
      <c r="J3675" s="63"/>
      <c r="K3675" s="65"/>
      <c r="L3675" s="65"/>
      <c r="M3675" s="65"/>
      <c r="N3675" s="65"/>
      <c r="O3675" s="63"/>
      <c r="P3675" s="63"/>
      <c r="Q3675" s="63"/>
      <c r="R3675" s="60"/>
      <c r="S3675" s="60"/>
      <c r="T3675" s="69"/>
      <c r="U3675" s="8"/>
      <c r="X3675" s="60"/>
    </row>
    <row r="3676" spans="1:27" ht="11.25" outlineLevel="4" x14ac:dyDescent="0.2">
      <c r="A3676" s="4"/>
      <c r="B3676" s="120"/>
      <c r="C3676" s="121">
        <v>9</v>
      </c>
      <c r="D3676" s="122" t="s">
        <v>760</v>
      </c>
      <c r="E3676" s="123" t="s">
        <v>2918</v>
      </c>
      <c r="F3676" s="124" t="s">
        <v>2919</v>
      </c>
      <c r="G3676" s="122" t="s">
        <v>543</v>
      </c>
      <c r="H3676" s="125">
        <v>358.21499999999997</v>
      </c>
      <c r="I3676" s="126">
        <v>0</v>
      </c>
      <c r="J3676" s="127">
        <f>H3676*I3676</f>
        <v>0</v>
      </c>
      <c r="K3676" s="125">
        <v>9.3100000000000006E-3</v>
      </c>
      <c r="L3676" s="125">
        <f>H3676*K3676</f>
        <v>3.33498165</v>
      </c>
      <c r="M3676" s="125"/>
      <c r="N3676" s="125">
        <f>H3676*M3676</f>
        <v>0</v>
      </c>
      <c r="O3676" s="127">
        <v>15</v>
      </c>
      <c r="P3676" s="127">
        <f>J3676*(O3676/100)</f>
        <v>0</v>
      </c>
      <c r="Q3676" s="127">
        <f>J3676+P3676</f>
        <v>0</v>
      </c>
      <c r="R3676" s="128"/>
      <c r="S3676" s="128" t="s">
        <v>538</v>
      </c>
      <c r="T3676" s="129">
        <v>1</v>
      </c>
      <c r="U3676" s="8"/>
      <c r="V3676" s="8"/>
      <c r="W3676" s="8"/>
      <c r="X3676" s="60"/>
    </row>
    <row r="3677" spans="1:27" ht="9.75" outlineLevel="5" x14ac:dyDescent="0.2">
      <c r="A3677" s="130"/>
      <c r="B3677" s="131"/>
      <c r="C3677" s="131"/>
      <c r="D3677" s="132"/>
      <c r="E3677" s="136" t="s">
        <v>0</v>
      </c>
      <c r="F3677" s="159" t="s">
        <v>763</v>
      </c>
      <c r="G3677" s="159"/>
      <c r="H3677" s="160"/>
      <c r="I3677" s="161"/>
      <c r="J3677" s="162"/>
      <c r="K3677" s="134"/>
      <c r="L3677" s="134"/>
      <c r="M3677" s="134"/>
      <c r="N3677" s="134"/>
      <c r="O3677" s="135"/>
      <c r="P3677" s="135"/>
      <c r="Q3677" s="135"/>
      <c r="R3677" s="132"/>
      <c r="S3677" s="132"/>
      <c r="T3677" s="131"/>
      <c r="U3677" s="6"/>
      <c r="V3677" s="8"/>
      <c r="W3677" s="8"/>
      <c r="X3677" s="133" t="str">
        <f>F3677</f>
        <v>---</v>
      </c>
      <c r="Y3677" s="9"/>
      <c r="AA3677" s="11"/>
    </row>
    <row r="3678" spans="1:27" ht="7.5" customHeight="1" outlineLevel="5" x14ac:dyDescent="0.15">
      <c r="B3678" s="69"/>
      <c r="C3678" s="69"/>
      <c r="D3678" s="60"/>
      <c r="E3678" s="60"/>
      <c r="F3678" s="61"/>
      <c r="G3678" s="60"/>
      <c r="H3678" s="65"/>
      <c r="I3678" s="105"/>
      <c r="J3678" s="63"/>
      <c r="K3678" s="65"/>
      <c r="L3678" s="65"/>
      <c r="M3678" s="65"/>
      <c r="N3678" s="65"/>
      <c r="O3678" s="63"/>
      <c r="P3678" s="63"/>
      <c r="Q3678" s="63"/>
      <c r="R3678" s="60"/>
      <c r="S3678" s="60"/>
      <c r="T3678" s="69"/>
      <c r="U3678" s="8"/>
      <c r="X3678" s="60"/>
    </row>
    <row r="3679" spans="1:27" ht="11.25" outlineLevel="5" x14ac:dyDescent="0.2">
      <c r="A3679" s="137"/>
      <c r="B3679" s="138"/>
      <c r="C3679" s="138"/>
      <c r="D3679" s="139"/>
      <c r="E3679" s="145" t="s">
        <v>1</v>
      </c>
      <c r="F3679" s="140" t="s">
        <v>2920</v>
      </c>
      <c r="G3679" s="139"/>
      <c r="H3679" s="141">
        <v>325.64999999999998</v>
      </c>
      <c r="I3679" s="142"/>
      <c r="J3679" s="143"/>
      <c r="K3679" s="144"/>
      <c r="L3679" s="144"/>
      <c r="M3679" s="144"/>
      <c r="N3679" s="144"/>
      <c r="O3679" s="143"/>
      <c r="P3679" s="143"/>
      <c r="Q3679" s="143"/>
      <c r="R3679" s="139"/>
      <c r="S3679" s="139"/>
      <c r="T3679" s="138"/>
      <c r="U3679" s="6"/>
      <c r="V3679" s="8"/>
      <c r="W3679" s="8"/>
      <c r="X3679" s="60"/>
    </row>
    <row r="3680" spans="1:27" ht="9.75" outlineLevel="5" x14ac:dyDescent="0.2">
      <c r="A3680" s="130"/>
      <c r="B3680" s="131"/>
      <c r="C3680" s="131"/>
      <c r="D3680" s="132"/>
      <c r="E3680" s="136" t="s">
        <v>25</v>
      </c>
      <c r="F3680" s="148">
        <v>10</v>
      </c>
      <c r="G3680" s="132"/>
      <c r="H3680" s="146">
        <v>32.564999999999998</v>
      </c>
      <c r="I3680" s="147"/>
      <c r="J3680" s="135"/>
      <c r="K3680" s="134"/>
      <c r="L3680" s="134"/>
      <c r="M3680" s="134"/>
      <c r="N3680" s="134"/>
      <c r="O3680" s="135"/>
      <c r="P3680" s="135"/>
      <c r="Q3680" s="135"/>
      <c r="R3680" s="132"/>
      <c r="S3680" s="132"/>
      <c r="T3680" s="131"/>
      <c r="U3680" s="6"/>
      <c r="V3680" s="8"/>
      <c r="W3680" s="8"/>
      <c r="X3680" s="60"/>
    </row>
    <row r="3681" spans="1:27" ht="7.5" customHeight="1" outlineLevel="5" x14ac:dyDescent="0.15">
      <c r="A3681" s="8"/>
      <c r="B3681" s="69"/>
      <c r="C3681" s="69"/>
      <c r="D3681" s="60"/>
      <c r="E3681" s="60"/>
      <c r="F3681" s="104"/>
      <c r="G3681" s="60"/>
      <c r="H3681" s="65"/>
      <c r="I3681" s="105"/>
      <c r="J3681" s="63"/>
      <c r="K3681" s="65"/>
      <c r="L3681" s="65"/>
      <c r="M3681" s="65"/>
      <c r="N3681" s="65"/>
      <c r="O3681" s="63"/>
      <c r="P3681" s="63"/>
      <c r="Q3681" s="63"/>
      <c r="R3681" s="60"/>
      <c r="S3681" s="60"/>
      <c r="T3681" s="69"/>
      <c r="U3681" s="8"/>
      <c r="X3681" s="60"/>
    </row>
    <row r="3682" spans="1:27" ht="11.25" outlineLevel="4" x14ac:dyDescent="0.2">
      <c r="A3682" s="4"/>
      <c r="B3682" s="120"/>
      <c r="C3682" s="121">
        <v>10</v>
      </c>
      <c r="D3682" s="122" t="s">
        <v>534</v>
      </c>
      <c r="E3682" s="123" t="s">
        <v>2921</v>
      </c>
      <c r="F3682" s="124" t="s">
        <v>2922</v>
      </c>
      <c r="G3682" s="122" t="s">
        <v>543</v>
      </c>
      <c r="H3682" s="125">
        <v>133.10849999999999</v>
      </c>
      <c r="I3682" s="126">
        <v>0</v>
      </c>
      <c r="J3682" s="127">
        <f>H3682*I3682</f>
        <v>0</v>
      </c>
      <c r="K3682" s="125"/>
      <c r="L3682" s="125">
        <f>H3682*K3682</f>
        <v>0</v>
      </c>
      <c r="M3682" s="125"/>
      <c r="N3682" s="125">
        <f>H3682*M3682</f>
        <v>0</v>
      </c>
      <c r="O3682" s="127">
        <v>15</v>
      </c>
      <c r="P3682" s="127">
        <f>J3682*(O3682/100)</f>
        <v>0</v>
      </c>
      <c r="Q3682" s="127">
        <f>J3682+P3682</f>
        <v>0</v>
      </c>
      <c r="R3682" s="128"/>
      <c r="S3682" s="128" t="s">
        <v>538</v>
      </c>
      <c r="T3682" s="129">
        <v>1</v>
      </c>
      <c r="U3682" s="8"/>
      <c r="V3682" s="8"/>
      <c r="W3682" s="8"/>
      <c r="X3682" s="60"/>
    </row>
    <row r="3683" spans="1:27" ht="9.75" outlineLevel="5" x14ac:dyDescent="0.2">
      <c r="A3683" s="130"/>
      <c r="B3683" s="131"/>
      <c r="C3683" s="131"/>
      <c r="D3683" s="132"/>
      <c r="E3683" s="136" t="s">
        <v>0</v>
      </c>
      <c r="F3683" s="159" t="s">
        <v>2923</v>
      </c>
      <c r="G3683" s="159"/>
      <c r="H3683" s="160"/>
      <c r="I3683" s="161"/>
      <c r="J3683" s="162"/>
      <c r="K3683" s="134"/>
      <c r="L3683" s="134"/>
      <c r="M3683" s="134"/>
      <c r="N3683" s="134"/>
      <c r="O3683" s="135"/>
      <c r="P3683" s="135"/>
      <c r="Q3683" s="135"/>
      <c r="R3683" s="132"/>
      <c r="S3683" s="132"/>
      <c r="T3683" s="131"/>
      <c r="U3683" s="6"/>
      <c r="V3683" s="8"/>
      <c r="W3683" s="8"/>
      <c r="X3683" s="133" t="str">
        <f>F3683</f>
        <v>Montáž obložení stěn palubkami na pero a drážku plochy přes 5 m2 modřínovými, šířky přes 40 do 60 mm</v>
      </c>
      <c r="Y3683" s="9"/>
      <c r="AA3683" s="11"/>
    </row>
    <row r="3684" spans="1:27" ht="7.5" customHeight="1" outlineLevel="5" x14ac:dyDescent="0.15">
      <c r="B3684" s="69"/>
      <c r="C3684" s="69"/>
      <c r="D3684" s="60"/>
      <c r="E3684" s="60"/>
      <c r="F3684" s="61"/>
      <c r="G3684" s="60"/>
      <c r="H3684" s="65"/>
      <c r="I3684" s="105"/>
      <c r="J3684" s="63"/>
      <c r="K3684" s="65"/>
      <c r="L3684" s="65"/>
      <c r="M3684" s="65"/>
      <c r="N3684" s="65"/>
      <c r="O3684" s="63"/>
      <c r="P3684" s="63"/>
      <c r="Q3684" s="63"/>
      <c r="R3684" s="60"/>
      <c r="S3684" s="60"/>
      <c r="T3684" s="69"/>
      <c r="U3684" s="8"/>
      <c r="X3684" s="60"/>
    </row>
    <row r="3685" spans="1:27" ht="11.25" outlineLevel="5" x14ac:dyDescent="0.2">
      <c r="A3685" s="137"/>
      <c r="B3685" s="138"/>
      <c r="C3685" s="138"/>
      <c r="D3685" s="139"/>
      <c r="E3685" s="145" t="s">
        <v>1</v>
      </c>
      <c r="F3685" s="140" t="s">
        <v>701</v>
      </c>
      <c r="G3685" s="139"/>
      <c r="H3685" s="141">
        <v>0</v>
      </c>
      <c r="I3685" s="142"/>
      <c r="J3685" s="143"/>
      <c r="K3685" s="144"/>
      <c r="L3685" s="144"/>
      <c r="M3685" s="144"/>
      <c r="N3685" s="144"/>
      <c r="O3685" s="143"/>
      <c r="P3685" s="143"/>
      <c r="Q3685" s="143"/>
      <c r="R3685" s="139"/>
      <c r="S3685" s="139"/>
      <c r="T3685" s="138"/>
      <c r="U3685" s="6"/>
      <c r="V3685" s="8"/>
      <c r="W3685" s="8"/>
      <c r="X3685" s="60"/>
    </row>
    <row r="3686" spans="1:27" ht="11.25" outlineLevel="5" x14ac:dyDescent="0.2">
      <c r="A3686" s="137"/>
      <c r="B3686" s="138"/>
      <c r="C3686" s="138"/>
      <c r="D3686" s="139"/>
      <c r="E3686" s="145"/>
      <c r="F3686" s="140" t="s">
        <v>2924</v>
      </c>
      <c r="G3686" s="139"/>
      <c r="H3686" s="141">
        <v>139.1</v>
      </c>
      <c r="I3686" s="142"/>
      <c r="J3686" s="143"/>
      <c r="K3686" s="144"/>
      <c r="L3686" s="144"/>
      <c r="M3686" s="144"/>
      <c r="N3686" s="144"/>
      <c r="O3686" s="143"/>
      <c r="P3686" s="143"/>
      <c r="Q3686" s="143"/>
      <c r="R3686" s="139"/>
      <c r="S3686" s="139"/>
      <c r="T3686" s="138"/>
      <c r="U3686" s="6"/>
      <c r="V3686" s="8"/>
      <c r="W3686" s="8"/>
      <c r="X3686" s="60"/>
    </row>
    <row r="3687" spans="1:27" ht="11.25" outlineLevel="5" x14ac:dyDescent="0.2">
      <c r="A3687" s="137"/>
      <c r="B3687" s="138"/>
      <c r="C3687" s="138"/>
      <c r="D3687" s="139"/>
      <c r="E3687" s="145"/>
      <c r="F3687" s="140" t="s">
        <v>2925</v>
      </c>
      <c r="G3687" s="139"/>
      <c r="H3687" s="141">
        <v>-5.9915000000000003</v>
      </c>
      <c r="I3687" s="142"/>
      <c r="J3687" s="143"/>
      <c r="K3687" s="144"/>
      <c r="L3687" s="144"/>
      <c r="M3687" s="144"/>
      <c r="N3687" s="144"/>
      <c r="O3687" s="143"/>
      <c r="P3687" s="143"/>
      <c r="Q3687" s="143"/>
      <c r="R3687" s="139"/>
      <c r="S3687" s="139"/>
      <c r="T3687" s="138"/>
      <c r="U3687" s="6"/>
      <c r="V3687" s="8"/>
      <c r="W3687" s="8"/>
      <c r="X3687" s="60"/>
    </row>
    <row r="3688" spans="1:27" ht="7.5" customHeight="1" outlineLevel="5" x14ac:dyDescent="0.15">
      <c r="A3688" s="8"/>
      <c r="B3688" s="69"/>
      <c r="C3688" s="69"/>
      <c r="D3688" s="60"/>
      <c r="E3688" s="60"/>
      <c r="F3688" s="104"/>
      <c r="G3688" s="60"/>
      <c r="H3688" s="65"/>
      <c r="I3688" s="105"/>
      <c r="J3688" s="63"/>
      <c r="K3688" s="65"/>
      <c r="L3688" s="65"/>
      <c r="M3688" s="65"/>
      <c r="N3688" s="65"/>
      <c r="O3688" s="63"/>
      <c r="P3688" s="63"/>
      <c r="Q3688" s="63"/>
      <c r="R3688" s="60"/>
      <c r="S3688" s="60"/>
      <c r="T3688" s="69"/>
      <c r="U3688" s="8"/>
      <c r="X3688" s="60"/>
    </row>
    <row r="3689" spans="1:27" ht="11.25" outlineLevel="4" x14ac:dyDescent="0.2">
      <c r="A3689" s="4"/>
      <c r="B3689" s="120"/>
      <c r="C3689" s="121">
        <v>11</v>
      </c>
      <c r="D3689" s="122" t="s">
        <v>534</v>
      </c>
      <c r="E3689" s="123" t="s">
        <v>2787</v>
      </c>
      <c r="F3689" s="124" t="s">
        <v>2788</v>
      </c>
      <c r="G3689" s="122" t="s">
        <v>752</v>
      </c>
      <c r="H3689" s="125">
        <v>256.79999999999995</v>
      </c>
      <c r="I3689" s="126">
        <v>0</v>
      </c>
      <c r="J3689" s="127">
        <f>H3689*I3689</f>
        <v>0</v>
      </c>
      <c r="K3689" s="125"/>
      <c r="L3689" s="125">
        <f>H3689*K3689</f>
        <v>0</v>
      </c>
      <c r="M3689" s="125"/>
      <c r="N3689" s="125">
        <f>H3689*M3689</f>
        <v>0</v>
      </c>
      <c r="O3689" s="127">
        <v>15</v>
      </c>
      <c r="P3689" s="127">
        <f>J3689*(O3689/100)</f>
        <v>0</v>
      </c>
      <c r="Q3689" s="127">
        <f>J3689+P3689</f>
        <v>0</v>
      </c>
      <c r="R3689" s="128"/>
      <c r="S3689" s="128" t="s">
        <v>538</v>
      </c>
      <c r="T3689" s="129">
        <v>1</v>
      </c>
      <c r="U3689" s="8"/>
      <c r="V3689" s="8"/>
      <c r="W3689" s="8"/>
      <c r="X3689" s="60"/>
    </row>
    <row r="3690" spans="1:27" ht="9.75" outlineLevel="5" x14ac:dyDescent="0.2">
      <c r="A3690" s="130"/>
      <c r="B3690" s="131"/>
      <c r="C3690" s="131"/>
      <c r="D3690" s="132"/>
      <c r="E3690" s="136" t="s">
        <v>0</v>
      </c>
      <c r="F3690" s="159" t="s">
        <v>2789</v>
      </c>
      <c r="G3690" s="159"/>
      <c r="H3690" s="160"/>
      <c r="I3690" s="161"/>
      <c r="J3690" s="162"/>
      <c r="K3690" s="134"/>
      <c r="L3690" s="134"/>
      <c r="M3690" s="134"/>
      <c r="N3690" s="134"/>
      <c r="O3690" s="135"/>
      <c r="P3690" s="135"/>
      <c r="Q3690" s="135"/>
      <c r="R3690" s="132"/>
      <c r="S3690" s="132"/>
      <c r="T3690" s="131"/>
      <c r="U3690" s="6"/>
      <c r="V3690" s="8"/>
      <c r="W3690" s="8"/>
      <c r="X3690" s="133" t="str">
        <f>F3690</f>
        <v>Montáž obložení stěn rošt podkladový</v>
      </c>
      <c r="Y3690" s="9"/>
      <c r="AA3690" s="11"/>
    </row>
    <row r="3691" spans="1:27" ht="7.5" customHeight="1" outlineLevel="5" x14ac:dyDescent="0.15">
      <c r="B3691" s="69"/>
      <c r="C3691" s="69"/>
      <c r="D3691" s="60"/>
      <c r="E3691" s="60"/>
      <c r="F3691" s="61"/>
      <c r="G3691" s="60"/>
      <c r="H3691" s="65"/>
      <c r="I3691" s="105"/>
      <c r="J3691" s="63"/>
      <c r="K3691" s="65"/>
      <c r="L3691" s="65"/>
      <c r="M3691" s="65"/>
      <c r="N3691" s="65"/>
      <c r="O3691" s="63"/>
      <c r="P3691" s="63"/>
      <c r="Q3691" s="63"/>
      <c r="R3691" s="60"/>
      <c r="S3691" s="60"/>
      <c r="T3691" s="69"/>
      <c r="U3691" s="8"/>
      <c r="X3691" s="60"/>
    </row>
    <row r="3692" spans="1:27" ht="11.25" outlineLevel="5" x14ac:dyDescent="0.2">
      <c r="A3692" s="137"/>
      <c r="B3692" s="138"/>
      <c r="C3692" s="138"/>
      <c r="D3692" s="139"/>
      <c r="E3692" s="145" t="s">
        <v>1</v>
      </c>
      <c r="F3692" s="140" t="s">
        <v>1223</v>
      </c>
      <c r="G3692" s="139"/>
      <c r="H3692" s="141">
        <v>0</v>
      </c>
      <c r="I3692" s="142"/>
      <c r="J3692" s="143"/>
      <c r="K3692" s="144"/>
      <c r="L3692" s="144"/>
      <c r="M3692" s="144"/>
      <c r="N3692" s="144"/>
      <c r="O3692" s="143"/>
      <c r="P3692" s="143"/>
      <c r="Q3692" s="143"/>
      <c r="R3692" s="139"/>
      <c r="S3692" s="139"/>
      <c r="T3692" s="138"/>
      <c r="U3692" s="6"/>
      <c r="V3692" s="8"/>
      <c r="W3692" s="8"/>
      <c r="X3692" s="60"/>
    </row>
    <row r="3693" spans="1:27" ht="11.25" outlineLevel="5" x14ac:dyDescent="0.2">
      <c r="A3693" s="137"/>
      <c r="B3693" s="138"/>
      <c r="C3693" s="138"/>
      <c r="D3693" s="139"/>
      <c r="E3693" s="145"/>
      <c r="F3693" s="140" t="s">
        <v>2926</v>
      </c>
      <c r="G3693" s="139"/>
      <c r="H3693" s="141">
        <v>256.79999999999995</v>
      </c>
      <c r="I3693" s="142"/>
      <c r="J3693" s="143"/>
      <c r="K3693" s="144"/>
      <c r="L3693" s="144"/>
      <c r="M3693" s="144"/>
      <c r="N3693" s="144"/>
      <c r="O3693" s="143"/>
      <c r="P3693" s="143"/>
      <c r="Q3693" s="143"/>
      <c r="R3693" s="139"/>
      <c r="S3693" s="139"/>
      <c r="T3693" s="138"/>
      <c r="U3693" s="6"/>
      <c r="V3693" s="8"/>
      <c r="W3693" s="8"/>
      <c r="X3693" s="60"/>
    </row>
    <row r="3694" spans="1:27" ht="7.5" customHeight="1" outlineLevel="5" x14ac:dyDescent="0.15">
      <c r="A3694" s="8"/>
      <c r="B3694" s="69"/>
      <c r="C3694" s="69"/>
      <c r="D3694" s="60"/>
      <c r="E3694" s="60"/>
      <c r="F3694" s="104"/>
      <c r="G3694" s="60"/>
      <c r="H3694" s="65"/>
      <c r="I3694" s="105"/>
      <c r="J3694" s="63"/>
      <c r="K3694" s="65"/>
      <c r="L3694" s="65"/>
      <c r="M3694" s="65"/>
      <c r="N3694" s="65"/>
      <c r="O3694" s="63"/>
      <c r="P3694" s="63"/>
      <c r="Q3694" s="63"/>
      <c r="R3694" s="60"/>
      <c r="S3694" s="60"/>
      <c r="T3694" s="69"/>
      <c r="U3694" s="8"/>
      <c r="X3694" s="60"/>
    </row>
    <row r="3695" spans="1:27" ht="11.25" outlineLevel="4" x14ac:dyDescent="0.2">
      <c r="A3695" s="4"/>
      <c r="B3695" s="120"/>
      <c r="C3695" s="121">
        <v>12</v>
      </c>
      <c r="D3695" s="122" t="s">
        <v>760</v>
      </c>
      <c r="E3695" s="123" t="s">
        <v>2927</v>
      </c>
      <c r="F3695" s="124" t="s">
        <v>2928</v>
      </c>
      <c r="G3695" s="122" t="s">
        <v>537</v>
      </c>
      <c r="H3695" s="125">
        <v>4.8400380000000007</v>
      </c>
      <c r="I3695" s="126">
        <v>0</v>
      </c>
      <c r="J3695" s="127">
        <f>H3695*I3695</f>
        <v>0</v>
      </c>
      <c r="K3695" s="125">
        <v>0.44</v>
      </c>
      <c r="L3695" s="125">
        <f>H3695*K3695</f>
        <v>2.1296167200000005</v>
      </c>
      <c r="M3695" s="125"/>
      <c r="N3695" s="125">
        <f>H3695*M3695</f>
        <v>0</v>
      </c>
      <c r="O3695" s="127">
        <v>15</v>
      </c>
      <c r="P3695" s="127">
        <f>J3695*(O3695/100)</f>
        <v>0</v>
      </c>
      <c r="Q3695" s="127">
        <f>J3695+P3695</f>
        <v>0</v>
      </c>
      <c r="R3695" s="128"/>
      <c r="S3695" s="128" t="s">
        <v>776</v>
      </c>
      <c r="T3695" s="129">
        <v>1</v>
      </c>
      <c r="U3695" s="8"/>
      <c r="V3695" s="8"/>
      <c r="W3695" s="8"/>
      <c r="X3695" s="60"/>
    </row>
    <row r="3696" spans="1:27" ht="9.75" outlineLevel="5" x14ac:dyDescent="0.2">
      <c r="A3696" s="130"/>
      <c r="B3696" s="131"/>
      <c r="C3696" s="131"/>
      <c r="D3696" s="132"/>
      <c r="E3696" s="136" t="s">
        <v>0</v>
      </c>
      <c r="F3696" s="159" t="s">
        <v>763</v>
      </c>
      <c r="G3696" s="159"/>
      <c r="H3696" s="160"/>
      <c r="I3696" s="161"/>
      <c r="J3696" s="162"/>
      <c r="K3696" s="134"/>
      <c r="L3696" s="134"/>
      <c r="M3696" s="134"/>
      <c r="N3696" s="134"/>
      <c r="O3696" s="135"/>
      <c r="P3696" s="135"/>
      <c r="Q3696" s="135"/>
      <c r="R3696" s="132"/>
      <c r="S3696" s="132"/>
      <c r="T3696" s="131"/>
      <c r="U3696" s="6"/>
      <c r="V3696" s="8"/>
      <c r="W3696" s="8"/>
      <c r="X3696" s="133" t="str">
        <f>F3696</f>
        <v>---</v>
      </c>
      <c r="Y3696" s="9"/>
      <c r="AA3696" s="11"/>
    </row>
    <row r="3697" spans="1:27" ht="7.5" customHeight="1" outlineLevel="5" x14ac:dyDescent="0.15">
      <c r="B3697" s="69"/>
      <c r="C3697" s="69"/>
      <c r="D3697" s="60"/>
      <c r="E3697" s="60"/>
      <c r="F3697" s="61"/>
      <c r="G3697" s="60"/>
      <c r="H3697" s="65"/>
      <c r="I3697" s="105"/>
      <c r="J3697" s="63"/>
      <c r="K3697" s="65"/>
      <c r="L3697" s="65"/>
      <c r="M3697" s="65"/>
      <c r="N3697" s="65"/>
      <c r="O3697" s="63"/>
      <c r="P3697" s="63"/>
      <c r="Q3697" s="63"/>
      <c r="R3697" s="60"/>
      <c r="S3697" s="60"/>
      <c r="T3697" s="69"/>
      <c r="U3697" s="8"/>
      <c r="X3697" s="60"/>
    </row>
    <row r="3698" spans="1:27" ht="11.25" outlineLevel="5" x14ac:dyDescent="0.2">
      <c r="A3698" s="137"/>
      <c r="B3698" s="138"/>
      <c r="C3698" s="138"/>
      <c r="D3698" s="139"/>
      <c r="E3698" s="145" t="s">
        <v>1</v>
      </c>
      <c r="F3698" s="140" t="s">
        <v>701</v>
      </c>
      <c r="G3698" s="139"/>
      <c r="H3698" s="141">
        <v>0</v>
      </c>
      <c r="I3698" s="142"/>
      <c r="J3698" s="143"/>
      <c r="K3698" s="144"/>
      <c r="L3698" s="144"/>
      <c r="M3698" s="144"/>
      <c r="N3698" s="144"/>
      <c r="O3698" s="143"/>
      <c r="P3698" s="143"/>
      <c r="Q3698" s="143"/>
      <c r="R3698" s="139"/>
      <c r="S3698" s="139"/>
      <c r="T3698" s="138"/>
      <c r="U3698" s="6"/>
      <c r="V3698" s="8"/>
      <c r="W3698" s="8"/>
      <c r="X3698" s="60"/>
    </row>
    <row r="3699" spans="1:27" ht="11.25" outlineLevel="5" x14ac:dyDescent="0.2">
      <c r="A3699" s="137"/>
      <c r="B3699" s="138"/>
      <c r="C3699" s="138"/>
      <c r="D3699" s="139"/>
      <c r="E3699" s="145"/>
      <c r="F3699" s="140" t="s">
        <v>2929</v>
      </c>
      <c r="G3699" s="139"/>
      <c r="H3699" s="141">
        <v>0</v>
      </c>
      <c r="I3699" s="142"/>
      <c r="J3699" s="143"/>
      <c r="K3699" s="144"/>
      <c r="L3699" s="144"/>
      <c r="M3699" s="144"/>
      <c r="N3699" s="144"/>
      <c r="O3699" s="143"/>
      <c r="P3699" s="143"/>
      <c r="Q3699" s="143"/>
      <c r="R3699" s="139"/>
      <c r="S3699" s="139"/>
      <c r="T3699" s="138"/>
      <c r="U3699" s="6"/>
      <c r="V3699" s="8"/>
      <c r="W3699" s="8"/>
      <c r="X3699" s="60"/>
    </row>
    <row r="3700" spans="1:27" ht="11.25" outlineLevel="5" x14ac:dyDescent="0.2">
      <c r="A3700" s="137"/>
      <c r="B3700" s="138"/>
      <c r="C3700" s="138"/>
      <c r="D3700" s="139"/>
      <c r="E3700" s="145"/>
      <c r="F3700" s="140" t="s">
        <v>2930</v>
      </c>
      <c r="G3700" s="139"/>
      <c r="H3700" s="141">
        <v>3.9932400000000001</v>
      </c>
      <c r="I3700" s="142"/>
      <c r="J3700" s="143"/>
      <c r="K3700" s="144"/>
      <c r="L3700" s="144"/>
      <c r="M3700" s="144"/>
      <c r="N3700" s="144"/>
      <c r="O3700" s="143"/>
      <c r="P3700" s="143"/>
      <c r="Q3700" s="143"/>
      <c r="R3700" s="139"/>
      <c r="S3700" s="139"/>
      <c r="T3700" s="138"/>
      <c r="U3700" s="6"/>
      <c r="V3700" s="8"/>
      <c r="W3700" s="8"/>
      <c r="X3700" s="60"/>
    </row>
    <row r="3701" spans="1:27" ht="11.25" outlineLevel="5" x14ac:dyDescent="0.2">
      <c r="A3701" s="137"/>
      <c r="B3701" s="138"/>
      <c r="C3701" s="138"/>
      <c r="D3701" s="139"/>
      <c r="E3701" s="145"/>
      <c r="F3701" s="140" t="s">
        <v>2931</v>
      </c>
      <c r="G3701" s="139"/>
      <c r="H3701" s="141">
        <v>0.61631999999999987</v>
      </c>
      <c r="I3701" s="142"/>
      <c r="J3701" s="143"/>
      <c r="K3701" s="144"/>
      <c r="L3701" s="144"/>
      <c r="M3701" s="144"/>
      <c r="N3701" s="144"/>
      <c r="O3701" s="143"/>
      <c r="P3701" s="143"/>
      <c r="Q3701" s="143"/>
      <c r="R3701" s="139"/>
      <c r="S3701" s="139"/>
      <c r="T3701" s="138"/>
      <c r="U3701" s="6"/>
      <c r="V3701" s="8"/>
      <c r="W3701" s="8"/>
      <c r="X3701" s="60"/>
    </row>
    <row r="3702" spans="1:27" ht="9.75" outlineLevel="5" x14ac:dyDescent="0.2">
      <c r="A3702" s="130"/>
      <c r="B3702" s="131"/>
      <c r="C3702" s="131"/>
      <c r="D3702" s="132"/>
      <c r="E3702" s="136" t="s">
        <v>25</v>
      </c>
      <c r="F3702" s="148">
        <v>5</v>
      </c>
      <c r="G3702" s="132"/>
      <c r="H3702" s="146">
        <v>0.23047800000000002</v>
      </c>
      <c r="I3702" s="147"/>
      <c r="J3702" s="135"/>
      <c r="K3702" s="134"/>
      <c r="L3702" s="134"/>
      <c r="M3702" s="134"/>
      <c r="N3702" s="134"/>
      <c r="O3702" s="135"/>
      <c r="P3702" s="135"/>
      <c r="Q3702" s="135"/>
      <c r="R3702" s="132"/>
      <c r="S3702" s="132"/>
      <c r="T3702" s="131"/>
      <c r="U3702" s="6"/>
      <c r="V3702" s="8"/>
      <c r="W3702" s="8"/>
      <c r="X3702" s="60"/>
    </row>
    <row r="3703" spans="1:27" ht="7.5" customHeight="1" outlineLevel="5" x14ac:dyDescent="0.15">
      <c r="A3703" s="8"/>
      <c r="B3703" s="69"/>
      <c r="C3703" s="69"/>
      <c r="D3703" s="60"/>
      <c r="E3703" s="60"/>
      <c r="F3703" s="104"/>
      <c r="G3703" s="60"/>
      <c r="H3703" s="65"/>
      <c r="I3703" s="105"/>
      <c r="J3703" s="63"/>
      <c r="K3703" s="65"/>
      <c r="L3703" s="65"/>
      <c r="M3703" s="65"/>
      <c r="N3703" s="65"/>
      <c r="O3703" s="63"/>
      <c r="P3703" s="63"/>
      <c r="Q3703" s="63"/>
      <c r="R3703" s="60"/>
      <c r="S3703" s="60"/>
      <c r="T3703" s="69"/>
      <c r="U3703" s="8"/>
      <c r="X3703" s="60"/>
    </row>
    <row r="3704" spans="1:27" ht="11.25" outlineLevel="4" x14ac:dyDescent="0.2">
      <c r="A3704" s="4"/>
      <c r="B3704" s="120"/>
      <c r="C3704" s="121">
        <v>13</v>
      </c>
      <c r="D3704" s="122" t="s">
        <v>534</v>
      </c>
      <c r="E3704" s="123" t="s">
        <v>2932</v>
      </c>
      <c r="F3704" s="124" t="s">
        <v>2933</v>
      </c>
      <c r="G3704" s="122" t="s">
        <v>543</v>
      </c>
      <c r="H3704" s="125">
        <v>709.78</v>
      </c>
      <c r="I3704" s="126">
        <v>0</v>
      </c>
      <c r="J3704" s="127">
        <f>H3704*I3704</f>
        <v>0</v>
      </c>
      <c r="K3704" s="125"/>
      <c r="L3704" s="125">
        <f>H3704*K3704</f>
        <v>0</v>
      </c>
      <c r="M3704" s="125"/>
      <c r="N3704" s="125">
        <f>H3704*M3704</f>
        <v>0</v>
      </c>
      <c r="O3704" s="127">
        <v>15</v>
      </c>
      <c r="P3704" s="127">
        <f>J3704*(O3704/100)</f>
        <v>0</v>
      </c>
      <c r="Q3704" s="127">
        <f>J3704+P3704</f>
        <v>0</v>
      </c>
      <c r="R3704" s="128"/>
      <c r="S3704" s="128" t="s">
        <v>538</v>
      </c>
      <c r="T3704" s="129">
        <v>1</v>
      </c>
      <c r="U3704" s="8"/>
      <c r="V3704" s="8"/>
      <c r="W3704" s="8"/>
      <c r="X3704" s="60"/>
    </row>
    <row r="3705" spans="1:27" ht="9.75" outlineLevel="5" x14ac:dyDescent="0.2">
      <c r="A3705" s="130"/>
      <c r="B3705" s="131"/>
      <c r="C3705" s="131"/>
      <c r="D3705" s="132"/>
      <c r="E3705" s="136" t="s">
        <v>0</v>
      </c>
      <c r="F3705" s="159" t="s">
        <v>2934</v>
      </c>
      <c r="G3705" s="159"/>
      <c r="H3705" s="160"/>
      <c r="I3705" s="161"/>
      <c r="J3705" s="162"/>
      <c r="K3705" s="134"/>
      <c r="L3705" s="134"/>
      <c r="M3705" s="134"/>
      <c r="N3705" s="134"/>
      <c r="O3705" s="135"/>
      <c r="P3705" s="135"/>
      <c r="Q3705" s="135"/>
      <c r="R3705" s="132"/>
      <c r="S3705" s="132"/>
      <c r="T3705" s="131"/>
      <c r="U3705" s="6"/>
      <c r="V3705" s="8"/>
      <c r="W3705" s="8"/>
      <c r="X3705" s="133" t="str">
        <f>F3705</f>
        <v>Příprava podkladu truhlářských konstrukcí před provedením nátěru ometení</v>
      </c>
      <c r="Y3705" s="9"/>
      <c r="AA3705" s="11"/>
    </row>
    <row r="3706" spans="1:27" ht="7.5" customHeight="1" outlineLevel="5" x14ac:dyDescent="0.15">
      <c r="B3706" s="69"/>
      <c r="C3706" s="69"/>
      <c r="D3706" s="60"/>
      <c r="E3706" s="60"/>
      <c r="F3706" s="61"/>
      <c r="G3706" s="60"/>
      <c r="H3706" s="65"/>
      <c r="I3706" s="105"/>
      <c r="J3706" s="63"/>
      <c r="K3706" s="65"/>
      <c r="L3706" s="65"/>
      <c r="M3706" s="65"/>
      <c r="N3706" s="65"/>
      <c r="O3706" s="63"/>
      <c r="P3706" s="63"/>
      <c r="Q3706" s="63"/>
      <c r="R3706" s="60"/>
      <c r="S3706" s="60"/>
      <c r="T3706" s="69"/>
      <c r="U3706" s="8"/>
      <c r="X3706" s="60"/>
    </row>
    <row r="3707" spans="1:27" ht="11.25" outlineLevel="4" x14ac:dyDescent="0.2">
      <c r="A3707" s="4"/>
      <c r="B3707" s="120"/>
      <c r="C3707" s="121">
        <v>14</v>
      </c>
      <c r="D3707" s="122" t="s">
        <v>534</v>
      </c>
      <c r="E3707" s="123" t="s">
        <v>2935</v>
      </c>
      <c r="F3707" s="124" t="s">
        <v>2936</v>
      </c>
      <c r="G3707" s="122" t="s">
        <v>543</v>
      </c>
      <c r="H3707" s="125">
        <v>709.78</v>
      </c>
      <c r="I3707" s="126">
        <v>0</v>
      </c>
      <c r="J3707" s="127">
        <f>H3707*I3707</f>
        <v>0</v>
      </c>
      <c r="K3707" s="125">
        <v>2.0000000000000002E-5</v>
      </c>
      <c r="L3707" s="125">
        <f>H3707*K3707</f>
        <v>1.4195600000000001E-2</v>
      </c>
      <c r="M3707" s="125"/>
      <c r="N3707" s="125">
        <f>H3707*M3707</f>
        <v>0</v>
      </c>
      <c r="O3707" s="127">
        <v>15</v>
      </c>
      <c r="P3707" s="127">
        <f>J3707*(O3707/100)</f>
        <v>0</v>
      </c>
      <c r="Q3707" s="127">
        <f>J3707+P3707</f>
        <v>0</v>
      </c>
      <c r="R3707" s="128"/>
      <c r="S3707" s="128" t="s">
        <v>538</v>
      </c>
      <c r="T3707" s="129">
        <v>1</v>
      </c>
      <c r="U3707" s="8"/>
      <c r="V3707" s="8"/>
      <c r="W3707" s="8"/>
      <c r="X3707" s="60"/>
    </row>
    <row r="3708" spans="1:27" ht="9.75" outlineLevel="5" x14ac:dyDescent="0.2">
      <c r="A3708" s="130"/>
      <c r="B3708" s="131"/>
      <c r="C3708" s="131"/>
      <c r="D3708" s="132"/>
      <c r="E3708" s="136" t="s">
        <v>0</v>
      </c>
      <c r="F3708" s="159" t="s">
        <v>2937</v>
      </c>
      <c r="G3708" s="159"/>
      <c r="H3708" s="160"/>
      <c r="I3708" s="161"/>
      <c r="J3708" s="162"/>
      <c r="K3708" s="134"/>
      <c r="L3708" s="134"/>
      <c r="M3708" s="134"/>
      <c r="N3708" s="134"/>
      <c r="O3708" s="135"/>
      <c r="P3708" s="135"/>
      <c r="Q3708" s="135"/>
      <c r="R3708" s="132"/>
      <c r="S3708" s="132"/>
      <c r="T3708" s="131"/>
      <c r="U3708" s="6"/>
      <c r="V3708" s="8"/>
      <c r="W3708" s="8"/>
      <c r="X3708" s="133" t="str">
        <f>F3708</f>
        <v>Příprava podkladu truhlářských konstrukcí před provedením nátěru broušení smirkovým papírem nebo plátnem jemné</v>
      </c>
      <c r="Y3708" s="9"/>
      <c r="AA3708" s="11"/>
    </row>
    <row r="3709" spans="1:27" ht="7.5" customHeight="1" outlineLevel="5" x14ac:dyDescent="0.15">
      <c r="B3709" s="69"/>
      <c r="C3709" s="69"/>
      <c r="D3709" s="60"/>
      <c r="E3709" s="60"/>
      <c r="F3709" s="61"/>
      <c r="G3709" s="60"/>
      <c r="H3709" s="65"/>
      <c r="I3709" s="105"/>
      <c r="J3709" s="63"/>
      <c r="K3709" s="65"/>
      <c r="L3709" s="65"/>
      <c r="M3709" s="65"/>
      <c r="N3709" s="65"/>
      <c r="O3709" s="63"/>
      <c r="P3709" s="63"/>
      <c r="Q3709" s="63"/>
      <c r="R3709" s="60"/>
      <c r="S3709" s="60"/>
      <c r="T3709" s="69"/>
      <c r="U3709" s="8"/>
      <c r="X3709" s="60"/>
    </row>
    <row r="3710" spans="1:27" ht="11.25" outlineLevel="4" x14ac:dyDescent="0.2">
      <c r="A3710" s="4"/>
      <c r="B3710" s="120"/>
      <c r="C3710" s="121">
        <v>15</v>
      </c>
      <c r="D3710" s="122" t="s">
        <v>534</v>
      </c>
      <c r="E3710" s="123" t="s">
        <v>2938</v>
      </c>
      <c r="F3710" s="124" t="s">
        <v>2939</v>
      </c>
      <c r="G3710" s="122" t="s">
        <v>543</v>
      </c>
      <c r="H3710" s="125">
        <v>709.78</v>
      </c>
      <c r="I3710" s="126">
        <v>0</v>
      </c>
      <c r="J3710" s="127">
        <f>H3710*I3710</f>
        <v>0</v>
      </c>
      <c r="K3710" s="125">
        <v>1.3999999999999999E-4</v>
      </c>
      <c r="L3710" s="125">
        <f>H3710*K3710</f>
        <v>9.9369199999999991E-2</v>
      </c>
      <c r="M3710" s="125"/>
      <c r="N3710" s="125">
        <f>H3710*M3710</f>
        <v>0</v>
      </c>
      <c r="O3710" s="127">
        <v>15</v>
      </c>
      <c r="P3710" s="127">
        <f>J3710*(O3710/100)</f>
        <v>0</v>
      </c>
      <c r="Q3710" s="127">
        <f>J3710+P3710</f>
        <v>0</v>
      </c>
      <c r="R3710" s="128"/>
      <c r="S3710" s="128" t="s">
        <v>538</v>
      </c>
      <c r="T3710" s="129">
        <v>1</v>
      </c>
      <c r="U3710" s="8"/>
      <c r="V3710" s="8"/>
      <c r="W3710" s="8"/>
      <c r="X3710" s="60"/>
    </row>
    <row r="3711" spans="1:27" ht="9.75" outlineLevel="5" x14ac:dyDescent="0.2">
      <c r="A3711" s="130"/>
      <c r="B3711" s="131"/>
      <c r="C3711" s="131"/>
      <c r="D3711" s="132"/>
      <c r="E3711" s="136" t="s">
        <v>0</v>
      </c>
      <c r="F3711" s="159" t="s">
        <v>2940</v>
      </c>
      <c r="G3711" s="159"/>
      <c r="H3711" s="160"/>
      <c r="I3711" s="161"/>
      <c r="J3711" s="162"/>
      <c r="K3711" s="134"/>
      <c r="L3711" s="134"/>
      <c r="M3711" s="134"/>
      <c r="N3711" s="134"/>
      <c r="O3711" s="135"/>
      <c r="P3711" s="135"/>
      <c r="Q3711" s="135"/>
      <c r="R3711" s="132"/>
      <c r="S3711" s="132"/>
      <c r="T3711" s="131"/>
      <c r="U3711" s="6"/>
      <c r="V3711" s="8"/>
      <c r="W3711" s="8"/>
      <c r="X3711" s="133" t="str">
        <f>F3711</f>
        <v>Základní nátěr truhlářských konstrukcí jednonásobný olejový</v>
      </c>
      <c r="Y3711" s="9"/>
      <c r="AA3711" s="11"/>
    </row>
    <row r="3712" spans="1:27" ht="7.5" customHeight="1" outlineLevel="5" x14ac:dyDescent="0.15">
      <c r="B3712" s="69"/>
      <c r="C3712" s="69"/>
      <c r="D3712" s="60"/>
      <c r="E3712" s="60"/>
      <c r="F3712" s="61"/>
      <c r="G3712" s="60"/>
      <c r="H3712" s="65"/>
      <c r="I3712" s="105"/>
      <c r="J3712" s="63"/>
      <c r="K3712" s="65"/>
      <c r="L3712" s="65"/>
      <c r="M3712" s="65"/>
      <c r="N3712" s="65"/>
      <c r="O3712" s="63"/>
      <c r="P3712" s="63"/>
      <c r="Q3712" s="63"/>
      <c r="R3712" s="60"/>
      <c r="S3712" s="60"/>
      <c r="T3712" s="69"/>
      <c r="U3712" s="8"/>
      <c r="X3712" s="60"/>
    </row>
    <row r="3713" spans="1:27" ht="11.25" outlineLevel="4" x14ac:dyDescent="0.2">
      <c r="A3713" s="4"/>
      <c r="B3713" s="120"/>
      <c r="C3713" s="121">
        <v>16</v>
      </c>
      <c r="D3713" s="122" t="s">
        <v>534</v>
      </c>
      <c r="E3713" s="123" t="s">
        <v>2941</v>
      </c>
      <c r="F3713" s="124" t="s">
        <v>2942</v>
      </c>
      <c r="G3713" s="122" t="s">
        <v>543</v>
      </c>
      <c r="H3713" s="125">
        <v>709.78</v>
      </c>
      <c r="I3713" s="126">
        <v>0</v>
      </c>
      <c r="J3713" s="127">
        <f>H3713*I3713</f>
        <v>0</v>
      </c>
      <c r="K3713" s="125">
        <v>3.6999999999999999E-4</v>
      </c>
      <c r="L3713" s="125">
        <f>H3713*K3713</f>
        <v>0.26261859999999998</v>
      </c>
      <c r="M3713" s="125"/>
      <c r="N3713" s="125">
        <f>H3713*M3713</f>
        <v>0</v>
      </c>
      <c r="O3713" s="127">
        <v>15</v>
      </c>
      <c r="P3713" s="127">
        <f>J3713*(O3713/100)</f>
        <v>0</v>
      </c>
      <c r="Q3713" s="127">
        <f>J3713+P3713</f>
        <v>0</v>
      </c>
      <c r="R3713" s="128"/>
      <c r="S3713" s="128" t="s">
        <v>538</v>
      </c>
      <c r="T3713" s="129">
        <v>1</v>
      </c>
      <c r="U3713" s="8"/>
      <c r="V3713" s="8"/>
      <c r="W3713" s="8"/>
      <c r="X3713" s="60"/>
    </row>
    <row r="3714" spans="1:27" ht="9.75" outlineLevel="5" x14ac:dyDescent="0.2">
      <c r="A3714" s="130"/>
      <c r="B3714" s="131"/>
      <c r="C3714" s="131"/>
      <c r="D3714" s="132"/>
      <c r="E3714" s="136" t="s">
        <v>0</v>
      </c>
      <c r="F3714" s="159" t="s">
        <v>2943</v>
      </c>
      <c r="G3714" s="159"/>
      <c r="H3714" s="160"/>
      <c r="I3714" s="161"/>
      <c r="J3714" s="162"/>
      <c r="K3714" s="134"/>
      <c r="L3714" s="134"/>
      <c r="M3714" s="134"/>
      <c r="N3714" s="134"/>
      <c r="O3714" s="135"/>
      <c r="P3714" s="135"/>
      <c r="Q3714" s="135"/>
      <c r="R3714" s="132"/>
      <c r="S3714" s="132"/>
      <c r="T3714" s="131"/>
      <c r="U3714" s="6"/>
      <c r="V3714" s="8"/>
      <c r="W3714" s="8"/>
      <c r="X3714" s="133" t="str">
        <f>F3714</f>
        <v>Lakovací nátěr truhlářských konstrukcí dvojnásobný s mezibroušením olejový</v>
      </c>
      <c r="Y3714" s="9"/>
      <c r="AA3714" s="11"/>
    </row>
    <row r="3715" spans="1:27" ht="7.5" customHeight="1" outlineLevel="5" x14ac:dyDescent="0.15">
      <c r="B3715" s="69"/>
      <c r="C3715" s="69"/>
      <c r="D3715" s="60"/>
      <c r="E3715" s="60"/>
      <c r="F3715" s="61"/>
      <c r="G3715" s="60"/>
      <c r="H3715" s="65"/>
      <c r="I3715" s="105"/>
      <c r="J3715" s="63"/>
      <c r="K3715" s="65"/>
      <c r="L3715" s="65"/>
      <c r="M3715" s="65"/>
      <c r="N3715" s="65"/>
      <c r="O3715" s="63"/>
      <c r="P3715" s="63"/>
      <c r="Q3715" s="63"/>
      <c r="R3715" s="60"/>
      <c r="S3715" s="60"/>
      <c r="T3715" s="69"/>
      <c r="U3715" s="8"/>
      <c r="X3715" s="60"/>
    </row>
    <row r="3716" spans="1:27" ht="11.25" outlineLevel="5" x14ac:dyDescent="0.2">
      <c r="A3716" s="137"/>
      <c r="B3716" s="138"/>
      <c r="C3716" s="138"/>
      <c r="D3716" s="139"/>
      <c r="E3716" s="145" t="s">
        <v>1</v>
      </c>
      <c r="F3716" s="140" t="s">
        <v>701</v>
      </c>
      <c r="G3716" s="139"/>
      <c r="H3716" s="141">
        <v>0</v>
      </c>
      <c r="I3716" s="142"/>
      <c r="J3716" s="143"/>
      <c r="K3716" s="144"/>
      <c r="L3716" s="144"/>
      <c r="M3716" s="144"/>
      <c r="N3716" s="144"/>
      <c r="O3716" s="143"/>
      <c r="P3716" s="143"/>
      <c r="Q3716" s="143"/>
      <c r="R3716" s="139"/>
      <c r="S3716" s="139"/>
      <c r="T3716" s="138"/>
      <c r="U3716" s="6"/>
      <c r="V3716" s="8"/>
      <c r="W3716" s="8"/>
      <c r="X3716" s="60"/>
    </row>
    <row r="3717" spans="1:27" ht="11.25" outlineLevel="5" x14ac:dyDescent="0.2">
      <c r="A3717" s="137"/>
      <c r="B3717" s="138"/>
      <c r="C3717" s="138"/>
      <c r="D3717" s="139"/>
      <c r="E3717" s="145"/>
      <c r="F3717" s="140" t="s">
        <v>2929</v>
      </c>
      <c r="G3717" s="139"/>
      <c r="H3717" s="141">
        <v>0</v>
      </c>
      <c r="I3717" s="142"/>
      <c r="J3717" s="143"/>
      <c r="K3717" s="144"/>
      <c r="L3717" s="144"/>
      <c r="M3717" s="144"/>
      <c r="N3717" s="144"/>
      <c r="O3717" s="143"/>
      <c r="P3717" s="143"/>
      <c r="Q3717" s="143"/>
      <c r="R3717" s="139"/>
      <c r="S3717" s="139"/>
      <c r="T3717" s="138"/>
      <c r="U3717" s="6"/>
      <c r="V3717" s="8"/>
      <c r="W3717" s="8"/>
      <c r="X3717" s="60"/>
    </row>
    <row r="3718" spans="1:27" ht="11.25" outlineLevel="5" x14ac:dyDescent="0.2">
      <c r="A3718" s="137"/>
      <c r="B3718" s="138"/>
      <c r="C3718" s="138"/>
      <c r="D3718" s="139"/>
      <c r="E3718" s="145"/>
      <c r="F3718" s="140" t="s">
        <v>2944</v>
      </c>
      <c r="G3718" s="139"/>
      <c r="H3718" s="141">
        <v>332.77000000000004</v>
      </c>
      <c r="I3718" s="142"/>
      <c r="J3718" s="143"/>
      <c r="K3718" s="144"/>
      <c r="L3718" s="144"/>
      <c r="M3718" s="144"/>
      <c r="N3718" s="144"/>
      <c r="O3718" s="143"/>
      <c r="P3718" s="143"/>
      <c r="Q3718" s="143"/>
      <c r="R3718" s="139"/>
      <c r="S3718" s="139"/>
      <c r="T3718" s="138"/>
      <c r="U3718" s="6"/>
      <c r="V3718" s="8"/>
      <c r="W3718" s="8"/>
      <c r="X3718" s="60"/>
    </row>
    <row r="3719" spans="1:27" ht="11.25" outlineLevel="5" x14ac:dyDescent="0.2">
      <c r="A3719" s="137"/>
      <c r="B3719" s="138"/>
      <c r="C3719" s="138"/>
      <c r="D3719" s="139"/>
      <c r="E3719" s="145"/>
      <c r="F3719" s="140" t="s">
        <v>2945</v>
      </c>
      <c r="G3719" s="139"/>
      <c r="H3719" s="141">
        <v>51.359999999999992</v>
      </c>
      <c r="I3719" s="142"/>
      <c r="J3719" s="143"/>
      <c r="K3719" s="144"/>
      <c r="L3719" s="144"/>
      <c r="M3719" s="144"/>
      <c r="N3719" s="144"/>
      <c r="O3719" s="143"/>
      <c r="P3719" s="143"/>
      <c r="Q3719" s="143"/>
      <c r="R3719" s="139"/>
      <c r="S3719" s="139"/>
      <c r="T3719" s="138"/>
      <c r="U3719" s="6"/>
      <c r="V3719" s="8"/>
      <c r="W3719" s="8"/>
      <c r="X3719" s="60"/>
    </row>
    <row r="3720" spans="1:27" ht="11.25" outlineLevel="5" x14ac:dyDescent="0.2">
      <c r="A3720" s="137"/>
      <c r="B3720" s="138"/>
      <c r="C3720" s="138"/>
      <c r="D3720" s="139"/>
      <c r="E3720" s="145"/>
      <c r="F3720" s="140" t="s">
        <v>546</v>
      </c>
      <c r="G3720" s="139"/>
      <c r="H3720" s="141">
        <v>384.13000000000005</v>
      </c>
      <c r="I3720" s="142"/>
      <c r="J3720" s="143"/>
      <c r="K3720" s="144"/>
      <c r="L3720" s="144"/>
      <c r="M3720" s="144"/>
      <c r="N3720" s="144"/>
      <c r="O3720" s="143"/>
      <c r="P3720" s="143"/>
      <c r="Q3720" s="143"/>
      <c r="R3720" s="139"/>
      <c r="S3720" s="139"/>
      <c r="T3720" s="138"/>
      <c r="U3720" s="6"/>
      <c r="V3720" s="8"/>
      <c r="W3720" s="8"/>
      <c r="X3720" s="60"/>
    </row>
    <row r="3721" spans="1:27" ht="11.25" outlineLevel="5" x14ac:dyDescent="0.2">
      <c r="A3721" s="137"/>
      <c r="B3721" s="138"/>
      <c r="C3721" s="138"/>
      <c r="D3721" s="139"/>
      <c r="E3721" s="145"/>
      <c r="F3721" s="140" t="s">
        <v>2920</v>
      </c>
      <c r="G3721" s="139"/>
      <c r="H3721" s="141">
        <v>325.64999999999998</v>
      </c>
      <c r="I3721" s="142"/>
      <c r="J3721" s="143"/>
      <c r="K3721" s="144"/>
      <c r="L3721" s="144"/>
      <c r="M3721" s="144"/>
      <c r="N3721" s="144"/>
      <c r="O3721" s="143"/>
      <c r="P3721" s="143"/>
      <c r="Q3721" s="143"/>
      <c r="R3721" s="139"/>
      <c r="S3721" s="139"/>
      <c r="T3721" s="138"/>
      <c r="U3721" s="6"/>
      <c r="V3721" s="8"/>
      <c r="W3721" s="8"/>
      <c r="X3721" s="60"/>
    </row>
    <row r="3722" spans="1:27" ht="7.5" customHeight="1" outlineLevel="5" x14ac:dyDescent="0.15">
      <c r="A3722" s="8"/>
      <c r="B3722" s="69"/>
      <c r="C3722" s="69"/>
      <c r="D3722" s="60"/>
      <c r="E3722" s="60"/>
      <c r="F3722" s="104"/>
      <c r="G3722" s="60"/>
      <c r="H3722" s="65"/>
      <c r="I3722" s="105"/>
      <c r="J3722" s="63"/>
      <c r="K3722" s="65"/>
      <c r="L3722" s="65"/>
      <c r="M3722" s="65"/>
      <c r="N3722" s="65"/>
      <c r="O3722" s="63"/>
      <c r="P3722" s="63"/>
      <c r="Q3722" s="63"/>
      <c r="R3722" s="60"/>
      <c r="S3722" s="60"/>
      <c r="T3722" s="69"/>
      <c r="U3722" s="8"/>
      <c r="X3722" s="60"/>
    </row>
    <row r="3723" spans="1:27" ht="11.25" outlineLevel="4" x14ac:dyDescent="0.2">
      <c r="A3723" s="4"/>
      <c r="B3723" s="120"/>
      <c r="C3723" s="121">
        <v>17</v>
      </c>
      <c r="D3723" s="122" t="s">
        <v>534</v>
      </c>
      <c r="E3723" s="123" t="s">
        <v>2898</v>
      </c>
      <c r="F3723" s="124" t="s">
        <v>2899</v>
      </c>
      <c r="G3723" s="122" t="s">
        <v>601</v>
      </c>
      <c r="H3723" s="125">
        <v>7.3829924629999999</v>
      </c>
      <c r="I3723" s="126">
        <v>0</v>
      </c>
      <c r="J3723" s="127">
        <f>H3723*I3723</f>
        <v>0</v>
      </c>
      <c r="K3723" s="125"/>
      <c r="L3723" s="125">
        <f>H3723*K3723</f>
        <v>0</v>
      </c>
      <c r="M3723" s="125"/>
      <c r="N3723" s="125">
        <f>H3723*M3723</f>
        <v>0</v>
      </c>
      <c r="O3723" s="127">
        <v>15</v>
      </c>
      <c r="P3723" s="127">
        <f>J3723*(O3723/100)</f>
        <v>0</v>
      </c>
      <c r="Q3723" s="127">
        <f>J3723+P3723</f>
        <v>0</v>
      </c>
      <c r="R3723" s="128"/>
      <c r="S3723" s="128" t="s">
        <v>538</v>
      </c>
      <c r="T3723" s="129">
        <v>1</v>
      </c>
      <c r="U3723" s="8"/>
      <c r="V3723" s="8"/>
      <c r="W3723" s="8"/>
      <c r="X3723" s="60"/>
    </row>
    <row r="3724" spans="1:27" ht="9.75" outlineLevel="5" x14ac:dyDescent="0.2">
      <c r="A3724" s="130"/>
      <c r="B3724" s="131"/>
      <c r="C3724" s="131"/>
      <c r="D3724" s="132"/>
      <c r="E3724" s="136" t="s">
        <v>0</v>
      </c>
      <c r="F3724" s="159" t="s">
        <v>2900</v>
      </c>
      <c r="G3724" s="159"/>
      <c r="H3724" s="160"/>
      <c r="I3724" s="161"/>
      <c r="J3724" s="162"/>
      <c r="K3724" s="134"/>
      <c r="L3724" s="134"/>
      <c r="M3724" s="134"/>
      <c r="N3724" s="134"/>
      <c r="O3724" s="135"/>
      <c r="P3724" s="135"/>
      <c r="Q3724" s="135"/>
      <c r="R3724" s="132"/>
      <c r="S3724" s="132"/>
      <c r="T3724" s="131"/>
      <c r="U3724" s="6"/>
      <c r="V3724" s="8"/>
      <c r="W3724" s="8"/>
      <c r="X3724" s="133" t="str">
        <f>F3724</f>
        <v>Přesun hmot pro konstrukce truhlářské stanovený z hmotnosti přesunovaného materiálu vodorovná dopravní vzdálenost do 50 m v objektech výšky přes 6 do 12 m</v>
      </c>
      <c r="Y3724" s="9"/>
      <c r="AA3724" s="11"/>
    </row>
    <row r="3725" spans="1:27" ht="7.5" customHeight="1" outlineLevel="5" x14ac:dyDescent="0.15">
      <c r="B3725" s="69"/>
      <c r="C3725" s="69"/>
      <c r="D3725" s="60"/>
      <c r="E3725" s="60"/>
      <c r="F3725" s="61"/>
      <c r="G3725" s="60"/>
      <c r="H3725" s="65"/>
      <c r="I3725" s="105"/>
      <c r="J3725" s="63"/>
      <c r="K3725" s="65"/>
      <c r="L3725" s="65"/>
      <c r="M3725" s="65"/>
      <c r="N3725" s="65"/>
      <c r="O3725" s="63"/>
      <c r="P3725" s="63"/>
      <c r="Q3725" s="63"/>
      <c r="R3725" s="60"/>
      <c r="S3725" s="60"/>
      <c r="T3725" s="69"/>
      <c r="U3725" s="8"/>
      <c r="X3725" s="60"/>
    </row>
    <row r="3726" spans="1:27" outlineLevel="4" x14ac:dyDescent="0.15">
      <c r="B3726" s="6"/>
      <c r="C3726" s="6"/>
      <c r="D3726" s="6"/>
      <c r="E3726" s="6"/>
      <c r="F3726" s="6"/>
      <c r="G3726" s="6"/>
      <c r="H3726" s="6"/>
      <c r="I3726" s="8"/>
      <c r="J3726" s="8"/>
      <c r="K3726" s="6"/>
      <c r="L3726" s="6"/>
      <c r="M3726" s="6"/>
      <c r="N3726" s="6"/>
      <c r="O3726" s="6"/>
      <c r="P3726" s="8"/>
      <c r="Q3726" s="8"/>
      <c r="R3726" s="8"/>
      <c r="S3726" s="6"/>
      <c r="T3726" s="6"/>
      <c r="X3726" s="6"/>
    </row>
    <row r="3727" spans="1:27" ht="11.25" outlineLevel="3" x14ac:dyDescent="0.2">
      <c r="A3727" s="96" t="s">
        <v>143</v>
      </c>
      <c r="B3727" s="100">
        <v>4</v>
      </c>
      <c r="C3727" s="114"/>
      <c r="D3727" s="115" t="s">
        <v>533</v>
      </c>
      <c r="E3727" s="115"/>
      <c r="F3727" s="116" t="s">
        <v>144</v>
      </c>
      <c r="G3727" s="115"/>
      <c r="H3727" s="117"/>
      <c r="I3727" s="118"/>
      <c r="J3727" s="98">
        <f>SUBTOTAL(9,J3728:J3892)</f>
        <v>0</v>
      </c>
      <c r="K3727" s="117"/>
      <c r="L3727" s="99">
        <f>SUBTOTAL(9,L3728:L3892)</f>
        <v>0.4717559999999999</v>
      </c>
      <c r="M3727" s="117"/>
      <c r="N3727" s="99">
        <f>SUBTOTAL(9,N3728:N3892)</f>
        <v>0</v>
      </c>
      <c r="O3727" s="119"/>
      <c r="P3727" s="98">
        <f>SUBTOTAL(9,P3728:P3892)</f>
        <v>0</v>
      </c>
      <c r="Q3727" s="98">
        <f>SUBTOTAL(9,Q3728:Q3892)</f>
        <v>0</v>
      </c>
      <c r="R3727" s="115"/>
      <c r="S3727" s="115"/>
      <c r="T3727" s="100">
        <f>SUBTOTAL(9,T3728:T3892)</f>
        <v>30</v>
      </c>
      <c r="U3727" s="6"/>
      <c r="V3727" s="8"/>
      <c r="W3727" s="8"/>
      <c r="X3727" s="60"/>
    </row>
    <row r="3728" spans="1:27" ht="22.5" outlineLevel="4" x14ac:dyDescent="0.2">
      <c r="A3728" s="4"/>
      <c r="B3728" s="120"/>
      <c r="C3728" s="121">
        <v>1</v>
      </c>
      <c r="D3728" s="122" t="s">
        <v>760</v>
      </c>
      <c r="E3728" s="123" t="s">
        <v>2946</v>
      </c>
      <c r="F3728" s="124" t="s">
        <v>2947</v>
      </c>
      <c r="G3728" s="122" t="s">
        <v>724</v>
      </c>
      <c r="H3728" s="125">
        <v>2</v>
      </c>
      <c r="I3728" s="126">
        <v>0</v>
      </c>
      <c r="J3728" s="127">
        <f>H3728*I3728</f>
        <v>0</v>
      </c>
      <c r="K3728" s="125"/>
      <c r="L3728" s="125">
        <f>H3728*K3728</f>
        <v>0</v>
      </c>
      <c r="M3728" s="125"/>
      <c r="N3728" s="125">
        <f>H3728*M3728</f>
        <v>0</v>
      </c>
      <c r="O3728" s="127">
        <v>15</v>
      </c>
      <c r="P3728" s="127">
        <f>J3728*(O3728/100)</f>
        <v>0</v>
      </c>
      <c r="Q3728" s="127">
        <f>J3728+P3728</f>
        <v>0</v>
      </c>
      <c r="R3728" s="128"/>
      <c r="S3728" s="128" t="s">
        <v>776</v>
      </c>
      <c r="T3728" s="129">
        <v>1</v>
      </c>
      <c r="U3728" s="8"/>
      <c r="V3728" s="8"/>
      <c r="W3728" s="8"/>
      <c r="X3728" s="60"/>
    </row>
    <row r="3729" spans="1:27" ht="9.75" outlineLevel="5" x14ac:dyDescent="0.2">
      <c r="A3729" s="130"/>
      <c r="B3729" s="131"/>
      <c r="C3729" s="131"/>
      <c r="D3729" s="132"/>
      <c r="E3729" s="136" t="s">
        <v>0</v>
      </c>
      <c r="F3729" s="159" t="s">
        <v>763</v>
      </c>
      <c r="G3729" s="159"/>
      <c r="H3729" s="160"/>
      <c r="I3729" s="161"/>
      <c r="J3729" s="162"/>
      <c r="K3729" s="134"/>
      <c r="L3729" s="134"/>
      <c r="M3729" s="134"/>
      <c r="N3729" s="134"/>
      <c r="O3729" s="135"/>
      <c r="P3729" s="135"/>
      <c r="Q3729" s="135"/>
      <c r="R3729" s="132"/>
      <c r="S3729" s="132"/>
      <c r="T3729" s="131"/>
      <c r="U3729" s="6"/>
      <c r="V3729" s="8"/>
      <c r="W3729" s="8"/>
      <c r="X3729" s="133" t="str">
        <f>F3729</f>
        <v>---</v>
      </c>
      <c r="Y3729" s="9"/>
      <c r="AA3729" s="11"/>
    </row>
    <row r="3730" spans="1:27" ht="7.5" customHeight="1" outlineLevel="5" x14ac:dyDescent="0.15">
      <c r="B3730" s="69"/>
      <c r="C3730" s="69"/>
      <c r="D3730" s="60"/>
      <c r="E3730" s="60"/>
      <c r="F3730" s="61"/>
      <c r="G3730" s="60"/>
      <c r="H3730" s="65"/>
      <c r="I3730" s="105"/>
      <c r="J3730" s="63"/>
      <c r="K3730" s="65"/>
      <c r="L3730" s="65"/>
      <c r="M3730" s="65"/>
      <c r="N3730" s="65"/>
      <c r="O3730" s="63"/>
      <c r="P3730" s="63"/>
      <c r="Q3730" s="63"/>
      <c r="R3730" s="60"/>
      <c r="S3730" s="60"/>
      <c r="T3730" s="69"/>
      <c r="U3730" s="8"/>
      <c r="X3730" s="60"/>
    </row>
    <row r="3731" spans="1:27" ht="22.5" outlineLevel="4" x14ac:dyDescent="0.2">
      <c r="A3731" s="4"/>
      <c r="B3731" s="120"/>
      <c r="C3731" s="121">
        <v>2</v>
      </c>
      <c r="D3731" s="122" t="s">
        <v>760</v>
      </c>
      <c r="E3731" s="123" t="s">
        <v>2948</v>
      </c>
      <c r="F3731" s="124" t="s">
        <v>2949</v>
      </c>
      <c r="G3731" s="122" t="s">
        <v>724</v>
      </c>
      <c r="H3731" s="125">
        <v>12</v>
      </c>
      <c r="I3731" s="126">
        <v>0</v>
      </c>
      <c r="J3731" s="127">
        <f>H3731*I3731</f>
        <v>0</v>
      </c>
      <c r="K3731" s="125"/>
      <c r="L3731" s="125">
        <f>H3731*K3731</f>
        <v>0</v>
      </c>
      <c r="M3731" s="125"/>
      <c r="N3731" s="125">
        <f>H3731*M3731</f>
        <v>0</v>
      </c>
      <c r="O3731" s="127">
        <v>15</v>
      </c>
      <c r="P3731" s="127">
        <f>J3731*(O3731/100)</f>
        <v>0</v>
      </c>
      <c r="Q3731" s="127">
        <f>J3731+P3731</f>
        <v>0</v>
      </c>
      <c r="R3731" s="128"/>
      <c r="S3731" s="128" t="s">
        <v>776</v>
      </c>
      <c r="T3731" s="129">
        <v>1</v>
      </c>
      <c r="U3731" s="8"/>
      <c r="V3731" s="8"/>
      <c r="W3731" s="8"/>
      <c r="X3731" s="60"/>
    </row>
    <row r="3732" spans="1:27" ht="9.75" outlineLevel="5" x14ac:dyDescent="0.2">
      <c r="A3732" s="130"/>
      <c r="B3732" s="131"/>
      <c r="C3732" s="131"/>
      <c r="D3732" s="132"/>
      <c r="E3732" s="136" t="s">
        <v>0</v>
      </c>
      <c r="F3732" s="159" t="s">
        <v>763</v>
      </c>
      <c r="G3732" s="159"/>
      <c r="H3732" s="160"/>
      <c r="I3732" s="161"/>
      <c r="J3732" s="162"/>
      <c r="K3732" s="134"/>
      <c r="L3732" s="134"/>
      <c r="M3732" s="134"/>
      <c r="N3732" s="134"/>
      <c r="O3732" s="135"/>
      <c r="P3732" s="135"/>
      <c r="Q3732" s="135"/>
      <c r="R3732" s="132"/>
      <c r="S3732" s="132"/>
      <c r="T3732" s="131"/>
      <c r="U3732" s="6"/>
      <c r="V3732" s="8"/>
      <c r="W3732" s="8"/>
      <c r="X3732" s="133" t="str">
        <f>F3732</f>
        <v>---</v>
      </c>
      <c r="Y3732" s="9"/>
      <c r="AA3732" s="11"/>
    </row>
    <row r="3733" spans="1:27" ht="7.5" customHeight="1" outlineLevel="5" x14ac:dyDescent="0.15">
      <c r="B3733" s="69"/>
      <c r="C3733" s="69"/>
      <c r="D3733" s="60"/>
      <c r="E3733" s="60"/>
      <c r="F3733" s="61"/>
      <c r="G3733" s="60"/>
      <c r="H3733" s="65"/>
      <c r="I3733" s="105"/>
      <c r="J3733" s="63"/>
      <c r="K3733" s="65"/>
      <c r="L3733" s="65"/>
      <c r="M3733" s="65"/>
      <c r="N3733" s="65"/>
      <c r="O3733" s="63"/>
      <c r="P3733" s="63"/>
      <c r="Q3733" s="63"/>
      <c r="R3733" s="60"/>
      <c r="S3733" s="60"/>
      <c r="T3733" s="69"/>
      <c r="U3733" s="8"/>
      <c r="X3733" s="60"/>
    </row>
    <row r="3734" spans="1:27" ht="22.5" outlineLevel="4" x14ac:dyDescent="0.2">
      <c r="A3734" s="4"/>
      <c r="B3734" s="120"/>
      <c r="C3734" s="121">
        <v>3</v>
      </c>
      <c r="D3734" s="122" t="s">
        <v>760</v>
      </c>
      <c r="E3734" s="123" t="s">
        <v>2950</v>
      </c>
      <c r="F3734" s="124" t="s">
        <v>2951</v>
      </c>
      <c r="G3734" s="122" t="s">
        <v>724</v>
      </c>
      <c r="H3734" s="125">
        <v>12</v>
      </c>
      <c r="I3734" s="126">
        <v>0</v>
      </c>
      <c r="J3734" s="127">
        <f>H3734*I3734</f>
        <v>0</v>
      </c>
      <c r="K3734" s="125"/>
      <c r="L3734" s="125">
        <f>H3734*K3734</f>
        <v>0</v>
      </c>
      <c r="M3734" s="125"/>
      <c r="N3734" s="125">
        <f>H3734*M3734</f>
        <v>0</v>
      </c>
      <c r="O3734" s="127">
        <v>15</v>
      </c>
      <c r="P3734" s="127">
        <f>J3734*(O3734/100)</f>
        <v>0</v>
      </c>
      <c r="Q3734" s="127">
        <f>J3734+P3734</f>
        <v>0</v>
      </c>
      <c r="R3734" s="128"/>
      <c r="S3734" s="128" t="s">
        <v>776</v>
      </c>
      <c r="T3734" s="129">
        <v>1</v>
      </c>
      <c r="U3734" s="8"/>
      <c r="V3734" s="8"/>
      <c r="W3734" s="8"/>
      <c r="X3734" s="60"/>
    </row>
    <row r="3735" spans="1:27" ht="9.75" outlineLevel="5" x14ac:dyDescent="0.2">
      <c r="A3735" s="130"/>
      <c r="B3735" s="131"/>
      <c r="C3735" s="131"/>
      <c r="D3735" s="132"/>
      <c r="E3735" s="136" t="s">
        <v>0</v>
      </c>
      <c r="F3735" s="159" t="s">
        <v>763</v>
      </c>
      <c r="G3735" s="159"/>
      <c r="H3735" s="160"/>
      <c r="I3735" s="161"/>
      <c r="J3735" s="162"/>
      <c r="K3735" s="134"/>
      <c r="L3735" s="134"/>
      <c r="M3735" s="134"/>
      <c r="N3735" s="134"/>
      <c r="O3735" s="135"/>
      <c r="P3735" s="135"/>
      <c r="Q3735" s="135"/>
      <c r="R3735" s="132"/>
      <c r="S3735" s="132"/>
      <c r="T3735" s="131"/>
      <c r="U3735" s="6"/>
      <c r="V3735" s="8"/>
      <c r="W3735" s="8"/>
      <c r="X3735" s="133" t="str">
        <f>F3735</f>
        <v>---</v>
      </c>
      <c r="Y3735" s="9"/>
      <c r="AA3735" s="11"/>
    </row>
    <row r="3736" spans="1:27" ht="7.5" customHeight="1" outlineLevel="5" x14ac:dyDescent="0.15">
      <c r="B3736" s="69"/>
      <c r="C3736" s="69"/>
      <c r="D3736" s="60"/>
      <c r="E3736" s="60"/>
      <c r="F3736" s="61"/>
      <c r="G3736" s="60"/>
      <c r="H3736" s="65"/>
      <c r="I3736" s="105"/>
      <c r="J3736" s="63"/>
      <c r="K3736" s="65"/>
      <c r="L3736" s="65"/>
      <c r="M3736" s="65"/>
      <c r="N3736" s="65"/>
      <c r="O3736" s="63"/>
      <c r="P3736" s="63"/>
      <c r="Q3736" s="63"/>
      <c r="R3736" s="60"/>
      <c r="S3736" s="60"/>
      <c r="T3736" s="69"/>
      <c r="U3736" s="8"/>
      <c r="X3736" s="60"/>
    </row>
    <row r="3737" spans="1:27" ht="22.5" outlineLevel="4" x14ac:dyDescent="0.2">
      <c r="A3737" s="4"/>
      <c r="B3737" s="120"/>
      <c r="C3737" s="121">
        <v>4</v>
      </c>
      <c r="D3737" s="122" t="s">
        <v>760</v>
      </c>
      <c r="E3737" s="123" t="s">
        <v>2952</v>
      </c>
      <c r="F3737" s="124" t="s">
        <v>2953</v>
      </c>
      <c r="G3737" s="122" t="s">
        <v>724</v>
      </c>
      <c r="H3737" s="125">
        <v>12</v>
      </c>
      <c r="I3737" s="126">
        <v>0</v>
      </c>
      <c r="J3737" s="127">
        <f>H3737*I3737</f>
        <v>0</v>
      </c>
      <c r="K3737" s="125"/>
      <c r="L3737" s="125">
        <f>H3737*K3737</f>
        <v>0</v>
      </c>
      <c r="M3737" s="125"/>
      <c r="N3737" s="125">
        <f>H3737*M3737</f>
        <v>0</v>
      </c>
      <c r="O3737" s="127">
        <v>15</v>
      </c>
      <c r="P3737" s="127">
        <f>J3737*(O3737/100)</f>
        <v>0</v>
      </c>
      <c r="Q3737" s="127">
        <f>J3737+P3737</f>
        <v>0</v>
      </c>
      <c r="R3737" s="128"/>
      <c r="S3737" s="128" t="s">
        <v>776</v>
      </c>
      <c r="T3737" s="129">
        <v>1</v>
      </c>
      <c r="U3737" s="8"/>
      <c r="V3737" s="8"/>
      <c r="W3737" s="8"/>
      <c r="X3737" s="60"/>
    </row>
    <row r="3738" spans="1:27" ht="9.75" outlineLevel="5" x14ac:dyDescent="0.2">
      <c r="A3738" s="130"/>
      <c r="B3738" s="131"/>
      <c r="C3738" s="131"/>
      <c r="D3738" s="132"/>
      <c r="E3738" s="136" t="s">
        <v>0</v>
      </c>
      <c r="F3738" s="159" t="s">
        <v>763</v>
      </c>
      <c r="G3738" s="159"/>
      <c r="H3738" s="160"/>
      <c r="I3738" s="161"/>
      <c r="J3738" s="162"/>
      <c r="K3738" s="134"/>
      <c r="L3738" s="134"/>
      <c r="M3738" s="134"/>
      <c r="N3738" s="134"/>
      <c r="O3738" s="135"/>
      <c r="P3738" s="135"/>
      <c r="Q3738" s="135"/>
      <c r="R3738" s="132"/>
      <c r="S3738" s="132"/>
      <c r="T3738" s="131"/>
      <c r="U3738" s="6"/>
      <c r="V3738" s="8"/>
      <c r="W3738" s="8"/>
      <c r="X3738" s="133" t="str">
        <f>F3738</f>
        <v>---</v>
      </c>
      <c r="Y3738" s="9"/>
      <c r="AA3738" s="11"/>
    </row>
    <row r="3739" spans="1:27" ht="7.5" customHeight="1" outlineLevel="5" x14ac:dyDescent="0.15">
      <c r="B3739" s="69"/>
      <c r="C3739" s="69"/>
      <c r="D3739" s="60"/>
      <c r="E3739" s="60"/>
      <c r="F3739" s="61"/>
      <c r="G3739" s="60"/>
      <c r="H3739" s="65"/>
      <c r="I3739" s="105"/>
      <c r="J3739" s="63"/>
      <c r="K3739" s="65"/>
      <c r="L3739" s="65"/>
      <c r="M3739" s="65"/>
      <c r="N3739" s="65"/>
      <c r="O3739" s="63"/>
      <c r="P3739" s="63"/>
      <c r="Q3739" s="63"/>
      <c r="R3739" s="60"/>
      <c r="S3739" s="60"/>
      <c r="T3739" s="69"/>
      <c r="U3739" s="8"/>
      <c r="X3739" s="60"/>
    </row>
    <row r="3740" spans="1:27" ht="33.75" outlineLevel="4" x14ac:dyDescent="0.2">
      <c r="A3740" s="4"/>
      <c r="B3740" s="120"/>
      <c r="C3740" s="121">
        <v>5</v>
      </c>
      <c r="D3740" s="122" t="s">
        <v>760</v>
      </c>
      <c r="E3740" s="123" t="s">
        <v>2954</v>
      </c>
      <c r="F3740" s="124" t="s">
        <v>2955</v>
      </c>
      <c r="G3740" s="122" t="s">
        <v>724</v>
      </c>
      <c r="H3740" s="125">
        <v>20</v>
      </c>
      <c r="I3740" s="126">
        <v>0</v>
      </c>
      <c r="J3740" s="127">
        <f>H3740*I3740</f>
        <v>0</v>
      </c>
      <c r="K3740" s="125"/>
      <c r="L3740" s="125">
        <f>H3740*K3740</f>
        <v>0</v>
      </c>
      <c r="M3740" s="125"/>
      <c r="N3740" s="125">
        <f>H3740*M3740</f>
        <v>0</v>
      </c>
      <c r="O3740" s="127">
        <v>15</v>
      </c>
      <c r="P3740" s="127">
        <f>J3740*(O3740/100)</f>
        <v>0</v>
      </c>
      <c r="Q3740" s="127">
        <f>J3740+P3740</f>
        <v>0</v>
      </c>
      <c r="R3740" s="128"/>
      <c r="S3740" s="128" t="s">
        <v>776</v>
      </c>
      <c r="T3740" s="129">
        <v>1</v>
      </c>
      <c r="U3740" s="8"/>
      <c r="V3740" s="8"/>
      <c r="W3740" s="8"/>
      <c r="X3740" s="60"/>
    </row>
    <row r="3741" spans="1:27" ht="9.75" outlineLevel="5" x14ac:dyDescent="0.2">
      <c r="A3741" s="130"/>
      <c r="B3741" s="131"/>
      <c r="C3741" s="131"/>
      <c r="D3741" s="132"/>
      <c r="E3741" s="136" t="s">
        <v>0</v>
      </c>
      <c r="F3741" s="159" t="s">
        <v>763</v>
      </c>
      <c r="G3741" s="159"/>
      <c r="H3741" s="160"/>
      <c r="I3741" s="161"/>
      <c r="J3741" s="162"/>
      <c r="K3741" s="134"/>
      <c r="L3741" s="134"/>
      <c r="M3741" s="134"/>
      <c r="N3741" s="134"/>
      <c r="O3741" s="135"/>
      <c r="P3741" s="135"/>
      <c r="Q3741" s="135"/>
      <c r="R3741" s="132"/>
      <c r="S3741" s="132"/>
      <c r="T3741" s="131"/>
      <c r="U3741" s="6"/>
      <c r="V3741" s="8"/>
      <c r="W3741" s="8"/>
      <c r="X3741" s="133" t="str">
        <f>F3741</f>
        <v>---</v>
      </c>
      <c r="Y3741" s="9"/>
      <c r="AA3741" s="11"/>
    </row>
    <row r="3742" spans="1:27" ht="7.5" customHeight="1" outlineLevel="5" x14ac:dyDescent="0.15">
      <c r="B3742" s="69"/>
      <c r="C3742" s="69"/>
      <c r="D3742" s="60"/>
      <c r="E3742" s="60"/>
      <c r="F3742" s="61"/>
      <c r="G3742" s="60"/>
      <c r="H3742" s="65"/>
      <c r="I3742" s="105"/>
      <c r="J3742" s="63"/>
      <c r="K3742" s="65"/>
      <c r="L3742" s="65"/>
      <c r="M3742" s="65"/>
      <c r="N3742" s="65"/>
      <c r="O3742" s="63"/>
      <c r="P3742" s="63"/>
      <c r="Q3742" s="63"/>
      <c r="R3742" s="60"/>
      <c r="S3742" s="60"/>
      <c r="T3742" s="69"/>
      <c r="U3742" s="8"/>
      <c r="X3742" s="60"/>
    </row>
    <row r="3743" spans="1:27" ht="33.75" outlineLevel="4" x14ac:dyDescent="0.2">
      <c r="A3743" s="4"/>
      <c r="B3743" s="120"/>
      <c r="C3743" s="121">
        <v>6</v>
      </c>
      <c r="D3743" s="122" t="s">
        <v>760</v>
      </c>
      <c r="E3743" s="123" t="s">
        <v>2956</v>
      </c>
      <c r="F3743" s="124" t="s">
        <v>2957</v>
      </c>
      <c r="G3743" s="122" t="s">
        <v>724</v>
      </c>
      <c r="H3743" s="125">
        <v>43</v>
      </c>
      <c r="I3743" s="126">
        <v>0</v>
      </c>
      <c r="J3743" s="127">
        <f>H3743*I3743</f>
        <v>0</v>
      </c>
      <c r="K3743" s="125"/>
      <c r="L3743" s="125">
        <f>H3743*K3743</f>
        <v>0</v>
      </c>
      <c r="M3743" s="125"/>
      <c r="N3743" s="125">
        <f>H3743*M3743</f>
        <v>0</v>
      </c>
      <c r="O3743" s="127">
        <v>15</v>
      </c>
      <c r="P3743" s="127">
        <f>J3743*(O3743/100)</f>
        <v>0</v>
      </c>
      <c r="Q3743" s="127">
        <f>J3743+P3743</f>
        <v>0</v>
      </c>
      <c r="R3743" s="128"/>
      <c r="S3743" s="128" t="s">
        <v>776</v>
      </c>
      <c r="T3743" s="129">
        <v>1</v>
      </c>
      <c r="U3743" s="8"/>
      <c r="V3743" s="8"/>
      <c r="W3743" s="8"/>
      <c r="X3743" s="60"/>
    </row>
    <row r="3744" spans="1:27" ht="9.75" outlineLevel="5" x14ac:dyDescent="0.2">
      <c r="A3744" s="130"/>
      <c r="B3744" s="131"/>
      <c r="C3744" s="131"/>
      <c r="D3744" s="132"/>
      <c r="E3744" s="136" t="s">
        <v>0</v>
      </c>
      <c r="F3744" s="159" t="s">
        <v>763</v>
      </c>
      <c r="G3744" s="159"/>
      <c r="H3744" s="160"/>
      <c r="I3744" s="161"/>
      <c r="J3744" s="162"/>
      <c r="K3744" s="134"/>
      <c r="L3744" s="134"/>
      <c r="M3744" s="134"/>
      <c r="N3744" s="134"/>
      <c r="O3744" s="135"/>
      <c r="P3744" s="135"/>
      <c r="Q3744" s="135"/>
      <c r="R3744" s="132"/>
      <c r="S3744" s="132"/>
      <c r="T3744" s="131"/>
      <c r="U3744" s="6"/>
      <c r="V3744" s="8"/>
      <c r="W3744" s="8"/>
      <c r="X3744" s="133" t="str">
        <f>F3744</f>
        <v>---</v>
      </c>
      <c r="Y3744" s="9"/>
      <c r="AA3744" s="11"/>
    </row>
    <row r="3745" spans="1:27" ht="7.5" customHeight="1" outlineLevel="5" x14ac:dyDescent="0.15">
      <c r="B3745" s="69"/>
      <c r="C3745" s="69"/>
      <c r="D3745" s="60"/>
      <c r="E3745" s="60"/>
      <c r="F3745" s="61"/>
      <c r="G3745" s="60"/>
      <c r="H3745" s="65"/>
      <c r="I3745" s="105"/>
      <c r="J3745" s="63"/>
      <c r="K3745" s="65"/>
      <c r="L3745" s="65"/>
      <c r="M3745" s="65"/>
      <c r="N3745" s="65"/>
      <c r="O3745" s="63"/>
      <c r="P3745" s="63"/>
      <c r="Q3745" s="63"/>
      <c r="R3745" s="60"/>
      <c r="S3745" s="60"/>
      <c r="T3745" s="69"/>
      <c r="U3745" s="8"/>
      <c r="X3745" s="60"/>
    </row>
    <row r="3746" spans="1:27" ht="33.75" outlineLevel="4" x14ac:dyDescent="0.2">
      <c r="A3746" s="4"/>
      <c r="B3746" s="120"/>
      <c r="C3746" s="121">
        <v>7</v>
      </c>
      <c r="D3746" s="122" t="s">
        <v>760</v>
      </c>
      <c r="E3746" s="123" t="s">
        <v>2958</v>
      </c>
      <c r="F3746" s="124" t="s">
        <v>2959</v>
      </c>
      <c r="G3746" s="122" t="s">
        <v>724</v>
      </c>
      <c r="H3746" s="125">
        <v>3</v>
      </c>
      <c r="I3746" s="126">
        <v>0</v>
      </c>
      <c r="J3746" s="127">
        <f>H3746*I3746</f>
        <v>0</v>
      </c>
      <c r="K3746" s="125"/>
      <c r="L3746" s="125">
        <f>H3746*K3746</f>
        <v>0</v>
      </c>
      <c r="M3746" s="125"/>
      <c r="N3746" s="125">
        <f>H3746*M3746</f>
        <v>0</v>
      </c>
      <c r="O3746" s="127">
        <v>15</v>
      </c>
      <c r="P3746" s="127">
        <f>J3746*(O3746/100)</f>
        <v>0</v>
      </c>
      <c r="Q3746" s="127">
        <f>J3746+P3746</f>
        <v>0</v>
      </c>
      <c r="R3746" s="128"/>
      <c r="S3746" s="128" t="s">
        <v>776</v>
      </c>
      <c r="T3746" s="129">
        <v>1</v>
      </c>
      <c r="U3746" s="8"/>
      <c r="V3746" s="8"/>
      <c r="W3746" s="8"/>
      <c r="X3746" s="60"/>
    </row>
    <row r="3747" spans="1:27" ht="9.75" outlineLevel="5" x14ac:dyDescent="0.2">
      <c r="A3747" s="130"/>
      <c r="B3747" s="131"/>
      <c r="C3747" s="131"/>
      <c r="D3747" s="132"/>
      <c r="E3747" s="136" t="s">
        <v>0</v>
      </c>
      <c r="F3747" s="159" t="s">
        <v>763</v>
      </c>
      <c r="G3747" s="159"/>
      <c r="H3747" s="160"/>
      <c r="I3747" s="161"/>
      <c r="J3747" s="162"/>
      <c r="K3747" s="134"/>
      <c r="L3747" s="134"/>
      <c r="M3747" s="134"/>
      <c r="N3747" s="134"/>
      <c r="O3747" s="135"/>
      <c r="P3747" s="135"/>
      <c r="Q3747" s="135"/>
      <c r="R3747" s="132"/>
      <c r="S3747" s="132"/>
      <c r="T3747" s="131"/>
      <c r="U3747" s="6"/>
      <c r="V3747" s="8"/>
      <c r="W3747" s="8"/>
      <c r="X3747" s="133" t="str">
        <f>F3747</f>
        <v>---</v>
      </c>
      <c r="Y3747" s="9"/>
      <c r="AA3747" s="11"/>
    </row>
    <row r="3748" spans="1:27" ht="7.5" customHeight="1" outlineLevel="5" x14ac:dyDescent="0.15">
      <c r="B3748" s="69"/>
      <c r="C3748" s="69"/>
      <c r="D3748" s="60"/>
      <c r="E3748" s="60"/>
      <c r="F3748" s="61"/>
      <c r="G3748" s="60"/>
      <c r="H3748" s="65"/>
      <c r="I3748" s="105"/>
      <c r="J3748" s="63"/>
      <c r="K3748" s="65"/>
      <c r="L3748" s="65"/>
      <c r="M3748" s="65"/>
      <c r="N3748" s="65"/>
      <c r="O3748" s="63"/>
      <c r="P3748" s="63"/>
      <c r="Q3748" s="63"/>
      <c r="R3748" s="60"/>
      <c r="S3748" s="60"/>
      <c r="T3748" s="69"/>
      <c r="U3748" s="8"/>
      <c r="X3748" s="60"/>
    </row>
    <row r="3749" spans="1:27" ht="22.5" outlineLevel="4" x14ac:dyDescent="0.2">
      <c r="A3749" s="4"/>
      <c r="B3749" s="120"/>
      <c r="C3749" s="121">
        <v>8</v>
      </c>
      <c r="D3749" s="122" t="s">
        <v>760</v>
      </c>
      <c r="E3749" s="123" t="s">
        <v>2960</v>
      </c>
      <c r="F3749" s="124" t="s">
        <v>2961</v>
      </c>
      <c r="G3749" s="122" t="s">
        <v>724</v>
      </c>
      <c r="H3749" s="125">
        <v>18</v>
      </c>
      <c r="I3749" s="126">
        <v>0</v>
      </c>
      <c r="J3749" s="127">
        <f>H3749*I3749</f>
        <v>0</v>
      </c>
      <c r="K3749" s="125"/>
      <c r="L3749" s="125">
        <f>H3749*K3749</f>
        <v>0</v>
      </c>
      <c r="M3749" s="125"/>
      <c r="N3749" s="125">
        <f>H3749*M3749</f>
        <v>0</v>
      </c>
      <c r="O3749" s="127">
        <v>15</v>
      </c>
      <c r="P3749" s="127">
        <f>J3749*(O3749/100)</f>
        <v>0</v>
      </c>
      <c r="Q3749" s="127">
        <f>J3749+P3749</f>
        <v>0</v>
      </c>
      <c r="R3749" s="128"/>
      <c r="S3749" s="128" t="s">
        <v>776</v>
      </c>
      <c r="T3749" s="129">
        <v>1</v>
      </c>
      <c r="U3749" s="8"/>
      <c r="V3749" s="8"/>
      <c r="W3749" s="8"/>
      <c r="X3749" s="60"/>
    </row>
    <row r="3750" spans="1:27" ht="9.75" outlineLevel="5" x14ac:dyDescent="0.2">
      <c r="A3750" s="130"/>
      <c r="B3750" s="131"/>
      <c r="C3750" s="131"/>
      <c r="D3750" s="132"/>
      <c r="E3750" s="136" t="s">
        <v>0</v>
      </c>
      <c r="F3750" s="159" t="s">
        <v>763</v>
      </c>
      <c r="G3750" s="159"/>
      <c r="H3750" s="160"/>
      <c r="I3750" s="161"/>
      <c r="J3750" s="162"/>
      <c r="K3750" s="134"/>
      <c r="L3750" s="134"/>
      <c r="M3750" s="134"/>
      <c r="N3750" s="134"/>
      <c r="O3750" s="135"/>
      <c r="P3750" s="135"/>
      <c r="Q3750" s="135"/>
      <c r="R3750" s="132"/>
      <c r="S3750" s="132"/>
      <c r="T3750" s="131"/>
      <c r="U3750" s="6"/>
      <c r="V3750" s="8"/>
      <c r="W3750" s="8"/>
      <c r="X3750" s="133" t="str">
        <f>F3750</f>
        <v>---</v>
      </c>
      <c r="Y3750" s="9"/>
      <c r="AA3750" s="11"/>
    </row>
    <row r="3751" spans="1:27" ht="7.5" customHeight="1" outlineLevel="5" x14ac:dyDescent="0.15">
      <c r="B3751" s="69"/>
      <c r="C3751" s="69"/>
      <c r="D3751" s="60"/>
      <c r="E3751" s="60"/>
      <c r="F3751" s="61"/>
      <c r="G3751" s="60"/>
      <c r="H3751" s="65"/>
      <c r="I3751" s="105"/>
      <c r="J3751" s="63"/>
      <c r="K3751" s="65"/>
      <c r="L3751" s="65"/>
      <c r="M3751" s="65"/>
      <c r="N3751" s="65"/>
      <c r="O3751" s="63"/>
      <c r="P3751" s="63"/>
      <c r="Q3751" s="63"/>
      <c r="R3751" s="60"/>
      <c r="S3751" s="60"/>
      <c r="T3751" s="69"/>
      <c r="U3751" s="8"/>
      <c r="X3751" s="60"/>
    </row>
    <row r="3752" spans="1:27" ht="22.5" outlineLevel="4" x14ac:dyDescent="0.2">
      <c r="A3752" s="4"/>
      <c r="B3752" s="120"/>
      <c r="C3752" s="121">
        <v>9</v>
      </c>
      <c r="D3752" s="122" t="s">
        <v>760</v>
      </c>
      <c r="E3752" s="123" t="s">
        <v>2962</v>
      </c>
      <c r="F3752" s="124" t="s">
        <v>2963</v>
      </c>
      <c r="G3752" s="122" t="s">
        <v>724</v>
      </c>
      <c r="H3752" s="125">
        <v>34</v>
      </c>
      <c r="I3752" s="126">
        <v>0</v>
      </c>
      <c r="J3752" s="127">
        <f>H3752*I3752</f>
        <v>0</v>
      </c>
      <c r="K3752" s="125"/>
      <c r="L3752" s="125">
        <f>H3752*K3752</f>
        <v>0</v>
      </c>
      <c r="M3752" s="125"/>
      <c r="N3752" s="125">
        <f>H3752*M3752</f>
        <v>0</v>
      </c>
      <c r="O3752" s="127">
        <v>15</v>
      </c>
      <c r="P3752" s="127">
        <f>J3752*(O3752/100)</f>
        <v>0</v>
      </c>
      <c r="Q3752" s="127">
        <f>J3752+P3752</f>
        <v>0</v>
      </c>
      <c r="R3752" s="128"/>
      <c r="S3752" s="128" t="s">
        <v>776</v>
      </c>
      <c r="T3752" s="129">
        <v>1</v>
      </c>
      <c r="U3752" s="8"/>
      <c r="V3752" s="8"/>
      <c r="W3752" s="8"/>
      <c r="X3752" s="60"/>
    </row>
    <row r="3753" spans="1:27" ht="9.75" outlineLevel="5" x14ac:dyDescent="0.2">
      <c r="A3753" s="130"/>
      <c r="B3753" s="131"/>
      <c r="C3753" s="131"/>
      <c r="D3753" s="132"/>
      <c r="E3753" s="136" t="s">
        <v>0</v>
      </c>
      <c r="F3753" s="159" t="s">
        <v>763</v>
      </c>
      <c r="G3753" s="159"/>
      <c r="H3753" s="160"/>
      <c r="I3753" s="161"/>
      <c r="J3753" s="162"/>
      <c r="K3753" s="134"/>
      <c r="L3753" s="134"/>
      <c r="M3753" s="134"/>
      <c r="N3753" s="134"/>
      <c r="O3753" s="135"/>
      <c r="P3753" s="135"/>
      <c r="Q3753" s="135"/>
      <c r="R3753" s="132"/>
      <c r="S3753" s="132"/>
      <c r="T3753" s="131"/>
      <c r="U3753" s="6"/>
      <c r="V3753" s="8"/>
      <c r="W3753" s="8"/>
      <c r="X3753" s="133" t="str">
        <f>F3753</f>
        <v>---</v>
      </c>
      <c r="Y3753" s="9"/>
      <c r="AA3753" s="11"/>
    </row>
    <row r="3754" spans="1:27" ht="7.5" customHeight="1" outlineLevel="5" x14ac:dyDescent="0.15">
      <c r="B3754" s="69"/>
      <c r="C3754" s="69"/>
      <c r="D3754" s="60"/>
      <c r="E3754" s="60"/>
      <c r="F3754" s="61"/>
      <c r="G3754" s="60"/>
      <c r="H3754" s="65"/>
      <c r="I3754" s="105"/>
      <c r="J3754" s="63"/>
      <c r="K3754" s="65"/>
      <c r="L3754" s="65"/>
      <c r="M3754" s="65"/>
      <c r="N3754" s="65"/>
      <c r="O3754" s="63"/>
      <c r="P3754" s="63"/>
      <c r="Q3754" s="63"/>
      <c r="R3754" s="60"/>
      <c r="S3754" s="60"/>
      <c r="T3754" s="69"/>
      <c r="U3754" s="8"/>
      <c r="X3754" s="60"/>
    </row>
    <row r="3755" spans="1:27" ht="22.5" outlineLevel="4" x14ac:dyDescent="0.2">
      <c r="A3755" s="4"/>
      <c r="B3755" s="120"/>
      <c r="C3755" s="121">
        <v>10</v>
      </c>
      <c r="D3755" s="122" t="s">
        <v>760</v>
      </c>
      <c r="E3755" s="123" t="s">
        <v>2964</v>
      </c>
      <c r="F3755" s="124" t="s">
        <v>2965</v>
      </c>
      <c r="G3755" s="122" t="s">
        <v>724</v>
      </c>
      <c r="H3755" s="125">
        <v>4</v>
      </c>
      <c r="I3755" s="126">
        <v>0</v>
      </c>
      <c r="J3755" s="127">
        <f>H3755*I3755</f>
        <v>0</v>
      </c>
      <c r="K3755" s="125"/>
      <c r="L3755" s="125">
        <f>H3755*K3755</f>
        <v>0</v>
      </c>
      <c r="M3755" s="125"/>
      <c r="N3755" s="125">
        <f>H3755*M3755</f>
        <v>0</v>
      </c>
      <c r="O3755" s="127">
        <v>15</v>
      </c>
      <c r="P3755" s="127">
        <f>J3755*(O3755/100)</f>
        <v>0</v>
      </c>
      <c r="Q3755" s="127">
        <f>J3755+P3755</f>
        <v>0</v>
      </c>
      <c r="R3755" s="128"/>
      <c r="S3755" s="128" t="s">
        <v>776</v>
      </c>
      <c r="T3755" s="129">
        <v>1</v>
      </c>
      <c r="U3755" s="8"/>
      <c r="V3755" s="8"/>
      <c r="W3755" s="8"/>
      <c r="X3755" s="60"/>
    </row>
    <row r="3756" spans="1:27" ht="9.75" outlineLevel="5" x14ac:dyDescent="0.2">
      <c r="A3756" s="130"/>
      <c r="B3756" s="131"/>
      <c r="C3756" s="131"/>
      <c r="D3756" s="132"/>
      <c r="E3756" s="136" t="s">
        <v>0</v>
      </c>
      <c r="F3756" s="159" t="s">
        <v>763</v>
      </c>
      <c r="G3756" s="159"/>
      <c r="H3756" s="160"/>
      <c r="I3756" s="161"/>
      <c r="J3756" s="162"/>
      <c r="K3756" s="134"/>
      <c r="L3756" s="134"/>
      <c r="M3756" s="134"/>
      <c r="N3756" s="134"/>
      <c r="O3756" s="135"/>
      <c r="P3756" s="135"/>
      <c r="Q3756" s="135"/>
      <c r="R3756" s="132"/>
      <c r="S3756" s="132"/>
      <c r="T3756" s="131"/>
      <c r="U3756" s="6"/>
      <c r="V3756" s="8"/>
      <c r="W3756" s="8"/>
      <c r="X3756" s="133" t="str">
        <f>F3756</f>
        <v>---</v>
      </c>
      <c r="Y3756" s="9"/>
      <c r="AA3756" s="11"/>
    </row>
    <row r="3757" spans="1:27" ht="7.5" customHeight="1" outlineLevel="5" x14ac:dyDescent="0.15">
      <c r="B3757" s="69"/>
      <c r="C3757" s="69"/>
      <c r="D3757" s="60"/>
      <c r="E3757" s="60"/>
      <c r="F3757" s="61"/>
      <c r="G3757" s="60"/>
      <c r="H3757" s="65"/>
      <c r="I3757" s="105"/>
      <c r="J3757" s="63"/>
      <c r="K3757" s="65"/>
      <c r="L3757" s="65"/>
      <c r="M3757" s="65"/>
      <c r="N3757" s="65"/>
      <c r="O3757" s="63"/>
      <c r="P3757" s="63"/>
      <c r="Q3757" s="63"/>
      <c r="R3757" s="60"/>
      <c r="S3757" s="60"/>
      <c r="T3757" s="69"/>
      <c r="U3757" s="8"/>
      <c r="X3757" s="60"/>
    </row>
    <row r="3758" spans="1:27" ht="22.5" outlineLevel="4" x14ac:dyDescent="0.2">
      <c r="A3758" s="4"/>
      <c r="B3758" s="120"/>
      <c r="C3758" s="121">
        <v>11</v>
      </c>
      <c r="D3758" s="122" t="s">
        <v>760</v>
      </c>
      <c r="E3758" s="123" t="s">
        <v>2966</v>
      </c>
      <c r="F3758" s="124" t="s">
        <v>2967</v>
      </c>
      <c r="G3758" s="122" t="s">
        <v>724</v>
      </c>
      <c r="H3758" s="125">
        <v>2</v>
      </c>
      <c r="I3758" s="126">
        <v>0</v>
      </c>
      <c r="J3758" s="127">
        <f>H3758*I3758</f>
        <v>0</v>
      </c>
      <c r="K3758" s="125"/>
      <c r="L3758" s="125">
        <f>H3758*K3758</f>
        <v>0</v>
      </c>
      <c r="M3758" s="125"/>
      <c r="N3758" s="125">
        <f>H3758*M3758</f>
        <v>0</v>
      </c>
      <c r="O3758" s="127">
        <v>15</v>
      </c>
      <c r="P3758" s="127">
        <f>J3758*(O3758/100)</f>
        <v>0</v>
      </c>
      <c r="Q3758" s="127">
        <f>J3758+P3758</f>
        <v>0</v>
      </c>
      <c r="R3758" s="128"/>
      <c r="S3758" s="128" t="s">
        <v>776</v>
      </c>
      <c r="T3758" s="129">
        <v>1</v>
      </c>
      <c r="U3758" s="8"/>
      <c r="V3758" s="8"/>
      <c r="W3758" s="8"/>
      <c r="X3758" s="60"/>
    </row>
    <row r="3759" spans="1:27" ht="9.75" outlineLevel="5" x14ac:dyDescent="0.2">
      <c r="A3759" s="130"/>
      <c r="B3759" s="131"/>
      <c r="C3759" s="131"/>
      <c r="D3759" s="132"/>
      <c r="E3759" s="136" t="s">
        <v>0</v>
      </c>
      <c r="F3759" s="159" t="s">
        <v>763</v>
      </c>
      <c r="G3759" s="159"/>
      <c r="H3759" s="160"/>
      <c r="I3759" s="161"/>
      <c r="J3759" s="162"/>
      <c r="K3759" s="134"/>
      <c r="L3759" s="134"/>
      <c r="M3759" s="134"/>
      <c r="N3759" s="134"/>
      <c r="O3759" s="135"/>
      <c r="P3759" s="135"/>
      <c r="Q3759" s="135"/>
      <c r="R3759" s="132"/>
      <c r="S3759" s="132"/>
      <c r="T3759" s="131"/>
      <c r="U3759" s="6"/>
      <c r="V3759" s="8"/>
      <c r="W3759" s="8"/>
      <c r="X3759" s="133" t="str">
        <f>F3759</f>
        <v>---</v>
      </c>
      <c r="Y3759" s="9"/>
      <c r="AA3759" s="11"/>
    </row>
    <row r="3760" spans="1:27" ht="7.5" customHeight="1" outlineLevel="5" x14ac:dyDescent="0.15">
      <c r="B3760" s="69"/>
      <c r="C3760" s="69"/>
      <c r="D3760" s="60"/>
      <c r="E3760" s="60"/>
      <c r="F3760" s="61"/>
      <c r="G3760" s="60"/>
      <c r="H3760" s="65"/>
      <c r="I3760" s="105"/>
      <c r="J3760" s="63"/>
      <c r="K3760" s="65"/>
      <c r="L3760" s="65"/>
      <c r="M3760" s="65"/>
      <c r="N3760" s="65"/>
      <c r="O3760" s="63"/>
      <c r="P3760" s="63"/>
      <c r="Q3760" s="63"/>
      <c r="R3760" s="60"/>
      <c r="S3760" s="60"/>
      <c r="T3760" s="69"/>
      <c r="U3760" s="8"/>
      <c r="X3760" s="60"/>
    </row>
    <row r="3761" spans="1:27" ht="22.5" outlineLevel="4" x14ac:dyDescent="0.2">
      <c r="A3761" s="4"/>
      <c r="B3761" s="120"/>
      <c r="C3761" s="121">
        <v>12</v>
      </c>
      <c r="D3761" s="122" t="s">
        <v>760</v>
      </c>
      <c r="E3761" s="123" t="s">
        <v>2968</v>
      </c>
      <c r="F3761" s="124" t="s">
        <v>2969</v>
      </c>
      <c r="G3761" s="122" t="s">
        <v>724</v>
      </c>
      <c r="H3761" s="125">
        <v>2</v>
      </c>
      <c r="I3761" s="126">
        <v>0</v>
      </c>
      <c r="J3761" s="127">
        <f>H3761*I3761</f>
        <v>0</v>
      </c>
      <c r="K3761" s="125"/>
      <c r="L3761" s="125">
        <f>H3761*K3761</f>
        <v>0</v>
      </c>
      <c r="M3761" s="125"/>
      <c r="N3761" s="125">
        <f>H3761*M3761</f>
        <v>0</v>
      </c>
      <c r="O3761" s="127">
        <v>15</v>
      </c>
      <c r="P3761" s="127">
        <f>J3761*(O3761/100)</f>
        <v>0</v>
      </c>
      <c r="Q3761" s="127">
        <f>J3761+P3761</f>
        <v>0</v>
      </c>
      <c r="R3761" s="128"/>
      <c r="S3761" s="128" t="s">
        <v>776</v>
      </c>
      <c r="T3761" s="129">
        <v>1</v>
      </c>
      <c r="U3761" s="8"/>
      <c r="V3761" s="8"/>
      <c r="W3761" s="8"/>
      <c r="X3761" s="60"/>
    </row>
    <row r="3762" spans="1:27" ht="9.75" outlineLevel="5" x14ac:dyDescent="0.2">
      <c r="A3762" s="130"/>
      <c r="B3762" s="131"/>
      <c r="C3762" s="131"/>
      <c r="D3762" s="132"/>
      <c r="E3762" s="136" t="s">
        <v>0</v>
      </c>
      <c r="F3762" s="159" t="s">
        <v>763</v>
      </c>
      <c r="G3762" s="159"/>
      <c r="H3762" s="160"/>
      <c r="I3762" s="161"/>
      <c r="J3762" s="162"/>
      <c r="K3762" s="134"/>
      <c r="L3762" s="134"/>
      <c r="M3762" s="134"/>
      <c r="N3762" s="134"/>
      <c r="O3762" s="135"/>
      <c r="P3762" s="135"/>
      <c r="Q3762" s="135"/>
      <c r="R3762" s="132"/>
      <c r="S3762" s="132"/>
      <c r="T3762" s="131"/>
      <c r="U3762" s="6"/>
      <c r="V3762" s="8"/>
      <c r="W3762" s="8"/>
      <c r="X3762" s="133" t="str">
        <f>F3762</f>
        <v>---</v>
      </c>
      <c r="Y3762" s="9"/>
      <c r="AA3762" s="11"/>
    </row>
    <row r="3763" spans="1:27" ht="7.5" customHeight="1" outlineLevel="5" x14ac:dyDescent="0.15">
      <c r="B3763" s="69"/>
      <c r="C3763" s="69"/>
      <c r="D3763" s="60"/>
      <c r="E3763" s="60"/>
      <c r="F3763" s="61"/>
      <c r="G3763" s="60"/>
      <c r="H3763" s="65"/>
      <c r="I3763" s="105"/>
      <c r="J3763" s="63"/>
      <c r="K3763" s="65"/>
      <c r="L3763" s="65"/>
      <c r="M3763" s="65"/>
      <c r="N3763" s="65"/>
      <c r="O3763" s="63"/>
      <c r="P3763" s="63"/>
      <c r="Q3763" s="63"/>
      <c r="R3763" s="60"/>
      <c r="S3763" s="60"/>
      <c r="T3763" s="69"/>
      <c r="U3763" s="8"/>
      <c r="X3763" s="60"/>
    </row>
    <row r="3764" spans="1:27" ht="22.5" outlineLevel="4" x14ac:dyDescent="0.2">
      <c r="A3764" s="4"/>
      <c r="B3764" s="120"/>
      <c r="C3764" s="121">
        <v>13</v>
      </c>
      <c r="D3764" s="122" t="s">
        <v>760</v>
      </c>
      <c r="E3764" s="123" t="s">
        <v>2970</v>
      </c>
      <c r="F3764" s="124" t="s">
        <v>2971</v>
      </c>
      <c r="G3764" s="122" t="s">
        <v>724</v>
      </c>
      <c r="H3764" s="125">
        <v>1</v>
      </c>
      <c r="I3764" s="126">
        <v>0</v>
      </c>
      <c r="J3764" s="127">
        <f>H3764*I3764</f>
        <v>0</v>
      </c>
      <c r="K3764" s="125"/>
      <c r="L3764" s="125">
        <f>H3764*K3764</f>
        <v>0</v>
      </c>
      <c r="M3764" s="125"/>
      <c r="N3764" s="125">
        <f>H3764*M3764</f>
        <v>0</v>
      </c>
      <c r="O3764" s="127">
        <v>15</v>
      </c>
      <c r="P3764" s="127">
        <f>J3764*(O3764/100)</f>
        <v>0</v>
      </c>
      <c r="Q3764" s="127">
        <f>J3764+P3764</f>
        <v>0</v>
      </c>
      <c r="R3764" s="128"/>
      <c r="S3764" s="128" t="s">
        <v>776</v>
      </c>
      <c r="T3764" s="129">
        <v>1</v>
      </c>
      <c r="U3764" s="8"/>
      <c r="V3764" s="8"/>
      <c r="W3764" s="8"/>
      <c r="X3764" s="60"/>
    </row>
    <row r="3765" spans="1:27" ht="9.75" outlineLevel="5" x14ac:dyDescent="0.2">
      <c r="A3765" s="130"/>
      <c r="B3765" s="131"/>
      <c r="C3765" s="131"/>
      <c r="D3765" s="132"/>
      <c r="E3765" s="136" t="s">
        <v>0</v>
      </c>
      <c r="F3765" s="159" t="s">
        <v>763</v>
      </c>
      <c r="G3765" s="159"/>
      <c r="H3765" s="160"/>
      <c r="I3765" s="161"/>
      <c r="J3765" s="162"/>
      <c r="K3765" s="134"/>
      <c r="L3765" s="134"/>
      <c r="M3765" s="134"/>
      <c r="N3765" s="134"/>
      <c r="O3765" s="135"/>
      <c r="P3765" s="135"/>
      <c r="Q3765" s="135"/>
      <c r="R3765" s="132"/>
      <c r="S3765" s="132"/>
      <c r="T3765" s="131"/>
      <c r="U3765" s="6"/>
      <c r="V3765" s="8"/>
      <c r="W3765" s="8"/>
      <c r="X3765" s="133" t="str">
        <f>F3765</f>
        <v>---</v>
      </c>
      <c r="Y3765" s="9"/>
      <c r="AA3765" s="11"/>
    </row>
    <row r="3766" spans="1:27" ht="7.5" customHeight="1" outlineLevel="5" x14ac:dyDescent="0.15">
      <c r="B3766" s="69"/>
      <c r="C3766" s="69"/>
      <c r="D3766" s="60"/>
      <c r="E3766" s="60"/>
      <c r="F3766" s="61"/>
      <c r="G3766" s="60"/>
      <c r="H3766" s="65"/>
      <c r="I3766" s="105"/>
      <c r="J3766" s="63"/>
      <c r="K3766" s="65"/>
      <c r="L3766" s="65"/>
      <c r="M3766" s="65"/>
      <c r="N3766" s="65"/>
      <c r="O3766" s="63"/>
      <c r="P3766" s="63"/>
      <c r="Q3766" s="63"/>
      <c r="R3766" s="60"/>
      <c r="S3766" s="60"/>
      <c r="T3766" s="69"/>
      <c r="U3766" s="8"/>
      <c r="X3766" s="60"/>
    </row>
    <row r="3767" spans="1:27" ht="22.5" outlineLevel="4" x14ac:dyDescent="0.2">
      <c r="A3767" s="4"/>
      <c r="B3767" s="120"/>
      <c r="C3767" s="121">
        <v>14</v>
      </c>
      <c r="D3767" s="122" t="s">
        <v>760</v>
      </c>
      <c r="E3767" s="123" t="s">
        <v>2972</v>
      </c>
      <c r="F3767" s="124" t="s">
        <v>2973</v>
      </c>
      <c r="G3767" s="122" t="s">
        <v>724</v>
      </c>
      <c r="H3767" s="125">
        <v>8</v>
      </c>
      <c r="I3767" s="126">
        <v>0</v>
      </c>
      <c r="J3767" s="127">
        <f>H3767*I3767</f>
        <v>0</v>
      </c>
      <c r="K3767" s="125"/>
      <c r="L3767" s="125">
        <f>H3767*K3767</f>
        <v>0</v>
      </c>
      <c r="M3767" s="125"/>
      <c r="N3767" s="125">
        <f>H3767*M3767</f>
        <v>0</v>
      </c>
      <c r="O3767" s="127">
        <v>15</v>
      </c>
      <c r="P3767" s="127">
        <f>J3767*(O3767/100)</f>
        <v>0</v>
      </c>
      <c r="Q3767" s="127">
        <f>J3767+P3767</f>
        <v>0</v>
      </c>
      <c r="R3767" s="128"/>
      <c r="S3767" s="128" t="s">
        <v>776</v>
      </c>
      <c r="T3767" s="129">
        <v>1</v>
      </c>
      <c r="U3767" s="8"/>
      <c r="V3767" s="8"/>
      <c r="W3767" s="8"/>
      <c r="X3767" s="60"/>
    </row>
    <row r="3768" spans="1:27" ht="9.75" outlineLevel="5" x14ac:dyDescent="0.2">
      <c r="A3768" s="130"/>
      <c r="B3768" s="131"/>
      <c r="C3768" s="131"/>
      <c r="D3768" s="132"/>
      <c r="E3768" s="136" t="s">
        <v>0</v>
      </c>
      <c r="F3768" s="159" t="s">
        <v>763</v>
      </c>
      <c r="G3768" s="159"/>
      <c r="H3768" s="160"/>
      <c r="I3768" s="161"/>
      <c r="J3768" s="162"/>
      <c r="K3768" s="134"/>
      <c r="L3768" s="134"/>
      <c r="M3768" s="134"/>
      <c r="N3768" s="134"/>
      <c r="O3768" s="135"/>
      <c r="P3768" s="135"/>
      <c r="Q3768" s="135"/>
      <c r="R3768" s="132"/>
      <c r="S3768" s="132"/>
      <c r="T3768" s="131"/>
      <c r="U3768" s="6"/>
      <c r="V3768" s="8"/>
      <c r="W3768" s="8"/>
      <c r="X3768" s="133" t="str">
        <f>F3768</f>
        <v>---</v>
      </c>
      <c r="Y3768" s="9"/>
      <c r="AA3768" s="11"/>
    </row>
    <row r="3769" spans="1:27" ht="7.5" customHeight="1" outlineLevel="5" x14ac:dyDescent="0.15">
      <c r="B3769" s="69"/>
      <c r="C3769" s="69"/>
      <c r="D3769" s="60"/>
      <c r="E3769" s="60"/>
      <c r="F3769" s="61"/>
      <c r="G3769" s="60"/>
      <c r="H3769" s="65"/>
      <c r="I3769" s="105"/>
      <c r="J3769" s="63"/>
      <c r="K3769" s="65"/>
      <c r="L3769" s="65"/>
      <c r="M3769" s="65"/>
      <c r="N3769" s="65"/>
      <c r="O3769" s="63"/>
      <c r="P3769" s="63"/>
      <c r="Q3769" s="63"/>
      <c r="R3769" s="60"/>
      <c r="S3769" s="60"/>
      <c r="T3769" s="69"/>
      <c r="U3769" s="8"/>
      <c r="X3769" s="60"/>
    </row>
    <row r="3770" spans="1:27" ht="22.5" outlineLevel="4" x14ac:dyDescent="0.2">
      <c r="A3770" s="4"/>
      <c r="B3770" s="120"/>
      <c r="C3770" s="121">
        <v>15</v>
      </c>
      <c r="D3770" s="122" t="s">
        <v>760</v>
      </c>
      <c r="E3770" s="123" t="s">
        <v>2974</v>
      </c>
      <c r="F3770" s="124" t="s">
        <v>2975</v>
      </c>
      <c r="G3770" s="122" t="s">
        <v>724</v>
      </c>
      <c r="H3770" s="125">
        <v>6</v>
      </c>
      <c r="I3770" s="126">
        <v>0</v>
      </c>
      <c r="J3770" s="127">
        <f>H3770*I3770</f>
        <v>0</v>
      </c>
      <c r="K3770" s="125"/>
      <c r="L3770" s="125">
        <f>H3770*K3770</f>
        <v>0</v>
      </c>
      <c r="M3770" s="125"/>
      <c r="N3770" s="125">
        <f>H3770*M3770</f>
        <v>0</v>
      </c>
      <c r="O3770" s="127">
        <v>15</v>
      </c>
      <c r="P3770" s="127">
        <f>J3770*(O3770/100)</f>
        <v>0</v>
      </c>
      <c r="Q3770" s="127">
        <f>J3770+P3770</f>
        <v>0</v>
      </c>
      <c r="R3770" s="128"/>
      <c r="S3770" s="128" t="s">
        <v>776</v>
      </c>
      <c r="T3770" s="129">
        <v>1</v>
      </c>
      <c r="U3770" s="8"/>
      <c r="V3770" s="8"/>
      <c r="W3770" s="8"/>
      <c r="X3770" s="60"/>
    </row>
    <row r="3771" spans="1:27" ht="9.75" outlineLevel="5" x14ac:dyDescent="0.2">
      <c r="A3771" s="130"/>
      <c r="B3771" s="131"/>
      <c r="C3771" s="131"/>
      <c r="D3771" s="132"/>
      <c r="E3771" s="136" t="s">
        <v>0</v>
      </c>
      <c r="F3771" s="159" t="s">
        <v>763</v>
      </c>
      <c r="G3771" s="159"/>
      <c r="H3771" s="160"/>
      <c r="I3771" s="161"/>
      <c r="J3771" s="162"/>
      <c r="K3771" s="134"/>
      <c r="L3771" s="134"/>
      <c r="M3771" s="134"/>
      <c r="N3771" s="134"/>
      <c r="O3771" s="135"/>
      <c r="P3771" s="135"/>
      <c r="Q3771" s="135"/>
      <c r="R3771" s="132"/>
      <c r="S3771" s="132"/>
      <c r="T3771" s="131"/>
      <c r="U3771" s="6"/>
      <c r="V3771" s="8"/>
      <c r="W3771" s="8"/>
      <c r="X3771" s="133" t="str">
        <f>F3771</f>
        <v>---</v>
      </c>
      <c r="Y3771" s="9"/>
      <c r="AA3771" s="11"/>
    </row>
    <row r="3772" spans="1:27" ht="7.5" customHeight="1" outlineLevel="5" x14ac:dyDescent="0.15">
      <c r="B3772" s="69"/>
      <c r="C3772" s="69"/>
      <c r="D3772" s="60"/>
      <c r="E3772" s="60"/>
      <c r="F3772" s="61"/>
      <c r="G3772" s="60"/>
      <c r="H3772" s="65"/>
      <c r="I3772" s="105"/>
      <c r="J3772" s="63"/>
      <c r="K3772" s="65"/>
      <c r="L3772" s="65"/>
      <c r="M3772" s="65"/>
      <c r="N3772" s="65"/>
      <c r="O3772" s="63"/>
      <c r="P3772" s="63"/>
      <c r="Q3772" s="63"/>
      <c r="R3772" s="60"/>
      <c r="S3772" s="60"/>
      <c r="T3772" s="69"/>
      <c r="U3772" s="8"/>
      <c r="X3772" s="60"/>
    </row>
    <row r="3773" spans="1:27" ht="22.5" outlineLevel="4" x14ac:dyDescent="0.2">
      <c r="A3773" s="4"/>
      <c r="B3773" s="120"/>
      <c r="C3773" s="121">
        <v>16</v>
      </c>
      <c r="D3773" s="122" t="s">
        <v>760</v>
      </c>
      <c r="E3773" s="123" t="s">
        <v>2976</v>
      </c>
      <c r="F3773" s="124" t="s">
        <v>2977</v>
      </c>
      <c r="G3773" s="122" t="s">
        <v>724</v>
      </c>
      <c r="H3773" s="125">
        <v>2</v>
      </c>
      <c r="I3773" s="126">
        <v>0</v>
      </c>
      <c r="J3773" s="127">
        <f>H3773*I3773</f>
        <v>0</v>
      </c>
      <c r="K3773" s="125"/>
      <c r="L3773" s="125">
        <f>H3773*K3773</f>
        <v>0</v>
      </c>
      <c r="M3773" s="125"/>
      <c r="N3773" s="125">
        <f>H3773*M3773</f>
        <v>0</v>
      </c>
      <c r="O3773" s="127">
        <v>15</v>
      </c>
      <c r="P3773" s="127">
        <f>J3773*(O3773/100)</f>
        <v>0</v>
      </c>
      <c r="Q3773" s="127">
        <f>J3773+P3773</f>
        <v>0</v>
      </c>
      <c r="R3773" s="128"/>
      <c r="S3773" s="128" t="s">
        <v>776</v>
      </c>
      <c r="T3773" s="129">
        <v>1</v>
      </c>
      <c r="U3773" s="8"/>
      <c r="V3773" s="8"/>
      <c r="W3773" s="8"/>
      <c r="X3773" s="60"/>
    </row>
    <row r="3774" spans="1:27" ht="9.75" outlineLevel="5" x14ac:dyDescent="0.2">
      <c r="A3774" s="130"/>
      <c r="B3774" s="131"/>
      <c r="C3774" s="131"/>
      <c r="D3774" s="132"/>
      <c r="E3774" s="136" t="s">
        <v>0</v>
      </c>
      <c r="F3774" s="159" t="s">
        <v>763</v>
      </c>
      <c r="G3774" s="159"/>
      <c r="H3774" s="160"/>
      <c r="I3774" s="161"/>
      <c r="J3774" s="162"/>
      <c r="K3774" s="134"/>
      <c r="L3774" s="134"/>
      <c r="M3774" s="134"/>
      <c r="N3774" s="134"/>
      <c r="O3774" s="135"/>
      <c r="P3774" s="135"/>
      <c r="Q3774" s="135"/>
      <c r="R3774" s="132"/>
      <c r="S3774" s="132"/>
      <c r="T3774" s="131"/>
      <c r="U3774" s="6"/>
      <c r="V3774" s="8"/>
      <c r="W3774" s="8"/>
      <c r="X3774" s="133" t="str">
        <f>F3774</f>
        <v>---</v>
      </c>
      <c r="Y3774" s="9"/>
      <c r="AA3774" s="11"/>
    </row>
    <row r="3775" spans="1:27" ht="7.5" customHeight="1" outlineLevel="5" x14ac:dyDescent="0.15">
      <c r="B3775" s="69"/>
      <c r="C3775" s="69"/>
      <c r="D3775" s="60"/>
      <c r="E3775" s="60"/>
      <c r="F3775" s="61"/>
      <c r="G3775" s="60"/>
      <c r="H3775" s="65"/>
      <c r="I3775" s="105"/>
      <c r="J3775" s="63"/>
      <c r="K3775" s="65"/>
      <c r="L3775" s="65"/>
      <c r="M3775" s="65"/>
      <c r="N3775" s="65"/>
      <c r="O3775" s="63"/>
      <c r="P3775" s="63"/>
      <c r="Q3775" s="63"/>
      <c r="R3775" s="60"/>
      <c r="S3775" s="60"/>
      <c r="T3775" s="69"/>
      <c r="U3775" s="8"/>
      <c r="X3775" s="60"/>
    </row>
    <row r="3776" spans="1:27" ht="11.25" outlineLevel="4" x14ac:dyDescent="0.2">
      <c r="A3776" s="4"/>
      <c r="B3776" s="120"/>
      <c r="C3776" s="121">
        <v>17</v>
      </c>
      <c r="D3776" s="122" t="s">
        <v>534</v>
      </c>
      <c r="E3776" s="123" t="s">
        <v>2978</v>
      </c>
      <c r="F3776" s="124" t="s">
        <v>2979</v>
      </c>
      <c r="G3776" s="122" t="s">
        <v>543</v>
      </c>
      <c r="H3776" s="125">
        <v>17.399999999999999</v>
      </c>
      <c r="I3776" s="126">
        <v>0</v>
      </c>
      <c r="J3776" s="127">
        <f>H3776*I3776</f>
        <v>0</v>
      </c>
      <c r="K3776" s="125">
        <v>2.7E-4</v>
      </c>
      <c r="L3776" s="125">
        <f>H3776*K3776</f>
        <v>4.6979999999999999E-3</v>
      </c>
      <c r="M3776" s="125"/>
      <c r="N3776" s="125">
        <f>H3776*M3776</f>
        <v>0</v>
      </c>
      <c r="O3776" s="127">
        <v>15</v>
      </c>
      <c r="P3776" s="127">
        <f>J3776*(O3776/100)</f>
        <v>0</v>
      </c>
      <c r="Q3776" s="127">
        <f>J3776+P3776</f>
        <v>0</v>
      </c>
      <c r="R3776" s="128"/>
      <c r="S3776" s="128" t="s">
        <v>538</v>
      </c>
      <c r="T3776" s="129">
        <v>1</v>
      </c>
      <c r="U3776" s="8"/>
      <c r="V3776" s="8"/>
      <c r="W3776" s="8"/>
      <c r="X3776" s="60"/>
    </row>
    <row r="3777" spans="1:27" ht="9.75" outlineLevel="5" x14ac:dyDescent="0.2">
      <c r="A3777" s="130"/>
      <c r="B3777" s="131"/>
      <c r="C3777" s="131"/>
      <c r="D3777" s="132"/>
      <c r="E3777" s="136" t="s">
        <v>0</v>
      </c>
      <c r="F3777" s="159" t="s">
        <v>2980</v>
      </c>
      <c r="G3777" s="159"/>
      <c r="H3777" s="160"/>
      <c r="I3777" s="161"/>
      <c r="J3777" s="162"/>
      <c r="K3777" s="134"/>
      <c r="L3777" s="134"/>
      <c r="M3777" s="134"/>
      <c r="N3777" s="134"/>
      <c r="O3777" s="135"/>
      <c r="P3777" s="135"/>
      <c r="Q3777" s="135"/>
      <c r="R3777" s="132"/>
      <c r="S3777" s="132"/>
      <c r="T3777" s="131"/>
      <c r="U3777" s="6"/>
      <c r="V3777" s="8"/>
      <c r="W3777" s="8"/>
      <c r="X3777" s="133" t="str">
        <f>F3777</f>
        <v>Montáž oken plastových včetně montáže rámu plochy přes 1 m2 otevíravých do zdiva, výšky do 1,5 m</v>
      </c>
      <c r="Y3777" s="9"/>
      <c r="AA3777" s="11"/>
    </row>
    <row r="3778" spans="1:27" ht="7.5" customHeight="1" outlineLevel="5" x14ac:dyDescent="0.15">
      <c r="B3778" s="69"/>
      <c r="C3778" s="69"/>
      <c r="D3778" s="60"/>
      <c r="E3778" s="60"/>
      <c r="F3778" s="61"/>
      <c r="G3778" s="60"/>
      <c r="H3778" s="65"/>
      <c r="I3778" s="105"/>
      <c r="J3778" s="63"/>
      <c r="K3778" s="65"/>
      <c r="L3778" s="65"/>
      <c r="M3778" s="65"/>
      <c r="N3778" s="65"/>
      <c r="O3778" s="63"/>
      <c r="P3778" s="63"/>
      <c r="Q3778" s="63"/>
      <c r="R3778" s="60"/>
      <c r="S3778" s="60"/>
      <c r="T3778" s="69"/>
      <c r="U3778" s="8"/>
      <c r="X3778" s="60"/>
    </row>
    <row r="3779" spans="1:27" ht="11.25" outlineLevel="5" x14ac:dyDescent="0.2">
      <c r="A3779" s="137"/>
      <c r="B3779" s="138"/>
      <c r="C3779" s="138"/>
      <c r="D3779" s="139"/>
      <c r="E3779" s="145" t="s">
        <v>1</v>
      </c>
      <c r="F3779" s="140" t="s">
        <v>1768</v>
      </c>
      <c r="G3779" s="139"/>
      <c r="H3779" s="141">
        <v>0</v>
      </c>
      <c r="I3779" s="142"/>
      <c r="J3779" s="143"/>
      <c r="K3779" s="144"/>
      <c r="L3779" s="144"/>
      <c r="M3779" s="144"/>
      <c r="N3779" s="144"/>
      <c r="O3779" s="143"/>
      <c r="P3779" s="143"/>
      <c r="Q3779" s="143"/>
      <c r="R3779" s="139"/>
      <c r="S3779" s="139"/>
      <c r="T3779" s="138"/>
      <c r="U3779" s="6"/>
      <c r="V3779" s="8"/>
      <c r="W3779" s="8"/>
      <c r="X3779" s="60"/>
    </row>
    <row r="3780" spans="1:27" ht="11.25" outlineLevel="5" x14ac:dyDescent="0.2">
      <c r="A3780" s="137"/>
      <c r="B3780" s="138"/>
      <c r="C3780" s="138"/>
      <c r="D3780" s="139"/>
      <c r="E3780" s="145"/>
      <c r="F3780" s="140" t="s">
        <v>2981</v>
      </c>
      <c r="G3780" s="139"/>
      <c r="H3780" s="141">
        <v>2</v>
      </c>
      <c r="I3780" s="142"/>
      <c r="J3780" s="143"/>
      <c r="K3780" s="144"/>
      <c r="L3780" s="144"/>
      <c r="M3780" s="144"/>
      <c r="N3780" s="144"/>
      <c r="O3780" s="143"/>
      <c r="P3780" s="143"/>
      <c r="Q3780" s="143"/>
      <c r="R3780" s="139"/>
      <c r="S3780" s="139"/>
      <c r="T3780" s="138"/>
      <c r="U3780" s="6"/>
      <c r="V3780" s="8"/>
      <c r="W3780" s="8"/>
      <c r="X3780" s="60"/>
    </row>
    <row r="3781" spans="1:27" ht="11.25" outlineLevel="5" x14ac:dyDescent="0.2">
      <c r="A3781" s="137"/>
      <c r="B3781" s="138"/>
      <c r="C3781" s="138"/>
      <c r="D3781" s="139"/>
      <c r="E3781" s="145"/>
      <c r="F3781" s="140" t="s">
        <v>2982</v>
      </c>
      <c r="G3781" s="139"/>
      <c r="H3781" s="141">
        <v>12.599999999999998</v>
      </c>
      <c r="I3781" s="142"/>
      <c r="J3781" s="143"/>
      <c r="K3781" s="144"/>
      <c r="L3781" s="144"/>
      <c r="M3781" s="144"/>
      <c r="N3781" s="144"/>
      <c r="O3781" s="143"/>
      <c r="P3781" s="143"/>
      <c r="Q3781" s="143"/>
      <c r="R3781" s="139"/>
      <c r="S3781" s="139"/>
      <c r="T3781" s="138"/>
      <c r="U3781" s="6"/>
      <c r="V3781" s="8"/>
      <c r="W3781" s="8"/>
      <c r="X3781" s="60"/>
    </row>
    <row r="3782" spans="1:27" ht="11.25" outlineLevel="5" x14ac:dyDescent="0.2">
      <c r="A3782" s="137"/>
      <c r="B3782" s="138"/>
      <c r="C3782" s="138"/>
      <c r="D3782" s="139"/>
      <c r="E3782" s="145"/>
      <c r="F3782" s="140" t="s">
        <v>2983</v>
      </c>
      <c r="G3782" s="139"/>
      <c r="H3782" s="141">
        <v>2.8</v>
      </c>
      <c r="I3782" s="142"/>
      <c r="J3782" s="143"/>
      <c r="K3782" s="144"/>
      <c r="L3782" s="144"/>
      <c r="M3782" s="144"/>
      <c r="N3782" s="144"/>
      <c r="O3782" s="143"/>
      <c r="P3782" s="143"/>
      <c r="Q3782" s="143"/>
      <c r="R3782" s="139"/>
      <c r="S3782" s="139"/>
      <c r="T3782" s="138"/>
      <c r="U3782" s="6"/>
      <c r="V3782" s="8"/>
      <c r="W3782" s="8"/>
      <c r="X3782" s="60"/>
    </row>
    <row r="3783" spans="1:27" ht="7.5" customHeight="1" outlineLevel="5" x14ac:dyDescent="0.15">
      <c r="A3783" s="8"/>
      <c r="B3783" s="69"/>
      <c r="C3783" s="69"/>
      <c r="D3783" s="60"/>
      <c r="E3783" s="60"/>
      <c r="F3783" s="104"/>
      <c r="G3783" s="60"/>
      <c r="H3783" s="65"/>
      <c r="I3783" s="105"/>
      <c r="J3783" s="63"/>
      <c r="K3783" s="65"/>
      <c r="L3783" s="65"/>
      <c r="M3783" s="65"/>
      <c r="N3783" s="65"/>
      <c r="O3783" s="63"/>
      <c r="P3783" s="63"/>
      <c r="Q3783" s="63"/>
      <c r="R3783" s="60"/>
      <c r="S3783" s="60"/>
      <c r="T3783" s="69"/>
      <c r="U3783" s="8"/>
      <c r="X3783" s="60"/>
    </row>
    <row r="3784" spans="1:27" ht="11.25" outlineLevel="4" x14ac:dyDescent="0.2">
      <c r="A3784" s="4"/>
      <c r="B3784" s="120"/>
      <c r="C3784" s="121">
        <v>18</v>
      </c>
      <c r="D3784" s="122" t="s">
        <v>534</v>
      </c>
      <c r="E3784" s="123" t="s">
        <v>2984</v>
      </c>
      <c r="F3784" s="124" t="s">
        <v>2985</v>
      </c>
      <c r="G3784" s="122" t="s">
        <v>543</v>
      </c>
      <c r="H3784" s="125">
        <v>232.3</v>
      </c>
      <c r="I3784" s="126">
        <v>0</v>
      </c>
      <c r="J3784" s="127">
        <f>H3784*I3784</f>
        <v>0</v>
      </c>
      <c r="K3784" s="125">
        <v>2.5999999999999998E-4</v>
      </c>
      <c r="L3784" s="125">
        <f>H3784*K3784</f>
        <v>6.0398E-2</v>
      </c>
      <c r="M3784" s="125"/>
      <c r="N3784" s="125">
        <f>H3784*M3784</f>
        <v>0</v>
      </c>
      <c r="O3784" s="127">
        <v>15</v>
      </c>
      <c r="P3784" s="127">
        <f>J3784*(O3784/100)</f>
        <v>0</v>
      </c>
      <c r="Q3784" s="127">
        <f>J3784+P3784</f>
        <v>0</v>
      </c>
      <c r="R3784" s="128"/>
      <c r="S3784" s="128" t="s">
        <v>538</v>
      </c>
      <c r="T3784" s="129">
        <v>1</v>
      </c>
      <c r="U3784" s="8"/>
      <c r="V3784" s="8"/>
      <c r="W3784" s="8"/>
      <c r="X3784" s="60"/>
    </row>
    <row r="3785" spans="1:27" ht="9.75" outlineLevel="5" x14ac:dyDescent="0.2">
      <c r="A3785" s="130"/>
      <c r="B3785" s="131"/>
      <c r="C3785" s="131"/>
      <c r="D3785" s="132"/>
      <c r="E3785" s="136" t="s">
        <v>0</v>
      </c>
      <c r="F3785" s="159" t="s">
        <v>2986</v>
      </c>
      <c r="G3785" s="159"/>
      <c r="H3785" s="160"/>
      <c r="I3785" s="161"/>
      <c r="J3785" s="162"/>
      <c r="K3785" s="134"/>
      <c r="L3785" s="134"/>
      <c r="M3785" s="134"/>
      <c r="N3785" s="134"/>
      <c r="O3785" s="135"/>
      <c r="P3785" s="135"/>
      <c r="Q3785" s="135"/>
      <c r="R3785" s="132"/>
      <c r="S3785" s="132"/>
      <c r="T3785" s="131"/>
      <c r="U3785" s="6"/>
      <c r="V3785" s="8"/>
      <c r="W3785" s="8"/>
      <c r="X3785" s="133" t="str">
        <f>F3785</f>
        <v>Montáž oken plastových včetně montáže rámu plochy přes 1 m2 otevíravých do zdiva, výšky přes 1,5 do 2,5 m</v>
      </c>
      <c r="Y3785" s="9"/>
      <c r="AA3785" s="11"/>
    </row>
    <row r="3786" spans="1:27" ht="7.5" customHeight="1" outlineLevel="5" x14ac:dyDescent="0.15">
      <c r="B3786" s="69"/>
      <c r="C3786" s="69"/>
      <c r="D3786" s="60"/>
      <c r="E3786" s="60"/>
      <c r="F3786" s="61"/>
      <c r="G3786" s="60"/>
      <c r="H3786" s="65"/>
      <c r="I3786" s="105"/>
      <c r="J3786" s="63"/>
      <c r="K3786" s="65"/>
      <c r="L3786" s="65"/>
      <c r="M3786" s="65"/>
      <c r="N3786" s="65"/>
      <c r="O3786" s="63"/>
      <c r="P3786" s="63"/>
      <c r="Q3786" s="63"/>
      <c r="R3786" s="60"/>
      <c r="S3786" s="60"/>
      <c r="T3786" s="69"/>
      <c r="U3786" s="8"/>
      <c r="X3786" s="60"/>
    </row>
    <row r="3787" spans="1:27" ht="11.25" outlineLevel="5" x14ac:dyDescent="0.2">
      <c r="A3787" s="137"/>
      <c r="B3787" s="138"/>
      <c r="C3787" s="138"/>
      <c r="D3787" s="139"/>
      <c r="E3787" s="145" t="s">
        <v>1</v>
      </c>
      <c r="F3787" s="140" t="s">
        <v>1768</v>
      </c>
      <c r="G3787" s="139"/>
      <c r="H3787" s="141">
        <v>0</v>
      </c>
      <c r="I3787" s="142"/>
      <c r="J3787" s="143"/>
      <c r="K3787" s="144"/>
      <c r="L3787" s="144"/>
      <c r="M3787" s="144"/>
      <c r="N3787" s="144"/>
      <c r="O3787" s="143"/>
      <c r="P3787" s="143"/>
      <c r="Q3787" s="143"/>
      <c r="R3787" s="139"/>
      <c r="S3787" s="139"/>
      <c r="T3787" s="138"/>
      <c r="U3787" s="6"/>
      <c r="V3787" s="8"/>
      <c r="W3787" s="8"/>
      <c r="X3787" s="60"/>
    </row>
    <row r="3788" spans="1:27" ht="11.25" outlineLevel="5" x14ac:dyDescent="0.2">
      <c r="A3788" s="137"/>
      <c r="B3788" s="138"/>
      <c r="C3788" s="138"/>
      <c r="D3788" s="139"/>
      <c r="E3788" s="145"/>
      <c r="F3788" s="140" t="s">
        <v>2987</v>
      </c>
      <c r="G3788" s="139"/>
      <c r="H3788" s="141">
        <v>27.6</v>
      </c>
      <c r="I3788" s="142"/>
      <c r="J3788" s="143"/>
      <c r="K3788" s="144"/>
      <c r="L3788" s="144"/>
      <c r="M3788" s="144"/>
      <c r="N3788" s="144"/>
      <c r="O3788" s="143"/>
      <c r="P3788" s="143"/>
      <c r="Q3788" s="143"/>
      <c r="R3788" s="139"/>
      <c r="S3788" s="139"/>
      <c r="T3788" s="138"/>
      <c r="U3788" s="6"/>
      <c r="V3788" s="8"/>
      <c r="W3788" s="8"/>
      <c r="X3788" s="60"/>
    </row>
    <row r="3789" spans="1:27" ht="11.25" outlineLevel="5" x14ac:dyDescent="0.2">
      <c r="A3789" s="137"/>
      <c r="B3789" s="138"/>
      <c r="C3789" s="138"/>
      <c r="D3789" s="139"/>
      <c r="E3789" s="145"/>
      <c r="F3789" s="140" t="s">
        <v>2988</v>
      </c>
      <c r="G3789" s="139"/>
      <c r="H3789" s="141">
        <v>46</v>
      </c>
      <c r="I3789" s="142"/>
      <c r="J3789" s="143"/>
      <c r="K3789" s="144"/>
      <c r="L3789" s="144"/>
      <c r="M3789" s="144"/>
      <c r="N3789" s="144"/>
      <c r="O3789" s="143"/>
      <c r="P3789" s="143"/>
      <c r="Q3789" s="143"/>
      <c r="R3789" s="139"/>
      <c r="S3789" s="139"/>
      <c r="T3789" s="138"/>
      <c r="U3789" s="6"/>
      <c r="V3789" s="8"/>
      <c r="W3789" s="8"/>
      <c r="X3789" s="60"/>
    </row>
    <row r="3790" spans="1:27" ht="11.25" outlineLevel="5" x14ac:dyDescent="0.2">
      <c r="A3790" s="137"/>
      <c r="B3790" s="138"/>
      <c r="C3790" s="138"/>
      <c r="D3790" s="139"/>
      <c r="E3790" s="145"/>
      <c r="F3790" s="140" t="s">
        <v>2989</v>
      </c>
      <c r="G3790" s="139"/>
      <c r="H3790" s="141">
        <v>158.69999999999999</v>
      </c>
      <c r="I3790" s="142"/>
      <c r="J3790" s="143"/>
      <c r="K3790" s="144"/>
      <c r="L3790" s="144"/>
      <c r="M3790" s="144"/>
      <c r="N3790" s="144"/>
      <c r="O3790" s="143"/>
      <c r="P3790" s="143"/>
      <c r="Q3790" s="143"/>
      <c r="R3790" s="139"/>
      <c r="S3790" s="139"/>
      <c r="T3790" s="138"/>
      <c r="U3790" s="6"/>
      <c r="V3790" s="8"/>
      <c r="W3790" s="8"/>
      <c r="X3790" s="60"/>
    </row>
    <row r="3791" spans="1:27" ht="7.5" customHeight="1" outlineLevel="5" x14ac:dyDescent="0.15">
      <c r="A3791" s="8"/>
      <c r="B3791" s="69"/>
      <c r="C3791" s="69"/>
      <c r="D3791" s="60"/>
      <c r="E3791" s="60"/>
      <c r="F3791" s="104"/>
      <c r="G3791" s="60"/>
      <c r="H3791" s="65"/>
      <c r="I3791" s="105"/>
      <c r="J3791" s="63"/>
      <c r="K3791" s="65"/>
      <c r="L3791" s="65"/>
      <c r="M3791" s="65"/>
      <c r="N3791" s="65"/>
      <c r="O3791" s="63"/>
      <c r="P3791" s="63"/>
      <c r="Q3791" s="63"/>
      <c r="R3791" s="60"/>
      <c r="S3791" s="60"/>
      <c r="T3791" s="69"/>
      <c r="U3791" s="8"/>
      <c r="X3791" s="60"/>
    </row>
    <row r="3792" spans="1:27" ht="11.25" outlineLevel="4" x14ac:dyDescent="0.2">
      <c r="A3792" s="4"/>
      <c r="B3792" s="120"/>
      <c r="C3792" s="121">
        <v>19</v>
      </c>
      <c r="D3792" s="122" t="s">
        <v>534</v>
      </c>
      <c r="E3792" s="123" t="s">
        <v>2990</v>
      </c>
      <c r="F3792" s="124" t="s">
        <v>2991</v>
      </c>
      <c r="G3792" s="122" t="s">
        <v>724</v>
      </c>
      <c r="H3792" s="125">
        <v>12</v>
      </c>
      <c r="I3792" s="126">
        <v>0</v>
      </c>
      <c r="J3792" s="127">
        <f>H3792*I3792</f>
        <v>0</v>
      </c>
      <c r="K3792" s="125">
        <v>2.7E-4</v>
      </c>
      <c r="L3792" s="125">
        <f>H3792*K3792</f>
        <v>3.2399999999999998E-3</v>
      </c>
      <c r="M3792" s="125"/>
      <c r="N3792" s="125">
        <f>H3792*M3792</f>
        <v>0</v>
      </c>
      <c r="O3792" s="127">
        <v>15</v>
      </c>
      <c r="P3792" s="127">
        <f>J3792*(O3792/100)</f>
        <v>0</v>
      </c>
      <c r="Q3792" s="127">
        <f>J3792+P3792</f>
        <v>0</v>
      </c>
      <c r="R3792" s="128"/>
      <c r="S3792" s="128" t="s">
        <v>538</v>
      </c>
      <c r="T3792" s="129">
        <v>1</v>
      </c>
      <c r="U3792" s="8"/>
      <c r="V3792" s="8"/>
      <c r="W3792" s="8"/>
      <c r="X3792" s="60"/>
    </row>
    <row r="3793" spans="1:27" ht="9.75" outlineLevel="5" x14ac:dyDescent="0.2">
      <c r="A3793" s="130"/>
      <c r="B3793" s="131"/>
      <c r="C3793" s="131"/>
      <c r="D3793" s="132"/>
      <c r="E3793" s="136" t="s">
        <v>0</v>
      </c>
      <c r="F3793" s="159" t="s">
        <v>2992</v>
      </c>
      <c r="G3793" s="159"/>
      <c r="H3793" s="160"/>
      <c r="I3793" s="161"/>
      <c r="J3793" s="162"/>
      <c r="K3793" s="134"/>
      <c r="L3793" s="134"/>
      <c r="M3793" s="134"/>
      <c r="N3793" s="134"/>
      <c r="O3793" s="135"/>
      <c r="P3793" s="135"/>
      <c r="Q3793" s="135"/>
      <c r="R3793" s="132"/>
      <c r="S3793" s="132"/>
      <c r="T3793" s="131"/>
      <c r="U3793" s="6"/>
      <c r="V3793" s="8"/>
      <c r="W3793" s="8"/>
      <c r="X3793" s="133" t="str">
        <f>F3793</f>
        <v>Montáž oken plastových plochy do 1 m2 včetně montáže rámu otevíravých do zdiva</v>
      </c>
      <c r="Y3793" s="9"/>
      <c r="AA3793" s="11"/>
    </row>
    <row r="3794" spans="1:27" ht="7.5" customHeight="1" outlineLevel="5" x14ac:dyDescent="0.15">
      <c r="B3794" s="69"/>
      <c r="C3794" s="69"/>
      <c r="D3794" s="60"/>
      <c r="E3794" s="60"/>
      <c r="F3794" s="61"/>
      <c r="G3794" s="60"/>
      <c r="H3794" s="65"/>
      <c r="I3794" s="105"/>
      <c r="J3794" s="63"/>
      <c r="K3794" s="65"/>
      <c r="L3794" s="65"/>
      <c r="M3794" s="65"/>
      <c r="N3794" s="65"/>
      <c r="O3794" s="63"/>
      <c r="P3794" s="63"/>
      <c r="Q3794" s="63"/>
      <c r="R3794" s="60"/>
      <c r="S3794" s="60"/>
      <c r="T3794" s="69"/>
      <c r="U3794" s="8"/>
      <c r="X3794" s="60"/>
    </row>
    <row r="3795" spans="1:27" ht="11.25" outlineLevel="5" x14ac:dyDescent="0.2">
      <c r="A3795" s="137"/>
      <c r="B3795" s="138"/>
      <c r="C3795" s="138"/>
      <c r="D3795" s="139"/>
      <c r="E3795" s="145" t="s">
        <v>1</v>
      </c>
      <c r="F3795" s="140" t="s">
        <v>1768</v>
      </c>
      <c r="G3795" s="139"/>
      <c r="H3795" s="141">
        <v>0</v>
      </c>
      <c r="I3795" s="142"/>
      <c r="J3795" s="143"/>
      <c r="K3795" s="144"/>
      <c r="L3795" s="144"/>
      <c r="M3795" s="144"/>
      <c r="N3795" s="144"/>
      <c r="O3795" s="143"/>
      <c r="P3795" s="143"/>
      <c r="Q3795" s="143"/>
      <c r="R3795" s="139"/>
      <c r="S3795" s="139"/>
      <c r="T3795" s="138"/>
      <c r="U3795" s="6"/>
      <c r="V3795" s="8"/>
      <c r="W3795" s="8"/>
      <c r="X3795" s="60"/>
    </row>
    <row r="3796" spans="1:27" ht="11.25" outlineLevel="5" x14ac:dyDescent="0.2">
      <c r="A3796" s="137"/>
      <c r="B3796" s="138"/>
      <c r="C3796" s="138"/>
      <c r="D3796" s="139"/>
      <c r="E3796" s="145"/>
      <c r="F3796" s="140" t="s">
        <v>2993</v>
      </c>
      <c r="G3796" s="139"/>
      <c r="H3796" s="141">
        <v>12</v>
      </c>
      <c r="I3796" s="142"/>
      <c r="J3796" s="143"/>
      <c r="K3796" s="144"/>
      <c r="L3796" s="144"/>
      <c r="M3796" s="144"/>
      <c r="N3796" s="144"/>
      <c r="O3796" s="143"/>
      <c r="P3796" s="143"/>
      <c r="Q3796" s="143"/>
      <c r="R3796" s="139"/>
      <c r="S3796" s="139"/>
      <c r="T3796" s="138"/>
      <c r="U3796" s="6"/>
      <c r="V3796" s="8"/>
      <c r="W3796" s="8"/>
      <c r="X3796" s="60"/>
    </row>
    <row r="3797" spans="1:27" ht="7.5" customHeight="1" outlineLevel="5" x14ac:dyDescent="0.15">
      <c r="A3797" s="8"/>
      <c r="B3797" s="69"/>
      <c r="C3797" s="69"/>
      <c r="D3797" s="60"/>
      <c r="E3797" s="60"/>
      <c r="F3797" s="104"/>
      <c r="G3797" s="60"/>
      <c r="H3797" s="65"/>
      <c r="I3797" s="105"/>
      <c r="J3797" s="63"/>
      <c r="K3797" s="65"/>
      <c r="L3797" s="65"/>
      <c r="M3797" s="65"/>
      <c r="N3797" s="65"/>
      <c r="O3797" s="63"/>
      <c r="P3797" s="63"/>
      <c r="Q3797" s="63"/>
      <c r="R3797" s="60"/>
      <c r="S3797" s="60"/>
      <c r="T3797" s="69"/>
      <c r="U3797" s="8"/>
      <c r="X3797" s="60"/>
    </row>
    <row r="3798" spans="1:27" ht="11.25" outlineLevel="4" x14ac:dyDescent="0.2">
      <c r="A3798" s="4"/>
      <c r="B3798" s="120"/>
      <c r="C3798" s="121">
        <v>20</v>
      </c>
      <c r="D3798" s="122" t="s">
        <v>534</v>
      </c>
      <c r="E3798" s="123" t="s">
        <v>2994</v>
      </c>
      <c r="F3798" s="124" t="s">
        <v>2995</v>
      </c>
      <c r="G3798" s="122" t="s">
        <v>724</v>
      </c>
      <c r="H3798" s="125">
        <v>18</v>
      </c>
      <c r="I3798" s="126">
        <v>0</v>
      </c>
      <c r="J3798" s="127">
        <f>H3798*I3798</f>
        <v>0</v>
      </c>
      <c r="K3798" s="125">
        <v>2.5999999999999998E-4</v>
      </c>
      <c r="L3798" s="125">
        <f>H3798*K3798</f>
        <v>4.6799999999999993E-3</v>
      </c>
      <c r="M3798" s="125"/>
      <c r="N3798" s="125">
        <f>H3798*M3798</f>
        <v>0</v>
      </c>
      <c r="O3798" s="127">
        <v>15</v>
      </c>
      <c r="P3798" s="127">
        <f>J3798*(O3798/100)</f>
        <v>0</v>
      </c>
      <c r="Q3798" s="127">
        <f>J3798+P3798</f>
        <v>0</v>
      </c>
      <c r="R3798" s="128"/>
      <c r="S3798" s="128" t="s">
        <v>538</v>
      </c>
      <c r="T3798" s="129">
        <v>1</v>
      </c>
      <c r="U3798" s="8"/>
      <c r="V3798" s="8"/>
      <c r="W3798" s="8"/>
      <c r="X3798" s="60"/>
    </row>
    <row r="3799" spans="1:27" ht="9.75" outlineLevel="5" x14ac:dyDescent="0.2">
      <c r="A3799" s="130"/>
      <c r="B3799" s="131"/>
      <c r="C3799" s="131"/>
      <c r="D3799" s="132"/>
      <c r="E3799" s="136" t="s">
        <v>0</v>
      </c>
      <c r="F3799" s="159" t="s">
        <v>2996</v>
      </c>
      <c r="G3799" s="159"/>
      <c r="H3799" s="160"/>
      <c r="I3799" s="161"/>
      <c r="J3799" s="162"/>
      <c r="K3799" s="134"/>
      <c r="L3799" s="134"/>
      <c r="M3799" s="134"/>
      <c r="N3799" s="134"/>
      <c r="O3799" s="135"/>
      <c r="P3799" s="135"/>
      <c r="Q3799" s="135"/>
      <c r="R3799" s="132"/>
      <c r="S3799" s="132"/>
      <c r="T3799" s="131"/>
      <c r="U3799" s="6"/>
      <c r="V3799" s="8"/>
      <c r="W3799" s="8"/>
      <c r="X3799" s="133" t="str">
        <f>F3799</f>
        <v>Montáž balkónových dveří dřevěných nebo plastových včetně rámu zdvojených do zdiva jednokřídlových bez nadsvětlíku</v>
      </c>
      <c r="Y3799" s="9"/>
      <c r="AA3799" s="11"/>
    </row>
    <row r="3800" spans="1:27" ht="7.5" customHeight="1" outlineLevel="5" x14ac:dyDescent="0.15">
      <c r="B3800" s="69"/>
      <c r="C3800" s="69"/>
      <c r="D3800" s="60"/>
      <c r="E3800" s="60"/>
      <c r="F3800" s="61"/>
      <c r="G3800" s="60"/>
      <c r="H3800" s="65"/>
      <c r="I3800" s="105"/>
      <c r="J3800" s="63"/>
      <c r="K3800" s="65"/>
      <c r="L3800" s="65"/>
      <c r="M3800" s="65"/>
      <c r="N3800" s="65"/>
      <c r="O3800" s="63"/>
      <c r="P3800" s="63"/>
      <c r="Q3800" s="63"/>
      <c r="R3800" s="60"/>
      <c r="S3800" s="60"/>
      <c r="T3800" s="69"/>
      <c r="U3800" s="8"/>
      <c r="X3800" s="60"/>
    </row>
    <row r="3801" spans="1:27" ht="11.25" outlineLevel="5" x14ac:dyDescent="0.2">
      <c r="A3801" s="137"/>
      <c r="B3801" s="138"/>
      <c r="C3801" s="138"/>
      <c r="D3801" s="139"/>
      <c r="E3801" s="145" t="s">
        <v>1</v>
      </c>
      <c r="F3801" s="140" t="s">
        <v>1768</v>
      </c>
      <c r="G3801" s="139"/>
      <c r="H3801" s="141">
        <v>0</v>
      </c>
      <c r="I3801" s="142"/>
      <c r="J3801" s="143"/>
      <c r="K3801" s="144"/>
      <c r="L3801" s="144"/>
      <c r="M3801" s="144"/>
      <c r="N3801" s="144"/>
      <c r="O3801" s="143"/>
      <c r="P3801" s="143"/>
      <c r="Q3801" s="143"/>
      <c r="R3801" s="139"/>
      <c r="S3801" s="139"/>
      <c r="T3801" s="138"/>
      <c r="U3801" s="6"/>
      <c r="V3801" s="8"/>
      <c r="W3801" s="8"/>
      <c r="X3801" s="60"/>
    </row>
    <row r="3802" spans="1:27" ht="11.25" outlineLevel="5" x14ac:dyDescent="0.2">
      <c r="A3802" s="137"/>
      <c r="B3802" s="138"/>
      <c r="C3802" s="138"/>
      <c r="D3802" s="139"/>
      <c r="E3802" s="145"/>
      <c r="F3802" s="140" t="s">
        <v>2997</v>
      </c>
      <c r="G3802" s="139"/>
      <c r="H3802" s="141">
        <v>18</v>
      </c>
      <c r="I3802" s="142"/>
      <c r="J3802" s="143"/>
      <c r="K3802" s="144"/>
      <c r="L3802" s="144"/>
      <c r="M3802" s="144"/>
      <c r="N3802" s="144"/>
      <c r="O3802" s="143"/>
      <c r="P3802" s="143"/>
      <c r="Q3802" s="143"/>
      <c r="R3802" s="139"/>
      <c r="S3802" s="139"/>
      <c r="T3802" s="138"/>
      <c r="U3802" s="6"/>
      <c r="V3802" s="8"/>
      <c r="W3802" s="8"/>
      <c r="X3802" s="60"/>
    </row>
    <row r="3803" spans="1:27" ht="7.5" customHeight="1" outlineLevel="5" x14ac:dyDescent="0.15">
      <c r="A3803" s="8"/>
      <c r="B3803" s="69"/>
      <c r="C3803" s="69"/>
      <c r="D3803" s="60"/>
      <c r="E3803" s="60"/>
      <c r="F3803" s="104"/>
      <c r="G3803" s="60"/>
      <c r="H3803" s="65"/>
      <c r="I3803" s="105"/>
      <c r="J3803" s="63"/>
      <c r="K3803" s="65"/>
      <c r="L3803" s="65"/>
      <c r="M3803" s="65"/>
      <c r="N3803" s="65"/>
      <c r="O3803" s="63"/>
      <c r="P3803" s="63"/>
      <c r="Q3803" s="63"/>
      <c r="R3803" s="60"/>
      <c r="S3803" s="60"/>
      <c r="T3803" s="69"/>
      <c r="U3803" s="8"/>
      <c r="X3803" s="60"/>
    </row>
    <row r="3804" spans="1:27" ht="11.25" outlineLevel="4" x14ac:dyDescent="0.2">
      <c r="A3804" s="4"/>
      <c r="B3804" s="120"/>
      <c r="C3804" s="121">
        <v>21</v>
      </c>
      <c r="D3804" s="122" t="s">
        <v>534</v>
      </c>
      <c r="E3804" s="123" t="s">
        <v>2998</v>
      </c>
      <c r="F3804" s="124" t="s">
        <v>2999</v>
      </c>
      <c r="G3804" s="122" t="s">
        <v>724</v>
      </c>
      <c r="H3804" s="125">
        <v>40</v>
      </c>
      <c r="I3804" s="126">
        <v>0</v>
      </c>
      <c r="J3804" s="127">
        <f>H3804*I3804</f>
        <v>0</v>
      </c>
      <c r="K3804" s="125">
        <v>2.5999999999999998E-4</v>
      </c>
      <c r="L3804" s="125">
        <f>H3804*K3804</f>
        <v>1.04E-2</v>
      </c>
      <c r="M3804" s="125"/>
      <c r="N3804" s="125">
        <f>H3804*M3804</f>
        <v>0</v>
      </c>
      <c r="O3804" s="127">
        <v>15</v>
      </c>
      <c r="P3804" s="127">
        <f>J3804*(O3804/100)</f>
        <v>0</v>
      </c>
      <c r="Q3804" s="127">
        <f>J3804+P3804</f>
        <v>0</v>
      </c>
      <c r="R3804" s="128"/>
      <c r="S3804" s="128" t="s">
        <v>538</v>
      </c>
      <c r="T3804" s="129">
        <v>1</v>
      </c>
      <c r="U3804" s="8"/>
      <c r="V3804" s="8"/>
      <c r="W3804" s="8"/>
      <c r="X3804" s="60"/>
    </row>
    <row r="3805" spans="1:27" ht="9.75" outlineLevel="5" x14ac:dyDescent="0.2">
      <c r="A3805" s="130"/>
      <c r="B3805" s="131"/>
      <c r="C3805" s="131"/>
      <c r="D3805" s="132"/>
      <c r="E3805" s="136" t="s">
        <v>0</v>
      </c>
      <c r="F3805" s="159" t="s">
        <v>3000</v>
      </c>
      <c r="G3805" s="159"/>
      <c r="H3805" s="160"/>
      <c r="I3805" s="161"/>
      <c r="J3805" s="162"/>
      <c r="K3805" s="134"/>
      <c r="L3805" s="134"/>
      <c r="M3805" s="134"/>
      <c r="N3805" s="134"/>
      <c r="O3805" s="135"/>
      <c r="P3805" s="135"/>
      <c r="Q3805" s="135"/>
      <c r="R3805" s="132"/>
      <c r="S3805" s="132"/>
      <c r="T3805" s="131"/>
      <c r="U3805" s="6"/>
      <c r="V3805" s="8"/>
      <c r="W3805" s="8"/>
      <c r="X3805" s="133" t="str">
        <f>F3805</f>
        <v>Montáž balkónových dveří dřevěných nebo plastových včetně rámu zdvojených do zdiva dvoukřídlových bez nadsvětlíku</v>
      </c>
      <c r="Y3805" s="9"/>
      <c r="AA3805" s="11"/>
    </row>
    <row r="3806" spans="1:27" ht="7.5" customHeight="1" outlineLevel="5" x14ac:dyDescent="0.15">
      <c r="B3806" s="69"/>
      <c r="C3806" s="69"/>
      <c r="D3806" s="60"/>
      <c r="E3806" s="60"/>
      <c r="F3806" s="61"/>
      <c r="G3806" s="60"/>
      <c r="H3806" s="65"/>
      <c r="I3806" s="105"/>
      <c r="J3806" s="63"/>
      <c r="K3806" s="65"/>
      <c r="L3806" s="65"/>
      <c r="M3806" s="65"/>
      <c r="N3806" s="65"/>
      <c r="O3806" s="63"/>
      <c r="P3806" s="63"/>
      <c r="Q3806" s="63"/>
      <c r="R3806" s="60"/>
      <c r="S3806" s="60"/>
      <c r="T3806" s="69"/>
      <c r="U3806" s="8"/>
      <c r="X3806" s="60"/>
    </row>
    <row r="3807" spans="1:27" ht="11.25" outlineLevel="5" x14ac:dyDescent="0.2">
      <c r="A3807" s="137"/>
      <c r="B3807" s="138"/>
      <c r="C3807" s="138"/>
      <c r="D3807" s="139"/>
      <c r="E3807" s="145" t="s">
        <v>1</v>
      </c>
      <c r="F3807" s="140" t="s">
        <v>1768</v>
      </c>
      <c r="G3807" s="139"/>
      <c r="H3807" s="141">
        <v>0</v>
      </c>
      <c r="I3807" s="142"/>
      <c r="J3807" s="143"/>
      <c r="K3807" s="144"/>
      <c r="L3807" s="144"/>
      <c r="M3807" s="144"/>
      <c r="N3807" s="144"/>
      <c r="O3807" s="143"/>
      <c r="P3807" s="143"/>
      <c r="Q3807" s="143"/>
      <c r="R3807" s="139"/>
      <c r="S3807" s="139"/>
      <c r="T3807" s="138"/>
      <c r="U3807" s="6"/>
      <c r="V3807" s="8"/>
      <c r="W3807" s="8"/>
      <c r="X3807" s="60"/>
    </row>
    <row r="3808" spans="1:27" ht="11.25" outlineLevel="5" x14ac:dyDescent="0.2">
      <c r="A3808" s="137"/>
      <c r="B3808" s="138"/>
      <c r="C3808" s="138"/>
      <c r="D3808" s="139"/>
      <c r="E3808" s="145"/>
      <c r="F3808" s="140" t="s">
        <v>3001</v>
      </c>
      <c r="G3808" s="139"/>
      <c r="H3808" s="141">
        <v>34</v>
      </c>
      <c r="I3808" s="142"/>
      <c r="J3808" s="143"/>
      <c r="K3808" s="144"/>
      <c r="L3808" s="144"/>
      <c r="M3808" s="144"/>
      <c r="N3808" s="144"/>
      <c r="O3808" s="143"/>
      <c r="P3808" s="143"/>
      <c r="Q3808" s="143"/>
      <c r="R3808" s="139"/>
      <c r="S3808" s="139"/>
      <c r="T3808" s="138"/>
      <c r="U3808" s="6"/>
      <c r="V3808" s="8"/>
      <c r="W3808" s="8"/>
      <c r="X3808" s="60"/>
    </row>
    <row r="3809" spans="1:27" ht="11.25" outlineLevel="5" x14ac:dyDescent="0.2">
      <c r="A3809" s="137"/>
      <c r="B3809" s="138"/>
      <c r="C3809" s="138"/>
      <c r="D3809" s="139"/>
      <c r="E3809" s="145"/>
      <c r="F3809" s="140" t="s">
        <v>3002</v>
      </c>
      <c r="G3809" s="139"/>
      <c r="H3809" s="141">
        <v>4</v>
      </c>
      <c r="I3809" s="142"/>
      <c r="J3809" s="143"/>
      <c r="K3809" s="144"/>
      <c r="L3809" s="144"/>
      <c r="M3809" s="144"/>
      <c r="N3809" s="144"/>
      <c r="O3809" s="143"/>
      <c r="P3809" s="143"/>
      <c r="Q3809" s="143"/>
      <c r="R3809" s="139"/>
      <c r="S3809" s="139"/>
      <c r="T3809" s="138"/>
      <c r="U3809" s="6"/>
      <c r="V3809" s="8"/>
      <c r="W3809" s="8"/>
      <c r="X3809" s="60"/>
    </row>
    <row r="3810" spans="1:27" ht="11.25" outlineLevel="5" x14ac:dyDescent="0.2">
      <c r="A3810" s="137"/>
      <c r="B3810" s="138"/>
      <c r="C3810" s="138"/>
      <c r="D3810" s="139"/>
      <c r="E3810" s="145"/>
      <c r="F3810" s="140" t="s">
        <v>3003</v>
      </c>
      <c r="G3810" s="139"/>
      <c r="H3810" s="141">
        <v>2</v>
      </c>
      <c r="I3810" s="142"/>
      <c r="J3810" s="143"/>
      <c r="K3810" s="144"/>
      <c r="L3810" s="144"/>
      <c r="M3810" s="144"/>
      <c r="N3810" s="144"/>
      <c r="O3810" s="143"/>
      <c r="P3810" s="143"/>
      <c r="Q3810" s="143"/>
      <c r="R3810" s="139"/>
      <c r="S3810" s="139"/>
      <c r="T3810" s="138"/>
      <c r="U3810" s="6"/>
      <c r="V3810" s="8"/>
      <c r="W3810" s="8"/>
      <c r="X3810" s="60"/>
    </row>
    <row r="3811" spans="1:27" ht="7.5" customHeight="1" outlineLevel="5" x14ac:dyDescent="0.15">
      <c r="A3811" s="8"/>
      <c r="B3811" s="69"/>
      <c r="C3811" s="69"/>
      <c r="D3811" s="60"/>
      <c r="E3811" s="60"/>
      <c r="F3811" s="104"/>
      <c r="G3811" s="60"/>
      <c r="H3811" s="65"/>
      <c r="I3811" s="105"/>
      <c r="J3811" s="63"/>
      <c r="K3811" s="65"/>
      <c r="L3811" s="65"/>
      <c r="M3811" s="65"/>
      <c r="N3811" s="65"/>
      <c r="O3811" s="63"/>
      <c r="P3811" s="63"/>
      <c r="Q3811" s="63"/>
      <c r="R3811" s="60"/>
      <c r="S3811" s="60"/>
      <c r="T3811" s="69"/>
      <c r="U3811" s="8"/>
      <c r="X3811" s="60"/>
    </row>
    <row r="3812" spans="1:27" ht="11.25" outlineLevel="4" x14ac:dyDescent="0.2">
      <c r="A3812" s="4"/>
      <c r="B3812" s="120"/>
      <c r="C3812" s="121">
        <v>22</v>
      </c>
      <c r="D3812" s="122" t="s">
        <v>534</v>
      </c>
      <c r="E3812" s="123" t="s">
        <v>3004</v>
      </c>
      <c r="F3812" s="124" t="s">
        <v>3005</v>
      </c>
      <c r="G3812" s="122" t="s">
        <v>724</v>
      </c>
      <c r="H3812" s="125">
        <v>3</v>
      </c>
      <c r="I3812" s="126">
        <v>0</v>
      </c>
      <c r="J3812" s="127">
        <f>H3812*I3812</f>
        <v>0</v>
      </c>
      <c r="K3812" s="125">
        <v>9.2000000000000003E-4</v>
      </c>
      <c r="L3812" s="125">
        <f>H3812*K3812</f>
        <v>2.7600000000000003E-3</v>
      </c>
      <c r="M3812" s="125"/>
      <c r="N3812" s="125">
        <f>H3812*M3812</f>
        <v>0</v>
      </c>
      <c r="O3812" s="127">
        <v>15</v>
      </c>
      <c r="P3812" s="127">
        <f>J3812*(O3812/100)</f>
        <v>0</v>
      </c>
      <c r="Q3812" s="127">
        <f>J3812+P3812</f>
        <v>0</v>
      </c>
      <c r="R3812" s="128"/>
      <c r="S3812" s="128" t="s">
        <v>538</v>
      </c>
      <c r="T3812" s="129">
        <v>1</v>
      </c>
      <c r="U3812" s="8"/>
      <c r="V3812" s="8"/>
      <c r="W3812" s="8"/>
      <c r="X3812" s="60"/>
    </row>
    <row r="3813" spans="1:27" ht="9.75" outlineLevel="5" x14ac:dyDescent="0.2">
      <c r="A3813" s="130"/>
      <c r="B3813" s="131"/>
      <c r="C3813" s="131"/>
      <c r="D3813" s="132"/>
      <c r="E3813" s="136" t="s">
        <v>0</v>
      </c>
      <c r="F3813" s="159" t="s">
        <v>3006</v>
      </c>
      <c r="G3813" s="159"/>
      <c r="H3813" s="160"/>
      <c r="I3813" s="161"/>
      <c r="J3813" s="162"/>
      <c r="K3813" s="134"/>
      <c r="L3813" s="134"/>
      <c r="M3813" s="134"/>
      <c r="N3813" s="134"/>
      <c r="O3813" s="135"/>
      <c r="P3813" s="135"/>
      <c r="Q3813" s="135"/>
      <c r="R3813" s="132"/>
      <c r="S3813" s="132"/>
      <c r="T3813" s="131"/>
      <c r="U3813" s="6"/>
      <c r="V3813" s="8"/>
      <c r="W3813" s="8"/>
      <c r="X3813" s="133" t="str">
        <f>F3813</f>
        <v>Montáž dveřních křídel dřevěných nebo plastových vchodových dveří včetně rámu do zdiva jednokřídlových bez nadsvětlíku</v>
      </c>
      <c r="Y3813" s="9"/>
      <c r="AA3813" s="11"/>
    </row>
    <row r="3814" spans="1:27" ht="7.5" customHeight="1" outlineLevel="5" x14ac:dyDescent="0.15">
      <c r="B3814" s="69"/>
      <c r="C3814" s="69"/>
      <c r="D3814" s="60"/>
      <c r="E3814" s="60"/>
      <c r="F3814" s="61"/>
      <c r="G3814" s="60"/>
      <c r="H3814" s="65"/>
      <c r="I3814" s="105"/>
      <c r="J3814" s="63"/>
      <c r="K3814" s="65"/>
      <c r="L3814" s="65"/>
      <c r="M3814" s="65"/>
      <c r="N3814" s="65"/>
      <c r="O3814" s="63"/>
      <c r="P3814" s="63"/>
      <c r="Q3814" s="63"/>
      <c r="R3814" s="60"/>
      <c r="S3814" s="60"/>
      <c r="T3814" s="69"/>
      <c r="U3814" s="8"/>
      <c r="X3814" s="60"/>
    </row>
    <row r="3815" spans="1:27" ht="11.25" outlineLevel="5" x14ac:dyDescent="0.2">
      <c r="A3815" s="137"/>
      <c r="B3815" s="138"/>
      <c r="C3815" s="138"/>
      <c r="D3815" s="139"/>
      <c r="E3815" s="145" t="s">
        <v>1</v>
      </c>
      <c r="F3815" s="140" t="s">
        <v>1768</v>
      </c>
      <c r="G3815" s="139"/>
      <c r="H3815" s="141">
        <v>0</v>
      </c>
      <c r="I3815" s="142"/>
      <c r="J3815" s="143"/>
      <c r="K3815" s="144"/>
      <c r="L3815" s="144"/>
      <c r="M3815" s="144"/>
      <c r="N3815" s="144"/>
      <c r="O3815" s="143"/>
      <c r="P3815" s="143"/>
      <c r="Q3815" s="143"/>
      <c r="R3815" s="139"/>
      <c r="S3815" s="139"/>
      <c r="T3815" s="138"/>
      <c r="U3815" s="6"/>
      <c r="V3815" s="8"/>
      <c r="W3815" s="8"/>
      <c r="X3815" s="60"/>
    </row>
    <row r="3816" spans="1:27" ht="11.25" outlineLevel="5" x14ac:dyDescent="0.2">
      <c r="A3816" s="137"/>
      <c r="B3816" s="138"/>
      <c r="C3816" s="138"/>
      <c r="D3816" s="139"/>
      <c r="E3816" s="145"/>
      <c r="F3816" s="140" t="s">
        <v>3007</v>
      </c>
      <c r="G3816" s="139"/>
      <c r="H3816" s="141">
        <v>1</v>
      </c>
      <c r="I3816" s="142"/>
      <c r="J3816" s="143"/>
      <c r="K3816" s="144"/>
      <c r="L3816" s="144"/>
      <c r="M3816" s="144"/>
      <c r="N3816" s="144"/>
      <c r="O3816" s="143"/>
      <c r="P3816" s="143"/>
      <c r="Q3816" s="143"/>
      <c r="R3816" s="139"/>
      <c r="S3816" s="139"/>
      <c r="T3816" s="138"/>
      <c r="U3816" s="6"/>
      <c r="V3816" s="8"/>
      <c r="W3816" s="8"/>
      <c r="X3816" s="60"/>
    </row>
    <row r="3817" spans="1:27" ht="11.25" outlineLevel="5" x14ac:dyDescent="0.2">
      <c r="A3817" s="137"/>
      <c r="B3817" s="138"/>
      <c r="C3817" s="138"/>
      <c r="D3817" s="139"/>
      <c r="E3817" s="145"/>
      <c r="F3817" s="140" t="s">
        <v>3008</v>
      </c>
      <c r="G3817" s="139"/>
      <c r="H3817" s="141">
        <v>2</v>
      </c>
      <c r="I3817" s="142"/>
      <c r="J3817" s="143"/>
      <c r="K3817" s="144"/>
      <c r="L3817" s="144"/>
      <c r="M3817" s="144"/>
      <c r="N3817" s="144"/>
      <c r="O3817" s="143"/>
      <c r="P3817" s="143"/>
      <c r="Q3817" s="143"/>
      <c r="R3817" s="139"/>
      <c r="S3817" s="139"/>
      <c r="T3817" s="138"/>
      <c r="U3817" s="6"/>
      <c r="V3817" s="8"/>
      <c r="W3817" s="8"/>
      <c r="X3817" s="60"/>
    </row>
    <row r="3818" spans="1:27" ht="7.5" customHeight="1" outlineLevel="5" x14ac:dyDescent="0.15">
      <c r="A3818" s="8"/>
      <c r="B3818" s="69"/>
      <c r="C3818" s="69"/>
      <c r="D3818" s="60"/>
      <c r="E3818" s="60"/>
      <c r="F3818" s="104"/>
      <c r="G3818" s="60"/>
      <c r="H3818" s="65"/>
      <c r="I3818" s="105"/>
      <c r="J3818" s="63"/>
      <c r="K3818" s="65"/>
      <c r="L3818" s="65"/>
      <c r="M3818" s="65"/>
      <c r="N3818" s="65"/>
      <c r="O3818" s="63"/>
      <c r="P3818" s="63"/>
      <c r="Q3818" s="63"/>
      <c r="R3818" s="60"/>
      <c r="S3818" s="60"/>
      <c r="T3818" s="69"/>
      <c r="U3818" s="8"/>
      <c r="X3818" s="60"/>
    </row>
    <row r="3819" spans="1:27" ht="11.25" outlineLevel="4" x14ac:dyDescent="0.2">
      <c r="A3819" s="4"/>
      <c r="B3819" s="120"/>
      <c r="C3819" s="121">
        <v>23</v>
      </c>
      <c r="D3819" s="122" t="s">
        <v>534</v>
      </c>
      <c r="E3819" s="123" t="s">
        <v>3009</v>
      </c>
      <c r="F3819" s="124" t="s">
        <v>3010</v>
      </c>
      <c r="G3819" s="122" t="s">
        <v>724</v>
      </c>
      <c r="H3819" s="125">
        <v>14</v>
      </c>
      <c r="I3819" s="126">
        <v>0</v>
      </c>
      <c r="J3819" s="127">
        <f>H3819*I3819</f>
        <v>0</v>
      </c>
      <c r="K3819" s="125">
        <v>8.8000000000000003E-4</v>
      </c>
      <c r="L3819" s="125">
        <f>H3819*K3819</f>
        <v>1.2320000000000001E-2</v>
      </c>
      <c r="M3819" s="125"/>
      <c r="N3819" s="125">
        <f>H3819*M3819</f>
        <v>0</v>
      </c>
      <c r="O3819" s="127">
        <v>15</v>
      </c>
      <c r="P3819" s="127">
        <f>J3819*(O3819/100)</f>
        <v>0</v>
      </c>
      <c r="Q3819" s="127">
        <f>J3819+P3819</f>
        <v>0</v>
      </c>
      <c r="R3819" s="128"/>
      <c r="S3819" s="128" t="s">
        <v>538</v>
      </c>
      <c r="T3819" s="129">
        <v>1</v>
      </c>
      <c r="U3819" s="8"/>
      <c r="V3819" s="8"/>
      <c r="W3819" s="8"/>
      <c r="X3819" s="60"/>
    </row>
    <row r="3820" spans="1:27" ht="9.75" outlineLevel="5" x14ac:dyDescent="0.2">
      <c r="A3820" s="130"/>
      <c r="B3820" s="131"/>
      <c r="C3820" s="131"/>
      <c r="D3820" s="132"/>
      <c r="E3820" s="136" t="s">
        <v>0</v>
      </c>
      <c r="F3820" s="159" t="s">
        <v>3011</v>
      </c>
      <c r="G3820" s="159"/>
      <c r="H3820" s="160"/>
      <c r="I3820" s="161"/>
      <c r="J3820" s="162"/>
      <c r="K3820" s="134"/>
      <c r="L3820" s="134"/>
      <c r="M3820" s="134"/>
      <c r="N3820" s="134"/>
      <c r="O3820" s="135"/>
      <c r="P3820" s="135"/>
      <c r="Q3820" s="135"/>
      <c r="R3820" s="132"/>
      <c r="S3820" s="132"/>
      <c r="T3820" s="131"/>
      <c r="U3820" s="6"/>
      <c r="V3820" s="8"/>
      <c r="W3820" s="8"/>
      <c r="X3820" s="133" t="str">
        <f>F3820</f>
        <v>Montáž dveřních křídel dřevěných nebo plastových vchodových dveří včetně rámu do zdiva dvoukřídlových bez nadsvětlíku</v>
      </c>
      <c r="Y3820" s="9"/>
      <c r="AA3820" s="11"/>
    </row>
    <row r="3821" spans="1:27" ht="7.5" customHeight="1" outlineLevel="5" x14ac:dyDescent="0.15">
      <c r="B3821" s="69"/>
      <c r="C3821" s="69"/>
      <c r="D3821" s="60"/>
      <c r="E3821" s="60"/>
      <c r="F3821" s="61"/>
      <c r="G3821" s="60"/>
      <c r="H3821" s="65"/>
      <c r="I3821" s="105"/>
      <c r="J3821" s="63"/>
      <c r="K3821" s="65"/>
      <c r="L3821" s="65"/>
      <c r="M3821" s="65"/>
      <c r="N3821" s="65"/>
      <c r="O3821" s="63"/>
      <c r="P3821" s="63"/>
      <c r="Q3821" s="63"/>
      <c r="R3821" s="60"/>
      <c r="S3821" s="60"/>
      <c r="T3821" s="69"/>
      <c r="U3821" s="8"/>
      <c r="X3821" s="60"/>
    </row>
    <row r="3822" spans="1:27" ht="11.25" outlineLevel="5" x14ac:dyDescent="0.2">
      <c r="A3822" s="137"/>
      <c r="B3822" s="138"/>
      <c r="C3822" s="138"/>
      <c r="D3822" s="139"/>
      <c r="E3822" s="145" t="s">
        <v>1</v>
      </c>
      <c r="F3822" s="140" t="s">
        <v>1768</v>
      </c>
      <c r="G3822" s="139"/>
      <c r="H3822" s="141">
        <v>0</v>
      </c>
      <c r="I3822" s="142"/>
      <c r="J3822" s="143"/>
      <c r="K3822" s="144"/>
      <c r="L3822" s="144"/>
      <c r="M3822" s="144"/>
      <c r="N3822" s="144"/>
      <c r="O3822" s="143"/>
      <c r="P3822" s="143"/>
      <c r="Q3822" s="143"/>
      <c r="R3822" s="139"/>
      <c r="S3822" s="139"/>
      <c r="T3822" s="138"/>
      <c r="U3822" s="6"/>
      <c r="V3822" s="8"/>
      <c r="W3822" s="8"/>
      <c r="X3822" s="60"/>
    </row>
    <row r="3823" spans="1:27" ht="11.25" outlineLevel="5" x14ac:dyDescent="0.2">
      <c r="A3823" s="137"/>
      <c r="B3823" s="138"/>
      <c r="C3823" s="138"/>
      <c r="D3823" s="139"/>
      <c r="E3823" s="145"/>
      <c r="F3823" s="140" t="s">
        <v>3012</v>
      </c>
      <c r="G3823" s="139"/>
      <c r="H3823" s="141">
        <v>8</v>
      </c>
      <c r="I3823" s="142"/>
      <c r="J3823" s="143"/>
      <c r="K3823" s="144"/>
      <c r="L3823" s="144"/>
      <c r="M3823" s="144"/>
      <c r="N3823" s="144"/>
      <c r="O3823" s="143"/>
      <c r="P3823" s="143"/>
      <c r="Q3823" s="143"/>
      <c r="R3823" s="139"/>
      <c r="S3823" s="139"/>
      <c r="T3823" s="138"/>
      <c r="U3823" s="6"/>
      <c r="V3823" s="8"/>
      <c r="W3823" s="8"/>
      <c r="X3823" s="60"/>
    </row>
    <row r="3824" spans="1:27" ht="11.25" outlineLevel="5" x14ac:dyDescent="0.2">
      <c r="A3824" s="137"/>
      <c r="B3824" s="138"/>
      <c r="C3824" s="138"/>
      <c r="D3824" s="139"/>
      <c r="E3824" s="145"/>
      <c r="F3824" s="140" t="s">
        <v>3013</v>
      </c>
      <c r="G3824" s="139"/>
      <c r="H3824" s="141">
        <v>6</v>
      </c>
      <c r="I3824" s="142"/>
      <c r="J3824" s="143"/>
      <c r="K3824" s="144"/>
      <c r="L3824" s="144"/>
      <c r="M3824" s="144"/>
      <c r="N3824" s="144"/>
      <c r="O3824" s="143"/>
      <c r="P3824" s="143"/>
      <c r="Q3824" s="143"/>
      <c r="R3824" s="139"/>
      <c r="S3824" s="139"/>
      <c r="T3824" s="138"/>
      <c r="U3824" s="6"/>
      <c r="V3824" s="8"/>
      <c r="W3824" s="8"/>
      <c r="X3824" s="60"/>
    </row>
    <row r="3825" spans="1:27" ht="7.5" customHeight="1" outlineLevel="5" x14ac:dyDescent="0.15">
      <c r="A3825" s="8"/>
      <c r="B3825" s="69"/>
      <c r="C3825" s="69"/>
      <c r="D3825" s="60"/>
      <c r="E3825" s="60"/>
      <c r="F3825" s="104"/>
      <c r="G3825" s="60"/>
      <c r="H3825" s="65"/>
      <c r="I3825" s="105"/>
      <c r="J3825" s="63"/>
      <c r="K3825" s="65"/>
      <c r="L3825" s="65"/>
      <c r="M3825" s="65"/>
      <c r="N3825" s="65"/>
      <c r="O3825" s="63"/>
      <c r="P3825" s="63"/>
      <c r="Q3825" s="63"/>
      <c r="R3825" s="60"/>
      <c r="S3825" s="60"/>
      <c r="T3825" s="69"/>
      <c r="U3825" s="8"/>
      <c r="X3825" s="60"/>
    </row>
    <row r="3826" spans="1:27" ht="11.25" outlineLevel="4" x14ac:dyDescent="0.2">
      <c r="A3826" s="4"/>
      <c r="B3826" s="120"/>
      <c r="C3826" s="121">
        <v>24</v>
      </c>
      <c r="D3826" s="122" t="s">
        <v>534</v>
      </c>
      <c r="E3826" s="123" t="s">
        <v>3014</v>
      </c>
      <c r="F3826" s="124" t="s">
        <v>3015</v>
      </c>
      <c r="G3826" s="122" t="s">
        <v>752</v>
      </c>
      <c r="H3826" s="125">
        <v>1267.4999999999998</v>
      </c>
      <c r="I3826" s="126">
        <v>0</v>
      </c>
      <c r="J3826" s="127">
        <f>H3826*I3826</f>
        <v>0</v>
      </c>
      <c r="K3826" s="125">
        <v>2.7999999999999998E-4</v>
      </c>
      <c r="L3826" s="125">
        <f>H3826*K3826</f>
        <v>0.35489999999999988</v>
      </c>
      <c r="M3826" s="125"/>
      <c r="N3826" s="125">
        <f>H3826*M3826</f>
        <v>0</v>
      </c>
      <c r="O3826" s="127">
        <v>15</v>
      </c>
      <c r="P3826" s="127">
        <f>J3826*(O3826/100)</f>
        <v>0</v>
      </c>
      <c r="Q3826" s="127">
        <f>J3826+P3826</f>
        <v>0</v>
      </c>
      <c r="R3826" s="128"/>
      <c r="S3826" s="128" t="s">
        <v>538</v>
      </c>
      <c r="T3826" s="129">
        <v>1</v>
      </c>
      <c r="U3826" s="8"/>
      <c r="V3826" s="8"/>
      <c r="W3826" s="8"/>
      <c r="X3826" s="60"/>
    </row>
    <row r="3827" spans="1:27" ht="9.75" outlineLevel="5" x14ac:dyDescent="0.2">
      <c r="A3827" s="130"/>
      <c r="B3827" s="131"/>
      <c r="C3827" s="131"/>
      <c r="D3827" s="132"/>
      <c r="E3827" s="136" t="s">
        <v>0</v>
      </c>
      <c r="F3827" s="159" t="s">
        <v>3016</v>
      </c>
      <c r="G3827" s="159"/>
      <c r="H3827" s="160"/>
      <c r="I3827" s="161"/>
      <c r="J3827" s="162"/>
      <c r="K3827" s="134"/>
      <c r="L3827" s="134"/>
      <c r="M3827" s="134"/>
      <c r="N3827" s="134"/>
      <c r="O3827" s="135"/>
      <c r="P3827" s="135"/>
      <c r="Q3827" s="135"/>
      <c r="R3827" s="132"/>
      <c r="S3827" s="132"/>
      <c r="T3827" s="131"/>
      <c r="U3827" s="6"/>
      <c r="V3827" s="8"/>
      <c r="W3827" s="8"/>
      <c r="X3827" s="133" t="str">
        <f>F3827</f>
        <v>Montáž oken dřevěných Příplatek k cenám za izolaci mezi ostěním a rámem okna při rovném ostění, připojovací spára tl. do 15 mm, páska</v>
      </c>
      <c r="Y3827" s="9"/>
      <c r="AA3827" s="11"/>
    </row>
    <row r="3828" spans="1:27" ht="7.5" customHeight="1" outlineLevel="5" x14ac:dyDescent="0.15">
      <c r="B3828" s="69"/>
      <c r="C3828" s="69"/>
      <c r="D3828" s="60"/>
      <c r="E3828" s="60"/>
      <c r="F3828" s="61"/>
      <c r="G3828" s="60"/>
      <c r="H3828" s="65"/>
      <c r="I3828" s="105"/>
      <c r="J3828" s="63"/>
      <c r="K3828" s="65"/>
      <c r="L3828" s="65"/>
      <c r="M3828" s="65"/>
      <c r="N3828" s="65"/>
      <c r="O3828" s="63"/>
      <c r="P3828" s="63"/>
      <c r="Q3828" s="63"/>
      <c r="R3828" s="60"/>
      <c r="S3828" s="60"/>
      <c r="T3828" s="69"/>
      <c r="U3828" s="8"/>
      <c r="X3828" s="60"/>
    </row>
    <row r="3829" spans="1:27" ht="11.25" outlineLevel="5" x14ac:dyDescent="0.2">
      <c r="A3829" s="137"/>
      <c r="B3829" s="138"/>
      <c r="C3829" s="138"/>
      <c r="D3829" s="139"/>
      <c r="E3829" s="145" t="s">
        <v>1</v>
      </c>
      <c r="F3829" s="140" t="s">
        <v>1768</v>
      </c>
      <c r="G3829" s="139"/>
      <c r="H3829" s="141">
        <v>0</v>
      </c>
      <c r="I3829" s="142"/>
      <c r="J3829" s="143"/>
      <c r="K3829" s="144"/>
      <c r="L3829" s="144"/>
      <c r="M3829" s="144"/>
      <c r="N3829" s="144"/>
      <c r="O3829" s="143"/>
      <c r="P3829" s="143"/>
      <c r="Q3829" s="143"/>
      <c r="R3829" s="139"/>
      <c r="S3829" s="139"/>
      <c r="T3829" s="138"/>
      <c r="U3829" s="6"/>
      <c r="V3829" s="8"/>
      <c r="W3829" s="8"/>
      <c r="X3829" s="60"/>
    </row>
    <row r="3830" spans="1:27" ht="11.25" outlineLevel="5" x14ac:dyDescent="0.2">
      <c r="A3830" s="137"/>
      <c r="B3830" s="138"/>
      <c r="C3830" s="138"/>
      <c r="D3830" s="139"/>
      <c r="E3830" s="145"/>
      <c r="F3830" s="140" t="s">
        <v>3017</v>
      </c>
      <c r="G3830" s="139"/>
      <c r="H3830" s="141">
        <v>12</v>
      </c>
      <c r="I3830" s="142"/>
      <c r="J3830" s="143"/>
      <c r="K3830" s="144"/>
      <c r="L3830" s="144"/>
      <c r="M3830" s="144"/>
      <c r="N3830" s="144"/>
      <c r="O3830" s="143"/>
      <c r="P3830" s="143"/>
      <c r="Q3830" s="143"/>
      <c r="R3830" s="139"/>
      <c r="S3830" s="139"/>
      <c r="T3830" s="138"/>
      <c r="U3830" s="6"/>
      <c r="V3830" s="8"/>
      <c r="W3830" s="8"/>
      <c r="X3830" s="60"/>
    </row>
    <row r="3831" spans="1:27" ht="11.25" outlineLevel="5" x14ac:dyDescent="0.2">
      <c r="A3831" s="137"/>
      <c r="B3831" s="138"/>
      <c r="C3831" s="138"/>
      <c r="D3831" s="139"/>
      <c r="E3831" s="145"/>
      <c r="F3831" s="140" t="s">
        <v>3018</v>
      </c>
      <c r="G3831" s="139"/>
      <c r="H3831" s="141">
        <v>52.8</v>
      </c>
      <c r="I3831" s="142"/>
      <c r="J3831" s="143"/>
      <c r="K3831" s="144"/>
      <c r="L3831" s="144"/>
      <c r="M3831" s="144"/>
      <c r="N3831" s="144"/>
      <c r="O3831" s="143"/>
      <c r="P3831" s="143"/>
      <c r="Q3831" s="143"/>
      <c r="R3831" s="139"/>
      <c r="S3831" s="139"/>
      <c r="T3831" s="138"/>
      <c r="U3831" s="6"/>
      <c r="V3831" s="8"/>
      <c r="W3831" s="8"/>
      <c r="X3831" s="60"/>
    </row>
    <row r="3832" spans="1:27" ht="11.25" outlineLevel="5" x14ac:dyDescent="0.2">
      <c r="A3832" s="137"/>
      <c r="B3832" s="138"/>
      <c r="C3832" s="138"/>
      <c r="D3832" s="139"/>
      <c r="E3832" s="145"/>
      <c r="F3832" s="140" t="s">
        <v>3019</v>
      </c>
      <c r="G3832" s="139"/>
      <c r="H3832" s="141">
        <v>48</v>
      </c>
      <c r="I3832" s="142"/>
      <c r="J3832" s="143"/>
      <c r="K3832" s="144"/>
      <c r="L3832" s="144"/>
      <c r="M3832" s="144"/>
      <c r="N3832" s="144"/>
      <c r="O3832" s="143"/>
      <c r="P3832" s="143"/>
      <c r="Q3832" s="143"/>
      <c r="R3832" s="139"/>
      <c r="S3832" s="139"/>
      <c r="T3832" s="138"/>
      <c r="U3832" s="6"/>
      <c r="V3832" s="8"/>
      <c r="W3832" s="8"/>
      <c r="X3832" s="60"/>
    </row>
    <row r="3833" spans="1:27" ht="11.25" outlineLevel="5" x14ac:dyDescent="0.2">
      <c r="A3833" s="137"/>
      <c r="B3833" s="138"/>
      <c r="C3833" s="138"/>
      <c r="D3833" s="139"/>
      <c r="E3833" s="145"/>
      <c r="F3833" s="140" t="s">
        <v>3020</v>
      </c>
      <c r="G3833" s="139"/>
      <c r="H3833" s="141">
        <v>79.199999999999989</v>
      </c>
      <c r="I3833" s="142"/>
      <c r="J3833" s="143"/>
      <c r="K3833" s="144"/>
      <c r="L3833" s="144"/>
      <c r="M3833" s="144"/>
      <c r="N3833" s="144"/>
      <c r="O3833" s="143"/>
      <c r="P3833" s="143"/>
      <c r="Q3833" s="143"/>
      <c r="R3833" s="139"/>
      <c r="S3833" s="139"/>
      <c r="T3833" s="138"/>
      <c r="U3833" s="6"/>
      <c r="V3833" s="8"/>
      <c r="W3833" s="8"/>
      <c r="X3833" s="60"/>
    </row>
    <row r="3834" spans="1:27" ht="11.25" outlineLevel="5" x14ac:dyDescent="0.2">
      <c r="A3834" s="137"/>
      <c r="B3834" s="138"/>
      <c r="C3834" s="138"/>
      <c r="D3834" s="139"/>
      <c r="E3834" s="145"/>
      <c r="F3834" s="140" t="s">
        <v>3021</v>
      </c>
      <c r="G3834" s="139"/>
      <c r="H3834" s="141">
        <v>132</v>
      </c>
      <c r="I3834" s="142"/>
      <c r="J3834" s="143"/>
      <c r="K3834" s="144"/>
      <c r="L3834" s="144"/>
      <c r="M3834" s="144"/>
      <c r="N3834" s="144"/>
      <c r="O3834" s="143"/>
      <c r="P3834" s="143"/>
      <c r="Q3834" s="143"/>
      <c r="R3834" s="139"/>
      <c r="S3834" s="139"/>
      <c r="T3834" s="138"/>
      <c r="U3834" s="6"/>
      <c r="V3834" s="8"/>
      <c r="W3834" s="8"/>
      <c r="X3834" s="60"/>
    </row>
    <row r="3835" spans="1:27" ht="11.25" outlineLevel="5" x14ac:dyDescent="0.2">
      <c r="A3835" s="137"/>
      <c r="B3835" s="138"/>
      <c r="C3835" s="138"/>
      <c r="D3835" s="139"/>
      <c r="E3835" s="145"/>
      <c r="F3835" s="140" t="s">
        <v>3022</v>
      </c>
      <c r="G3835" s="139"/>
      <c r="H3835" s="141">
        <v>349.6</v>
      </c>
      <c r="I3835" s="142"/>
      <c r="J3835" s="143"/>
      <c r="K3835" s="144"/>
      <c r="L3835" s="144"/>
      <c r="M3835" s="144"/>
      <c r="N3835" s="144"/>
      <c r="O3835" s="143"/>
      <c r="P3835" s="143"/>
      <c r="Q3835" s="143"/>
      <c r="R3835" s="139"/>
      <c r="S3835" s="139"/>
      <c r="T3835" s="138"/>
      <c r="U3835" s="6"/>
      <c r="V3835" s="8"/>
      <c r="W3835" s="8"/>
      <c r="X3835" s="60"/>
    </row>
    <row r="3836" spans="1:27" ht="11.25" outlineLevel="5" x14ac:dyDescent="0.2">
      <c r="A3836" s="137"/>
      <c r="B3836" s="138"/>
      <c r="C3836" s="138"/>
      <c r="D3836" s="139"/>
      <c r="E3836" s="145"/>
      <c r="F3836" s="140" t="s">
        <v>3023</v>
      </c>
      <c r="G3836" s="139"/>
      <c r="H3836" s="141">
        <v>118.8</v>
      </c>
      <c r="I3836" s="142"/>
      <c r="J3836" s="143"/>
      <c r="K3836" s="144"/>
      <c r="L3836" s="144"/>
      <c r="M3836" s="144"/>
      <c r="N3836" s="144"/>
      <c r="O3836" s="143"/>
      <c r="P3836" s="143"/>
      <c r="Q3836" s="143"/>
      <c r="R3836" s="139"/>
      <c r="S3836" s="139"/>
      <c r="T3836" s="138"/>
      <c r="U3836" s="6"/>
      <c r="V3836" s="8"/>
      <c r="W3836" s="8"/>
      <c r="X3836" s="60"/>
    </row>
    <row r="3837" spans="1:27" ht="11.25" outlineLevel="5" x14ac:dyDescent="0.2">
      <c r="A3837" s="137"/>
      <c r="B3837" s="138"/>
      <c r="C3837" s="138"/>
      <c r="D3837" s="139"/>
      <c r="E3837" s="145"/>
      <c r="F3837" s="140" t="s">
        <v>3024</v>
      </c>
      <c r="G3837" s="139"/>
      <c r="H3837" s="141">
        <v>292.39999999999998</v>
      </c>
      <c r="I3837" s="142"/>
      <c r="J3837" s="143"/>
      <c r="K3837" s="144"/>
      <c r="L3837" s="144"/>
      <c r="M3837" s="144"/>
      <c r="N3837" s="144"/>
      <c r="O3837" s="143"/>
      <c r="P3837" s="143"/>
      <c r="Q3837" s="143"/>
      <c r="R3837" s="139"/>
      <c r="S3837" s="139"/>
      <c r="T3837" s="138"/>
      <c r="U3837" s="6"/>
      <c r="V3837" s="8"/>
      <c r="W3837" s="8"/>
      <c r="X3837" s="60"/>
    </row>
    <row r="3838" spans="1:27" ht="11.25" outlineLevel="5" x14ac:dyDescent="0.2">
      <c r="A3838" s="137"/>
      <c r="B3838" s="138"/>
      <c r="C3838" s="138"/>
      <c r="D3838" s="139"/>
      <c r="E3838" s="145"/>
      <c r="F3838" s="140" t="s">
        <v>3025</v>
      </c>
      <c r="G3838" s="139"/>
      <c r="H3838" s="141">
        <v>30.4</v>
      </c>
      <c r="I3838" s="142"/>
      <c r="J3838" s="143"/>
      <c r="K3838" s="144"/>
      <c r="L3838" s="144"/>
      <c r="M3838" s="144"/>
      <c r="N3838" s="144"/>
      <c r="O3838" s="143"/>
      <c r="P3838" s="143"/>
      <c r="Q3838" s="143"/>
      <c r="R3838" s="139"/>
      <c r="S3838" s="139"/>
      <c r="T3838" s="138"/>
      <c r="U3838" s="6"/>
      <c r="V3838" s="8"/>
      <c r="W3838" s="8"/>
      <c r="X3838" s="60"/>
    </row>
    <row r="3839" spans="1:27" ht="11.25" outlineLevel="5" x14ac:dyDescent="0.2">
      <c r="A3839" s="137"/>
      <c r="B3839" s="138"/>
      <c r="C3839" s="138"/>
      <c r="D3839" s="139"/>
      <c r="E3839" s="145"/>
      <c r="F3839" s="140" t="s">
        <v>3026</v>
      </c>
      <c r="G3839" s="139"/>
      <c r="H3839" s="141">
        <v>15.2</v>
      </c>
      <c r="I3839" s="142"/>
      <c r="J3839" s="143"/>
      <c r="K3839" s="144"/>
      <c r="L3839" s="144"/>
      <c r="M3839" s="144"/>
      <c r="N3839" s="144"/>
      <c r="O3839" s="143"/>
      <c r="P3839" s="143"/>
      <c r="Q3839" s="143"/>
      <c r="R3839" s="139"/>
      <c r="S3839" s="139"/>
      <c r="T3839" s="138"/>
      <c r="U3839" s="6"/>
      <c r="V3839" s="8"/>
      <c r="W3839" s="8"/>
      <c r="X3839" s="60"/>
    </row>
    <row r="3840" spans="1:27" ht="11.25" outlineLevel="5" x14ac:dyDescent="0.2">
      <c r="A3840" s="137"/>
      <c r="B3840" s="138"/>
      <c r="C3840" s="138"/>
      <c r="D3840" s="139"/>
      <c r="E3840" s="145"/>
      <c r="F3840" s="140" t="s">
        <v>3027</v>
      </c>
      <c r="G3840" s="139"/>
      <c r="H3840" s="141">
        <v>10.8</v>
      </c>
      <c r="I3840" s="142"/>
      <c r="J3840" s="143"/>
      <c r="K3840" s="144"/>
      <c r="L3840" s="144"/>
      <c r="M3840" s="144"/>
      <c r="N3840" s="144"/>
      <c r="O3840" s="143"/>
      <c r="P3840" s="143"/>
      <c r="Q3840" s="143"/>
      <c r="R3840" s="139"/>
      <c r="S3840" s="139"/>
      <c r="T3840" s="138"/>
      <c r="U3840" s="6"/>
      <c r="V3840" s="8"/>
      <c r="W3840" s="8"/>
      <c r="X3840" s="60"/>
    </row>
    <row r="3841" spans="1:27" ht="11.25" outlineLevel="5" x14ac:dyDescent="0.2">
      <c r="A3841" s="137"/>
      <c r="B3841" s="138"/>
      <c r="C3841" s="138"/>
      <c r="D3841" s="139"/>
      <c r="E3841" s="145"/>
      <c r="F3841" s="140" t="s">
        <v>3028</v>
      </c>
      <c r="G3841" s="139"/>
      <c r="H3841" s="141">
        <v>6.6999999999999984</v>
      </c>
      <c r="I3841" s="142"/>
      <c r="J3841" s="143"/>
      <c r="K3841" s="144"/>
      <c r="L3841" s="144"/>
      <c r="M3841" s="144"/>
      <c r="N3841" s="144"/>
      <c r="O3841" s="143"/>
      <c r="P3841" s="143"/>
      <c r="Q3841" s="143"/>
      <c r="R3841" s="139"/>
      <c r="S3841" s="139"/>
      <c r="T3841" s="138"/>
      <c r="U3841" s="6"/>
      <c r="V3841" s="8"/>
      <c r="W3841" s="8"/>
      <c r="X3841" s="60"/>
    </row>
    <row r="3842" spans="1:27" ht="11.25" outlineLevel="5" x14ac:dyDescent="0.2">
      <c r="A3842" s="137"/>
      <c r="B3842" s="138"/>
      <c r="C3842" s="138"/>
      <c r="D3842" s="139"/>
      <c r="E3842" s="145"/>
      <c r="F3842" s="140" t="s">
        <v>3029</v>
      </c>
      <c r="G3842" s="139"/>
      <c r="H3842" s="141">
        <v>60.8</v>
      </c>
      <c r="I3842" s="142"/>
      <c r="J3842" s="143"/>
      <c r="K3842" s="144"/>
      <c r="L3842" s="144"/>
      <c r="M3842" s="144"/>
      <c r="N3842" s="144"/>
      <c r="O3842" s="143"/>
      <c r="P3842" s="143"/>
      <c r="Q3842" s="143"/>
      <c r="R3842" s="139"/>
      <c r="S3842" s="139"/>
      <c r="T3842" s="138"/>
      <c r="U3842" s="6"/>
      <c r="V3842" s="8"/>
      <c r="W3842" s="8"/>
      <c r="X3842" s="60"/>
    </row>
    <row r="3843" spans="1:27" ht="11.25" outlineLevel="5" x14ac:dyDescent="0.2">
      <c r="A3843" s="137"/>
      <c r="B3843" s="138"/>
      <c r="C3843" s="138"/>
      <c r="D3843" s="139"/>
      <c r="E3843" s="145"/>
      <c r="F3843" s="140" t="s">
        <v>3030</v>
      </c>
      <c r="G3843" s="139"/>
      <c r="H3843" s="141">
        <v>45.599999999999994</v>
      </c>
      <c r="I3843" s="142"/>
      <c r="J3843" s="143"/>
      <c r="K3843" s="144"/>
      <c r="L3843" s="144"/>
      <c r="M3843" s="144"/>
      <c r="N3843" s="144"/>
      <c r="O3843" s="143"/>
      <c r="P3843" s="143"/>
      <c r="Q3843" s="143"/>
      <c r="R3843" s="139"/>
      <c r="S3843" s="139"/>
      <c r="T3843" s="138"/>
      <c r="U3843" s="6"/>
      <c r="V3843" s="8"/>
      <c r="W3843" s="8"/>
      <c r="X3843" s="60"/>
    </row>
    <row r="3844" spans="1:27" ht="11.25" outlineLevel="5" x14ac:dyDescent="0.2">
      <c r="A3844" s="137"/>
      <c r="B3844" s="138"/>
      <c r="C3844" s="138"/>
      <c r="D3844" s="139"/>
      <c r="E3844" s="145"/>
      <c r="F3844" s="140" t="s">
        <v>3031</v>
      </c>
      <c r="G3844" s="139"/>
      <c r="H3844" s="141">
        <v>13.2</v>
      </c>
      <c r="I3844" s="142"/>
      <c r="J3844" s="143"/>
      <c r="K3844" s="144"/>
      <c r="L3844" s="144"/>
      <c r="M3844" s="144"/>
      <c r="N3844" s="144"/>
      <c r="O3844" s="143"/>
      <c r="P3844" s="143"/>
      <c r="Q3844" s="143"/>
      <c r="R3844" s="139"/>
      <c r="S3844" s="139"/>
      <c r="T3844" s="138"/>
      <c r="U3844" s="6"/>
      <c r="V3844" s="8"/>
      <c r="W3844" s="8"/>
      <c r="X3844" s="60"/>
    </row>
    <row r="3845" spans="1:27" ht="7.5" customHeight="1" outlineLevel="5" x14ac:dyDescent="0.15">
      <c r="A3845" s="8"/>
      <c r="B3845" s="69"/>
      <c r="C3845" s="69"/>
      <c r="D3845" s="60"/>
      <c r="E3845" s="60"/>
      <c r="F3845" s="104"/>
      <c r="G3845" s="60"/>
      <c r="H3845" s="65"/>
      <c r="I3845" s="105"/>
      <c r="J3845" s="63"/>
      <c r="K3845" s="65"/>
      <c r="L3845" s="65"/>
      <c r="M3845" s="65"/>
      <c r="N3845" s="65"/>
      <c r="O3845" s="63"/>
      <c r="P3845" s="63"/>
      <c r="Q3845" s="63"/>
      <c r="R3845" s="60"/>
      <c r="S3845" s="60"/>
      <c r="T3845" s="69"/>
      <c r="U3845" s="8"/>
      <c r="X3845" s="60"/>
    </row>
    <row r="3846" spans="1:27" ht="11.25" outlineLevel="4" x14ac:dyDescent="0.2">
      <c r="A3846" s="4"/>
      <c r="B3846" s="120"/>
      <c r="C3846" s="121">
        <v>25</v>
      </c>
      <c r="D3846" s="122" t="s">
        <v>534</v>
      </c>
      <c r="E3846" s="123" t="s">
        <v>3032</v>
      </c>
      <c r="F3846" s="124" t="s">
        <v>3033</v>
      </c>
      <c r="G3846" s="122" t="s">
        <v>752</v>
      </c>
      <c r="H3846" s="125">
        <v>38</v>
      </c>
      <c r="I3846" s="126">
        <v>0</v>
      </c>
      <c r="J3846" s="127">
        <f>H3846*I3846</f>
        <v>0</v>
      </c>
      <c r="K3846" s="125"/>
      <c r="L3846" s="125">
        <f>H3846*K3846</f>
        <v>0</v>
      </c>
      <c r="M3846" s="125"/>
      <c r="N3846" s="125">
        <f>H3846*M3846</f>
        <v>0</v>
      </c>
      <c r="O3846" s="127">
        <v>15</v>
      </c>
      <c r="P3846" s="127">
        <f>J3846*(O3846/100)</f>
        <v>0</v>
      </c>
      <c r="Q3846" s="127">
        <f>J3846+P3846</f>
        <v>0</v>
      </c>
      <c r="R3846" s="128"/>
      <c r="S3846" s="128" t="s">
        <v>538</v>
      </c>
      <c r="T3846" s="129">
        <v>1</v>
      </c>
      <c r="U3846" s="8"/>
      <c r="V3846" s="8"/>
      <c r="W3846" s="8"/>
      <c r="X3846" s="60"/>
    </row>
    <row r="3847" spans="1:27" ht="9.75" outlineLevel="5" x14ac:dyDescent="0.2">
      <c r="A3847" s="130"/>
      <c r="B3847" s="131"/>
      <c r="C3847" s="131"/>
      <c r="D3847" s="132"/>
      <c r="E3847" s="136" t="s">
        <v>0</v>
      </c>
      <c r="F3847" s="159" t="s">
        <v>3034</v>
      </c>
      <c r="G3847" s="159"/>
      <c r="H3847" s="160"/>
      <c r="I3847" s="161"/>
      <c r="J3847" s="162"/>
      <c r="K3847" s="134"/>
      <c r="L3847" s="134"/>
      <c r="M3847" s="134"/>
      <c r="N3847" s="134"/>
      <c r="O3847" s="135"/>
      <c r="P3847" s="135"/>
      <c r="Q3847" s="135"/>
      <c r="R3847" s="132"/>
      <c r="S3847" s="132"/>
      <c r="T3847" s="131"/>
      <c r="U3847" s="6"/>
      <c r="V3847" s="8"/>
      <c r="W3847" s="8"/>
      <c r="X3847" s="133" t="str">
        <f>F3847</f>
        <v>Montáž ostatních truhlářských konstrukcí parapetních desek dřevěných nebo plastových šířky přes 300 mm</v>
      </c>
      <c r="Y3847" s="9"/>
      <c r="AA3847" s="11"/>
    </row>
    <row r="3848" spans="1:27" ht="7.5" customHeight="1" outlineLevel="5" x14ac:dyDescent="0.15">
      <c r="B3848" s="69"/>
      <c r="C3848" s="69"/>
      <c r="D3848" s="60"/>
      <c r="E3848" s="60"/>
      <c r="F3848" s="61"/>
      <c r="G3848" s="60"/>
      <c r="H3848" s="65"/>
      <c r="I3848" s="105"/>
      <c r="J3848" s="63"/>
      <c r="K3848" s="65"/>
      <c r="L3848" s="65"/>
      <c r="M3848" s="65"/>
      <c r="N3848" s="65"/>
      <c r="O3848" s="63"/>
      <c r="P3848" s="63"/>
      <c r="Q3848" s="63"/>
      <c r="R3848" s="60"/>
      <c r="S3848" s="60"/>
      <c r="T3848" s="69"/>
      <c r="U3848" s="8"/>
      <c r="X3848" s="60"/>
    </row>
    <row r="3849" spans="1:27" ht="11.25" outlineLevel="5" x14ac:dyDescent="0.2">
      <c r="A3849" s="137"/>
      <c r="B3849" s="138"/>
      <c r="C3849" s="138"/>
      <c r="D3849" s="139"/>
      <c r="E3849" s="145" t="s">
        <v>1</v>
      </c>
      <c r="F3849" s="140" t="s">
        <v>1768</v>
      </c>
      <c r="G3849" s="139"/>
      <c r="H3849" s="141">
        <v>0</v>
      </c>
      <c r="I3849" s="142"/>
      <c r="J3849" s="143"/>
      <c r="K3849" s="144"/>
      <c r="L3849" s="144"/>
      <c r="M3849" s="144"/>
      <c r="N3849" s="144"/>
      <c r="O3849" s="143"/>
      <c r="P3849" s="143"/>
      <c r="Q3849" s="143"/>
      <c r="R3849" s="139"/>
      <c r="S3849" s="139"/>
      <c r="T3849" s="138"/>
      <c r="U3849" s="6"/>
      <c r="V3849" s="8"/>
      <c r="W3849" s="8"/>
      <c r="X3849" s="60"/>
    </row>
    <row r="3850" spans="1:27" ht="11.25" outlineLevel="5" x14ac:dyDescent="0.2">
      <c r="A3850" s="137"/>
      <c r="B3850" s="138"/>
      <c r="C3850" s="138"/>
      <c r="D3850" s="139"/>
      <c r="E3850" s="145"/>
      <c r="F3850" s="140" t="s">
        <v>3035</v>
      </c>
      <c r="G3850" s="139"/>
      <c r="H3850" s="141">
        <v>12</v>
      </c>
      <c r="I3850" s="142"/>
      <c r="J3850" s="143"/>
      <c r="K3850" s="144"/>
      <c r="L3850" s="144"/>
      <c r="M3850" s="144"/>
      <c r="N3850" s="144"/>
      <c r="O3850" s="143"/>
      <c r="P3850" s="143"/>
      <c r="Q3850" s="143"/>
      <c r="R3850" s="139"/>
      <c r="S3850" s="139"/>
      <c r="T3850" s="138"/>
      <c r="U3850" s="6"/>
      <c r="V3850" s="8"/>
      <c r="W3850" s="8"/>
      <c r="X3850" s="60"/>
    </row>
    <row r="3851" spans="1:27" ht="11.25" outlineLevel="5" x14ac:dyDescent="0.2">
      <c r="A3851" s="137"/>
      <c r="B3851" s="138"/>
      <c r="C3851" s="138"/>
      <c r="D3851" s="139"/>
      <c r="E3851" s="145"/>
      <c r="F3851" s="140" t="s">
        <v>3036</v>
      </c>
      <c r="G3851" s="139"/>
      <c r="H3851" s="141">
        <v>18</v>
      </c>
      <c r="I3851" s="142"/>
      <c r="J3851" s="143"/>
      <c r="K3851" s="144"/>
      <c r="L3851" s="144"/>
      <c r="M3851" s="144"/>
      <c r="N3851" s="144"/>
      <c r="O3851" s="143"/>
      <c r="P3851" s="143"/>
      <c r="Q3851" s="143"/>
      <c r="R3851" s="139"/>
      <c r="S3851" s="139"/>
      <c r="T3851" s="138"/>
      <c r="U3851" s="6"/>
      <c r="V3851" s="8"/>
      <c r="W3851" s="8"/>
      <c r="X3851" s="60"/>
    </row>
    <row r="3852" spans="1:27" ht="11.25" outlineLevel="5" x14ac:dyDescent="0.2">
      <c r="A3852" s="137"/>
      <c r="B3852" s="138"/>
      <c r="C3852" s="138"/>
      <c r="D3852" s="139"/>
      <c r="E3852" s="145"/>
      <c r="F3852" s="140" t="s">
        <v>3037</v>
      </c>
      <c r="G3852" s="139"/>
      <c r="H3852" s="141">
        <v>4</v>
      </c>
      <c r="I3852" s="142"/>
      <c r="J3852" s="143"/>
      <c r="K3852" s="144"/>
      <c r="L3852" s="144"/>
      <c r="M3852" s="144"/>
      <c r="N3852" s="144"/>
      <c r="O3852" s="143"/>
      <c r="P3852" s="143"/>
      <c r="Q3852" s="143"/>
      <c r="R3852" s="139"/>
      <c r="S3852" s="139"/>
      <c r="T3852" s="138"/>
      <c r="U3852" s="6"/>
      <c r="V3852" s="8"/>
      <c r="W3852" s="8"/>
      <c r="X3852" s="60"/>
    </row>
    <row r="3853" spans="1:27" ht="11.25" outlineLevel="5" x14ac:dyDescent="0.2">
      <c r="A3853" s="137"/>
      <c r="B3853" s="138"/>
      <c r="C3853" s="138"/>
      <c r="D3853" s="139"/>
      <c r="E3853" s="145"/>
      <c r="F3853" s="140" t="s">
        <v>3038</v>
      </c>
      <c r="G3853" s="139"/>
      <c r="H3853" s="141">
        <v>4</v>
      </c>
      <c r="I3853" s="142"/>
      <c r="J3853" s="143"/>
      <c r="K3853" s="144"/>
      <c r="L3853" s="144"/>
      <c r="M3853" s="144"/>
      <c r="N3853" s="144"/>
      <c r="O3853" s="143"/>
      <c r="P3853" s="143"/>
      <c r="Q3853" s="143"/>
      <c r="R3853" s="139"/>
      <c r="S3853" s="139"/>
      <c r="T3853" s="138"/>
      <c r="U3853" s="6"/>
      <c r="V3853" s="8"/>
      <c r="W3853" s="8"/>
      <c r="X3853" s="60"/>
    </row>
    <row r="3854" spans="1:27" ht="7.5" customHeight="1" outlineLevel="5" x14ac:dyDescent="0.15">
      <c r="A3854" s="8"/>
      <c r="B3854" s="69"/>
      <c r="C3854" s="69"/>
      <c r="D3854" s="60"/>
      <c r="E3854" s="60"/>
      <c r="F3854" s="104"/>
      <c r="G3854" s="60"/>
      <c r="H3854" s="65"/>
      <c r="I3854" s="105"/>
      <c r="J3854" s="63"/>
      <c r="K3854" s="65"/>
      <c r="L3854" s="65"/>
      <c r="M3854" s="65"/>
      <c r="N3854" s="65"/>
      <c r="O3854" s="63"/>
      <c r="P3854" s="63"/>
      <c r="Q3854" s="63"/>
      <c r="R3854" s="60"/>
      <c r="S3854" s="60"/>
      <c r="T3854" s="69"/>
      <c r="U3854" s="8"/>
      <c r="X3854" s="60"/>
    </row>
    <row r="3855" spans="1:27" ht="11.25" outlineLevel="4" x14ac:dyDescent="0.2">
      <c r="A3855" s="4"/>
      <c r="B3855" s="120"/>
      <c r="C3855" s="121">
        <v>26</v>
      </c>
      <c r="D3855" s="122" t="s">
        <v>534</v>
      </c>
      <c r="E3855" s="123" t="s">
        <v>3039</v>
      </c>
      <c r="F3855" s="124" t="s">
        <v>3040</v>
      </c>
      <c r="G3855" s="122" t="s">
        <v>752</v>
      </c>
      <c r="H3855" s="125">
        <v>234</v>
      </c>
      <c r="I3855" s="126">
        <v>0</v>
      </c>
      <c r="J3855" s="127">
        <f>H3855*I3855</f>
        <v>0</v>
      </c>
      <c r="K3855" s="125">
        <v>4.0000000000000003E-5</v>
      </c>
      <c r="L3855" s="125">
        <f>H3855*K3855</f>
        <v>9.3600000000000003E-3</v>
      </c>
      <c r="M3855" s="125"/>
      <c r="N3855" s="125">
        <f>H3855*M3855</f>
        <v>0</v>
      </c>
      <c r="O3855" s="127">
        <v>15</v>
      </c>
      <c r="P3855" s="127">
        <f>J3855*(O3855/100)</f>
        <v>0</v>
      </c>
      <c r="Q3855" s="127">
        <f>J3855+P3855</f>
        <v>0</v>
      </c>
      <c r="R3855" s="128"/>
      <c r="S3855" s="128" t="s">
        <v>538</v>
      </c>
      <c r="T3855" s="129">
        <v>1</v>
      </c>
      <c r="U3855" s="8"/>
      <c r="V3855" s="8"/>
      <c r="W3855" s="8"/>
      <c r="X3855" s="60"/>
    </row>
    <row r="3856" spans="1:27" ht="9.75" outlineLevel="5" x14ac:dyDescent="0.2">
      <c r="A3856" s="130"/>
      <c r="B3856" s="131"/>
      <c r="C3856" s="131"/>
      <c r="D3856" s="132"/>
      <c r="E3856" s="136" t="s">
        <v>0</v>
      </c>
      <c r="F3856" s="159" t="s">
        <v>3041</v>
      </c>
      <c r="G3856" s="159"/>
      <c r="H3856" s="160"/>
      <c r="I3856" s="161"/>
      <c r="J3856" s="162"/>
      <c r="K3856" s="134"/>
      <c r="L3856" s="134"/>
      <c r="M3856" s="134"/>
      <c r="N3856" s="134"/>
      <c r="O3856" s="135"/>
      <c r="P3856" s="135"/>
      <c r="Q3856" s="135"/>
      <c r="R3856" s="132"/>
      <c r="S3856" s="132"/>
      <c r="T3856" s="131"/>
      <c r="U3856" s="6"/>
      <c r="V3856" s="8"/>
      <c r="W3856" s="8"/>
      <c r="X3856" s="133" t="str">
        <f>F3856</f>
        <v>Montáž oplechování parapetů rovných, bez rohů, rozvinuté šířky do 400 mm</v>
      </c>
      <c r="Y3856" s="9"/>
      <c r="AA3856" s="11"/>
    </row>
    <row r="3857" spans="1:27" ht="7.5" customHeight="1" outlineLevel="5" x14ac:dyDescent="0.15">
      <c r="B3857" s="69"/>
      <c r="C3857" s="69"/>
      <c r="D3857" s="60"/>
      <c r="E3857" s="60"/>
      <c r="F3857" s="61"/>
      <c r="G3857" s="60"/>
      <c r="H3857" s="65"/>
      <c r="I3857" s="105"/>
      <c r="J3857" s="63"/>
      <c r="K3857" s="65"/>
      <c r="L3857" s="65"/>
      <c r="M3857" s="65"/>
      <c r="N3857" s="65"/>
      <c r="O3857" s="63"/>
      <c r="P3857" s="63"/>
      <c r="Q3857" s="63"/>
      <c r="R3857" s="60"/>
      <c r="S3857" s="60"/>
      <c r="T3857" s="69"/>
      <c r="U3857" s="8"/>
      <c r="X3857" s="60"/>
    </row>
    <row r="3858" spans="1:27" ht="11.25" outlineLevel="5" x14ac:dyDescent="0.2">
      <c r="A3858" s="137"/>
      <c r="B3858" s="138"/>
      <c r="C3858" s="138"/>
      <c r="D3858" s="139"/>
      <c r="E3858" s="145" t="s">
        <v>1</v>
      </c>
      <c r="F3858" s="140" t="s">
        <v>1768</v>
      </c>
      <c r="G3858" s="139"/>
      <c r="H3858" s="141">
        <v>0</v>
      </c>
      <c r="I3858" s="142"/>
      <c r="J3858" s="143"/>
      <c r="K3858" s="144"/>
      <c r="L3858" s="144"/>
      <c r="M3858" s="144"/>
      <c r="N3858" s="144"/>
      <c r="O3858" s="143"/>
      <c r="P3858" s="143"/>
      <c r="Q3858" s="143"/>
      <c r="R3858" s="139"/>
      <c r="S3858" s="139"/>
      <c r="T3858" s="138"/>
      <c r="U3858" s="6"/>
      <c r="V3858" s="8"/>
      <c r="W3858" s="8"/>
      <c r="X3858" s="60"/>
    </row>
    <row r="3859" spans="1:27" ht="11.25" outlineLevel="5" x14ac:dyDescent="0.2">
      <c r="A3859" s="137"/>
      <c r="B3859" s="138"/>
      <c r="C3859" s="138"/>
      <c r="D3859" s="139"/>
      <c r="E3859" s="145"/>
      <c r="F3859" s="140" t="s">
        <v>3037</v>
      </c>
      <c r="G3859" s="139"/>
      <c r="H3859" s="141">
        <v>4</v>
      </c>
      <c r="I3859" s="142"/>
      <c r="J3859" s="143"/>
      <c r="K3859" s="144"/>
      <c r="L3859" s="144"/>
      <c r="M3859" s="144"/>
      <c r="N3859" s="144"/>
      <c r="O3859" s="143"/>
      <c r="P3859" s="143"/>
      <c r="Q3859" s="143"/>
      <c r="R3859" s="139"/>
      <c r="S3859" s="139"/>
      <c r="T3859" s="138"/>
      <c r="U3859" s="6"/>
      <c r="V3859" s="8"/>
      <c r="W3859" s="8"/>
      <c r="X3859" s="60"/>
    </row>
    <row r="3860" spans="1:27" ht="11.25" outlineLevel="5" x14ac:dyDescent="0.2">
      <c r="A3860" s="137"/>
      <c r="B3860" s="138"/>
      <c r="C3860" s="138"/>
      <c r="D3860" s="139"/>
      <c r="E3860" s="145"/>
      <c r="F3860" s="140" t="s">
        <v>3036</v>
      </c>
      <c r="G3860" s="139"/>
      <c r="H3860" s="141">
        <v>18</v>
      </c>
      <c r="I3860" s="142"/>
      <c r="J3860" s="143"/>
      <c r="K3860" s="144"/>
      <c r="L3860" s="144"/>
      <c r="M3860" s="144"/>
      <c r="N3860" s="144"/>
      <c r="O3860" s="143"/>
      <c r="P3860" s="143"/>
      <c r="Q3860" s="143"/>
      <c r="R3860" s="139"/>
      <c r="S3860" s="139"/>
      <c r="T3860" s="138"/>
      <c r="U3860" s="6"/>
      <c r="V3860" s="8"/>
      <c r="W3860" s="8"/>
      <c r="X3860" s="60"/>
    </row>
    <row r="3861" spans="1:27" ht="11.25" outlineLevel="5" x14ac:dyDescent="0.2">
      <c r="A3861" s="137"/>
      <c r="B3861" s="138"/>
      <c r="C3861" s="138"/>
      <c r="D3861" s="139"/>
      <c r="E3861" s="145"/>
      <c r="F3861" s="140" t="s">
        <v>3035</v>
      </c>
      <c r="G3861" s="139"/>
      <c r="H3861" s="141">
        <v>12</v>
      </c>
      <c r="I3861" s="142"/>
      <c r="J3861" s="143"/>
      <c r="K3861" s="144"/>
      <c r="L3861" s="144"/>
      <c r="M3861" s="144"/>
      <c r="N3861" s="144"/>
      <c r="O3861" s="143"/>
      <c r="P3861" s="143"/>
      <c r="Q3861" s="143"/>
      <c r="R3861" s="139"/>
      <c r="S3861" s="139"/>
      <c r="T3861" s="138"/>
      <c r="U3861" s="6"/>
      <c r="V3861" s="8"/>
      <c r="W3861" s="8"/>
      <c r="X3861" s="60"/>
    </row>
    <row r="3862" spans="1:27" ht="11.25" outlineLevel="5" x14ac:dyDescent="0.2">
      <c r="A3862" s="137"/>
      <c r="B3862" s="138"/>
      <c r="C3862" s="138"/>
      <c r="D3862" s="139"/>
      <c r="E3862" s="145"/>
      <c r="F3862" s="140" t="s">
        <v>3042</v>
      </c>
      <c r="G3862" s="139"/>
      <c r="H3862" s="141">
        <v>12</v>
      </c>
      <c r="I3862" s="142"/>
      <c r="J3862" s="143"/>
      <c r="K3862" s="144"/>
      <c r="L3862" s="144"/>
      <c r="M3862" s="144"/>
      <c r="N3862" s="144"/>
      <c r="O3862" s="143"/>
      <c r="P3862" s="143"/>
      <c r="Q3862" s="143"/>
      <c r="R3862" s="139"/>
      <c r="S3862" s="139"/>
      <c r="T3862" s="138"/>
      <c r="U3862" s="6"/>
      <c r="V3862" s="8"/>
      <c r="W3862" s="8"/>
      <c r="X3862" s="60"/>
    </row>
    <row r="3863" spans="1:27" ht="11.25" outlineLevel="5" x14ac:dyDescent="0.2">
      <c r="A3863" s="137"/>
      <c r="B3863" s="138"/>
      <c r="C3863" s="138"/>
      <c r="D3863" s="139"/>
      <c r="E3863" s="145"/>
      <c r="F3863" s="140" t="s">
        <v>3043</v>
      </c>
      <c r="G3863" s="139"/>
      <c r="H3863" s="141">
        <v>20</v>
      </c>
      <c r="I3863" s="142"/>
      <c r="J3863" s="143"/>
      <c r="K3863" s="144"/>
      <c r="L3863" s="144"/>
      <c r="M3863" s="144"/>
      <c r="N3863" s="144"/>
      <c r="O3863" s="143"/>
      <c r="P3863" s="143"/>
      <c r="Q3863" s="143"/>
      <c r="R3863" s="139"/>
      <c r="S3863" s="139"/>
      <c r="T3863" s="138"/>
      <c r="U3863" s="6"/>
      <c r="V3863" s="8"/>
      <c r="W3863" s="8"/>
      <c r="X3863" s="60"/>
    </row>
    <row r="3864" spans="1:27" ht="11.25" outlineLevel="5" x14ac:dyDescent="0.2">
      <c r="A3864" s="137"/>
      <c r="B3864" s="138"/>
      <c r="C3864" s="138"/>
      <c r="D3864" s="139"/>
      <c r="E3864" s="145"/>
      <c r="F3864" s="140" t="s">
        <v>3044</v>
      </c>
      <c r="G3864" s="139"/>
      <c r="H3864" s="141">
        <v>69</v>
      </c>
      <c r="I3864" s="142"/>
      <c r="J3864" s="143"/>
      <c r="K3864" s="144"/>
      <c r="L3864" s="144"/>
      <c r="M3864" s="144"/>
      <c r="N3864" s="144"/>
      <c r="O3864" s="143"/>
      <c r="P3864" s="143"/>
      <c r="Q3864" s="143"/>
      <c r="R3864" s="139"/>
      <c r="S3864" s="139"/>
      <c r="T3864" s="138"/>
      <c r="U3864" s="6"/>
      <c r="V3864" s="8"/>
      <c r="W3864" s="8"/>
      <c r="X3864" s="60"/>
    </row>
    <row r="3865" spans="1:27" ht="11.25" outlineLevel="5" x14ac:dyDescent="0.2">
      <c r="A3865" s="137"/>
      <c r="B3865" s="138"/>
      <c r="C3865" s="138"/>
      <c r="D3865" s="139"/>
      <c r="E3865" s="145"/>
      <c r="F3865" s="140" t="s">
        <v>3045</v>
      </c>
      <c r="G3865" s="139"/>
      <c r="H3865" s="141">
        <v>18</v>
      </c>
      <c r="I3865" s="142"/>
      <c r="J3865" s="143"/>
      <c r="K3865" s="144"/>
      <c r="L3865" s="144"/>
      <c r="M3865" s="144"/>
      <c r="N3865" s="144"/>
      <c r="O3865" s="143"/>
      <c r="P3865" s="143"/>
      <c r="Q3865" s="143"/>
      <c r="R3865" s="139"/>
      <c r="S3865" s="139"/>
      <c r="T3865" s="138"/>
      <c r="U3865" s="6"/>
      <c r="V3865" s="8"/>
      <c r="W3865" s="8"/>
      <c r="X3865" s="60"/>
    </row>
    <row r="3866" spans="1:27" ht="11.25" outlineLevel="5" x14ac:dyDescent="0.2">
      <c r="A3866" s="137"/>
      <c r="B3866" s="138"/>
      <c r="C3866" s="138"/>
      <c r="D3866" s="139"/>
      <c r="E3866" s="145"/>
      <c r="F3866" s="140" t="s">
        <v>3046</v>
      </c>
      <c r="G3866" s="139"/>
      <c r="H3866" s="141">
        <v>68</v>
      </c>
      <c r="I3866" s="142"/>
      <c r="J3866" s="143"/>
      <c r="K3866" s="144"/>
      <c r="L3866" s="144"/>
      <c r="M3866" s="144"/>
      <c r="N3866" s="144"/>
      <c r="O3866" s="143"/>
      <c r="P3866" s="143"/>
      <c r="Q3866" s="143"/>
      <c r="R3866" s="139"/>
      <c r="S3866" s="139"/>
      <c r="T3866" s="138"/>
      <c r="U3866" s="6"/>
      <c r="V3866" s="8"/>
      <c r="W3866" s="8"/>
      <c r="X3866" s="60"/>
    </row>
    <row r="3867" spans="1:27" ht="11.25" outlineLevel="5" x14ac:dyDescent="0.2">
      <c r="A3867" s="137"/>
      <c r="B3867" s="138"/>
      <c r="C3867" s="138"/>
      <c r="D3867" s="139"/>
      <c r="E3867" s="145"/>
      <c r="F3867" s="140" t="s">
        <v>3047</v>
      </c>
      <c r="G3867" s="139"/>
      <c r="H3867" s="141">
        <v>6</v>
      </c>
      <c r="I3867" s="142"/>
      <c r="J3867" s="143"/>
      <c r="K3867" s="144"/>
      <c r="L3867" s="144"/>
      <c r="M3867" s="144"/>
      <c r="N3867" s="144"/>
      <c r="O3867" s="143"/>
      <c r="P3867" s="143"/>
      <c r="Q3867" s="143"/>
      <c r="R3867" s="139"/>
      <c r="S3867" s="139"/>
      <c r="T3867" s="138"/>
      <c r="U3867" s="6"/>
      <c r="V3867" s="8"/>
      <c r="W3867" s="8"/>
      <c r="X3867" s="60"/>
    </row>
    <row r="3868" spans="1:27" ht="11.25" outlineLevel="5" x14ac:dyDescent="0.2">
      <c r="A3868" s="137"/>
      <c r="B3868" s="138"/>
      <c r="C3868" s="138"/>
      <c r="D3868" s="139"/>
      <c r="E3868" s="145"/>
      <c r="F3868" s="140" t="s">
        <v>3048</v>
      </c>
      <c r="G3868" s="139"/>
      <c r="H3868" s="141">
        <v>3</v>
      </c>
      <c r="I3868" s="142"/>
      <c r="J3868" s="143"/>
      <c r="K3868" s="144"/>
      <c r="L3868" s="144"/>
      <c r="M3868" s="144"/>
      <c r="N3868" s="144"/>
      <c r="O3868" s="143"/>
      <c r="P3868" s="143"/>
      <c r="Q3868" s="143"/>
      <c r="R3868" s="139"/>
      <c r="S3868" s="139"/>
      <c r="T3868" s="138"/>
      <c r="U3868" s="6"/>
      <c r="V3868" s="8"/>
      <c r="W3868" s="8"/>
      <c r="X3868" s="60"/>
    </row>
    <row r="3869" spans="1:27" ht="11.25" outlineLevel="5" x14ac:dyDescent="0.2">
      <c r="A3869" s="137"/>
      <c r="B3869" s="138"/>
      <c r="C3869" s="138"/>
      <c r="D3869" s="139"/>
      <c r="E3869" s="145"/>
      <c r="F3869" s="140" t="s">
        <v>3038</v>
      </c>
      <c r="G3869" s="139"/>
      <c r="H3869" s="141">
        <v>4</v>
      </c>
      <c r="I3869" s="142"/>
      <c r="J3869" s="143"/>
      <c r="K3869" s="144"/>
      <c r="L3869" s="144"/>
      <c r="M3869" s="144"/>
      <c r="N3869" s="144"/>
      <c r="O3869" s="143"/>
      <c r="P3869" s="143"/>
      <c r="Q3869" s="143"/>
      <c r="R3869" s="139"/>
      <c r="S3869" s="139"/>
      <c r="T3869" s="138"/>
      <c r="U3869" s="6"/>
      <c r="V3869" s="8"/>
      <c r="W3869" s="8"/>
      <c r="X3869" s="60"/>
    </row>
    <row r="3870" spans="1:27" ht="7.5" customHeight="1" outlineLevel="5" x14ac:dyDescent="0.15">
      <c r="A3870" s="8"/>
      <c r="B3870" s="69"/>
      <c r="C3870" s="69"/>
      <c r="D3870" s="60"/>
      <c r="E3870" s="60"/>
      <c r="F3870" s="104"/>
      <c r="G3870" s="60"/>
      <c r="H3870" s="65"/>
      <c r="I3870" s="105"/>
      <c r="J3870" s="63"/>
      <c r="K3870" s="65"/>
      <c r="L3870" s="65"/>
      <c r="M3870" s="65"/>
      <c r="N3870" s="65"/>
      <c r="O3870" s="63"/>
      <c r="P3870" s="63"/>
      <c r="Q3870" s="63"/>
      <c r="R3870" s="60"/>
      <c r="S3870" s="60"/>
      <c r="T3870" s="69"/>
      <c r="U3870" s="8"/>
      <c r="X3870" s="60"/>
    </row>
    <row r="3871" spans="1:27" ht="22.5" outlineLevel="4" x14ac:dyDescent="0.2">
      <c r="A3871" s="4"/>
      <c r="B3871" s="120"/>
      <c r="C3871" s="121">
        <v>27</v>
      </c>
      <c r="D3871" s="122" t="s">
        <v>534</v>
      </c>
      <c r="E3871" s="123" t="s">
        <v>3049</v>
      </c>
      <c r="F3871" s="124" t="s">
        <v>3050</v>
      </c>
      <c r="G3871" s="122" t="s">
        <v>724</v>
      </c>
      <c r="H3871" s="125">
        <v>16</v>
      </c>
      <c r="I3871" s="126">
        <v>0</v>
      </c>
      <c r="J3871" s="127">
        <f>H3871*I3871</f>
        <v>0</v>
      </c>
      <c r="K3871" s="125"/>
      <c r="L3871" s="125">
        <f>H3871*K3871</f>
        <v>0</v>
      </c>
      <c r="M3871" s="125"/>
      <c r="N3871" s="125">
        <f>H3871*M3871</f>
        <v>0</v>
      </c>
      <c r="O3871" s="127">
        <v>15</v>
      </c>
      <c r="P3871" s="127">
        <f>J3871*(O3871/100)</f>
        <v>0</v>
      </c>
      <c r="Q3871" s="127">
        <f>J3871+P3871</f>
        <v>0</v>
      </c>
      <c r="R3871" s="128"/>
      <c r="S3871" s="128" t="s">
        <v>776</v>
      </c>
      <c r="T3871" s="129">
        <v>1</v>
      </c>
      <c r="U3871" s="8"/>
      <c r="V3871" s="8"/>
      <c r="W3871" s="8"/>
      <c r="X3871" s="60"/>
    </row>
    <row r="3872" spans="1:27" ht="9.75" outlineLevel="5" x14ac:dyDescent="0.2">
      <c r="A3872" s="130"/>
      <c r="B3872" s="131"/>
      <c r="C3872" s="131"/>
      <c r="D3872" s="132"/>
      <c r="E3872" s="136" t="s">
        <v>0</v>
      </c>
      <c r="F3872" s="159" t="s">
        <v>763</v>
      </c>
      <c r="G3872" s="159"/>
      <c r="H3872" s="160"/>
      <c r="I3872" s="161"/>
      <c r="J3872" s="162"/>
      <c r="K3872" s="134"/>
      <c r="L3872" s="134"/>
      <c r="M3872" s="134"/>
      <c r="N3872" s="134"/>
      <c r="O3872" s="135"/>
      <c r="P3872" s="135"/>
      <c r="Q3872" s="135"/>
      <c r="R3872" s="132"/>
      <c r="S3872" s="132"/>
      <c r="T3872" s="131"/>
      <c r="U3872" s="6"/>
      <c r="V3872" s="8"/>
      <c r="W3872" s="8"/>
      <c r="X3872" s="133" t="str">
        <f>F3872</f>
        <v>---</v>
      </c>
      <c r="Y3872" s="9"/>
      <c r="AA3872" s="11"/>
    </row>
    <row r="3873" spans="1:27" ht="7.5" customHeight="1" outlineLevel="5" x14ac:dyDescent="0.15">
      <c r="B3873" s="69"/>
      <c r="C3873" s="69"/>
      <c r="D3873" s="60"/>
      <c r="E3873" s="60"/>
      <c r="F3873" s="61"/>
      <c r="G3873" s="60"/>
      <c r="H3873" s="65"/>
      <c r="I3873" s="105"/>
      <c r="J3873" s="63"/>
      <c r="K3873" s="65"/>
      <c r="L3873" s="65"/>
      <c r="M3873" s="65"/>
      <c r="N3873" s="65"/>
      <c r="O3873" s="63"/>
      <c r="P3873" s="63"/>
      <c r="Q3873" s="63"/>
      <c r="R3873" s="60"/>
      <c r="S3873" s="60"/>
      <c r="T3873" s="69"/>
      <c r="U3873" s="8"/>
      <c r="X3873" s="60"/>
    </row>
    <row r="3874" spans="1:27" ht="11.25" outlineLevel="5" x14ac:dyDescent="0.2">
      <c r="A3874" s="137"/>
      <c r="B3874" s="138"/>
      <c r="C3874" s="138"/>
      <c r="D3874" s="139"/>
      <c r="E3874" s="145" t="s">
        <v>1</v>
      </c>
      <c r="F3874" s="140" t="s">
        <v>1768</v>
      </c>
      <c r="G3874" s="139"/>
      <c r="H3874" s="141">
        <v>0</v>
      </c>
      <c r="I3874" s="142"/>
      <c r="J3874" s="143"/>
      <c r="K3874" s="144"/>
      <c r="L3874" s="144"/>
      <c r="M3874" s="144"/>
      <c r="N3874" s="144"/>
      <c r="O3874" s="143"/>
      <c r="P3874" s="143"/>
      <c r="Q3874" s="143"/>
      <c r="R3874" s="139"/>
      <c r="S3874" s="139"/>
      <c r="T3874" s="138"/>
      <c r="U3874" s="6"/>
      <c r="V3874" s="8"/>
      <c r="W3874" s="8"/>
      <c r="X3874" s="60"/>
    </row>
    <row r="3875" spans="1:27" ht="11.25" outlineLevel="5" x14ac:dyDescent="0.2">
      <c r="A3875" s="137"/>
      <c r="B3875" s="138"/>
      <c r="C3875" s="138"/>
      <c r="D3875" s="139"/>
      <c r="E3875" s="145"/>
      <c r="F3875" s="140" t="s">
        <v>3051</v>
      </c>
      <c r="G3875" s="139"/>
      <c r="H3875" s="141">
        <v>3</v>
      </c>
      <c r="I3875" s="142"/>
      <c r="J3875" s="143"/>
      <c r="K3875" s="144"/>
      <c r="L3875" s="144"/>
      <c r="M3875" s="144"/>
      <c r="N3875" s="144"/>
      <c r="O3875" s="143"/>
      <c r="P3875" s="143"/>
      <c r="Q3875" s="143"/>
      <c r="R3875" s="139"/>
      <c r="S3875" s="139"/>
      <c r="T3875" s="138"/>
      <c r="U3875" s="6"/>
      <c r="V3875" s="8"/>
      <c r="W3875" s="8"/>
      <c r="X3875" s="60"/>
    </row>
    <row r="3876" spans="1:27" ht="11.25" outlineLevel="5" x14ac:dyDescent="0.2">
      <c r="A3876" s="137"/>
      <c r="B3876" s="138"/>
      <c r="C3876" s="138"/>
      <c r="D3876" s="139"/>
      <c r="E3876" s="145"/>
      <c r="F3876" s="140" t="s">
        <v>3052</v>
      </c>
      <c r="G3876" s="139"/>
      <c r="H3876" s="141">
        <v>10</v>
      </c>
      <c r="I3876" s="142"/>
      <c r="J3876" s="143"/>
      <c r="K3876" s="144"/>
      <c r="L3876" s="144"/>
      <c r="M3876" s="144"/>
      <c r="N3876" s="144"/>
      <c r="O3876" s="143"/>
      <c r="P3876" s="143"/>
      <c r="Q3876" s="143"/>
      <c r="R3876" s="139"/>
      <c r="S3876" s="139"/>
      <c r="T3876" s="138"/>
      <c r="U3876" s="6"/>
      <c r="V3876" s="8"/>
      <c r="W3876" s="8"/>
      <c r="X3876" s="60"/>
    </row>
    <row r="3877" spans="1:27" ht="11.25" outlineLevel="5" x14ac:dyDescent="0.2">
      <c r="A3877" s="137"/>
      <c r="B3877" s="138"/>
      <c r="C3877" s="138"/>
      <c r="D3877" s="139"/>
      <c r="E3877" s="145"/>
      <c r="F3877" s="140" t="s">
        <v>3053</v>
      </c>
      <c r="G3877" s="139"/>
      <c r="H3877" s="141">
        <v>2</v>
      </c>
      <c r="I3877" s="142"/>
      <c r="J3877" s="143"/>
      <c r="K3877" s="144"/>
      <c r="L3877" s="144"/>
      <c r="M3877" s="144"/>
      <c r="N3877" s="144"/>
      <c r="O3877" s="143"/>
      <c r="P3877" s="143"/>
      <c r="Q3877" s="143"/>
      <c r="R3877" s="139"/>
      <c r="S3877" s="139"/>
      <c r="T3877" s="138"/>
      <c r="U3877" s="6"/>
      <c r="V3877" s="8"/>
      <c r="W3877" s="8"/>
      <c r="X3877" s="60"/>
    </row>
    <row r="3878" spans="1:27" ht="11.25" outlineLevel="5" x14ac:dyDescent="0.2">
      <c r="A3878" s="137"/>
      <c r="B3878" s="138"/>
      <c r="C3878" s="138"/>
      <c r="D3878" s="139"/>
      <c r="E3878" s="145"/>
      <c r="F3878" s="140" t="s">
        <v>3054</v>
      </c>
      <c r="G3878" s="139"/>
      <c r="H3878" s="141">
        <v>1</v>
      </c>
      <c r="I3878" s="142"/>
      <c r="J3878" s="143"/>
      <c r="K3878" s="144"/>
      <c r="L3878" s="144"/>
      <c r="M3878" s="144"/>
      <c r="N3878" s="144"/>
      <c r="O3878" s="143"/>
      <c r="P3878" s="143"/>
      <c r="Q3878" s="143"/>
      <c r="R3878" s="139"/>
      <c r="S3878" s="139"/>
      <c r="T3878" s="138"/>
      <c r="U3878" s="6"/>
      <c r="V3878" s="8"/>
      <c r="W3878" s="8"/>
      <c r="X3878" s="60"/>
    </row>
    <row r="3879" spans="1:27" ht="7.5" customHeight="1" outlineLevel="5" x14ac:dyDescent="0.15">
      <c r="A3879" s="8"/>
      <c r="B3879" s="69"/>
      <c r="C3879" s="69"/>
      <c r="D3879" s="60"/>
      <c r="E3879" s="60"/>
      <c r="F3879" s="104"/>
      <c r="G3879" s="60"/>
      <c r="H3879" s="65"/>
      <c r="I3879" s="105"/>
      <c r="J3879" s="63"/>
      <c r="K3879" s="65"/>
      <c r="L3879" s="65"/>
      <c r="M3879" s="65"/>
      <c r="N3879" s="65"/>
      <c r="O3879" s="63"/>
      <c r="P3879" s="63"/>
      <c r="Q3879" s="63"/>
      <c r="R3879" s="60"/>
      <c r="S3879" s="60"/>
      <c r="T3879" s="69"/>
      <c r="U3879" s="8"/>
      <c r="X3879" s="60"/>
    </row>
    <row r="3880" spans="1:27" ht="11.25" outlineLevel="4" x14ac:dyDescent="0.2">
      <c r="A3880" s="4"/>
      <c r="B3880" s="120"/>
      <c r="C3880" s="121">
        <v>28</v>
      </c>
      <c r="D3880" s="122" t="s">
        <v>534</v>
      </c>
      <c r="E3880" s="123" t="s">
        <v>3055</v>
      </c>
      <c r="F3880" s="124" t="s">
        <v>3056</v>
      </c>
      <c r="G3880" s="122" t="s">
        <v>724</v>
      </c>
      <c r="H3880" s="125">
        <v>36</v>
      </c>
      <c r="I3880" s="126">
        <v>0</v>
      </c>
      <c r="J3880" s="127">
        <f>H3880*I3880</f>
        <v>0</v>
      </c>
      <c r="K3880" s="125"/>
      <c r="L3880" s="125">
        <f>H3880*K3880</f>
        <v>0</v>
      </c>
      <c r="M3880" s="125"/>
      <c r="N3880" s="125">
        <f>H3880*M3880</f>
        <v>0</v>
      </c>
      <c r="O3880" s="127">
        <v>15</v>
      </c>
      <c r="P3880" s="127">
        <f>J3880*(O3880/100)</f>
        <v>0</v>
      </c>
      <c r="Q3880" s="127">
        <f>J3880+P3880</f>
        <v>0</v>
      </c>
      <c r="R3880" s="128"/>
      <c r="S3880" s="128" t="s">
        <v>538</v>
      </c>
      <c r="T3880" s="129">
        <v>1</v>
      </c>
      <c r="U3880" s="8"/>
      <c r="V3880" s="8"/>
      <c r="W3880" s="8"/>
      <c r="X3880" s="60"/>
    </row>
    <row r="3881" spans="1:27" ht="9.75" outlineLevel="5" x14ac:dyDescent="0.2">
      <c r="A3881" s="130"/>
      <c r="B3881" s="131"/>
      <c r="C3881" s="131"/>
      <c r="D3881" s="132"/>
      <c r="E3881" s="136" t="s">
        <v>0</v>
      </c>
      <c r="F3881" s="159" t="s">
        <v>3057</v>
      </c>
      <c r="G3881" s="159"/>
      <c r="H3881" s="160"/>
      <c r="I3881" s="161"/>
      <c r="J3881" s="162"/>
      <c r="K3881" s="134"/>
      <c r="L3881" s="134"/>
      <c r="M3881" s="134"/>
      <c r="N3881" s="134"/>
      <c r="O3881" s="135"/>
      <c r="P3881" s="135"/>
      <c r="Q3881" s="135"/>
      <c r="R3881" s="132"/>
      <c r="S3881" s="132"/>
      <c r="T3881" s="131"/>
      <c r="U3881" s="6"/>
      <c r="V3881" s="8"/>
      <c r="W3881" s="8"/>
      <c r="X3881" s="133" t="str">
        <f>F3881</f>
        <v>Montáž poštovních schránek sestav do pevného dílu dveří do 24 kusů</v>
      </c>
      <c r="Y3881" s="9"/>
      <c r="AA3881" s="11"/>
    </row>
    <row r="3882" spans="1:27" ht="7.5" customHeight="1" outlineLevel="5" x14ac:dyDescent="0.15">
      <c r="B3882" s="69"/>
      <c r="C3882" s="69"/>
      <c r="D3882" s="60"/>
      <c r="E3882" s="60"/>
      <c r="F3882" s="61"/>
      <c r="G3882" s="60"/>
      <c r="H3882" s="65"/>
      <c r="I3882" s="105"/>
      <c r="J3882" s="63"/>
      <c r="K3882" s="65"/>
      <c r="L3882" s="65"/>
      <c r="M3882" s="65"/>
      <c r="N3882" s="65"/>
      <c r="O3882" s="63"/>
      <c r="P3882" s="63"/>
      <c r="Q3882" s="63"/>
      <c r="R3882" s="60"/>
      <c r="S3882" s="60"/>
      <c r="T3882" s="69"/>
      <c r="U3882" s="8"/>
      <c r="X3882" s="60"/>
    </row>
    <row r="3883" spans="1:27" ht="11.25" outlineLevel="5" x14ac:dyDescent="0.2">
      <c r="A3883" s="137"/>
      <c r="B3883" s="138"/>
      <c r="C3883" s="138"/>
      <c r="D3883" s="139"/>
      <c r="E3883" s="145" t="s">
        <v>1</v>
      </c>
      <c r="F3883" s="140" t="s">
        <v>1768</v>
      </c>
      <c r="G3883" s="139"/>
      <c r="H3883" s="141">
        <v>0</v>
      </c>
      <c r="I3883" s="142"/>
      <c r="J3883" s="143"/>
      <c r="K3883" s="144"/>
      <c r="L3883" s="144"/>
      <c r="M3883" s="144"/>
      <c r="N3883" s="144"/>
      <c r="O3883" s="143"/>
      <c r="P3883" s="143"/>
      <c r="Q3883" s="143"/>
      <c r="R3883" s="139"/>
      <c r="S3883" s="139"/>
      <c r="T3883" s="138"/>
      <c r="U3883" s="6"/>
      <c r="V3883" s="8"/>
      <c r="W3883" s="8"/>
      <c r="X3883" s="60"/>
    </row>
    <row r="3884" spans="1:27" ht="11.25" outlineLevel="5" x14ac:dyDescent="0.2">
      <c r="A3884" s="137"/>
      <c r="B3884" s="138"/>
      <c r="C3884" s="138"/>
      <c r="D3884" s="139"/>
      <c r="E3884" s="145"/>
      <c r="F3884" s="140" t="s">
        <v>3058</v>
      </c>
      <c r="G3884" s="139"/>
      <c r="H3884" s="141">
        <v>36</v>
      </c>
      <c r="I3884" s="142"/>
      <c r="J3884" s="143"/>
      <c r="K3884" s="144"/>
      <c r="L3884" s="144"/>
      <c r="M3884" s="144"/>
      <c r="N3884" s="144"/>
      <c r="O3884" s="143"/>
      <c r="P3884" s="143"/>
      <c r="Q3884" s="143"/>
      <c r="R3884" s="139"/>
      <c r="S3884" s="139"/>
      <c r="T3884" s="138"/>
      <c r="U3884" s="6"/>
      <c r="V3884" s="8"/>
      <c r="W3884" s="8"/>
      <c r="X3884" s="60"/>
    </row>
    <row r="3885" spans="1:27" ht="7.5" customHeight="1" outlineLevel="5" x14ac:dyDescent="0.15">
      <c r="A3885" s="8"/>
      <c r="B3885" s="69"/>
      <c r="C3885" s="69"/>
      <c r="D3885" s="60"/>
      <c r="E3885" s="60"/>
      <c r="F3885" s="104"/>
      <c r="G3885" s="60"/>
      <c r="H3885" s="65"/>
      <c r="I3885" s="105"/>
      <c r="J3885" s="63"/>
      <c r="K3885" s="65"/>
      <c r="L3885" s="65"/>
      <c r="M3885" s="65"/>
      <c r="N3885" s="65"/>
      <c r="O3885" s="63"/>
      <c r="P3885" s="63"/>
      <c r="Q3885" s="63"/>
      <c r="R3885" s="60"/>
      <c r="S3885" s="60"/>
      <c r="T3885" s="69"/>
      <c r="U3885" s="8"/>
      <c r="X3885" s="60"/>
    </row>
    <row r="3886" spans="1:27" ht="11.25" outlineLevel="4" x14ac:dyDescent="0.2">
      <c r="A3886" s="4"/>
      <c r="B3886" s="120"/>
      <c r="C3886" s="121">
        <v>29</v>
      </c>
      <c r="D3886" s="122" t="s">
        <v>760</v>
      </c>
      <c r="E3886" s="123" t="s">
        <v>3059</v>
      </c>
      <c r="F3886" s="124" t="s">
        <v>3060</v>
      </c>
      <c r="G3886" s="122" t="s">
        <v>724</v>
      </c>
      <c r="H3886" s="125">
        <v>36</v>
      </c>
      <c r="I3886" s="126">
        <v>0</v>
      </c>
      <c r="J3886" s="127">
        <f>H3886*I3886</f>
        <v>0</v>
      </c>
      <c r="K3886" s="125">
        <v>2.5000000000000001E-4</v>
      </c>
      <c r="L3886" s="125">
        <f>H3886*K3886</f>
        <v>9.0000000000000011E-3</v>
      </c>
      <c r="M3886" s="125"/>
      <c r="N3886" s="125">
        <f>H3886*M3886</f>
        <v>0</v>
      </c>
      <c r="O3886" s="127">
        <v>15</v>
      </c>
      <c r="P3886" s="127">
        <f>J3886*(O3886/100)</f>
        <v>0</v>
      </c>
      <c r="Q3886" s="127">
        <f>J3886+P3886</f>
        <v>0</v>
      </c>
      <c r="R3886" s="128"/>
      <c r="S3886" s="128" t="s">
        <v>538</v>
      </c>
      <c r="T3886" s="129">
        <v>1</v>
      </c>
      <c r="U3886" s="8"/>
      <c r="V3886" s="8"/>
      <c r="W3886" s="8"/>
      <c r="X3886" s="60"/>
    </row>
    <row r="3887" spans="1:27" ht="9.75" outlineLevel="5" x14ac:dyDescent="0.2">
      <c r="A3887" s="130"/>
      <c r="B3887" s="131"/>
      <c r="C3887" s="131"/>
      <c r="D3887" s="132"/>
      <c r="E3887" s="136" t="s">
        <v>0</v>
      </c>
      <c r="F3887" s="159" t="s">
        <v>763</v>
      </c>
      <c r="G3887" s="159"/>
      <c r="H3887" s="160"/>
      <c r="I3887" s="161"/>
      <c r="J3887" s="162"/>
      <c r="K3887" s="134"/>
      <c r="L3887" s="134"/>
      <c r="M3887" s="134"/>
      <c r="N3887" s="134"/>
      <c r="O3887" s="135"/>
      <c r="P3887" s="135"/>
      <c r="Q3887" s="135"/>
      <c r="R3887" s="132"/>
      <c r="S3887" s="132"/>
      <c r="T3887" s="131"/>
      <c r="U3887" s="6"/>
      <c r="V3887" s="8"/>
      <c r="W3887" s="8"/>
      <c r="X3887" s="133" t="str">
        <f>F3887</f>
        <v>---</v>
      </c>
      <c r="Y3887" s="9"/>
      <c r="AA3887" s="11"/>
    </row>
    <row r="3888" spans="1:27" ht="7.5" customHeight="1" outlineLevel="5" x14ac:dyDescent="0.15">
      <c r="B3888" s="69"/>
      <c r="C3888" s="69"/>
      <c r="D3888" s="60"/>
      <c r="E3888" s="60"/>
      <c r="F3888" s="61"/>
      <c r="G3888" s="60"/>
      <c r="H3888" s="65"/>
      <c r="I3888" s="105"/>
      <c r="J3888" s="63"/>
      <c r="K3888" s="65"/>
      <c r="L3888" s="65"/>
      <c r="M3888" s="65"/>
      <c r="N3888" s="65"/>
      <c r="O3888" s="63"/>
      <c r="P3888" s="63"/>
      <c r="Q3888" s="63"/>
      <c r="R3888" s="60"/>
      <c r="S3888" s="60"/>
      <c r="T3888" s="69"/>
      <c r="U3888" s="8"/>
      <c r="X3888" s="60"/>
    </row>
    <row r="3889" spans="1:27" ht="11.25" outlineLevel="4" x14ac:dyDescent="0.2">
      <c r="A3889" s="4"/>
      <c r="B3889" s="120"/>
      <c r="C3889" s="121">
        <v>30</v>
      </c>
      <c r="D3889" s="122" t="s">
        <v>534</v>
      </c>
      <c r="E3889" s="123" t="s">
        <v>3061</v>
      </c>
      <c r="F3889" s="124" t="s">
        <v>3062</v>
      </c>
      <c r="G3889" s="122" t="s">
        <v>3063</v>
      </c>
      <c r="H3889" s="125">
        <v>1.08</v>
      </c>
      <c r="I3889" s="126">
        <v>0</v>
      </c>
      <c r="J3889" s="127">
        <f>H3889*I3889</f>
        <v>0</v>
      </c>
      <c r="K3889" s="125"/>
      <c r="L3889" s="125">
        <f>H3889*K3889</f>
        <v>0</v>
      </c>
      <c r="M3889" s="125"/>
      <c r="N3889" s="125">
        <f>H3889*M3889</f>
        <v>0</v>
      </c>
      <c r="O3889" s="127">
        <v>15</v>
      </c>
      <c r="P3889" s="127">
        <f>J3889*(O3889/100)</f>
        <v>0</v>
      </c>
      <c r="Q3889" s="127">
        <f>J3889+P3889</f>
        <v>0</v>
      </c>
      <c r="R3889" s="128"/>
      <c r="S3889" s="128" t="s">
        <v>538</v>
      </c>
      <c r="T3889" s="129">
        <v>1</v>
      </c>
      <c r="U3889" s="8"/>
      <c r="V3889" s="8"/>
      <c r="W3889" s="8"/>
      <c r="X3889" s="60"/>
    </row>
    <row r="3890" spans="1:27" ht="9.75" outlineLevel="5" x14ac:dyDescent="0.2">
      <c r="A3890" s="130"/>
      <c r="B3890" s="131"/>
      <c r="C3890" s="131"/>
      <c r="D3890" s="132"/>
      <c r="E3890" s="136" t="s">
        <v>0</v>
      </c>
      <c r="F3890" s="159" t="s">
        <v>3064</v>
      </c>
      <c r="G3890" s="159"/>
      <c r="H3890" s="160"/>
      <c r="I3890" s="161"/>
      <c r="J3890" s="162"/>
      <c r="K3890" s="134"/>
      <c r="L3890" s="134"/>
      <c r="M3890" s="134"/>
      <c r="N3890" s="134"/>
      <c r="O3890" s="135"/>
      <c r="P3890" s="135"/>
      <c r="Q3890" s="135"/>
      <c r="R3890" s="132"/>
      <c r="S3890" s="132"/>
      <c r="T3890" s="131"/>
      <c r="U3890" s="6"/>
      <c r="V3890" s="8"/>
      <c r="W3890" s="8"/>
      <c r="X3890" s="133" t="str">
        <f>F3890</f>
        <v>Přesun hmot pro konstrukce truhlářské stanovený procentní sazbou (%) z ceny vodorovná dopravní vzdálenost do 50 m v objektech výšky přes 6 do 12 m</v>
      </c>
      <c r="Y3890" s="9"/>
      <c r="AA3890" s="11"/>
    </row>
    <row r="3891" spans="1:27" ht="7.5" customHeight="1" outlineLevel="5" x14ac:dyDescent="0.15">
      <c r="B3891" s="69"/>
      <c r="C3891" s="69"/>
      <c r="D3891" s="60"/>
      <c r="E3891" s="60"/>
      <c r="F3891" s="61"/>
      <c r="G3891" s="60"/>
      <c r="H3891" s="65"/>
      <c r="I3891" s="105"/>
      <c r="J3891" s="63"/>
      <c r="K3891" s="65"/>
      <c r="L3891" s="65"/>
      <c r="M3891" s="65"/>
      <c r="N3891" s="65"/>
      <c r="O3891" s="63"/>
      <c r="P3891" s="63"/>
      <c r="Q3891" s="63"/>
      <c r="R3891" s="60"/>
      <c r="S3891" s="60"/>
      <c r="T3891" s="69"/>
      <c r="U3891" s="8"/>
      <c r="X3891" s="60"/>
    </row>
    <row r="3892" spans="1:27" outlineLevel="4" x14ac:dyDescent="0.15">
      <c r="B3892" s="6"/>
      <c r="C3892" s="6"/>
      <c r="D3892" s="6"/>
      <c r="E3892" s="6"/>
      <c r="F3892" s="6"/>
      <c r="G3892" s="6"/>
      <c r="H3892" s="6"/>
      <c r="I3892" s="8"/>
      <c r="J3892" s="8"/>
      <c r="K3892" s="6"/>
      <c r="L3892" s="6"/>
      <c r="M3892" s="6"/>
      <c r="N3892" s="6"/>
      <c r="O3892" s="6"/>
      <c r="P3892" s="8"/>
      <c r="Q3892" s="8"/>
      <c r="R3892" s="8"/>
      <c r="S3892" s="6"/>
      <c r="T3892" s="6"/>
      <c r="X3892" s="6"/>
    </row>
    <row r="3893" spans="1:27" ht="11.25" outlineLevel="3" x14ac:dyDescent="0.2">
      <c r="A3893" s="96" t="s">
        <v>145</v>
      </c>
      <c r="B3893" s="100">
        <v>4</v>
      </c>
      <c r="C3893" s="114"/>
      <c r="D3893" s="115" t="s">
        <v>533</v>
      </c>
      <c r="E3893" s="115"/>
      <c r="F3893" s="116" t="s">
        <v>146</v>
      </c>
      <c r="G3893" s="115"/>
      <c r="H3893" s="117"/>
      <c r="I3893" s="118"/>
      <c r="J3893" s="98">
        <f>SUBTOTAL(9,J3894:J4030)</f>
        <v>0</v>
      </c>
      <c r="K3893" s="117"/>
      <c r="L3893" s="99">
        <f>SUBTOTAL(9,L3894:L4030)</f>
        <v>18.827835099999998</v>
      </c>
      <c r="M3893" s="117"/>
      <c r="N3893" s="99">
        <f>SUBTOTAL(9,N3894:N4030)</f>
        <v>0</v>
      </c>
      <c r="O3893" s="119"/>
      <c r="P3893" s="98">
        <f>SUBTOTAL(9,P3894:P4030)</f>
        <v>0</v>
      </c>
      <c r="Q3893" s="98">
        <f>SUBTOTAL(9,Q3894:Q4030)</f>
        <v>0</v>
      </c>
      <c r="R3893" s="115"/>
      <c r="S3893" s="115"/>
      <c r="T3893" s="100">
        <f>SUBTOTAL(9,T3894:T4030)</f>
        <v>27</v>
      </c>
      <c r="U3893" s="6"/>
      <c r="V3893" s="8"/>
      <c r="W3893" s="8"/>
      <c r="X3893" s="60"/>
    </row>
    <row r="3894" spans="1:27" ht="11.25" outlineLevel="4" x14ac:dyDescent="0.2">
      <c r="A3894" s="4"/>
      <c r="B3894" s="120"/>
      <c r="C3894" s="121">
        <v>1</v>
      </c>
      <c r="D3894" s="122" t="s">
        <v>534</v>
      </c>
      <c r="E3894" s="123" t="s">
        <v>3065</v>
      </c>
      <c r="F3894" s="124" t="s">
        <v>3066</v>
      </c>
      <c r="G3894" s="122" t="s">
        <v>543</v>
      </c>
      <c r="H3894" s="125">
        <v>176.78</v>
      </c>
      <c r="I3894" s="126">
        <v>0</v>
      </c>
      <c r="J3894" s="127">
        <f>H3894*I3894</f>
        <v>0</v>
      </c>
      <c r="K3894" s="125">
        <v>1.15E-2</v>
      </c>
      <c r="L3894" s="125">
        <f>H3894*K3894</f>
        <v>2.0329700000000002</v>
      </c>
      <c r="M3894" s="125"/>
      <c r="N3894" s="125">
        <f>H3894*M3894</f>
        <v>0</v>
      </c>
      <c r="O3894" s="127">
        <v>15</v>
      </c>
      <c r="P3894" s="127">
        <f>J3894*(O3894/100)</f>
        <v>0</v>
      </c>
      <c r="Q3894" s="127">
        <f>J3894+P3894</f>
        <v>0</v>
      </c>
      <c r="R3894" s="128"/>
      <c r="S3894" s="128" t="s">
        <v>776</v>
      </c>
      <c r="T3894" s="129">
        <v>1</v>
      </c>
      <c r="U3894" s="8"/>
      <c r="V3894" s="8"/>
      <c r="W3894" s="8"/>
      <c r="X3894" s="60"/>
    </row>
    <row r="3895" spans="1:27" ht="9.75" outlineLevel="5" x14ac:dyDescent="0.2">
      <c r="A3895" s="130"/>
      <c r="B3895" s="131"/>
      <c r="C3895" s="131"/>
      <c r="D3895" s="132"/>
      <c r="E3895" s="136" t="s">
        <v>0</v>
      </c>
      <c r="F3895" s="159" t="s">
        <v>763</v>
      </c>
      <c r="G3895" s="159"/>
      <c r="H3895" s="160"/>
      <c r="I3895" s="161"/>
      <c r="J3895" s="162"/>
      <c r="K3895" s="134"/>
      <c r="L3895" s="134"/>
      <c r="M3895" s="134"/>
      <c r="N3895" s="134"/>
      <c r="O3895" s="135"/>
      <c r="P3895" s="135"/>
      <c r="Q3895" s="135"/>
      <c r="R3895" s="132"/>
      <c r="S3895" s="132"/>
      <c r="T3895" s="131"/>
      <c r="U3895" s="6"/>
      <c r="V3895" s="8"/>
      <c r="W3895" s="8"/>
      <c r="X3895" s="133" t="str">
        <f>F3895</f>
        <v>---</v>
      </c>
      <c r="Y3895" s="9"/>
      <c r="AA3895" s="11"/>
    </row>
    <row r="3896" spans="1:27" ht="7.5" customHeight="1" outlineLevel="5" x14ac:dyDescent="0.15">
      <c r="B3896" s="69"/>
      <c r="C3896" s="69"/>
      <c r="D3896" s="60"/>
      <c r="E3896" s="60"/>
      <c r="F3896" s="61"/>
      <c r="G3896" s="60"/>
      <c r="H3896" s="65"/>
      <c r="I3896" s="105"/>
      <c r="J3896" s="63"/>
      <c r="K3896" s="65"/>
      <c r="L3896" s="65"/>
      <c r="M3896" s="65"/>
      <c r="N3896" s="65"/>
      <c r="O3896" s="63"/>
      <c r="P3896" s="63"/>
      <c r="Q3896" s="63"/>
      <c r="R3896" s="60"/>
      <c r="S3896" s="60"/>
      <c r="T3896" s="69"/>
      <c r="U3896" s="8"/>
      <c r="X3896" s="60"/>
    </row>
    <row r="3897" spans="1:27" ht="11.25" outlineLevel="5" x14ac:dyDescent="0.2">
      <c r="A3897" s="137"/>
      <c r="B3897" s="138"/>
      <c r="C3897" s="138"/>
      <c r="D3897" s="139"/>
      <c r="E3897" s="145" t="s">
        <v>1</v>
      </c>
      <c r="F3897" s="140" t="s">
        <v>703</v>
      </c>
      <c r="G3897" s="139"/>
      <c r="H3897" s="141">
        <v>0</v>
      </c>
      <c r="I3897" s="142"/>
      <c r="J3897" s="143"/>
      <c r="K3897" s="144"/>
      <c r="L3897" s="144"/>
      <c r="M3897" s="144"/>
      <c r="N3897" s="144"/>
      <c r="O3897" s="143"/>
      <c r="P3897" s="143"/>
      <c r="Q3897" s="143"/>
      <c r="R3897" s="139"/>
      <c r="S3897" s="139"/>
      <c r="T3897" s="138"/>
      <c r="U3897" s="6"/>
      <c r="V3897" s="8"/>
      <c r="W3897" s="8"/>
      <c r="X3897" s="60"/>
    </row>
    <row r="3898" spans="1:27" ht="11.25" outlineLevel="5" x14ac:dyDescent="0.2">
      <c r="A3898" s="137"/>
      <c r="B3898" s="138"/>
      <c r="C3898" s="138"/>
      <c r="D3898" s="139"/>
      <c r="E3898" s="145"/>
      <c r="F3898" s="140" t="s">
        <v>3067</v>
      </c>
      <c r="G3898" s="139"/>
      <c r="H3898" s="141">
        <v>46.06</v>
      </c>
      <c r="I3898" s="142"/>
      <c r="J3898" s="143"/>
      <c r="K3898" s="144"/>
      <c r="L3898" s="144"/>
      <c r="M3898" s="144"/>
      <c r="N3898" s="144"/>
      <c r="O3898" s="143"/>
      <c r="P3898" s="143"/>
      <c r="Q3898" s="143"/>
      <c r="R3898" s="139"/>
      <c r="S3898" s="139"/>
      <c r="T3898" s="138"/>
      <c r="U3898" s="6"/>
      <c r="V3898" s="8"/>
      <c r="W3898" s="8"/>
      <c r="X3898" s="60"/>
    </row>
    <row r="3899" spans="1:27" ht="11.25" outlineLevel="5" x14ac:dyDescent="0.2">
      <c r="A3899" s="137"/>
      <c r="B3899" s="138"/>
      <c r="C3899" s="138"/>
      <c r="D3899" s="139"/>
      <c r="E3899" s="145"/>
      <c r="F3899" s="140" t="s">
        <v>2410</v>
      </c>
      <c r="G3899" s="139"/>
      <c r="H3899" s="141">
        <v>65.36</v>
      </c>
      <c r="I3899" s="142"/>
      <c r="J3899" s="143"/>
      <c r="K3899" s="144"/>
      <c r="L3899" s="144"/>
      <c r="M3899" s="144"/>
      <c r="N3899" s="144"/>
      <c r="O3899" s="143"/>
      <c r="P3899" s="143"/>
      <c r="Q3899" s="143"/>
      <c r="R3899" s="139"/>
      <c r="S3899" s="139"/>
      <c r="T3899" s="138"/>
      <c r="U3899" s="6"/>
      <c r="V3899" s="8"/>
      <c r="W3899" s="8"/>
      <c r="X3899" s="60"/>
    </row>
    <row r="3900" spans="1:27" ht="11.25" outlineLevel="5" x14ac:dyDescent="0.2">
      <c r="A3900" s="137"/>
      <c r="B3900" s="138"/>
      <c r="C3900" s="138"/>
      <c r="D3900" s="139"/>
      <c r="E3900" s="145"/>
      <c r="F3900" s="140" t="s">
        <v>2411</v>
      </c>
      <c r="G3900" s="139"/>
      <c r="H3900" s="141">
        <v>65.36</v>
      </c>
      <c r="I3900" s="142"/>
      <c r="J3900" s="143"/>
      <c r="K3900" s="144"/>
      <c r="L3900" s="144"/>
      <c r="M3900" s="144"/>
      <c r="N3900" s="144"/>
      <c r="O3900" s="143"/>
      <c r="P3900" s="143"/>
      <c r="Q3900" s="143"/>
      <c r="R3900" s="139"/>
      <c r="S3900" s="139"/>
      <c r="T3900" s="138"/>
      <c r="U3900" s="6"/>
      <c r="V3900" s="8"/>
      <c r="W3900" s="8"/>
      <c r="X3900" s="60"/>
    </row>
    <row r="3901" spans="1:27" ht="7.5" customHeight="1" outlineLevel="5" x14ac:dyDescent="0.15">
      <c r="A3901" s="8"/>
      <c r="B3901" s="69"/>
      <c r="C3901" s="69"/>
      <c r="D3901" s="60"/>
      <c r="E3901" s="60"/>
      <c r="F3901" s="104"/>
      <c r="G3901" s="60"/>
      <c r="H3901" s="65"/>
      <c r="I3901" s="105"/>
      <c r="J3901" s="63"/>
      <c r="K3901" s="65"/>
      <c r="L3901" s="65"/>
      <c r="M3901" s="65"/>
      <c r="N3901" s="65"/>
      <c r="O3901" s="63"/>
      <c r="P3901" s="63"/>
      <c r="Q3901" s="63"/>
      <c r="R3901" s="60"/>
      <c r="S3901" s="60"/>
      <c r="T3901" s="69"/>
      <c r="U3901" s="8"/>
      <c r="X3901" s="60"/>
    </row>
    <row r="3902" spans="1:27" ht="11.25" outlineLevel="4" x14ac:dyDescent="0.2">
      <c r="A3902" s="4"/>
      <c r="B3902" s="120"/>
      <c r="C3902" s="121">
        <v>2</v>
      </c>
      <c r="D3902" s="122" t="s">
        <v>534</v>
      </c>
      <c r="E3902" s="123" t="s">
        <v>3068</v>
      </c>
      <c r="F3902" s="124" t="s">
        <v>3069</v>
      </c>
      <c r="G3902" s="122" t="s">
        <v>543</v>
      </c>
      <c r="H3902" s="125">
        <v>12.24</v>
      </c>
      <c r="I3902" s="126">
        <v>0</v>
      </c>
      <c r="J3902" s="127">
        <f>H3902*I3902</f>
        <v>0</v>
      </c>
      <c r="K3902" s="125"/>
      <c r="L3902" s="125">
        <f>H3902*K3902</f>
        <v>0</v>
      </c>
      <c r="M3902" s="125"/>
      <c r="N3902" s="125">
        <f>H3902*M3902</f>
        <v>0</v>
      </c>
      <c r="O3902" s="127">
        <v>15</v>
      </c>
      <c r="P3902" s="127">
        <f>J3902*(O3902/100)</f>
        <v>0</v>
      </c>
      <c r="Q3902" s="127">
        <f>J3902+P3902</f>
        <v>0</v>
      </c>
      <c r="R3902" s="128"/>
      <c r="S3902" s="128" t="s">
        <v>538</v>
      </c>
      <c r="T3902" s="129">
        <v>1</v>
      </c>
      <c r="U3902" s="8"/>
      <c r="V3902" s="8"/>
      <c r="W3902" s="8"/>
      <c r="X3902" s="60"/>
    </row>
    <row r="3903" spans="1:27" ht="9.75" outlineLevel="5" x14ac:dyDescent="0.2">
      <c r="A3903" s="130"/>
      <c r="B3903" s="131"/>
      <c r="C3903" s="131"/>
      <c r="D3903" s="132"/>
      <c r="E3903" s="136" t="s">
        <v>0</v>
      </c>
      <c r="F3903" s="159" t="s">
        <v>3070</v>
      </c>
      <c r="G3903" s="159"/>
      <c r="H3903" s="160"/>
      <c r="I3903" s="161"/>
      <c r="J3903" s="162"/>
      <c r="K3903" s="134"/>
      <c r="L3903" s="134"/>
      <c r="M3903" s="134"/>
      <c r="N3903" s="134"/>
      <c r="O3903" s="135"/>
      <c r="P3903" s="135"/>
      <c r="Q3903" s="135"/>
      <c r="R3903" s="132"/>
      <c r="S3903" s="132"/>
      <c r="T3903" s="131"/>
      <c r="U3903" s="6"/>
      <c r="V3903" s="8"/>
      <c r="W3903" s="8"/>
      <c r="X3903" s="133" t="str">
        <f>F3903</f>
        <v>Montáž vstupních čisticích zón z rohoží kovových nebo plastových</v>
      </c>
      <c r="Y3903" s="9"/>
      <c r="AA3903" s="11"/>
    </row>
    <row r="3904" spans="1:27" ht="7.5" customHeight="1" outlineLevel="5" x14ac:dyDescent="0.15">
      <c r="B3904" s="69"/>
      <c r="C3904" s="69"/>
      <c r="D3904" s="60"/>
      <c r="E3904" s="60"/>
      <c r="F3904" s="61"/>
      <c r="G3904" s="60"/>
      <c r="H3904" s="65"/>
      <c r="I3904" s="105"/>
      <c r="J3904" s="63"/>
      <c r="K3904" s="65"/>
      <c r="L3904" s="65"/>
      <c r="M3904" s="65"/>
      <c r="N3904" s="65"/>
      <c r="O3904" s="63"/>
      <c r="P3904" s="63"/>
      <c r="Q3904" s="63"/>
      <c r="R3904" s="60"/>
      <c r="S3904" s="60"/>
      <c r="T3904" s="69"/>
      <c r="U3904" s="8"/>
      <c r="X3904" s="60"/>
    </row>
    <row r="3905" spans="1:27" ht="11.25" outlineLevel="5" x14ac:dyDescent="0.2">
      <c r="A3905" s="137"/>
      <c r="B3905" s="138"/>
      <c r="C3905" s="138"/>
      <c r="D3905" s="139"/>
      <c r="E3905" s="145" t="s">
        <v>1</v>
      </c>
      <c r="F3905" s="140" t="s">
        <v>703</v>
      </c>
      <c r="G3905" s="139"/>
      <c r="H3905" s="141">
        <v>0</v>
      </c>
      <c r="I3905" s="142"/>
      <c r="J3905" s="143"/>
      <c r="K3905" s="144"/>
      <c r="L3905" s="144"/>
      <c r="M3905" s="144"/>
      <c r="N3905" s="144"/>
      <c r="O3905" s="143"/>
      <c r="P3905" s="143"/>
      <c r="Q3905" s="143"/>
      <c r="R3905" s="139"/>
      <c r="S3905" s="139"/>
      <c r="T3905" s="138"/>
      <c r="U3905" s="6"/>
      <c r="V3905" s="8"/>
      <c r="W3905" s="8"/>
      <c r="X3905" s="60"/>
    </row>
    <row r="3906" spans="1:27" ht="11.25" outlineLevel="5" x14ac:dyDescent="0.2">
      <c r="A3906" s="137"/>
      <c r="B3906" s="138"/>
      <c r="C3906" s="138"/>
      <c r="D3906" s="139"/>
      <c r="E3906" s="145"/>
      <c r="F3906" s="140" t="s">
        <v>3071</v>
      </c>
      <c r="G3906" s="139"/>
      <c r="H3906" s="141">
        <v>3.5999999999999992</v>
      </c>
      <c r="I3906" s="142"/>
      <c r="J3906" s="143"/>
      <c r="K3906" s="144"/>
      <c r="L3906" s="144"/>
      <c r="M3906" s="144"/>
      <c r="N3906" s="144"/>
      <c r="O3906" s="143"/>
      <c r="P3906" s="143"/>
      <c r="Q3906" s="143"/>
      <c r="R3906" s="139"/>
      <c r="S3906" s="139"/>
      <c r="T3906" s="138"/>
      <c r="U3906" s="6"/>
      <c r="V3906" s="8"/>
      <c r="W3906" s="8"/>
      <c r="X3906" s="60"/>
    </row>
    <row r="3907" spans="1:27" ht="11.25" outlineLevel="5" x14ac:dyDescent="0.2">
      <c r="A3907" s="137"/>
      <c r="B3907" s="138"/>
      <c r="C3907" s="138"/>
      <c r="D3907" s="139"/>
      <c r="E3907" s="145"/>
      <c r="F3907" s="140" t="s">
        <v>3072</v>
      </c>
      <c r="G3907" s="139"/>
      <c r="H3907" s="141">
        <v>4.32</v>
      </c>
      <c r="I3907" s="142"/>
      <c r="J3907" s="143"/>
      <c r="K3907" s="144"/>
      <c r="L3907" s="144"/>
      <c r="M3907" s="144"/>
      <c r="N3907" s="144"/>
      <c r="O3907" s="143"/>
      <c r="P3907" s="143"/>
      <c r="Q3907" s="143"/>
      <c r="R3907" s="139"/>
      <c r="S3907" s="139"/>
      <c r="T3907" s="138"/>
      <c r="U3907" s="6"/>
      <c r="V3907" s="8"/>
      <c r="W3907" s="8"/>
      <c r="X3907" s="60"/>
    </row>
    <row r="3908" spans="1:27" ht="11.25" outlineLevel="5" x14ac:dyDescent="0.2">
      <c r="A3908" s="137"/>
      <c r="B3908" s="138"/>
      <c r="C3908" s="138"/>
      <c r="D3908" s="139"/>
      <c r="E3908" s="145"/>
      <c r="F3908" s="140" t="s">
        <v>3073</v>
      </c>
      <c r="G3908" s="139"/>
      <c r="H3908" s="141">
        <v>4.32</v>
      </c>
      <c r="I3908" s="142"/>
      <c r="J3908" s="143"/>
      <c r="K3908" s="144"/>
      <c r="L3908" s="144"/>
      <c r="M3908" s="144"/>
      <c r="N3908" s="144"/>
      <c r="O3908" s="143"/>
      <c r="P3908" s="143"/>
      <c r="Q3908" s="143"/>
      <c r="R3908" s="139"/>
      <c r="S3908" s="139"/>
      <c r="T3908" s="138"/>
      <c r="U3908" s="6"/>
      <c r="V3908" s="8"/>
      <c r="W3908" s="8"/>
      <c r="X3908" s="60"/>
    </row>
    <row r="3909" spans="1:27" ht="7.5" customHeight="1" outlineLevel="5" x14ac:dyDescent="0.15">
      <c r="A3909" s="8"/>
      <c r="B3909" s="69"/>
      <c r="C3909" s="69"/>
      <c r="D3909" s="60"/>
      <c r="E3909" s="60"/>
      <c r="F3909" s="104"/>
      <c r="G3909" s="60"/>
      <c r="H3909" s="65"/>
      <c r="I3909" s="105"/>
      <c r="J3909" s="63"/>
      <c r="K3909" s="65"/>
      <c r="L3909" s="65"/>
      <c r="M3909" s="65"/>
      <c r="N3909" s="65"/>
      <c r="O3909" s="63"/>
      <c r="P3909" s="63"/>
      <c r="Q3909" s="63"/>
      <c r="R3909" s="60"/>
      <c r="S3909" s="60"/>
      <c r="T3909" s="69"/>
      <c r="U3909" s="8"/>
      <c r="X3909" s="60"/>
    </row>
    <row r="3910" spans="1:27" ht="11.25" outlineLevel="4" x14ac:dyDescent="0.2">
      <c r="A3910" s="4"/>
      <c r="B3910" s="120"/>
      <c r="C3910" s="121">
        <v>3</v>
      </c>
      <c r="D3910" s="122" t="s">
        <v>534</v>
      </c>
      <c r="E3910" s="123" t="s">
        <v>3074</v>
      </c>
      <c r="F3910" s="124" t="s">
        <v>3075</v>
      </c>
      <c r="G3910" s="122" t="s">
        <v>752</v>
      </c>
      <c r="H3910" s="125">
        <v>34.799999999999997</v>
      </c>
      <c r="I3910" s="126">
        <v>0</v>
      </c>
      <c r="J3910" s="127">
        <f>H3910*I3910</f>
        <v>0</v>
      </c>
      <c r="K3910" s="125"/>
      <c r="L3910" s="125">
        <f>H3910*K3910</f>
        <v>0</v>
      </c>
      <c r="M3910" s="125"/>
      <c r="N3910" s="125">
        <f>H3910*M3910</f>
        <v>0</v>
      </c>
      <c r="O3910" s="127">
        <v>15</v>
      </c>
      <c r="P3910" s="127">
        <f>J3910*(O3910/100)</f>
        <v>0</v>
      </c>
      <c r="Q3910" s="127">
        <f>J3910+P3910</f>
        <v>0</v>
      </c>
      <c r="R3910" s="128"/>
      <c r="S3910" s="128" t="s">
        <v>538</v>
      </c>
      <c r="T3910" s="129">
        <v>1</v>
      </c>
      <c r="U3910" s="8"/>
      <c r="V3910" s="8"/>
      <c r="W3910" s="8"/>
      <c r="X3910" s="60"/>
    </row>
    <row r="3911" spans="1:27" ht="9.75" outlineLevel="5" x14ac:dyDescent="0.2">
      <c r="A3911" s="130"/>
      <c r="B3911" s="131"/>
      <c r="C3911" s="131"/>
      <c r="D3911" s="132"/>
      <c r="E3911" s="136" t="s">
        <v>0</v>
      </c>
      <c r="F3911" s="159" t="s">
        <v>3076</v>
      </c>
      <c r="G3911" s="159"/>
      <c r="H3911" s="160"/>
      <c r="I3911" s="161"/>
      <c r="J3911" s="162"/>
      <c r="K3911" s="134"/>
      <c r="L3911" s="134"/>
      <c r="M3911" s="134"/>
      <c r="N3911" s="134"/>
      <c r="O3911" s="135"/>
      <c r="P3911" s="135"/>
      <c r="Q3911" s="135"/>
      <c r="R3911" s="132"/>
      <c r="S3911" s="132"/>
      <c r="T3911" s="131"/>
      <c r="U3911" s="6"/>
      <c r="V3911" s="8"/>
      <c r="W3911" s="8"/>
      <c r="X3911" s="133" t="str">
        <f>F3911</f>
        <v>Montáž vstupních čisticích zón z rohoží osazení rámu mosazného nebo hliníkového zapuštěného z L profilů</v>
      </c>
      <c r="Y3911" s="9"/>
      <c r="AA3911" s="11"/>
    </row>
    <row r="3912" spans="1:27" ht="7.5" customHeight="1" outlineLevel="5" x14ac:dyDescent="0.15">
      <c r="B3912" s="69"/>
      <c r="C3912" s="69"/>
      <c r="D3912" s="60"/>
      <c r="E3912" s="60"/>
      <c r="F3912" s="61"/>
      <c r="G3912" s="60"/>
      <c r="H3912" s="65"/>
      <c r="I3912" s="105"/>
      <c r="J3912" s="63"/>
      <c r="K3912" s="65"/>
      <c r="L3912" s="65"/>
      <c r="M3912" s="65"/>
      <c r="N3912" s="65"/>
      <c r="O3912" s="63"/>
      <c r="P3912" s="63"/>
      <c r="Q3912" s="63"/>
      <c r="R3912" s="60"/>
      <c r="S3912" s="60"/>
      <c r="T3912" s="69"/>
      <c r="U3912" s="8"/>
      <c r="X3912" s="60"/>
    </row>
    <row r="3913" spans="1:27" ht="11.25" outlineLevel="5" x14ac:dyDescent="0.2">
      <c r="A3913" s="137"/>
      <c r="B3913" s="138"/>
      <c r="C3913" s="138"/>
      <c r="D3913" s="139"/>
      <c r="E3913" s="145" t="s">
        <v>1</v>
      </c>
      <c r="F3913" s="140" t="s">
        <v>703</v>
      </c>
      <c r="G3913" s="139"/>
      <c r="H3913" s="141">
        <v>0</v>
      </c>
      <c r="I3913" s="142"/>
      <c r="J3913" s="143"/>
      <c r="K3913" s="144"/>
      <c r="L3913" s="144"/>
      <c r="M3913" s="144"/>
      <c r="N3913" s="144"/>
      <c r="O3913" s="143"/>
      <c r="P3913" s="143"/>
      <c r="Q3913" s="143"/>
      <c r="R3913" s="139"/>
      <c r="S3913" s="139"/>
      <c r="T3913" s="138"/>
      <c r="U3913" s="6"/>
      <c r="V3913" s="8"/>
      <c r="W3913" s="8"/>
      <c r="X3913" s="60"/>
    </row>
    <row r="3914" spans="1:27" ht="11.25" outlineLevel="5" x14ac:dyDescent="0.2">
      <c r="A3914" s="137"/>
      <c r="B3914" s="138"/>
      <c r="C3914" s="138"/>
      <c r="D3914" s="139"/>
      <c r="E3914" s="145"/>
      <c r="F3914" s="140" t="s">
        <v>3077</v>
      </c>
      <c r="G3914" s="139"/>
      <c r="H3914" s="141">
        <v>10.8</v>
      </c>
      <c r="I3914" s="142"/>
      <c r="J3914" s="143"/>
      <c r="K3914" s="144"/>
      <c r="L3914" s="144"/>
      <c r="M3914" s="144"/>
      <c r="N3914" s="144"/>
      <c r="O3914" s="143"/>
      <c r="P3914" s="143"/>
      <c r="Q3914" s="143"/>
      <c r="R3914" s="139"/>
      <c r="S3914" s="139"/>
      <c r="T3914" s="138"/>
      <c r="U3914" s="6"/>
      <c r="V3914" s="8"/>
      <c r="W3914" s="8"/>
      <c r="X3914" s="60"/>
    </row>
    <row r="3915" spans="1:27" ht="11.25" outlineLevel="5" x14ac:dyDescent="0.2">
      <c r="A3915" s="137"/>
      <c r="B3915" s="138"/>
      <c r="C3915" s="138"/>
      <c r="D3915" s="139"/>
      <c r="E3915" s="145"/>
      <c r="F3915" s="140" t="s">
        <v>3078</v>
      </c>
      <c r="G3915" s="139"/>
      <c r="H3915" s="141">
        <v>12</v>
      </c>
      <c r="I3915" s="142"/>
      <c r="J3915" s="143"/>
      <c r="K3915" s="144"/>
      <c r="L3915" s="144"/>
      <c r="M3915" s="144"/>
      <c r="N3915" s="144"/>
      <c r="O3915" s="143"/>
      <c r="P3915" s="143"/>
      <c r="Q3915" s="143"/>
      <c r="R3915" s="139"/>
      <c r="S3915" s="139"/>
      <c r="T3915" s="138"/>
      <c r="U3915" s="6"/>
      <c r="V3915" s="8"/>
      <c r="W3915" s="8"/>
      <c r="X3915" s="60"/>
    </row>
    <row r="3916" spans="1:27" ht="11.25" outlineLevel="5" x14ac:dyDescent="0.2">
      <c r="A3916" s="137"/>
      <c r="B3916" s="138"/>
      <c r="C3916" s="138"/>
      <c r="D3916" s="139"/>
      <c r="E3916" s="145"/>
      <c r="F3916" s="140" t="s">
        <v>3079</v>
      </c>
      <c r="G3916" s="139"/>
      <c r="H3916" s="141">
        <v>12</v>
      </c>
      <c r="I3916" s="142"/>
      <c r="J3916" s="143"/>
      <c r="K3916" s="144"/>
      <c r="L3916" s="144"/>
      <c r="M3916" s="144"/>
      <c r="N3916" s="144"/>
      <c r="O3916" s="143"/>
      <c r="P3916" s="143"/>
      <c r="Q3916" s="143"/>
      <c r="R3916" s="139"/>
      <c r="S3916" s="139"/>
      <c r="T3916" s="138"/>
      <c r="U3916" s="6"/>
      <c r="V3916" s="8"/>
      <c r="W3916" s="8"/>
      <c r="X3916" s="60"/>
    </row>
    <row r="3917" spans="1:27" ht="7.5" customHeight="1" outlineLevel="5" x14ac:dyDescent="0.15">
      <c r="A3917" s="8"/>
      <c r="B3917" s="69"/>
      <c r="C3917" s="69"/>
      <c r="D3917" s="60"/>
      <c r="E3917" s="60"/>
      <c r="F3917" s="104"/>
      <c r="G3917" s="60"/>
      <c r="H3917" s="65"/>
      <c r="I3917" s="105"/>
      <c r="J3917" s="63"/>
      <c r="K3917" s="65"/>
      <c r="L3917" s="65"/>
      <c r="M3917" s="65"/>
      <c r="N3917" s="65"/>
      <c r="O3917" s="63"/>
      <c r="P3917" s="63"/>
      <c r="Q3917" s="63"/>
      <c r="R3917" s="60"/>
      <c r="S3917" s="60"/>
      <c r="T3917" s="69"/>
      <c r="U3917" s="8"/>
      <c r="X3917" s="60"/>
    </row>
    <row r="3918" spans="1:27" ht="11.25" outlineLevel="4" x14ac:dyDescent="0.2">
      <c r="A3918" s="4"/>
      <c r="B3918" s="120"/>
      <c r="C3918" s="121">
        <v>4</v>
      </c>
      <c r="D3918" s="122" t="s">
        <v>760</v>
      </c>
      <c r="E3918" s="123" t="s">
        <v>3080</v>
      </c>
      <c r="F3918" s="124" t="s">
        <v>3081</v>
      </c>
      <c r="G3918" s="122" t="s">
        <v>752</v>
      </c>
      <c r="H3918" s="125">
        <v>35.495999999999995</v>
      </c>
      <c r="I3918" s="126">
        <v>0</v>
      </c>
      <c r="J3918" s="127">
        <f>H3918*I3918</f>
        <v>0</v>
      </c>
      <c r="K3918" s="125">
        <v>2.0000000000000001E-4</v>
      </c>
      <c r="L3918" s="125">
        <f>H3918*K3918</f>
        <v>7.0991999999999991E-3</v>
      </c>
      <c r="M3918" s="125"/>
      <c r="N3918" s="125">
        <f>H3918*M3918</f>
        <v>0</v>
      </c>
      <c r="O3918" s="127">
        <v>15</v>
      </c>
      <c r="P3918" s="127">
        <f>J3918*(O3918/100)</f>
        <v>0</v>
      </c>
      <c r="Q3918" s="127">
        <f>J3918+P3918</f>
        <v>0</v>
      </c>
      <c r="R3918" s="128"/>
      <c r="S3918" s="128" t="s">
        <v>538</v>
      </c>
      <c r="T3918" s="129">
        <v>1</v>
      </c>
      <c r="U3918" s="8"/>
      <c r="V3918" s="8"/>
      <c r="W3918" s="8"/>
      <c r="X3918" s="60"/>
    </row>
    <row r="3919" spans="1:27" ht="9.75" outlineLevel="5" x14ac:dyDescent="0.2">
      <c r="A3919" s="130"/>
      <c r="B3919" s="131"/>
      <c r="C3919" s="131"/>
      <c r="D3919" s="132"/>
      <c r="E3919" s="136" t="s">
        <v>0</v>
      </c>
      <c r="F3919" s="159" t="s">
        <v>763</v>
      </c>
      <c r="G3919" s="159"/>
      <c r="H3919" s="160"/>
      <c r="I3919" s="161"/>
      <c r="J3919" s="162"/>
      <c r="K3919" s="134"/>
      <c r="L3919" s="134"/>
      <c r="M3919" s="134"/>
      <c r="N3919" s="134"/>
      <c r="O3919" s="135"/>
      <c r="P3919" s="135"/>
      <c r="Q3919" s="135"/>
      <c r="R3919" s="132"/>
      <c r="S3919" s="132"/>
      <c r="T3919" s="131"/>
      <c r="U3919" s="6"/>
      <c r="V3919" s="8"/>
      <c r="W3919" s="8"/>
      <c r="X3919" s="133" t="str">
        <f>F3919</f>
        <v>---</v>
      </c>
      <c r="Y3919" s="9"/>
      <c r="AA3919" s="11"/>
    </row>
    <row r="3920" spans="1:27" ht="7.5" customHeight="1" outlineLevel="5" x14ac:dyDescent="0.15">
      <c r="B3920" s="69"/>
      <c r="C3920" s="69"/>
      <c r="D3920" s="60"/>
      <c r="E3920" s="60"/>
      <c r="F3920" s="61"/>
      <c r="G3920" s="60"/>
      <c r="H3920" s="65"/>
      <c r="I3920" s="105"/>
      <c r="J3920" s="63"/>
      <c r="K3920" s="65"/>
      <c r="L3920" s="65"/>
      <c r="M3920" s="65"/>
      <c r="N3920" s="65"/>
      <c r="O3920" s="63"/>
      <c r="P3920" s="63"/>
      <c r="Q3920" s="63"/>
      <c r="R3920" s="60"/>
      <c r="S3920" s="60"/>
      <c r="T3920" s="69"/>
      <c r="U3920" s="8"/>
      <c r="X3920" s="60"/>
    </row>
    <row r="3921" spans="1:27" ht="9.75" outlineLevel="5" x14ac:dyDescent="0.2">
      <c r="A3921" s="130"/>
      <c r="B3921" s="131"/>
      <c r="C3921" s="131"/>
      <c r="D3921" s="132"/>
      <c r="E3921" s="136" t="s">
        <v>25</v>
      </c>
      <c r="F3921" s="148">
        <v>2</v>
      </c>
      <c r="G3921" s="132"/>
      <c r="H3921" s="146">
        <v>0.69599999999999995</v>
      </c>
      <c r="I3921" s="147"/>
      <c r="J3921" s="135"/>
      <c r="K3921" s="134"/>
      <c r="L3921" s="134"/>
      <c r="M3921" s="134"/>
      <c r="N3921" s="134"/>
      <c r="O3921" s="135"/>
      <c r="P3921" s="135"/>
      <c r="Q3921" s="135"/>
      <c r="R3921" s="132"/>
      <c r="S3921" s="132"/>
      <c r="T3921" s="131"/>
      <c r="U3921" s="6"/>
      <c r="V3921" s="8"/>
      <c r="W3921" s="8"/>
      <c r="X3921" s="60"/>
    </row>
    <row r="3922" spans="1:27" ht="7.5" customHeight="1" outlineLevel="5" x14ac:dyDescent="0.15">
      <c r="A3922" s="8"/>
      <c r="B3922" s="69"/>
      <c r="C3922" s="69"/>
      <c r="D3922" s="60"/>
      <c r="E3922" s="60"/>
      <c r="F3922" s="104"/>
      <c r="G3922" s="60"/>
      <c r="H3922" s="65"/>
      <c r="I3922" s="105"/>
      <c r="J3922" s="63"/>
      <c r="K3922" s="65"/>
      <c r="L3922" s="65"/>
      <c r="M3922" s="65"/>
      <c r="N3922" s="65"/>
      <c r="O3922" s="63"/>
      <c r="P3922" s="63"/>
      <c r="Q3922" s="63"/>
      <c r="R3922" s="60"/>
      <c r="S3922" s="60"/>
      <c r="T3922" s="69"/>
      <c r="U3922" s="8"/>
      <c r="X3922" s="60"/>
    </row>
    <row r="3923" spans="1:27" ht="11.25" outlineLevel="4" x14ac:dyDescent="0.2">
      <c r="A3923" s="4"/>
      <c r="B3923" s="120"/>
      <c r="C3923" s="121">
        <v>5</v>
      </c>
      <c r="D3923" s="122" t="s">
        <v>760</v>
      </c>
      <c r="E3923" s="123" t="s">
        <v>3082</v>
      </c>
      <c r="F3923" s="124" t="s">
        <v>3083</v>
      </c>
      <c r="G3923" s="122" t="s">
        <v>543</v>
      </c>
      <c r="H3923" s="125">
        <v>13.464000000000002</v>
      </c>
      <c r="I3923" s="126">
        <v>0</v>
      </c>
      <c r="J3923" s="127">
        <f>H3923*I3923</f>
        <v>0</v>
      </c>
      <c r="K3923" s="125">
        <v>0.01</v>
      </c>
      <c r="L3923" s="125">
        <f>H3923*K3923</f>
        <v>0.13464000000000004</v>
      </c>
      <c r="M3923" s="125"/>
      <c r="N3923" s="125">
        <f>H3923*M3923</f>
        <v>0</v>
      </c>
      <c r="O3923" s="127">
        <v>15</v>
      </c>
      <c r="P3923" s="127">
        <f>J3923*(O3923/100)</f>
        <v>0</v>
      </c>
      <c r="Q3923" s="127">
        <f>J3923+P3923</f>
        <v>0</v>
      </c>
      <c r="R3923" s="128"/>
      <c r="S3923" s="128" t="s">
        <v>538</v>
      </c>
      <c r="T3923" s="129">
        <v>1</v>
      </c>
      <c r="U3923" s="8"/>
      <c r="V3923" s="8"/>
      <c r="W3923" s="8"/>
      <c r="X3923" s="60"/>
    </row>
    <row r="3924" spans="1:27" ht="9.75" outlineLevel="5" x14ac:dyDescent="0.2">
      <c r="A3924" s="130"/>
      <c r="B3924" s="131"/>
      <c r="C3924" s="131"/>
      <c r="D3924" s="132"/>
      <c r="E3924" s="136" t="s">
        <v>0</v>
      </c>
      <c r="F3924" s="159" t="s">
        <v>763</v>
      </c>
      <c r="G3924" s="159"/>
      <c r="H3924" s="160"/>
      <c r="I3924" s="161"/>
      <c r="J3924" s="162"/>
      <c r="K3924" s="134"/>
      <c r="L3924" s="134"/>
      <c r="M3924" s="134"/>
      <c r="N3924" s="134"/>
      <c r="O3924" s="135"/>
      <c r="P3924" s="135"/>
      <c r="Q3924" s="135"/>
      <c r="R3924" s="132"/>
      <c r="S3924" s="132"/>
      <c r="T3924" s="131"/>
      <c r="U3924" s="6"/>
      <c r="V3924" s="8"/>
      <c r="W3924" s="8"/>
      <c r="X3924" s="133" t="str">
        <f>F3924</f>
        <v>---</v>
      </c>
      <c r="Y3924" s="9"/>
      <c r="AA3924" s="11"/>
    </row>
    <row r="3925" spans="1:27" ht="7.5" customHeight="1" outlineLevel="5" x14ac:dyDescent="0.15">
      <c r="B3925" s="69"/>
      <c r="C3925" s="69"/>
      <c r="D3925" s="60"/>
      <c r="E3925" s="60"/>
      <c r="F3925" s="61"/>
      <c r="G3925" s="60"/>
      <c r="H3925" s="65"/>
      <c r="I3925" s="105"/>
      <c r="J3925" s="63"/>
      <c r="K3925" s="65"/>
      <c r="L3925" s="65"/>
      <c r="M3925" s="65"/>
      <c r="N3925" s="65"/>
      <c r="O3925" s="63"/>
      <c r="P3925" s="63"/>
      <c r="Q3925" s="63"/>
      <c r="R3925" s="60"/>
      <c r="S3925" s="60"/>
      <c r="T3925" s="69"/>
      <c r="U3925" s="8"/>
      <c r="X3925" s="60"/>
    </row>
    <row r="3926" spans="1:27" ht="9.75" outlineLevel="5" x14ac:dyDescent="0.2">
      <c r="A3926" s="130"/>
      <c r="B3926" s="131"/>
      <c r="C3926" s="131"/>
      <c r="D3926" s="132"/>
      <c r="E3926" s="136" t="s">
        <v>25</v>
      </c>
      <c r="F3926" s="148">
        <v>10</v>
      </c>
      <c r="G3926" s="132"/>
      <c r="H3926" s="146">
        <v>1.224</v>
      </c>
      <c r="I3926" s="147"/>
      <c r="J3926" s="135"/>
      <c r="K3926" s="134"/>
      <c r="L3926" s="134"/>
      <c r="M3926" s="134"/>
      <c r="N3926" s="134"/>
      <c r="O3926" s="135"/>
      <c r="P3926" s="135"/>
      <c r="Q3926" s="135"/>
      <c r="R3926" s="132"/>
      <c r="S3926" s="132"/>
      <c r="T3926" s="131"/>
      <c r="U3926" s="6"/>
      <c r="V3926" s="8"/>
      <c r="W3926" s="8"/>
      <c r="X3926" s="60"/>
    </row>
    <row r="3927" spans="1:27" ht="7.5" customHeight="1" outlineLevel="5" x14ac:dyDescent="0.15">
      <c r="A3927" s="8"/>
      <c r="B3927" s="69"/>
      <c r="C3927" s="69"/>
      <c r="D3927" s="60"/>
      <c r="E3927" s="60"/>
      <c r="F3927" s="104"/>
      <c r="G3927" s="60"/>
      <c r="H3927" s="65"/>
      <c r="I3927" s="105"/>
      <c r="J3927" s="63"/>
      <c r="K3927" s="65"/>
      <c r="L3927" s="65"/>
      <c r="M3927" s="65"/>
      <c r="N3927" s="65"/>
      <c r="O3927" s="63"/>
      <c r="P3927" s="63"/>
      <c r="Q3927" s="63"/>
      <c r="R3927" s="60"/>
      <c r="S3927" s="60"/>
      <c r="T3927" s="69"/>
      <c r="U3927" s="8"/>
      <c r="X3927" s="60"/>
    </row>
    <row r="3928" spans="1:27" ht="11.25" outlineLevel="4" x14ac:dyDescent="0.2">
      <c r="A3928" s="4"/>
      <c r="B3928" s="120"/>
      <c r="C3928" s="121">
        <v>6</v>
      </c>
      <c r="D3928" s="122" t="s">
        <v>534</v>
      </c>
      <c r="E3928" s="123" t="s">
        <v>3084</v>
      </c>
      <c r="F3928" s="124" t="s">
        <v>3085</v>
      </c>
      <c r="G3928" s="122" t="s">
        <v>3086</v>
      </c>
      <c r="H3928" s="125">
        <v>1162.6559999999999</v>
      </c>
      <c r="I3928" s="126">
        <v>0</v>
      </c>
      <c r="J3928" s="127">
        <f>H3928*I3928</f>
        <v>0</v>
      </c>
      <c r="K3928" s="125">
        <v>5.0000000000000002E-5</v>
      </c>
      <c r="L3928" s="125">
        <f>H3928*K3928</f>
        <v>5.8132799999999998E-2</v>
      </c>
      <c r="M3928" s="125"/>
      <c r="N3928" s="125">
        <f>H3928*M3928</f>
        <v>0</v>
      </c>
      <c r="O3928" s="127">
        <v>15</v>
      </c>
      <c r="P3928" s="127">
        <f>J3928*(O3928/100)</f>
        <v>0</v>
      </c>
      <c r="Q3928" s="127">
        <f>J3928+P3928</f>
        <v>0</v>
      </c>
      <c r="R3928" s="128"/>
      <c r="S3928" s="128" t="s">
        <v>538</v>
      </c>
      <c r="T3928" s="129">
        <v>1</v>
      </c>
      <c r="U3928" s="8"/>
      <c r="V3928" s="8"/>
      <c r="W3928" s="8"/>
      <c r="X3928" s="60"/>
    </row>
    <row r="3929" spans="1:27" ht="9.75" outlineLevel="5" x14ac:dyDescent="0.2">
      <c r="A3929" s="130"/>
      <c r="B3929" s="131"/>
      <c r="C3929" s="131"/>
      <c r="D3929" s="132"/>
      <c r="E3929" s="136" t="s">
        <v>0</v>
      </c>
      <c r="F3929" s="159" t="s">
        <v>3087</v>
      </c>
      <c r="G3929" s="159"/>
      <c r="H3929" s="160"/>
      <c r="I3929" s="161"/>
      <c r="J3929" s="162"/>
      <c r="K3929" s="134"/>
      <c r="L3929" s="134"/>
      <c r="M3929" s="134"/>
      <c r="N3929" s="134"/>
      <c r="O3929" s="135"/>
      <c r="P3929" s="135"/>
      <c r="Q3929" s="135"/>
      <c r="R3929" s="132"/>
      <c r="S3929" s="132"/>
      <c r="T3929" s="131"/>
      <c r="U3929" s="6"/>
      <c r="V3929" s="8"/>
      <c r="W3929" s="8"/>
      <c r="X3929" s="133" t="str">
        <f>F3929</f>
        <v>Montáž ostatních atypických zámečnických konstrukcí hmotnosti přes 100 do 250 kg</v>
      </c>
      <c r="Y3929" s="9"/>
      <c r="AA3929" s="11"/>
    </row>
    <row r="3930" spans="1:27" ht="7.5" customHeight="1" outlineLevel="5" x14ac:dyDescent="0.15">
      <c r="B3930" s="69"/>
      <c r="C3930" s="69"/>
      <c r="D3930" s="60"/>
      <c r="E3930" s="60"/>
      <c r="F3930" s="61"/>
      <c r="G3930" s="60"/>
      <c r="H3930" s="65"/>
      <c r="I3930" s="105"/>
      <c r="J3930" s="63"/>
      <c r="K3930" s="65"/>
      <c r="L3930" s="65"/>
      <c r="M3930" s="65"/>
      <c r="N3930" s="65"/>
      <c r="O3930" s="63"/>
      <c r="P3930" s="63"/>
      <c r="Q3930" s="63"/>
      <c r="R3930" s="60"/>
      <c r="S3930" s="60"/>
      <c r="T3930" s="69"/>
      <c r="U3930" s="8"/>
      <c r="X3930" s="60"/>
    </row>
    <row r="3931" spans="1:27" ht="22.5" outlineLevel="4" x14ac:dyDescent="0.2">
      <c r="A3931" s="4"/>
      <c r="B3931" s="120"/>
      <c r="C3931" s="121">
        <v>7</v>
      </c>
      <c r="D3931" s="122" t="s">
        <v>760</v>
      </c>
      <c r="E3931" s="123" t="s">
        <v>3088</v>
      </c>
      <c r="F3931" s="124" t="s">
        <v>3089</v>
      </c>
      <c r="G3931" s="122" t="s">
        <v>3086</v>
      </c>
      <c r="H3931" s="125">
        <v>1162.6559999999999</v>
      </c>
      <c r="I3931" s="126">
        <v>0</v>
      </c>
      <c r="J3931" s="127">
        <f>H3931*I3931</f>
        <v>0</v>
      </c>
      <c r="K3931" s="125">
        <v>1.0200000000000001E-3</v>
      </c>
      <c r="L3931" s="125">
        <f>H3931*K3931</f>
        <v>1.18590912</v>
      </c>
      <c r="M3931" s="125"/>
      <c r="N3931" s="125">
        <f>H3931*M3931</f>
        <v>0</v>
      </c>
      <c r="O3931" s="127">
        <v>15</v>
      </c>
      <c r="P3931" s="127">
        <f>J3931*(O3931/100)</f>
        <v>0</v>
      </c>
      <c r="Q3931" s="127">
        <f>J3931+P3931</f>
        <v>0</v>
      </c>
      <c r="R3931" s="128"/>
      <c r="S3931" s="128" t="s">
        <v>776</v>
      </c>
      <c r="T3931" s="129">
        <v>1</v>
      </c>
      <c r="U3931" s="8"/>
      <c r="V3931" s="8"/>
      <c r="W3931" s="8"/>
      <c r="X3931" s="60"/>
    </row>
    <row r="3932" spans="1:27" ht="9.75" outlineLevel="5" x14ac:dyDescent="0.2">
      <c r="A3932" s="130"/>
      <c r="B3932" s="131"/>
      <c r="C3932" s="131"/>
      <c r="D3932" s="132"/>
      <c r="E3932" s="136" t="s">
        <v>0</v>
      </c>
      <c r="F3932" s="159" t="s">
        <v>763</v>
      </c>
      <c r="G3932" s="159"/>
      <c r="H3932" s="160"/>
      <c r="I3932" s="161"/>
      <c r="J3932" s="162"/>
      <c r="K3932" s="134"/>
      <c r="L3932" s="134"/>
      <c r="M3932" s="134"/>
      <c r="N3932" s="134"/>
      <c r="O3932" s="135"/>
      <c r="P3932" s="135"/>
      <c r="Q3932" s="135"/>
      <c r="R3932" s="132"/>
      <c r="S3932" s="132"/>
      <c r="T3932" s="131"/>
      <c r="U3932" s="6"/>
      <c r="V3932" s="8"/>
      <c r="W3932" s="8"/>
      <c r="X3932" s="133" t="str">
        <f>F3932</f>
        <v>---</v>
      </c>
      <c r="Y3932" s="9"/>
      <c r="AA3932" s="11"/>
    </row>
    <row r="3933" spans="1:27" ht="7.5" customHeight="1" outlineLevel="5" x14ac:dyDescent="0.15">
      <c r="B3933" s="69"/>
      <c r="C3933" s="69"/>
      <c r="D3933" s="60"/>
      <c r="E3933" s="60"/>
      <c r="F3933" s="61"/>
      <c r="G3933" s="60"/>
      <c r="H3933" s="65"/>
      <c r="I3933" s="105"/>
      <c r="J3933" s="63"/>
      <c r="K3933" s="65"/>
      <c r="L3933" s="65"/>
      <c r="M3933" s="65"/>
      <c r="N3933" s="65"/>
      <c r="O3933" s="63"/>
      <c r="P3933" s="63"/>
      <c r="Q3933" s="63"/>
      <c r="R3933" s="60"/>
      <c r="S3933" s="60"/>
      <c r="T3933" s="69"/>
      <c r="U3933" s="8"/>
      <c r="X3933" s="60"/>
    </row>
    <row r="3934" spans="1:27" ht="11.25" outlineLevel="5" x14ac:dyDescent="0.2">
      <c r="A3934" s="137"/>
      <c r="B3934" s="138"/>
      <c r="C3934" s="138"/>
      <c r="D3934" s="139"/>
      <c r="E3934" s="145" t="s">
        <v>1</v>
      </c>
      <c r="F3934" s="140" t="s">
        <v>604</v>
      </c>
      <c r="G3934" s="139"/>
      <c r="H3934" s="141">
        <v>0</v>
      </c>
      <c r="I3934" s="142"/>
      <c r="J3934" s="143"/>
      <c r="K3934" s="144"/>
      <c r="L3934" s="144"/>
      <c r="M3934" s="144"/>
      <c r="N3934" s="144"/>
      <c r="O3934" s="143"/>
      <c r="P3934" s="143"/>
      <c r="Q3934" s="143"/>
      <c r="R3934" s="139"/>
      <c r="S3934" s="139"/>
      <c r="T3934" s="138"/>
      <c r="U3934" s="6"/>
      <c r="V3934" s="8"/>
      <c r="W3934" s="8"/>
      <c r="X3934" s="60"/>
    </row>
    <row r="3935" spans="1:27" ht="11.25" outlineLevel="5" x14ac:dyDescent="0.2">
      <c r="A3935" s="137"/>
      <c r="B3935" s="138"/>
      <c r="C3935" s="138"/>
      <c r="D3935" s="139"/>
      <c r="E3935" s="145"/>
      <c r="F3935" s="140" t="s">
        <v>3090</v>
      </c>
      <c r="G3935" s="139"/>
      <c r="H3935" s="141">
        <v>1056.96</v>
      </c>
      <c r="I3935" s="142"/>
      <c r="J3935" s="143"/>
      <c r="K3935" s="144"/>
      <c r="L3935" s="144"/>
      <c r="M3935" s="144"/>
      <c r="N3935" s="144"/>
      <c r="O3935" s="143"/>
      <c r="P3935" s="143"/>
      <c r="Q3935" s="143"/>
      <c r="R3935" s="139"/>
      <c r="S3935" s="139"/>
      <c r="T3935" s="138"/>
      <c r="U3935" s="6"/>
      <c r="V3935" s="8"/>
      <c r="W3935" s="8"/>
      <c r="X3935" s="60"/>
    </row>
    <row r="3936" spans="1:27" ht="11.25" outlineLevel="5" x14ac:dyDescent="0.2">
      <c r="A3936" s="137"/>
      <c r="B3936" s="138"/>
      <c r="C3936" s="138"/>
      <c r="D3936" s="139"/>
      <c r="E3936" s="145"/>
      <c r="F3936" s="140" t="s">
        <v>3091</v>
      </c>
      <c r="G3936" s="139"/>
      <c r="H3936" s="141">
        <v>105.69600000000003</v>
      </c>
      <c r="I3936" s="142"/>
      <c r="J3936" s="143"/>
      <c r="K3936" s="144"/>
      <c r="L3936" s="144"/>
      <c r="M3936" s="144"/>
      <c r="N3936" s="144"/>
      <c r="O3936" s="143"/>
      <c r="P3936" s="143"/>
      <c r="Q3936" s="143"/>
      <c r="R3936" s="139"/>
      <c r="S3936" s="139"/>
      <c r="T3936" s="138"/>
      <c r="U3936" s="6"/>
      <c r="V3936" s="8"/>
      <c r="W3936" s="8"/>
      <c r="X3936" s="60"/>
    </row>
    <row r="3937" spans="1:27" ht="7.5" customHeight="1" outlineLevel="5" x14ac:dyDescent="0.15">
      <c r="A3937" s="8"/>
      <c r="B3937" s="69"/>
      <c r="C3937" s="69"/>
      <c r="D3937" s="60"/>
      <c r="E3937" s="60"/>
      <c r="F3937" s="104"/>
      <c r="G3937" s="60"/>
      <c r="H3937" s="65"/>
      <c r="I3937" s="105"/>
      <c r="J3937" s="63"/>
      <c r="K3937" s="65"/>
      <c r="L3937" s="65"/>
      <c r="M3937" s="65"/>
      <c r="N3937" s="65"/>
      <c r="O3937" s="63"/>
      <c r="P3937" s="63"/>
      <c r="Q3937" s="63"/>
      <c r="R3937" s="60"/>
      <c r="S3937" s="60"/>
      <c r="T3937" s="69"/>
      <c r="U3937" s="8"/>
      <c r="X3937" s="60"/>
    </row>
    <row r="3938" spans="1:27" ht="11.25" outlineLevel="4" x14ac:dyDescent="0.2">
      <c r="A3938" s="4"/>
      <c r="B3938" s="120"/>
      <c r="C3938" s="121">
        <v>8</v>
      </c>
      <c r="D3938" s="122" t="s">
        <v>534</v>
      </c>
      <c r="E3938" s="123" t="s">
        <v>3092</v>
      </c>
      <c r="F3938" s="124" t="s">
        <v>3093</v>
      </c>
      <c r="G3938" s="122" t="s">
        <v>752</v>
      </c>
      <c r="H3938" s="125">
        <v>225.16</v>
      </c>
      <c r="I3938" s="126">
        <v>0</v>
      </c>
      <c r="J3938" s="127">
        <f>H3938*I3938</f>
        <v>0</v>
      </c>
      <c r="K3938" s="125">
        <v>6.0000000000000002E-5</v>
      </c>
      <c r="L3938" s="125">
        <f>H3938*K3938</f>
        <v>1.35096E-2</v>
      </c>
      <c r="M3938" s="125"/>
      <c r="N3938" s="125">
        <f>H3938*M3938</f>
        <v>0</v>
      </c>
      <c r="O3938" s="127">
        <v>15</v>
      </c>
      <c r="P3938" s="127">
        <f>J3938*(O3938/100)</f>
        <v>0</v>
      </c>
      <c r="Q3938" s="127">
        <f>J3938+P3938</f>
        <v>0</v>
      </c>
      <c r="R3938" s="128"/>
      <c r="S3938" s="128" t="s">
        <v>538</v>
      </c>
      <c r="T3938" s="129">
        <v>1</v>
      </c>
      <c r="U3938" s="8"/>
      <c r="V3938" s="8"/>
      <c r="W3938" s="8"/>
      <c r="X3938" s="60"/>
    </row>
    <row r="3939" spans="1:27" ht="9.75" outlineLevel="5" x14ac:dyDescent="0.2">
      <c r="A3939" s="130"/>
      <c r="B3939" s="131"/>
      <c r="C3939" s="131"/>
      <c r="D3939" s="132"/>
      <c r="E3939" s="136" t="s">
        <v>0</v>
      </c>
      <c r="F3939" s="159" t="s">
        <v>3094</v>
      </c>
      <c r="G3939" s="159"/>
      <c r="H3939" s="160"/>
      <c r="I3939" s="161"/>
      <c r="J3939" s="162"/>
      <c r="K3939" s="134"/>
      <c r="L3939" s="134"/>
      <c r="M3939" s="134"/>
      <c r="N3939" s="134"/>
      <c r="O3939" s="135"/>
      <c r="P3939" s="135"/>
      <c r="Q3939" s="135"/>
      <c r="R3939" s="132"/>
      <c r="S3939" s="132"/>
      <c r="T3939" s="131"/>
      <c r="U3939" s="6"/>
      <c r="V3939" s="8"/>
      <c r="W3939" s="8"/>
      <c r="X3939" s="133" t="str">
        <f>F3939</f>
        <v>Montáž zábradlí rovného z profilové oceli do zdiva, hmotnosti 1 m zábradlí přes 30 do 45 kg</v>
      </c>
      <c r="Y3939" s="9"/>
      <c r="AA3939" s="11"/>
    </row>
    <row r="3940" spans="1:27" ht="7.5" customHeight="1" outlineLevel="5" x14ac:dyDescent="0.15">
      <c r="B3940" s="69"/>
      <c r="C3940" s="69"/>
      <c r="D3940" s="60"/>
      <c r="E3940" s="60"/>
      <c r="F3940" s="61"/>
      <c r="G3940" s="60"/>
      <c r="H3940" s="65"/>
      <c r="I3940" s="105"/>
      <c r="J3940" s="63"/>
      <c r="K3940" s="65"/>
      <c r="L3940" s="65"/>
      <c r="M3940" s="65"/>
      <c r="N3940" s="65"/>
      <c r="O3940" s="63"/>
      <c r="P3940" s="63"/>
      <c r="Q3940" s="63"/>
      <c r="R3940" s="60"/>
      <c r="S3940" s="60"/>
      <c r="T3940" s="69"/>
      <c r="U3940" s="8"/>
      <c r="X3940" s="60"/>
    </row>
    <row r="3941" spans="1:27" ht="11.25" outlineLevel="5" x14ac:dyDescent="0.2">
      <c r="A3941" s="137"/>
      <c r="B3941" s="138"/>
      <c r="C3941" s="138"/>
      <c r="D3941" s="139"/>
      <c r="E3941" s="145" t="s">
        <v>1</v>
      </c>
      <c r="F3941" s="140" t="s">
        <v>1223</v>
      </c>
      <c r="G3941" s="139"/>
      <c r="H3941" s="141">
        <v>0</v>
      </c>
      <c r="I3941" s="142"/>
      <c r="J3941" s="143"/>
      <c r="K3941" s="144"/>
      <c r="L3941" s="144"/>
      <c r="M3941" s="144"/>
      <c r="N3941" s="144"/>
      <c r="O3941" s="143"/>
      <c r="P3941" s="143"/>
      <c r="Q3941" s="143"/>
      <c r="R3941" s="139"/>
      <c r="S3941" s="139"/>
      <c r="T3941" s="138"/>
      <c r="U3941" s="6"/>
      <c r="V3941" s="8"/>
      <c r="W3941" s="8"/>
      <c r="X3941" s="60"/>
    </row>
    <row r="3942" spans="1:27" ht="11.25" outlineLevel="5" x14ac:dyDescent="0.2">
      <c r="A3942" s="137"/>
      <c r="B3942" s="138"/>
      <c r="C3942" s="138"/>
      <c r="D3942" s="139"/>
      <c r="E3942" s="145"/>
      <c r="F3942" s="140" t="s">
        <v>3095</v>
      </c>
      <c r="G3942" s="139"/>
      <c r="H3942" s="141">
        <v>33.520000000000003</v>
      </c>
      <c r="I3942" s="142"/>
      <c r="J3942" s="143"/>
      <c r="K3942" s="144"/>
      <c r="L3942" s="144"/>
      <c r="M3942" s="144"/>
      <c r="N3942" s="144"/>
      <c r="O3942" s="143"/>
      <c r="P3942" s="143"/>
      <c r="Q3942" s="143"/>
      <c r="R3942" s="139"/>
      <c r="S3942" s="139"/>
      <c r="T3942" s="138"/>
      <c r="U3942" s="6"/>
      <c r="V3942" s="8"/>
      <c r="W3942" s="8"/>
      <c r="X3942" s="60"/>
    </row>
    <row r="3943" spans="1:27" ht="11.25" outlineLevel="5" x14ac:dyDescent="0.2">
      <c r="A3943" s="137"/>
      <c r="B3943" s="138"/>
      <c r="C3943" s="138"/>
      <c r="D3943" s="139"/>
      <c r="E3943" s="145"/>
      <c r="F3943" s="140" t="s">
        <v>3096</v>
      </c>
      <c r="G3943" s="139"/>
      <c r="H3943" s="141">
        <v>34.32</v>
      </c>
      <c r="I3943" s="142"/>
      <c r="J3943" s="143"/>
      <c r="K3943" s="144"/>
      <c r="L3943" s="144"/>
      <c r="M3943" s="144"/>
      <c r="N3943" s="144"/>
      <c r="O3943" s="143"/>
      <c r="P3943" s="143"/>
      <c r="Q3943" s="143"/>
      <c r="R3943" s="139"/>
      <c r="S3943" s="139"/>
      <c r="T3943" s="138"/>
      <c r="U3943" s="6"/>
      <c r="V3943" s="8"/>
      <c r="W3943" s="8"/>
      <c r="X3943" s="60"/>
    </row>
    <row r="3944" spans="1:27" ht="11.25" outlineLevel="5" x14ac:dyDescent="0.2">
      <c r="A3944" s="137"/>
      <c r="B3944" s="138"/>
      <c r="C3944" s="138"/>
      <c r="D3944" s="139"/>
      <c r="E3944" s="145"/>
      <c r="F3944" s="140" t="s">
        <v>3097</v>
      </c>
      <c r="G3944" s="139"/>
      <c r="H3944" s="141">
        <v>29.52</v>
      </c>
      <c r="I3944" s="142"/>
      <c r="J3944" s="143"/>
      <c r="K3944" s="144"/>
      <c r="L3944" s="144"/>
      <c r="M3944" s="144"/>
      <c r="N3944" s="144"/>
      <c r="O3944" s="143"/>
      <c r="P3944" s="143"/>
      <c r="Q3944" s="143"/>
      <c r="R3944" s="139"/>
      <c r="S3944" s="139"/>
      <c r="T3944" s="138"/>
      <c r="U3944" s="6"/>
      <c r="V3944" s="8"/>
      <c r="W3944" s="8"/>
      <c r="X3944" s="60"/>
    </row>
    <row r="3945" spans="1:27" ht="11.25" outlineLevel="5" x14ac:dyDescent="0.2">
      <c r="A3945" s="137"/>
      <c r="B3945" s="138"/>
      <c r="C3945" s="138"/>
      <c r="D3945" s="139"/>
      <c r="E3945" s="145"/>
      <c r="F3945" s="140" t="s">
        <v>3098</v>
      </c>
      <c r="G3945" s="139"/>
      <c r="H3945" s="141">
        <v>50.58</v>
      </c>
      <c r="I3945" s="142"/>
      <c r="J3945" s="143"/>
      <c r="K3945" s="144"/>
      <c r="L3945" s="144"/>
      <c r="M3945" s="144"/>
      <c r="N3945" s="144"/>
      <c r="O3945" s="143"/>
      <c r="P3945" s="143"/>
      <c r="Q3945" s="143"/>
      <c r="R3945" s="139"/>
      <c r="S3945" s="139"/>
      <c r="T3945" s="138"/>
      <c r="U3945" s="6"/>
      <c r="V3945" s="8"/>
      <c r="W3945" s="8"/>
      <c r="X3945" s="60"/>
    </row>
    <row r="3946" spans="1:27" ht="11.25" outlineLevel="5" x14ac:dyDescent="0.2">
      <c r="A3946" s="137"/>
      <c r="B3946" s="138"/>
      <c r="C3946" s="138"/>
      <c r="D3946" s="139"/>
      <c r="E3946" s="145"/>
      <c r="F3946" s="140" t="s">
        <v>3099</v>
      </c>
      <c r="G3946" s="139"/>
      <c r="H3946" s="141">
        <v>17.760000000000002</v>
      </c>
      <c r="I3946" s="142"/>
      <c r="J3946" s="143"/>
      <c r="K3946" s="144"/>
      <c r="L3946" s="144"/>
      <c r="M3946" s="144"/>
      <c r="N3946" s="144"/>
      <c r="O3946" s="143"/>
      <c r="P3946" s="143"/>
      <c r="Q3946" s="143"/>
      <c r="R3946" s="139"/>
      <c r="S3946" s="139"/>
      <c r="T3946" s="138"/>
      <c r="U3946" s="6"/>
      <c r="V3946" s="8"/>
      <c r="W3946" s="8"/>
      <c r="X3946" s="60"/>
    </row>
    <row r="3947" spans="1:27" ht="11.25" outlineLevel="5" x14ac:dyDescent="0.2">
      <c r="A3947" s="137"/>
      <c r="B3947" s="138"/>
      <c r="C3947" s="138"/>
      <c r="D3947" s="139"/>
      <c r="E3947" s="145"/>
      <c r="F3947" s="140" t="s">
        <v>3100</v>
      </c>
      <c r="G3947" s="139"/>
      <c r="H3947" s="141">
        <v>20.260000000000002</v>
      </c>
      <c r="I3947" s="142"/>
      <c r="J3947" s="143"/>
      <c r="K3947" s="144"/>
      <c r="L3947" s="144"/>
      <c r="M3947" s="144"/>
      <c r="N3947" s="144"/>
      <c r="O3947" s="143"/>
      <c r="P3947" s="143"/>
      <c r="Q3947" s="143"/>
      <c r="R3947" s="139"/>
      <c r="S3947" s="139"/>
      <c r="T3947" s="138"/>
      <c r="U3947" s="6"/>
      <c r="V3947" s="8"/>
      <c r="W3947" s="8"/>
      <c r="X3947" s="60"/>
    </row>
    <row r="3948" spans="1:27" ht="11.25" outlineLevel="5" x14ac:dyDescent="0.2">
      <c r="A3948" s="137"/>
      <c r="B3948" s="138"/>
      <c r="C3948" s="138"/>
      <c r="D3948" s="139"/>
      <c r="E3948" s="145"/>
      <c r="F3948" s="140" t="s">
        <v>3101</v>
      </c>
      <c r="G3948" s="139"/>
      <c r="H3948" s="141">
        <v>21.86</v>
      </c>
      <c r="I3948" s="142"/>
      <c r="J3948" s="143"/>
      <c r="K3948" s="144"/>
      <c r="L3948" s="144"/>
      <c r="M3948" s="144"/>
      <c r="N3948" s="144"/>
      <c r="O3948" s="143"/>
      <c r="P3948" s="143"/>
      <c r="Q3948" s="143"/>
      <c r="R3948" s="139"/>
      <c r="S3948" s="139"/>
      <c r="T3948" s="138"/>
      <c r="U3948" s="6"/>
      <c r="V3948" s="8"/>
      <c r="W3948" s="8"/>
      <c r="X3948" s="60"/>
    </row>
    <row r="3949" spans="1:27" ht="11.25" outlineLevel="5" x14ac:dyDescent="0.2">
      <c r="A3949" s="137"/>
      <c r="B3949" s="138"/>
      <c r="C3949" s="138"/>
      <c r="D3949" s="139"/>
      <c r="E3949" s="145"/>
      <c r="F3949" s="140" t="s">
        <v>3102</v>
      </c>
      <c r="G3949" s="139"/>
      <c r="H3949" s="141">
        <v>17.34</v>
      </c>
      <c r="I3949" s="142"/>
      <c r="J3949" s="143"/>
      <c r="K3949" s="144"/>
      <c r="L3949" s="144"/>
      <c r="M3949" s="144"/>
      <c r="N3949" s="144"/>
      <c r="O3949" s="143"/>
      <c r="P3949" s="143"/>
      <c r="Q3949" s="143"/>
      <c r="R3949" s="139"/>
      <c r="S3949" s="139"/>
      <c r="T3949" s="138"/>
      <c r="U3949" s="6"/>
      <c r="V3949" s="8"/>
      <c r="W3949" s="8"/>
      <c r="X3949" s="60"/>
    </row>
    <row r="3950" spans="1:27" ht="7.5" customHeight="1" outlineLevel="5" x14ac:dyDescent="0.15">
      <c r="A3950" s="8"/>
      <c r="B3950" s="69"/>
      <c r="C3950" s="69"/>
      <c r="D3950" s="60"/>
      <c r="E3950" s="60"/>
      <c r="F3950" s="104"/>
      <c r="G3950" s="60"/>
      <c r="H3950" s="65"/>
      <c r="I3950" s="105"/>
      <c r="J3950" s="63"/>
      <c r="K3950" s="65"/>
      <c r="L3950" s="65"/>
      <c r="M3950" s="65"/>
      <c r="N3950" s="65"/>
      <c r="O3950" s="63"/>
      <c r="P3950" s="63"/>
      <c r="Q3950" s="63"/>
      <c r="R3950" s="60"/>
      <c r="S3950" s="60"/>
      <c r="T3950" s="69"/>
      <c r="U3950" s="8"/>
      <c r="X3950" s="60"/>
    </row>
    <row r="3951" spans="1:27" ht="22.5" outlineLevel="4" x14ac:dyDescent="0.2">
      <c r="A3951" s="4"/>
      <c r="B3951" s="120"/>
      <c r="C3951" s="121">
        <v>9</v>
      </c>
      <c r="D3951" s="122" t="s">
        <v>760</v>
      </c>
      <c r="E3951" s="123" t="s">
        <v>3103</v>
      </c>
      <c r="F3951" s="124" t="s">
        <v>3104</v>
      </c>
      <c r="G3951" s="122" t="s">
        <v>724</v>
      </c>
      <c r="H3951" s="125">
        <v>4</v>
      </c>
      <c r="I3951" s="126">
        <v>0</v>
      </c>
      <c r="J3951" s="127">
        <f>H3951*I3951</f>
        <v>0</v>
      </c>
      <c r="K3951" s="125">
        <v>0.36978</v>
      </c>
      <c r="L3951" s="125">
        <f>H3951*K3951</f>
        <v>1.47912</v>
      </c>
      <c r="M3951" s="125"/>
      <c r="N3951" s="125">
        <f>H3951*M3951</f>
        <v>0</v>
      </c>
      <c r="O3951" s="127">
        <v>15</v>
      </c>
      <c r="P3951" s="127">
        <f>J3951*(O3951/100)</f>
        <v>0</v>
      </c>
      <c r="Q3951" s="127">
        <f>J3951+P3951</f>
        <v>0</v>
      </c>
      <c r="R3951" s="128"/>
      <c r="S3951" s="128" t="s">
        <v>776</v>
      </c>
      <c r="T3951" s="129">
        <v>1</v>
      </c>
      <c r="U3951" s="8"/>
      <c r="V3951" s="8"/>
      <c r="W3951" s="8"/>
      <c r="X3951" s="60"/>
    </row>
    <row r="3952" spans="1:27" ht="9.75" outlineLevel="5" x14ac:dyDescent="0.2">
      <c r="A3952" s="130"/>
      <c r="B3952" s="131"/>
      <c r="C3952" s="131"/>
      <c r="D3952" s="132"/>
      <c r="E3952" s="136" t="s">
        <v>0</v>
      </c>
      <c r="F3952" s="159" t="s">
        <v>763</v>
      </c>
      <c r="G3952" s="159"/>
      <c r="H3952" s="160"/>
      <c r="I3952" s="161"/>
      <c r="J3952" s="162"/>
      <c r="K3952" s="134"/>
      <c r="L3952" s="134"/>
      <c r="M3952" s="134"/>
      <c r="N3952" s="134"/>
      <c r="O3952" s="135"/>
      <c r="P3952" s="135"/>
      <c r="Q3952" s="135"/>
      <c r="R3952" s="132"/>
      <c r="S3952" s="132"/>
      <c r="T3952" s="131"/>
      <c r="U3952" s="6"/>
      <c r="V3952" s="8"/>
      <c r="W3952" s="8"/>
      <c r="X3952" s="133" t="str">
        <f>F3952</f>
        <v>---</v>
      </c>
      <c r="Y3952" s="9"/>
      <c r="AA3952" s="11"/>
    </row>
    <row r="3953" spans="1:27" ht="7.5" customHeight="1" outlineLevel="5" x14ac:dyDescent="0.15">
      <c r="B3953" s="69"/>
      <c r="C3953" s="69"/>
      <c r="D3953" s="60"/>
      <c r="E3953" s="60"/>
      <c r="F3953" s="61"/>
      <c r="G3953" s="60"/>
      <c r="H3953" s="65"/>
      <c r="I3953" s="105"/>
      <c r="J3953" s="63"/>
      <c r="K3953" s="65"/>
      <c r="L3953" s="65"/>
      <c r="M3953" s="65"/>
      <c r="N3953" s="65"/>
      <c r="O3953" s="63"/>
      <c r="P3953" s="63"/>
      <c r="Q3953" s="63"/>
      <c r="R3953" s="60"/>
      <c r="S3953" s="60"/>
      <c r="T3953" s="69"/>
      <c r="U3953" s="8"/>
      <c r="X3953" s="60"/>
    </row>
    <row r="3954" spans="1:27" ht="22.5" outlineLevel="4" x14ac:dyDescent="0.2">
      <c r="A3954" s="4"/>
      <c r="B3954" s="120"/>
      <c r="C3954" s="121">
        <v>10</v>
      </c>
      <c r="D3954" s="122" t="s">
        <v>760</v>
      </c>
      <c r="E3954" s="123" t="s">
        <v>3105</v>
      </c>
      <c r="F3954" s="124" t="s">
        <v>3106</v>
      </c>
      <c r="G3954" s="122" t="s">
        <v>724</v>
      </c>
      <c r="H3954" s="125">
        <v>4</v>
      </c>
      <c r="I3954" s="126">
        <v>0</v>
      </c>
      <c r="J3954" s="127">
        <f>H3954*I3954</f>
        <v>0</v>
      </c>
      <c r="K3954" s="125">
        <v>0.37767000000000001</v>
      </c>
      <c r="L3954" s="125">
        <f>H3954*K3954</f>
        <v>1.51068</v>
      </c>
      <c r="M3954" s="125"/>
      <c r="N3954" s="125">
        <f>H3954*M3954</f>
        <v>0</v>
      </c>
      <c r="O3954" s="127">
        <v>15</v>
      </c>
      <c r="P3954" s="127">
        <f>J3954*(O3954/100)</f>
        <v>0</v>
      </c>
      <c r="Q3954" s="127">
        <f>J3954+P3954</f>
        <v>0</v>
      </c>
      <c r="R3954" s="128"/>
      <c r="S3954" s="128" t="s">
        <v>776</v>
      </c>
      <c r="T3954" s="129">
        <v>1</v>
      </c>
      <c r="U3954" s="8"/>
      <c r="V3954" s="8"/>
      <c r="W3954" s="8"/>
      <c r="X3954" s="60"/>
    </row>
    <row r="3955" spans="1:27" ht="9.75" outlineLevel="5" x14ac:dyDescent="0.2">
      <c r="A3955" s="130"/>
      <c r="B3955" s="131"/>
      <c r="C3955" s="131"/>
      <c r="D3955" s="132"/>
      <c r="E3955" s="136" t="s">
        <v>0</v>
      </c>
      <c r="F3955" s="159" t="s">
        <v>763</v>
      </c>
      <c r="G3955" s="159"/>
      <c r="H3955" s="160"/>
      <c r="I3955" s="161"/>
      <c r="J3955" s="162"/>
      <c r="K3955" s="134"/>
      <c r="L3955" s="134"/>
      <c r="M3955" s="134"/>
      <c r="N3955" s="134"/>
      <c r="O3955" s="135"/>
      <c r="P3955" s="135"/>
      <c r="Q3955" s="135"/>
      <c r="R3955" s="132"/>
      <c r="S3955" s="132"/>
      <c r="T3955" s="131"/>
      <c r="U3955" s="6"/>
      <c r="V3955" s="8"/>
      <c r="W3955" s="8"/>
      <c r="X3955" s="133" t="str">
        <f>F3955</f>
        <v>---</v>
      </c>
      <c r="Y3955" s="9"/>
      <c r="AA3955" s="11"/>
    </row>
    <row r="3956" spans="1:27" ht="7.5" customHeight="1" outlineLevel="5" x14ac:dyDescent="0.15">
      <c r="B3956" s="69"/>
      <c r="C3956" s="69"/>
      <c r="D3956" s="60"/>
      <c r="E3956" s="60"/>
      <c r="F3956" s="61"/>
      <c r="G3956" s="60"/>
      <c r="H3956" s="65"/>
      <c r="I3956" s="105"/>
      <c r="J3956" s="63"/>
      <c r="K3956" s="65"/>
      <c r="L3956" s="65"/>
      <c r="M3956" s="65"/>
      <c r="N3956" s="65"/>
      <c r="O3956" s="63"/>
      <c r="P3956" s="63"/>
      <c r="Q3956" s="63"/>
      <c r="R3956" s="60"/>
      <c r="S3956" s="60"/>
      <c r="T3956" s="69"/>
      <c r="U3956" s="8"/>
      <c r="X3956" s="60"/>
    </row>
    <row r="3957" spans="1:27" ht="22.5" outlineLevel="4" x14ac:dyDescent="0.2">
      <c r="A3957" s="4"/>
      <c r="B3957" s="120"/>
      <c r="C3957" s="121">
        <v>11</v>
      </c>
      <c r="D3957" s="122" t="s">
        <v>760</v>
      </c>
      <c r="E3957" s="123" t="s">
        <v>3107</v>
      </c>
      <c r="F3957" s="124" t="s">
        <v>3108</v>
      </c>
      <c r="G3957" s="122" t="s">
        <v>724</v>
      </c>
      <c r="H3957" s="125">
        <v>4</v>
      </c>
      <c r="I3957" s="126">
        <v>0</v>
      </c>
      <c r="J3957" s="127">
        <f>H3957*I3957</f>
        <v>0</v>
      </c>
      <c r="K3957" s="125">
        <v>0.34339999999999998</v>
      </c>
      <c r="L3957" s="125">
        <f>H3957*K3957</f>
        <v>1.3735999999999999</v>
      </c>
      <c r="M3957" s="125"/>
      <c r="N3957" s="125">
        <f>H3957*M3957</f>
        <v>0</v>
      </c>
      <c r="O3957" s="127">
        <v>15</v>
      </c>
      <c r="P3957" s="127">
        <f>J3957*(O3957/100)</f>
        <v>0</v>
      </c>
      <c r="Q3957" s="127">
        <f>J3957+P3957</f>
        <v>0</v>
      </c>
      <c r="R3957" s="128"/>
      <c r="S3957" s="128" t="s">
        <v>776</v>
      </c>
      <c r="T3957" s="129">
        <v>1</v>
      </c>
      <c r="U3957" s="8"/>
      <c r="V3957" s="8"/>
      <c r="W3957" s="8"/>
      <c r="X3957" s="60"/>
    </row>
    <row r="3958" spans="1:27" ht="9.75" outlineLevel="5" x14ac:dyDescent="0.2">
      <c r="A3958" s="130"/>
      <c r="B3958" s="131"/>
      <c r="C3958" s="131"/>
      <c r="D3958" s="132"/>
      <c r="E3958" s="136" t="s">
        <v>0</v>
      </c>
      <c r="F3958" s="159" t="s">
        <v>763</v>
      </c>
      <c r="G3958" s="159"/>
      <c r="H3958" s="160"/>
      <c r="I3958" s="161"/>
      <c r="J3958" s="162"/>
      <c r="K3958" s="134"/>
      <c r="L3958" s="134"/>
      <c r="M3958" s="134"/>
      <c r="N3958" s="134"/>
      <c r="O3958" s="135"/>
      <c r="P3958" s="135"/>
      <c r="Q3958" s="135"/>
      <c r="R3958" s="132"/>
      <c r="S3958" s="132"/>
      <c r="T3958" s="131"/>
      <c r="U3958" s="6"/>
      <c r="V3958" s="8"/>
      <c r="W3958" s="8"/>
      <c r="X3958" s="133" t="str">
        <f>F3958</f>
        <v>---</v>
      </c>
      <c r="Y3958" s="9"/>
      <c r="AA3958" s="11"/>
    </row>
    <row r="3959" spans="1:27" ht="7.5" customHeight="1" outlineLevel="5" x14ac:dyDescent="0.15">
      <c r="B3959" s="69"/>
      <c r="C3959" s="69"/>
      <c r="D3959" s="60"/>
      <c r="E3959" s="60"/>
      <c r="F3959" s="61"/>
      <c r="G3959" s="60"/>
      <c r="H3959" s="65"/>
      <c r="I3959" s="105"/>
      <c r="J3959" s="63"/>
      <c r="K3959" s="65"/>
      <c r="L3959" s="65"/>
      <c r="M3959" s="65"/>
      <c r="N3959" s="65"/>
      <c r="O3959" s="63"/>
      <c r="P3959" s="63"/>
      <c r="Q3959" s="63"/>
      <c r="R3959" s="60"/>
      <c r="S3959" s="60"/>
      <c r="T3959" s="69"/>
      <c r="U3959" s="8"/>
      <c r="X3959" s="60"/>
    </row>
    <row r="3960" spans="1:27" ht="22.5" outlineLevel="4" x14ac:dyDescent="0.2">
      <c r="A3960" s="4"/>
      <c r="B3960" s="120"/>
      <c r="C3960" s="121">
        <v>12</v>
      </c>
      <c r="D3960" s="122" t="s">
        <v>760</v>
      </c>
      <c r="E3960" s="123" t="s">
        <v>3109</v>
      </c>
      <c r="F3960" s="124" t="s">
        <v>3110</v>
      </c>
      <c r="G3960" s="122" t="s">
        <v>724</v>
      </c>
      <c r="H3960" s="125">
        <v>6</v>
      </c>
      <c r="I3960" s="126">
        <v>0</v>
      </c>
      <c r="J3960" s="127">
        <f>H3960*I3960</f>
        <v>0</v>
      </c>
      <c r="K3960" s="125">
        <v>0.37080999999999997</v>
      </c>
      <c r="L3960" s="125">
        <f>H3960*K3960</f>
        <v>2.2248599999999996</v>
      </c>
      <c r="M3960" s="125"/>
      <c r="N3960" s="125">
        <f>H3960*M3960</f>
        <v>0</v>
      </c>
      <c r="O3960" s="127">
        <v>15</v>
      </c>
      <c r="P3960" s="127">
        <f>J3960*(O3960/100)</f>
        <v>0</v>
      </c>
      <c r="Q3960" s="127">
        <f>J3960+P3960</f>
        <v>0</v>
      </c>
      <c r="R3960" s="128"/>
      <c r="S3960" s="128" t="s">
        <v>776</v>
      </c>
      <c r="T3960" s="129">
        <v>1</v>
      </c>
      <c r="U3960" s="8"/>
      <c r="V3960" s="8"/>
      <c r="W3960" s="8"/>
      <c r="X3960" s="60"/>
    </row>
    <row r="3961" spans="1:27" ht="9.75" outlineLevel="5" x14ac:dyDescent="0.2">
      <c r="A3961" s="130"/>
      <c r="B3961" s="131"/>
      <c r="C3961" s="131"/>
      <c r="D3961" s="132"/>
      <c r="E3961" s="136" t="s">
        <v>0</v>
      </c>
      <c r="F3961" s="159" t="s">
        <v>763</v>
      </c>
      <c r="G3961" s="159"/>
      <c r="H3961" s="160"/>
      <c r="I3961" s="161"/>
      <c r="J3961" s="162"/>
      <c r="K3961" s="134"/>
      <c r="L3961" s="134"/>
      <c r="M3961" s="134"/>
      <c r="N3961" s="134"/>
      <c r="O3961" s="135"/>
      <c r="P3961" s="135"/>
      <c r="Q3961" s="135"/>
      <c r="R3961" s="132"/>
      <c r="S3961" s="132"/>
      <c r="T3961" s="131"/>
      <c r="U3961" s="6"/>
      <c r="V3961" s="8"/>
      <c r="W3961" s="8"/>
      <c r="X3961" s="133" t="str">
        <f>F3961</f>
        <v>---</v>
      </c>
      <c r="Y3961" s="9"/>
      <c r="AA3961" s="11"/>
    </row>
    <row r="3962" spans="1:27" ht="7.5" customHeight="1" outlineLevel="5" x14ac:dyDescent="0.15">
      <c r="B3962" s="69"/>
      <c r="C3962" s="69"/>
      <c r="D3962" s="60"/>
      <c r="E3962" s="60"/>
      <c r="F3962" s="61"/>
      <c r="G3962" s="60"/>
      <c r="H3962" s="65"/>
      <c r="I3962" s="105"/>
      <c r="J3962" s="63"/>
      <c r="K3962" s="65"/>
      <c r="L3962" s="65"/>
      <c r="M3962" s="65"/>
      <c r="N3962" s="65"/>
      <c r="O3962" s="63"/>
      <c r="P3962" s="63"/>
      <c r="Q3962" s="63"/>
      <c r="R3962" s="60"/>
      <c r="S3962" s="60"/>
      <c r="T3962" s="69"/>
      <c r="U3962" s="8"/>
      <c r="X3962" s="60"/>
    </row>
    <row r="3963" spans="1:27" ht="22.5" outlineLevel="4" x14ac:dyDescent="0.2">
      <c r="A3963" s="4"/>
      <c r="B3963" s="120"/>
      <c r="C3963" s="121">
        <v>13</v>
      </c>
      <c r="D3963" s="122" t="s">
        <v>760</v>
      </c>
      <c r="E3963" s="123" t="s">
        <v>3111</v>
      </c>
      <c r="F3963" s="124" t="s">
        <v>3112</v>
      </c>
      <c r="G3963" s="122" t="s">
        <v>724</v>
      </c>
      <c r="H3963" s="125">
        <v>2</v>
      </c>
      <c r="I3963" s="126">
        <v>0</v>
      </c>
      <c r="J3963" s="127">
        <f>H3963*I3963</f>
        <v>0</v>
      </c>
      <c r="K3963" s="125">
        <v>0.39517999999999998</v>
      </c>
      <c r="L3963" s="125">
        <f>H3963*K3963</f>
        <v>0.79035999999999995</v>
      </c>
      <c r="M3963" s="125"/>
      <c r="N3963" s="125">
        <f>H3963*M3963</f>
        <v>0</v>
      </c>
      <c r="O3963" s="127">
        <v>15</v>
      </c>
      <c r="P3963" s="127">
        <f>J3963*(O3963/100)</f>
        <v>0</v>
      </c>
      <c r="Q3963" s="127">
        <f>J3963+P3963</f>
        <v>0</v>
      </c>
      <c r="R3963" s="128"/>
      <c r="S3963" s="128" t="s">
        <v>776</v>
      </c>
      <c r="T3963" s="129">
        <v>1</v>
      </c>
      <c r="U3963" s="8"/>
      <c r="V3963" s="8"/>
      <c r="W3963" s="8"/>
      <c r="X3963" s="60"/>
    </row>
    <row r="3964" spans="1:27" ht="9.75" outlineLevel="5" x14ac:dyDescent="0.2">
      <c r="A3964" s="130"/>
      <c r="B3964" s="131"/>
      <c r="C3964" s="131"/>
      <c r="D3964" s="132"/>
      <c r="E3964" s="136" t="s">
        <v>0</v>
      </c>
      <c r="F3964" s="159" t="s">
        <v>763</v>
      </c>
      <c r="G3964" s="159"/>
      <c r="H3964" s="160"/>
      <c r="I3964" s="161"/>
      <c r="J3964" s="162"/>
      <c r="K3964" s="134"/>
      <c r="L3964" s="134"/>
      <c r="M3964" s="134"/>
      <c r="N3964" s="134"/>
      <c r="O3964" s="135"/>
      <c r="P3964" s="135"/>
      <c r="Q3964" s="135"/>
      <c r="R3964" s="132"/>
      <c r="S3964" s="132"/>
      <c r="T3964" s="131"/>
      <c r="U3964" s="6"/>
      <c r="V3964" s="8"/>
      <c r="W3964" s="8"/>
      <c r="X3964" s="133" t="str">
        <f>F3964</f>
        <v>---</v>
      </c>
      <c r="Y3964" s="9"/>
      <c r="AA3964" s="11"/>
    </row>
    <row r="3965" spans="1:27" ht="7.5" customHeight="1" outlineLevel="5" x14ac:dyDescent="0.15">
      <c r="B3965" s="69"/>
      <c r="C3965" s="69"/>
      <c r="D3965" s="60"/>
      <c r="E3965" s="60"/>
      <c r="F3965" s="61"/>
      <c r="G3965" s="60"/>
      <c r="H3965" s="65"/>
      <c r="I3965" s="105"/>
      <c r="J3965" s="63"/>
      <c r="K3965" s="65"/>
      <c r="L3965" s="65"/>
      <c r="M3965" s="65"/>
      <c r="N3965" s="65"/>
      <c r="O3965" s="63"/>
      <c r="P3965" s="63"/>
      <c r="Q3965" s="63"/>
      <c r="R3965" s="60"/>
      <c r="S3965" s="60"/>
      <c r="T3965" s="69"/>
      <c r="U3965" s="8"/>
      <c r="X3965" s="60"/>
    </row>
    <row r="3966" spans="1:27" ht="22.5" outlineLevel="4" x14ac:dyDescent="0.2">
      <c r="A3966" s="4"/>
      <c r="B3966" s="120"/>
      <c r="C3966" s="121">
        <v>14</v>
      </c>
      <c r="D3966" s="122" t="s">
        <v>760</v>
      </c>
      <c r="E3966" s="123" t="s">
        <v>3113</v>
      </c>
      <c r="F3966" s="124" t="s">
        <v>3114</v>
      </c>
      <c r="G3966" s="122" t="s">
        <v>724</v>
      </c>
      <c r="H3966" s="125">
        <v>2</v>
      </c>
      <c r="I3966" s="126">
        <v>0</v>
      </c>
      <c r="J3966" s="127">
        <f>H3966*I3966</f>
        <v>0</v>
      </c>
      <c r="K3966" s="125">
        <v>0.44775999999999999</v>
      </c>
      <c r="L3966" s="125">
        <f>H3966*K3966</f>
        <v>0.89551999999999998</v>
      </c>
      <c r="M3966" s="125"/>
      <c r="N3966" s="125">
        <f>H3966*M3966</f>
        <v>0</v>
      </c>
      <c r="O3966" s="127">
        <v>15</v>
      </c>
      <c r="P3966" s="127">
        <f>J3966*(O3966/100)</f>
        <v>0</v>
      </c>
      <c r="Q3966" s="127">
        <f>J3966+P3966</f>
        <v>0</v>
      </c>
      <c r="R3966" s="128"/>
      <c r="S3966" s="128" t="s">
        <v>776</v>
      </c>
      <c r="T3966" s="129">
        <v>1</v>
      </c>
      <c r="U3966" s="8"/>
      <c r="V3966" s="8"/>
      <c r="W3966" s="8"/>
      <c r="X3966" s="60"/>
    </row>
    <row r="3967" spans="1:27" ht="9.75" outlineLevel="5" x14ac:dyDescent="0.2">
      <c r="A3967" s="130"/>
      <c r="B3967" s="131"/>
      <c r="C3967" s="131"/>
      <c r="D3967" s="132"/>
      <c r="E3967" s="136" t="s">
        <v>0</v>
      </c>
      <c r="F3967" s="159" t="s">
        <v>763</v>
      </c>
      <c r="G3967" s="159"/>
      <c r="H3967" s="160"/>
      <c r="I3967" s="161"/>
      <c r="J3967" s="162"/>
      <c r="K3967" s="134"/>
      <c r="L3967" s="134"/>
      <c r="M3967" s="134"/>
      <c r="N3967" s="134"/>
      <c r="O3967" s="135"/>
      <c r="P3967" s="135"/>
      <c r="Q3967" s="135"/>
      <c r="R3967" s="132"/>
      <c r="S3967" s="132"/>
      <c r="T3967" s="131"/>
      <c r="U3967" s="6"/>
      <c r="V3967" s="8"/>
      <c r="W3967" s="8"/>
      <c r="X3967" s="133" t="str">
        <f>F3967</f>
        <v>---</v>
      </c>
      <c r="Y3967" s="9"/>
      <c r="AA3967" s="11"/>
    </row>
    <row r="3968" spans="1:27" ht="7.5" customHeight="1" outlineLevel="5" x14ac:dyDescent="0.15">
      <c r="B3968" s="69"/>
      <c r="C3968" s="69"/>
      <c r="D3968" s="60"/>
      <c r="E3968" s="60"/>
      <c r="F3968" s="61"/>
      <c r="G3968" s="60"/>
      <c r="H3968" s="65"/>
      <c r="I3968" s="105"/>
      <c r="J3968" s="63"/>
      <c r="K3968" s="65"/>
      <c r="L3968" s="65"/>
      <c r="M3968" s="65"/>
      <c r="N3968" s="65"/>
      <c r="O3968" s="63"/>
      <c r="P3968" s="63"/>
      <c r="Q3968" s="63"/>
      <c r="R3968" s="60"/>
      <c r="S3968" s="60"/>
      <c r="T3968" s="69"/>
      <c r="U3968" s="8"/>
      <c r="X3968" s="60"/>
    </row>
    <row r="3969" spans="1:27" ht="22.5" outlineLevel="4" x14ac:dyDescent="0.2">
      <c r="A3969" s="4"/>
      <c r="B3969" s="120"/>
      <c r="C3969" s="121">
        <v>15</v>
      </c>
      <c r="D3969" s="122" t="s">
        <v>760</v>
      </c>
      <c r="E3969" s="123" t="s">
        <v>3115</v>
      </c>
      <c r="F3969" s="124" t="s">
        <v>3116</v>
      </c>
      <c r="G3969" s="122" t="s">
        <v>724</v>
      </c>
      <c r="H3969" s="125">
        <v>2</v>
      </c>
      <c r="I3969" s="126">
        <v>0</v>
      </c>
      <c r="J3969" s="127">
        <f>H3969*I3969</f>
        <v>0</v>
      </c>
      <c r="K3969" s="125">
        <v>0.48311999999999999</v>
      </c>
      <c r="L3969" s="125">
        <f>H3969*K3969</f>
        <v>0.96623999999999999</v>
      </c>
      <c r="M3969" s="125"/>
      <c r="N3969" s="125">
        <f>H3969*M3969</f>
        <v>0</v>
      </c>
      <c r="O3969" s="127">
        <v>15</v>
      </c>
      <c r="P3969" s="127">
        <f>J3969*(O3969/100)</f>
        <v>0</v>
      </c>
      <c r="Q3969" s="127">
        <f>J3969+P3969</f>
        <v>0</v>
      </c>
      <c r="R3969" s="128"/>
      <c r="S3969" s="128" t="s">
        <v>776</v>
      </c>
      <c r="T3969" s="129">
        <v>1</v>
      </c>
      <c r="U3969" s="8"/>
      <c r="V3969" s="8"/>
      <c r="W3969" s="8"/>
      <c r="X3969" s="60"/>
    </row>
    <row r="3970" spans="1:27" ht="9.75" outlineLevel="5" x14ac:dyDescent="0.2">
      <c r="A3970" s="130"/>
      <c r="B3970" s="131"/>
      <c r="C3970" s="131"/>
      <c r="D3970" s="132"/>
      <c r="E3970" s="136" t="s">
        <v>0</v>
      </c>
      <c r="F3970" s="159" t="s">
        <v>763</v>
      </c>
      <c r="G3970" s="159"/>
      <c r="H3970" s="160"/>
      <c r="I3970" s="161"/>
      <c r="J3970" s="162"/>
      <c r="K3970" s="134"/>
      <c r="L3970" s="134"/>
      <c r="M3970" s="134"/>
      <c r="N3970" s="134"/>
      <c r="O3970" s="135"/>
      <c r="P3970" s="135"/>
      <c r="Q3970" s="135"/>
      <c r="R3970" s="132"/>
      <c r="S3970" s="132"/>
      <c r="T3970" s="131"/>
      <c r="U3970" s="6"/>
      <c r="V3970" s="8"/>
      <c r="W3970" s="8"/>
      <c r="X3970" s="133" t="str">
        <f>F3970</f>
        <v>---</v>
      </c>
      <c r="Y3970" s="9"/>
      <c r="AA3970" s="11"/>
    </row>
    <row r="3971" spans="1:27" ht="7.5" customHeight="1" outlineLevel="5" x14ac:dyDescent="0.15">
      <c r="B3971" s="69"/>
      <c r="C3971" s="69"/>
      <c r="D3971" s="60"/>
      <c r="E3971" s="60"/>
      <c r="F3971" s="61"/>
      <c r="G3971" s="60"/>
      <c r="H3971" s="65"/>
      <c r="I3971" s="105"/>
      <c r="J3971" s="63"/>
      <c r="K3971" s="65"/>
      <c r="L3971" s="65"/>
      <c r="M3971" s="65"/>
      <c r="N3971" s="65"/>
      <c r="O3971" s="63"/>
      <c r="P3971" s="63"/>
      <c r="Q3971" s="63"/>
      <c r="R3971" s="60"/>
      <c r="S3971" s="60"/>
      <c r="T3971" s="69"/>
      <c r="U3971" s="8"/>
      <c r="X3971" s="60"/>
    </row>
    <row r="3972" spans="1:27" ht="22.5" outlineLevel="4" x14ac:dyDescent="0.2">
      <c r="A3972" s="4"/>
      <c r="B3972" s="120"/>
      <c r="C3972" s="121">
        <v>16</v>
      </c>
      <c r="D3972" s="122" t="s">
        <v>760</v>
      </c>
      <c r="E3972" s="123" t="s">
        <v>3117</v>
      </c>
      <c r="F3972" s="124" t="s">
        <v>3118</v>
      </c>
      <c r="G3972" s="122" t="s">
        <v>724</v>
      </c>
      <c r="H3972" s="125">
        <v>1</v>
      </c>
      <c r="I3972" s="126">
        <v>0</v>
      </c>
      <c r="J3972" s="127">
        <f>H3972*I3972</f>
        <v>0</v>
      </c>
      <c r="K3972" s="125">
        <v>0.77192000000000005</v>
      </c>
      <c r="L3972" s="125">
        <f>H3972*K3972</f>
        <v>0.77192000000000005</v>
      </c>
      <c r="M3972" s="125"/>
      <c r="N3972" s="125">
        <f>H3972*M3972</f>
        <v>0</v>
      </c>
      <c r="O3972" s="127">
        <v>15</v>
      </c>
      <c r="P3972" s="127">
        <f>J3972*(O3972/100)</f>
        <v>0</v>
      </c>
      <c r="Q3972" s="127">
        <f>J3972+P3972</f>
        <v>0</v>
      </c>
      <c r="R3972" s="128"/>
      <c r="S3972" s="128" t="s">
        <v>776</v>
      </c>
      <c r="T3972" s="129">
        <v>1</v>
      </c>
      <c r="U3972" s="8"/>
      <c r="V3972" s="8"/>
      <c r="W3972" s="8"/>
      <c r="X3972" s="60"/>
    </row>
    <row r="3973" spans="1:27" ht="9.75" outlineLevel="5" x14ac:dyDescent="0.2">
      <c r="A3973" s="130"/>
      <c r="B3973" s="131"/>
      <c r="C3973" s="131"/>
      <c r="D3973" s="132"/>
      <c r="E3973" s="136" t="s">
        <v>0</v>
      </c>
      <c r="F3973" s="159" t="s">
        <v>763</v>
      </c>
      <c r="G3973" s="159"/>
      <c r="H3973" s="160"/>
      <c r="I3973" s="161"/>
      <c r="J3973" s="162"/>
      <c r="K3973" s="134"/>
      <c r="L3973" s="134"/>
      <c r="M3973" s="134"/>
      <c r="N3973" s="134"/>
      <c r="O3973" s="135"/>
      <c r="P3973" s="135"/>
      <c r="Q3973" s="135"/>
      <c r="R3973" s="132"/>
      <c r="S3973" s="132"/>
      <c r="T3973" s="131"/>
      <c r="U3973" s="6"/>
      <c r="V3973" s="8"/>
      <c r="W3973" s="8"/>
      <c r="X3973" s="133" t="str">
        <f>F3973</f>
        <v>---</v>
      </c>
      <c r="Y3973" s="9"/>
      <c r="AA3973" s="11"/>
    </row>
    <row r="3974" spans="1:27" ht="7.5" customHeight="1" outlineLevel="5" x14ac:dyDescent="0.15">
      <c r="B3974" s="69"/>
      <c r="C3974" s="69"/>
      <c r="D3974" s="60"/>
      <c r="E3974" s="60"/>
      <c r="F3974" s="61"/>
      <c r="G3974" s="60"/>
      <c r="H3974" s="65"/>
      <c r="I3974" s="105"/>
      <c r="J3974" s="63"/>
      <c r="K3974" s="65"/>
      <c r="L3974" s="65"/>
      <c r="M3974" s="65"/>
      <c r="N3974" s="65"/>
      <c r="O3974" s="63"/>
      <c r="P3974" s="63"/>
      <c r="Q3974" s="63"/>
      <c r="R3974" s="60"/>
      <c r="S3974" s="60"/>
      <c r="T3974" s="69"/>
      <c r="U3974" s="8"/>
      <c r="X3974" s="60"/>
    </row>
    <row r="3975" spans="1:27" ht="11.25" outlineLevel="4" x14ac:dyDescent="0.2">
      <c r="A3975" s="4"/>
      <c r="B3975" s="120"/>
      <c r="C3975" s="121">
        <v>17</v>
      </c>
      <c r="D3975" s="122" t="s">
        <v>534</v>
      </c>
      <c r="E3975" s="123" t="s">
        <v>3119</v>
      </c>
      <c r="F3975" s="124" t="s">
        <v>3120</v>
      </c>
      <c r="G3975" s="122" t="s">
        <v>752</v>
      </c>
      <c r="H3975" s="125">
        <v>4</v>
      </c>
      <c r="I3975" s="126">
        <v>0</v>
      </c>
      <c r="J3975" s="127">
        <f>H3975*I3975</f>
        <v>0</v>
      </c>
      <c r="K3975" s="125">
        <v>6.0000000000000002E-5</v>
      </c>
      <c r="L3975" s="125">
        <f>H3975*K3975</f>
        <v>2.4000000000000001E-4</v>
      </c>
      <c r="M3975" s="125"/>
      <c r="N3975" s="125">
        <f>H3975*M3975</f>
        <v>0</v>
      </c>
      <c r="O3975" s="127">
        <v>15</v>
      </c>
      <c r="P3975" s="127">
        <f>J3975*(O3975/100)</f>
        <v>0</v>
      </c>
      <c r="Q3975" s="127">
        <f>J3975+P3975</f>
        <v>0</v>
      </c>
      <c r="R3975" s="128"/>
      <c r="S3975" s="128" t="s">
        <v>538</v>
      </c>
      <c r="T3975" s="129">
        <v>1</v>
      </c>
      <c r="U3975" s="8"/>
      <c r="V3975" s="8"/>
      <c r="W3975" s="8"/>
      <c r="X3975" s="60"/>
    </row>
    <row r="3976" spans="1:27" ht="9.75" outlineLevel="5" x14ac:dyDescent="0.2">
      <c r="A3976" s="130"/>
      <c r="B3976" s="131"/>
      <c r="C3976" s="131"/>
      <c r="D3976" s="132"/>
      <c r="E3976" s="136" t="s">
        <v>0</v>
      </c>
      <c r="F3976" s="159" t="s">
        <v>3121</v>
      </c>
      <c r="G3976" s="159"/>
      <c r="H3976" s="160"/>
      <c r="I3976" s="161"/>
      <c r="J3976" s="162"/>
      <c r="K3976" s="134"/>
      <c r="L3976" s="134"/>
      <c r="M3976" s="134"/>
      <c r="N3976" s="134"/>
      <c r="O3976" s="135"/>
      <c r="P3976" s="135"/>
      <c r="Q3976" s="135"/>
      <c r="R3976" s="132"/>
      <c r="S3976" s="132"/>
      <c r="T3976" s="131"/>
      <c r="U3976" s="6"/>
      <c r="V3976" s="8"/>
      <c r="W3976" s="8"/>
      <c r="X3976" s="133" t="str">
        <f>F3976</f>
        <v>Montáž zábradlí rovného z profilové oceli do zdiva, hmotnosti 1 m zábradlí do 20 kg</v>
      </c>
      <c r="Y3976" s="9"/>
      <c r="AA3976" s="11"/>
    </row>
    <row r="3977" spans="1:27" ht="7.5" customHeight="1" outlineLevel="5" x14ac:dyDescent="0.15">
      <c r="B3977" s="69"/>
      <c r="C3977" s="69"/>
      <c r="D3977" s="60"/>
      <c r="E3977" s="60"/>
      <c r="F3977" s="61"/>
      <c r="G3977" s="60"/>
      <c r="H3977" s="65"/>
      <c r="I3977" s="105"/>
      <c r="J3977" s="63"/>
      <c r="K3977" s="65"/>
      <c r="L3977" s="65"/>
      <c r="M3977" s="65"/>
      <c r="N3977" s="65"/>
      <c r="O3977" s="63"/>
      <c r="P3977" s="63"/>
      <c r="Q3977" s="63"/>
      <c r="R3977" s="60"/>
      <c r="S3977" s="60"/>
      <c r="T3977" s="69"/>
      <c r="U3977" s="8"/>
      <c r="X3977" s="60"/>
    </row>
    <row r="3978" spans="1:27" ht="11.25" outlineLevel="5" x14ac:dyDescent="0.2">
      <c r="A3978" s="137"/>
      <c r="B3978" s="138"/>
      <c r="C3978" s="138"/>
      <c r="D3978" s="139"/>
      <c r="E3978" s="145" t="s">
        <v>1</v>
      </c>
      <c r="F3978" s="140" t="s">
        <v>1223</v>
      </c>
      <c r="G3978" s="139"/>
      <c r="H3978" s="141">
        <v>0</v>
      </c>
      <c r="I3978" s="142"/>
      <c r="J3978" s="143"/>
      <c r="K3978" s="144"/>
      <c r="L3978" s="144"/>
      <c r="M3978" s="144"/>
      <c r="N3978" s="144"/>
      <c r="O3978" s="143"/>
      <c r="P3978" s="143"/>
      <c r="Q3978" s="143"/>
      <c r="R3978" s="139"/>
      <c r="S3978" s="139"/>
      <c r="T3978" s="138"/>
      <c r="U3978" s="6"/>
      <c r="V3978" s="8"/>
      <c r="W3978" s="8"/>
      <c r="X3978" s="60"/>
    </row>
    <row r="3979" spans="1:27" ht="11.25" outlineLevel="5" x14ac:dyDescent="0.2">
      <c r="A3979" s="137"/>
      <c r="B3979" s="138"/>
      <c r="C3979" s="138"/>
      <c r="D3979" s="139"/>
      <c r="E3979" s="145"/>
      <c r="F3979" s="140" t="s">
        <v>3122</v>
      </c>
      <c r="G3979" s="139"/>
      <c r="H3979" s="141">
        <v>4</v>
      </c>
      <c r="I3979" s="142"/>
      <c r="J3979" s="143"/>
      <c r="K3979" s="144"/>
      <c r="L3979" s="144"/>
      <c r="M3979" s="144"/>
      <c r="N3979" s="144"/>
      <c r="O3979" s="143"/>
      <c r="P3979" s="143"/>
      <c r="Q3979" s="143"/>
      <c r="R3979" s="139"/>
      <c r="S3979" s="139"/>
      <c r="T3979" s="138"/>
      <c r="U3979" s="6"/>
      <c r="V3979" s="8"/>
      <c r="W3979" s="8"/>
      <c r="X3979" s="60"/>
    </row>
    <row r="3980" spans="1:27" ht="7.5" customHeight="1" outlineLevel="5" x14ac:dyDescent="0.15">
      <c r="A3980" s="8"/>
      <c r="B3980" s="69"/>
      <c r="C3980" s="69"/>
      <c r="D3980" s="60"/>
      <c r="E3980" s="60"/>
      <c r="F3980" s="104"/>
      <c r="G3980" s="60"/>
      <c r="H3980" s="65"/>
      <c r="I3980" s="105"/>
      <c r="J3980" s="63"/>
      <c r="K3980" s="65"/>
      <c r="L3980" s="65"/>
      <c r="M3980" s="65"/>
      <c r="N3980" s="65"/>
      <c r="O3980" s="63"/>
      <c r="P3980" s="63"/>
      <c r="Q3980" s="63"/>
      <c r="R3980" s="60"/>
      <c r="S3980" s="60"/>
      <c r="T3980" s="69"/>
      <c r="U3980" s="8"/>
      <c r="X3980" s="60"/>
    </row>
    <row r="3981" spans="1:27" ht="22.5" outlineLevel="4" x14ac:dyDescent="0.2">
      <c r="A3981" s="4"/>
      <c r="B3981" s="120"/>
      <c r="C3981" s="121">
        <v>18</v>
      </c>
      <c r="D3981" s="122" t="s">
        <v>760</v>
      </c>
      <c r="E3981" s="123" t="s">
        <v>3123</v>
      </c>
      <c r="F3981" s="124" t="s">
        <v>3124</v>
      </c>
      <c r="G3981" s="122" t="s">
        <v>724</v>
      </c>
      <c r="H3981" s="125">
        <v>4</v>
      </c>
      <c r="I3981" s="126">
        <v>0</v>
      </c>
      <c r="J3981" s="127">
        <f>H3981*I3981</f>
        <v>0</v>
      </c>
      <c r="K3981" s="125">
        <v>2.3040000000000001E-2</v>
      </c>
      <c r="L3981" s="125">
        <f>H3981*K3981</f>
        <v>9.2160000000000006E-2</v>
      </c>
      <c r="M3981" s="125"/>
      <c r="N3981" s="125">
        <f>H3981*M3981</f>
        <v>0</v>
      </c>
      <c r="O3981" s="127">
        <v>15</v>
      </c>
      <c r="P3981" s="127">
        <f>J3981*(O3981/100)</f>
        <v>0</v>
      </c>
      <c r="Q3981" s="127">
        <f>J3981+P3981</f>
        <v>0</v>
      </c>
      <c r="R3981" s="128"/>
      <c r="S3981" s="128" t="s">
        <v>776</v>
      </c>
      <c r="T3981" s="129">
        <v>1</v>
      </c>
      <c r="U3981" s="8"/>
      <c r="V3981" s="8"/>
      <c r="W3981" s="8"/>
      <c r="X3981" s="60"/>
    </row>
    <row r="3982" spans="1:27" ht="9.75" outlineLevel="5" x14ac:dyDescent="0.2">
      <c r="A3982" s="130"/>
      <c r="B3982" s="131"/>
      <c r="C3982" s="131"/>
      <c r="D3982" s="132"/>
      <c r="E3982" s="136" t="s">
        <v>0</v>
      </c>
      <c r="F3982" s="159" t="s">
        <v>763</v>
      </c>
      <c r="G3982" s="159"/>
      <c r="H3982" s="160"/>
      <c r="I3982" s="161"/>
      <c r="J3982" s="162"/>
      <c r="K3982" s="134"/>
      <c r="L3982" s="134"/>
      <c r="M3982" s="134"/>
      <c r="N3982" s="134"/>
      <c r="O3982" s="135"/>
      <c r="P3982" s="135"/>
      <c r="Q3982" s="135"/>
      <c r="R3982" s="132"/>
      <c r="S3982" s="132"/>
      <c r="T3982" s="131"/>
      <c r="U3982" s="6"/>
      <c r="V3982" s="8"/>
      <c r="W3982" s="8"/>
      <c r="X3982" s="133" t="str">
        <f>F3982</f>
        <v>---</v>
      </c>
      <c r="Y3982" s="9"/>
      <c r="AA3982" s="11"/>
    </row>
    <row r="3983" spans="1:27" ht="7.5" customHeight="1" outlineLevel="5" x14ac:dyDescent="0.15">
      <c r="B3983" s="69"/>
      <c r="C3983" s="69"/>
      <c r="D3983" s="60"/>
      <c r="E3983" s="60"/>
      <c r="F3983" s="61"/>
      <c r="G3983" s="60"/>
      <c r="H3983" s="65"/>
      <c r="I3983" s="105"/>
      <c r="J3983" s="63"/>
      <c r="K3983" s="65"/>
      <c r="L3983" s="65"/>
      <c r="M3983" s="65"/>
      <c r="N3983" s="65"/>
      <c r="O3983" s="63"/>
      <c r="P3983" s="63"/>
      <c r="Q3983" s="63"/>
      <c r="R3983" s="60"/>
      <c r="S3983" s="60"/>
      <c r="T3983" s="69"/>
      <c r="U3983" s="8"/>
      <c r="X3983" s="60"/>
    </row>
    <row r="3984" spans="1:27" ht="11.25" outlineLevel="4" x14ac:dyDescent="0.2">
      <c r="A3984" s="4"/>
      <c r="B3984" s="120"/>
      <c r="C3984" s="121">
        <v>19</v>
      </c>
      <c r="D3984" s="122" t="s">
        <v>534</v>
      </c>
      <c r="E3984" s="123" t="s">
        <v>3125</v>
      </c>
      <c r="F3984" s="124" t="s">
        <v>3126</v>
      </c>
      <c r="G3984" s="122" t="s">
        <v>752</v>
      </c>
      <c r="H3984" s="125">
        <v>108.1</v>
      </c>
      <c r="I3984" s="126">
        <v>0</v>
      </c>
      <c r="J3984" s="127">
        <f>H3984*I3984</f>
        <v>0</v>
      </c>
      <c r="K3984" s="125"/>
      <c r="L3984" s="125">
        <f>H3984*K3984</f>
        <v>0</v>
      </c>
      <c r="M3984" s="125"/>
      <c r="N3984" s="125">
        <f>H3984*M3984</f>
        <v>0</v>
      </c>
      <c r="O3984" s="127">
        <v>15</v>
      </c>
      <c r="P3984" s="127">
        <f>J3984*(O3984/100)</f>
        <v>0</v>
      </c>
      <c r="Q3984" s="127">
        <f>J3984+P3984</f>
        <v>0</v>
      </c>
      <c r="R3984" s="128"/>
      <c r="S3984" s="128" t="s">
        <v>538</v>
      </c>
      <c r="T3984" s="129">
        <v>1</v>
      </c>
      <c r="U3984" s="8"/>
      <c r="V3984" s="8"/>
      <c r="W3984" s="8"/>
      <c r="X3984" s="60"/>
    </row>
    <row r="3985" spans="1:27" ht="9.75" outlineLevel="5" x14ac:dyDescent="0.2">
      <c r="A3985" s="130"/>
      <c r="B3985" s="131"/>
      <c r="C3985" s="131"/>
      <c r="D3985" s="132"/>
      <c r="E3985" s="136" t="s">
        <v>0</v>
      </c>
      <c r="F3985" s="159" t="s">
        <v>3127</v>
      </c>
      <c r="G3985" s="159"/>
      <c r="H3985" s="160"/>
      <c r="I3985" s="161"/>
      <c r="J3985" s="162"/>
      <c r="K3985" s="134"/>
      <c r="L3985" s="134"/>
      <c r="M3985" s="134"/>
      <c r="N3985" s="134"/>
      <c r="O3985" s="135"/>
      <c r="P3985" s="135"/>
      <c r="Q3985" s="135"/>
      <c r="R3985" s="132"/>
      <c r="S3985" s="132"/>
      <c r="T3985" s="131"/>
      <c r="U3985" s="6"/>
      <c r="V3985" s="8"/>
      <c r="W3985" s="8"/>
      <c r="X3985" s="133" t="str">
        <f>F3985</f>
        <v>Montáž schodišťového zábradlí z profilové oceli do zdiva, hmotnosti 1 m zábradlí přes 20 do 40 kg</v>
      </c>
      <c r="Y3985" s="9"/>
      <c r="AA3985" s="11"/>
    </row>
    <row r="3986" spans="1:27" ht="7.5" customHeight="1" outlineLevel="5" x14ac:dyDescent="0.15">
      <c r="B3986" s="69"/>
      <c r="C3986" s="69"/>
      <c r="D3986" s="60"/>
      <c r="E3986" s="60"/>
      <c r="F3986" s="61"/>
      <c r="G3986" s="60"/>
      <c r="H3986" s="65"/>
      <c r="I3986" s="105"/>
      <c r="J3986" s="63"/>
      <c r="K3986" s="65"/>
      <c r="L3986" s="65"/>
      <c r="M3986" s="65"/>
      <c r="N3986" s="65"/>
      <c r="O3986" s="63"/>
      <c r="P3986" s="63"/>
      <c r="Q3986" s="63"/>
      <c r="R3986" s="60"/>
      <c r="S3986" s="60"/>
      <c r="T3986" s="69"/>
      <c r="U3986" s="8"/>
      <c r="X3986" s="60"/>
    </row>
    <row r="3987" spans="1:27" ht="11.25" outlineLevel="5" x14ac:dyDescent="0.2">
      <c r="A3987" s="137"/>
      <c r="B3987" s="138"/>
      <c r="C3987" s="138"/>
      <c r="D3987" s="139"/>
      <c r="E3987" s="145" t="s">
        <v>1</v>
      </c>
      <c r="F3987" s="140" t="s">
        <v>604</v>
      </c>
      <c r="G3987" s="139"/>
      <c r="H3987" s="141">
        <v>0</v>
      </c>
      <c r="I3987" s="142"/>
      <c r="J3987" s="143"/>
      <c r="K3987" s="144"/>
      <c r="L3987" s="144"/>
      <c r="M3987" s="144"/>
      <c r="N3987" s="144"/>
      <c r="O3987" s="143"/>
      <c r="P3987" s="143"/>
      <c r="Q3987" s="143"/>
      <c r="R3987" s="139"/>
      <c r="S3987" s="139"/>
      <c r="T3987" s="138"/>
      <c r="U3987" s="6"/>
      <c r="V3987" s="8"/>
      <c r="W3987" s="8"/>
      <c r="X3987" s="60"/>
    </row>
    <row r="3988" spans="1:27" ht="11.25" outlineLevel="5" x14ac:dyDescent="0.2">
      <c r="A3988" s="137"/>
      <c r="B3988" s="138"/>
      <c r="C3988" s="138"/>
      <c r="D3988" s="139"/>
      <c r="E3988" s="145"/>
      <c r="F3988" s="140" t="s">
        <v>3128</v>
      </c>
      <c r="G3988" s="139"/>
      <c r="H3988" s="141">
        <v>25.1</v>
      </c>
      <c r="I3988" s="142"/>
      <c r="J3988" s="143"/>
      <c r="K3988" s="144"/>
      <c r="L3988" s="144"/>
      <c r="M3988" s="144"/>
      <c r="N3988" s="144"/>
      <c r="O3988" s="143"/>
      <c r="P3988" s="143"/>
      <c r="Q3988" s="143"/>
      <c r="R3988" s="139"/>
      <c r="S3988" s="139"/>
      <c r="T3988" s="138"/>
      <c r="U3988" s="6"/>
      <c r="V3988" s="8"/>
      <c r="W3988" s="8"/>
      <c r="X3988" s="60"/>
    </row>
    <row r="3989" spans="1:27" ht="11.25" outlineLevel="5" x14ac:dyDescent="0.2">
      <c r="A3989" s="137"/>
      <c r="B3989" s="138"/>
      <c r="C3989" s="138"/>
      <c r="D3989" s="139"/>
      <c r="E3989" s="145"/>
      <c r="F3989" s="140" t="s">
        <v>1223</v>
      </c>
      <c r="G3989" s="139"/>
      <c r="H3989" s="141">
        <v>0</v>
      </c>
      <c r="I3989" s="142"/>
      <c r="J3989" s="143"/>
      <c r="K3989" s="144"/>
      <c r="L3989" s="144"/>
      <c r="M3989" s="144"/>
      <c r="N3989" s="144"/>
      <c r="O3989" s="143"/>
      <c r="P3989" s="143"/>
      <c r="Q3989" s="143"/>
      <c r="R3989" s="139"/>
      <c r="S3989" s="139"/>
      <c r="T3989" s="138"/>
      <c r="U3989" s="6"/>
      <c r="V3989" s="8"/>
      <c r="W3989" s="8"/>
      <c r="X3989" s="60"/>
    </row>
    <row r="3990" spans="1:27" ht="11.25" outlineLevel="5" x14ac:dyDescent="0.2">
      <c r="A3990" s="137"/>
      <c r="B3990" s="138"/>
      <c r="C3990" s="138"/>
      <c r="D3990" s="139"/>
      <c r="E3990" s="145"/>
      <c r="F3990" s="140" t="s">
        <v>3129</v>
      </c>
      <c r="G3990" s="139"/>
      <c r="H3990" s="141">
        <v>83</v>
      </c>
      <c r="I3990" s="142"/>
      <c r="J3990" s="143"/>
      <c r="K3990" s="144"/>
      <c r="L3990" s="144"/>
      <c r="M3990" s="144"/>
      <c r="N3990" s="144"/>
      <c r="O3990" s="143"/>
      <c r="P3990" s="143"/>
      <c r="Q3990" s="143"/>
      <c r="R3990" s="139"/>
      <c r="S3990" s="139"/>
      <c r="T3990" s="138"/>
      <c r="U3990" s="6"/>
      <c r="V3990" s="8"/>
      <c r="W3990" s="8"/>
      <c r="X3990" s="60"/>
    </row>
    <row r="3991" spans="1:27" ht="7.5" customHeight="1" outlineLevel="5" x14ac:dyDescent="0.15">
      <c r="A3991" s="8"/>
      <c r="B3991" s="69"/>
      <c r="C3991" s="69"/>
      <c r="D3991" s="60"/>
      <c r="E3991" s="60"/>
      <c r="F3991" s="104"/>
      <c r="G3991" s="60"/>
      <c r="H3991" s="65"/>
      <c r="I3991" s="105"/>
      <c r="J3991" s="63"/>
      <c r="K3991" s="65"/>
      <c r="L3991" s="65"/>
      <c r="M3991" s="65"/>
      <c r="N3991" s="65"/>
      <c r="O3991" s="63"/>
      <c r="P3991" s="63"/>
      <c r="Q3991" s="63"/>
      <c r="R3991" s="60"/>
      <c r="S3991" s="60"/>
      <c r="T3991" s="69"/>
      <c r="U3991" s="8"/>
      <c r="X3991" s="60"/>
    </row>
    <row r="3992" spans="1:27" ht="22.5" outlineLevel="4" x14ac:dyDescent="0.2">
      <c r="A3992" s="4"/>
      <c r="B3992" s="120"/>
      <c r="C3992" s="121">
        <v>20</v>
      </c>
      <c r="D3992" s="122" t="s">
        <v>760</v>
      </c>
      <c r="E3992" s="123" t="s">
        <v>3130</v>
      </c>
      <c r="F3992" s="124" t="s">
        <v>3131</v>
      </c>
      <c r="G3992" s="122" t="s">
        <v>3132</v>
      </c>
      <c r="H3992" s="125">
        <v>2</v>
      </c>
      <c r="I3992" s="126">
        <v>0</v>
      </c>
      <c r="J3992" s="127">
        <f>H3992*I3992</f>
        <v>0</v>
      </c>
      <c r="K3992" s="125">
        <v>0.37840000000000001</v>
      </c>
      <c r="L3992" s="125">
        <f>H3992*K3992</f>
        <v>0.75680000000000003</v>
      </c>
      <c r="M3992" s="125"/>
      <c r="N3992" s="125">
        <f>H3992*M3992</f>
        <v>0</v>
      </c>
      <c r="O3992" s="127">
        <v>15</v>
      </c>
      <c r="P3992" s="127">
        <f>J3992*(O3992/100)</f>
        <v>0</v>
      </c>
      <c r="Q3992" s="127">
        <f>J3992+P3992</f>
        <v>0</v>
      </c>
      <c r="R3992" s="128"/>
      <c r="S3992" s="128" t="s">
        <v>776</v>
      </c>
      <c r="T3992" s="129">
        <v>1</v>
      </c>
      <c r="U3992" s="8"/>
      <c r="V3992" s="8"/>
      <c r="W3992" s="8"/>
      <c r="X3992" s="60"/>
    </row>
    <row r="3993" spans="1:27" ht="9.75" outlineLevel="5" x14ac:dyDescent="0.2">
      <c r="A3993" s="130"/>
      <c r="B3993" s="131"/>
      <c r="C3993" s="131"/>
      <c r="D3993" s="132"/>
      <c r="E3993" s="136" t="s">
        <v>0</v>
      </c>
      <c r="F3993" s="159" t="s">
        <v>763</v>
      </c>
      <c r="G3993" s="159"/>
      <c r="H3993" s="160"/>
      <c r="I3993" s="161"/>
      <c r="J3993" s="162"/>
      <c r="K3993" s="134"/>
      <c r="L3993" s="134"/>
      <c r="M3993" s="134"/>
      <c r="N3993" s="134"/>
      <c r="O3993" s="135"/>
      <c r="P3993" s="135"/>
      <c r="Q3993" s="135"/>
      <c r="R3993" s="132"/>
      <c r="S3993" s="132"/>
      <c r="T3993" s="131"/>
      <c r="U3993" s="6"/>
      <c r="V3993" s="8"/>
      <c r="W3993" s="8"/>
      <c r="X3993" s="133" t="str">
        <f>F3993</f>
        <v>---</v>
      </c>
      <c r="Y3993" s="9"/>
      <c r="AA3993" s="11"/>
    </row>
    <row r="3994" spans="1:27" ht="7.5" customHeight="1" outlineLevel="5" x14ac:dyDescent="0.15">
      <c r="B3994" s="69"/>
      <c r="C3994" s="69"/>
      <c r="D3994" s="60"/>
      <c r="E3994" s="60"/>
      <c r="F3994" s="61"/>
      <c r="G3994" s="60"/>
      <c r="H3994" s="65"/>
      <c r="I3994" s="105"/>
      <c r="J3994" s="63"/>
      <c r="K3994" s="65"/>
      <c r="L3994" s="65"/>
      <c r="M3994" s="65"/>
      <c r="N3994" s="65"/>
      <c r="O3994" s="63"/>
      <c r="P3994" s="63"/>
      <c r="Q3994" s="63"/>
      <c r="R3994" s="60"/>
      <c r="S3994" s="60"/>
      <c r="T3994" s="69"/>
      <c r="U3994" s="8"/>
      <c r="X3994" s="60"/>
    </row>
    <row r="3995" spans="1:27" ht="22.5" outlineLevel="4" x14ac:dyDescent="0.2">
      <c r="A3995" s="4"/>
      <c r="B3995" s="120"/>
      <c r="C3995" s="121">
        <v>21</v>
      </c>
      <c r="D3995" s="122" t="s">
        <v>760</v>
      </c>
      <c r="E3995" s="123" t="s">
        <v>3133</v>
      </c>
      <c r="F3995" s="124" t="s">
        <v>3134</v>
      </c>
      <c r="G3995" s="122" t="s">
        <v>3132</v>
      </c>
      <c r="H3995" s="125">
        <v>2</v>
      </c>
      <c r="I3995" s="126">
        <v>0</v>
      </c>
      <c r="J3995" s="127">
        <f>H3995*I3995</f>
        <v>0</v>
      </c>
      <c r="K3995" s="125">
        <v>1.7747200000000001</v>
      </c>
      <c r="L3995" s="125">
        <f>H3995*K3995</f>
        <v>3.5494400000000002</v>
      </c>
      <c r="M3995" s="125"/>
      <c r="N3995" s="125">
        <f>H3995*M3995</f>
        <v>0</v>
      </c>
      <c r="O3995" s="127">
        <v>15</v>
      </c>
      <c r="P3995" s="127">
        <f>J3995*(O3995/100)</f>
        <v>0</v>
      </c>
      <c r="Q3995" s="127">
        <f>J3995+P3995</f>
        <v>0</v>
      </c>
      <c r="R3995" s="128"/>
      <c r="S3995" s="128" t="s">
        <v>776</v>
      </c>
      <c r="T3995" s="129">
        <v>1</v>
      </c>
      <c r="U3995" s="8"/>
      <c r="V3995" s="8"/>
      <c r="W3995" s="8"/>
      <c r="X3995" s="60"/>
    </row>
    <row r="3996" spans="1:27" ht="9.75" outlineLevel="5" x14ac:dyDescent="0.2">
      <c r="A3996" s="130"/>
      <c r="B3996" s="131"/>
      <c r="C3996" s="131"/>
      <c r="D3996" s="132"/>
      <c r="E3996" s="136" t="s">
        <v>0</v>
      </c>
      <c r="F3996" s="159" t="s">
        <v>763</v>
      </c>
      <c r="G3996" s="159"/>
      <c r="H3996" s="160"/>
      <c r="I3996" s="161"/>
      <c r="J3996" s="162"/>
      <c r="K3996" s="134"/>
      <c r="L3996" s="134"/>
      <c r="M3996" s="134"/>
      <c r="N3996" s="134"/>
      <c r="O3996" s="135"/>
      <c r="P3996" s="135"/>
      <c r="Q3996" s="135"/>
      <c r="R3996" s="132"/>
      <c r="S3996" s="132"/>
      <c r="T3996" s="131"/>
      <c r="U3996" s="6"/>
      <c r="V3996" s="8"/>
      <c r="W3996" s="8"/>
      <c r="X3996" s="133" t="str">
        <f>F3996</f>
        <v>---</v>
      </c>
      <c r="Y3996" s="9"/>
      <c r="AA3996" s="11"/>
    </row>
    <row r="3997" spans="1:27" ht="7.5" customHeight="1" outlineLevel="5" x14ac:dyDescent="0.15">
      <c r="B3997" s="69"/>
      <c r="C3997" s="69"/>
      <c r="D3997" s="60"/>
      <c r="E3997" s="60"/>
      <c r="F3997" s="61"/>
      <c r="G3997" s="60"/>
      <c r="H3997" s="65"/>
      <c r="I3997" s="105"/>
      <c r="J3997" s="63"/>
      <c r="K3997" s="65"/>
      <c r="L3997" s="65"/>
      <c r="M3997" s="65"/>
      <c r="N3997" s="65"/>
      <c r="O3997" s="63"/>
      <c r="P3997" s="63"/>
      <c r="Q3997" s="63"/>
      <c r="R3997" s="60"/>
      <c r="S3997" s="60"/>
      <c r="T3997" s="69"/>
      <c r="U3997" s="8"/>
      <c r="X3997" s="60"/>
    </row>
    <row r="3998" spans="1:27" ht="11.25" outlineLevel="4" x14ac:dyDescent="0.2">
      <c r="A3998" s="4"/>
      <c r="B3998" s="120"/>
      <c r="C3998" s="121">
        <v>22</v>
      </c>
      <c r="D3998" s="122" t="s">
        <v>534</v>
      </c>
      <c r="E3998" s="123" t="s">
        <v>3135</v>
      </c>
      <c r="F3998" s="124" t="s">
        <v>3136</v>
      </c>
      <c r="G3998" s="122" t="s">
        <v>752</v>
      </c>
      <c r="H3998" s="125">
        <v>38.4</v>
      </c>
      <c r="I3998" s="126">
        <v>0</v>
      </c>
      <c r="J3998" s="127">
        <f>H3998*I3998</f>
        <v>0</v>
      </c>
      <c r="K3998" s="125"/>
      <c r="L3998" s="125">
        <f>H3998*K3998</f>
        <v>0</v>
      </c>
      <c r="M3998" s="125"/>
      <c r="N3998" s="125">
        <f>H3998*M3998</f>
        <v>0</v>
      </c>
      <c r="O3998" s="127">
        <v>15</v>
      </c>
      <c r="P3998" s="127">
        <f>J3998*(O3998/100)</f>
        <v>0</v>
      </c>
      <c r="Q3998" s="127">
        <f>J3998+P3998</f>
        <v>0</v>
      </c>
      <c r="R3998" s="128"/>
      <c r="S3998" s="128" t="s">
        <v>538</v>
      </c>
      <c r="T3998" s="129">
        <v>1</v>
      </c>
      <c r="U3998" s="8"/>
      <c r="V3998" s="8"/>
      <c r="W3998" s="8"/>
      <c r="X3998" s="60"/>
    </row>
    <row r="3999" spans="1:27" ht="9.75" outlineLevel="5" x14ac:dyDescent="0.2">
      <c r="A3999" s="130"/>
      <c r="B3999" s="131"/>
      <c r="C3999" s="131"/>
      <c r="D3999" s="132"/>
      <c r="E3999" s="136" t="s">
        <v>0</v>
      </c>
      <c r="F3999" s="159" t="s">
        <v>3137</v>
      </c>
      <c r="G3999" s="159"/>
      <c r="H3999" s="160"/>
      <c r="I3999" s="161"/>
      <c r="J3999" s="162"/>
      <c r="K3999" s="134"/>
      <c r="L3999" s="134"/>
      <c r="M3999" s="134"/>
      <c r="N3999" s="134"/>
      <c r="O3999" s="135"/>
      <c r="P3999" s="135"/>
      <c r="Q3999" s="135"/>
      <c r="R3999" s="132"/>
      <c r="S3999" s="132"/>
      <c r="T3999" s="131"/>
      <c r="U3999" s="6"/>
      <c r="V3999" s="8"/>
      <c r="W3999" s="8"/>
      <c r="X3999" s="133" t="str">
        <f>F3999</f>
        <v>Montáž zábradlí rovného madel z trubek nebo tenkostěnných profilů šroubováním</v>
      </c>
      <c r="Y3999" s="9"/>
      <c r="AA3999" s="11"/>
    </row>
    <row r="4000" spans="1:27" ht="7.5" customHeight="1" outlineLevel="5" x14ac:dyDescent="0.15">
      <c r="B4000" s="69"/>
      <c r="C4000" s="69"/>
      <c r="D4000" s="60"/>
      <c r="E4000" s="60"/>
      <c r="F4000" s="61"/>
      <c r="G4000" s="60"/>
      <c r="H4000" s="65"/>
      <c r="I4000" s="105"/>
      <c r="J4000" s="63"/>
      <c r="K4000" s="65"/>
      <c r="L4000" s="65"/>
      <c r="M4000" s="65"/>
      <c r="N4000" s="65"/>
      <c r="O4000" s="63"/>
      <c r="P4000" s="63"/>
      <c r="Q4000" s="63"/>
      <c r="R4000" s="60"/>
      <c r="S4000" s="60"/>
      <c r="T4000" s="69"/>
      <c r="U4000" s="8"/>
      <c r="X4000" s="60"/>
    </row>
    <row r="4001" spans="1:27" ht="11.25" outlineLevel="5" x14ac:dyDescent="0.2">
      <c r="A4001" s="137"/>
      <c r="B4001" s="138"/>
      <c r="C4001" s="138"/>
      <c r="D4001" s="139"/>
      <c r="E4001" s="145" t="s">
        <v>1</v>
      </c>
      <c r="F4001" s="140" t="s">
        <v>604</v>
      </c>
      <c r="G4001" s="139"/>
      <c r="H4001" s="141">
        <v>0</v>
      </c>
      <c r="I4001" s="142"/>
      <c r="J4001" s="143"/>
      <c r="K4001" s="144"/>
      <c r="L4001" s="144"/>
      <c r="M4001" s="144"/>
      <c r="N4001" s="144"/>
      <c r="O4001" s="143"/>
      <c r="P4001" s="143"/>
      <c r="Q4001" s="143"/>
      <c r="R4001" s="139"/>
      <c r="S4001" s="139"/>
      <c r="T4001" s="138"/>
      <c r="U4001" s="6"/>
      <c r="V4001" s="8"/>
      <c r="W4001" s="8"/>
      <c r="X4001" s="60"/>
    </row>
    <row r="4002" spans="1:27" ht="11.25" outlineLevel="5" x14ac:dyDescent="0.2">
      <c r="A4002" s="137"/>
      <c r="B4002" s="138"/>
      <c r="C4002" s="138"/>
      <c r="D4002" s="139"/>
      <c r="E4002" s="145"/>
      <c r="F4002" s="140" t="s">
        <v>3138</v>
      </c>
      <c r="G4002" s="139"/>
      <c r="H4002" s="141">
        <v>22.4</v>
      </c>
      <c r="I4002" s="142"/>
      <c r="J4002" s="143"/>
      <c r="K4002" s="144"/>
      <c r="L4002" s="144"/>
      <c r="M4002" s="144"/>
      <c r="N4002" s="144"/>
      <c r="O4002" s="143"/>
      <c r="P4002" s="143"/>
      <c r="Q4002" s="143"/>
      <c r="R4002" s="139"/>
      <c r="S4002" s="139"/>
      <c r="T4002" s="138"/>
      <c r="U4002" s="6"/>
      <c r="V4002" s="8"/>
      <c r="W4002" s="8"/>
      <c r="X4002" s="60"/>
    </row>
    <row r="4003" spans="1:27" ht="11.25" outlineLevel="5" x14ac:dyDescent="0.2">
      <c r="A4003" s="137"/>
      <c r="B4003" s="138"/>
      <c r="C4003" s="138"/>
      <c r="D4003" s="139"/>
      <c r="E4003" s="145"/>
      <c r="F4003" s="140" t="s">
        <v>3139</v>
      </c>
      <c r="G4003" s="139"/>
      <c r="H4003" s="141">
        <v>16</v>
      </c>
      <c r="I4003" s="142"/>
      <c r="J4003" s="143"/>
      <c r="K4003" s="144"/>
      <c r="L4003" s="144"/>
      <c r="M4003" s="144"/>
      <c r="N4003" s="144"/>
      <c r="O4003" s="143"/>
      <c r="P4003" s="143"/>
      <c r="Q4003" s="143"/>
      <c r="R4003" s="139"/>
      <c r="S4003" s="139"/>
      <c r="T4003" s="138"/>
      <c r="U4003" s="6"/>
      <c r="V4003" s="8"/>
      <c r="W4003" s="8"/>
      <c r="X4003" s="60"/>
    </row>
    <row r="4004" spans="1:27" ht="7.5" customHeight="1" outlineLevel="5" x14ac:dyDescent="0.15">
      <c r="A4004" s="8"/>
      <c r="B4004" s="69"/>
      <c r="C4004" s="69"/>
      <c r="D4004" s="60"/>
      <c r="E4004" s="60"/>
      <c r="F4004" s="104"/>
      <c r="G4004" s="60"/>
      <c r="H4004" s="65"/>
      <c r="I4004" s="105"/>
      <c r="J4004" s="63"/>
      <c r="K4004" s="65"/>
      <c r="L4004" s="65"/>
      <c r="M4004" s="65"/>
      <c r="N4004" s="65"/>
      <c r="O4004" s="63"/>
      <c r="P4004" s="63"/>
      <c r="Q4004" s="63"/>
      <c r="R4004" s="60"/>
      <c r="S4004" s="60"/>
      <c r="T4004" s="69"/>
      <c r="U4004" s="8"/>
      <c r="X4004" s="60"/>
    </row>
    <row r="4005" spans="1:27" ht="22.5" outlineLevel="4" x14ac:dyDescent="0.2">
      <c r="A4005" s="4"/>
      <c r="B4005" s="120"/>
      <c r="C4005" s="121">
        <v>23</v>
      </c>
      <c r="D4005" s="122" t="s">
        <v>760</v>
      </c>
      <c r="E4005" s="123" t="s">
        <v>3140</v>
      </c>
      <c r="F4005" s="124" t="s">
        <v>3141</v>
      </c>
      <c r="G4005" s="122" t="s">
        <v>752</v>
      </c>
      <c r="H4005" s="125">
        <v>22.4</v>
      </c>
      <c r="I4005" s="126">
        <v>0</v>
      </c>
      <c r="J4005" s="127">
        <f>H4005*I4005</f>
        <v>0</v>
      </c>
      <c r="K4005" s="125">
        <v>4.7099999999999998E-3</v>
      </c>
      <c r="L4005" s="125">
        <f>H4005*K4005</f>
        <v>0.10550399999999999</v>
      </c>
      <c r="M4005" s="125"/>
      <c r="N4005" s="125">
        <f>H4005*M4005</f>
        <v>0</v>
      </c>
      <c r="O4005" s="127">
        <v>15</v>
      </c>
      <c r="P4005" s="127">
        <f>J4005*(O4005/100)</f>
        <v>0</v>
      </c>
      <c r="Q4005" s="127">
        <f>J4005+P4005</f>
        <v>0</v>
      </c>
      <c r="R4005" s="128"/>
      <c r="S4005" s="128" t="s">
        <v>776</v>
      </c>
      <c r="T4005" s="129">
        <v>1</v>
      </c>
      <c r="U4005" s="8"/>
      <c r="V4005" s="8"/>
      <c r="W4005" s="8"/>
      <c r="X4005" s="60"/>
    </row>
    <row r="4006" spans="1:27" ht="9.75" outlineLevel="5" x14ac:dyDescent="0.2">
      <c r="A4006" s="130"/>
      <c r="B4006" s="131"/>
      <c r="C4006" s="131"/>
      <c r="D4006" s="132"/>
      <c r="E4006" s="136" t="s">
        <v>0</v>
      </c>
      <c r="F4006" s="159" t="s">
        <v>763</v>
      </c>
      <c r="G4006" s="159"/>
      <c r="H4006" s="160"/>
      <c r="I4006" s="161"/>
      <c r="J4006" s="162"/>
      <c r="K4006" s="134"/>
      <c r="L4006" s="134"/>
      <c r="M4006" s="134"/>
      <c r="N4006" s="134"/>
      <c r="O4006" s="135"/>
      <c r="P4006" s="135"/>
      <c r="Q4006" s="135"/>
      <c r="R4006" s="132"/>
      <c r="S4006" s="132"/>
      <c r="T4006" s="131"/>
      <c r="U4006" s="6"/>
      <c r="V4006" s="8"/>
      <c r="W4006" s="8"/>
      <c r="X4006" s="133" t="str">
        <f>F4006</f>
        <v>---</v>
      </c>
      <c r="Y4006" s="9"/>
      <c r="AA4006" s="11"/>
    </row>
    <row r="4007" spans="1:27" ht="7.5" customHeight="1" outlineLevel="5" x14ac:dyDescent="0.15">
      <c r="B4007" s="69"/>
      <c r="C4007" s="69"/>
      <c r="D4007" s="60"/>
      <c r="E4007" s="60"/>
      <c r="F4007" s="61"/>
      <c r="G4007" s="60"/>
      <c r="H4007" s="65"/>
      <c r="I4007" s="105"/>
      <c r="J4007" s="63"/>
      <c r="K4007" s="65"/>
      <c r="L4007" s="65"/>
      <c r="M4007" s="65"/>
      <c r="N4007" s="65"/>
      <c r="O4007" s="63"/>
      <c r="P4007" s="63"/>
      <c r="Q4007" s="63"/>
      <c r="R4007" s="60"/>
      <c r="S4007" s="60"/>
      <c r="T4007" s="69"/>
      <c r="U4007" s="8"/>
      <c r="X4007" s="60"/>
    </row>
    <row r="4008" spans="1:27" ht="11.25" outlineLevel="5" x14ac:dyDescent="0.2">
      <c r="A4008" s="137"/>
      <c r="B4008" s="138"/>
      <c r="C4008" s="138"/>
      <c r="D4008" s="139"/>
      <c r="E4008" s="145" t="s">
        <v>1</v>
      </c>
      <c r="F4008" s="140" t="s">
        <v>604</v>
      </c>
      <c r="G4008" s="139"/>
      <c r="H4008" s="141">
        <v>0</v>
      </c>
      <c r="I4008" s="142"/>
      <c r="J4008" s="143"/>
      <c r="K4008" s="144"/>
      <c r="L4008" s="144"/>
      <c r="M4008" s="144"/>
      <c r="N4008" s="144"/>
      <c r="O4008" s="143"/>
      <c r="P4008" s="143"/>
      <c r="Q4008" s="143"/>
      <c r="R4008" s="139"/>
      <c r="S4008" s="139"/>
      <c r="T4008" s="138"/>
      <c r="U4008" s="6"/>
      <c r="V4008" s="8"/>
      <c r="W4008" s="8"/>
      <c r="X4008" s="60"/>
    </row>
    <row r="4009" spans="1:27" ht="11.25" outlineLevel="5" x14ac:dyDescent="0.2">
      <c r="A4009" s="137"/>
      <c r="B4009" s="138"/>
      <c r="C4009" s="138"/>
      <c r="D4009" s="139"/>
      <c r="E4009" s="145"/>
      <c r="F4009" s="140" t="s">
        <v>3138</v>
      </c>
      <c r="G4009" s="139"/>
      <c r="H4009" s="141">
        <v>22.4</v>
      </c>
      <c r="I4009" s="142"/>
      <c r="J4009" s="143"/>
      <c r="K4009" s="144"/>
      <c r="L4009" s="144"/>
      <c r="M4009" s="144"/>
      <c r="N4009" s="144"/>
      <c r="O4009" s="143"/>
      <c r="P4009" s="143"/>
      <c r="Q4009" s="143"/>
      <c r="R4009" s="139"/>
      <c r="S4009" s="139"/>
      <c r="T4009" s="138"/>
      <c r="U4009" s="6"/>
      <c r="V4009" s="8"/>
      <c r="W4009" s="8"/>
      <c r="X4009" s="60"/>
    </row>
    <row r="4010" spans="1:27" ht="7.5" customHeight="1" outlineLevel="5" x14ac:dyDescent="0.15">
      <c r="A4010" s="8"/>
      <c r="B4010" s="69"/>
      <c r="C4010" s="69"/>
      <c r="D4010" s="60"/>
      <c r="E4010" s="60"/>
      <c r="F4010" s="104"/>
      <c r="G4010" s="60"/>
      <c r="H4010" s="65"/>
      <c r="I4010" s="105"/>
      <c r="J4010" s="63"/>
      <c r="K4010" s="65"/>
      <c r="L4010" s="65"/>
      <c r="M4010" s="65"/>
      <c r="N4010" s="65"/>
      <c r="O4010" s="63"/>
      <c r="P4010" s="63"/>
      <c r="Q4010" s="63"/>
      <c r="R4010" s="60"/>
      <c r="S4010" s="60"/>
      <c r="T4010" s="69"/>
      <c r="U4010" s="8"/>
      <c r="X4010" s="60"/>
    </row>
    <row r="4011" spans="1:27" ht="22.5" outlineLevel="4" x14ac:dyDescent="0.2">
      <c r="A4011" s="4"/>
      <c r="B4011" s="120"/>
      <c r="C4011" s="121">
        <v>24</v>
      </c>
      <c r="D4011" s="122" t="s">
        <v>760</v>
      </c>
      <c r="E4011" s="123" t="s">
        <v>3142</v>
      </c>
      <c r="F4011" s="124" t="s">
        <v>3143</v>
      </c>
      <c r="G4011" s="122" t="s">
        <v>752</v>
      </c>
      <c r="H4011" s="125">
        <v>16</v>
      </c>
      <c r="I4011" s="126">
        <v>0</v>
      </c>
      <c r="J4011" s="127">
        <f>H4011*I4011</f>
        <v>0</v>
      </c>
      <c r="K4011" s="125">
        <v>2.5000000000000001E-3</v>
      </c>
      <c r="L4011" s="125">
        <f>H4011*K4011</f>
        <v>0.04</v>
      </c>
      <c r="M4011" s="125"/>
      <c r="N4011" s="125">
        <f>H4011*M4011</f>
        <v>0</v>
      </c>
      <c r="O4011" s="127">
        <v>15</v>
      </c>
      <c r="P4011" s="127">
        <f>J4011*(O4011/100)</f>
        <v>0</v>
      </c>
      <c r="Q4011" s="127">
        <f>J4011+P4011</f>
        <v>0</v>
      </c>
      <c r="R4011" s="128"/>
      <c r="S4011" s="128" t="s">
        <v>776</v>
      </c>
      <c r="T4011" s="129">
        <v>1</v>
      </c>
      <c r="U4011" s="8"/>
      <c r="V4011" s="8"/>
      <c r="W4011" s="8"/>
      <c r="X4011" s="60"/>
    </row>
    <row r="4012" spans="1:27" ht="9.75" outlineLevel="5" x14ac:dyDescent="0.2">
      <c r="A4012" s="130"/>
      <c r="B4012" s="131"/>
      <c r="C4012" s="131"/>
      <c r="D4012" s="132"/>
      <c r="E4012" s="136" t="s">
        <v>0</v>
      </c>
      <c r="F4012" s="159" t="s">
        <v>763</v>
      </c>
      <c r="G4012" s="159"/>
      <c r="H4012" s="160"/>
      <c r="I4012" s="161"/>
      <c r="J4012" s="162"/>
      <c r="K4012" s="134"/>
      <c r="L4012" s="134"/>
      <c r="M4012" s="134"/>
      <c r="N4012" s="134"/>
      <c r="O4012" s="135"/>
      <c r="P4012" s="135"/>
      <c r="Q4012" s="135"/>
      <c r="R4012" s="132"/>
      <c r="S4012" s="132"/>
      <c r="T4012" s="131"/>
      <c r="U4012" s="6"/>
      <c r="V4012" s="8"/>
      <c r="W4012" s="8"/>
      <c r="X4012" s="133" t="str">
        <f>F4012</f>
        <v>---</v>
      </c>
      <c r="Y4012" s="9"/>
      <c r="AA4012" s="11"/>
    </row>
    <row r="4013" spans="1:27" ht="7.5" customHeight="1" outlineLevel="5" x14ac:dyDescent="0.15">
      <c r="B4013" s="69"/>
      <c r="C4013" s="69"/>
      <c r="D4013" s="60"/>
      <c r="E4013" s="60"/>
      <c r="F4013" s="61"/>
      <c r="G4013" s="60"/>
      <c r="H4013" s="65"/>
      <c r="I4013" s="105"/>
      <c r="J4013" s="63"/>
      <c r="K4013" s="65"/>
      <c r="L4013" s="65"/>
      <c r="M4013" s="65"/>
      <c r="N4013" s="65"/>
      <c r="O4013" s="63"/>
      <c r="P4013" s="63"/>
      <c r="Q4013" s="63"/>
      <c r="R4013" s="60"/>
      <c r="S4013" s="60"/>
      <c r="T4013" s="69"/>
      <c r="U4013" s="8"/>
      <c r="X4013" s="60"/>
    </row>
    <row r="4014" spans="1:27" ht="11.25" outlineLevel="5" x14ac:dyDescent="0.2">
      <c r="A4014" s="137"/>
      <c r="B4014" s="138"/>
      <c r="C4014" s="138"/>
      <c r="D4014" s="139"/>
      <c r="E4014" s="145" t="s">
        <v>1</v>
      </c>
      <c r="F4014" s="140" t="s">
        <v>604</v>
      </c>
      <c r="G4014" s="139"/>
      <c r="H4014" s="141">
        <v>0</v>
      </c>
      <c r="I4014" s="142"/>
      <c r="J4014" s="143"/>
      <c r="K4014" s="144"/>
      <c r="L4014" s="144"/>
      <c r="M4014" s="144"/>
      <c r="N4014" s="144"/>
      <c r="O4014" s="143"/>
      <c r="P4014" s="143"/>
      <c r="Q4014" s="143"/>
      <c r="R4014" s="139"/>
      <c r="S4014" s="139"/>
      <c r="T4014" s="138"/>
      <c r="U4014" s="6"/>
      <c r="V4014" s="8"/>
      <c r="W4014" s="8"/>
      <c r="X4014" s="60"/>
    </row>
    <row r="4015" spans="1:27" ht="11.25" outlineLevel="5" x14ac:dyDescent="0.2">
      <c r="A4015" s="137"/>
      <c r="B4015" s="138"/>
      <c r="C4015" s="138"/>
      <c r="D4015" s="139"/>
      <c r="E4015" s="145"/>
      <c r="F4015" s="140" t="s">
        <v>3139</v>
      </c>
      <c r="G4015" s="139"/>
      <c r="H4015" s="141">
        <v>16</v>
      </c>
      <c r="I4015" s="142"/>
      <c r="J4015" s="143"/>
      <c r="K4015" s="144"/>
      <c r="L4015" s="144"/>
      <c r="M4015" s="144"/>
      <c r="N4015" s="144"/>
      <c r="O4015" s="143"/>
      <c r="P4015" s="143"/>
      <c r="Q4015" s="143"/>
      <c r="R4015" s="139"/>
      <c r="S4015" s="139"/>
      <c r="T4015" s="138"/>
      <c r="U4015" s="6"/>
      <c r="V4015" s="8"/>
      <c r="W4015" s="8"/>
      <c r="X4015" s="60"/>
    </row>
    <row r="4016" spans="1:27" ht="7.5" customHeight="1" outlineLevel="5" x14ac:dyDescent="0.15">
      <c r="A4016" s="8"/>
      <c r="B4016" s="69"/>
      <c r="C4016" s="69"/>
      <c r="D4016" s="60"/>
      <c r="E4016" s="60"/>
      <c r="F4016" s="104"/>
      <c r="G4016" s="60"/>
      <c r="H4016" s="65"/>
      <c r="I4016" s="105"/>
      <c r="J4016" s="63"/>
      <c r="K4016" s="65"/>
      <c r="L4016" s="65"/>
      <c r="M4016" s="65"/>
      <c r="N4016" s="65"/>
      <c r="O4016" s="63"/>
      <c r="P4016" s="63"/>
      <c r="Q4016" s="63"/>
      <c r="R4016" s="60"/>
      <c r="S4016" s="60"/>
      <c r="T4016" s="69"/>
      <c r="U4016" s="8"/>
      <c r="X4016" s="60"/>
    </row>
    <row r="4017" spans="1:27" ht="11.25" outlineLevel="4" x14ac:dyDescent="0.2">
      <c r="A4017" s="4"/>
      <c r="B4017" s="120"/>
      <c r="C4017" s="121">
        <v>25</v>
      </c>
      <c r="D4017" s="122" t="s">
        <v>534</v>
      </c>
      <c r="E4017" s="123" t="s">
        <v>3084</v>
      </c>
      <c r="F4017" s="124" t="s">
        <v>3085</v>
      </c>
      <c r="G4017" s="122" t="s">
        <v>3086</v>
      </c>
      <c r="H4017" s="125">
        <v>784.23400000000004</v>
      </c>
      <c r="I4017" s="126">
        <v>0</v>
      </c>
      <c r="J4017" s="127">
        <f>H4017*I4017</f>
        <v>0</v>
      </c>
      <c r="K4017" s="125">
        <v>5.0000000000000002E-5</v>
      </c>
      <c r="L4017" s="125">
        <f>H4017*K4017</f>
        <v>3.9211700000000002E-2</v>
      </c>
      <c r="M4017" s="125"/>
      <c r="N4017" s="125">
        <f>H4017*M4017</f>
        <v>0</v>
      </c>
      <c r="O4017" s="127">
        <v>15</v>
      </c>
      <c r="P4017" s="127">
        <f>J4017*(O4017/100)</f>
        <v>0</v>
      </c>
      <c r="Q4017" s="127">
        <f>J4017+P4017</f>
        <v>0</v>
      </c>
      <c r="R4017" s="128"/>
      <c r="S4017" s="128" t="s">
        <v>538</v>
      </c>
      <c r="T4017" s="129">
        <v>1</v>
      </c>
      <c r="U4017" s="8"/>
      <c r="V4017" s="8"/>
      <c r="W4017" s="8"/>
      <c r="X4017" s="60"/>
    </row>
    <row r="4018" spans="1:27" ht="9.75" outlineLevel="5" x14ac:dyDescent="0.2">
      <c r="A4018" s="130"/>
      <c r="B4018" s="131"/>
      <c r="C4018" s="131"/>
      <c r="D4018" s="132"/>
      <c r="E4018" s="136" t="s">
        <v>0</v>
      </c>
      <c r="F4018" s="159" t="s">
        <v>3087</v>
      </c>
      <c r="G4018" s="159"/>
      <c r="H4018" s="160"/>
      <c r="I4018" s="161"/>
      <c r="J4018" s="162"/>
      <c r="K4018" s="134"/>
      <c r="L4018" s="134"/>
      <c r="M4018" s="134"/>
      <c r="N4018" s="134"/>
      <c r="O4018" s="135"/>
      <c r="P4018" s="135"/>
      <c r="Q4018" s="135"/>
      <c r="R4018" s="132"/>
      <c r="S4018" s="132"/>
      <c r="T4018" s="131"/>
      <c r="U4018" s="6"/>
      <c r="V4018" s="8"/>
      <c r="W4018" s="8"/>
      <c r="X4018" s="133" t="str">
        <f>F4018</f>
        <v>Montáž ostatních atypických zámečnických konstrukcí hmotnosti přes 100 do 250 kg</v>
      </c>
      <c r="Y4018" s="9"/>
      <c r="AA4018" s="11"/>
    </row>
    <row r="4019" spans="1:27" ht="7.5" customHeight="1" outlineLevel="5" x14ac:dyDescent="0.15">
      <c r="B4019" s="69"/>
      <c r="C4019" s="69"/>
      <c r="D4019" s="60"/>
      <c r="E4019" s="60"/>
      <c r="F4019" s="61"/>
      <c r="G4019" s="60"/>
      <c r="H4019" s="65"/>
      <c r="I4019" s="105"/>
      <c r="J4019" s="63"/>
      <c r="K4019" s="65"/>
      <c r="L4019" s="65"/>
      <c r="M4019" s="65"/>
      <c r="N4019" s="65"/>
      <c r="O4019" s="63"/>
      <c r="P4019" s="63"/>
      <c r="Q4019" s="63"/>
      <c r="R4019" s="60"/>
      <c r="S4019" s="60"/>
      <c r="T4019" s="69"/>
      <c r="U4019" s="8"/>
      <c r="X4019" s="60"/>
    </row>
    <row r="4020" spans="1:27" ht="22.5" outlineLevel="4" x14ac:dyDescent="0.2">
      <c r="A4020" s="4"/>
      <c r="B4020" s="120"/>
      <c r="C4020" s="121">
        <v>26</v>
      </c>
      <c r="D4020" s="122" t="s">
        <v>760</v>
      </c>
      <c r="E4020" s="123" t="s">
        <v>3144</v>
      </c>
      <c r="F4020" s="124" t="s">
        <v>3145</v>
      </c>
      <c r="G4020" s="122" t="s">
        <v>3086</v>
      </c>
      <c r="H4020" s="125">
        <v>784.23400000000004</v>
      </c>
      <c r="I4020" s="126">
        <v>0</v>
      </c>
      <c r="J4020" s="127">
        <f>H4020*I4020</f>
        <v>0</v>
      </c>
      <c r="K4020" s="125">
        <v>1.0200000000000001E-3</v>
      </c>
      <c r="L4020" s="125">
        <f>H4020*K4020</f>
        <v>0.7999186800000001</v>
      </c>
      <c r="M4020" s="125"/>
      <c r="N4020" s="125">
        <f>H4020*M4020</f>
        <v>0</v>
      </c>
      <c r="O4020" s="127">
        <v>15</v>
      </c>
      <c r="P4020" s="127">
        <f>J4020*(O4020/100)</f>
        <v>0</v>
      </c>
      <c r="Q4020" s="127">
        <f>J4020+P4020</f>
        <v>0</v>
      </c>
      <c r="R4020" s="128"/>
      <c r="S4020" s="128" t="s">
        <v>776</v>
      </c>
      <c r="T4020" s="129">
        <v>1</v>
      </c>
      <c r="U4020" s="8"/>
      <c r="V4020" s="8"/>
      <c r="W4020" s="8"/>
      <c r="X4020" s="60"/>
    </row>
    <row r="4021" spans="1:27" ht="9.75" outlineLevel="5" x14ac:dyDescent="0.2">
      <c r="A4021" s="130"/>
      <c r="B4021" s="131"/>
      <c r="C4021" s="131"/>
      <c r="D4021" s="132"/>
      <c r="E4021" s="136" t="s">
        <v>0</v>
      </c>
      <c r="F4021" s="159" t="s">
        <v>763</v>
      </c>
      <c r="G4021" s="159"/>
      <c r="H4021" s="160"/>
      <c r="I4021" s="161"/>
      <c r="J4021" s="162"/>
      <c r="K4021" s="134"/>
      <c r="L4021" s="134"/>
      <c r="M4021" s="134"/>
      <c r="N4021" s="134"/>
      <c r="O4021" s="135"/>
      <c r="P4021" s="135"/>
      <c r="Q4021" s="135"/>
      <c r="R4021" s="132"/>
      <c r="S4021" s="132"/>
      <c r="T4021" s="131"/>
      <c r="U4021" s="6"/>
      <c r="V4021" s="8"/>
      <c r="W4021" s="8"/>
      <c r="X4021" s="133" t="str">
        <f>F4021</f>
        <v>---</v>
      </c>
      <c r="Y4021" s="9"/>
      <c r="AA4021" s="11"/>
    </row>
    <row r="4022" spans="1:27" ht="7.5" customHeight="1" outlineLevel="5" x14ac:dyDescent="0.15">
      <c r="B4022" s="69"/>
      <c r="C4022" s="69"/>
      <c r="D4022" s="60"/>
      <c r="E4022" s="60"/>
      <c r="F4022" s="61"/>
      <c r="G4022" s="60"/>
      <c r="H4022" s="65"/>
      <c r="I4022" s="105"/>
      <c r="J4022" s="63"/>
      <c r="K4022" s="65"/>
      <c r="L4022" s="65"/>
      <c r="M4022" s="65"/>
      <c r="N4022" s="65"/>
      <c r="O4022" s="63"/>
      <c r="P4022" s="63"/>
      <c r="Q4022" s="63"/>
      <c r="R4022" s="60"/>
      <c r="S4022" s="60"/>
      <c r="T4022" s="69"/>
      <c r="U4022" s="8"/>
      <c r="X4022" s="60"/>
    </row>
    <row r="4023" spans="1:27" ht="11.25" outlineLevel="5" x14ac:dyDescent="0.2">
      <c r="A4023" s="137"/>
      <c r="B4023" s="138"/>
      <c r="C4023" s="138"/>
      <c r="D4023" s="139"/>
      <c r="E4023" s="145" t="s">
        <v>1</v>
      </c>
      <c r="F4023" s="140" t="s">
        <v>701</v>
      </c>
      <c r="G4023" s="139"/>
      <c r="H4023" s="141">
        <v>0</v>
      </c>
      <c r="I4023" s="142"/>
      <c r="J4023" s="143"/>
      <c r="K4023" s="144"/>
      <c r="L4023" s="144"/>
      <c r="M4023" s="144"/>
      <c r="N4023" s="144"/>
      <c r="O4023" s="143"/>
      <c r="P4023" s="143"/>
      <c r="Q4023" s="143"/>
      <c r="R4023" s="139"/>
      <c r="S4023" s="139"/>
      <c r="T4023" s="138"/>
      <c r="U4023" s="6"/>
      <c r="V4023" s="8"/>
      <c r="W4023" s="8"/>
      <c r="X4023" s="60"/>
    </row>
    <row r="4024" spans="1:27" ht="11.25" outlineLevel="5" x14ac:dyDescent="0.2">
      <c r="A4024" s="137"/>
      <c r="B4024" s="138"/>
      <c r="C4024" s="138"/>
      <c r="D4024" s="139"/>
      <c r="E4024" s="145"/>
      <c r="F4024" s="140" t="s">
        <v>3146</v>
      </c>
      <c r="G4024" s="139"/>
      <c r="H4024" s="141">
        <v>712.94</v>
      </c>
      <c r="I4024" s="142"/>
      <c r="J4024" s="143"/>
      <c r="K4024" s="144"/>
      <c r="L4024" s="144"/>
      <c r="M4024" s="144"/>
      <c r="N4024" s="144"/>
      <c r="O4024" s="143"/>
      <c r="P4024" s="143"/>
      <c r="Q4024" s="143"/>
      <c r="R4024" s="139"/>
      <c r="S4024" s="139"/>
      <c r="T4024" s="138"/>
      <c r="U4024" s="6"/>
      <c r="V4024" s="8"/>
      <c r="W4024" s="8"/>
      <c r="X4024" s="60"/>
    </row>
    <row r="4025" spans="1:27" ht="11.25" outlineLevel="5" x14ac:dyDescent="0.2">
      <c r="A4025" s="137"/>
      <c r="B4025" s="138"/>
      <c r="C4025" s="138"/>
      <c r="D4025" s="139"/>
      <c r="E4025" s="145"/>
      <c r="F4025" s="140" t="s">
        <v>3147</v>
      </c>
      <c r="G4025" s="139"/>
      <c r="H4025" s="141">
        <v>71.294000000000011</v>
      </c>
      <c r="I4025" s="142"/>
      <c r="J4025" s="143"/>
      <c r="K4025" s="144"/>
      <c r="L4025" s="144"/>
      <c r="M4025" s="144"/>
      <c r="N4025" s="144"/>
      <c r="O4025" s="143"/>
      <c r="P4025" s="143"/>
      <c r="Q4025" s="143"/>
      <c r="R4025" s="139"/>
      <c r="S4025" s="139"/>
      <c r="T4025" s="138"/>
      <c r="U4025" s="6"/>
      <c r="V4025" s="8"/>
      <c r="W4025" s="8"/>
      <c r="X4025" s="60"/>
    </row>
    <row r="4026" spans="1:27" ht="7.5" customHeight="1" outlineLevel="5" x14ac:dyDescent="0.15">
      <c r="A4026" s="8"/>
      <c r="B4026" s="69"/>
      <c r="C4026" s="69"/>
      <c r="D4026" s="60"/>
      <c r="E4026" s="60"/>
      <c r="F4026" s="104"/>
      <c r="G4026" s="60"/>
      <c r="H4026" s="65"/>
      <c r="I4026" s="105"/>
      <c r="J4026" s="63"/>
      <c r="K4026" s="65"/>
      <c r="L4026" s="65"/>
      <c r="M4026" s="65"/>
      <c r="N4026" s="65"/>
      <c r="O4026" s="63"/>
      <c r="P4026" s="63"/>
      <c r="Q4026" s="63"/>
      <c r="R4026" s="60"/>
      <c r="S4026" s="60"/>
      <c r="T4026" s="69"/>
      <c r="U4026" s="8"/>
      <c r="X4026" s="60"/>
    </row>
    <row r="4027" spans="1:27" ht="11.25" outlineLevel="4" x14ac:dyDescent="0.2">
      <c r="A4027" s="4"/>
      <c r="B4027" s="120"/>
      <c r="C4027" s="121">
        <v>27</v>
      </c>
      <c r="D4027" s="122" t="s">
        <v>534</v>
      </c>
      <c r="E4027" s="123" t="s">
        <v>3148</v>
      </c>
      <c r="F4027" s="124" t="s">
        <v>3149</v>
      </c>
      <c r="G4027" s="122" t="s">
        <v>601</v>
      </c>
      <c r="H4027" s="125">
        <v>18.827835100000001</v>
      </c>
      <c r="I4027" s="126">
        <v>0</v>
      </c>
      <c r="J4027" s="127">
        <f>H4027*I4027</f>
        <v>0</v>
      </c>
      <c r="K4027" s="125"/>
      <c r="L4027" s="125">
        <f>H4027*K4027</f>
        <v>0</v>
      </c>
      <c r="M4027" s="125"/>
      <c r="N4027" s="125">
        <f>H4027*M4027</f>
        <v>0</v>
      </c>
      <c r="O4027" s="127">
        <v>15</v>
      </c>
      <c r="P4027" s="127">
        <f>J4027*(O4027/100)</f>
        <v>0</v>
      </c>
      <c r="Q4027" s="127">
        <f>J4027+P4027</f>
        <v>0</v>
      </c>
      <c r="R4027" s="128"/>
      <c r="S4027" s="128" t="s">
        <v>538</v>
      </c>
      <c r="T4027" s="129">
        <v>1</v>
      </c>
      <c r="U4027" s="8"/>
      <c r="V4027" s="8"/>
      <c r="W4027" s="8"/>
      <c r="X4027" s="60"/>
    </row>
    <row r="4028" spans="1:27" ht="9.75" outlineLevel="5" x14ac:dyDescent="0.2">
      <c r="A4028" s="130"/>
      <c r="B4028" s="131"/>
      <c r="C4028" s="131"/>
      <c r="D4028" s="132"/>
      <c r="E4028" s="136" t="s">
        <v>0</v>
      </c>
      <c r="F4028" s="159" t="s">
        <v>3150</v>
      </c>
      <c r="G4028" s="159"/>
      <c r="H4028" s="160"/>
      <c r="I4028" s="161"/>
      <c r="J4028" s="162"/>
      <c r="K4028" s="134"/>
      <c r="L4028" s="134"/>
      <c r="M4028" s="134"/>
      <c r="N4028" s="134"/>
      <c r="O4028" s="135"/>
      <c r="P4028" s="135"/>
      <c r="Q4028" s="135"/>
      <c r="R4028" s="132"/>
      <c r="S4028" s="132"/>
      <c r="T4028" s="131"/>
      <c r="U4028" s="6"/>
      <c r="V4028" s="8"/>
      <c r="W4028" s="8"/>
      <c r="X4028" s="133" t="str">
        <f>F4028</f>
        <v>Přesun hmot pro zámečnické konstrukce stanovený z hmotnosti přesunovaného materiálu vodorovná dopravní vzdálenost do 50 m v objektech výšky přes 6 do 12 m</v>
      </c>
      <c r="Y4028" s="9"/>
      <c r="AA4028" s="11"/>
    </row>
    <row r="4029" spans="1:27" ht="7.5" customHeight="1" outlineLevel="5" x14ac:dyDescent="0.15">
      <c r="B4029" s="69"/>
      <c r="C4029" s="69"/>
      <c r="D4029" s="60"/>
      <c r="E4029" s="60"/>
      <c r="F4029" s="61"/>
      <c r="G4029" s="60"/>
      <c r="H4029" s="65"/>
      <c r="I4029" s="105"/>
      <c r="J4029" s="63"/>
      <c r="K4029" s="65"/>
      <c r="L4029" s="65"/>
      <c r="M4029" s="65"/>
      <c r="N4029" s="65"/>
      <c r="O4029" s="63"/>
      <c r="P4029" s="63"/>
      <c r="Q4029" s="63"/>
      <c r="R4029" s="60"/>
      <c r="S4029" s="60"/>
      <c r="T4029" s="69"/>
      <c r="U4029" s="8"/>
      <c r="X4029" s="60"/>
    </row>
    <row r="4030" spans="1:27" outlineLevel="4" x14ac:dyDescent="0.15">
      <c r="B4030" s="6"/>
      <c r="C4030" s="6"/>
      <c r="D4030" s="6"/>
      <c r="E4030" s="6"/>
      <c r="F4030" s="6"/>
      <c r="G4030" s="6"/>
      <c r="H4030" s="6"/>
      <c r="I4030" s="8"/>
      <c r="J4030" s="8"/>
      <c r="K4030" s="6"/>
      <c r="L4030" s="6"/>
      <c r="M4030" s="6"/>
      <c r="N4030" s="6"/>
      <c r="O4030" s="6"/>
      <c r="P4030" s="8"/>
      <c r="Q4030" s="8"/>
      <c r="R4030" s="8"/>
      <c r="S4030" s="6"/>
      <c r="T4030" s="6"/>
      <c r="X4030" s="6"/>
    </row>
    <row r="4031" spans="1:27" ht="11.25" outlineLevel="3" x14ac:dyDescent="0.2">
      <c r="A4031" s="96" t="s">
        <v>147</v>
      </c>
      <c r="B4031" s="100">
        <v>4</v>
      </c>
      <c r="C4031" s="114"/>
      <c r="D4031" s="115" t="s">
        <v>533</v>
      </c>
      <c r="E4031" s="115"/>
      <c r="F4031" s="116" t="s">
        <v>148</v>
      </c>
      <c r="G4031" s="115"/>
      <c r="H4031" s="117"/>
      <c r="I4031" s="118"/>
      <c r="J4031" s="98">
        <f>SUBTOTAL(9,J4032:J4378)</f>
        <v>0</v>
      </c>
      <c r="K4031" s="117"/>
      <c r="L4031" s="99">
        <f>SUBTOTAL(9,L4032:L4378)</f>
        <v>47.434098164000005</v>
      </c>
      <c r="M4031" s="117"/>
      <c r="N4031" s="99">
        <f>SUBTOTAL(9,N4032:N4378)</f>
        <v>0</v>
      </c>
      <c r="O4031" s="119"/>
      <c r="P4031" s="98">
        <f>SUBTOTAL(9,P4032:P4378)</f>
        <v>0</v>
      </c>
      <c r="Q4031" s="98">
        <f>SUBTOTAL(9,Q4032:Q4378)</f>
        <v>0</v>
      </c>
      <c r="R4031" s="115"/>
      <c r="S4031" s="115"/>
      <c r="T4031" s="100">
        <f>SUBTOTAL(9,T4032:T4378)</f>
        <v>32</v>
      </c>
      <c r="U4031" s="6"/>
      <c r="V4031" s="8"/>
      <c r="W4031" s="8"/>
      <c r="X4031" s="60"/>
    </row>
    <row r="4032" spans="1:27" ht="11.25" outlineLevel="4" x14ac:dyDescent="0.2">
      <c r="A4032" s="4"/>
      <c r="B4032" s="120"/>
      <c r="C4032" s="121">
        <v>1</v>
      </c>
      <c r="D4032" s="122" t="s">
        <v>534</v>
      </c>
      <c r="E4032" s="123" t="s">
        <v>3151</v>
      </c>
      <c r="F4032" s="124" t="s">
        <v>3152</v>
      </c>
      <c r="G4032" s="122" t="s">
        <v>543</v>
      </c>
      <c r="H4032" s="125">
        <v>885.59</v>
      </c>
      <c r="I4032" s="126">
        <v>0</v>
      </c>
      <c r="J4032" s="127">
        <f>H4032*I4032</f>
        <v>0</v>
      </c>
      <c r="K4032" s="125"/>
      <c r="L4032" s="125">
        <f>H4032*K4032</f>
        <v>0</v>
      </c>
      <c r="M4032" s="125"/>
      <c r="N4032" s="125">
        <f>H4032*M4032</f>
        <v>0</v>
      </c>
      <c r="O4032" s="127">
        <v>15</v>
      </c>
      <c r="P4032" s="127">
        <f>J4032*(O4032/100)</f>
        <v>0</v>
      </c>
      <c r="Q4032" s="127">
        <f>J4032+P4032</f>
        <v>0</v>
      </c>
      <c r="R4032" s="128"/>
      <c r="S4032" s="128" t="s">
        <v>538</v>
      </c>
      <c r="T4032" s="129">
        <v>1</v>
      </c>
      <c r="U4032" s="8"/>
      <c r="V4032" s="8"/>
      <c r="W4032" s="8"/>
      <c r="X4032" s="60"/>
    </row>
    <row r="4033" spans="1:27" ht="9.75" outlineLevel="5" x14ac:dyDescent="0.2">
      <c r="A4033" s="130"/>
      <c r="B4033" s="131"/>
      <c r="C4033" s="131"/>
      <c r="D4033" s="132"/>
      <c r="E4033" s="136" t="s">
        <v>0</v>
      </c>
      <c r="F4033" s="159" t="s">
        <v>3153</v>
      </c>
      <c r="G4033" s="159"/>
      <c r="H4033" s="160"/>
      <c r="I4033" s="161"/>
      <c r="J4033" s="162"/>
      <c r="K4033" s="134"/>
      <c r="L4033" s="134"/>
      <c r="M4033" s="134"/>
      <c r="N4033" s="134"/>
      <c r="O4033" s="135"/>
      <c r="P4033" s="135"/>
      <c r="Q4033" s="135"/>
      <c r="R4033" s="132"/>
      <c r="S4033" s="132"/>
      <c r="T4033" s="131"/>
      <c r="U4033" s="6"/>
      <c r="V4033" s="8"/>
      <c r="W4033" s="8"/>
      <c r="X4033" s="133" t="str">
        <f>F4033</f>
        <v>Příprava podkladu broušení podlah nového podkladu anhydritového</v>
      </c>
      <c r="Y4033" s="9"/>
      <c r="AA4033" s="11"/>
    </row>
    <row r="4034" spans="1:27" ht="7.5" customHeight="1" outlineLevel="5" x14ac:dyDescent="0.15">
      <c r="B4034" s="69"/>
      <c r="C4034" s="69"/>
      <c r="D4034" s="60"/>
      <c r="E4034" s="60"/>
      <c r="F4034" s="61"/>
      <c r="G4034" s="60"/>
      <c r="H4034" s="65"/>
      <c r="I4034" s="105"/>
      <c r="J4034" s="63"/>
      <c r="K4034" s="65"/>
      <c r="L4034" s="65"/>
      <c r="M4034" s="65"/>
      <c r="N4034" s="65"/>
      <c r="O4034" s="63"/>
      <c r="P4034" s="63"/>
      <c r="Q4034" s="63"/>
      <c r="R4034" s="60"/>
      <c r="S4034" s="60"/>
      <c r="T4034" s="69"/>
      <c r="U4034" s="8"/>
      <c r="X4034" s="60"/>
    </row>
    <row r="4035" spans="1:27" ht="11.25" outlineLevel="5" x14ac:dyDescent="0.2">
      <c r="A4035" s="137"/>
      <c r="B4035" s="138"/>
      <c r="C4035" s="138"/>
      <c r="D4035" s="139"/>
      <c r="E4035" s="145" t="s">
        <v>1</v>
      </c>
      <c r="F4035" s="140" t="s">
        <v>3154</v>
      </c>
      <c r="G4035" s="139"/>
      <c r="H4035" s="141">
        <v>885.59</v>
      </c>
      <c r="I4035" s="142"/>
      <c r="J4035" s="143"/>
      <c r="K4035" s="144"/>
      <c r="L4035" s="144"/>
      <c r="M4035" s="144"/>
      <c r="N4035" s="144"/>
      <c r="O4035" s="143"/>
      <c r="P4035" s="143"/>
      <c r="Q4035" s="143"/>
      <c r="R4035" s="139"/>
      <c r="S4035" s="139"/>
      <c r="T4035" s="138"/>
      <c r="U4035" s="6"/>
      <c r="V4035" s="8"/>
      <c r="W4035" s="8"/>
      <c r="X4035" s="60"/>
    </row>
    <row r="4036" spans="1:27" ht="7.5" customHeight="1" outlineLevel="5" x14ac:dyDescent="0.15">
      <c r="A4036" s="8"/>
      <c r="B4036" s="69"/>
      <c r="C4036" s="69"/>
      <c r="D4036" s="60"/>
      <c r="E4036" s="60"/>
      <c r="F4036" s="104"/>
      <c r="G4036" s="60"/>
      <c r="H4036" s="65"/>
      <c r="I4036" s="105"/>
      <c r="J4036" s="63"/>
      <c r="K4036" s="65"/>
      <c r="L4036" s="65"/>
      <c r="M4036" s="65"/>
      <c r="N4036" s="65"/>
      <c r="O4036" s="63"/>
      <c r="P4036" s="63"/>
      <c r="Q4036" s="63"/>
      <c r="R4036" s="60"/>
      <c r="S4036" s="60"/>
      <c r="T4036" s="69"/>
      <c r="U4036" s="8"/>
      <c r="X4036" s="60"/>
    </row>
    <row r="4037" spans="1:27" ht="11.25" outlineLevel="4" x14ac:dyDescent="0.2">
      <c r="A4037" s="4"/>
      <c r="B4037" s="120"/>
      <c r="C4037" s="121">
        <v>2</v>
      </c>
      <c r="D4037" s="122" t="s">
        <v>534</v>
      </c>
      <c r="E4037" s="123" t="s">
        <v>3155</v>
      </c>
      <c r="F4037" s="124" t="s">
        <v>3156</v>
      </c>
      <c r="G4037" s="122" t="s">
        <v>543</v>
      </c>
      <c r="H4037" s="125">
        <v>1250.1099999999999</v>
      </c>
      <c r="I4037" s="126">
        <v>0</v>
      </c>
      <c r="J4037" s="127">
        <f>H4037*I4037</f>
        <v>0</v>
      </c>
      <c r="K4037" s="125"/>
      <c r="L4037" s="125">
        <f>H4037*K4037</f>
        <v>0</v>
      </c>
      <c r="M4037" s="125"/>
      <c r="N4037" s="125">
        <f>H4037*M4037</f>
        <v>0</v>
      </c>
      <c r="O4037" s="127">
        <v>15</v>
      </c>
      <c r="P4037" s="127">
        <f>J4037*(O4037/100)</f>
        <v>0</v>
      </c>
      <c r="Q4037" s="127">
        <f>J4037+P4037</f>
        <v>0</v>
      </c>
      <c r="R4037" s="128"/>
      <c r="S4037" s="128" t="s">
        <v>538</v>
      </c>
      <c r="T4037" s="129">
        <v>1</v>
      </c>
      <c r="U4037" s="8"/>
      <c r="V4037" s="8"/>
      <c r="W4037" s="8"/>
      <c r="X4037" s="60"/>
    </row>
    <row r="4038" spans="1:27" ht="29.25" outlineLevel="5" x14ac:dyDescent="0.2">
      <c r="A4038" s="130"/>
      <c r="B4038" s="131"/>
      <c r="C4038" s="131"/>
      <c r="D4038" s="132"/>
      <c r="E4038" s="136" t="s">
        <v>0</v>
      </c>
      <c r="F4038" s="159" t="s">
        <v>3157</v>
      </c>
      <c r="G4038" s="159"/>
      <c r="H4038" s="160"/>
      <c r="I4038" s="161"/>
      <c r="J4038" s="162"/>
      <c r="K4038" s="134"/>
      <c r="L4038" s="134"/>
      <c r="M4038" s="134"/>
      <c r="N4038" s="134"/>
      <c r="O4038" s="135"/>
      <c r="P4038" s="135"/>
      <c r="Q4038" s="135"/>
      <c r="R4038" s="132"/>
      <c r="S4038" s="132"/>
      <c r="T4038" s="131"/>
      <c r="U4038" s="6"/>
      <c r="V4038" s="8"/>
      <c r="W4038" s="8"/>
      <c r="X4038" s="133" t="str">
        <f>F4038</f>
        <v>Příprava podkladu před provedením dlažby 
  vysátí 
    podlah</v>
      </c>
      <c r="Y4038" s="9"/>
      <c r="AA4038" s="11"/>
    </row>
    <row r="4039" spans="1:27" ht="7.5" customHeight="1" outlineLevel="5" x14ac:dyDescent="0.15">
      <c r="B4039" s="69"/>
      <c r="C4039" s="69"/>
      <c r="D4039" s="60"/>
      <c r="E4039" s="60"/>
      <c r="F4039" s="61"/>
      <c r="G4039" s="60"/>
      <c r="H4039" s="65"/>
      <c r="I4039" s="105"/>
      <c r="J4039" s="63"/>
      <c r="K4039" s="65"/>
      <c r="L4039" s="65"/>
      <c r="M4039" s="65"/>
      <c r="N4039" s="65"/>
      <c r="O4039" s="63"/>
      <c r="P4039" s="63"/>
      <c r="Q4039" s="63"/>
      <c r="R4039" s="60"/>
      <c r="S4039" s="60"/>
      <c r="T4039" s="69"/>
      <c r="U4039" s="8"/>
      <c r="X4039" s="60"/>
    </row>
    <row r="4040" spans="1:27" ht="11.25" outlineLevel="4" x14ac:dyDescent="0.2">
      <c r="A4040" s="4"/>
      <c r="B4040" s="120"/>
      <c r="C4040" s="121">
        <v>3</v>
      </c>
      <c r="D4040" s="122" t="s">
        <v>534</v>
      </c>
      <c r="E4040" s="123" t="s">
        <v>3158</v>
      </c>
      <c r="F4040" s="124" t="s">
        <v>3159</v>
      </c>
      <c r="G4040" s="122" t="s">
        <v>543</v>
      </c>
      <c r="H4040" s="125">
        <v>1250.1100000000001</v>
      </c>
      <c r="I4040" s="126">
        <v>0</v>
      </c>
      <c r="J4040" s="127">
        <f>H4040*I4040</f>
        <v>0</v>
      </c>
      <c r="K4040" s="125">
        <v>2.9999999999999997E-4</v>
      </c>
      <c r="L4040" s="125">
        <f>H4040*K4040</f>
        <v>0.37503300000000001</v>
      </c>
      <c r="M4040" s="125"/>
      <c r="N4040" s="125">
        <f>H4040*M4040</f>
        <v>0</v>
      </c>
      <c r="O4040" s="127">
        <v>15</v>
      </c>
      <c r="P4040" s="127">
        <f>J4040*(O4040/100)</f>
        <v>0</v>
      </c>
      <c r="Q4040" s="127">
        <f>J4040+P4040</f>
        <v>0</v>
      </c>
      <c r="R4040" s="128"/>
      <c r="S4040" s="128" t="s">
        <v>538</v>
      </c>
      <c r="T4040" s="129">
        <v>1</v>
      </c>
      <c r="U4040" s="8"/>
      <c r="V4040" s="8"/>
      <c r="W4040" s="8"/>
      <c r="X4040" s="60"/>
    </row>
    <row r="4041" spans="1:27" ht="39" outlineLevel="5" x14ac:dyDescent="0.2">
      <c r="A4041" s="130"/>
      <c r="B4041" s="131"/>
      <c r="C4041" s="131"/>
      <c r="D4041" s="132"/>
      <c r="E4041" s="136" t="s">
        <v>0</v>
      </c>
      <c r="F4041" s="159" t="s">
        <v>3160</v>
      </c>
      <c r="G4041" s="159"/>
      <c r="H4041" s="160"/>
      <c r="I4041" s="161"/>
      <c r="J4041" s="162"/>
      <c r="K4041" s="134"/>
      <c r="L4041" s="134"/>
      <c r="M4041" s="134"/>
      <c r="N4041" s="134"/>
      <c r="O4041" s="135"/>
      <c r="P4041" s="135"/>
      <c r="Q4041" s="135"/>
      <c r="R4041" s="132"/>
      <c r="S4041" s="132"/>
      <c r="T4041" s="131"/>
      <c r="U4041" s="6"/>
      <c r="V4041" s="8"/>
      <c r="W4041" s="8"/>
      <c r="X4041" s="133" t="str">
        <f>F4041</f>
        <v>Příprava podkladu před provedením dlažby 
  nátěr 
    penetrační 
      na podlahu</v>
      </c>
      <c r="Y4041" s="9"/>
      <c r="AA4041" s="11"/>
    </row>
    <row r="4042" spans="1:27" ht="7.5" customHeight="1" outlineLevel="5" x14ac:dyDescent="0.15">
      <c r="B4042" s="69"/>
      <c r="C4042" s="69"/>
      <c r="D4042" s="60"/>
      <c r="E4042" s="60"/>
      <c r="F4042" s="61"/>
      <c r="G4042" s="60"/>
      <c r="H4042" s="65"/>
      <c r="I4042" s="105"/>
      <c r="J4042" s="63"/>
      <c r="K4042" s="65"/>
      <c r="L4042" s="65"/>
      <c r="M4042" s="65"/>
      <c r="N4042" s="65"/>
      <c r="O4042" s="63"/>
      <c r="P4042" s="63"/>
      <c r="Q4042" s="63"/>
      <c r="R4042" s="60"/>
      <c r="S4042" s="60"/>
      <c r="T4042" s="69"/>
      <c r="U4042" s="8"/>
      <c r="X4042" s="60"/>
    </row>
    <row r="4043" spans="1:27" ht="11.25" outlineLevel="5" x14ac:dyDescent="0.2">
      <c r="A4043" s="137"/>
      <c r="B4043" s="138"/>
      <c r="C4043" s="138"/>
      <c r="D4043" s="139"/>
      <c r="E4043" s="145" t="s">
        <v>1</v>
      </c>
      <c r="F4043" s="140" t="s">
        <v>3161</v>
      </c>
      <c r="G4043" s="139"/>
      <c r="H4043" s="141">
        <v>885.59</v>
      </c>
      <c r="I4043" s="142"/>
      <c r="J4043" s="143"/>
      <c r="K4043" s="144"/>
      <c r="L4043" s="144"/>
      <c r="M4043" s="144"/>
      <c r="N4043" s="144"/>
      <c r="O4043" s="143"/>
      <c r="P4043" s="143"/>
      <c r="Q4043" s="143"/>
      <c r="R4043" s="139"/>
      <c r="S4043" s="139"/>
      <c r="T4043" s="138"/>
      <c r="U4043" s="6"/>
      <c r="V4043" s="8"/>
      <c r="W4043" s="8"/>
      <c r="X4043" s="60"/>
    </row>
    <row r="4044" spans="1:27" ht="11.25" outlineLevel="5" x14ac:dyDescent="0.2">
      <c r="A4044" s="137"/>
      <c r="B4044" s="138"/>
      <c r="C4044" s="138"/>
      <c r="D4044" s="139"/>
      <c r="E4044" s="145"/>
      <c r="F4044" s="140" t="s">
        <v>3162</v>
      </c>
      <c r="G4044" s="139"/>
      <c r="H4044" s="141">
        <v>43.2</v>
      </c>
      <c r="I4044" s="142"/>
      <c r="J4044" s="143"/>
      <c r="K4044" s="144"/>
      <c r="L4044" s="144"/>
      <c r="M4044" s="144"/>
      <c r="N4044" s="144"/>
      <c r="O4044" s="143"/>
      <c r="P4044" s="143"/>
      <c r="Q4044" s="143"/>
      <c r="R4044" s="139"/>
      <c r="S4044" s="139"/>
      <c r="T4044" s="138"/>
      <c r="U4044" s="6"/>
      <c r="V4044" s="8"/>
      <c r="W4044" s="8"/>
      <c r="X4044" s="60"/>
    </row>
    <row r="4045" spans="1:27" ht="11.25" outlineLevel="5" x14ac:dyDescent="0.2">
      <c r="A4045" s="137"/>
      <c r="B4045" s="138"/>
      <c r="C4045" s="138"/>
      <c r="D4045" s="139"/>
      <c r="E4045" s="145"/>
      <c r="F4045" s="140" t="s">
        <v>546</v>
      </c>
      <c r="G4045" s="139"/>
      <c r="H4045" s="141">
        <v>928.79000000000008</v>
      </c>
      <c r="I4045" s="142"/>
      <c r="J4045" s="143"/>
      <c r="K4045" s="144"/>
      <c r="L4045" s="144"/>
      <c r="M4045" s="144"/>
      <c r="N4045" s="144"/>
      <c r="O4045" s="143"/>
      <c r="P4045" s="143"/>
      <c r="Q4045" s="143"/>
      <c r="R4045" s="139"/>
      <c r="S4045" s="139"/>
      <c r="T4045" s="138"/>
      <c r="U4045" s="6"/>
      <c r="V4045" s="8"/>
      <c r="W4045" s="8"/>
      <c r="X4045" s="60"/>
    </row>
    <row r="4046" spans="1:27" ht="11.25" outlineLevel="5" x14ac:dyDescent="0.2">
      <c r="A4046" s="137"/>
      <c r="B4046" s="138"/>
      <c r="C4046" s="138"/>
      <c r="D4046" s="139"/>
      <c r="E4046" s="145"/>
      <c r="F4046" s="140" t="s">
        <v>3163</v>
      </c>
      <c r="G4046" s="139"/>
      <c r="H4046" s="141">
        <v>278.12</v>
      </c>
      <c r="I4046" s="142"/>
      <c r="J4046" s="143"/>
      <c r="K4046" s="144"/>
      <c r="L4046" s="144"/>
      <c r="M4046" s="144"/>
      <c r="N4046" s="144"/>
      <c r="O4046" s="143"/>
      <c r="P4046" s="143"/>
      <c r="Q4046" s="143"/>
      <c r="R4046" s="139"/>
      <c r="S4046" s="139"/>
      <c r="T4046" s="138"/>
      <c r="U4046" s="6"/>
      <c r="V4046" s="8"/>
      <c r="W4046" s="8"/>
      <c r="X4046" s="60"/>
    </row>
    <row r="4047" spans="1:27" ht="11.25" outlineLevel="5" x14ac:dyDescent="0.2">
      <c r="A4047" s="137"/>
      <c r="B4047" s="138"/>
      <c r="C4047" s="138"/>
      <c r="D4047" s="139"/>
      <c r="E4047" s="145"/>
      <c r="F4047" s="140" t="s">
        <v>3164</v>
      </c>
      <c r="G4047" s="139"/>
      <c r="H4047" s="141">
        <v>43.2</v>
      </c>
      <c r="I4047" s="142"/>
      <c r="J4047" s="143"/>
      <c r="K4047" s="144"/>
      <c r="L4047" s="144"/>
      <c r="M4047" s="144"/>
      <c r="N4047" s="144"/>
      <c r="O4047" s="143"/>
      <c r="P4047" s="143"/>
      <c r="Q4047" s="143"/>
      <c r="R4047" s="139"/>
      <c r="S4047" s="139"/>
      <c r="T4047" s="138"/>
      <c r="U4047" s="6"/>
      <c r="V4047" s="8"/>
      <c r="W4047" s="8"/>
      <c r="X4047" s="60"/>
    </row>
    <row r="4048" spans="1:27" ht="11.25" outlineLevel="5" x14ac:dyDescent="0.2">
      <c r="A4048" s="137"/>
      <c r="B4048" s="138"/>
      <c r="C4048" s="138"/>
      <c r="D4048" s="139"/>
      <c r="E4048" s="145"/>
      <c r="F4048" s="140" t="s">
        <v>546</v>
      </c>
      <c r="G4048" s="139"/>
      <c r="H4048" s="141">
        <v>321.32</v>
      </c>
      <c r="I4048" s="142"/>
      <c r="J4048" s="143"/>
      <c r="K4048" s="144"/>
      <c r="L4048" s="144"/>
      <c r="M4048" s="144"/>
      <c r="N4048" s="144"/>
      <c r="O4048" s="143"/>
      <c r="P4048" s="143"/>
      <c r="Q4048" s="143"/>
      <c r="R4048" s="139"/>
      <c r="S4048" s="139"/>
      <c r="T4048" s="138"/>
      <c r="U4048" s="6"/>
      <c r="V4048" s="8"/>
      <c r="W4048" s="8"/>
      <c r="X4048" s="60"/>
    </row>
    <row r="4049" spans="1:27" ht="7.5" customHeight="1" outlineLevel="5" x14ac:dyDescent="0.15">
      <c r="A4049" s="8"/>
      <c r="B4049" s="69"/>
      <c r="C4049" s="69"/>
      <c r="D4049" s="60"/>
      <c r="E4049" s="60"/>
      <c r="F4049" s="104"/>
      <c r="G4049" s="60"/>
      <c r="H4049" s="65"/>
      <c r="I4049" s="105"/>
      <c r="J4049" s="63"/>
      <c r="K4049" s="65"/>
      <c r="L4049" s="65"/>
      <c r="M4049" s="65"/>
      <c r="N4049" s="65"/>
      <c r="O4049" s="63"/>
      <c r="P4049" s="63"/>
      <c r="Q4049" s="63"/>
      <c r="R4049" s="60"/>
      <c r="S4049" s="60"/>
      <c r="T4049" s="69"/>
      <c r="U4049" s="8"/>
      <c r="X4049" s="60"/>
    </row>
    <row r="4050" spans="1:27" ht="11.25" outlineLevel="4" x14ac:dyDescent="0.2">
      <c r="A4050" s="4"/>
      <c r="B4050" s="120"/>
      <c r="C4050" s="121">
        <v>4</v>
      </c>
      <c r="D4050" s="122" t="s">
        <v>534</v>
      </c>
      <c r="E4050" s="123" t="s">
        <v>3165</v>
      </c>
      <c r="F4050" s="124" t="s">
        <v>3166</v>
      </c>
      <c r="G4050" s="122" t="s">
        <v>543</v>
      </c>
      <c r="H4050" s="125">
        <v>193.64999999999998</v>
      </c>
      <c r="I4050" s="126">
        <v>0</v>
      </c>
      <c r="J4050" s="127">
        <f>H4050*I4050</f>
        <v>0</v>
      </c>
      <c r="K4050" s="125">
        <v>3.5000000000000001E-3</v>
      </c>
      <c r="L4050" s="125">
        <f>H4050*K4050</f>
        <v>0.67777499999999991</v>
      </c>
      <c r="M4050" s="125"/>
      <c r="N4050" s="125">
        <f>H4050*M4050</f>
        <v>0</v>
      </c>
      <c r="O4050" s="127">
        <v>15</v>
      </c>
      <c r="P4050" s="127">
        <f>J4050*(O4050/100)</f>
        <v>0</v>
      </c>
      <c r="Q4050" s="127">
        <f>J4050+P4050</f>
        <v>0</v>
      </c>
      <c r="R4050" s="128"/>
      <c r="S4050" s="128" t="s">
        <v>538</v>
      </c>
      <c r="T4050" s="129">
        <v>1</v>
      </c>
      <c r="U4050" s="8"/>
      <c r="V4050" s="8"/>
      <c r="W4050" s="8"/>
      <c r="X4050" s="60"/>
    </row>
    <row r="4051" spans="1:27" ht="29.25" outlineLevel="5" x14ac:dyDescent="0.2">
      <c r="A4051" s="130"/>
      <c r="B4051" s="131"/>
      <c r="C4051" s="131"/>
      <c r="D4051" s="132"/>
      <c r="E4051" s="136" t="s">
        <v>0</v>
      </c>
      <c r="F4051" s="159" t="s">
        <v>3167</v>
      </c>
      <c r="G4051" s="159"/>
      <c r="H4051" s="160"/>
      <c r="I4051" s="161"/>
      <c r="J4051" s="162"/>
      <c r="K4051" s="134"/>
      <c r="L4051" s="134"/>
      <c r="M4051" s="134"/>
      <c r="N4051" s="134"/>
      <c r="O4051" s="135"/>
      <c r="P4051" s="135"/>
      <c r="Q4051" s="135"/>
      <c r="R4051" s="132"/>
      <c r="S4051" s="132"/>
      <c r="T4051" s="131"/>
      <c r="U4051" s="6"/>
      <c r="V4051" s="8"/>
      <c r="W4051" s="8"/>
      <c r="X4051" s="133" t="str">
        <f>F4051</f>
        <v>Izolace proti zemní vlhkosti natěradly a tmely za studena 
  na ploše vodorovné V 
    těsnicí stěrkou jednosložkovu na bázi cementu</v>
      </c>
      <c r="Y4051" s="9"/>
      <c r="AA4051" s="11"/>
    </row>
    <row r="4052" spans="1:27" ht="7.5" customHeight="1" outlineLevel="5" x14ac:dyDescent="0.15">
      <c r="B4052" s="69"/>
      <c r="C4052" s="69"/>
      <c r="D4052" s="60"/>
      <c r="E4052" s="60"/>
      <c r="F4052" s="61"/>
      <c r="G4052" s="60"/>
      <c r="H4052" s="65"/>
      <c r="I4052" s="105"/>
      <c r="J4052" s="63"/>
      <c r="K4052" s="65"/>
      <c r="L4052" s="65"/>
      <c r="M4052" s="65"/>
      <c r="N4052" s="65"/>
      <c r="O4052" s="63"/>
      <c r="P4052" s="63"/>
      <c r="Q4052" s="63"/>
      <c r="R4052" s="60"/>
      <c r="S4052" s="60"/>
      <c r="T4052" s="69"/>
      <c r="U4052" s="8"/>
      <c r="X4052" s="60"/>
    </row>
    <row r="4053" spans="1:27" ht="22.5" outlineLevel="5" x14ac:dyDescent="0.2">
      <c r="A4053" s="137"/>
      <c r="B4053" s="138"/>
      <c r="C4053" s="138"/>
      <c r="D4053" s="139"/>
      <c r="E4053" s="145" t="s">
        <v>1</v>
      </c>
      <c r="F4053" s="140" t="s">
        <v>1896</v>
      </c>
      <c r="G4053" s="139"/>
      <c r="H4053" s="141">
        <v>0</v>
      </c>
      <c r="I4053" s="142"/>
      <c r="J4053" s="143"/>
      <c r="K4053" s="144"/>
      <c r="L4053" s="144"/>
      <c r="M4053" s="144"/>
      <c r="N4053" s="144"/>
      <c r="O4053" s="143"/>
      <c r="P4053" s="143"/>
      <c r="Q4053" s="143"/>
      <c r="R4053" s="139"/>
      <c r="S4053" s="139"/>
      <c r="T4053" s="138"/>
      <c r="U4053" s="6"/>
      <c r="V4053" s="8"/>
      <c r="W4053" s="8"/>
      <c r="X4053" s="60"/>
    </row>
    <row r="4054" spans="1:27" ht="33.75" outlineLevel="5" x14ac:dyDescent="0.2">
      <c r="A4054" s="137"/>
      <c r="B4054" s="138"/>
      <c r="C4054" s="138"/>
      <c r="D4054" s="139"/>
      <c r="E4054" s="145"/>
      <c r="F4054" s="140" t="s">
        <v>1901</v>
      </c>
      <c r="G4054" s="139"/>
      <c r="H4054" s="141">
        <v>25.799999999999997</v>
      </c>
      <c r="I4054" s="142"/>
      <c r="J4054" s="143"/>
      <c r="K4054" s="144"/>
      <c r="L4054" s="144"/>
      <c r="M4054" s="144"/>
      <c r="N4054" s="144"/>
      <c r="O4054" s="143"/>
      <c r="P4054" s="143"/>
      <c r="Q4054" s="143"/>
      <c r="R4054" s="139"/>
      <c r="S4054" s="139"/>
      <c r="T4054" s="138"/>
      <c r="U4054" s="6"/>
      <c r="V4054" s="8"/>
      <c r="W4054" s="8"/>
      <c r="X4054" s="60"/>
    </row>
    <row r="4055" spans="1:27" ht="33.75" outlineLevel="5" x14ac:dyDescent="0.2">
      <c r="A4055" s="137"/>
      <c r="B4055" s="138"/>
      <c r="C4055" s="138"/>
      <c r="D4055" s="139"/>
      <c r="E4055" s="145"/>
      <c r="F4055" s="140" t="s">
        <v>1902</v>
      </c>
      <c r="G4055" s="139"/>
      <c r="H4055" s="141">
        <v>25.929999999999996</v>
      </c>
      <c r="I4055" s="142"/>
      <c r="J4055" s="143"/>
      <c r="K4055" s="144"/>
      <c r="L4055" s="144"/>
      <c r="M4055" s="144"/>
      <c r="N4055" s="144"/>
      <c r="O4055" s="143"/>
      <c r="P4055" s="143"/>
      <c r="Q4055" s="143"/>
      <c r="R4055" s="139"/>
      <c r="S4055" s="139"/>
      <c r="T4055" s="138"/>
      <c r="U4055" s="6"/>
      <c r="V4055" s="8"/>
      <c r="W4055" s="8"/>
      <c r="X4055" s="60"/>
    </row>
    <row r="4056" spans="1:27" ht="22.5" outlineLevel="5" x14ac:dyDescent="0.2">
      <c r="A4056" s="137"/>
      <c r="B4056" s="138"/>
      <c r="C4056" s="138"/>
      <c r="D4056" s="139"/>
      <c r="E4056" s="145"/>
      <c r="F4056" s="140" t="s">
        <v>1730</v>
      </c>
      <c r="G4056" s="139"/>
      <c r="H4056" s="141">
        <v>51.72999999999999</v>
      </c>
      <c r="I4056" s="142"/>
      <c r="J4056" s="143"/>
      <c r="K4056" s="144"/>
      <c r="L4056" s="144"/>
      <c r="M4056" s="144"/>
      <c r="N4056" s="144"/>
      <c r="O4056" s="143"/>
      <c r="P4056" s="143"/>
      <c r="Q4056" s="143"/>
      <c r="R4056" s="139"/>
      <c r="S4056" s="139"/>
      <c r="T4056" s="138"/>
      <c r="U4056" s="6"/>
      <c r="V4056" s="8"/>
      <c r="W4056" s="8"/>
      <c r="X4056" s="60"/>
    </row>
    <row r="4057" spans="1:27" ht="22.5" outlineLevel="5" x14ac:dyDescent="0.2">
      <c r="A4057" s="137"/>
      <c r="B4057" s="138"/>
      <c r="C4057" s="138"/>
      <c r="D4057" s="139"/>
      <c r="E4057" s="145"/>
      <c r="F4057" s="140" t="s">
        <v>2015</v>
      </c>
      <c r="G4057" s="139"/>
      <c r="H4057" s="141">
        <v>0</v>
      </c>
      <c r="I4057" s="142"/>
      <c r="J4057" s="143"/>
      <c r="K4057" s="144"/>
      <c r="L4057" s="144"/>
      <c r="M4057" s="144"/>
      <c r="N4057" s="144"/>
      <c r="O4057" s="143"/>
      <c r="P4057" s="143"/>
      <c r="Q4057" s="143"/>
      <c r="R4057" s="139"/>
      <c r="S4057" s="139"/>
      <c r="T4057" s="138"/>
      <c r="U4057" s="6"/>
      <c r="V4057" s="8"/>
      <c r="W4057" s="8"/>
      <c r="X4057" s="60"/>
    </row>
    <row r="4058" spans="1:27" ht="22.5" outlineLevel="5" x14ac:dyDescent="0.2">
      <c r="A4058" s="137"/>
      <c r="B4058" s="138"/>
      <c r="C4058" s="138"/>
      <c r="D4058" s="139"/>
      <c r="E4058" s="145"/>
      <c r="F4058" s="140" t="s">
        <v>1917</v>
      </c>
      <c r="G4058" s="139"/>
      <c r="H4058" s="141">
        <v>16.16</v>
      </c>
      <c r="I4058" s="142"/>
      <c r="J4058" s="143"/>
      <c r="K4058" s="144"/>
      <c r="L4058" s="144"/>
      <c r="M4058" s="144"/>
      <c r="N4058" s="144"/>
      <c r="O4058" s="143"/>
      <c r="P4058" s="143"/>
      <c r="Q4058" s="143"/>
      <c r="R4058" s="139"/>
      <c r="S4058" s="139"/>
      <c r="T4058" s="138"/>
      <c r="U4058" s="6"/>
      <c r="V4058" s="8"/>
      <c r="W4058" s="8"/>
      <c r="X4058" s="60"/>
    </row>
    <row r="4059" spans="1:27" ht="22.5" outlineLevel="5" x14ac:dyDescent="0.2">
      <c r="A4059" s="137"/>
      <c r="B4059" s="138"/>
      <c r="C4059" s="138"/>
      <c r="D4059" s="139"/>
      <c r="E4059" s="145"/>
      <c r="F4059" s="140" t="s">
        <v>1918</v>
      </c>
      <c r="G4059" s="139"/>
      <c r="H4059" s="141">
        <v>16.16</v>
      </c>
      <c r="I4059" s="142"/>
      <c r="J4059" s="143"/>
      <c r="K4059" s="144"/>
      <c r="L4059" s="144"/>
      <c r="M4059" s="144"/>
      <c r="N4059" s="144"/>
      <c r="O4059" s="143"/>
      <c r="P4059" s="143"/>
      <c r="Q4059" s="143"/>
      <c r="R4059" s="139"/>
      <c r="S4059" s="139"/>
      <c r="T4059" s="138"/>
      <c r="U4059" s="6"/>
      <c r="V4059" s="8"/>
      <c r="W4059" s="8"/>
      <c r="X4059" s="60"/>
    </row>
    <row r="4060" spans="1:27" ht="22.5" outlineLevel="5" x14ac:dyDescent="0.2">
      <c r="A4060" s="137"/>
      <c r="B4060" s="138"/>
      <c r="C4060" s="138"/>
      <c r="D4060" s="139"/>
      <c r="E4060" s="145"/>
      <c r="F4060" s="140" t="s">
        <v>1921</v>
      </c>
      <c r="G4060" s="139"/>
      <c r="H4060" s="141">
        <v>19.32</v>
      </c>
      <c r="I4060" s="142"/>
      <c r="J4060" s="143"/>
      <c r="K4060" s="144"/>
      <c r="L4060" s="144"/>
      <c r="M4060" s="144"/>
      <c r="N4060" s="144"/>
      <c r="O4060" s="143"/>
      <c r="P4060" s="143"/>
      <c r="Q4060" s="143"/>
      <c r="R4060" s="139"/>
      <c r="S4060" s="139"/>
      <c r="T4060" s="138"/>
      <c r="U4060" s="6"/>
      <c r="V4060" s="8"/>
      <c r="W4060" s="8"/>
      <c r="X4060" s="60"/>
    </row>
    <row r="4061" spans="1:27" ht="22.5" outlineLevel="5" x14ac:dyDescent="0.2">
      <c r="A4061" s="137"/>
      <c r="B4061" s="138"/>
      <c r="C4061" s="138"/>
      <c r="D4061" s="139"/>
      <c r="E4061" s="145"/>
      <c r="F4061" s="140" t="s">
        <v>1922</v>
      </c>
      <c r="G4061" s="139"/>
      <c r="H4061" s="141">
        <v>19.32</v>
      </c>
      <c r="I4061" s="142"/>
      <c r="J4061" s="143"/>
      <c r="K4061" s="144"/>
      <c r="L4061" s="144"/>
      <c r="M4061" s="144"/>
      <c r="N4061" s="144"/>
      <c r="O4061" s="143"/>
      <c r="P4061" s="143"/>
      <c r="Q4061" s="143"/>
      <c r="R4061" s="139"/>
      <c r="S4061" s="139"/>
      <c r="T4061" s="138"/>
      <c r="U4061" s="6"/>
      <c r="V4061" s="8"/>
      <c r="W4061" s="8"/>
      <c r="X4061" s="60"/>
    </row>
    <row r="4062" spans="1:27" ht="22.5" outlineLevel="5" x14ac:dyDescent="0.2">
      <c r="A4062" s="137"/>
      <c r="B4062" s="138"/>
      <c r="C4062" s="138"/>
      <c r="D4062" s="139"/>
      <c r="E4062" s="145"/>
      <c r="F4062" s="140" t="s">
        <v>1730</v>
      </c>
      <c r="G4062" s="139"/>
      <c r="H4062" s="141">
        <v>70.960000000000008</v>
      </c>
      <c r="I4062" s="142"/>
      <c r="J4062" s="143"/>
      <c r="K4062" s="144"/>
      <c r="L4062" s="144"/>
      <c r="M4062" s="144"/>
      <c r="N4062" s="144"/>
      <c r="O4062" s="143"/>
      <c r="P4062" s="143"/>
      <c r="Q4062" s="143"/>
      <c r="R4062" s="139"/>
      <c r="S4062" s="139"/>
      <c r="T4062" s="138"/>
      <c r="U4062" s="6"/>
      <c r="V4062" s="8"/>
      <c r="W4062" s="8"/>
      <c r="X4062" s="60"/>
    </row>
    <row r="4063" spans="1:27" ht="11.25" outlineLevel="5" x14ac:dyDescent="0.2">
      <c r="A4063" s="137"/>
      <c r="B4063" s="138"/>
      <c r="C4063" s="138"/>
      <c r="D4063" s="139"/>
      <c r="E4063" s="145"/>
      <c r="F4063" s="140" t="s">
        <v>3168</v>
      </c>
      <c r="G4063" s="139"/>
      <c r="H4063" s="141">
        <v>70.959999999999994</v>
      </c>
      <c r="I4063" s="142"/>
      <c r="J4063" s="143"/>
      <c r="K4063" s="144"/>
      <c r="L4063" s="144"/>
      <c r="M4063" s="144"/>
      <c r="N4063" s="144"/>
      <c r="O4063" s="143"/>
      <c r="P4063" s="143"/>
      <c r="Q4063" s="143"/>
      <c r="R4063" s="139"/>
      <c r="S4063" s="139"/>
      <c r="T4063" s="138"/>
      <c r="U4063" s="6"/>
      <c r="V4063" s="8"/>
      <c r="W4063" s="8"/>
      <c r="X4063" s="60"/>
    </row>
    <row r="4064" spans="1:27" ht="7.5" customHeight="1" outlineLevel="5" x14ac:dyDescent="0.15">
      <c r="A4064" s="8"/>
      <c r="B4064" s="69"/>
      <c r="C4064" s="69"/>
      <c r="D4064" s="60"/>
      <c r="E4064" s="60"/>
      <c r="F4064" s="104"/>
      <c r="G4064" s="60"/>
      <c r="H4064" s="65"/>
      <c r="I4064" s="105"/>
      <c r="J4064" s="63"/>
      <c r="K4064" s="65"/>
      <c r="L4064" s="65"/>
      <c r="M4064" s="65"/>
      <c r="N4064" s="65"/>
      <c r="O4064" s="63"/>
      <c r="P4064" s="63"/>
      <c r="Q4064" s="63"/>
      <c r="R4064" s="60"/>
      <c r="S4064" s="60"/>
      <c r="T4064" s="69"/>
      <c r="U4064" s="8"/>
      <c r="X4064" s="60"/>
    </row>
    <row r="4065" spans="1:27" ht="11.25" outlineLevel="4" x14ac:dyDescent="0.2">
      <c r="A4065" s="4"/>
      <c r="B4065" s="120"/>
      <c r="C4065" s="121">
        <v>5</v>
      </c>
      <c r="D4065" s="122" t="s">
        <v>534</v>
      </c>
      <c r="E4065" s="123" t="s">
        <v>3169</v>
      </c>
      <c r="F4065" s="124" t="s">
        <v>3170</v>
      </c>
      <c r="G4065" s="122" t="s">
        <v>752</v>
      </c>
      <c r="H4065" s="125">
        <v>400</v>
      </c>
      <c r="I4065" s="126">
        <v>0</v>
      </c>
      <c r="J4065" s="127">
        <f>H4065*I4065</f>
        <v>0</v>
      </c>
      <c r="K4065" s="125">
        <v>1.7000000000000001E-4</v>
      </c>
      <c r="L4065" s="125">
        <f>H4065*K4065</f>
        <v>6.8000000000000005E-2</v>
      </c>
      <c r="M4065" s="125"/>
      <c r="N4065" s="125">
        <f>H4065*M4065</f>
        <v>0</v>
      </c>
      <c r="O4065" s="127">
        <v>15</v>
      </c>
      <c r="P4065" s="127">
        <f>J4065*(O4065/100)</f>
        <v>0</v>
      </c>
      <c r="Q4065" s="127">
        <f>J4065+P4065</f>
        <v>0</v>
      </c>
      <c r="R4065" s="128"/>
      <c r="S4065" s="128" t="s">
        <v>538</v>
      </c>
      <c r="T4065" s="129">
        <v>1</v>
      </c>
      <c r="U4065" s="8"/>
      <c r="V4065" s="8"/>
      <c r="W4065" s="8"/>
      <c r="X4065" s="60"/>
    </row>
    <row r="4066" spans="1:27" ht="29.25" outlineLevel="5" x14ac:dyDescent="0.2">
      <c r="A4066" s="130"/>
      <c r="B4066" s="131"/>
      <c r="C4066" s="131"/>
      <c r="D4066" s="132"/>
      <c r="E4066" s="136" t="s">
        <v>0</v>
      </c>
      <c r="F4066" s="159" t="s">
        <v>3171</v>
      </c>
      <c r="G4066" s="159"/>
      <c r="H4066" s="160"/>
      <c r="I4066" s="161"/>
      <c r="J4066" s="162"/>
      <c r="K4066" s="134"/>
      <c r="L4066" s="134"/>
      <c r="M4066" s="134"/>
      <c r="N4066" s="134"/>
      <c r="O4066" s="135"/>
      <c r="P4066" s="135"/>
      <c r="Q4066" s="135"/>
      <c r="R4066" s="132"/>
      <c r="S4066" s="132"/>
      <c r="T4066" s="131"/>
      <c r="U4066" s="6"/>
      <c r="V4066" s="8"/>
      <c r="W4066" s="8"/>
      <c r="X4066" s="133" t="str">
        <f>F4066</f>
        <v>Izolace podlahy pod dlažbu 
  montáž 
    těsnícího pásu pro styčné nebo dilatační spáry</v>
      </c>
      <c r="Y4066" s="9"/>
      <c r="AA4066" s="11"/>
    </row>
    <row r="4067" spans="1:27" ht="7.5" customHeight="1" outlineLevel="5" x14ac:dyDescent="0.15">
      <c r="B4067" s="69"/>
      <c r="C4067" s="69"/>
      <c r="D4067" s="60"/>
      <c r="E4067" s="60"/>
      <c r="F4067" s="61"/>
      <c r="G4067" s="60"/>
      <c r="H4067" s="65"/>
      <c r="I4067" s="105"/>
      <c r="J4067" s="63"/>
      <c r="K4067" s="65"/>
      <c r="L4067" s="65"/>
      <c r="M4067" s="65"/>
      <c r="N4067" s="65"/>
      <c r="O4067" s="63"/>
      <c r="P4067" s="63"/>
      <c r="Q4067" s="63"/>
      <c r="R4067" s="60"/>
      <c r="S4067" s="60"/>
      <c r="T4067" s="69"/>
      <c r="U4067" s="8"/>
      <c r="X4067" s="60"/>
    </row>
    <row r="4068" spans="1:27" ht="22.5" outlineLevel="5" x14ac:dyDescent="0.2">
      <c r="A4068" s="137"/>
      <c r="B4068" s="138"/>
      <c r="C4068" s="138"/>
      <c r="D4068" s="139"/>
      <c r="E4068" s="145" t="s">
        <v>1</v>
      </c>
      <c r="F4068" s="140" t="s">
        <v>1621</v>
      </c>
      <c r="G4068" s="139"/>
      <c r="H4068" s="141">
        <v>0</v>
      </c>
      <c r="I4068" s="142"/>
      <c r="J4068" s="143"/>
      <c r="K4068" s="144"/>
      <c r="L4068" s="144"/>
      <c r="M4068" s="144"/>
      <c r="N4068" s="144"/>
      <c r="O4068" s="143"/>
      <c r="P4068" s="143"/>
      <c r="Q4068" s="143"/>
      <c r="R4068" s="139"/>
      <c r="S4068" s="139"/>
      <c r="T4068" s="138"/>
      <c r="U4068" s="6"/>
      <c r="V4068" s="8"/>
      <c r="W4068" s="8"/>
      <c r="X4068" s="60"/>
    </row>
    <row r="4069" spans="1:27" ht="22.5" outlineLevel="5" x14ac:dyDescent="0.2">
      <c r="A4069" s="137"/>
      <c r="B4069" s="138"/>
      <c r="C4069" s="138"/>
      <c r="D4069" s="139"/>
      <c r="E4069" s="145"/>
      <c r="F4069" s="140" t="s">
        <v>1936</v>
      </c>
      <c r="G4069" s="139"/>
      <c r="H4069" s="141">
        <v>9.8999999999999986</v>
      </c>
      <c r="I4069" s="142"/>
      <c r="J4069" s="143"/>
      <c r="K4069" s="144"/>
      <c r="L4069" s="144"/>
      <c r="M4069" s="144"/>
      <c r="N4069" s="144"/>
      <c r="O4069" s="143"/>
      <c r="P4069" s="143"/>
      <c r="Q4069" s="143"/>
      <c r="R4069" s="139"/>
      <c r="S4069" s="139"/>
      <c r="T4069" s="138"/>
      <c r="U4069" s="6"/>
      <c r="V4069" s="8"/>
      <c r="W4069" s="8"/>
      <c r="X4069" s="60"/>
    </row>
    <row r="4070" spans="1:27" ht="22.5" outlineLevel="5" x14ac:dyDescent="0.2">
      <c r="A4070" s="137"/>
      <c r="B4070" s="138"/>
      <c r="C4070" s="138"/>
      <c r="D4070" s="139"/>
      <c r="E4070" s="145"/>
      <c r="F4070" s="140" t="s">
        <v>1730</v>
      </c>
      <c r="G4070" s="139"/>
      <c r="H4070" s="141">
        <v>9.8999999999999986</v>
      </c>
      <c r="I4070" s="142"/>
      <c r="J4070" s="143"/>
      <c r="K4070" s="144"/>
      <c r="L4070" s="144"/>
      <c r="M4070" s="144"/>
      <c r="N4070" s="144"/>
      <c r="O4070" s="143"/>
      <c r="P4070" s="143"/>
      <c r="Q4070" s="143"/>
      <c r="R4070" s="139"/>
      <c r="S4070" s="139"/>
      <c r="T4070" s="138"/>
      <c r="U4070" s="6"/>
      <c r="V4070" s="8"/>
      <c r="W4070" s="8"/>
      <c r="X4070" s="60"/>
    </row>
    <row r="4071" spans="1:27" ht="11.25" outlineLevel="5" x14ac:dyDescent="0.2">
      <c r="A4071" s="137"/>
      <c r="B4071" s="138"/>
      <c r="C4071" s="138"/>
      <c r="D4071" s="139"/>
      <c r="E4071" s="145"/>
      <c r="F4071" s="140" t="s">
        <v>3172</v>
      </c>
      <c r="G4071" s="139"/>
      <c r="H4071" s="141">
        <v>9.9</v>
      </c>
      <c r="I4071" s="142"/>
      <c r="J4071" s="143"/>
      <c r="K4071" s="144"/>
      <c r="L4071" s="144"/>
      <c r="M4071" s="144"/>
      <c r="N4071" s="144"/>
      <c r="O4071" s="143"/>
      <c r="P4071" s="143"/>
      <c r="Q4071" s="143"/>
      <c r="R4071" s="139"/>
      <c r="S4071" s="139"/>
      <c r="T4071" s="138"/>
      <c r="U4071" s="6"/>
      <c r="V4071" s="8"/>
      <c r="W4071" s="8"/>
      <c r="X4071" s="60"/>
    </row>
    <row r="4072" spans="1:27" ht="22.5" outlineLevel="5" x14ac:dyDescent="0.2">
      <c r="A4072" s="137"/>
      <c r="B4072" s="138"/>
      <c r="C4072" s="138"/>
      <c r="D4072" s="139"/>
      <c r="E4072" s="145"/>
      <c r="F4072" s="140" t="s">
        <v>1730</v>
      </c>
      <c r="G4072" s="139"/>
      <c r="H4072" s="141">
        <v>9.9</v>
      </c>
      <c r="I4072" s="142"/>
      <c r="J4072" s="143"/>
      <c r="K4072" s="144"/>
      <c r="L4072" s="144"/>
      <c r="M4072" s="144"/>
      <c r="N4072" s="144"/>
      <c r="O4072" s="143"/>
      <c r="P4072" s="143"/>
      <c r="Q4072" s="143"/>
      <c r="R4072" s="139"/>
      <c r="S4072" s="139"/>
      <c r="T4072" s="138"/>
      <c r="U4072" s="6"/>
      <c r="V4072" s="8"/>
      <c r="W4072" s="8"/>
      <c r="X4072" s="60"/>
    </row>
    <row r="4073" spans="1:27" ht="22.5" outlineLevel="5" x14ac:dyDescent="0.2">
      <c r="A4073" s="137"/>
      <c r="B4073" s="138"/>
      <c r="C4073" s="138"/>
      <c r="D4073" s="139"/>
      <c r="E4073" s="145"/>
      <c r="F4073" s="140" t="s">
        <v>1945</v>
      </c>
      <c r="G4073" s="139"/>
      <c r="H4073" s="141">
        <v>8.6999999999999993</v>
      </c>
      <c r="I4073" s="142"/>
      <c r="J4073" s="143"/>
      <c r="K4073" s="144"/>
      <c r="L4073" s="144"/>
      <c r="M4073" s="144"/>
      <c r="N4073" s="144"/>
      <c r="O4073" s="143"/>
      <c r="P4073" s="143"/>
      <c r="Q4073" s="143"/>
      <c r="R4073" s="139"/>
      <c r="S4073" s="139"/>
      <c r="T4073" s="138"/>
      <c r="U4073" s="6"/>
      <c r="V4073" s="8"/>
      <c r="W4073" s="8"/>
      <c r="X4073" s="60"/>
    </row>
    <row r="4074" spans="1:27" ht="22.5" outlineLevel="5" x14ac:dyDescent="0.2">
      <c r="A4074" s="137"/>
      <c r="B4074" s="138"/>
      <c r="C4074" s="138"/>
      <c r="D4074" s="139"/>
      <c r="E4074" s="145"/>
      <c r="F4074" s="140" t="s">
        <v>1730</v>
      </c>
      <c r="G4074" s="139"/>
      <c r="H4074" s="141">
        <v>8.6999999999999993</v>
      </c>
      <c r="I4074" s="142"/>
      <c r="J4074" s="143"/>
      <c r="K4074" s="144"/>
      <c r="L4074" s="144"/>
      <c r="M4074" s="144"/>
      <c r="N4074" s="144"/>
      <c r="O4074" s="143"/>
      <c r="P4074" s="143"/>
      <c r="Q4074" s="143"/>
      <c r="R4074" s="139"/>
      <c r="S4074" s="139"/>
      <c r="T4074" s="138"/>
      <c r="U4074" s="6"/>
      <c r="V4074" s="8"/>
      <c r="W4074" s="8"/>
      <c r="X4074" s="60"/>
    </row>
    <row r="4075" spans="1:27" ht="11.25" outlineLevel="5" x14ac:dyDescent="0.2">
      <c r="A4075" s="137"/>
      <c r="B4075" s="138"/>
      <c r="C4075" s="138"/>
      <c r="D4075" s="139"/>
      <c r="E4075" s="145"/>
      <c r="F4075" s="140" t="s">
        <v>3173</v>
      </c>
      <c r="G4075" s="139"/>
      <c r="H4075" s="141">
        <v>8.6999999999999993</v>
      </c>
      <c r="I4075" s="142"/>
      <c r="J4075" s="143"/>
      <c r="K4075" s="144"/>
      <c r="L4075" s="144"/>
      <c r="M4075" s="144"/>
      <c r="N4075" s="144"/>
      <c r="O4075" s="143"/>
      <c r="P4075" s="143"/>
      <c r="Q4075" s="143"/>
      <c r="R4075" s="139"/>
      <c r="S4075" s="139"/>
      <c r="T4075" s="138"/>
      <c r="U4075" s="6"/>
      <c r="V4075" s="8"/>
      <c r="W4075" s="8"/>
      <c r="X4075" s="60"/>
    </row>
    <row r="4076" spans="1:27" ht="22.5" outlineLevel="5" x14ac:dyDescent="0.2">
      <c r="A4076" s="137"/>
      <c r="B4076" s="138"/>
      <c r="C4076" s="138"/>
      <c r="D4076" s="139"/>
      <c r="E4076" s="145"/>
      <c r="F4076" s="140" t="s">
        <v>1730</v>
      </c>
      <c r="G4076" s="139"/>
      <c r="H4076" s="141">
        <v>8.6999999999999993</v>
      </c>
      <c r="I4076" s="142"/>
      <c r="J4076" s="143"/>
      <c r="K4076" s="144"/>
      <c r="L4076" s="144"/>
      <c r="M4076" s="144"/>
      <c r="N4076" s="144"/>
      <c r="O4076" s="143"/>
      <c r="P4076" s="143"/>
      <c r="Q4076" s="143"/>
      <c r="R4076" s="139"/>
      <c r="S4076" s="139"/>
      <c r="T4076" s="138"/>
      <c r="U4076" s="6"/>
      <c r="V4076" s="8"/>
      <c r="W4076" s="8"/>
      <c r="X4076" s="60"/>
    </row>
    <row r="4077" spans="1:27" ht="22.5" outlineLevel="5" x14ac:dyDescent="0.2">
      <c r="A4077" s="137"/>
      <c r="B4077" s="138"/>
      <c r="C4077" s="138"/>
      <c r="D4077" s="139"/>
      <c r="E4077" s="145"/>
      <c r="F4077" s="140" t="s">
        <v>1950</v>
      </c>
      <c r="G4077" s="139"/>
      <c r="H4077" s="141">
        <v>8.6999999999999993</v>
      </c>
      <c r="I4077" s="142"/>
      <c r="J4077" s="143"/>
      <c r="K4077" s="144"/>
      <c r="L4077" s="144"/>
      <c r="M4077" s="144"/>
      <c r="N4077" s="144"/>
      <c r="O4077" s="143"/>
      <c r="P4077" s="143"/>
      <c r="Q4077" s="143"/>
      <c r="R4077" s="139"/>
      <c r="S4077" s="139"/>
      <c r="T4077" s="138"/>
      <c r="U4077" s="6"/>
      <c r="V4077" s="8"/>
      <c r="W4077" s="8"/>
      <c r="X4077" s="60"/>
    </row>
    <row r="4078" spans="1:27" ht="22.5" outlineLevel="5" x14ac:dyDescent="0.2">
      <c r="A4078" s="137"/>
      <c r="B4078" s="138"/>
      <c r="C4078" s="138"/>
      <c r="D4078" s="139"/>
      <c r="E4078" s="145"/>
      <c r="F4078" s="140" t="s">
        <v>1730</v>
      </c>
      <c r="G4078" s="139"/>
      <c r="H4078" s="141">
        <v>8.6999999999999993</v>
      </c>
      <c r="I4078" s="142"/>
      <c r="J4078" s="143"/>
      <c r="K4078" s="144"/>
      <c r="L4078" s="144"/>
      <c r="M4078" s="144"/>
      <c r="N4078" s="144"/>
      <c r="O4078" s="143"/>
      <c r="P4078" s="143"/>
      <c r="Q4078" s="143"/>
      <c r="R4078" s="139"/>
      <c r="S4078" s="139"/>
      <c r="T4078" s="138"/>
      <c r="U4078" s="6"/>
      <c r="V4078" s="8"/>
      <c r="W4078" s="8"/>
      <c r="X4078" s="60"/>
    </row>
    <row r="4079" spans="1:27" ht="11.25" outlineLevel="5" x14ac:dyDescent="0.2">
      <c r="A4079" s="137"/>
      <c r="B4079" s="138"/>
      <c r="C4079" s="138"/>
      <c r="D4079" s="139"/>
      <c r="E4079" s="145"/>
      <c r="F4079" s="140" t="s">
        <v>3174</v>
      </c>
      <c r="G4079" s="139"/>
      <c r="H4079" s="141">
        <v>8.6999999999999993</v>
      </c>
      <c r="I4079" s="142"/>
      <c r="J4079" s="143"/>
      <c r="K4079" s="144"/>
      <c r="L4079" s="144"/>
      <c r="M4079" s="144"/>
      <c r="N4079" s="144"/>
      <c r="O4079" s="143"/>
      <c r="P4079" s="143"/>
      <c r="Q4079" s="143"/>
      <c r="R4079" s="139"/>
      <c r="S4079" s="139"/>
      <c r="T4079" s="138"/>
      <c r="U4079" s="6"/>
      <c r="V4079" s="8"/>
      <c r="W4079" s="8"/>
      <c r="X4079" s="60"/>
    </row>
    <row r="4080" spans="1:27" ht="22.5" outlineLevel="5" x14ac:dyDescent="0.2">
      <c r="A4080" s="137"/>
      <c r="B4080" s="138"/>
      <c r="C4080" s="138"/>
      <c r="D4080" s="139"/>
      <c r="E4080" s="145"/>
      <c r="F4080" s="140" t="s">
        <v>1730</v>
      </c>
      <c r="G4080" s="139"/>
      <c r="H4080" s="141">
        <v>8.6999999999999993</v>
      </c>
      <c r="I4080" s="142"/>
      <c r="J4080" s="143"/>
      <c r="K4080" s="144"/>
      <c r="L4080" s="144"/>
      <c r="M4080" s="144"/>
      <c r="N4080" s="144"/>
      <c r="O4080" s="143"/>
      <c r="P4080" s="143"/>
      <c r="Q4080" s="143"/>
      <c r="R4080" s="139"/>
      <c r="S4080" s="139"/>
      <c r="T4080" s="138"/>
      <c r="U4080" s="6"/>
      <c r="V4080" s="8"/>
      <c r="W4080" s="8"/>
      <c r="X4080" s="60"/>
    </row>
    <row r="4081" spans="1:24" ht="22.5" outlineLevel="5" x14ac:dyDescent="0.2">
      <c r="A4081" s="137"/>
      <c r="B4081" s="138"/>
      <c r="C4081" s="138"/>
      <c r="D4081" s="139"/>
      <c r="E4081" s="145"/>
      <c r="F4081" s="140" t="s">
        <v>1959</v>
      </c>
      <c r="G4081" s="139"/>
      <c r="H4081" s="141">
        <v>8.6999999999999993</v>
      </c>
      <c r="I4081" s="142"/>
      <c r="J4081" s="143"/>
      <c r="K4081" s="144"/>
      <c r="L4081" s="144"/>
      <c r="M4081" s="144"/>
      <c r="N4081" s="144"/>
      <c r="O4081" s="143"/>
      <c r="P4081" s="143"/>
      <c r="Q4081" s="143"/>
      <c r="R4081" s="139"/>
      <c r="S4081" s="139"/>
      <c r="T4081" s="138"/>
      <c r="U4081" s="6"/>
      <c r="V4081" s="8"/>
      <c r="W4081" s="8"/>
      <c r="X4081" s="60"/>
    </row>
    <row r="4082" spans="1:24" ht="22.5" outlineLevel="5" x14ac:dyDescent="0.2">
      <c r="A4082" s="137"/>
      <c r="B4082" s="138"/>
      <c r="C4082" s="138"/>
      <c r="D4082" s="139"/>
      <c r="E4082" s="145"/>
      <c r="F4082" s="140" t="s">
        <v>1730</v>
      </c>
      <c r="G4082" s="139"/>
      <c r="H4082" s="141">
        <v>8.6999999999999993</v>
      </c>
      <c r="I4082" s="142"/>
      <c r="J4082" s="143"/>
      <c r="K4082" s="144"/>
      <c r="L4082" s="144"/>
      <c r="M4082" s="144"/>
      <c r="N4082" s="144"/>
      <c r="O4082" s="143"/>
      <c r="P4082" s="143"/>
      <c r="Q4082" s="143"/>
      <c r="R4082" s="139"/>
      <c r="S4082" s="139"/>
      <c r="T4082" s="138"/>
      <c r="U4082" s="6"/>
      <c r="V4082" s="8"/>
      <c r="W4082" s="8"/>
      <c r="X4082" s="60"/>
    </row>
    <row r="4083" spans="1:24" ht="11.25" outlineLevel="5" x14ac:dyDescent="0.2">
      <c r="A4083" s="137"/>
      <c r="B4083" s="138"/>
      <c r="C4083" s="138"/>
      <c r="D4083" s="139"/>
      <c r="E4083" s="145"/>
      <c r="F4083" s="140" t="s">
        <v>3175</v>
      </c>
      <c r="G4083" s="139"/>
      <c r="H4083" s="141">
        <v>8.6999999999999993</v>
      </c>
      <c r="I4083" s="142"/>
      <c r="J4083" s="143"/>
      <c r="K4083" s="144"/>
      <c r="L4083" s="144"/>
      <c r="M4083" s="144"/>
      <c r="N4083" s="144"/>
      <c r="O4083" s="143"/>
      <c r="P4083" s="143"/>
      <c r="Q4083" s="143"/>
      <c r="R4083" s="139"/>
      <c r="S4083" s="139"/>
      <c r="T4083" s="138"/>
      <c r="U4083" s="6"/>
      <c r="V4083" s="8"/>
      <c r="W4083" s="8"/>
      <c r="X4083" s="60"/>
    </row>
    <row r="4084" spans="1:24" ht="22.5" outlineLevel="5" x14ac:dyDescent="0.2">
      <c r="A4084" s="137"/>
      <c r="B4084" s="138"/>
      <c r="C4084" s="138"/>
      <c r="D4084" s="139"/>
      <c r="E4084" s="145"/>
      <c r="F4084" s="140" t="s">
        <v>1730</v>
      </c>
      <c r="G4084" s="139"/>
      <c r="H4084" s="141">
        <v>8.6999999999999993</v>
      </c>
      <c r="I4084" s="142"/>
      <c r="J4084" s="143"/>
      <c r="K4084" s="144"/>
      <c r="L4084" s="144"/>
      <c r="M4084" s="144"/>
      <c r="N4084" s="144"/>
      <c r="O4084" s="143"/>
      <c r="P4084" s="143"/>
      <c r="Q4084" s="143"/>
      <c r="R4084" s="139"/>
      <c r="S4084" s="139"/>
      <c r="T4084" s="138"/>
      <c r="U4084" s="6"/>
      <c r="V4084" s="8"/>
      <c r="W4084" s="8"/>
      <c r="X4084" s="60"/>
    </row>
    <row r="4085" spans="1:24" ht="22.5" outlineLevel="5" x14ac:dyDescent="0.2">
      <c r="A4085" s="137"/>
      <c r="B4085" s="138"/>
      <c r="C4085" s="138"/>
      <c r="D4085" s="139"/>
      <c r="E4085" s="145"/>
      <c r="F4085" s="140" t="s">
        <v>1963</v>
      </c>
      <c r="G4085" s="139"/>
      <c r="H4085" s="141">
        <v>10.8</v>
      </c>
      <c r="I4085" s="142"/>
      <c r="J4085" s="143"/>
      <c r="K4085" s="144"/>
      <c r="L4085" s="144"/>
      <c r="M4085" s="144"/>
      <c r="N4085" s="144"/>
      <c r="O4085" s="143"/>
      <c r="P4085" s="143"/>
      <c r="Q4085" s="143"/>
      <c r="R4085" s="139"/>
      <c r="S4085" s="139"/>
      <c r="T4085" s="138"/>
      <c r="U4085" s="6"/>
      <c r="V4085" s="8"/>
      <c r="W4085" s="8"/>
      <c r="X4085" s="60"/>
    </row>
    <row r="4086" spans="1:24" ht="22.5" outlineLevel="5" x14ac:dyDescent="0.2">
      <c r="A4086" s="137"/>
      <c r="B4086" s="138"/>
      <c r="C4086" s="138"/>
      <c r="D4086" s="139"/>
      <c r="E4086" s="145"/>
      <c r="F4086" s="140" t="s">
        <v>1730</v>
      </c>
      <c r="G4086" s="139"/>
      <c r="H4086" s="141">
        <v>10.8</v>
      </c>
      <c r="I4086" s="142"/>
      <c r="J4086" s="143"/>
      <c r="K4086" s="144"/>
      <c r="L4086" s="144"/>
      <c r="M4086" s="144"/>
      <c r="N4086" s="144"/>
      <c r="O4086" s="143"/>
      <c r="P4086" s="143"/>
      <c r="Q4086" s="143"/>
      <c r="R4086" s="139"/>
      <c r="S4086" s="139"/>
      <c r="T4086" s="138"/>
      <c r="U4086" s="6"/>
      <c r="V4086" s="8"/>
      <c r="W4086" s="8"/>
      <c r="X4086" s="60"/>
    </row>
    <row r="4087" spans="1:24" ht="11.25" outlineLevel="5" x14ac:dyDescent="0.2">
      <c r="A4087" s="137"/>
      <c r="B4087" s="138"/>
      <c r="C4087" s="138"/>
      <c r="D4087" s="139"/>
      <c r="E4087" s="145"/>
      <c r="F4087" s="140" t="s">
        <v>3176</v>
      </c>
      <c r="G4087" s="139"/>
      <c r="H4087" s="141">
        <v>10.8</v>
      </c>
      <c r="I4087" s="142"/>
      <c r="J4087" s="143"/>
      <c r="K4087" s="144"/>
      <c r="L4087" s="144"/>
      <c r="M4087" s="144"/>
      <c r="N4087" s="144"/>
      <c r="O4087" s="143"/>
      <c r="P4087" s="143"/>
      <c r="Q4087" s="143"/>
      <c r="R4087" s="139"/>
      <c r="S4087" s="139"/>
      <c r="T4087" s="138"/>
      <c r="U4087" s="6"/>
      <c r="V4087" s="8"/>
      <c r="W4087" s="8"/>
      <c r="X4087" s="60"/>
    </row>
    <row r="4088" spans="1:24" ht="11.25" outlineLevel="5" x14ac:dyDescent="0.2">
      <c r="A4088" s="137"/>
      <c r="B4088" s="138"/>
      <c r="C4088" s="138"/>
      <c r="D4088" s="139"/>
      <c r="E4088" s="145"/>
      <c r="F4088" s="140" t="s">
        <v>546</v>
      </c>
      <c r="G4088" s="139"/>
      <c r="H4088" s="141">
        <v>10.8</v>
      </c>
      <c r="I4088" s="142"/>
      <c r="J4088" s="143"/>
      <c r="K4088" s="144"/>
      <c r="L4088" s="144"/>
      <c r="M4088" s="144"/>
      <c r="N4088" s="144"/>
      <c r="O4088" s="143"/>
      <c r="P4088" s="143"/>
      <c r="Q4088" s="143"/>
      <c r="R4088" s="139"/>
      <c r="S4088" s="139"/>
      <c r="T4088" s="138"/>
      <c r="U4088" s="6"/>
      <c r="V4088" s="8"/>
      <c r="W4088" s="8"/>
      <c r="X4088" s="60"/>
    </row>
    <row r="4089" spans="1:24" ht="22.5" outlineLevel="5" x14ac:dyDescent="0.2">
      <c r="A4089" s="137"/>
      <c r="B4089" s="138"/>
      <c r="C4089" s="138"/>
      <c r="D4089" s="139"/>
      <c r="E4089" s="145"/>
      <c r="F4089" s="140" t="s">
        <v>1648</v>
      </c>
      <c r="G4089" s="139"/>
      <c r="H4089" s="141">
        <v>0</v>
      </c>
      <c r="I4089" s="142"/>
      <c r="J4089" s="143"/>
      <c r="K4089" s="144"/>
      <c r="L4089" s="144"/>
      <c r="M4089" s="144"/>
      <c r="N4089" s="144"/>
      <c r="O4089" s="143"/>
      <c r="P4089" s="143"/>
      <c r="Q4089" s="143"/>
      <c r="R4089" s="139"/>
      <c r="S4089" s="139"/>
      <c r="T4089" s="138"/>
      <c r="U4089" s="6"/>
      <c r="V4089" s="8"/>
      <c r="W4089" s="8"/>
      <c r="X4089" s="60"/>
    </row>
    <row r="4090" spans="1:24" ht="22.5" outlineLevel="5" x14ac:dyDescent="0.2">
      <c r="A4090" s="137"/>
      <c r="B4090" s="138"/>
      <c r="C4090" s="138"/>
      <c r="D4090" s="139"/>
      <c r="E4090" s="145"/>
      <c r="F4090" s="140" t="s">
        <v>1974</v>
      </c>
      <c r="G4090" s="139"/>
      <c r="H4090" s="141">
        <v>9.8999999999999986</v>
      </c>
      <c r="I4090" s="142"/>
      <c r="J4090" s="143"/>
      <c r="K4090" s="144"/>
      <c r="L4090" s="144"/>
      <c r="M4090" s="144"/>
      <c r="N4090" s="144"/>
      <c r="O4090" s="143"/>
      <c r="P4090" s="143"/>
      <c r="Q4090" s="143"/>
      <c r="R4090" s="139"/>
      <c r="S4090" s="139"/>
      <c r="T4090" s="138"/>
      <c r="U4090" s="6"/>
      <c r="V4090" s="8"/>
      <c r="W4090" s="8"/>
      <c r="X4090" s="60"/>
    </row>
    <row r="4091" spans="1:24" ht="22.5" outlineLevel="5" x14ac:dyDescent="0.2">
      <c r="A4091" s="137"/>
      <c r="B4091" s="138"/>
      <c r="C4091" s="138"/>
      <c r="D4091" s="139"/>
      <c r="E4091" s="145"/>
      <c r="F4091" s="140" t="s">
        <v>1976</v>
      </c>
      <c r="G4091" s="139"/>
      <c r="H4091" s="141">
        <v>8.6999999999999993</v>
      </c>
      <c r="I4091" s="142"/>
      <c r="J4091" s="143"/>
      <c r="K4091" s="144"/>
      <c r="L4091" s="144"/>
      <c r="M4091" s="144"/>
      <c r="N4091" s="144"/>
      <c r="O4091" s="143"/>
      <c r="P4091" s="143"/>
      <c r="Q4091" s="143"/>
      <c r="R4091" s="139"/>
      <c r="S4091" s="139"/>
      <c r="T4091" s="138"/>
      <c r="U4091" s="6"/>
      <c r="V4091" s="8"/>
      <c r="W4091" s="8"/>
      <c r="X4091" s="60"/>
    </row>
    <row r="4092" spans="1:24" ht="22.5" outlineLevel="5" x14ac:dyDescent="0.2">
      <c r="A4092" s="137"/>
      <c r="B4092" s="138"/>
      <c r="C4092" s="138"/>
      <c r="D4092" s="139"/>
      <c r="E4092" s="145"/>
      <c r="F4092" s="140" t="s">
        <v>1983</v>
      </c>
      <c r="G4092" s="139"/>
      <c r="H4092" s="141">
        <v>8.5</v>
      </c>
      <c r="I4092" s="142"/>
      <c r="J4092" s="143"/>
      <c r="K4092" s="144"/>
      <c r="L4092" s="144"/>
      <c r="M4092" s="144"/>
      <c r="N4092" s="144"/>
      <c r="O4092" s="143"/>
      <c r="P4092" s="143"/>
      <c r="Q4092" s="143"/>
      <c r="R4092" s="139"/>
      <c r="S4092" s="139"/>
      <c r="T4092" s="138"/>
      <c r="U4092" s="6"/>
      <c r="V4092" s="8"/>
      <c r="W4092" s="8"/>
      <c r="X4092" s="60"/>
    </row>
    <row r="4093" spans="1:24" ht="22.5" outlineLevel="5" x14ac:dyDescent="0.2">
      <c r="A4093" s="137"/>
      <c r="B4093" s="138"/>
      <c r="C4093" s="138"/>
      <c r="D4093" s="139"/>
      <c r="E4093" s="145"/>
      <c r="F4093" s="140" t="s">
        <v>1984</v>
      </c>
      <c r="G4093" s="139"/>
      <c r="H4093" s="141">
        <v>6</v>
      </c>
      <c r="I4093" s="142"/>
      <c r="J4093" s="143"/>
      <c r="K4093" s="144"/>
      <c r="L4093" s="144"/>
      <c r="M4093" s="144"/>
      <c r="N4093" s="144"/>
      <c r="O4093" s="143"/>
      <c r="P4093" s="143"/>
      <c r="Q4093" s="143"/>
      <c r="R4093" s="139"/>
      <c r="S4093" s="139"/>
      <c r="T4093" s="138"/>
      <c r="U4093" s="6"/>
      <c r="V4093" s="8"/>
      <c r="W4093" s="8"/>
      <c r="X4093" s="60"/>
    </row>
    <row r="4094" spans="1:24" ht="22.5" outlineLevel="5" x14ac:dyDescent="0.2">
      <c r="A4094" s="137"/>
      <c r="B4094" s="138"/>
      <c r="C4094" s="138"/>
      <c r="D4094" s="139"/>
      <c r="E4094" s="145"/>
      <c r="F4094" s="140" t="s">
        <v>1991</v>
      </c>
      <c r="G4094" s="139"/>
      <c r="H4094" s="141">
        <v>8.5</v>
      </c>
      <c r="I4094" s="142"/>
      <c r="J4094" s="143"/>
      <c r="K4094" s="144"/>
      <c r="L4094" s="144"/>
      <c r="M4094" s="144"/>
      <c r="N4094" s="144"/>
      <c r="O4094" s="143"/>
      <c r="P4094" s="143"/>
      <c r="Q4094" s="143"/>
      <c r="R4094" s="139"/>
      <c r="S4094" s="139"/>
      <c r="T4094" s="138"/>
      <c r="U4094" s="6"/>
      <c r="V4094" s="8"/>
      <c r="W4094" s="8"/>
      <c r="X4094" s="60"/>
    </row>
    <row r="4095" spans="1:24" ht="22.5" outlineLevel="5" x14ac:dyDescent="0.2">
      <c r="A4095" s="137"/>
      <c r="B4095" s="138"/>
      <c r="C4095" s="138"/>
      <c r="D4095" s="139"/>
      <c r="E4095" s="145"/>
      <c r="F4095" s="140" t="s">
        <v>1992</v>
      </c>
      <c r="G4095" s="139"/>
      <c r="H4095" s="141">
        <v>6</v>
      </c>
      <c r="I4095" s="142"/>
      <c r="J4095" s="143"/>
      <c r="K4095" s="144"/>
      <c r="L4095" s="144"/>
      <c r="M4095" s="144"/>
      <c r="N4095" s="144"/>
      <c r="O4095" s="143"/>
      <c r="P4095" s="143"/>
      <c r="Q4095" s="143"/>
      <c r="R4095" s="139"/>
      <c r="S4095" s="139"/>
      <c r="T4095" s="138"/>
      <c r="U4095" s="6"/>
      <c r="V4095" s="8"/>
      <c r="W4095" s="8"/>
      <c r="X4095" s="60"/>
    </row>
    <row r="4096" spans="1:24" ht="22.5" outlineLevel="5" x14ac:dyDescent="0.2">
      <c r="A4096" s="137"/>
      <c r="B4096" s="138"/>
      <c r="C4096" s="138"/>
      <c r="D4096" s="139"/>
      <c r="E4096" s="145"/>
      <c r="F4096" s="140" t="s">
        <v>1999</v>
      </c>
      <c r="G4096" s="139"/>
      <c r="H4096" s="141">
        <v>8.5</v>
      </c>
      <c r="I4096" s="142"/>
      <c r="J4096" s="143"/>
      <c r="K4096" s="144"/>
      <c r="L4096" s="144"/>
      <c r="M4096" s="144"/>
      <c r="N4096" s="144"/>
      <c r="O4096" s="143"/>
      <c r="P4096" s="143"/>
      <c r="Q4096" s="143"/>
      <c r="R4096" s="139"/>
      <c r="S4096" s="139"/>
      <c r="T4096" s="138"/>
      <c r="U4096" s="6"/>
      <c r="V4096" s="8"/>
      <c r="W4096" s="8"/>
      <c r="X4096" s="60"/>
    </row>
    <row r="4097" spans="1:27" ht="22.5" outlineLevel="5" x14ac:dyDescent="0.2">
      <c r="A4097" s="137"/>
      <c r="B4097" s="138"/>
      <c r="C4097" s="138"/>
      <c r="D4097" s="139"/>
      <c r="E4097" s="145"/>
      <c r="F4097" s="140" t="s">
        <v>2000</v>
      </c>
      <c r="G4097" s="139"/>
      <c r="H4097" s="141">
        <v>6</v>
      </c>
      <c r="I4097" s="142"/>
      <c r="J4097" s="143"/>
      <c r="K4097" s="144"/>
      <c r="L4097" s="144"/>
      <c r="M4097" s="144"/>
      <c r="N4097" s="144"/>
      <c r="O4097" s="143"/>
      <c r="P4097" s="143"/>
      <c r="Q4097" s="143"/>
      <c r="R4097" s="139"/>
      <c r="S4097" s="139"/>
      <c r="T4097" s="138"/>
      <c r="U4097" s="6"/>
      <c r="V4097" s="8"/>
      <c r="W4097" s="8"/>
      <c r="X4097" s="60"/>
    </row>
    <row r="4098" spans="1:27" ht="22.5" outlineLevel="5" x14ac:dyDescent="0.2">
      <c r="A4098" s="137"/>
      <c r="B4098" s="138"/>
      <c r="C4098" s="138"/>
      <c r="D4098" s="139"/>
      <c r="E4098" s="145"/>
      <c r="F4098" s="140" t="s">
        <v>2006</v>
      </c>
      <c r="G4098" s="139"/>
      <c r="H4098" s="141">
        <v>8.5</v>
      </c>
      <c r="I4098" s="142"/>
      <c r="J4098" s="143"/>
      <c r="K4098" s="144"/>
      <c r="L4098" s="144"/>
      <c r="M4098" s="144"/>
      <c r="N4098" s="144"/>
      <c r="O4098" s="143"/>
      <c r="P4098" s="143"/>
      <c r="Q4098" s="143"/>
      <c r="R4098" s="139"/>
      <c r="S4098" s="139"/>
      <c r="T4098" s="138"/>
      <c r="U4098" s="6"/>
      <c r="V4098" s="8"/>
      <c r="W4098" s="8"/>
      <c r="X4098" s="60"/>
    </row>
    <row r="4099" spans="1:27" ht="22.5" outlineLevel="5" x14ac:dyDescent="0.2">
      <c r="A4099" s="137"/>
      <c r="B4099" s="138"/>
      <c r="C4099" s="138"/>
      <c r="D4099" s="139"/>
      <c r="E4099" s="145"/>
      <c r="F4099" s="140" t="s">
        <v>2007</v>
      </c>
      <c r="G4099" s="139"/>
      <c r="H4099" s="141">
        <v>6</v>
      </c>
      <c r="I4099" s="142"/>
      <c r="J4099" s="143"/>
      <c r="K4099" s="144"/>
      <c r="L4099" s="144"/>
      <c r="M4099" s="144"/>
      <c r="N4099" s="144"/>
      <c r="O4099" s="143"/>
      <c r="P4099" s="143"/>
      <c r="Q4099" s="143"/>
      <c r="R4099" s="139"/>
      <c r="S4099" s="139"/>
      <c r="T4099" s="138"/>
      <c r="U4099" s="6"/>
      <c r="V4099" s="8"/>
      <c r="W4099" s="8"/>
      <c r="X4099" s="60"/>
    </row>
    <row r="4100" spans="1:27" ht="22.5" outlineLevel="5" x14ac:dyDescent="0.2">
      <c r="A4100" s="137"/>
      <c r="B4100" s="138"/>
      <c r="C4100" s="138"/>
      <c r="D4100" s="139"/>
      <c r="E4100" s="145"/>
      <c r="F4100" s="140" t="s">
        <v>1730</v>
      </c>
      <c r="G4100" s="139"/>
      <c r="H4100" s="141">
        <v>76.599999999999994</v>
      </c>
      <c r="I4100" s="142"/>
      <c r="J4100" s="143"/>
      <c r="K4100" s="144"/>
      <c r="L4100" s="144"/>
      <c r="M4100" s="144"/>
      <c r="N4100" s="144"/>
      <c r="O4100" s="143"/>
      <c r="P4100" s="143"/>
      <c r="Q4100" s="143"/>
      <c r="R4100" s="139"/>
      <c r="S4100" s="139"/>
      <c r="T4100" s="138"/>
      <c r="U4100" s="6"/>
      <c r="V4100" s="8"/>
      <c r="W4100" s="8"/>
      <c r="X4100" s="60"/>
    </row>
    <row r="4101" spans="1:27" ht="11.25" outlineLevel="5" x14ac:dyDescent="0.2">
      <c r="A4101" s="137"/>
      <c r="B4101" s="138"/>
      <c r="C4101" s="138"/>
      <c r="D4101" s="139"/>
      <c r="E4101" s="145"/>
      <c r="F4101" s="140" t="s">
        <v>3177</v>
      </c>
      <c r="G4101" s="139"/>
      <c r="H4101" s="141">
        <v>76.599999999999994</v>
      </c>
      <c r="I4101" s="142"/>
      <c r="J4101" s="143"/>
      <c r="K4101" s="144"/>
      <c r="L4101" s="144"/>
      <c r="M4101" s="144"/>
      <c r="N4101" s="144"/>
      <c r="O4101" s="143"/>
      <c r="P4101" s="143"/>
      <c r="Q4101" s="143"/>
      <c r="R4101" s="139"/>
      <c r="S4101" s="139"/>
      <c r="T4101" s="138"/>
      <c r="U4101" s="6"/>
      <c r="V4101" s="8"/>
      <c r="W4101" s="8"/>
      <c r="X4101" s="60"/>
    </row>
    <row r="4102" spans="1:27" ht="22.5" outlineLevel="5" x14ac:dyDescent="0.2">
      <c r="A4102" s="137"/>
      <c r="B4102" s="138"/>
      <c r="C4102" s="138"/>
      <c r="D4102" s="139"/>
      <c r="E4102" s="145"/>
      <c r="F4102" s="140" t="s">
        <v>1730</v>
      </c>
      <c r="G4102" s="139"/>
      <c r="H4102" s="141">
        <v>76.599999999999994</v>
      </c>
      <c r="I4102" s="142"/>
      <c r="J4102" s="143"/>
      <c r="K4102" s="144"/>
      <c r="L4102" s="144"/>
      <c r="M4102" s="144"/>
      <c r="N4102" s="144"/>
      <c r="O4102" s="143"/>
      <c r="P4102" s="143"/>
      <c r="Q4102" s="143"/>
      <c r="R4102" s="139"/>
      <c r="S4102" s="139"/>
      <c r="T4102" s="138"/>
      <c r="U4102" s="6"/>
      <c r="V4102" s="8"/>
      <c r="W4102" s="8"/>
      <c r="X4102" s="60"/>
    </row>
    <row r="4103" spans="1:27" ht="22.5" outlineLevel="5" x14ac:dyDescent="0.2">
      <c r="A4103" s="137"/>
      <c r="B4103" s="138"/>
      <c r="C4103" s="138"/>
      <c r="D4103" s="139"/>
      <c r="E4103" s="145"/>
      <c r="F4103" s="140" t="s">
        <v>3178</v>
      </c>
      <c r="G4103" s="139"/>
      <c r="H4103" s="141">
        <v>153.19999999999999</v>
      </c>
      <c r="I4103" s="142"/>
      <c r="J4103" s="143"/>
      <c r="K4103" s="144"/>
      <c r="L4103" s="144"/>
      <c r="M4103" s="144"/>
      <c r="N4103" s="144"/>
      <c r="O4103" s="143"/>
      <c r="P4103" s="143"/>
      <c r="Q4103" s="143"/>
      <c r="R4103" s="139"/>
      <c r="S4103" s="139"/>
      <c r="T4103" s="138"/>
      <c r="U4103" s="6"/>
      <c r="V4103" s="8"/>
      <c r="W4103" s="8"/>
      <c r="X4103" s="60"/>
    </row>
    <row r="4104" spans="1:27" ht="7.5" customHeight="1" outlineLevel="5" x14ac:dyDescent="0.15">
      <c r="A4104" s="8"/>
      <c r="B4104" s="69"/>
      <c r="C4104" s="69"/>
      <c r="D4104" s="60"/>
      <c r="E4104" s="60"/>
      <c r="F4104" s="104"/>
      <c r="G4104" s="60"/>
      <c r="H4104" s="65"/>
      <c r="I4104" s="105"/>
      <c r="J4104" s="63"/>
      <c r="K4104" s="65"/>
      <c r="L4104" s="65"/>
      <c r="M4104" s="65"/>
      <c r="N4104" s="65"/>
      <c r="O4104" s="63"/>
      <c r="P4104" s="63"/>
      <c r="Q4104" s="63"/>
      <c r="R4104" s="60"/>
      <c r="S4104" s="60"/>
      <c r="T4104" s="69"/>
      <c r="U4104" s="8"/>
      <c r="X4104" s="60"/>
    </row>
    <row r="4105" spans="1:27" ht="11.25" outlineLevel="4" x14ac:dyDescent="0.2">
      <c r="A4105" s="4"/>
      <c r="B4105" s="120"/>
      <c r="C4105" s="121">
        <v>6</v>
      </c>
      <c r="D4105" s="122" t="s">
        <v>760</v>
      </c>
      <c r="E4105" s="123" t="s">
        <v>3179</v>
      </c>
      <c r="F4105" s="124" t="s">
        <v>3180</v>
      </c>
      <c r="G4105" s="122" t="s">
        <v>752</v>
      </c>
      <c r="H4105" s="125">
        <v>408</v>
      </c>
      <c r="I4105" s="126">
        <v>0</v>
      </c>
      <c r="J4105" s="127">
        <f>H4105*I4105</f>
        <v>0</v>
      </c>
      <c r="K4105" s="125">
        <v>3.0000000000000001E-5</v>
      </c>
      <c r="L4105" s="125">
        <f>H4105*K4105</f>
        <v>1.2240000000000001E-2</v>
      </c>
      <c r="M4105" s="125"/>
      <c r="N4105" s="125">
        <f>H4105*M4105</f>
        <v>0</v>
      </c>
      <c r="O4105" s="127">
        <v>15</v>
      </c>
      <c r="P4105" s="127">
        <f>J4105*(O4105/100)</f>
        <v>0</v>
      </c>
      <c r="Q4105" s="127">
        <f>J4105+P4105</f>
        <v>0</v>
      </c>
      <c r="R4105" s="128"/>
      <c r="S4105" s="128" t="s">
        <v>538</v>
      </c>
      <c r="T4105" s="129">
        <v>1</v>
      </c>
      <c r="U4105" s="8"/>
      <c r="V4105" s="8"/>
      <c r="W4105" s="8"/>
      <c r="X4105" s="60"/>
    </row>
    <row r="4106" spans="1:27" ht="9.75" outlineLevel="5" x14ac:dyDescent="0.2">
      <c r="A4106" s="130"/>
      <c r="B4106" s="131"/>
      <c r="C4106" s="131"/>
      <c r="D4106" s="132"/>
      <c r="E4106" s="136" t="s">
        <v>0</v>
      </c>
      <c r="F4106" s="159" t="s">
        <v>3181</v>
      </c>
      <c r="G4106" s="159"/>
      <c r="H4106" s="160"/>
      <c r="I4106" s="161"/>
      <c r="J4106" s="162"/>
      <c r="K4106" s="134"/>
      <c r="L4106" s="134"/>
      <c r="M4106" s="134"/>
      <c r="N4106" s="134"/>
      <c r="O4106" s="135"/>
      <c r="P4106" s="135"/>
      <c r="Q4106" s="135"/>
      <c r="R4106" s="132"/>
      <c r="S4106" s="132"/>
      <c r="T4106" s="131"/>
      <c r="U4106" s="6"/>
      <c r="V4106" s="8"/>
      <c r="W4106" s="8"/>
      <c r="X4106" s="133" t="str">
        <f>F4106</f>
        <v>páska pružná těsnící š 120mm</v>
      </c>
      <c r="Y4106" s="9"/>
      <c r="AA4106" s="11"/>
    </row>
    <row r="4107" spans="1:27" ht="7.5" customHeight="1" outlineLevel="5" x14ac:dyDescent="0.15">
      <c r="B4107" s="69"/>
      <c r="C4107" s="69"/>
      <c r="D4107" s="60"/>
      <c r="E4107" s="60"/>
      <c r="F4107" s="61"/>
      <c r="G4107" s="60"/>
      <c r="H4107" s="65"/>
      <c r="I4107" s="105"/>
      <c r="J4107" s="63"/>
      <c r="K4107" s="65"/>
      <c r="L4107" s="65"/>
      <c r="M4107" s="65"/>
      <c r="N4107" s="65"/>
      <c r="O4107" s="63"/>
      <c r="P4107" s="63"/>
      <c r="Q4107" s="63"/>
      <c r="R4107" s="60"/>
      <c r="S4107" s="60"/>
      <c r="T4107" s="69"/>
      <c r="U4107" s="8"/>
      <c r="X4107" s="60"/>
    </row>
    <row r="4108" spans="1:27" ht="9.75" outlineLevel="5" x14ac:dyDescent="0.2">
      <c r="A4108" s="130"/>
      <c r="B4108" s="131"/>
      <c r="C4108" s="131"/>
      <c r="D4108" s="132"/>
      <c r="E4108" s="136" t="s">
        <v>25</v>
      </c>
      <c r="F4108" s="148">
        <v>2</v>
      </c>
      <c r="G4108" s="132"/>
      <c r="H4108" s="146">
        <v>8</v>
      </c>
      <c r="I4108" s="147"/>
      <c r="J4108" s="135"/>
      <c r="K4108" s="134"/>
      <c r="L4108" s="134"/>
      <c r="M4108" s="134"/>
      <c r="N4108" s="134"/>
      <c r="O4108" s="135"/>
      <c r="P4108" s="135"/>
      <c r="Q4108" s="135"/>
      <c r="R4108" s="132"/>
      <c r="S4108" s="132"/>
      <c r="T4108" s="131"/>
      <c r="U4108" s="6"/>
      <c r="V4108" s="8"/>
      <c r="W4108" s="8"/>
      <c r="X4108" s="60"/>
    </row>
    <row r="4109" spans="1:27" ht="7.5" customHeight="1" outlineLevel="5" x14ac:dyDescent="0.15">
      <c r="A4109" s="8"/>
      <c r="B4109" s="69"/>
      <c r="C4109" s="69"/>
      <c r="D4109" s="60"/>
      <c r="E4109" s="60"/>
      <c r="F4109" s="104"/>
      <c r="G4109" s="60"/>
      <c r="H4109" s="65"/>
      <c r="I4109" s="105"/>
      <c r="J4109" s="63"/>
      <c r="K4109" s="65"/>
      <c r="L4109" s="65"/>
      <c r="M4109" s="65"/>
      <c r="N4109" s="65"/>
      <c r="O4109" s="63"/>
      <c r="P4109" s="63"/>
      <c r="Q4109" s="63"/>
      <c r="R4109" s="60"/>
      <c r="S4109" s="60"/>
      <c r="T4109" s="69"/>
      <c r="U4109" s="8"/>
      <c r="X4109" s="60"/>
    </row>
    <row r="4110" spans="1:27" ht="11.25" outlineLevel="4" x14ac:dyDescent="0.2">
      <c r="A4110" s="4"/>
      <c r="B4110" s="120"/>
      <c r="C4110" s="121">
        <v>7</v>
      </c>
      <c r="D4110" s="122" t="s">
        <v>534</v>
      </c>
      <c r="E4110" s="123" t="s">
        <v>3182</v>
      </c>
      <c r="F4110" s="124" t="s">
        <v>3183</v>
      </c>
      <c r="G4110" s="122" t="s">
        <v>752</v>
      </c>
      <c r="H4110" s="125">
        <v>400</v>
      </c>
      <c r="I4110" s="126">
        <v>0</v>
      </c>
      <c r="J4110" s="127">
        <f>H4110*I4110</f>
        <v>0</v>
      </c>
      <c r="K4110" s="125">
        <v>3.0000000000000001E-5</v>
      </c>
      <c r="L4110" s="125">
        <f>H4110*K4110</f>
        <v>1.2E-2</v>
      </c>
      <c r="M4110" s="125"/>
      <c r="N4110" s="125">
        <f>H4110*M4110</f>
        <v>0</v>
      </c>
      <c r="O4110" s="127">
        <v>15</v>
      </c>
      <c r="P4110" s="127">
        <f>J4110*(O4110/100)</f>
        <v>0</v>
      </c>
      <c r="Q4110" s="127">
        <f>J4110+P4110</f>
        <v>0</v>
      </c>
      <c r="R4110" s="128"/>
      <c r="S4110" s="128" t="s">
        <v>538</v>
      </c>
      <c r="T4110" s="129">
        <v>1</v>
      </c>
      <c r="U4110" s="8"/>
      <c r="V4110" s="8"/>
      <c r="W4110" s="8"/>
      <c r="X4110" s="60"/>
    </row>
    <row r="4111" spans="1:27" ht="19.5" outlineLevel="5" x14ac:dyDescent="0.2">
      <c r="A4111" s="130"/>
      <c r="B4111" s="131"/>
      <c r="C4111" s="131"/>
      <c r="D4111" s="132"/>
      <c r="E4111" s="136" t="s">
        <v>0</v>
      </c>
      <c r="F4111" s="159" t="s">
        <v>3184</v>
      </c>
      <c r="G4111" s="159"/>
      <c r="H4111" s="160"/>
      <c r="I4111" s="161"/>
      <c r="J4111" s="162"/>
      <c r="K4111" s="134"/>
      <c r="L4111" s="134"/>
      <c r="M4111" s="134"/>
      <c r="N4111" s="134"/>
      <c r="O4111" s="135"/>
      <c r="P4111" s="135"/>
      <c r="Q4111" s="135"/>
      <c r="R4111" s="132"/>
      <c r="S4111" s="132"/>
      <c r="T4111" s="131"/>
      <c r="U4111" s="6"/>
      <c r="V4111" s="8"/>
      <c r="W4111" s="8"/>
      <c r="X4111" s="133" t="str">
        <f>F4111</f>
        <v>Podlahy - dokončovací práce 
  spárování silikonem</v>
      </c>
      <c r="Y4111" s="9"/>
      <c r="AA4111" s="11"/>
    </row>
    <row r="4112" spans="1:27" ht="7.5" customHeight="1" outlineLevel="5" x14ac:dyDescent="0.15">
      <c r="B4112" s="69"/>
      <c r="C4112" s="69"/>
      <c r="D4112" s="60"/>
      <c r="E4112" s="60"/>
      <c r="F4112" s="61"/>
      <c r="G4112" s="60"/>
      <c r="H4112" s="65"/>
      <c r="I4112" s="105"/>
      <c r="J4112" s="63"/>
      <c r="K4112" s="65"/>
      <c r="L4112" s="65"/>
      <c r="M4112" s="65"/>
      <c r="N4112" s="65"/>
      <c r="O4112" s="63"/>
      <c r="P4112" s="63"/>
      <c r="Q4112" s="63"/>
      <c r="R4112" s="60"/>
      <c r="S4112" s="60"/>
      <c r="T4112" s="69"/>
      <c r="U4112" s="8"/>
      <c r="X4112" s="60"/>
    </row>
    <row r="4113" spans="1:27" ht="11.25" outlineLevel="4" x14ac:dyDescent="0.2">
      <c r="A4113" s="4"/>
      <c r="B4113" s="120"/>
      <c r="C4113" s="121">
        <v>8</v>
      </c>
      <c r="D4113" s="122" t="s">
        <v>534</v>
      </c>
      <c r="E4113" s="123" t="s">
        <v>3185</v>
      </c>
      <c r="F4113" s="124" t="s">
        <v>3186</v>
      </c>
      <c r="G4113" s="122" t="s">
        <v>543</v>
      </c>
      <c r="H4113" s="125">
        <v>265.58</v>
      </c>
      <c r="I4113" s="126">
        <v>0</v>
      </c>
      <c r="J4113" s="127">
        <f>H4113*I4113</f>
        <v>0</v>
      </c>
      <c r="K4113" s="125"/>
      <c r="L4113" s="125">
        <f>H4113*K4113</f>
        <v>0</v>
      </c>
      <c r="M4113" s="125"/>
      <c r="N4113" s="125">
        <f>H4113*M4113</f>
        <v>0</v>
      </c>
      <c r="O4113" s="127">
        <v>15</v>
      </c>
      <c r="P4113" s="127">
        <f>J4113*(O4113/100)</f>
        <v>0</v>
      </c>
      <c r="Q4113" s="127">
        <f>J4113+P4113</f>
        <v>0</v>
      </c>
      <c r="R4113" s="128"/>
      <c r="S4113" s="128" t="s">
        <v>538</v>
      </c>
      <c r="T4113" s="129">
        <v>1</v>
      </c>
      <c r="U4113" s="8"/>
      <c r="V4113" s="8"/>
      <c r="W4113" s="8"/>
      <c r="X4113" s="60"/>
    </row>
    <row r="4114" spans="1:27" ht="29.25" outlineLevel="5" x14ac:dyDescent="0.2">
      <c r="A4114" s="130"/>
      <c r="B4114" s="131"/>
      <c r="C4114" s="131"/>
      <c r="D4114" s="132"/>
      <c r="E4114" s="136" t="s">
        <v>0</v>
      </c>
      <c r="F4114" s="159" t="s">
        <v>3187</v>
      </c>
      <c r="G4114" s="159"/>
      <c r="H4114" s="160"/>
      <c r="I4114" s="161"/>
      <c r="J4114" s="162"/>
      <c r="K4114" s="134"/>
      <c r="L4114" s="134"/>
      <c r="M4114" s="134"/>
      <c r="N4114" s="134"/>
      <c r="O4114" s="135"/>
      <c r="P4114" s="135"/>
      <c r="Q4114" s="135"/>
      <c r="R4114" s="132"/>
      <c r="S4114" s="132"/>
      <c r="T4114" s="131"/>
      <c r="U4114" s="6"/>
      <c r="V4114" s="8"/>
      <c r="W4114" s="8"/>
      <c r="X4114" s="133" t="str">
        <f>F4114</f>
        <v>Montáž podlah z dlaždic keramických lepených flexibilním lepidlem 
  Příplatek k cenám 
    za plochu do 5 m2 jednotlivě</v>
      </c>
      <c r="Y4114" s="9"/>
      <c r="AA4114" s="11"/>
    </row>
    <row r="4115" spans="1:27" ht="7.5" customHeight="1" outlineLevel="5" x14ac:dyDescent="0.15">
      <c r="B4115" s="69"/>
      <c r="C4115" s="69"/>
      <c r="D4115" s="60"/>
      <c r="E4115" s="60"/>
      <c r="F4115" s="61"/>
      <c r="G4115" s="60"/>
      <c r="H4115" s="65"/>
      <c r="I4115" s="105"/>
      <c r="J4115" s="63"/>
      <c r="K4115" s="65"/>
      <c r="L4115" s="65"/>
      <c r="M4115" s="65"/>
      <c r="N4115" s="65"/>
      <c r="O4115" s="63"/>
      <c r="P4115" s="63"/>
      <c r="Q4115" s="63"/>
      <c r="R4115" s="60"/>
      <c r="S4115" s="60"/>
      <c r="T4115" s="69"/>
      <c r="U4115" s="8"/>
      <c r="X4115" s="60"/>
    </row>
    <row r="4116" spans="1:27" ht="11.25" outlineLevel="5" x14ac:dyDescent="0.2">
      <c r="A4116" s="137"/>
      <c r="B4116" s="138"/>
      <c r="C4116" s="138"/>
      <c r="D4116" s="139"/>
      <c r="E4116" s="145" t="s">
        <v>1</v>
      </c>
      <c r="F4116" s="140" t="s">
        <v>703</v>
      </c>
      <c r="G4116" s="139"/>
      <c r="H4116" s="141">
        <v>0</v>
      </c>
      <c r="I4116" s="142"/>
      <c r="J4116" s="143"/>
      <c r="K4116" s="144"/>
      <c r="L4116" s="144"/>
      <c r="M4116" s="144"/>
      <c r="N4116" s="144"/>
      <c r="O4116" s="143"/>
      <c r="P4116" s="143"/>
      <c r="Q4116" s="143"/>
      <c r="R4116" s="139"/>
      <c r="S4116" s="139"/>
      <c r="T4116" s="138"/>
      <c r="U4116" s="6"/>
      <c r="V4116" s="8"/>
      <c r="W4116" s="8"/>
      <c r="X4116" s="60"/>
    </row>
    <row r="4117" spans="1:27" ht="11.25" outlineLevel="5" x14ac:dyDescent="0.2">
      <c r="A4117" s="137"/>
      <c r="B4117" s="138"/>
      <c r="C4117" s="138"/>
      <c r="D4117" s="139"/>
      <c r="E4117" s="145"/>
      <c r="F4117" s="140" t="s">
        <v>3188</v>
      </c>
      <c r="G4117" s="139"/>
      <c r="H4117" s="141">
        <v>8.16</v>
      </c>
      <c r="I4117" s="142"/>
      <c r="J4117" s="143"/>
      <c r="K4117" s="144"/>
      <c r="L4117" s="144"/>
      <c r="M4117" s="144"/>
      <c r="N4117" s="144"/>
      <c r="O4117" s="143"/>
      <c r="P4117" s="143"/>
      <c r="Q4117" s="143"/>
      <c r="R4117" s="139"/>
      <c r="S4117" s="139"/>
      <c r="T4117" s="138"/>
      <c r="U4117" s="6"/>
      <c r="V4117" s="8"/>
      <c r="W4117" s="8"/>
      <c r="X4117" s="60"/>
    </row>
    <row r="4118" spans="1:27" ht="11.25" outlineLevel="5" x14ac:dyDescent="0.2">
      <c r="A4118" s="137"/>
      <c r="B4118" s="138"/>
      <c r="C4118" s="138"/>
      <c r="D4118" s="139"/>
      <c r="E4118" s="145"/>
      <c r="F4118" s="140" t="s">
        <v>3189</v>
      </c>
      <c r="G4118" s="139"/>
      <c r="H4118" s="141">
        <v>8.07</v>
      </c>
      <c r="I4118" s="142"/>
      <c r="J4118" s="143"/>
      <c r="K4118" s="144"/>
      <c r="L4118" s="144"/>
      <c r="M4118" s="144"/>
      <c r="N4118" s="144"/>
      <c r="O4118" s="143"/>
      <c r="P4118" s="143"/>
      <c r="Q4118" s="143"/>
      <c r="R4118" s="139"/>
      <c r="S4118" s="139"/>
      <c r="T4118" s="138"/>
      <c r="U4118" s="6"/>
      <c r="V4118" s="8"/>
      <c r="W4118" s="8"/>
      <c r="X4118" s="60"/>
    </row>
    <row r="4119" spans="1:27" ht="11.25" outlineLevel="5" x14ac:dyDescent="0.2">
      <c r="A4119" s="137"/>
      <c r="B4119" s="138"/>
      <c r="C4119" s="138"/>
      <c r="D4119" s="139"/>
      <c r="E4119" s="145"/>
      <c r="F4119" s="140" t="s">
        <v>3190</v>
      </c>
      <c r="G4119" s="139"/>
      <c r="H4119" s="141">
        <v>4.55</v>
      </c>
      <c r="I4119" s="142"/>
      <c r="J4119" s="143"/>
      <c r="K4119" s="144"/>
      <c r="L4119" s="144"/>
      <c r="M4119" s="144"/>
      <c r="N4119" s="144"/>
      <c r="O4119" s="143"/>
      <c r="P4119" s="143"/>
      <c r="Q4119" s="143"/>
      <c r="R4119" s="139"/>
      <c r="S4119" s="139"/>
      <c r="T4119" s="138"/>
      <c r="U4119" s="6"/>
      <c r="V4119" s="8"/>
      <c r="W4119" s="8"/>
      <c r="X4119" s="60"/>
    </row>
    <row r="4120" spans="1:27" ht="11.25" outlineLevel="5" x14ac:dyDescent="0.2">
      <c r="A4120" s="137"/>
      <c r="B4120" s="138"/>
      <c r="C4120" s="138"/>
      <c r="D4120" s="139"/>
      <c r="E4120" s="145"/>
      <c r="F4120" s="140" t="s">
        <v>3191</v>
      </c>
      <c r="G4120" s="139"/>
      <c r="H4120" s="141">
        <v>4.55</v>
      </c>
      <c r="I4120" s="142"/>
      <c r="J4120" s="143"/>
      <c r="K4120" s="144"/>
      <c r="L4120" s="144"/>
      <c r="M4120" s="144"/>
      <c r="N4120" s="144"/>
      <c r="O4120" s="143"/>
      <c r="P4120" s="143"/>
      <c r="Q4120" s="143"/>
      <c r="R4120" s="139"/>
      <c r="S4120" s="139"/>
      <c r="T4120" s="138"/>
      <c r="U4120" s="6"/>
      <c r="V4120" s="8"/>
      <c r="W4120" s="8"/>
      <c r="X4120" s="60"/>
    </row>
    <row r="4121" spans="1:27" ht="11.25" outlineLevel="5" x14ac:dyDescent="0.2">
      <c r="A4121" s="137"/>
      <c r="B4121" s="138"/>
      <c r="C4121" s="138"/>
      <c r="D4121" s="139"/>
      <c r="E4121" s="145"/>
      <c r="F4121" s="140" t="s">
        <v>3192</v>
      </c>
      <c r="G4121" s="139"/>
      <c r="H4121" s="141">
        <v>18.779999999999998</v>
      </c>
      <c r="I4121" s="142"/>
      <c r="J4121" s="143"/>
      <c r="K4121" s="144"/>
      <c r="L4121" s="144"/>
      <c r="M4121" s="144"/>
      <c r="N4121" s="144"/>
      <c r="O4121" s="143"/>
      <c r="P4121" s="143"/>
      <c r="Q4121" s="143"/>
      <c r="R4121" s="139"/>
      <c r="S4121" s="139"/>
      <c r="T4121" s="138"/>
      <c r="U4121" s="6"/>
      <c r="V4121" s="8"/>
      <c r="W4121" s="8"/>
      <c r="X4121" s="60"/>
    </row>
    <row r="4122" spans="1:27" ht="11.25" outlineLevel="5" x14ac:dyDescent="0.2">
      <c r="A4122" s="137"/>
      <c r="B4122" s="138"/>
      <c r="C4122" s="138"/>
      <c r="D4122" s="139"/>
      <c r="E4122" s="145"/>
      <c r="F4122" s="140" t="s">
        <v>3193</v>
      </c>
      <c r="G4122" s="139"/>
      <c r="H4122" s="141">
        <v>18.909999999999997</v>
      </c>
      <c r="I4122" s="142"/>
      <c r="J4122" s="143"/>
      <c r="K4122" s="144"/>
      <c r="L4122" s="144"/>
      <c r="M4122" s="144"/>
      <c r="N4122" s="144"/>
      <c r="O4122" s="143"/>
      <c r="P4122" s="143"/>
      <c r="Q4122" s="143"/>
      <c r="R4122" s="139"/>
      <c r="S4122" s="139"/>
      <c r="T4122" s="138"/>
      <c r="U4122" s="6"/>
      <c r="V4122" s="8"/>
      <c r="W4122" s="8"/>
      <c r="X4122" s="60"/>
    </row>
    <row r="4123" spans="1:27" ht="11.25" outlineLevel="5" x14ac:dyDescent="0.2">
      <c r="A4123" s="137"/>
      <c r="B4123" s="138"/>
      <c r="C4123" s="138"/>
      <c r="D4123" s="139"/>
      <c r="E4123" s="145"/>
      <c r="F4123" s="140" t="s">
        <v>3194</v>
      </c>
      <c r="G4123" s="139"/>
      <c r="H4123" s="141">
        <v>3.52</v>
      </c>
      <c r="I4123" s="142"/>
      <c r="J4123" s="143"/>
      <c r="K4123" s="144"/>
      <c r="L4123" s="144"/>
      <c r="M4123" s="144"/>
      <c r="N4123" s="144"/>
      <c r="O4123" s="143"/>
      <c r="P4123" s="143"/>
      <c r="Q4123" s="143"/>
      <c r="R4123" s="139"/>
      <c r="S4123" s="139"/>
      <c r="T4123" s="138"/>
      <c r="U4123" s="6"/>
      <c r="V4123" s="8"/>
      <c r="W4123" s="8"/>
      <c r="X4123" s="60"/>
    </row>
    <row r="4124" spans="1:27" ht="11.25" outlineLevel="5" x14ac:dyDescent="0.2">
      <c r="A4124" s="137"/>
      <c r="B4124" s="138"/>
      <c r="C4124" s="138"/>
      <c r="D4124" s="139"/>
      <c r="E4124" s="145"/>
      <c r="F4124" s="140" t="s">
        <v>3195</v>
      </c>
      <c r="G4124" s="139"/>
      <c r="H4124" s="141">
        <v>2</v>
      </c>
      <c r="I4124" s="142"/>
      <c r="J4124" s="143"/>
      <c r="K4124" s="144"/>
      <c r="L4124" s="144"/>
      <c r="M4124" s="144"/>
      <c r="N4124" s="144"/>
      <c r="O4124" s="143"/>
      <c r="P4124" s="143"/>
      <c r="Q4124" s="143"/>
      <c r="R4124" s="139"/>
      <c r="S4124" s="139"/>
      <c r="T4124" s="138"/>
      <c r="U4124" s="6"/>
      <c r="V4124" s="8"/>
      <c r="W4124" s="8"/>
      <c r="X4124" s="60"/>
    </row>
    <row r="4125" spans="1:27" ht="11.25" outlineLevel="5" x14ac:dyDescent="0.2">
      <c r="A4125" s="137"/>
      <c r="B4125" s="138"/>
      <c r="C4125" s="138"/>
      <c r="D4125" s="139"/>
      <c r="E4125" s="145"/>
      <c r="F4125" s="140" t="s">
        <v>546</v>
      </c>
      <c r="G4125" s="139"/>
      <c r="H4125" s="141">
        <v>68.539999999999992</v>
      </c>
      <c r="I4125" s="142"/>
      <c r="J4125" s="143"/>
      <c r="K4125" s="144"/>
      <c r="L4125" s="144"/>
      <c r="M4125" s="144"/>
      <c r="N4125" s="144"/>
      <c r="O4125" s="143"/>
      <c r="P4125" s="143"/>
      <c r="Q4125" s="143"/>
      <c r="R4125" s="139"/>
      <c r="S4125" s="139"/>
      <c r="T4125" s="138"/>
      <c r="U4125" s="6"/>
      <c r="V4125" s="8"/>
      <c r="W4125" s="8"/>
      <c r="X4125" s="60"/>
    </row>
    <row r="4126" spans="1:27" ht="11.25" outlineLevel="5" x14ac:dyDescent="0.2">
      <c r="A4126" s="137"/>
      <c r="B4126" s="138"/>
      <c r="C4126" s="138"/>
      <c r="D4126" s="139"/>
      <c r="E4126" s="145"/>
      <c r="F4126" s="140" t="s">
        <v>817</v>
      </c>
      <c r="G4126" s="139"/>
      <c r="H4126" s="141">
        <v>0</v>
      </c>
      <c r="I4126" s="142"/>
      <c r="J4126" s="143"/>
      <c r="K4126" s="144"/>
      <c r="L4126" s="144"/>
      <c r="M4126" s="144"/>
      <c r="N4126" s="144"/>
      <c r="O4126" s="143"/>
      <c r="P4126" s="143"/>
      <c r="Q4126" s="143"/>
      <c r="R4126" s="139"/>
      <c r="S4126" s="139"/>
      <c r="T4126" s="138"/>
      <c r="U4126" s="6"/>
      <c r="V4126" s="8"/>
      <c r="W4126" s="8"/>
      <c r="X4126" s="60"/>
    </row>
    <row r="4127" spans="1:27" ht="11.25" outlineLevel="5" x14ac:dyDescent="0.2">
      <c r="A4127" s="137"/>
      <c r="B4127" s="138"/>
      <c r="C4127" s="138"/>
      <c r="D4127" s="139"/>
      <c r="E4127" s="145"/>
      <c r="F4127" s="140" t="s">
        <v>3196</v>
      </c>
      <c r="G4127" s="139"/>
      <c r="H4127" s="141">
        <v>5.61</v>
      </c>
      <c r="I4127" s="142"/>
      <c r="J4127" s="143"/>
      <c r="K4127" s="144"/>
      <c r="L4127" s="144"/>
      <c r="M4127" s="144"/>
      <c r="N4127" s="144"/>
      <c r="O4127" s="143"/>
      <c r="P4127" s="143"/>
      <c r="Q4127" s="143"/>
      <c r="R4127" s="139"/>
      <c r="S4127" s="139"/>
      <c r="T4127" s="138"/>
      <c r="U4127" s="6"/>
      <c r="V4127" s="8"/>
      <c r="W4127" s="8"/>
      <c r="X4127" s="60"/>
    </row>
    <row r="4128" spans="1:27" ht="11.25" outlineLevel="5" x14ac:dyDescent="0.2">
      <c r="A4128" s="137"/>
      <c r="B4128" s="138"/>
      <c r="C4128" s="138"/>
      <c r="D4128" s="139"/>
      <c r="E4128" s="145"/>
      <c r="F4128" s="140" t="s">
        <v>3197</v>
      </c>
      <c r="G4128" s="139"/>
      <c r="H4128" s="141">
        <v>5.61</v>
      </c>
      <c r="I4128" s="142"/>
      <c r="J4128" s="143"/>
      <c r="K4128" s="144"/>
      <c r="L4128" s="144"/>
      <c r="M4128" s="144"/>
      <c r="N4128" s="144"/>
      <c r="O4128" s="143"/>
      <c r="P4128" s="143"/>
      <c r="Q4128" s="143"/>
      <c r="R4128" s="139"/>
      <c r="S4128" s="139"/>
      <c r="T4128" s="138"/>
      <c r="U4128" s="6"/>
      <c r="V4128" s="8"/>
      <c r="W4128" s="8"/>
      <c r="X4128" s="60"/>
    </row>
    <row r="4129" spans="1:27" ht="11.25" outlineLevel="5" x14ac:dyDescent="0.2">
      <c r="A4129" s="137"/>
      <c r="B4129" s="138"/>
      <c r="C4129" s="138"/>
      <c r="D4129" s="139"/>
      <c r="E4129" s="145"/>
      <c r="F4129" s="140" t="s">
        <v>3198</v>
      </c>
      <c r="G4129" s="139"/>
      <c r="H4129" s="141">
        <v>16.16</v>
      </c>
      <c r="I4129" s="142"/>
      <c r="J4129" s="143"/>
      <c r="K4129" s="144"/>
      <c r="L4129" s="144"/>
      <c r="M4129" s="144"/>
      <c r="N4129" s="144"/>
      <c r="O4129" s="143"/>
      <c r="P4129" s="143"/>
      <c r="Q4129" s="143"/>
      <c r="R4129" s="139"/>
      <c r="S4129" s="139"/>
      <c r="T4129" s="138"/>
      <c r="U4129" s="6"/>
      <c r="V4129" s="8"/>
      <c r="W4129" s="8"/>
      <c r="X4129" s="60"/>
    </row>
    <row r="4130" spans="1:27" ht="11.25" outlineLevel="5" x14ac:dyDescent="0.2">
      <c r="A4130" s="137"/>
      <c r="B4130" s="138"/>
      <c r="C4130" s="138"/>
      <c r="D4130" s="139"/>
      <c r="E4130" s="145"/>
      <c r="F4130" s="140" t="s">
        <v>3199</v>
      </c>
      <c r="G4130" s="139"/>
      <c r="H4130" s="141">
        <v>16.16</v>
      </c>
      <c r="I4130" s="142"/>
      <c r="J4130" s="143"/>
      <c r="K4130" s="144"/>
      <c r="L4130" s="144"/>
      <c r="M4130" s="144"/>
      <c r="N4130" s="144"/>
      <c r="O4130" s="143"/>
      <c r="P4130" s="143"/>
      <c r="Q4130" s="143"/>
      <c r="R4130" s="139"/>
      <c r="S4130" s="139"/>
      <c r="T4130" s="138"/>
      <c r="U4130" s="6"/>
      <c r="V4130" s="8"/>
      <c r="W4130" s="8"/>
      <c r="X4130" s="60"/>
    </row>
    <row r="4131" spans="1:27" ht="11.25" outlineLevel="5" x14ac:dyDescent="0.2">
      <c r="A4131" s="137"/>
      <c r="B4131" s="138"/>
      <c r="C4131" s="138"/>
      <c r="D4131" s="139"/>
      <c r="E4131" s="145"/>
      <c r="F4131" s="140" t="s">
        <v>3200</v>
      </c>
      <c r="G4131" s="139"/>
      <c r="H4131" s="141">
        <v>8.17</v>
      </c>
      <c r="I4131" s="142"/>
      <c r="J4131" s="143"/>
      <c r="K4131" s="144"/>
      <c r="L4131" s="144"/>
      <c r="M4131" s="144"/>
      <c r="N4131" s="144"/>
      <c r="O4131" s="143"/>
      <c r="P4131" s="143"/>
      <c r="Q4131" s="143"/>
      <c r="R4131" s="139"/>
      <c r="S4131" s="139"/>
      <c r="T4131" s="138"/>
      <c r="U4131" s="6"/>
      <c r="V4131" s="8"/>
      <c r="W4131" s="8"/>
      <c r="X4131" s="60"/>
    </row>
    <row r="4132" spans="1:27" ht="11.25" outlineLevel="5" x14ac:dyDescent="0.2">
      <c r="A4132" s="137"/>
      <c r="B4132" s="138"/>
      <c r="C4132" s="138"/>
      <c r="D4132" s="139"/>
      <c r="E4132" s="145"/>
      <c r="F4132" s="140" t="s">
        <v>3201</v>
      </c>
      <c r="G4132" s="139"/>
      <c r="H4132" s="141">
        <v>8.17</v>
      </c>
      <c r="I4132" s="142"/>
      <c r="J4132" s="143"/>
      <c r="K4132" s="144"/>
      <c r="L4132" s="144"/>
      <c r="M4132" s="144"/>
      <c r="N4132" s="144"/>
      <c r="O4132" s="143"/>
      <c r="P4132" s="143"/>
      <c r="Q4132" s="143"/>
      <c r="R4132" s="139"/>
      <c r="S4132" s="139"/>
      <c r="T4132" s="138"/>
      <c r="U4132" s="6"/>
      <c r="V4132" s="8"/>
      <c r="W4132" s="8"/>
      <c r="X4132" s="60"/>
    </row>
    <row r="4133" spans="1:27" ht="11.25" outlineLevel="5" x14ac:dyDescent="0.2">
      <c r="A4133" s="137"/>
      <c r="B4133" s="138"/>
      <c r="C4133" s="138"/>
      <c r="D4133" s="139"/>
      <c r="E4133" s="145"/>
      <c r="F4133" s="140" t="s">
        <v>3202</v>
      </c>
      <c r="G4133" s="139"/>
      <c r="H4133" s="141">
        <v>19.32</v>
      </c>
      <c r="I4133" s="142"/>
      <c r="J4133" s="143"/>
      <c r="K4133" s="144"/>
      <c r="L4133" s="144"/>
      <c r="M4133" s="144"/>
      <c r="N4133" s="144"/>
      <c r="O4133" s="143"/>
      <c r="P4133" s="143"/>
      <c r="Q4133" s="143"/>
      <c r="R4133" s="139"/>
      <c r="S4133" s="139"/>
      <c r="T4133" s="138"/>
      <c r="U4133" s="6"/>
      <c r="V4133" s="8"/>
      <c r="W4133" s="8"/>
      <c r="X4133" s="60"/>
    </row>
    <row r="4134" spans="1:27" ht="11.25" outlineLevel="5" x14ac:dyDescent="0.2">
      <c r="A4134" s="137"/>
      <c r="B4134" s="138"/>
      <c r="C4134" s="138"/>
      <c r="D4134" s="139"/>
      <c r="E4134" s="145"/>
      <c r="F4134" s="140" t="s">
        <v>3203</v>
      </c>
      <c r="G4134" s="139"/>
      <c r="H4134" s="141">
        <v>19.32</v>
      </c>
      <c r="I4134" s="142"/>
      <c r="J4134" s="143"/>
      <c r="K4134" s="144"/>
      <c r="L4134" s="144"/>
      <c r="M4134" s="144"/>
      <c r="N4134" s="144"/>
      <c r="O4134" s="143"/>
      <c r="P4134" s="143"/>
      <c r="Q4134" s="143"/>
      <c r="R4134" s="139"/>
      <c r="S4134" s="139"/>
      <c r="T4134" s="138"/>
      <c r="U4134" s="6"/>
      <c r="V4134" s="8"/>
      <c r="W4134" s="8"/>
      <c r="X4134" s="60"/>
    </row>
    <row r="4135" spans="1:27" ht="11.25" outlineLevel="5" x14ac:dyDescent="0.2">
      <c r="A4135" s="137"/>
      <c r="B4135" s="138"/>
      <c r="C4135" s="138"/>
      <c r="D4135" s="139"/>
      <c r="E4135" s="145"/>
      <c r="F4135" s="140" t="s">
        <v>546</v>
      </c>
      <c r="G4135" s="139"/>
      <c r="H4135" s="141">
        <v>98.52000000000001</v>
      </c>
      <c r="I4135" s="142"/>
      <c r="J4135" s="143"/>
      <c r="K4135" s="144"/>
      <c r="L4135" s="144"/>
      <c r="M4135" s="144"/>
      <c r="N4135" s="144"/>
      <c r="O4135" s="143"/>
      <c r="P4135" s="143"/>
      <c r="Q4135" s="143"/>
      <c r="R4135" s="139"/>
      <c r="S4135" s="139"/>
      <c r="T4135" s="138"/>
      <c r="U4135" s="6"/>
      <c r="V4135" s="8"/>
      <c r="W4135" s="8"/>
      <c r="X4135" s="60"/>
    </row>
    <row r="4136" spans="1:27" ht="11.25" outlineLevel="5" x14ac:dyDescent="0.2">
      <c r="A4136" s="137"/>
      <c r="B4136" s="138"/>
      <c r="C4136" s="138"/>
      <c r="D4136" s="139"/>
      <c r="E4136" s="145"/>
      <c r="F4136" s="140" t="s">
        <v>3204</v>
      </c>
      <c r="G4136" s="139"/>
      <c r="H4136" s="141">
        <v>98.52</v>
      </c>
      <c r="I4136" s="142"/>
      <c r="J4136" s="143"/>
      <c r="K4136" s="144"/>
      <c r="L4136" s="144"/>
      <c r="M4136" s="144"/>
      <c r="N4136" s="144"/>
      <c r="O4136" s="143"/>
      <c r="P4136" s="143"/>
      <c r="Q4136" s="143"/>
      <c r="R4136" s="139"/>
      <c r="S4136" s="139"/>
      <c r="T4136" s="138"/>
      <c r="U4136" s="6"/>
      <c r="V4136" s="8"/>
      <c r="W4136" s="8"/>
      <c r="X4136" s="60"/>
    </row>
    <row r="4137" spans="1:27" ht="7.5" customHeight="1" outlineLevel="5" x14ac:dyDescent="0.15">
      <c r="A4137" s="8"/>
      <c r="B4137" s="69"/>
      <c r="C4137" s="69"/>
      <c r="D4137" s="60"/>
      <c r="E4137" s="60"/>
      <c r="F4137" s="104"/>
      <c r="G4137" s="60"/>
      <c r="H4137" s="65"/>
      <c r="I4137" s="105"/>
      <c r="J4137" s="63"/>
      <c r="K4137" s="65"/>
      <c r="L4137" s="65"/>
      <c r="M4137" s="65"/>
      <c r="N4137" s="65"/>
      <c r="O4137" s="63"/>
      <c r="P4137" s="63"/>
      <c r="Q4137" s="63"/>
      <c r="R4137" s="60"/>
      <c r="S4137" s="60"/>
      <c r="T4137" s="69"/>
      <c r="U4137" s="8"/>
      <c r="X4137" s="60"/>
    </row>
    <row r="4138" spans="1:27" ht="11.25" outlineLevel="4" x14ac:dyDescent="0.2">
      <c r="A4138" s="4"/>
      <c r="B4138" s="120"/>
      <c r="C4138" s="121">
        <v>9</v>
      </c>
      <c r="D4138" s="122" t="s">
        <v>534</v>
      </c>
      <c r="E4138" s="123" t="s">
        <v>3205</v>
      </c>
      <c r="F4138" s="124" t="s">
        <v>3206</v>
      </c>
      <c r="G4138" s="122" t="s">
        <v>543</v>
      </c>
      <c r="H4138" s="125">
        <v>608.62</v>
      </c>
      <c r="I4138" s="126">
        <v>0</v>
      </c>
      <c r="J4138" s="127">
        <f>H4138*I4138</f>
        <v>0</v>
      </c>
      <c r="K4138" s="125">
        <v>9.0900000000000009E-3</v>
      </c>
      <c r="L4138" s="125">
        <f>H4138*K4138</f>
        <v>5.5323558000000004</v>
      </c>
      <c r="M4138" s="125"/>
      <c r="N4138" s="125">
        <f>H4138*M4138</f>
        <v>0</v>
      </c>
      <c r="O4138" s="127">
        <v>15</v>
      </c>
      <c r="P4138" s="127">
        <f>J4138*(O4138/100)</f>
        <v>0</v>
      </c>
      <c r="Q4138" s="127">
        <f>J4138+P4138</f>
        <v>0</v>
      </c>
      <c r="R4138" s="128"/>
      <c r="S4138" s="128" t="s">
        <v>538</v>
      </c>
      <c r="T4138" s="129">
        <v>1</v>
      </c>
      <c r="U4138" s="8"/>
      <c r="V4138" s="8"/>
      <c r="W4138" s="8"/>
      <c r="X4138" s="60"/>
    </row>
    <row r="4139" spans="1:27" ht="39" outlineLevel="5" x14ac:dyDescent="0.2">
      <c r="A4139" s="130"/>
      <c r="B4139" s="131"/>
      <c r="C4139" s="131"/>
      <c r="D4139" s="132"/>
      <c r="E4139" s="136" t="s">
        <v>0</v>
      </c>
      <c r="F4139" s="159" t="s">
        <v>3207</v>
      </c>
      <c r="G4139" s="159"/>
      <c r="H4139" s="160"/>
      <c r="I4139" s="161"/>
      <c r="J4139" s="162"/>
      <c r="K4139" s="134"/>
      <c r="L4139" s="134"/>
      <c r="M4139" s="134"/>
      <c r="N4139" s="134"/>
      <c r="O4139" s="135"/>
      <c r="P4139" s="135"/>
      <c r="Q4139" s="135"/>
      <c r="R4139" s="132"/>
      <c r="S4139" s="132"/>
      <c r="T4139" s="131"/>
      <c r="U4139" s="6"/>
      <c r="V4139" s="8"/>
      <c r="W4139" s="8"/>
      <c r="X4139" s="133" t="str">
        <f>F4139</f>
        <v>Montáž podlah z dlaždic keramických lepených flexibilním lepidlem 
  velkoformátových 
    hladkých 
      přes 4 do 6 ks/m2</v>
      </c>
      <c r="Y4139" s="9"/>
      <c r="AA4139" s="11"/>
    </row>
    <row r="4140" spans="1:27" ht="7.5" customHeight="1" outlineLevel="5" x14ac:dyDescent="0.15">
      <c r="B4140" s="69"/>
      <c r="C4140" s="69"/>
      <c r="D4140" s="60"/>
      <c r="E4140" s="60"/>
      <c r="F4140" s="61"/>
      <c r="G4140" s="60"/>
      <c r="H4140" s="65"/>
      <c r="I4140" s="105"/>
      <c r="J4140" s="63"/>
      <c r="K4140" s="65"/>
      <c r="L4140" s="65"/>
      <c r="M4140" s="65"/>
      <c r="N4140" s="65"/>
      <c r="O4140" s="63"/>
      <c r="P4140" s="63"/>
      <c r="Q4140" s="63"/>
      <c r="R4140" s="60"/>
      <c r="S4140" s="60"/>
      <c r="T4140" s="69"/>
      <c r="U4140" s="8"/>
      <c r="X4140" s="60"/>
    </row>
    <row r="4141" spans="1:27" ht="22.5" outlineLevel="5" x14ac:dyDescent="0.2">
      <c r="A4141" s="137"/>
      <c r="B4141" s="138"/>
      <c r="C4141" s="138"/>
      <c r="D4141" s="139"/>
      <c r="E4141" s="145" t="s">
        <v>1</v>
      </c>
      <c r="F4141" s="140" t="s">
        <v>1896</v>
      </c>
      <c r="G4141" s="139"/>
      <c r="H4141" s="141">
        <v>0</v>
      </c>
      <c r="I4141" s="142"/>
      <c r="J4141" s="143"/>
      <c r="K4141" s="144"/>
      <c r="L4141" s="144"/>
      <c r="M4141" s="144"/>
      <c r="N4141" s="144"/>
      <c r="O4141" s="143"/>
      <c r="P4141" s="143"/>
      <c r="Q4141" s="143"/>
      <c r="R4141" s="139"/>
      <c r="S4141" s="139"/>
      <c r="T4141" s="138"/>
      <c r="U4141" s="6"/>
      <c r="V4141" s="8"/>
      <c r="W4141" s="8"/>
      <c r="X4141" s="60"/>
    </row>
    <row r="4142" spans="1:27" ht="22.5" outlineLevel="5" x14ac:dyDescent="0.2">
      <c r="A4142" s="137"/>
      <c r="B4142" s="138"/>
      <c r="C4142" s="138"/>
      <c r="D4142" s="139"/>
      <c r="E4142" s="145"/>
      <c r="F4142" s="140" t="s">
        <v>1897</v>
      </c>
      <c r="G4142" s="139"/>
      <c r="H4142" s="141">
        <v>34.57</v>
      </c>
      <c r="I4142" s="142"/>
      <c r="J4142" s="143"/>
      <c r="K4142" s="144"/>
      <c r="L4142" s="144"/>
      <c r="M4142" s="144"/>
      <c r="N4142" s="144"/>
      <c r="O4142" s="143"/>
      <c r="P4142" s="143"/>
      <c r="Q4142" s="143"/>
      <c r="R4142" s="139"/>
      <c r="S4142" s="139"/>
      <c r="T4142" s="138"/>
      <c r="U4142" s="6"/>
      <c r="V4142" s="8"/>
      <c r="W4142" s="8"/>
      <c r="X4142" s="60"/>
    </row>
    <row r="4143" spans="1:27" ht="22.5" outlineLevel="5" x14ac:dyDescent="0.2">
      <c r="A4143" s="137"/>
      <c r="B4143" s="138"/>
      <c r="C4143" s="138"/>
      <c r="D4143" s="139"/>
      <c r="E4143" s="145"/>
      <c r="F4143" s="140" t="s">
        <v>1898</v>
      </c>
      <c r="G4143" s="139"/>
      <c r="H4143" s="141">
        <v>33.85</v>
      </c>
      <c r="I4143" s="142"/>
      <c r="J4143" s="143"/>
      <c r="K4143" s="144"/>
      <c r="L4143" s="144"/>
      <c r="M4143" s="144"/>
      <c r="N4143" s="144"/>
      <c r="O4143" s="143"/>
      <c r="P4143" s="143"/>
      <c r="Q4143" s="143"/>
      <c r="R4143" s="139"/>
      <c r="S4143" s="139"/>
      <c r="T4143" s="138"/>
      <c r="U4143" s="6"/>
      <c r="V4143" s="8"/>
      <c r="W4143" s="8"/>
      <c r="X4143" s="60"/>
    </row>
    <row r="4144" spans="1:27" ht="22.5" outlineLevel="5" x14ac:dyDescent="0.2">
      <c r="A4144" s="137"/>
      <c r="B4144" s="138"/>
      <c r="C4144" s="138"/>
      <c r="D4144" s="139"/>
      <c r="E4144" s="145"/>
      <c r="F4144" s="140" t="s">
        <v>1899</v>
      </c>
      <c r="G4144" s="139"/>
      <c r="H4144" s="141">
        <v>23.41</v>
      </c>
      <c r="I4144" s="142"/>
      <c r="J4144" s="143"/>
      <c r="K4144" s="144"/>
      <c r="L4144" s="144"/>
      <c r="M4144" s="144"/>
      <c r="N4144" s="144"/>
      <c r="O4144" s="143"/>
      <c r="P4144" s="143"/>
      <c r="Q4144" s="143"/>
      <c r="R4144" s="139"/>
      <c r="S4144" s="139"/>
      <c r="T4144" s="138"/>
      <c r="U4144" s="6"/>
      <c r="V4144" s="8"/>
      <c r="W4144" s="8"/>
      <c r="X4144" s="60"/>
    </row>
    <row r="4145" spans="1:24" ht="22.5" outlineLevel="5" x14ac:dyDescent="0.2">
      <c r="A4145" s="137"/>
      <c r="B4145" s="138"/>
      <c r="C4145" s="138"/>
      <c r="D4145" s="139"/>
      <c r="E4145" s="145"/>
      <c r="F4145" s="140" t="s">
        <v>1900</v>
      </c>
      <c r="G4145" s="139"/>
      <c r="H4145" s="141">
        <v>24.46</v>
      </c>
      <c r="I4145" s="142"/>
      <c r="J4145" s="143"/>
      <c r="K4145" s="144"/>
      <c r="L4145" s="144"/>
      <c r="M4145" s="144"/>
      <c r="N4145" s="144"/>
      <c r="O4145" s="143"/>
      <c r="P4145" s="143"/>
      <c r="Q4145" s="143"/>
      <c r="R4145" s="139"/>
      <c r="S4145" s="139"/>
      <c r="T4145" s="138"/>
      <c r="U4145" s="6"/>
      <c r="V4145" s="8"/>
      <c r="W4145" s="8"/>
      <c r="X4145" s="60"/>
    </row>
    <row r="4146" spans="1:24" ht="33.75" outlineLevel="5" x14ac:dyDescent="0.2">
      <c r="A4146" s="137"/>
      <c r="B4146" s="138"/>
      <c r="C4146" s="138"/>
      <c r="D4146" s="139"/>
      <c r="E4146" s="145"/>
      <c r="F4146" s="140" t="s">
        <v>1901</v>
      </c>
      <c r="G4146" s="139"/>
      <c r="H4146" s="141">
        <v>25.799999999999997</v>
      </c>
      <c r="I4146" s="142"/>
      <c r="J4146" s="143"/>
      <c r="K4146" s="144"/>
      <c r="L4146" s="144"/>
      <c r="M4146" s="144"/>
      <c r="N4146" s="144"/>
      <c r="O4146" s="143"/>
      <c r="P4146" s="143"/>
      <c r="Q4146" s="143"/>
      <c r="R4146" s="139"/>
      <c r="S4146" s="139"/>
      <c r="T4146" s="138"/>
      <c r="U4146" s="6"/>
      <c r="V4146" s="8"/>
      <c r="W4146" s="8"/>
      <c r="X4146" s="60"/>
    </row>
    <row r="4147" spans="1:24" ht="33.75" outlineLevel="5" x14ac:dyDescent="0.2">
      <c r="A4147" s="137"/>
      <c r="B4147" s="138"/>
      <c r="C4147" s="138"/>
      <c r="D4147" s="139"/>
      <c r="E4147" s="145"/>
      <c r="F4147" s="140" t="s">
        <v>1902</v>
      </c>
      <c r="G4147" s="139"/>
      <c r="H4147" s="141">
        <v>25.929999999999996</v>
      </c>
      <c r="I4147" s="142"/>
      <c r="J4147" s="143"/>
      <c r="K4147" s="144"/>
      <c r="L4147" s="144"/>
      <c r="M4147" s="144"/>
      <c r="N4147" s="144"/>
      <c r="O4147" s="143"/>
      <c r="P4147" s="143"/>
      <c r="Q4147" s="143"/>
      <c r="R4147" s="139"/>
      <c r="S4147" s="139"/>
      <c r="T4147" s="138"/>
      <c r="U4147" s="6"/>
      <c r="V4147" s="8"/>
      <c r="W4147" s="8"/>
      <c r="X4147" s="60"/>
    </row>
    <row r="4148" spans="1:24" ht="11.25" outlineLevel="5" x14ac:dyDescent="0.2">
      <c r="A4148" s="137"/>
      <c r="B4148" s="138"/>
      <c r="C4148" s="138"/>
      <c r="D4148" s="139"/>
      <c r="E4148" s="145"/>
      <c r="F4148" s="140" t="s">
        <v>546</v>
      </c>
      <c r="G4148" s="139"/>
      <c r="H4148" s="141">
        <v>168.02</v>
      </c>
      <c r="I4148" s="142"/>
      <c r="J4148" s="143"/>
      <c r="K4148" s="144"/>
      <c r="L4148" s="144"/>
      <c r="M4148" s="144"/>
      <c r="N4148" s="144"/>
      <c r="O4148" s="143"/>
      <c r="P4148" s="143"/>
      <c r="Q4148" s="143"/>
      <c r="R4148" s="139"/>
      <c r="S4148" s="139"/>
      <c r="T4148" s="138"/>
      <c r="U4148" s="6"/>
      <c r="V4148" s="8"/>
      <c r="W4148" s="8"/>
      <c r="X4148" s="60"/>
    </row>
    <row r="4149" spans="1:24" ht="22.5" outlineLevel="5" x14ac:dyDescent="0.2">
      <c r="A4149" s="137"/>
      <c r="B4149" s="138"/>
      <c r="C4149" s="138"/>
      <c r="D4149" s="139"/>
      <c r="E4149" s="145"/>
      <c r="F4149" s="140" t="s">
        <v>2015</v>
      </c>
      <c r="G4149" s="139"/>
      <c r="H4149" s="141">
        <v>0</v>
      </c>
      <c r="I4149" s="142"/>
      <c r="J4149" s="143"/>
      <c r="K4149" s="144"/>
      <c r="L4149" s="144"/>
      <c r="M4149" s="144"/>
      <c r="N4149" s="144"/>
      <c r="O4149" s="143"/>
      <c r="P4149" s="143"/>
      <c r="Q4149" s="143"/>
      <c r="R4149" s="139"/>
      <c r="S4149" s="139"/>
      <c r="T4149" s="138"/>
      <c r="U4149" s="6"/>
      <c r="V4149" s="8"/>
      <c r="W4149" s="8"/>
      <c r="X4149" s="60"/>
    </row>
    <row r="4150" spans="1:24" ht="22.5" outlineLevel="5" x14ac:dyDescent="0.2">
      <c r="A4150" s="137"/>
      <c r="B4150" s="138"/>
      <c r="C4150" s="138"/>
      <c r="D4150" s="139"/>
      <c r="E4150" s="145"/>
      <c r="F4150" s="140" t="s">
        <v>1915</v>
      </c>
      <c r="G4150" s="139"/>
      <c r="H4150" s="141">
        <v>29.12</v>
      </c>
      <c r="I4150" s="142"/>
      <c r="J4150" s="143"/>
      <c r="K4150" s="144"/>
      <c r="L4150" s="144"/>
      <c r="M4150" s="144"/>
      <c r="N4150" s="144"/>
      <c r="O4150" s="143"/>
      <c r="P4150" s="143"/>
      <c r="Q4150" s="143"/>
      <c r="R4150" s="139"/>
      <c r="S4150" s="139"/>
      <c r="T4150" s="138"/>
      <c r="U4150" s="6"/>
      <c r="V4150" s="8"/>
      <c r="W4150" s="8"/>
      <c r="X4150" s="60"/>
    </row>
    <row r="4151" spans="1:24" ht="22.5" outlineLevel="5" x14ac:dyDescent="0.2">
      <c r="A4151" s="137"/>
      <c r="B4151" s="138"/>
      <c r="C4151" s="138"/>
      <c r="D4151" s="139"/>
      <c r="E4151" s="145"/>
      <c r="F4151" s="140" t="s">
        <v>1916</v>
      </c>
      <c r="G4151" s="139"/>
      <c r="H4151" s="141">
        <v>29.12</v>
      </c>
      <c r="I4151" s="142"/>
      <c r="J4151" s="143"/>
      <c r="K4151" s="144"/>
      <c r="L4151" s="144"/>
      <c r="M4151" s="144"/>
      <c r="N4151" s="144"/>
      <c r="O4151" s="143"/>
      <c r="P4151" s="143"/>
      <c r="Q4151" s="143"/>
      <c r="R4151" s="139"/>
      <c r="S4151" s="139"/>
      <c r="T4151" s="138"/>
      <c r="U4151" s="6"/>
      <c r="V4151" s="8"/>
      <c r="W4151" s="8"/>
      <c r="X4151" s="60"/>
    </row>
    <row r="4152" spans="1:24" ht="22.5" outlineLevel="5" x14ac:dyDescent="0.2">
      <c r="A4152" s="137"/>
      <c r="B4152" s="138"/>
      <c r="C4152" s="138"/>
      <c r="D4152" s="139"/>
      <c r="E4152" s="145"/>
      <c r="F4152" s="140" t="s">
        <v>1917</v>
      </c>
      <c r="G4152" s="139"/>
      <c r="H4152" s="141">
        <v>16.16</v>
      </c>
      <c r="I4152" s="142"/>
      <c r="J4152" s="143"/>
      <c r="K4152" s="144"/>
      <c r="L4152" s="144"/>
      <c r="M4152" s="144"/>
      <c r="N4152" s="144"/>
      <c r="O4152" s="143"/>
      <c r="P4152" s="143"/>
      <c r="Q4152" s="143"/>
      <c r="R4152" s="139"/>
      <c r="S4152" s="139"/>
      <c r="T4152" s="138"/>
      <c r="U4152" s="6"/>
      <c r="V4152" s="8"/>
      <c r="W4152" s="8"/>
      <c r="X4152" s="60"/>
    </row>
    <row r="4153" spans="1:24" ht="22.5" outlineLevel="5" x14ac:dyDescent="0.2">
      <c r="A4153" s="137"/>
      <c r="B4153" s="138"/>
      <c r="C4153" s="138"/>
      <c r="D4153" s="139"/>
      <c r="E4153" s="145"/>
      <c r="F4153" s="140" t="s">
        <v>1918</v>
      </c>
      <c r="G4153" s="139"/>
      <c r="H4153" s="141">
        <v>16.16</v>
      </c>
      <c r="I4153" s="142"/>
      <c r="J4153" s="143"/>
      <c r="K4153" s="144"/>
      <c r="L4153" s="144"/>
      <c r="M4153" s="144"/>
      <c r="N4153" s="144"/>
      <c r="O4153" s="143"/>
      <c r="P4153" s="143"/>
      <c r="Q4153" s="143"/>
      <c r="R4153" s="139"/>
      <c r="S4153" s="139"/>
      <c r="T4153" s="138"/>
      <c r="U4153" s="6"/>
      <c r="V4153" s="8"/>
      <c r="W4153" s="8"/>
      <c r="X4153" s="60"/>
    </row>
    <row r="4154" spans="1:24" ht="22.5" outlineLevel="5" x14ac:dyDescent="0.2">
      <c r="A4154" s="137"/>
      <c r="B4154" s="138"/>
      <c r="C4154" s="138"/>
      <c r="D4154" s="139"/>
      <c r="E4154" s="145"/>
      <c r="F4154" s="140" t="s">
        <v>1919</v>
      </c>
      <c r="G4154" s="139"/>
      <c r="H4154" s="141">
        <v>45.55</v>
      </c>
      <c r="I4154" s="142"/>
      <c r="J4154" s="143"/>
      <c r="K4154" s="144"/>
      <c r="L4154" s="144"/>
      <c r="M4154" s="144"/>
      <c r="N4154" s="144"/>
      <c r="O4154" s="143"/>
      <c r="P4154" s="143"/>
      <c r="Q4154" s="143"/>
      <c r="R4154" s="139"/>
      <c r="S4154" s="139"/>
      <c r="T4154" s="138"/>
      <c r="U4154" s="6"/>
      <c r="V4154" s="8"/>
      <c r="W4154" s="8"/>
      <c r="X4154" s="60"/>
    </row>
    <row r="4155" spans="1:24" ht="22.5" outlineLevel="5" x14ac:dyDescent="0.2">
      <c r="A4155" s="137"/>
      <c r="B4155" s="138"/>
      <c r="C4155" s="138"/>
      <c r="D4155" s="139"/>
      <c r="E4155" s="145"/>
      <c r="F4155" s="140" t="s">
        <v>1920</v>
      </c>
      <c r="G4155" s="139"/>
      <c r="H4155" s="141">
        <v>45.55</v>
      </c>
      <c r="I4155" s="142"/>
      <c r="J4155" s="143"/>
      <c r="K4155" s="144"/>
      <c r="L4155" s="144"/>
      <c r="M4155" s="144"/>
      <c r="N4155" s="144"/>
      <c r="O4155" s="143"/>
      <c r="P4155" s="143"/>
      <c r="Q4155" s="143"/>
      <c r="R4155" s="139"/>
      <c r="S4155" s="139"/>
      <c r="T4155" s="138"/>
      <c r="U4155" s="6"/>
      <c r="V4155" s="8"/>
      <c r="W4155" s="8"/>
      <c r="X4155" s="60"/>
    </row>
    <row r="4156" spans="1:24" ht="22.5" outlineLevel="5" x14ac:dyDescent="0.2">
      <c r="A4156" s="137"/>
      <c r="B4156" s="138"/>
      <c r="C4156" s="138"/>
      <c r="D4156" s="139"/>
      <c r="E4156" s="145"/>
      <c r="F4156" s="140" t="s">
        <v>1921</v>
      </c>
      <c r="G4156" s="139"/>
      <c r="H4156" s="141">
        <v>19.32</v>
      </c>
      <c r="I4156" s="142"/>
      <c r="J4156" s="143"/>
      <c r="K4156" s="144"/>
      <c r="L4156" s="144"/>
      <c r="M4156" s="144"/>
      <c r="N4156" s="144"/>
      <c r="O4156" s="143"/>
      <c r="P4156" s="143"/>
      <c r="Q4156" s="143"/>
      <c r="R4156" s="139"/>
      <c r="S4156" s="139"/>
      <c r="T4156" s="138"/>
      <c r="U4156" s="6"/>
      <c r="V4156" s="8"/>
      <c r="W4156" s="8"/>
      <c r="X4156" s="60"/>
    </row>
    <row r="4157" spans="1:24" ht="22.5" outlineLevel="5" x14ac:dyDescent="0.2">
      <c r="A4157" s="137"/>
      <c r="B4157" s="138"/>
      <c r="C4157" s="138"/>
      <c r="D4157" s="139"/>
      <c r="E4157" s="145"/>
      <c r="F4157" s="140" t="s">
        <v>1922</v>
      </c>
      <c r="G4157" s="139"/>
      <c r="H4157" s="141">
        <v>19.32</v>
      </c>
      <c r="I4157" s="142"/>
      <c r="J4157" s="143"/>
      <c r="K4157" s="144"/>
      <c r="L4157" s="144"/>
      <c r="M4157" s="144"/>
      <c r="N4157" s="144"/>
      <c r="O4157" s="143"/>
      <c r="P4157" s="143"/>
      <c r="Q4157" s="143"/>
      <c r="R4157" s="139"/>
      <c r="S4157" s="139"/>
      <c r="T4157" s="138"/>
      <c r="U4157" s="6"/>
      <c r="V4157" s="8"/>
      <c r="W4157" s="8"/>
      <c r="X4157" s="60"/>
    </row>
    <row r="4158" spans="1:24" ht="22.5" outlineLevel="5" x14ac:dyDescent="0.2">
      <c r="A4158" s="137"/>
      <c r="B4158" s="138"/>
      <c r="C4158" s="138"/>
      <c r="D4158" s="139"/>
      <c r="E4158" s="145"/>
      <c r="F4158" s="140" t="s">
        <v>1730</v>
      </c>
      <c r="G4158" s="139"/>
      <c r="H4158" s="141">
        <v>220.3</v>
      </c>
      <c r="I4158" s="142"/>
      <c r="J4158" s="143"/>
      <c r="K4158" s="144"/>
      <c r="L4158" s="144"/>
      <c r="M4158" s="144"/>
      <c r="N4158" s="144"/>
      <c r="O4158" s="143"/>
      <c r="P4158" s="143"/>
      <c r="Q4158" s="143"/>
      <c r="R4158" s="139"/>
      <c r="S4158" s="139"/>
      <c r="T4158" s="138"/>
      <c r="U4158" s="6"/>
      <c r="V4158" s="8"/>
      <c r="W4158" s="8"/>
      <c r="X4158" s="60"/>
    </row>
    <row r="4159" spans="1:24" ht="11.25" outlineLevel="5" x14ac:dyDescent="0.2">
      <c r="A4159" s="137"/>
      <c r="B4159" s="138"/>
      <c r="C4159" s="138"/>
      <c r="D4159" s="139"/>
      <c r="E4159" s="145"/>
      <c r="F4159" s="140" t="s">
        <v>3208</v>
      </c>
      <c r="G4159" s="139"/>
      <c r="H4159" s="141">
        <v>220.3</v>
      </c>
      <c r="I4159" s="142"/>
      <c r="J4159" s="143"/>
      <c r="K4159" s="144"/>
      <c r="L4159" s="144"/>
      <c r="M4159" s="144"/>
      <c r="N4159" s="144"/>
      <c r="O4159" s="143"/>
      <c r="P4159" s="143"/>
      <c r="Q4159" s="143"/>
      <c r="R4159" s="139"/>
      <c r="S4159" s="139"/>
      <c r="T4159" s="138"/>
      <c r="U4159" s="6"/>
      <c r="V4159" s="8"/>
      <c r="W4159" s="8"/>
      <c r="X4159" s="60"/>
    </row>
    <row r="4160" spans="1:24" ht="7.5" customHeight="1" outlineLevel="5" x14ac:dyDescent="0.15">
      <c r="A4160" s="8"/>
      <c r="B4160" s="69"/>
      <c r="C4160" s="69"/>
      <c r="D4160" s="60"/>
      <c r="E4160" s="60"/>
      <c r="F4160" s="104"/>
      <c r="G4160" s="60"/>
      <c r="H4160" s="65"/>
      <c r="I4160" s="105"/>
      <c r="J4160" s="63"/>
      <c r="K4160" s="65"/>
      <c r="L4160" s="65"/>
      <c r="M4160" s="65"/>
      <c r="N4160" s="65"/>
      <c r="O4160" s="63"/>
      <c r="P4160" s="63"/>
      <c r="Q4160" s="63"/>
      <c r="R4160" s="60"/>
      <c r="S4160" s="60"/>
      <c r="T4160" s="69"/>
      <c r="U4160" s="8"/>
      <c r="X4160" s="60"/>
    </row>
    <row r="4161" spans="1:27" ht="33.75" outlineLevel="4" x14ac:dyDescent="0.2">
      <c r="A4161" s="4"/>
      <c r="B4161" s="120"/>
      <c r="C4161" s="121">
        <v>10</v>
      </c>
      <c r="D4161" s="122" t="s">
        <v>760</v>
      </c>
      <c r="E4161" s="123" t="s">
        <v>3209</v>
      </c>
      <c r="F4161" s="124" t="s">
        <v>3210</v>
      </c>
      <c r="G4161" s="122" t="s">
        <v>543</v>
      </c>
      <c r="H4161" s="125">
        <v>745.82961200000011</v>
      </c>
      <c r="I4161" s="126">
        <v>0</v>
      </c>
      <c r="J4161" s="127">
        <f>H4161*I4161</f>
        <v>0</v>
      </c>
      <c r="K4161" s="125">
        <v>2.1999999999999999E-2</v>
      </c>
      <c r="L4161" s="125">
        <f>H4161*K4161</f>
        <v>16.408251464000003</v>
      </c>
      <c r="M4161" s="125"/>
      <c r="N4161" s="125">
        <f>H4161*M4161</f>
        <v>0</v>
      </c>
      <c r="O4161" s="127">
        <v>15</v>
      </c>
      <c r="P4161" s="127">
        <f>J4161*(O4161/100)</f>
        <v>0</v>
      </c>
      <c r="Q4161" s="127">
        <f>J4161+P4161</f>
        <v>0</v>
      </c>
      <c r="R4161" s="128"/>
      <c r="S4161" s="128" t="s">
        <v>776</v>
      </c>
      <c r="T4161" s="129">
        <v>1</v>
      </c>
      <c r="U4161" s="8"/>
      <c r="V4161" s="8"/>
      <c r="W4161" s="8"/>
      <c r="X4161" s="60"/>
    </row>
    <row r="4162" spans="1:27" ht="9.75" outlineLevel="5" x14ac:dyDescent="0.2">
      <c r="A4162" s="130"/>
      <c r="B4162" s="131"/>
      <c r="C4162" s="131"/>
      <c r="D4162" s="132"/>
      <c r="E4162" s="136" t="s">
        <v>0</v>
      </c>
      <c r="F4162" s="159" t="s">
        <v>3211</v>
      </c>
      <c r="G4162" s="159"/>
      <c r="H4162" s="160"/>
      <c r="I4162" s="161"/>
      <c r="J4162" s="162"/>
      <c r="K4162" s="134"/>
      <c r="L4162" s="134"/>
      <c r="M4162" s="134"/>
      <c r="N4162" s="134"/>
      <c r="O4162" s="135"/>
      <c r="P4162" s="135"/>
      <c r="Q4162" s="135"/>
      <c r="R4162" s="132"/>
      <c r="S4162" s="132"/>
      <c r="T4162" s="131"/>
      <c r="U4162" s="6"/>
      <c r="V4162" s="8"/>
      <c r="W4162" s="8"/>
      <c r="X4162" s="133" t="str">
        <f>F4162</f>
        <v>dlaždice keramické koupelnové (barevné) přes 4 do 6 ks/m2</v>
      </c>
      <c r="Y4162" s="9"/>
      <c r="AA4162" s="11"/>
    </row>
    <row r="4163" spans="1:27" ht="7.5" customHeight="1" outlineLevel="5" x14ac:dyDescent="0.15">
      <c r="B4163" s="69"/>
      <c r="C4163" s="69"/>
      <c r="D4163" s="60"/>
      <c r="E4163" s="60"/>
      <c r="F4163" s="61"/>
      <c r="G4163" s="60"/>
      <c r="H4163" s="65"/>
      <c r="I4163" s="105"/>
      <c r="J4163" s="63"/>
      <c r="K4163" s="65"/>
      <c r="L4163" s="65"/>
      <c r="M4163" s="65"/>
      <c r="N4163" s="65"/>
      <c r="O4163" s="63"/>
      <c r="P4163" s="63"/>
      <c r="Q4163" s="63"/>
      <c r="R4163" s="60"/>
      <c r="S4163" s="60"/>
      <c r="T4163" s="69"/>
      <c r="U4163" s="8"/>
      <c r="X4163" s="60"/>
    </row>
    <row r="4164" spans="1:27" ht="11.25" outlineLevel="5" x14ac:dyDescent="0.2">
      <c r="A4164" s="137"/>
      <c r="B4164" s="138"/>
      <c r="C4164" s="138"/>
      <c r="D4164" s="139"/>
      <c r="E4164" s="145" t="s">
        <v>1</v>
      </c>
      <c r="F4164" s="140" t="s">
        <v>3212</v>
      </c>
      <c r="G4164" s="139"/>
      <c r="H4164" s="141">
        <v>608.62</v>
      </c>
      <c r="I4164" s="142"/>
      <c r="J4164" s="143"/>
      <c r="K4164" s="144"/>
      <c r="L4164" s="144"/>
      <c r="M4164" s="144"/>
      <c r="N4164" s="144"/>
      <c r="O4164" s="143"/>
      <c r="P4164" s="143"/>
      <c r="Q4164" s="143"/>
      <c r="R4164" s="139"/>
      <c r="S4164" s="139"/>
      <c r="T4164" s="138"/>
      <c r="U4164" s="6"/>
      <c r="V4164" s="8"/>
      <c r="W4164" s="8"/>
      <c r="X4164" s="60"/>
    </row>
    <row r="4165" spans="1:27" ht="11.25" outlineLevel="5" x14ac:dyDescent="0.2">
      <c r="A4165" s="137"/>
      <c r="B4165" s="138"/>
      <c r="C4165" s="138"/>
      <c r="D4165" s="139"/>
      <c r="E4165" s="145"/>
      <c r="F4165" s="140" t="s">
        <v>3213</v>
      </c>
      <c r="G4165" s="139"/>
      <c r="H4165" s="141">
        <v>69.40692</v>
      </c>
      <c r="I4165" s="142"/>
      <c r="J4165" s="143"/>
      <c r="K4165" s="144"/>
      <c r="L4165" s="144"/>
      <c r="M4165" s="144"/>
      <c r="N4165" s="144"/>
      <c r="O4165" s="143"/>
      <c r="P4165" s="143"/>
      <c r="Q4165" s="143"/>
      <c r="R4165" s="139"/>
      <c r="S4165" s="139"/>
      <c r="T4165" s="138"/>
      <c r="U4165" s="6"/>
      <c r="V4165" s="8"/>
      <c r="W4165" s="8"/>
      <c r="X4165" s="60"/>
    </row>
    <row r="4166" spans="1:27" ht="9.75" outlineLevel="5" x14ac:dyDescent="0.2">
      <c r="A4166" s="130"/>
      <c r="B4166" s="131"/>
      <c r="C4166" s="131"/>
      <c r="D4166" s="132"/>
      <c r="E4166" s="136" t="s">
        <v>25</v>
      </c>
      <c r="F4166" s="148">
        <v>10</v>
      </c>
      <c r="G4166" s="132"/>
      <c r="H4166" s="146">
        <v>67.802692000000008</v>
      </c>
      <c r="I4166" s="147"/>
      <c r="J4166" s="135"/>
      <c r="K4166" s="134"/>
      <c r="L4166" s="134"/>
      <c r="M4166" s="134"/>
      <c r="N4166" s="134"/>
      <c r="O4166" s="135"/>
      <c r="P4166" s="135"/>
      <c r="Q4166" s="135"/>
      <c r="R4166" s="132"/>
      <c r="S4166" s="132"/>
      <c r="T4166" s="131"/>
      <c r="U4166" s="6"/>
      <c r="V4166" s="8"/>
      <c r="W4166" s="8"/>
      <c r="X4166" s="60"/>
    </row>
    <row r="4167" spans="1:27" ht="7.5" customHeight="1" outlineLevel="5" x14ac:dyDescent="0.15">
      <c r="A4167" s="8"/>
      <c r="B4167" s="69"/>
      <c r="C4167" s="69"/>
      <c r="D4167" s="60"/>
      <c r="E4167" s="60"/>
      <c r="F4167" s="104"/>
      <c r="G4167" s="60"/>
      <c r="H4167" s="65"/>
      <c r="I4167" s="105"/>
      <c r="J4167" s="63"/>
      <c r="K4167" s="65"/>
      <c r="L4167" s="65"/>
      <c r="M4167" s="65"/>
      <c r="N4167" s="65"/>
      <c r="O4167" s="63"/>
      <c r="P4167" s="63"/>
      <c r="Q4167" s="63"/>
      <c r="R4167" s="60"/>
      <c r="S4167" s="60"/>
      <c r="T4167" s="69"/>
      <c r="U4167" s="8"/>
      <c r="X4167" s="60"/>
    </row>
    <row r="4168" spans="1:27" ht="11.25" outlineLevel="4" x14ac:dyDescent="0.2">
      <c r="A4168" s="4"/>
      <c r="B4168" s="120"/>
      <c r="C4168" s="121">
        <v>11</v>
      </c>
      <c r="D4168" s="122" t="s">
        <v>534</v>
      </c>
      <c r="E4168" s="123" t="s">
        <v>3205</v>
      </c>
      <c r="F4168" s="124" t="s">
        <v>3206</v>
      </c>
      <c r="G4168" s="122" t="s">
        <v>543</v>
      </c>
      <c r="H4168" s="125">
        <v>276.96999999999997</v>
      </c>
      <c r="I4168" s="126">
        <v>0</v>
      </c>
      <c r="J4168" s="127">
        <f>H4168*I4168</f>
        <v>0</v>
      </c>
      <c r="K4168" s="125">
        <v>9.0900000000000009E-3</v>
      </c>
      <c r="L4168" s="125">
        <f>H4168*K4168</f>
        <v>2.5176572999999998</v>
      </c>
      <c r="M4168" s="125"/>
      <c r="N4168" s="125">
        <f>H4168*M4168</f>
        <v>0</v>
      </c>
      <c r="O4168" s="127">
        <v>15</v>
      </c>
      <c r="P4168" s="127">
        <f>J4168*(O4168/100)</f>
        <v>0</v>
      </c>
      <c r="Q4168" s="127">
        <f>J4168+P4168</f>
        <v>0</v>
      </c>
      <c r="R4168" s="128"/>
      <c r="S4168" s="128" t="s">
        <v>538</v>
      </c>
      <c r="T4168" s="129">
        <v>1</v>
      </c>
      <c r="U4168" s="8"/>
      <c r="V4168" s="8"/>
      <c r="W4168" s="8"/>
      <c r="X4168" s="60"/>
    </row>
    <row r="4169" spans="1:27" ht="9.75" outlineLevel="5" x14ac:dyDescent="0.2">
      <c r="A4169" s="130"/>
      <c r="B4169" s="131"/>
      <c r="C4169" s="131"/>
      <c r="D4169" s="132"/>
      <c r="E4169" s="136" t="s">
        <v>0</v>
      </c>
      <c r="F4169" s="159" t="s">
        <v>3214</v>
      </c>
      <c r="G4169" s="159"/>
      <c r="H4169" s="160"/>
      <c r="I4169" s="161"/>
      <c r="J4169" s="162"/>
      <c r="K4169" s="134"/>
      <c r="L4169" s="134"/>
      <c r="M4169" s="134"/>
      <c r="N4169" s="134"/>
      <c r="O4169" s="135"/>
      <c r="P4169" s="135"/>
      <c r="Q4169" s="135"/>
      <c r="R4169" s="132"/>
      <c r="S4169" s="132"/>
      <c r="T4169" s="131"/>
      <c r="U4169" s="6"/>
      <c r="V4169" s="8"/>
      <c r="W4169" s="8"/>
      <c r="X4169" s="133" t="str">
        <f>F4169</f>
        <v>Montáž podlah z dlaždic keramických lepených cementovým flexibilním lepidlem hladkých, tloušťky do 10 mm přes 4 do 6 ks/m2</v>
      </c>
      <c r="Y4169" s="9"/>
      <c r="AA4169" s="11"/>
    </row>
    <row r="4170" spans="1:27" ht="7.5" customHeight="1" outlineLevel="5" x14ac:dyDescent="0.15">
      <c r="B4170" s="69"/>
      <c r="C4170" s="69"/>
      <c r="D4170" s="60"/>
      <c r="E4170" s="60"/>
      <c r="F4170" s="61"/>
      <c r="G4170" s="60"/>
      <c r="H4170" s="65"/>
      <c r="I4170" s="105"/>
      <c r="J4170" s="63"/>
      <c r="K4170" s="65"/>
      <c r="L4170" s="65"/>
      <c r="M4170" s="65"/>
      <c r="N4170" s="65"/>
      <c r="O4170" s="63"/>
      <c r="P4170" s="63"/>
      <c r="Q4170" s="63"/>
      <c r="R4170" s="60"/>
      <c r="S4170" s="60"/>
      <c r="T4170" s="69"/>
      <c r="U4170" s="8"/>
      <c r="X4170" s="60"/>
    </row>
    <row r="4171" spans="1:27" ht="22.5" outlineLevel="5" x14ac:dyDescent="0.2">
      <c r="A4171" s="137"/>
      <c r="B4171" s="138"/>
      <c r="C4171" s="138"/>
      <c r="D4171" s="139"/>
      <c r="E4171" s="145" t="s">
        <v>1</v>
      </c>
      <c r="F4171" s="140" t="s">
        <v>1896</v>
      </c>
      <c r="G4171" s="139"/>
      <c r="H4171" s="141">
        <v>0</v>
      </c>
      <c r="I4171" s="142"/>
      <c r="J4171" s="143"/>
      <c r="K4171" s="144"/>
      <c r="L4171" s="144"/>
      <c r="M4171" s="144"/>
      <c r="N4171" s="144"/>
      <c r="O4171" s="143"/>
      <c r="P4171" s="143"/>
      <c r="Q4171" s="143"/>
      <c r="R4171" s="139"/>
      <c r="S4171" s="139"/>
      <c r="T4171" s="138"/>
      <c r="U4171" s="6"/>
      <c r="V4171" s="8"/>
      <c r="W4171" s="8"/>
      <c r="X4171" s="60"/>
    </row>
    <row r="4172" spans="1:27" ht="33.75" outlineLevel="5" x14ac:dyDescent="0.2">
      <c r="A4172" s="137"/>
      <c r="B4172" s="138"/>
      <c r="C4172" s="138"/>
      <c r="D4172" s="139"/>
      <c r="E4172" s="145"/>
      <c r="F4172" s="140" t="s">
        <v>1907</v>
      </c>
      <c r="G4172" s="139"/>
      <c r="H4172" s="141">
        <v>76.649999999999991</v>
      </c>
      <c r="I4172" s="142"/>
      <c r="J4172" s="143"/>
      <c r="K4172" s="144"/>
      <c r="L4172" s="144"/>
      <c r="M4172" s="144"/>
      <c r="N4172" s="144"/>
      <c r="O4172" s="143"/>
      <c r="P4172" s="143"/>
      <c r="Q4172" s="143"/>
      <c r="R4172" s="139"/>
      <c r="S4172" s="139"/>
      <c r="T4172" s="138"/>
      <c r="U4172" s="6"/>
      <c r="V4172" s="8"/>
      <c r="W4172" s="8"/>
      <c r="X4172" s="60"/>
    </row>
    <row r="4173" spans="1:27" ht="33.75" outlineLevel="5" x14ac:dyDescent="0.2">
      <c r="A4173" s="137"/>
      <c r="B4173" s="138"/>
      <c r="C4173" s="138"/>
      <c r="D4173" s="139"/>
      <c r="E4173" s="145"/>
      <c r="F4173" s="140" t="s">
        <v>1908</v>
      </c>
      <c r="G4173" s="139"/>
      <c r="H4173" s="141">
        <v>77.040000000000006</v>
      </c>
      <c r="I4173" s="142"/>
      <c r="J4173" s="143"/>
      <c r="K4173" s="144"/>
      <c r="L4173" s="144"/>
      <c r="M4173" s="144"/>
      <c r="N4173" s="144"/>
      <c r="O4173" s="143"/>
      <c r="P4173" s="143"/>
      <c r="Q4173" s="143"/>
      <c r="R4173" s="139"/>
      <c r="S4173" s="139"/>
      <c r="T4173" s="138"/>
      <c r="U4173" s="6"/>
      <c r="V4173" s="8"/>
      <c r="W4173" s="8"/>
      <c r="X4173" s="60"/>
    </row>
    <row r="4174" spans="1:27" ht="11.25" outlineLevel="5" x14ac:dyDescent="0.2">
      <c r="A4174" s="137"/>
      <c r="B4174" s="138"/>
      <c r="C4174" s="138"/>
      <c r="D4174" s="139"/>
      <c r="E4174" s="145"/>
      <c r="F4174" s="140" t="s">
        <v>546</v>
      </c>
      <c r="G4174" s="139"/>
      <c r="H4174" s="141">
        <v>153.69</v>
      </c>
      <c r="I4174" s="142"/>
      <c r="J4174" s="143"/>
      <c r="K4174" s="144"/>
      <c r="L4174" s="144"/>
      <c r="M4174" s="144"/>
      <c r="N4174" s="144"/>
      <c r="O4174" s="143"/>
      <c r="P4174" s="143"/>
      <c r="Q4174" s="143"/>
      <c r="R4174" s="139"/>
      <c r="S4174" s="139"/>
      <c r="T4174" s="138"/>
      <c r="U4174" s="6"/>
      <c r="V4174" s="8"/>
      <c r="W4174" s="8"/>
      <c r="X4174" s="60"/>
    </row>
    <row r="4175" spans="1:27" ht="22.5" outlineLevel="5" x14ac:dyDescent="0.2">
      <c r="A4175" s="137"/>
      <c r="B4175" s="138"/>
      <c r="C4175" s="138"/>
      <c r="D4175" s="139"/>
      <c r="E4175" s="145"/>
      <c r="F4175" s="140" t="s">
        <v>2015</v>
      </c>
      <c r="G4175" s="139"/>
      <c r="H4175" s="141">
        <v>0</v>
      </c>
      <c r="I4175" s="142"/>
      <c r="J4175" s="143"/>
      <c r="K4175" s="144"/>
      <c r="L4175" s="144"/>
      <c r="M4175" s="144"/>
      <c r="N4175" s="144"/>
      <c r="O4175" s="143"/>
      <c r="P4175" s="143"/>
      <c r="Q4175" s="143"/>
      <c r="R4175" s="139"/>
      <c r="S4175" s="139"/>
      <c r="T4175" s="138"/>
      <c r="U4175" s="6"/>
      <c r="V4175" s="8"/>
      <c r="W4175" s="8"/>
      <c r="X4175" s="60"/>
    </row>
    <row r="4176" spans="1:27" ht="22.5" outlineLevel="5" x14ac:dyDescent="0.2">
      <c r="A4176" s="137"/>
      <c r="B4176" s="138"/>
      <c r="C4176" s="138"/>
      <c r="D4176" s="139"/>
      <c r="E4176" s="145"/>
      <c r="F4176" s="140" t="s">
        <v>1923</v>
      </c>
      <c r="G4176" s="139"/>
      <c r="H4176" s="141">
        <v>30.82</v>
      </c>
      <c r="I4176" s="142"/>
      <c r="J4176" s="143"/>
      <c r="K4176" s="144"/>
      <c r="L4176" s="144"/>
      <c r="M4176" s="144"/>
      <c r="N4176" s="144"/>
      <c r="O4176" s="143"/>
      <c r="P4176" s="143"/>
      <c r="Q4176" s="143"/>
      <c r="R4176" s="139"/>
      <c r="S4176" s="139"/>
      <c r="T4176" s="138"/>
      <c r="U4176" s="6"/>
      <c r="V4176" s="8"/>
      <c r="W4176" s="8"/>
      <c r="X4176" s="60"/>
    </row>
    <row r="4177" spans="1:27" ht="22.5" outlineLevel="5" x14ac:dyDescent="0.2">
      <c r="A4177" s="137"/>
      <c r="B4177" s="138"/>
      <c r="C4177" s="138"/>
      <c r="D4177" s="139"/>
      <c r="E4177" s="145"/>
      <c r="F4177" s="140" t="s">
        <v>1924</v>
      </c>
      <c r="G4177" s="139"/>
      <c r="H4177" s="141">
        <v>30.82</v>
      </c>
      <c r="I4177" s="142"/>
      <c r="J4177" s="143"/>
      <c r="K4177" s="144"/>
      <c r="L4177" s="144"/>
      <c r="M4177" s="144"/>
      <c r="N4177" s="144"/>
      <c r="O4177" s="143"/>
      <c r="P4177" s="143"/>
      <c r="Q4177" s="143"/>
      <c r="R4177" s="139"/>
      <c r="S4177" s="139"/>
      <c r="T4177" s="138"/>
      <c r="U4177" s="6"/>
      <c r="V4177" s="8"/>
      <c r="W4177" s="8"/>
      <c r="X4177" s="60"/>
    </row>
    <row r="4178" spans="1:27" ht="22.5" outlineLevel="5" x14ac:dyDescent="0.2">
      <c r="A4178" s="137"/>
      <c r="B4178" s="138"/>
      <c r="C4178" s="138"/>
      <c r="D4178" s="139"/>
      <c r="E4178" s="145"/>
      <c r="F4178" s="140" t="s">
        <v>1730</v>
      </c>
      <c r="G4178" s="139"/>
      <c r="H4178" s="141">
        <v>61.64</v>
      </c>
      <c r="I4178" s="142"/>
      <c r="J4178" s="143"/>
      <c r="K4178" s="144"/>
      <c r="L4178" s="144"/>
      <c r="M4178" s="144"/>
      <c r="N4178" s="144"/>
      <c r="O4178" s="143"/>
      <c r="P4178" s="143"/>
      <c r="Q4178" s="143"/>
      <c r="R4178" s="139"/>
      <c r="S4178" s="139"/>
      <c r="T4178" s="138"/>
      <c r="U4178" s="6"/>
      <c r="V4178" s="8"/>
      <c r="W4178" s="8"/>
      <c r="X4178" s="60"/>
    </row>
    <row r="4179" spans="1:27" ht="11.25" outlineLevel="5" x14ac:dyDescent="0.2">
      <c r="A4179" s="137"/>
      <c r="B4179" s="138"/>
      <c r="C4179" s="138"/>
      <c r="D4179" s="139"/>
      <c r="E4179" s="145"/>
      <c r="F4179" s="140" t="s">
        <v>3215</v>
      </c>
      <c r="G4179" s="139"/>
      <c r="H4179" s="141">
        <v>61.64</v>
      </c>
      <c r="I4179" s="142"/>
      <c r="J4179" s="143"/>
      <c r="K4179" s="144"/>
      <c r="L4179" s="144"/>
      <c r="M4179" s="144"/>
      <c r="N4179" s="144"/>
      <c r="O4179" s="143"/>
      <c r="P4179" s="143"/>
      <c r="Q4179" s="143"/>
      <c r="R4179" s="139"/>
      <c r="S4179" s="139"/>
      <c r="T4179" s="138"/>
      <c r="U4179" s="6"/>
      <c r="V4179" s="8"/>
      <c r="W4179" s="8"/>
      <c r="X4179" s="60"/>
    </row>
    <row r="4180" spans="1:27" ht="7.5" customHeight="1" outlineLevel="5" x14ac:dyDescent="0.15">
      <c r="A4180" s="8"/>
      <c r="B4180" s="69"/>
      <c r="C4180" s="69"/>
      <c r="D4180" s="60"/>
      <c r="E4180" s="60"/>
      <c r="F4180" s="104"/>
      <c r="G4180" s="60"/>
      <c r="H4180" s="65"/>
      <c r="I4180" s="105"/>
      <c r="J4180" s="63"/>
      <c r="K4180" s="65"/>
      <c r="L4180" s="65"/>
      <c r="M4180" s="65"/>
      <c r="N4180" s="65"/>
      <c r="O4180" s="63"/>
      <c r="P4180" s="63"/>
      <c r="Q4180" s="63"/>
      <c r="R4180" s="60"/>
      <c r="S4180" s="60"/>
      <c r="T4180" s="69"/>
      <c r="U4180" s="8"/>
      <c r="X4180" s="60"/>
    </row>
    <row r="4181" spans="1:27" ht="22.5" outlineLevel="4" x14ac:dyDescent="0.2">
      <c r="A4181" s="4"/>
      <c r="B4181" s="120"/>
      <c r="C4181" s="121">
        <v>12</v>
      </c>
      <c r="D4181" s="122" t="s">
        <v>534</v>
      </c>
      <c r="E4181" s="123" t="s">
        <v>3216</v>
      </c>
      <c r="F4181" s="124" t="s">
        <v>3217</v>
      </c>
      <c r="G4181" s="122" t="s">
        <v>752</v>
      </c>
      <c r="H4181" s="125">
        <v>701.08</v>
      </c>
      <c r="I4181" s="126">
        <v>0</v>
      </c>
      <c r="J4181" s="127">
        <f>H4181*I4181</f>
        <v>0</v>
      </c>
      <c r="K4181" s="125">
        <v>4.2999999999999999E-4</v>
      </c>
      <c r="L4181" s="125">
        <f>H4181*K4181</f>
        <v>0.30146440000000002</v>
      </c>
      <c r="M4181" s="125"/>
      <c r="N4181" s="125">
        <f>H4181*M4181</f>
        <v>0</v>
      </c>
      <c r="O4181" s="127">
        <v>15</v>
      </c>
      <c r="P4181" s="127">
        <f>J4181*(O4181/100)</f>
        <v>0</v>
      </c>
      <c r="Q4181" s="127">
        <f>J4181+P4181</f>
        <v>0</v>
      </c>
      <c r="R4181" s="128"/>
      <c r="S4181" s="128" t="s">
        <v>538</v>
      </c>
      <c r="T4181" s="129">
        <v>1</v>
      </c>
      <c r="U4181" s="8"/>
      <c r="V4181" s="8"/>
      <c r="W4181" s="8"/>
      <c r="X4181" s="60"/>
    </row>
    <row r="4182" spans="1:27" ht="9.75" outlineLevel="5" x14ac:dyDescent="0.2">
      <c r="A4182" s="130"/>
      <c r="B4182" s="131"/>
      <c r="C4182" s="131"/>
      <c r="D4182" s="132"/>
      <c r="E4182" s="136" t="s">
        <v>0</v>
      </c>
      <c r="F4182" s="159" t="s">
        <v>3218</v>
      </c>
      <c r="G4182" s="159"/>
      <c r="H4182" s="160"/>
      <c r="I4182" s="161"/>
      <c r="J4182" s="162"/>
      <c r="K4182" s="134"/>
      <c r="L4182" s="134"/>
      <c r="M4182" s="134"/>
      <c r="N4182" s="134"/>
      <c r="O4182" s="135"/>
      <c r="P4182" s="135"/>
      <c r="Q4182" s="135"/>
      <c r="R4182" s="132"/>
      <c r="S4182" s="132"/>
      <c r="T4182" s="131"/>
      <c r="U4182" s="6"/>
      <c r="V4182" s="8"/>
      <c r="W4182" s="8"/>
      <c r="X4182" s="133" t="str">
        <f>F4182</f>
        <v>Montáž soklů z dlaždic keramických lepených cementovým flexibilním lepidlem rovných, výšky přes 65 do 90 mm</v>
      </c>
      <c r="Y4182" s="9"/>
      <c r="AA4182" s="11"/>
    </row>
    <row r="4183" spans="1:27" ht="7.5" customHeight="1" outlineLevel="5" x14ac:dyDescent="0.15">
      <c r="B4183" s="69"/>
      <c r="C4183" s="69"/>
      <c r="D4183" s="60"/>
      <c r="E4183" s="60"/>
      <c r="F4183" s="61"/>
      <c r="G4183" s="60"/>
      <c r="H4183" s="65"/>
      <c r="I4183" s="105"/>
      <c r="J4183" s="63"/>
      <c r="K4183" s="65"/>
      <c r="L4183" s="65"/>
      <c r="M4183" s="65"/>
      <c r="N4183" s="65"/>
      <c r="O4183" s="63"/>
      <c r="P4183" s="63"/>
      <c r="Q4183" s="63"/>
      <c r="R4183" s="60"/>
      <c r="S4183" s="60"/>
      <c r="T4183" s="69"/>
      <c r="U4183" s="8"/>
      <c r="X4183" s="60"/>
    </row>
    <row r="4184" spans="1:27" ht="22.5" outlineLevel="5" x14ac:dyDescent="0.2">
      <c r="A4184" s="137"/>
      <c r="B4184" s="138"/>
      <c r="C4184" s="138"/>
      <c r="D4184" s="139"/>
      <c r="E4184" s="145" t="s">
        <v>1</v>
      </c>
      <c r="F4184" s="140" t="s">
        <v>1621</v>
      </c>
      <c r="G4184" s="139"/>
      <c r="H4184" s="141">
        <v>0</v>
      </c>
      <c r="I4184" s="142"/>
      <c r="J4184" s="143"/>
      <c r="K4184" s="144"/>
      <c r="L4184" s="144"/>
      <c r="M4184" s="144"/>
      <c r="N4184" s="144"/>
      <c r="O4184" s="143"/>
      <c r="P4184" s="143"/>
      <c r="Q4184" s="143"/>
      <c r="R4184" s="139"/>
      <c r="S4184" s="139"/>
      <c r="T4184" s="138"/>
      <c r="U4184" s="6"/>
      <c r="V4184" s="8"/>
      <c r="W4184" s="8"/>
      <c r="X4184" s="60"/>
    </row>
    <row r="4185" spans="1:27" ht="22.5" outlineLevel="5" x14ac:dyDescent="0.2">
      <c r="A4185" s="137"/>
      <c r="B4185" s="138"/>
      <c r="C4185" s="138"/>
      <c r="D4185" s="139"/>
      <c r="E4185" s="145"/>
      <c r="F4185" s="140" t="s">
        <v>1933</v>
      </c>
      <c r="G4185" s="139"/>
      <c r="H4185" s="141">
        <v>27.4</v>
      </c>
      <c r="I4185" s="142"/>
      <c r="J4185" s="143"/>
      <c r="K4185" s="144"/>
      <c r="L4185" s="144"/>
      <c r="M4185" s="144"/>
      <c r="N4185" s="144"/>
      <c r="O4185" s="143"/>
      <c r="P4185" s="143"/>
      <c r="Q4185" s="143"/>
      <c r="R4185" s="139"/>
      <c r="S4185" s="139"/>
      <c r="T4185" s="138"/>
      <c r="U4185" s="6"/>
      <c r="V4185" s="8"/>
      <c r="W4185" s="8"/>
      <c r="X4185" s="60"/>
    </row>
    <row r="4186" spans="1:27" ht="22.5" outlineLevel="5" x14ac:dyDescent="0.2">
      <c r="A4186" s="137"/>
      <c r="B4186" s="138"/>
      <c r="C4186" s="138"/>
      <c r="D4186" s="139"/>
      <c r="E4186" s="145"/>
      <c r="F4186" s="140" t="s">
        <v>1730</v>
      </c>
      <c r="G4186" s="139"/>
      <c r="H4186" s="141">
        <v>27.4</v>
      </c>
      <c r="I4186" s="142"/>
      <c r="J4186" s="143"/>
      <c r="K4186" s="144"/>
      <c r="L4186" s="144"/>
      <c r="M4186" s="144"/>
      <c r="N4186" s="144"/>
      <c r="O4186" s="143"/>
      <c r="P4186" s="143"/>
      <c r="Q4186" s="143"/>
      <c r="R4186" s="139"/>
      <c r="S4186" s="139"/>
      <c r="T4186" s="138"/>
      <c r="U4186" s="6"/>
      <c r="V4186" s="8"/>
      <c r="W4186" s="8"/>
      <c r="X4186" s="60"/>
    </row>
    <row r="4187" spans="1:27" ht="11.25" outlineLevel="5" x14ac:dyDescent="0.2">
      <c r="A4187" s="137"/>
      <c r="B4187" s="138"/>
      <c r="C4187" s="138"/>
      <c r="D4187" s="139"/>
      <c r="E4187" s="145"/>
      <c r="F4187" s="140" t="s">
        <v>3219</v>
      </c>
      <c r="G4187" s="139"/>
      <c r="H4187" s="141">
        <v>27.4</v>
      </c>
      <c r="I4187" s="142"/>
      <c r="J4187" s="143"/>
      <c r="K4187" s="144"/>
      <c r="L4187" s="144"/>
      <c r="M4187" s="144"/>
      <c r="N4187" s="144"/>
      <c r="O4187" s="143"/>
      <c r="P4187" s="143"/>
      <c r="Q4187" s="143"/>
      <c r="R4187" s="139"/>
      <c r="S4187" s="139"/>
      <c r="T4187" s="138"/>
      <c r="U4187" s="6"/>
      <c r="V4187" s="8"/>
      <c r="W4187" s="8"/>
      <c r="X4187" s="60"/>
    </row>
    <row r="4188" spans="1:27" ht="22.5" outlineLevel="5" x14ac:dyDescent="0.2">
      <c r="A4188" s="137"/>
      <c r="B4188" s="138"/>
      <c r="C4188" s="138"/>
      <c r="D4188" s="139"/>
      <c r="E4188" s="145"/>
      <c r="F4188" s="140" t="s">
        <v>1730</v>
      </c>
      <c r="G4188" s="139"/>
      <c r="H4188" s="141">
        <v>27.4</v>
      </c>
      <c r="I4188" s="142"/>
      <c r="J4188" s="143"/>
      <c r="K4188" s="144"/>
      <c r="L4188" s="144"/>
      <c r="M4188" s="144"/>
      <c r="N4188" s="144"/>
      <c r="O4188" s="143"/>
      <c r="P4188" s="143"/>
      <c r="Q4188" s="143"/>
      <c r="R4188" s="139"/>
      <c r="S4188" s="139"/>
      <c r="T4188" s="138"/>
      <c r="U4188" s="6"/>
      <c r="V4188" s="8"/>
      <c r="W4188" s="8"/>
      <c r="X4188" s="60"/>
    </row>
    <row r="4189" spans="1:27" ht="22.5" outlineLevel="5" x14ac:dyDescent="0.2">
      <c r="A4189" s="137"/>
      <c r="B4189" s="138"/>
      <c r="C4189" s="138"/>
      <c r="D4189" s="139"/>
      <c r="E4189" s="145"/>
      <c r="F4189" s="140" t="s">
        <v>1942</v>
      </c>
      <c r="G4189" s="139"/>
      <c r="H4189" s="141">
        <v>12.3</v>
      </c>
      <c r="I4189" s="142"/>
      <c r="J4189" s="143"/>
      <c r="K4189" s="144"/>
      <c r="L4189" s="144"/>
      <c r="M4189" s="144"/>
      <c r="N4189" s="144"/>
      <c r="O4189" s="143"/>
      <c r="P4189" s="143"/>
      <c r="Q4189" s="143"/>
      <c r="R4189" s="139"/>
      <c r="S4189" s="139"/>
      <c r="T4189" s="138"/>
      <c r="U4189" s="6"/>
      <c r="V4189" s="8"/>
      <c r="W4189" s="8"/>
      <c r="X4189" s="60"/>
    </row>
    <row r="4190" spans="1:27" ht="22.5" outlineLevel="5" x14ac:dyDescent="0.2">
      <c r="A4190" s="137"/>
      <c r="B4190" s="138"/>
      <c r="C4190" s="138"/>
      <c r="D4190" s="139"/>
      <c r="E4190" s="145"/>
      <c r="F4190" s="140" t="s">
        <v>1943</v>
      </c>
      <c r="G4190" s="139"/>
      <c r="H4190" s="141">
        <v>7.6</v>
      </c>
      <c r="I4190" s="142"/>
      <c r="J4190" s="143"/>
      <c r="K4190" s="144"/>
      <c r="L4190" s="144"/>
      <c r="M4190" s="144"/>
      <c r="N4190" s="144"/>
      <c r="O4190" s="143"/>
      <c r="P4190" s="143"/>
      <c r="Q4190" s="143"/>
      <c r="R4190" s="139"/>
      <c r="S4190" s="139"/>
      <c r="T4190" s="138"/>
      <c r="U4190" s="6"/>
      <c r="V4190" s="8"/>
      <c r="W4190" s="8"/>
      <c r="X4190" s="60"/>
    </row>
    <row r="4191" spans="1:27" ht="22.5" outlineLevel="5" x14ac:dyDescent="0.2">
      <c r="A4191" s="137"/>
      <c r="B4191" s="138"/>
      <c r="C4191" s="138"/>
      <c r="D4191" s="139"/>
      <c r="E4191" s="145"/>
      <c r="F4191" s="140" t="s">
        <v>1730</v>
      </c>
      <c r="G4191" s="139"/>
      <c r="H4191" s="141">
        <v>19.900000000000002</v>
      </c>
      <c r="I4191" s="142"/>
      <c r="J4191" s="143"/>
      <c r="K4191" s="144"/>
      <c r="L4191" s="144"/>
      <c r="M4191" s="144"/>
      <c r="N4191" s="144"/>
      <c r="O4191" s="143"/>
      <c r="P4191" s="143"/>
      <c r="Q4191" s="143"/>
      <c r="R4191" s="139"/>
      <c r="S4191" s="139"/>
      <c r="T4191" s="138"/>
      <c r="U4191" s="6"/>
      <c r="V4191" s="8"/>
      <c r="W4191" s="8"/>
      <c r="X4191" s="60"/>
    </row>
    <row r="4192" spans="1:27" ht="11.25" outlineLevel="5" x14ac:dyDescent="0.2">
      <c r="A4192" s="137"/>
      <c r="B4192" s="138"/>
      <c r="C4192" s="138"/>
      <c r="D4192" s="139"/>
      <c r="E4192" s="145"/>
      <c r="F4192" s="140" t="s">
        <v>3220</v>
      </c>
      <c r="G4192" s="139"/>
      <c r="H4192" s="141">
        <v>19.899999999999999</v>
      </c>
      <c r="I4192" s="142"/>
      <c r="J4192" s="143"/>
      <c r="K4192" s="144"/>
      <c r="L4192" s="144"/>
      <c r="M4192" s="144"/>
      <c r="N4192" s="144"/>
      <c r="O4192" s="143"/>
      <c r="P4192" s="143"/>
      <c r="Q4192" s="143"/>
      <c r="R4192" s="139"/>
      <c r="S4192" s="139"/>
      <c r="T4192" s="138"/>
      <c r="U4192" s="6"/>
      <c r="V4192" s="8"/>
      <c r="W4192" s="8"/>
      <c r="X4192" s="60"/>
    </row>
    <row r="4193" spans="1:24" ht="22.5" outlineLevel="5" x14ac:dyDescent="0.2">
      <c r="A4193" s="137"/>
      <c r="B4193" s="138"/>
      <c r="C4193" s="138"/>
      <c r="D4193" s="139"/>
      <c r="E4193" s="145"/>
      <c r="F4193" s="140" t="s">
        <v>1730</v>
      </c>
      <c r="G4193" s="139"/>
      <c r="H4193" s="141">
        <v>19.899999999999999</v>
      </c>
      <c r="I4193" s="142"/>
      <c r="J4193" s="143"/>
      <c r="K4193" s="144"/>
      <c r="L4193" s="144"/>
      <c r="M4193" s="144"/>
      <c r="N4193" s="144"/>
      <c r="O4193" s="143"/>
      <c r="P4193" s="143"/>
      <c r="Q4193" s="143"/>
      <c r="R4193" s="139"/>
      <c r="S4193" s="139"/>
      <c r="T4193" s="138"/>
      <c r="U4193" s="6"/>
      <c r="V4193" s="8"/>
      <c r="W4193" s="8"/>
      <c r="X4193" s="60"/>
    </row>
    <row r="4194" spans="1:24" ht="22.5" outlineLevel="5" x14ac:dyDescent="0.2">
      <c r="A4194" s="137"/>
      <c r="B4194" s="138"/>
      <c r="C4194" s="138"/>
      <c r="D4194" s="139"/>
      <c r="E4194" s="145"/>
      <c r="F4194" s="140" t="s">
        <v>1948</v>
      </c>
      <c r="G4194" s="139"/>
      <c r="H4194" s="141">
        <v>12.1</v>
      </c>
      <c r="I4194" s="142"/>
      <c r="J4194" s="143"/>
      <c r="K4194" s="144"/>
      <c r="L4194" s="144"/>
      <c r="M4194" s="144"/>
      <c r="N4194" s="144"/>
      <c r="O4194" s="143"/>
      <c r="P4194" s="143"/>
      <c r="Q4194" s="143"/>
      <c r="R4194" s="139"/>
      <c r="S4194" s="139"/>
      <c r="T4194" s="138"/>
      <c r="U4194" s="6"/>
      <c r="V4194" s="8"/>
      <c r="W4194" s="8"/>
      <c r="X4194" s="60"/>
    </row>
    <row r="4195" spans="1:24" ht="22.5" outlineLevel="5" x14ac:dyDescent="0.2">
      <c r="A4195" s="137"/>
      <c r="B4195" s="138"/>
      <c r="C4195" s="138"/>
      <c r="D4195" s="139"/>
      <c r="E4195" s="145"/>
      <c r="F4195" s="140" t="s">
        <v>1949</v>
      </c>
      <c r="G4195" s="139"/>
      <c r="H4195" s="141">
        <v>9</v>
      </c>
      <c r="I4195" s="142"/>
      <c r="J4195" s="143"/>
      <c r="K4195" s="144"/>
      <c r="L4195" s="144"/>
      <c r="M4195" s="144"/>
      <c r="N4195" s="144"/>
      <c r="O4195" s="143"/>
      <c r="P4195" s="143"/>
      <c r="Q4195" s="143"/>
      <c r="R4195" s="139"/>
      <c r="S4195" s="139"/>
      <c r="T4195" s="138"/>
      <c r="U4195" s="6"/>
      <c r="V4195" s="8"/>
      <c r="W4195" s="8"/>
      <c r="X4195" s="60"/>
    </row>
    <row r="4196" spans="1:24" ht="22.5" outlineLevel="5" x14ac:dyDescent="0.2">
      <c r="A4196" s="137"/>
      <c r="B4196" s="138"/>
      <c r="C4196" s="138"/>
      <c r="D4196" s="139"/>
      <c r="E4196" s="145"/>
      <c r="F4196" s="140" t="s">
        <v>1730</v>
      </c>
      <c r="G4196" s="139"/>
      <c r="H4196" s="141">
        <v>21.1</v>
      </c>
      <c r="I4196" s="142"/>
      <c r="J4196" s="143"/>
      <c r="K4196" s="144"/>
      <c r="L4196" s="144"/>
      <c r="M4196" s="144"/>
      <c r="N4196" s="144"/>
      <c r="O4196" s="143"/>
      <c r="P4196" s="143"/>
      <c r="Q4196" s="143"/>
      <c r="R4196" s="139"/>
      <c r="S4196" s="139"/>
      <c r="T4196" s="138"/>
      <c r="U4196" s="6"/>
      <c r="V4196" s="8"/>
      <c r="W4196" s="8"/>
      <c r="X4196" s="60"/>
    </row>
    <row r="4197" spans="1:24" ht="11.25" outlineLevel="5" x14ac:dyDescent="0.2">
      <c r="A4197" s="137"/>
      <c r="B4197" s="138"/>
      <c r="C4197" s="138"/>
      <c r="D4197" s="139"/>
      <c r="E4197" s="145"/>
      <c r="F4197" s="140" t="s">
        <v>3221</v>
      </c>
      <c r="G4197" s="139"/>
      <c r="H4197" s="141">
        <v>21.1</v>
      </c>
      <c r="I4197" s="142"/>
      <c r="J4197" s="143"/>
      <c r="K4197" s="144"/>
      <c r="L4197" s="144"/>
      <c r="M4197" s="144"/>
      <c r="N4197" s="144"/>
      <c r="O4197" s="143"/>
      <c r="P4197" s="143"/>
      <c r="Q4197" s="143"/>
      <c r="R4197" s="139"/>
      <c r="S4197" s="139"/>
      <c r="T4197" s="138"/>
      <c r="U4197" s="6"/>
      <c r="V4197" s="8"/>
      <c r="W4197" s="8"/>
      <c r="X4197" s="60"/>
    </row>
    <row r="4198" spans="1:24" ht="22.5" outlineLevel="5" x14ac:dyDescent="0.2">
      <c r="A4198" s="137"/>
      <c r="B4198" s="138"/>
      <c r="C4198" s="138"/>
      <c r="D4198" s="139"/>
      <c r="E4198" s="145"/>
      <c r="F4198" s="140" t="s">
        <v>1730</v>
      </c>
      <c r="G4198" s="139"/>
      <c r="H4198" s="141">
        <v>21.1</v>
      </c>
      <c r="I4198" s="142"/>
      <c r="J4198" s="143"/>
      <c r="K4198" s="144"/>
      <c r="L4198" s="144"/>
      <c r="M4198" s="144"/>
      <c r="N4198" s="144"/>
      <c r="O4198" s="143"/>
      <c r="P4198" s="143"/>
      <c r="Q4198" s="143"/>
      <c r="R4198" s="139"/>
      <c r="S4198" s="139"/>
      <c r="T4198" s="138"/>
      <c r="U4198" s="6"/>
      <c r="V4198" s="8"/>
      <c r="W4198" s="8"/>
      <c r="X4198" s="60"/>
    </row>
    <row r="4199" spans="1:24" ht="22.5" outlineLevel="5" x14ac:dyDescent="0.2">
      <c r="A4199" s="137"/>
      <c r="B4199" s="138"/>
      <c r="C4199" s="138"/>
      <c r="D4199" s="139"/>
      <c r="E4199" s="145"/>
      <c r="F4199" s="140" t="s">
        <v>1957</v>
      </c>
      <c r="G4199" s="139"/>
      <c r="H4199" s="141">
        <v>11.2</v>
      </c>
      <c r="I4199" s="142"/>
      <c r="J4199" s="143"/>
      <c r="K4199" s="144"/>
      <c r="L4199" s="144"/>
      <c r="M4199" s="144"/>
      <c r="N4199" s="144"/>
      <c r="O4199" s="143"/>
      <c r="P4199" s="143"/>
      <c r="Q4199" s="143"/>
      <c r="R4199" s="139"/>
      <c r="S4199" s="139"/>
      <c r="T4199" s="138"/>
      <c r="U4199" s="6"/>
      <c r="V4199" s="8"/>
      <c r="W4199" s="8"/>
      <c r="X4199" s="60"/>
    </row>
    <row r="4200" spans="1:24" ht="22.5" outlineLevel="5" x14ac:dyDescent="0.2">
      <c r="A4200" s="137"/>
      <c r="B4200" s="138"/>
      <c r="C4200" s="138"/>
      <c r="D4200" s="139"/>
      <c r="E4200" s="145"/>
      <c r="F4200" s="140" t="s">
        <v>1958</v>
      </c>
      <c r="G4200" s="139"/>
      <c r="H4200" s="141">
        <v>9</v>
      </c>
      <c r="I4200" s="142"/>
      <c r="J4200" s="143"/>
      <c r="K4200" s="144"/>
      <c r="L4200" s="144"/>
      <c r="M4200" s="144"/>
      <c r="N4200" s="144"/>
      <c r="O4200" s="143"/>
      <c r="P4200" s="143"/>
      <c r="Q4200" s="143"/>
      <c r="R4200" s="139"/>
      <c r="S4200" s="139"/>
      <c r="T4200" s="138"/>
      <c r="U4200" s="6"/>
      <c r="V4200" s="8"/>
      <c r="W4200" s="8"/>
      <c r="X4200" s="60"/>
    </row>
    <row r="4201" spans="1:24" ht="22.5" outlineLevel="5" x14ac:dyDescent="0.2">
      <c r="A4201" s="137"/>
      <c r="B4201" s="138"/>
      <c r="C4201" s="138"/>
      <c r="D4201" s="139"/>
      <c r="E4201" s="145"/>
      <c r="F4201" s="140" t="s">
        <v>1730</v>
      </c>
      <c r="G4201" s="139"/>
      <c r="H4201" s="141">
        <v>20.2</v>
      </c>
      <c r="I4201" s="142"/>
      <c r="J4201" s="143"/>
      <c r="K4201" s="144"/>
      <c r="L4201" s="144"/>
      <c r="M4201" s="144"/>
      <c r="N4201" s="144"/>
      <c r="O4201" s="143"/>
      <c r="P4201" s="143"/>
      <c r="Q4201" s="143"/>
      <c r="R4201" s="139"/>
      <c r="S4201" s="139"/>
      <c r="T4201" s="138"/>
      <c r="U4201" s="6"/>
      <c r="V4201" s="8"/>
      <c r="W4201" s="8"/>
      <c r="X4201" s="60"/>
    </row>
    <row r="4202" spans="1:24" ht="11.25" outlineLevel="5" x14ac:dyDescent="0.2">
      <c r="A4202" s="137"/>
      <c r="B4202" s="138"/>
      <c r="C4202" s="138"/>
      <c r="D4202" s="139"/>
      <c r="E4202" s="145"/>
      <c r="F4202" s="140" t="s">
        <v>3222</v>
      </c>
      <c r="G4202" s="139"/>
      <c r="H4202" s="141">
        <v>20.2</v>
      </c>
      <c r="I4202" s="142"/>
      <c r="J4202" s="143"/>
      <c r="K4202" s="144"/>
      <c r="L4202" s="144"/>
      <c r="M4202" s="144"/>
      <c r="N4202" s="144"/>
      <c r="O4202" s="143"/>
      <c r="P4202" s="143"/>
      <c r="Q4202" s="143"/>
      <c r="R4202" s="139"/>
      <c r="S4202" s="139"/>
      <c r="T4202" s="138"/>
      <c r="U4202" s="6"/>
      <c r="V4202" s="8"/>
      <c r="W4202" s="8"/>
      <c r="X4202" s="60"/>
    </row>
    <row r="4203" spans="1:24" ht="11.25" outlineLevel="5" x14ac:dyDescent="0.2">
      <c r="A4203" s="137"/>
      <c r="B4203" s="138"/>
      <c r="C4203" s="138"/>
      <c r="D4203" s="139"/>
      <c r="E4203" s="145"/>
      <c r="F4203" s="140" t="s">
        <v>546</v>
      </c>
      <c r="G4203" s="139"/>
      <c r="H4203" s="141">
        <v>20.2</v>
      </c>
      <c r="I4203" s="142"/>
      <c r="J4203" s="143"/>
      <c r="K4203" s="144"/>
      <c r="L4203" s="144"/>
      <c r="M4203" s="144"/>
      <c r="N4203" s="144"/>
      <c r="O4203" s="143"/>
      <c r="P4203" s="143"/>
      <c r="Q4203" s="143"/>
      <c r="R4203" s="139"/>
      <c r="S4203" s="139"/>
      <c r="T4203" s="138"/>
      <c r="U4203" s="6"/>
      <c r="V4203" s="8"/>
      <c r="W4203" s="8"/>
      <c r="X4203" s="60"/>
    </row>
    <row r="4204" spans="1:24" ht="22.5" outlineLevel="5" x14ac:dyDescent="0.2">
      <c r="A4204" s="137"/>
      <c r="B4204" s="138"/>
      <c r="C4204" s="138"/>
      <c r="D4204" s="139"/>
      <c r="E4204" s="145"/>
      <c r="F4204" s="140" t="s">
        <v>1962</v>
      </c>
      <c r="G4204" s="139"/>
      <c r="H4204" s="141">
        <v>13.7</v>
      </c>
      <c r="I4204" s="142"/>
      <c r="J4204" s="143"/>
      <c r="K4204" s="144"/>
      <c r="L4204" s="144"/>
      <c r="M4204" s="144"/>
      <c r="N4204" s="144"/>
      <c r="O4204" s="143"/>
      <c r="P4204" s="143"/>
      <c r="Q4204" s="143"/>
      <c r="R4204" s="139"/>
      <c r="S4204" s="139"/>
      <c r="T4204" s="138"/>
      <c r="U4204" s="6"/>
      <c r="V4204" s="8"/>
      <c r="W4204" s="8"/>
      <c r="X4204" s="60"/>
    </row>
    <row r="4205" spans="1:24" ht="22.5" outlineLevel="5" x14ac:dyDescent="0.2">
      <c r="A4205" s="137"/>
      <c r="B4205" s="138"/>
      <c r="C4205" s="138"/>
      <c r="D4205" s="139"/>
      <c r="E4205" s="145"/>
      <c r="F4205" s="140" t="s">
        <v>1730</v>
      </c>
      <c r="G4205" s="139"/>
      <c r="H4205" s="141">
        <v>13.7</v>
      </c>
      <c r="I4205" s="142"/>
      <c r="J4205" s="143"/>
      <c r="K4205" s="144"/>
      <c r="L4205" s="144"/>
      <c r="M4205" s="144"/>
      <c r="N4205" s="144"/>
      <c r="O4205" s="143"/>
      <c r="P4205" s="143"/>
      <c r="Q4205" s="143"/>
      <c r="R4205" s="139"/>
      <c r="S4205" s="139"/>
      <c r="T4205" s="138"/>
      <c r="U4205" s="6"/>
      <c r="V4205" s="8"/>
      <c r="W4205" s="8"/>
      <c r="X4205" s="60"/>
    </row>
    <row r="4206" spans="1:24" ht="11.25" outlineLevel="5" x14ac:dyDescent="0.2">
      <c r="A4206" s="137"/>
      <c r="B4206" s="138"/>
      <c r="C4206" s="138"/>
      <c r="D4206" s="139"/>
      <c r="E4206" s="145"/>
      <c r="F4206" s="140" t="s">
        <v>3223</v>
      </c>
      <c r="G4206" s="139"/>
      <c r="H4206" s="141">
        <v>13.7</v>
      </c>
      <c r="I4206" s="142"/>
      <c r="J4206" s="143"/>
      <c r="K4206" s="144"/>
      <c r="L4206" s="144"/>
      <c r="M4206" s="144"/>
      <c r="N4206" s="144"/>
      <c r="O4206" s="143"/>
      <c r="P4206" s="143"/>
      <c r="Q4206" s="143"/>
      <c r="R4206" s="139"/>
      <c r="S4206" s="139"/>
      <c r="T4206" s="138"/>
      <c r="U4206" s="6"/>
      <c r="V4206" s="8"/>
      <c r="W4206" s="8"/>
      <c r="X4206" s="60"/>
    </row>
    <row r="4207" spans="1:24" ht="22.5" outlineLevel="5" x14ac:dyDescent="0.2">
      <c r="A4207" s="137"/>
      <c r="B4207" s="138"/>
      <c r="C4207" s="138"/>
      <c r="D4207" s="139"/>
      <c r="E4207" s="145"/>
      <c r="F4207" s="140" t="s">
        <v>1730</v>
      </c>
      <c r="G4207" s="139"/>
      <c r="H4207" s="141">
        <v>13.7</v>
      </c>
      <c r="I4207" s="142"/>
      <c r="J4207" s="143"/>
      <c r="K4207" s="144"/>
      <c r="L4207" s="144"/>
      <c r="M4207" s="144"/>
      <c r="N4207" s="144"/>
      <c r="O4207" s="143"/>
      <c r="P4207" s="143"/>
      <c r="Q4207" s="143"/>
      <c r="R4207" s="139"/>
      <c r="S4207" s="139"/>
      <c r="T4207" s="138"/>
      <c r="U4207" s="6"/>
      <c r="V4207" s="8"/>
      <c r="W4207" s="8"/>
      <c r="X4207" s="60"/>
    </row>
    <row r="4208" spans="1:24" ht="11.25" outlineLevel="5" x14ac:dyDescent="0.2">
      <c r="A4208" s="137"/>
      <c r="B4208" s="138"/>
      <c r="C4208" s="138"/>
      <c r="D4208" s="139"/>
      <c r="E4208" s="145"/>
      <c r="F4208" s="140" t="s">
        <v>817</v>
      </c>
      <c r="G4208" s="139"/>
      <c r="H4208" s="141">
        <v>0</v>
      </c>
      <c r="I4208" s="142"/>
      <c r="J4208" s="143"/>
      <c r="K4208" s="144"/>
      <c r="L4208" s="144"/>
      <c r="M4208" s="144"/>
      <c r="N4208" s="144"/>
      <c r="O4208" s="143"/>
      <c r="P4208" s="143"/>
      <c r="Q4208" s="143"/>
      <c r="R4208" s="139"/>
      <c r="S4208" s="139"/>
      <c r="T4208" s="138"/>
      <c r="U4208" s="6"/>
      <c r="V4208" s="8"/>
      <c r="W4208" s="8"/>
      <c r="X4208" s="60"/>
    </row>
    <row r="4209" spans="1:27" ht="22.5" outlineLevel="5" x14ac:dyDescent="0.2">
      <c r="A4209" s="137"/>
      <c r="B4209" s="138"/>
      <c r="C4209" s="138"/>
      <c r="D4209" s="139"/>
      <c r="E4209" s="145"/>
      <c r="F4209" s="140" t="s">
        <v>1971</v>
      </c>
      <c r="G4209" s="139"/>
      <c r="H4209" s="141">
        <v>13.7</v>
      </c>
      <c r="I4209" s="142"/>
      <c r="J4209" s="143"/>
      <c r="K4209" s="144"/>
      <c r="L4209" s="144"/>
      <c r="M4209" s="144"/>
      <c r="N4209" s="144"/>
      <c r="O4209" s="143"/>
      <c r="P4209" s="143"/>
      <c r="Q4209" s="143"/>
      <c r="R4209" s="139"/>
      <c r="S4209" s="139"/>
      <c r="T4209" s="138"/>
      <c r="U4209" s="6"/>
      <c r="V4209" s="8"/>
      <c r="W4209" s="8"/>
      <c r="X4209" s="60"/>
    </row>
    <row r="4210" spans="1:27" ht="22.5" outlineLevel="5" x14ac:dyDescent="0.2">
      <c r="A4210" s="137"/>
      <c r="B4210" s="138"/>
      <c r="C4210" s="138"/>
      <c r="D4210" s="139"/>
      <c r="E4210" s="145"/>
      <c r="F4210" s="140" t="s">
        <v>1975</v>
      </c>
      <c r="G4210" s="139"/>
      <c r="H4210" s="141">
        <v>7.4</v>
      </c>
      <c r="I4210" s="142"/>
      <c r="J4210" s="143"/>
      <c r="K4210" s="144"/>
      <c r="L4210" s="144"/>
      <c r="M4210" s="144"/>
      <c r="N4210" s="144"/>
      <c r="O4210" s="143"/>
      <c r="P4210" s="143"/>
      <c r="Q4210" s="143"/>
      <c r="R4210" s="139"/>
      <c r="S4210" s="139"/>
      <c r="T4210" s="138"/>
      <c r="U4210" s="6"/>
      <c r="V4210" s="8"/>
      <c r="W4210" s="8"/>
      <c r="X4210" s="60"/>
    </row>
    <row r="4211" spans="1:27" ht="22.5" outlineLevel="5" x14ac:dyDescent="0.2">
      <c r="A4211" s="137"/>
      <c r="B4211" s="138"/>
      <c r="C4211" s="138"/>
      <c r="D4211" s="139"/>
      <c r="E4211" s="145"/>
      <c r="F4211" s="140" t="s">
        <v>1980</v>
      </c>
      <c r="G4211" s="139"/>
      <c r="H4211" s="141">
        <v>20.5</v>
      </c>
      <c r="I4211" s="142"/>
      <c r="J4211" s="143"/>
      <c r="K4211" s="144"/>
      <c r="L4211" s="144"/>
      <c r="M4211" s="144"/>
      <c r="N4211" s="144"/>
      <c r="O4211" s="143"/>
      <c r="P4211" s="143"/>
      <c r="Q4211" s="143"/>
      <c r="R4211" s="139"/>
      <c r="S4211" s="139"/>
      <c r="T4211" s="138"/>
      <c r="U4211" s="6"/>
      <c r="V4211" s="8"/>
      <c r="W4211" s="8"/>
      <c r="X4211" s="60"/>
    </row>
    <row r="4212" spans="1:27" ht="22.5" outlineLevel="5" x14ac:dyDescent="0.2">
      <c r="A4212" s="137"/>
      <c r="B4212" s="138"/>
      <c r="C4212" s="138"/>
      <c r="D4212" s="139"/>
      <c r="E4212" s="145"/>
      <c r="F4212" s="140" t="s">
        <v>1987</v>
      </c>
      <c r="G4212" s="139"/>
      <c r="H4212" s="141">
        <v>5.6</v>
      </c>
      <c r="I4212" s="142"/>
      <c r="J4212" s="143"/>
      <c r="K4212" s="144"/>
      <c r="L4212" s="144"/>
      <c r="M4212" s="144"/>
      <c r="N4212" s="144"/>
      <c r="O4212" s="143"/>
      <c r="P4212" s="143"/>
      <c r="Q4212" s="143"/>
      <c r="R4212" s="139"/>
      <c r="S4212" s="139"/>
      <c r="T4212" s="138"/>
      <c r="U4212" s="6"/>
      <c r="V4212" s="8"/>
      <c r="W4212" s="8"/>
      <c r="X4212" s="60"/>
    </row>
    <row r="4213" spans="1:27" ht="22.5" outlineLevel="5" x14ac:dyDescent="0.2">
      <c r="A4213" s="137"/>
      <c r="B4213" s="138"/>
      <c r="C4213" s="138"/>
      <c r="D4213" s="139"/>
      <c r="E4213" s="145"/>
      <c r="F4213" s="140" t="s">
        <v>1988</v>
      </c>
      <c r="G4213" s="139"/>
      <c r="H4213" s="141">
        <v>20.3</v>
      </c>
      <c r="I4213" s="142"/>
      <c r="J4213" s="143"/>
      <c r="K4213" s="144"/>
      <c r="L4213" s="144"/>
      <c r="M4213" s="144"/>
      <c r="N4213" s="144"/>
      <c r="O4213" s="143"/>
      <c r="P4213" s="143"/>
      <c r="Q4213" s="143"/>
      <c r="R4213" s="139"/>
      <c r="S4213" s="139"/>
      <c r="T4213" s="138"/>
      <c r="U4213" s="6"/>
      <c r="V4213" s="8"/>
      <c r="W4213" s="8"/>
      <c r="X4213" s="60"/>
    </row>
    <row r="4214" spans="1:27" ht="22.5" outlineLevel="5" x14ac:dyDescent="0.2">
      <c r="A4214" s="137"/>
      <c r="B4214" s="138"/>
      <c r="C4214" s="138"/>
      <c r="D4214" s="139"/>
      <c r="E4214" s="145"/>
      <c r="F4214" s="140" t="s">
        <v>1995</v>
      </c>
      <c r="G4214" s="139"/>
      <c r="H4214" s="141">
        <v>20.3</v>
      </c>
      <c r="I4214" s="142"/>
      <c r="J4214" s="143"/>
      <c r="K4214" s="144"/>
      <c r="L4214" s="144"/>
      <c r="M4214" s="144"/>
      <c r="N4214" s="144"/>
      <c r="O4214" s="143"/>
      <c r="P4214" s="143"/>
      <c r="Q4214" s="143"/>
      <c r="R4214" s="139"/>
      <c r="S4214" s="139"/>
      <c r="T4214" s="138"/>
      <c r="U4214" s="6"/>
      <c r="V4214" s="8"/>
      <c r="W4214" s="8"/>
      <c r="X4214" s="60"/>
    </row>
    <row r="4215" spans="1:27" ht="22.5" outlineLevel="5" x14ac:dyDescent="0.2">
      <c r="A4215" s="137"/>
      <c r="B4215" s="138"/>
      <c r="C4215" s="138"/>
      <c r="D4215" s="139"/>
      <c r="E4215" s="145"/>
      <c r="F4215" s="140" t="s">
        <v>1997</v>
      </c>
      <c r="G4215" s="139"/>
      <c r="H4215" s="141">
        <v>8.01</v>
      </c>
      <c r="I4215" s="142"/>
      <c r="J4215" s="143"/>
      <c r="K4215" s="144"/>
      <c r="L4215" s="144"/>
      <c r="M4215" s="144"/>
      <c r="N4215" s="144"/>
      <c r="O4215" s="143"/>
      <c r="P4215" s="143"/>
      <c r="Q4215" s="143"/>
      <c r="R4215" s="139"/>
      <c r="S4215" s="139"/>
      <c r="T4215" s="138"/>
      <c r="U4215" s="6"/>
      <c r="V4215" s="8"/>
      <c r="W4215" s="8"/>
      <c r="X4215" s="60"/>
    </row>
    <row r="4216" spans="1:27" ht="22.5" outlineLevel="5" x14ac:dyDescent="0.2">
      <c r="A4216" s="137"/>
      <c r="B4216" s="138"/>
      <c r="C4216" s="138"/>
      <c r="D4216" s="139"/>
      <c r="E4216" s="145"/>
      <c r="F4216" s="140" t="s">
        <v>2002</v>
      </c>
      <c r="G4216" s="139"/>
      <c r="H4216" s="141">
        <v>20.3</v>
      </c>
      <c r="I4216" s="142"/>
      <c r="J4216" s="143"/>
      <c r="K4216" s="144"/>
      <c r="L4216" s="144"/>
      <c r="M4216" s="144"/>
      <c r="N4216" s="144"/>
      <c r="O4216" s="143"/>
      <c r="P4216" s="143"/>
      <c r="Q4216" s="143"/>
      <c r="R4216" s="139"/>
      <c r="S4216" s="139"/>
      <c r="T4216" s="138"/>
      <c r="U4216" s="6"/>
      <c r="V4216" s="8"/>
      <c r="W4216" s="8"/>
      <c r="X4216" s="60"/>
    </row>
    <row r="4217" spans="1:27" ht="22.5" outlineLevel="5" x14ac:dyDescent="0.2">
      <c r="A4217" s="137"/>
      <c r="B4217" s="138"/>
      <c r="C4217" s="138"/>
      <c r="D4217" s="139"/>
      <c r="E4217" s="145"/>
      <c r="F4217" s="140" t="s">
        <v>2003</v>
      </c>
      <c r="G4217" s="139"/>
      <c r="H4217" s="141">
        <v>8.01</v>
      </c>
      <c r="I4217" s="142"/>
      <c r="J4217" s="143"/>
      <c r="K4217" s="144"/>
      <c r="L4217" s="144"/>
      <c r="M4217" s="144"/>
      <c r="N4217" s="144"/>
      <c r="O4217" s="143"/>
      <c r="P4217" s="143"/>
      <c r="Q4217" s="143"/>
      <c r="R4217" s="139"/>
      <c r="S4217" s="139"/>
      <c r="T4217" s="138"/>
      <c r="U4217" s="6"/>
      <c r="V4217" s="8"/>
      <c r="W4217" s="8"/>
      <c r="X4217" s="60"/>
    </row>
    <row r="4218" spans="1:27" ht="22.5" outlineLevel="5" x14ac:dyDescent="0.2">
      <c r="A4218" s="137"/>
      <c r="B4218" s="138"/>
      <c r="C4218" s="138"/>
      <c r="D4218" s="139"/>
      <c r="E4218" s="145"/>
      <c r="F4218" s="140" t="s">
        <v>1730</v>
      </c>
      <c r="G4218" s="139"/>
      <c r="H4218" s="141">
        <v>124.12</v>
      </c>
      <c r="I4218" s="142"/>
      <c r="J4218" s="143"/>
      <c r="K4218" s="144"/>
      <c r="L4218" s="144"/>
      <c r="M4218" s="144"/>
      <c r="N4218" s="144"/>
      <c r="O4218" s="143"/>
      <c r="P4218" s="143"/>
      <c r="Q4218" s="143"/>
      <c r="R4218" s="139"/>
      <c r="S4218" s="139"/>
      <c r="T4218" s="138"/>
      <c r="U4218" s="6"/>
      <c r="V4218" s="8"/>
      <c r="W4218" s="8"/>
      <c r="X4218" s="60"/>
    </row>
    <row r="4219" spans="1:27" ht="11.25" outlineLevel="5" x14ac:dyDescent="0.2">
      <c r="A4219" s="137"/>
      <c r="B4219" s="138"/>
      <c r="C4219" s="138"/>
      <c r="D4219" s="139"/>
      <c r="E4219" s="145"/>
      <c r="F4219" s="140" t="s">
        <v>3224</v>
      </c>
      <c r="G4219" s="139"/>
      <c r="H4219" s="141">
        <v>124.12</v>
      </c>
      <c r="I4219" s="142"/>
      <c r="J4219" s="143"/>
      <c r="K4219" s="144"/>
      <c r="L4219" s="144"/>
      <c r="M4219" s="144"/>
      <c r="N4219" s="144"/>
      <c r="O4219" s="143"/>
      <c r="P4219" s="143"/>
      <c r="Q4219" s="143"/>
      <c r="R4219" s="139"/>
      <c r="S4219" s="139"/>
      <c r="T4219" s="138"/>
      <c r="U4219" s="6"/>
      <c r="V4219" s="8"/>
      <c r="W4219" s="8"/>
      <c r="X4219" s="60"/>
    </row>
    <row r="4220" spans="1:27" ht="22.5" outlineLevel="5" x14ac:dyDescent="0.2">
      <c r="A4220" s="137"/>
      <c r="B4220" s="138"/>
      <c r="C4220" s="138"/>
      <c r="D4220" s="139"/>
      <c r="E4220" s="145"/>
      <c r="F4220" s="140" t="s">
        <v>1730</v>
      </c>
      <c r="G4220" s="139"/>
      <c r="H4220" s="141">
        <v>124.12</v>
      </c>
      <c r="I4220" s="142"/>
      <c r="J4220" s="143"/>
      <c r="K4220" s="144"/>
      <c r="L4220" s="144"/>
      <c r="M4220" s="144"/>
      <c r="N4220" s="144"/>
      <c r="O4220" s="143"/>
      <c r="P4220" s="143"/>
      <c r="Q4220" s="143"/>
      <c r="R4220" s="139"/>
      <c r="S4220" s="139"/>
      <c r="T4220" s="138"/>
      <c r="U4220" s="6"/>
      <c r="V4220" s="8"/>
      <c r="W4220" s="8"/>
      <c r="X4220" s="60"/>
    </row>
    <row r="4221" spans="1:27" ht="22.5" outlineLevel="5" x14ac:dyDescent="0.2">
      <c r="A4221" s="137"/>
      <c r="B4221" s="138"/>
      <c r="C4221" s="138"/>
      <c r="D4221" s="139"/>
      <c r="E4221" s="145"/>
      <c r="F4221" s="140" t="s">
        <v>3225</v>
      </c>
      <c r="G4221" s="139"/>
      <c r="H4221" s="141">
        <v>248.24</v>
      </c>
      <c r="I4221" s="142"/>
      <c r="J4221" s="143"/>
      <c r="K4221" s="144"/>
      <c r="L4221" s="144"/>
      <c r="M4221" s="144"/>
      <c r="N4221" s="144"/>
      <c r="O4221" s="143"/>
      <c r="P4221" s="143"/>
      <c r="Q4221" s="143"/>
      <c r="R4221" s="139"/>
      <c r="S4221" s="139"/>
      <c r="T4221" s="138"/>
      <c r="U4221" s="6"/>
      <c r="V4221" s="8"/>
      <c r="W4221" s="8"/>
      <c r="X4221" s="60"/>
    </row>
    <row r="4222" spans="1:27" ht="7.5" customHeight="1" outlineLevel="5" x14ac:dyDescent="0.15">
      <c r="A4222" s="8"/>
      <c r="B4222" s="69"/>
      <c r="C4222" s="69"/>
      <c r="D4222" s="60"/>
      <c r="E4222" s="60"/>
      <c r="F4222" s="104"/>
      <c r="G4222" s="60"/>
      <c r="H4222" s="65"/>
      <c r="I4222" s="105"/>
      <c r="J4222" s="63"/>
      <c r="K4222" s="65"/>
      <c r="L4222" s="65"/>
      <c r="M4222" s="65"/>
      <c r="N4222" s="65"/>
      <c r="O4222" s="63"/>
      <c r="P4222" s="63"/>
      <c r="Q4222" s="63"/>
      <c r="R4222" s="60"/>
      <c r="S4222" s="60"/>
      <c r="T4222" s="69"/>
      <c r="U4222" s="8"/>
      <c r="X4222" s="60"/>
    </row>
    <row r="4223" spans="1:27" ht="22.5" outlineLevel="4" x14ac:dyDescent="0.2">
      <c r="A4223" s="4"/>
      <c r="B4223" s="120"/>
      <c r="C4223" s="121">
        <v>13</v>
      </c>
      <c r="D4223" s="122" t="s">
        <v>534</v>
      </c>
      <c r="E4223" s="123" t="s">
        <v>3216</v>
      </c>
      <c r="F4223" s="124" t="s">
        <v>3217</v>
      </c>
      <c r="G4223" s="122" t="s">
        <v>752</v>
      </c>
      <c r="H4223" s="125">
        <v>346.6</v>
      </c>
      <c r="I4223" s="126">
        <v>0</v>
      </c>
      <c r="J4223" s="127">
        <f>H4223*I4223</f>
        <v>0</v>
      </c>
      <c r="K4223" s="125">
        <v>4.2999999999999999E-4</v>
      </c>
      <c r="L4223" s="125">
        <f>H4223*K4223</f>
        <v>0.149038</v>
      </c>
      <c r="M4223" s="125"/>
      <c r="N4223" s="125">
        <f>H4223*M4223</f>
        <v>0</v>
      </c>
      <c r="O4223" s="127">
        <v>15</v>
      </c>
      <c r="P4223" s="127">
        <f>J4223*(O4223/100)</f>
        <v>0</v>
      </c>
      <c r="Q4223" s="127">
        <f>J4223+P4223</f>
        <v>0</v>
      </c>
      <c r="R4223" s="128"/>
      <c r="S4223" s="128" t="s">
        <v>538</v>
      </c>
      <c r="T4223" s="129">
        <v>1</v>
      </c>
      <c r="U4223" s="8"/>
      <c r="V4223" s="8"/>
      <c r="W4223" s="8"/>
      <c r="X4223" s="60"/>
    </row>
    <row r="4224" spans="1:27" ht="9.75" outlineLevel="5" x14ac:dyDescent="0.2">
      <c r="A4224" s="130"/>
      <c r="B4224" s="131"/>
      <c r="C4224" s="131"/>
      <c r="D4224" s="132"/>
      <c r="E4224" s="136" t="s">
        <v>0</v>
      </c>
      <c r="F4224" s="159" t="s">
        <v>3218</v>
      </c>
      <c r="G4224" s="159"/>
      <c r="H4224" s="160"/>
      <c r="I4224" s="161"/>
      <c r="J4224" s="162"/>
      <c r="K4224" s="134"/>
      <c r="L4224" s="134"/>
      <c r="M4224" s="134"/>
      <c r="N4224" s="134"/>
      <c r="O4224" s="135"/>
      <c r="P4224" s="135"/>
      <c r="Q4224" s="135"/>
      <c r="R4224" s="132"/>
      <c r="S4224" s="132"/>
      <c r="T4224" s="131"/>
      <c r="U4224" s="6"/>
      <c r="V4224" s="8"/>
      <c r="W4224" s="8"/>
      <c r="X4224" s="133" t="str">
        <f>F4224</f>
        <v>Montáž soklů z dlaždic keramických lepených cementovým flexibilním lepidlem rovných, výšky přes 65 do 90 mm</v>
      </c>
      <c r="Y4224" s="9"/>
      <c r="AA4224" s="11"/>
    </row>
    <row r="4225" spans="1:24" ht="7.5" customHeight="1" outlineLevel="5" x14ac:dyDescent="0.15">
      <c r="B4225" s="69"/>
      <c r="C4225" s="69"/>
      <c r="D4225" s="60"/>
      <c r="E4225" s="60"/>
      <c r="F4225" s="61"/>
      <c r="G4225" s="60"/>
      <c r="H4225" s="65"/>
      <c r="I4225" s="105"/>
      <c r="J4225" s="63"/>
      <c r="K4225" s="65"/>
      <c r="L4225" s="65"/>
      <c r="M4225" s="65"/>
      <c r="N4225" s="65"/>
      <c r="O4225" s="63"/>
      <c r="P4225" s="63"/>
      <c r="Q4225" s="63"/>
      <c r="R4225" s="60"/>
      <c r="S4225" s="60"/>
      <c r="T4225" s="69"/>
      <c r="U4225" s="8"/>
      <c r="X4225" s="60"/>
    </row>
    <row r="4226" spans="1:24" ht="11.25" outlineLevel="5" x14ac:dyDescent="0.2">
      <c r="A4226" s="137"/>
      <c r="B4226" s="138"/>
      <c r="C4226" s="138"/>
      <c r="D4226" s="139"/>
      <c r="E4226" s="145" t="s">
        <v>1</v>
      </c>
      <c r="F4226" s="140" t="s">
        <v>1739</v>
      </c>
      <c r="G4226" s="139"/>
      <c r="H4226" s="141">
        <v>0</v>
      </c>
      <c r="I4226" s="142"/>
      <c r="J4226" s="143"/>
      <c r="K4226" s="144"/>
      <c r="L4226" s="144"/>
      <c r="M4226" s="144"/>
      <c r="N4226" s="144"/>
      <c r="O4226" s="143"/>
      <c r="P4226" s="143"/>
      <c r="Q4226" s="143"/>
      <c r="R4226" s="139"/>
      <c r="S4226" s="139"/>
      <c r="T4226" s="138"/>
      <c r="U4226" s="6"/>
      <c r="V4226" s="8"/>
      <c r="W4226" s="8"/>
      <c r="X4226" s="60"/>
    </row>
    <row r="4227" spans="1:24" ht="11.25" outlineLevel="5" x14ac:dyDescent="0.2">
      <c r="A4227" s="137"/>
      <c r="B4227" s="138"/>
      <c r="C4227" s="138"/>
      <c r="D4227" s="139"/>
      <c r="E4227" s="145"/>
      <c r="F4227" s="140" t="s">
        <v>3226</v>
      </c>
      <c r="G4227" s="139"/>
      <c r="H4227" s="141">
        <v>12.5</v>
      </c>
      <c r="I4227" s="142"/>
      <c r="J4227" s="143"/>
      <c r="K4227" s="144"/>
      <c r="L4227" s="144"/>
      <c r="M4227" s="144"/>
      <c r="N4227" s="144"/>
      <c r="O4227" s="143"/>
      <c r="P4227" s="143"/>
      <c r="Q4227" s="143"/>
      <c r="R4227" s="139"/>
      <c r="S4227" s="139"/>
      <c r="T4227" s="138"/>
      <c r="U4227" s="6"/>
      <c r="V4227" s="8"/>
      <c r="W4227" s="8"/>
      <c r="X4227" s="60"/>
    </row>
    <row r="4228" spans="1:24" ht="11.25" outlineLevel="5" x14ac:dyDescent="0.2">
      <c r="A4228" s="137"/>
      <c r="B4228" s="138"/>
      <c r="C4228" s="138"/>
      <c r="D4228" s="139"/>
      <c r="E4228" s="145"/>
      <c r="F4228" s="140" t="s">
        <v>3227</v>
      </c>
      <c r="G4228" s="139"/>
      <c r="H4228" s="141">
        <v>14.4</v>
      </c>
      <c r="I4228" s="142"/>
      <c r="J4228" s="143"/>
      <c r="K4228" s="144"/>
      <c r="L4228" s="144"/>
      <c r="M4228" s="144"/>
      <c r="N4228" s="144"/>
      <c r="O4228" s="143"/>
      <c r="P4228" s="143"/>
      <c r="Q4228" s="143"/>
      <c r="R4228" s="139"/>
      <c r="S4228" s="139"/>
      <c r="T4228" s="138"/>
      <c r="U4228" s="6"/>
      <c r="V4228" s="8"/>
      <c r="W4228" s="8"/>
      <c r="X4228" s="60"/>
    </row>
    <row r="4229" spans="1:24" ht="11.25" outlineLevel="5" x14ac:dyDescent="0.2">
      <c r="A4229" s="137"/>
      <c r="B4229" s="138"/>
      <c r="C4229" s="138"/>
      <c r="D4229" s="139"/>
      <c r="E4229" s="145"/>
      <c r="F4229" s="140" t="s">
        <v>546</v>
      </c>
      <c r="G4229" s="139"/>
      <c r="H4229" s="141">
        <v>26.9</v>
      </c>
      <c r="I4229" s="142"/>
      <c r="J4229" s="143"/>
      <c r="K4229" s="144"/>
      <c r="L4229" s="144"/>
      <c r="M4229" s="144"/>
      <c r="N4229" s="144"/>
      <c r="O4229" s="143"/>
      <c r="P4229" s="143"/>
      <c r="Q4229" s="143"/>
      <c r="R4229" s="139"/>
      <c r="S4229" s="139"/>
      <c r="T4229" s="138"/>
      <c r="U4229" s="6"/>
      <c r="V4229" s="8"/>
      <c r="W4229" s="8"/>
      <c r="X4229" s="60"/>
    </row>
    <row r="4230" spans="1:24" ht="11.25" outlineLevel="5" x14ac:dyDescent="0.2">
      <c r="A4230" s="137"/>
      <c r="B4230" s="138"/>
      <c r="C4230" s="138"/>
      <c r="D4230" s="139"/>
      <c r="E4230" s="145"/>
      <c r="F4230" s="140" t="s">
        <v>3228</v>
      </c>
      <c r="G4230" s="139"/>
      <c r="H4230" s="141">
        <v>26.9</v>
      </c>
      <c r="I4230" s="142"/>
      <c r="J4230" s="143"/>
      <c r="K4230" s="144"/>
      <c r="L4230" s="144"/>
      <c r="M4230" s="144"/>
      <c r="N4230" s="144"/>
      <c r="O4230" s="143"/>
      <c r="P4230" s="143"/>
      <c r="Q4230" s="143"/>
      <c r="R4230" s="139"/>
      <c r="S4230" s="139"/>
      <c r="T4230" s="138"/>
      <c r="U4230" s="6"/>
      <c r="V4230" s="8"/>
      <c r="W4230" s="8"/>
      <c r="X4230" s="60"/>
    </row>
    <row r="4231" spans="1:24" ht="11.25" outlineLevel="5" x14ac:dyDescent="0.2">
      <c r="A4231" s="137"/>
      <c r="B4231" s="138"/>
      <c r="C4231" s="138"/>
      <c r="D4231" s="139"/>
      <c r="E4231" s="145"/>
      <c r="F4231" s="140" t="s">
        <v>546</v>
      </c>
      <c r="G4231" s="139"/>
      <c r="H4231" s="141">
        <v>26.9</v>
      </c>
      <c r="I4231" s="142"/>
      <c r="J4231" s="143"/>
      <c r="K4231" s="144"/>
      <c r="L4231" s="144"/>
      <c r="M4231" s="144"/>
      <c r="N4231" s="144"/>
      <c r="O4231" s="143"/>
      <c r="P4231" s="143"/>
      <c r="Q4231" s="143"/>
      <c r="R4231" s="139"/>
      <c r="S4231" s="139"/>
      <c r="T4231" s="138"/>
      <c r="U4231" s="6"/>
      <c r="V4231" s="8"/>
      <c r="W4231" s="8"/>
      <c r="X4231" s="60"/>
    </row>
    <row r="4232" spans="1:24" ht="11.25" outlineLevel="5" x14ac:dyDescent="0.2">
      <c r="A4232" s="137"/>
      <c r="B4232" s="138"/>
      <c r="C4232" s="138"/>
      <c r="D4232" s="139"/>
      <c r="E4232" s="145"/>
      <c r="F4232" s="140" t="s">
        <v>3229</v>
      </c>
      <c r="G4232" s="139"/>
      <c r="H4232" s="141">
        <v>31.6</v>
      </c>
      <c r="I4232" s="142"/>
      <c r="J4232" s="143"/>
      <c r="K4232" s="144"/>
      <c r="L4232" s="144"/>
      <c r="M4232" s="144"/>
      <c r="N4232" s="144"/>
      <c r="O4232" s="143"/>
      <c r="P4232" s="143"/>
      <c r="Q4232" s="143"/>
      <c r="R4232" s="139"/>
      <c r="S4232" s="139"/>
      <c r="T4232" s="138"/>
      <c r="U4232" s="6"/>
      <c r="V4232" s="8"/>
      <c r="W4232" s="8"/>
      <c r="X4232" s="60"/>
    </row>
    <row r="4233" spans="1:24" ht="11.25" outlineLevel="5" x14ac:dyDescent="0.2">
      <c r="A4233" s="137"/>
      <c r="B4233" s="138"/>
      <c r="C4233" s="138"/>
      <c r="D4233" s="139"/>
      <c r="E4233" s="145"/>
      <c r="F4233" s="140" t="s">
        <v>546</v>
      </c>
      <c r="G4233" s="139"/>
      <c r="H4233" s="141">
        <v>31.6</v>
      </c>
      <c r="I4233" s="142"/>
      <c r="J4233" s="143"/>
      <c r="K4233" s="144"/>
      <c r="L4233" s="144"/>
      <c r="M4233" s="144"/>
      <c r="N4233" s="144"/>
      <c r="O4233" s="143"/>
      <c r="P4233" s="143"/>
      <c r="Q4233" s="143"/>
      <c r="R4233" s="139"/>
      <c r="S4233" s="139"/>
      <c r="T4233" s="138"/>
      <c r="U4233" s="6"/>
      <c r="V4233" s="8"/>
      <c r="W4233" s="8"/>
      <c r="X4233" s="60"/>
    </row>
    <row r="4234" spans="1:24" ht="11.25" outlineLevel="5" x14ac:dyDescent="0.2">
      <c r="A4234" s="137"/>
      <c r="B4234" s="138"/>
      <c r="C4234" s="138"/>
      <c r="D4234" s="139"/>
      <c r="E4234" s="145"/>
      <c r="F4234" s="140" t="s">
        <v>3230</v>
      </c>
      <c r="G4234" s="139"/>
      <c r="H4234" s="141">
        <v>54.4</v>
      </c>
      <c r="I4234" s="142"/>
      <c r="J4234" s="143"/>
      <c r="K4234" s="144"/>
      <c r="L4234" s="144"/>
      <c r="M4234" s="144"/>
      <c r="N4234" s="144"/>
      <c r="O4234" s="143"/>
      <c r="P4234" s="143"/>
      <c r="Q4234" s="143"/>
      <c r="R4234" s="139"/>
      <c r="S4234" s="139"/>
      <c r="T4234" s="138"/>
      <c r="U4234" s="6"/>
      <c r="V4234" s="8"/>
      <c r="W4234" s="8"/>
      <c r="X4234" s="60"/>
    </row>
    <row r="4235" spans="1:24" ht="11.25" outlineLevel="5" x14ac:dyDescent="0.2">
      <c r="A4235" s="137"/>
      <c r="B4235" s="138"/>
      <c r="C4235" s="138"/>
      <c r="D4235" s="139"/>
      <c r="E4235" s="145"/>
      <c r="F4235" s="140" t="s">
        <v>3231</v>
      </c>
      <c r="G4235" s="139"/>
      <c r="H4235" s="141">
        <v>36.4</v>
      </c>
      <c r="I4235" s="142"/>
      <c r="J4235" s="143"/>
      <c r="K4235" s="144"/>
      <c r="L4235" s="144"/>
      <c r="M4235" s="144"/>
      <c r="N4235" s="144"/>
      <c r="O4235" s="143"/>
      <c r="P4235" s="143"/>
      <c r="Q4235" s="143"/>
      <c r="R4235" s="139"/>
      <c r="S4235" s="139"/>
      <c r="T4235" s="138"/>
      <c r="U4235" s="6"/>
      <c r="V4235" s="8"/>
      <c r="W4235" s="8"/>
      <c r="X4235" s="60"/>
    </row>
    <row r="4236" spans="1:24" ht="11.25" outlineLevel="5" x14ac:dyDescent="0.2">
      <c r="A4236" s="137"/>
      <c r="B4236" s="138"/>
      <c r="C4236" s="138"/>
      <c r="D4236" s="139"/>
      <c r="E4236" s="145"/>
      <c r="F4236" s="140" t="s">
        <v>546</v>
      </c>
      <c r="G4236" s="139"/>
      <c r="H4236" s="141">
        <v>90.8</v>
      </c>
      <c r="I4236" s="142"/>
      <c r="J4236" s="143"/>
      <c r="K4236" s="144"/>
      <c r="L4236" s="144"/>
      <c r="M4236" s="144"/>
      <c r="N4236" s="144"/>
      <c r="O4236" s="143"/>
      <c r="P4236" s="143"/>
      <c r="Q4236" s="143"/>
      <c r="R4236" s="139"/>
      <c r="S4236" s="139"/>
      <c r="T4236" s="138"/>
      <c r="U4236" s="6"/>
      <c r="V4236" s="8"/>
      <c r="W4236" s="8"/>
      <c r="X4236" s="60"/>
    </row>
    <row r="4237" spans="1:24" ht="11.25" outlineLevel="5" x14ac:dyDescent="0.2">
      <c r="A4237" s="137"/>
      <c r="B4237" s="138"/>
      <c r="C4237" s="138"/>
      <c r="D4237" s="139"/>
      <c r="E4237" s="145"/>
      <c r="F4237" s="140" t="s">
        <v>817</v>
      </c>
      <c r="G4237" s="139"/>
      <c r="H4237" s="141">
        <v>0</v>
      </c>
      <c r="I4237" s="142"/>
      <c r="J4237" s="143"/>
      <c r="K4237" s="144"/>
      <c r="L4237" s="144"/>
      <c r="M4237" s="144"/>
      <c r="N4237" s="144"/>
      <c r="O4237" s="143"/>
      <c r="P4237" s="143"/>
      <c r="Q4237" s="143"/>
      <c r="R4237" s="139"/>
      <c r="S4237" s="139"/>
      <c r="T4237" s="138"/>
      <c r="U4237" s="6"/>
      <c r="V4237" s="8"/>
      <c r="W4237" s="8"/>
      <c r="X4237" s="60"/>
    </row>
    <row r="4238" spans="1:24" ht="11.25" outlineLevel="5" x14ac:dyDescent="0.2">
      <c r="A4238" s="137"/>
      <c r="B4238" s="138"/>
      <c r="C4238" s="138"/>
      <c r="D4238" s="139"/>
      <c r="E4238" s="145"/>
      <c r="F4238" s="140" t="s">
        <v>3232</v>
      </c>
      <c r="G4238" s="139"/>
      <c r="H4238" s="141">
        <v>12.5</v>
      </c>
      <c r="I4238" s="142"/>
      <c r="J4238" s="143"/>
      <c r="K4238" s="144"/>
      <c r="L4238" s="144"/>
      <c r="M4238" s="144"/>
      <c r="N4238" s="144"/>
      <c r="O4238" s="143"/>
      <c r="P4238" s="143"/>
      <c r="Q4238" s="143"/>
      <c r="R4238" s="139"/>
      <c r="S4238" s="139"/>
      <c r="T4238" s="138"/>
      <c r="U4238" s="6"/>
      <c r="V4238" s="8"/>
      <c r="W4238" s="8"/>
      <c r="X4238" s="60"/>
    </row>
    <row r="4239" spans="1:24" ht="11.25" outlineLevel="5" x14ac:dyDescent="0.2">
      <c r="A4239" s="137"/>
      <c r="B4239" s="138"/>
      <c r="C4239" s="138"/>
      <c r="D4239" s="139"/>
      <c r="E4239" s="145"/>
      <c r="F4239" s="140" t="s">
        <v>3233</v>
      </c>
      <c r="G4239" s="139"/>
      <c r="H4239" s="141">
        <v>12.7</v>
      </c>
      <c r="I4239" s="142"/>
      <c r="J4239" s="143"/>
      <c r="K4239" s="144"/>
      <c r="L4239" s="144"/>
      <c r="M4239" s="144"/>
      <c r="N4239" s="144"/>
      <c r="O4239" s="143"/>
      <c r="P4239" s="143"/>
      <c r="Q4239" s="143"/>
      <c r="R4239" s="139"/>
      <c r="S4239" s="139"/>
      <c r="T4239" s="138"/>
      <c r="U4239" s="6"/>
      <c r="V4239" s="8"/>
      <c r="W4239" s="8"/>
      <c r="X4239" s="60"/>
    </row>
    <row r="4240" spans="1:24" ht="11.25" outlineLevel="5" x14ac:dyDescent="0.2">
      <c r="A4240" s="137"/>
      <c r="B4240" s="138"/>
      <c r="C4240" s="138"/>
      <c r="D4240" s="139"/>
      <c r="E4240" s="145"/>
      <c r="F4240" s="140" t="s">
        <v>3234</v>
      </c>
      <c r="G4240" s="139"/>
      <c r="H4240" s="141">
        <v>17.399999999999999</v>
      </c>
      <c r="I4240" s="142"/>
      <c r="J4240" s="143"/>
      <c r="K4240" s="144"/>
      <c r="L4240" s="144"/>
      <c r="M4240" s="144"/>
      <c r="N4240" s="144"/>
      <c r="O4240" s="143"/>
      <c r="P4240" s="143"/>
      <c r="Q4240" s="143"/>
      <c r="R4240" s="139"/>
      <c r="S4240" s="139"/>
      <c r="T4240" s="138"/>
      <c r="U4240" s="6"/>
      <c r="V4240" s="8"/>
      <c r="W4240" s="8"/>
      <c r="X4240" s="60"/>
    </row>
    <row r="4241" spans="1:27" ht="11.25" outlineLevel="5" x14ac:dyDescent="0.2">
      <c r="A4241" s="137"/>
      <c r="B4241" s="138"/>
      <c r="C4241" s="138"/>
      <c r="D4241" s="139"/>
      <c r="E4241" s="145"/>
      <c r="F4241" s="140" t="s">
        <v>546</v>
      </c>
      <c r="G4241" s="139"/>
      <c r="H4241" s="141">
        <v>42.599999999999994</v>
      </c>
      <c r="I4241" s="142"/>
      <c r="J4241" s="143"/>
      <c r="K4241" s="144"/>
      <c r="L4241" s="144"/>
      <c r="M4241" s="144"/>
      <c r="N4241" s="144"/>
      <c r="O4241" s="143"/>
      <c r="P4241" s="143"/>
      <c r="Q4241" s="143"/>
      <c r="R4241" s="139"/>
      <c r="S4241" s="139"/>
      <c r="T4241" s="138"/>
      <c r="U4241" s="6"/>
      <c r="V4241" s="8"/>
      <c r="W4241" s="8"/>
      <c r="X4241" s="60"/>
    </row>
    <row r="4242" spans="1:27" ht="11.25" outlineLevel="5" x14ac:dyDescent="0.2">
      <c r="A4242" s="137"/>
      <c r="B4242" s="138"/>
      <c r="C4242" s="138"/>
      <c r="D4242" s="139"/>
      <c r="E4242" s="145"/>
      <c r="F4242" s="140" t="s">
        <v>3235</v>
      </c>
      <c r="G4242" s="139"/>
      <c r="H4242" s="141">
        <v>42.6</v>
      </c>
      <c r="I4242" s="142"/>
      <c r="J4242" s="143"/>
      <c r="K4242" s="144"/>
      <c r="L4242" s="144"/>
      <c r="M4242" s="144"/>
      <c r="N4242" s="144"/>
      <c r="O4242" s="143"/>
      <c r="P4242" s="143"/>
      <c r="Q4242" s="143"/>
      <c r="R4242" s="139"/>
      <c r="S4242" s="139"/>
      <c r="T4242" s="138"/>
      <c r="U4242" s="6"/>
      <c r="V4242" s="8"/>
      <c r="W4242" s="8"/>
      <c r="X4242" s="60"/>
    </row>
    <row r="4243" spans="1:27" ht="11.25" outlineLevel="5" x14ac:dyDescent="0.2">
      <c r="A4243" s="137"/>
      <c r="B4243" s="138"/>
      <c r="C4243" s="138"/>
      <c r="D4243" s="139"/>
      <c r="E4243" s="145"/>
      <c r="F4243" s="140" t="s">
        <v>546</v>
      </c>
      <c r="G4243" s="139"/>
      <c r="H4243" s="141">
        <v>42.6</v>
      </c>
      <c r="I4243" s="142"/>
      <c r="J4243" s="143"/>
      <c r="K4243" s="144"/>
      <c r="L4243" s="144"/>
      <c r="M4243" s="144"/>
      <c r="N4243" s="144"/>
      <c r="O4243" s="143"/>
      <c r="P4243" s="143"/>
      <c r="Q4243" s="143"/>
      <c r="R4243" s="139"/>
      <c r="S4243" s="139"/>
      <c r="T4243" s="138"/>
      <c r="U4243" s="6"/>
      <c r="V4243" s="8"/>
      <c r="W4243" s="8"/>
      <c r="X4243" s="60"/>
    </row>
    <row r="4244" spans="1:27" ht="11.25" outlineLevel="5" x14ac:dyDescent="0.2">
      <c r="A4244" s="137"/>
      <c r="B4244" s="138"/>
      <c r="C4244" s="138"/>
      <c r="D4244" s="139"/>
      <c r="E4244" s="145"/>
      <c r="F4244" s="140" t="s">
        <v>3236</v>
      </c>
      <c r="G4244" s="139"/>
      <c r="H4244" s="141">
        <v>85.2</v>
      </c>
      <c r="I4244" s="142"/>
      <c r="J4244" s="143"/>
      <c r="K4244" s="144"/>
      <c r="L4244" s="144"/>
      <c r="M4244" s="144"/>
      <c r="N4244" s="144"/>
      <c r="O4244" s="143"/>
      <c r="P4244" s="143"/>
      <c r="Q4244" s="143"/>
      <c r="R4244" s="139"/>
      <c r="S4244" s="139"/>
      <c r="T4244" s="138"/>
      <c r="U4244" s="6"/>
      <c r="V4244" s="8"/>
      <c r="W4244" s="8"/>
      <c r="X4244" s="60"/>
    </row>
    <row r="4245" spans="1:27" ht="7.5" customHeight="1" outlineLevel="5" x14ac:dyDescent="0.15">
      <c r="A4245" s="8"/>
      <c r="B4245" s="69"/>
      <c r="C4245" s="69"/>
      <c r="D4245" s="60"/>
      <c r="E4245" s="60"/>
      <c r="F4245" s="104"/>
      <c r="G4245" s="60"/>
      <c r="H4245" s="65"/>
      <c r="I4245" s="105"/>
      <c r="J4245" s="63"/>
      <c r="K4245" s="65"/>
      <c r="L4245" s="65"/>
      <c r="M4245" s="65"/>
      <c r="N4245" s="65"/>
      <c r="O4245" s="63"/>
      <c r="P4245" s="63"/>
      <c r="Q4245" s="63"/>
      <c r="R4245" s="60"/>
      <c r="S4245" s="60"/>
      <c r="T4245" s="69"/>
      <c r="U4245" s="8"/>
      <c r="X4245" s="60"/>
    </row>
    <row r="4246" spans="1:27" ht="33.75" outlineLevel="4" x14ac:dyDescent="0.2">
      <c r="A4246" s="4"/>
      <c r="B4246" s="120"/>
      <c r="C4246" s="121">
        <v>14</v>
      </c>
      <c r="D4246" s="122" t="s">
        <v>760</v>
      </c>
      <c r="E4246" s="123" t="s">
        <v>3237</v>
      </c>
      <c r="F4246" s="124" t="s">
        <v>3238</v>
      </c>
      <c r="G4246" s="122" t="s">
        <v>543</v>
      </c>
      <c r="H4246" s="125">
        <v>393.59023550000001</v>
      </c>
      <c r="I4246" s="126">
        <v>0</v>
      </c>
      <c r="J4246" s="127">
        <f>H4246*I4246</f>
        <v>0</v>
      </c>
      <c r="K4246" s="125">
        <v>2.1999999999999999E-2</v>
      </c>
      <c r="L4246" s="125">
        <f>H4246*K4246</f>
        <v>8.6589851810000003</v>
      </c>
      <c r="M4246" s="125"/>
      <c r="N4246" s="125">
        <f>H4246*M4246</f>
        <v>0</v>
      </c>
      <c r="O4246" s="127">
        <v>15</v>
      </c>
      <c r="P4246" s="127">
        <f>J4246*(O4246/100)</f>
        <v>0</v>
      </c>
      <c r="Q4246" s="127">
        <f>J4246+P4246</f>
        <v>0</v>
      </c>
      <c r="R4246" s="128"/>
      <c r="S4246" s="128" t="s">
        <v>776</v>
      </c>
      <c r="T4246" s="129">
        <v>1</v>
      </c>
      <c r="U4246" s="8"/>
      <c r="V4246" s="8"/>
      <c r="W4246" s="8"/>
      <c r="X4246" s="60"/>
    </row>
    <row r="4247" spans="1:27" ht="9.75" outlineLevel="5" x14ac:dyDescent="0.2">
      <c r="A4247" s="130"/>
      <c r="B4247" s="131"/>
      <c r="C4247" s="131"/>
      <c r="D4247" s="132"/>
      <c r="E4247" s="136" t="s">
        <v>0</v>
      </c>
      <c r="F4247" s="159" t="s">
        <v>763</v>
      </c>
      <c r="G4247" s="159"/>
      <c r="H4247" s="160"/>
      <c r="I4247" s="161"/>
      <c r="J4247" s="162"/>
      <c r="K4247" s="134"/>
      <c r="L4247" s="134"/>
      <c r="M4247" s="134"/>
      <c r="N4247" s="134"/>
      <c r="O4247" s="135"/>
      <c r="P4247" s="135"/>
      <c r="Q4247" s="135"/>
      <c r="R4247" s="132"/>
      <c r="S4247" s="132"/>
      <c r="T4247" s="131"/>
      <c r="U4247" s="6"/>
      <c r="V4247" s="8"/>
      <c r="W4247" s="8"/>
      <c r="X4247" s="133" t="str">
        <f>F4247</f>
        <v>---</v>
      </c>
      <c r="Y4247" s="9"/>
      <c r="AA4247" s="11"/>
    </row>
    <row r="4248" spans="1:27" ht="7.5" customHeight="1" outlineLevel="5" x14ac:dyDescent="0.15">
      <c r="B4248" s="69"/>
      <c r="C4248" s="69"/>
      <c r="D4248" s="60"/>
      <c r="E4248" s="60"/>
      <c r="F4248" s="61"/>
      <c r="G4248" s="60"/>
      <c r="H4248" s="65"/>
      <c r="I4248" s="105"/>
      <c r="J4248" s="63"/>
      <c r="K4248" s="65"/>
      <c r="L4248" s="65"/>
      <c r="M4248" s="65"/>
      <c r="N4248" s="65"/>
      <c r="O4248" s="63"/>
      <c r="P4248" s="63"/>
      <c r="Q4248" s="63"/>
      <c r="R4248" s="60"/>
      <c r="S4248" s="60"/>
      <c r="T4248" s="69"/>
      <c r="U4248" s="8"/>
      <c r="X4248" s="60"/>
    </row>
    <row r="4249" spans="1:27" ht="11.25" outlineLevel="5" x14ac:dyDescent="0.2">
      <c r="A4249" s="137"/>
      <c r="B4249" s="138"/>
      <c r="C4249" s="138"/>
      <c r="D4249" s="139"/>
      <c r="E4249" s="145" t="s">
        <v>1</v>
      </c>
      <c r="F4249" s="140" t="s">
        <v>3239</v>
      </c>
      <c r="G4249" s="139"/>
      <c r="H4249" s="141">
        <v>276.97000000000003</v>
      </c>
      <c r="I4249" s="142"/>
      <c r="J4249" s="143"/>
      <c r="K4249" s="144"/>
      <c r="L4249" s="144"/>
      <c r="M4249" s="144"/>
      <c r="N4249" s="144"/>
      <c r="O4249" s="143"/>
      <c r="P4249" s="143"/>
      <c r="Q4249" s="143"/>
      <c r="R4249" s="139"/>
      <c r="S4249" s="139"/>
      <c r="T4249" s="138"/>
      <c r="U4249" s="6"/>
      <c r="V4249" s="8"/>
      <c r="W4249" s="8"/>
      <c r="X4249" s="60"/>
    </row>
    <row r="4250" spans="1:27" ht="11.25" outlineLevel="5" x14ac:dyDescent="0.2">
      <c r="A4250" s="137"/>
      <c r="B4250" s="138"/>
      <c r="C4250" s="138"/>
      <c r="D4250" s="139"/>
      <c r="E4250" s="145"/>
      <c r="F4250" s="140" t="s">
        <v>3240</v>
      </c>
      <c r="G4250" s="139"/>
      <c r="H4250" s="141">
        <v>34.313400000000009</v>
      </c>
      <c r="I4250" s="142"/>
      <c r="J4250" s="143"/>
      <c r="K4250" s="144"/>
      <c r="L4250" s="144"/>
      <c r="M4250" s="144"/>
      <c r="N4250" s="144"/>
      <c r="O4250" s="143"/>
      <c r="P4250" s="143"/>
      <c r="Q4250" s="143"/>
      <c r="R4250" s="139"/>
      <c r="S4250" s="139"/>
      <c r="T4250" s="138"/>
      <c r="U4250" s="6"/>
      <c r="V4250" s="8"/>
      <c r="W4250" s="8"/>
      <c r="X4250" s="60"/>
    </row>
    <row r="4251" spans="1:27" ht="11.25" outlineLevel="5" x14ac:dyDescent="0.2">
      <c r="A4251" s="137"/>
      <c r="B4251" s="138"/>
      <c r="C4251" s="138"/>
      <c r="D4251" s="139"/>
      <c r="E4251" s="145"/>
      <c r="F4251" s="140" t="s">
        <v>3162</v>
      </c>
      <c r="G4251" s="139"/>
      <c r="H4251" s="141">
        <v>43.2</v>
      </c>
      <c r="I4251" s="142"/>
      <c r="J4251" s="143"/>
      <c r="K4251" s="144"/>
      <c r="L4251" s="144"/>
      <c r="M4251" s="144"/>
      <c r="N4251" s="144"/>
      <c r="O4251" s="143"/>
      <c r="P4251" s="143"/>
      <c r="Q4251" s="143"/>
      <c r="R4251" s="139"/>
      <c r="S4251" s="139"/>
      <c r="T4251" s="138"/>
      <c r="U4251" s="6"/>
      <c r="V4251" s="8"/>
      <c r="W4251" s="8"/>
      <c r="X4251" s="60"/>
    </row>
    <row r="4252" spans="1:27" ht="11.25" outlineLevel="5" x14ac:dyDescent="0.2">
      <c r="A4252" s="137"/>
      <c r="B4252" s="138"/>
      <c r="C4252" s="138"/>
      <c r="D4252" s="139"/>
      <c r="E4252" s="145"/>
      <c r="F4252" s="140" t="s">
        <v>3241</v>
      </c>
      <c r="G4252" s="139"/>
      <c r="H4252" s="141">
        <v>3.3259050000000001</v>
      </c>
      <c r="I4252" s="142"/>
      <c r="J4252" s="143"/>
      <c r="K4252" s="144"/>
      <c r="L4252" s="144"/>
      <c r="M4252" s="144"/>
      <c r="N4252" s="144"/>
      <c r="O4252" s="143"/>
      <c r="P4252" s="143"/>
      <c r="Q4252" s="143"/>
      <c r="R4252" s="139"/>
      <c r="S4252" s="139"/>
      <c r="T4252" s="138"/>
      <c r="U4252" s="6"/>
      <c r="V4252" s="8"/>
      <c r="W4252" s="8"/>
      <c r="X4252" s="60"/>
    </row>
    <row r="4253" spans="1:27" ht="9.75" outlineLevel="5" x14ac:dyDescent="0.2">
      <c r="A4253" s="130"/>
      <c r="B4253" s="131"/>
      <c r="C4253" s="131"/>
      <c r="D4253" s="132"/>
      <c r="E4253" s="136" t="s">
        <v>25</v>
      </c>
      <c r="F4253" s="148">
        <v>10</v>
      </c>
      <c r="G4253" s="132"/>
      <c r="H4253" s="146">
        <v>35.780930499999997</v>
      </c>
      <c r="I4253" s="147"/>
      <c r="J4253" s="135"/>
      <c r="K4253" s="134"/>
      <c r="L4253" s="134"/>
      <c r="M4253" s="134"/>
      <c r="N4253" s="134"/>
      <c r="O4253" s="135"/>
      <c r="P4253" s="135"/>
      <c r="Q4253" s="135"/>
      <c r="R4253" s="132"/>
      <c r="S4253" s="132"/>
      <c r="T4253" s="131"/>
      <c r="U4253" s="6"/>
      <c r="V4253" s="8"/>
      <c r="W4253" s="8"/>
      <c r="X4253" s="60"/>
    </row>
    <row r="4254" spans="1:27" ht="7.5" customHeight="1" outlineLevel="5" x14ac:dyDescent="0.15">
      <c r="A4254" s="8"/>
      <c r="B4254" s="69"/>
      <c r="C4254" s="69"/>
      <c r="D4254" s="60"/>
      <c r="E4254" s="60"/>
      <c r="F4254" s="104"/>
      <c r="G4254" s="60"/>
      <c r="H4254" s="65"/>
      <c r="I4254" s="105"/>
      <c r="J4254" s="63"/>
      <c r="K4254" s="65"/>
      <c r="L4254" s="65"/>
      <c r="M4254" s="65"/>
      <c r="N4254" s="65"/>
      <c r="O4254" s="63"/>
      <c r="P4254" s="63"/>
      <c r="Q4254" s="63"/>
      <c r="R4254" s="60"/>
      <c r="S4254" s="60"/>
      <c r="T4254" s="69"/>
      <c r="U4254" s="8"/>
      <c r="X4254" s="60"/>
    </row>
    <row r="4255" spans="1:27" ht="11.25" outlineLevel="4" x14ac:dyDescent="0.2">
      <c r="A4255" s="4"/>
      <c r="B4255" s="120"/>
      <c r="C4255" s="121">
        <v>15</v>
      </c>
      <c r="D4255" s="122" t="s">
        <v>534</v>
      </c>
      <c r="E4255" s="123" t="s">
        <v>3242</v>
      </c>
      <c r="F4255" s="124" t="s">
        <v>3243</v>
      </c>
      <c r="G4255" s="122" t="s">
        <v>752</v>
      </c>
      <c r="H4255" s="125">
        <v>1081.2750000000001</v>
      </c>
      <c r="I4255" s="126">
        <v>0</v>
      </c>
      <c r="J4255" s="127">
        <f>H4255*I4255</f>
        <v>0</v>
      </c>
      <c r="K4255" s="125">
        <v>1.2E-4</v>
      </c>
      <c r="L4255" s="125">
        <f>H4255*K4255</f>
        <v>0.12975300000000001</v>
      </c>
      <c r="M4255" s="125"/>
      <c r="N4255" s="125">
        <f>H4255*M4255</f>
        <v>0</v>
      </c>
      <c r="O4255" s="127">
        <v>15</v>
      </c>
      <c r="P4255" s="127">
        <f>J4255*(O4255/100)</f>
        <v>0</v>
      </c>
      <c r="Q4255" s="127">
        <f>J4255+P4255</f>
        <v>0</v>
      </c>
      <c r="R4255" s="128"/>
      <c r="S4255" s="128" t="s">
        <v>538</v>
      </c>
      <c r="T4255" s="129">
        <v>1</v>
      </c>
      <c r="U4255" s="8"/>
      <c r="V4255" s="8"/>
      <c r="W4255" s="8"/>
      <c r="X4255" s="60"/>
    </row>
    <row r="4256" spans="1:27" ht="9.75" outlineLevel="5" x14ac:dyDescent="0.2">
      <c r="A4256" s="130"/>
      <c r="B4256" s="131"/>
      <c r="C4256" s="131"/>
      <c r="D4256" s="132"/>
      <c r="E4256" s="136" t="s">
        <v>0</v>
      </c>
      <c r="F4256" s="159" t="s">
        <v>3244</v>
      </c>
      <c r="G4256" s="159"/>
      <c r="H4256" s="160"/>
      <c r="I4256" s="161"/>
      <c r="J4256" s="162"/>
      <c r="K4256" s="134"/>
      <c r="L4256" s="134"/>
      <c r="M4256" s="134"/>
      <c r="N4256" s="134"/>
      <c r="O4256" s="135"/>
      <c r="P4256" s="135"/>
      <c r="Q4256" s="135"/>
      <c r="R4256" s="132"/>
      <c r="S4256" s="132"/>
      <c r="T4256" s="131"/>
      <c r="U4256" s="6"/>
      <c r="V4256" s="8"/>
      <c r="W4256" s="8"/>
      <c r="X4256" s="133" t="str">
        <f>F4256</f>
        <v>Podlahy - dokončovací práce spárování akrylem</v>
      </c>
      <c r="Y4256" s="9"/>
      <c r="AA4256" s="11"/>
    </row>
    <row r="4257" spans="1:27" ht="7.5" customHeight="1" outlineLevel="5" x14ac:dyDescent="0.15">
      <c r="B4257" s="69"/>
      <c r="C4257" s="69"/>
      <c r="D4257" s="60"/>
      <c r="E4257" s="60"/>
      <c r="F4257" s="61"/>
      <c r="G4257" s="60"/>
      <c r="H4257" s="65"/>
      <c r="I4257" s="105"/>
      <c r="J4257" s="63"/>
      <c r="K4257" s="65"/>
      <c r="L4257" s="65"/>
      <c r="M4257" s="65"/>
      <c r="N4257" s="65"/>
      <c r="O4257" s="63"/>
      <c r="P4257" s="63"/>
      <c r="Q4257" s="63"/>
      <c r="R4257" s="60"/>
      <c r="S4257" s="60"/>
      <c r="T4257" s="69"/>
      <c r="U4257" s="8"/>
      <c r="X4257" s="60"/>
    </row>
    <row r="4258" spans="1:27" ht="11.25" outlineLevel="5" x14ac:dyDescent="0.2">
      <c r="A4258" s="137"/>
      <c r="B4258" s="138"/>
      <c r="C4258" s="138"/>
      <c r="D4258" s="139"/>
      <c r="E4258" s="145" t="s">
        <v>1</v>
      </c>
      <c r="F4258" s="140" t="s">
        <v>3245</v>
      </c>
      <c r="G4258" s="139"/>
      <c r="H4258" s="141">
        <v>1047.68</v>
      </c>
      <c r="I4258" s="142"/>
      <c r="J4258" s="143"/>
      <c r="K4258" s="144"/>
      <c r="L4258" s="144"/>
      <c r="M4258" s="144"/>
      <c r="N4258" s="144"/>
      <c r="O4258" s="143"/>
      <c r="P4258" s="143"/>
      <c r="Q4258" s="143"/>
      <c r="R4258" s="139"/>
      <c r="S4258" s="139"/>
      <c r="T4258" s="138"/>
      <c r="U4258" s="6"/>
      <c r="V4258" s="8"/>
      <c r="W4258" s="8"/>
      <c r="X4258" s="60"/>
    </row>
    <row r="4259" spans="1:27" ht="11.25" outlineLevel="5" x14ac:dyDescent="0.2">
      <c r="A4259" s="137"/>
      <c r="B4259" s="138"/>
      <c r="C4259" s="138"/>
      <c r="D4259" s="139"/>
      <c r="E4259" s="145"/>
      <c r="F4259" s="140" t="s">
        <v>3246</v>
      </c>
      <c r="G4259" s="139"/>
      <c r="H4259" s="141">
        <v>33.594999999999999</v>
      </c>
      <c r="I4259" s="142"/>
      <c r="J4259" s="143"/>
      <c r="K4259" s="144"/>
      <c r="L4259" s="144"/>
      <c r="M4259" s="144"/>
      <c r="N4259" s="144"/>
      <c r="O4259" s="143"/>
      <c r="P4259" s="143"/>
      <c r="Q4259" s="143"/>
      <c r="R4259" s="139"/>
      <c r="S4259" s="139"/>
      <c r="T4259" s="138"/>
      <c r="U4259" s="6"/>
      <c r="V4259" s="8"/>
      <c r="W4259" s="8"/>
      <c r="X4259" s="60"/>
    </row>
    <row r="4260" spans="1:27" ht="7.5" customHeight="1" outlineLevel="5" x14ac:dyDescent="0.15">
      <c r="A4260" s="8"/>
      <c r="B4260" s="69"/>
      <c r="C4260" s="69"/>
      <c r="D4260" s="60"/>
      <c r="E4260" s="60"/>
      <c r="F4260" s="104"/>
      <c r="G4260" s="60"/>
      <c r="H4260" s="65"/>
      <c r="I4260" s="105"/>
      <c r="J4260" s="63"/>
      <c r="K4260" s="65"/>
      <c r="L4260" s="65"/>
      <c r="M4260" s="65"/>
      <c r="N4260" s="65"/>
      <c r="O4260" s="63"/>
      <c r="P4260" s="63"/>
      <c r="Q4260" s="63"/>
      <c r="R4260" s="60"/>
      <c r="S4260" s="60"/>
      <c r="T4260" s="69"/>
      <c r="U4260" s="8"/>
      <c r="X4260" s="60"/>
    </row>
    <row r="4261" spans="1:27" ht="22.5" outlineLevel="4" x14ac:dyDescent="0.2">
      <c r="A4261" s="4"/>
      <c r="B4261" s="120"/>
      <c r="C4261" s="121">
        <v>16</v>
      </c>
      <c r="D4261" s="122" t="s">
        <v>534</v>
      </c>
      <c r="E4261" s="123" t="s">
        <v>3247</v>
      </c>
      <c r="F4261" s="124" t="s">
        <v>3248</v>
      </c>
      <c r="G4261" s="122" t="s">
        <v>752</v>
      </c>
      <c r="H4261" s="125">
        <v>86.4</v>
      </c>
      <c r="I4261" s="126">
        <v>0</v>
      </c>
      <c r="J4261" s="127">
        <f>H4261*I4261</f>
        <v>0</v>
      </c>
      <c r="K4261" s="125">
        <v>1.5299999999999999E-3</v>
      </c>
      <c r="L4261" s="125">
        <f>H4261*K4261</f>
        <v>0.132192</v>
      </c>
      <c r="M4261" s="125"/>
      <c r="N4261" s="125">
        <f>H4261*M4261</f>
        <v>0</v>
      </c>
      <c r="O4261" s="127">
        <v>15</v>
      </c>
      <c r="P4261" s="127">
        <f>J4261*(O4261/100)</f>
        <v>0</v>
      </c>
      <c r="Q4261" s="127">
        <f>J4261+P4261</f>
        <v>0</v>
      </c>
      <c r="R4261" s="128"/>
      <c r="S4261" s="128" t="s">
        <v>538</v>
      </c>
      <c r="T4261" s="129">
        <v>1</v>
      </c>
      <c r="U4261" s="8"/>
      <c r="V4261" s="8"/>
      <c r="W4261" s="8"/>
      <c r="X4261" s="60"/>
    </row>
    <row r="4262" spans="1:27" ht="9.75" outlineLevel="5" x14ac:dyDescent="0.2">
      <c r="A4262" s="130"/>
      <c r="B4262" s="131"/>
      <c r="C4262" s="131"/>
      <c r="D4262" s="132"/>
      <c r="E4262" s="136" t="s">
        <v>0</v>
      </c>
      <c r="F4262" s="159" t="s">
        <v>3249</v>
      </c>
      <c r="G4262" s="159"/>
      <c r="H4262" s="160"/>
      <c r="I4262" s="161"/>
      <c r="J4262" s="162"/>
      <c r="K4262" s="134"/>
      <c r="L4262" s="134"/>
      <c r="M4262" s="134"/>
      <c r="N4262" s="134"/>
      <c r="O4262" s="135"/>
      <c r="P4262" s="135"/>
      <c r="Q4262" s="135"/>
      <c r="R4262" s="132"/>
      <c r="S4262" s="132"/>
      <c r="T4262" s="131"/>
      <c r="U4262" s="6"/>
      <c r="V4262" s="8"/>
      <c r="W4262" s="8"/>
      <c r="X4262" s="133" t="str">
        <f>F4262</f>
        <v>Montáž obkladů schodišť z dlaždic keramických lepených cementovým flexibilním lepidlem stupnic hladkých, šířky přes 250 do 300 mm</v>
      </c>
      <c r="Y4262" s="9"/>
      <c r="AA4262" s="11"/>
    </row>
    <row r="4263" spans="1:27" ht="7.5" customHeight="1" outlineLevel="5" x14ac:dyDescent="0.15">
      <c r="B4263" s="69"/>
      <c r="C4263" s="69"/>
      <c r="D4263" s="60"/>
      <c r="E4263" s="60"/>
      <c r="F4263" s="61"/>
      <c r="G4263" s="60"/>
      <c r="H4263" s="65"/>
      <c r="I4263" s="105"/>
      <c r="J4263" s="63"/>
      <c r="K4263" s="65"/>
      <c r="L4263" s="65"/>
      <c r="M4263" s="65"/>
      <c r="N4263" s="65"/>
      <c r="O4263" s="63"/>
      <c r="P4263" s="63"/>
      <c r="Q4263" s="63"/>
      <c r="R4263" s="60"/>
      <c r="S4263" s="60"/>
      <c r="T4263" s="69"/>
      <c r="U4263" s="8"/>
      <c r="X4263" s="60"/>
    </row>
    <row r="4264" spans="1:27" ht="11.25" outlineLevel="5" x14ac:dyDescent="0.2">
      <c r="A4264" s="137"/>
      <c r="B4264" s="138"/>
      <c r="C4264" s="138"/>
      <c r="D4264" s="139"/>
      <c r="E4264" s="145" t="s">
        <v>1</v>
      </c>
      <c r="F4264" s="140" t="s">
        <v>604</v>
      </c>
      <c r="G4264" s="139"/>
      <c r="H4264" s="141">
        <v>0</v>
      </c>
      <c r="I4264" s="142"/>
      <c r="J4264" s="143"/>
      <c r="K4264" s="144"/>
      <c r="L4264" s="144"/>
      <c r="M4264" s="144"/>
      <c r="N4264" s="144"/>
      <c r="O4264" s="143"/>
      <c r="P4264" s="143"/>
      <c r="Q4264" s="143"/>
      <c r="R4264" s="139"/>
      <c r="S4264" s="139"/>
      <c r="T4264" s="138"/>
      <c r="U4264" s="6"/>
      <c r="V4264" s="8"/>
      <c r="W4264" s="8"/>
      <c r="X4264" s="60"/>
    </row>
    <row r="4265" spans="1:27" ht="11.25" outlineLevel="5" x14ac:dyDescent="0.2">
      <c r="A4265" s="137"/>
      <c r="B4265" s="138"/>
      <c r="C4265" s="138"/>
      <c r="D4265" s="139"/>
      <c r="E4265" s="145"/>
      <c r="F4265" s="140" t="s">
        <v>3250</v>
      </c>
      <c r="G4265" s="139"/>
      <c r="H4265" s="141">
        <v>86.4</v>
      </c>
      <c r="I4265" s="142"/>
      <c r="J4265" s="143"/>
      <c r="K4265" s="144"/>
      <c r="L4265" s="144"/>
      <c r="M4265" s="144"/>
      <c r="N4265" s="144"/>
      <c r="O4265" s="143"/>
      <c r="P4265" s="143"/>
      <c r="Q4265" s="143"/>
      <c r="R4265" s="139"/>
      <c r="S4265" s="139"/>
      <c r="T4265" s="138"/>
      <c r="U4265" s="6"/>
      <c r="V4265" s="8"/>
      <c r="W4265" s="8"/>
      <c r="X4265" s="60"/>
    </row>
    <row r="4266" spans="1:27" ht="7.5" customHeight="1" outlineLevel="5" x14ac:dyDescent="0.15">
      <c r="A4266" s="8"/>
      <c r="B4266" s="69"/>
      <c r="C4266" s="69"/>
      <c r="D4266" s="60"/>
      <c r="E4266" s="60"/>
      <c r="F4266" s="104"/>
      <c r="G4266" s="60"/>
      <c r="H4266" s="65"/>
      <c r="I4266" s="105"/>
      <c r="J4266" s="63"/>
      <c r="K4266" s="65"/>
      <c r="L4266" s="65"/>
      <c r="M4266" s="65"/>
      <c r="N4266" s="65"/>
      <c r="O4266" s="63"/>
      <c r="P4266" s="63"/>
      <c r="Q4266" s="63"/>
      <c r="R4266" s="60"/>
      <c r="S4266" s="60"/>
      <c r="T4266" s="69"/>
      <c r="U4266" s="8"/>
      <c r="X4266" s="60"/>
    </row>
    <row r="4267" spans="1:27" ht="22.5" outlineLevel="4" x14ac:dyDescent="0.2">
      <c r="A4267" s="4"/>
      <c r="B4267" s="120"/>
      <c r="C4267" s="121">
        <v>17</v>
      </c>
      <c r="D4267" s="122" t="s">
        <v>534</v>
      </c>
      <c r="E4267" s="123" t="s">
        <v>3251</v>
      </c>
      <c r="F4267" s="124" t="s">
        <v>3252</v>
      </c>
      <c r="G4267" s="122" t="s">
        <v>752</v>
      </c>
      <c r="H4267" s="125">
        <v>86.4</v>
      </c>
      <c r="I4267" s="126">
        <v>0</v>
      </c>
      <c r="J4267" s="127">
        <f>H4267*I4267</f>
        <v>0</v>
      </c>
      <c r="K4267" s="125">
        <v>1.0200000000000001E-3</v>
      </c>
      <c r="L4267" s="125">
        <f>H4267*K4267</f>
        <v>8.8128000000000012E-2</v>
      </c>
      <c r="M4267" s="125"/>
      <c r="N4267" s="125">
        <f>H4267*M4267</f>
        <v>0</v>
      </c>
      <c r="O4267" s="127">
        <v>15</v>
      </c>
      <c r="P4267" s="127">
        <f>J4267*(O4267/100)</f>
        <v>0</v>
      </c>
      <c r="Q4267" s="127">
        <f>J4267+P4267</f>
        <v>0</v>
      </c>
      <c r="R4267" s="128"/>
      <c r="S4267" s="128" t="s">
        <v>538</v>
      </c>
      <c r="T4267" s="129">
        <v>1</v>
      </c>
      <c r="U4267" s="8"/>
      <c r="V4267" s="8"/>
      <c r="W4267" s="8"/>
      <c r="X4267" s="60"/>
    </row>
    <row r="4268" spans="1:27" ht="9.75" outlineLevel="5" x14ac:dyDescent="0.2">
      <c r="A4268" s="130"/>
      <c r="B4268" s="131"/>
      <c r="C4268" s="131"/>
      <c r="D4268" s="132"/>
      <c r="E4268" s="136" t="s">
        <v>0</v>
      </c>
      <c r="F4268" s="159" t="s">
        <v>3253</v>
      </c>
      <c r="G4268" s="159"/>
      <c r="H4268" s="160"/>
      <c r="I4268" s="161"/>
      <c r="J4268" s="162"/>
      <c r="K4268" s="134"/>
      <c r="L4268" s="134"/>
      <c r="M4268" s="134"/>
      <c r="N4268" s="134"/>
      <c r="O4268" s="135"/>
      <c r="P4268" s="135"/>
      <c r="Q4268" s="135"/>
      <c r="R4268" s="132"/>
      <c r="S4268" s="132"/>
      <c r="T4268" s="131"/>
      <c r="U4268" s="6"/>
      <c r="V4268" s="8"/>
      <c r="W4268" s="8"/>
      <c r="X4268" s="133" t="str">
        <f>F4268</f>
        <v>Montáž obkladů schodišť z dlaždic keramických lepených cementovým flexibilním lepidlem podstupnic hladkých, výšky přes 150 do 200 mm</v>
      </c>
      <c r="Y4268" s="9"/>
      <c r="AA4268" s="11"/>
    </row>
    <row r="4269" spans="1:27" ht="7.5" customHeight="1" outlineLevel="5" x14ac:dyDescent="0.15">
      <c r="B4269" s="69"/>
      <c r="C4269" s="69"/>
      <c r="D4269" s="60"/>
      <c r="E4269" s="60"/>
      <c r="F4269" s="61"/>
      <c r="G4269" s="60"/>
      <c r="H4269" s="65"/>
      <c r="I4269" s="105"/>
      <c r="J4269" s="63"/>
      <c r="K4269" s="65"/>
      <c r="L4269" s="65"/>
      <c r="M4269" s="65"/>
      <c r="N4269" s="65"/>
      <c r="O4269" s="63"/>
      <c r="P4269" s="63"/>
      <c r="Q4269" s="63"/>
      <c r="R4269" s="60"/>
      <c r="S4269" s="60"/>
      <c r="T4269" s="69"/>
      <c r="U4269" s="8"/>
      <c r="X4269" s="60"/>
    </row>
    <row r="4270" spans="1:27" ht="22.5" outlineLevel="4" x14ac:dyDescent="0.2">
      <c r="A4270" s="4"/>
      <c r="B4270" s="120"/>
      <c r="C4270" s="121">
        <v>18</v>
      </c>
      <c r="D4270" s="122" t="s">
        <v>534</v>
      </c>
      <c r="E4270" s="123" t="s">
        <v>3254</v>
      </c>
      <c r="F4270" s="124" t="s">
        <v>3255</v>
      </c>
      <c r="G4270" s="122" t="s">
        <v>752</v>
      </c>
      <c r="H4270" s="125">
        <v>33.595199999999998</v>
      </c>
      <c r="I4270" s="126">
        <v>0</v>
      </c>
      <c r="J4270" s="127">
        <f>H4270*I4270</f>
        <v>0</v>
      </c>
      <c r="K4270" s="125">
        <v>4.2999999999999999E-4</v>
      </c>
      <c r="L4270" s="125">
        <f>H4270*K4270</f>
        <v>1.4445935999999999E-2</v>
      </c>
      <c r="M4270" s="125"/>
      <c r="N4270" s="125">
        <f>H4270*M4270</f>
        <v>0</v>
      </c>
      <c r="O4270" s="127">
        <v>15</v>
      </c>
      <c r="P4270" s="127">
        <f>J4270*(O4270/100)</f>
        <v>0</v>
      </c>
      <c r="Q4270" s="127">
        <f>J4270+P4270</f>
        <v>0</v>
      </c>
      <c r="R4270" s="128"/>
      <c r="S4270" s="128" t="s">
        <v>538</v>
      </c>
      <c r="T4270" s="129">
        <v>1</v>
      </c>
      <c r="U4270" s="8"/>
      <c r="V4270" s="8"/>
      <c r="W4270" s="8"/>
      <c r="X4270" s="60"/>
    </row>
    <row r="4271" spans="1:27" ht="9.75" outlineLevel="5" x14ac:dyDescent="0.2">
      <c r="A4271" s="130"/>
      <c r="B4271" s="131"/>
      <c r="C4271" s="131"/>
      <c r="D4271" s="132"/>
      <c r="E4271" s="136" t="s">
        <v>0</v>
      </c>
      <c r="F4271" s="159" t="s">
        <v>3256</v>
      </c>
      <c r="G4271" s="159"/>
      <c r="H4271" s="160"/>
      <c r="I4271" s="161"/>
      <c r="J4271" s="162"/>
      <c r="K4271" s="134"/>
      <c r="L4271" s="134"/>
      <c r="M4271" s="134"/>
      <c r="N4271" s="134"/>
      <c r="O4271" s="135"/>
      <c r="P4271" s="135"/>
      <c r="Q4271" s="135"/>
      <c r="R4271" s="132"/>
      <c r="S4271" s="132"/>
      <c r="T4271" s="131"/>
      <c r="U4271" s="6"/>
      <c r="V4271" s="8"/>
      <c r="W4271" s="8"/>
      <c r="X4271" s="133" t="str">
        <f>F4271</f>
        <v>Montáž soklů z dlaždic keramických lepených cementovým flexibilním lepidlem schodišťových stupňovitých, výšky přes 65 do 90 mm</v>
      </c>
      <c r="Y4271" s="9"/>
      <c r="AA4271" s="11"/>
    </row>
    <row r="4272" spans="1:27" ht="7.5" customHeight="1" outlineLevel="5" x14ac:dyDescent="0.15">
      <c r="B4272" s="69"/>
      <c r="C4272" s="69"/>
      <c r="D4272" s="60"/>
      <c r="E4272" s="60"/>
      <c r="F4272" s="61"/>
      <c r="G4272" s="60"/>
      <c r="H4272" s="65"/>
      <c r="I4272" s="105"/>
      <c r="J4272" s="63"/>
      <c r="K4272" s="65"/>
      <c r="L4272" s="65"/>
      <c r="M4272" s="65"/>
      <c r="N4272" s="65"/>
      <c r="O4272" s="63"/>
      <c r="P4272" s="63"/>
      <c r="Q4272" s="63"/>
      <c r="R4272" s="60"/>
      <c r="S4272" s="60"/>
      <c r="T4272" s="69"/>
      <c r="U4272" s="8"/>
      <c r="X4272" s="60"/>
    </row>
    <row r="4273" spans="1:27" ht="11.25" outlineLevel="5" x14ac:dyDescent="0.2">
      <c r="A4273" s="137"/>
      <c r="B4273" s="138"/>
      <c r="C4273" s="138"/>
      <c r="D4273" s="139"/>
      <c r="E4273" s="145" t="s">
        <v>1</v>
      </c>
      <c r="F4273" s="140" t="s">
        <v>604</v>
      </c>
      <c r="G4273" s="139"/>
      <c r="H4273" s="141">
        <v>0</v>
      </c>
      <c r="I4273" s="142"/>
      <c r="J4273" s="143"/>
      <c r="K4273" s="144"/>
      <c r="L4273" s="144"/>
      <c r="M4273" s="144"/>
      <c r="N4273" s="144"/>
      <c r="O4273" s="143"/>
      <c r="P4273" s="143"/>
      <c r="Q4273" s="143"/>
      <c r="R4273" s="139"/>
      <c r="S4273" s="139"/>
      <c r="T4273" s="138"/>
      <c r="U4273" s="6"/>
      <c r="V4273" s="8"/>
      <c r="W4273" s="8"/>
      <c r="X4273" s="60"/>
    </row>
    <row r="4274" spans="1:27" ht="11.25" outlineLevel="5" x14ac:dyDescent="0.2">
      <c r="A4274" s="137"/>
      <c r="B4274" s="138"/>
      <c r="C4274" s="138"/>
      <c r="D4274" s="139"/>
      <c r="E4274" s="145"/>
      <c r="F4274" s="140" t="s">
        <v>3257</v>
      </c>
      <c r="G4274" s="139"/>
      <c r="H4274" s="141">
        <v>33.595199999999998</v>
      </c>
      <c r="I4274" s="142"/>
      <c r="J4274" s="143"/>
      <c r="K4274" s="144"/>
      <c r="L4274" s="144"/>
      <c r="M4274" s="144"/>
      <c r="N4274" s="144"/>
      <c r="O4274" s="143"/>
      <c r="P4274" s="143"/>
      <c r="Q4274" s="143"/>
      <c r="R4274" s="139"/>
      <c r="S4274" s="139"/>
      <c r="T4274" s="138"/>
      <c r="U4274" s="6"/>
      <c r="V4274" s="8"/>
      <c r="W4274" s="8"/>
      <c r="X4274" s="60"/>
    </row>
    <row r="4275" spans="1:27" ht="7.5" customHeight="1" outlineLevel="5" x14ac:dyDescent="0.15">
      <c r="A4275" s="8"/>
      <c r="B4275" s="69"/>
      <c r="C4275" s="69"/>
      <c r="D4275" s="60"/>
      <c r="E4275" s="60"/>
      <c r="F4275" s="104"/>
      <c r="G4275" s="60"/>
      <c r="H4275" s="65"/>
      <c r="I4275" s="105"/>
      <c r="J4275" s="63"/>
      <c r="K4275" s="65"/>
      <c r="L4275" s="65"/>
      <c r="M4275" s="65"/>
      <c r="N4275" s="65"/>
      <c r="O4275" s="63"/>
      <c r="P4275" s="63"/>
      <c r="Q4275" s="63"/>
      <c r="R4275" s="60"/>
      <c r="S4275" s="60"/>
      <c r="T4275" s="69"/>
      <c r="U4275" s="8"/>
      <c r="X4275" s="60"/>
    </row>
    <row r="4276" spans="1:27" ht="11.25" outlineLevel="4" x14ac:dyDescent="0.2">
      <c r="A4276" s="4"/>
      <c r="B4276" s="120"/>
      <c r="C4276" s="121">
        <v>19</v>
      </c>
      <c r="D4276" s="122" t="s">
        <v>534</v>
      </c>
      <c r="E4276" s="123" t="s">
        <v>3258</v>
      </c>
      <c r="F4276" s="124" t="s">
        <v>3259</v>
      </c>
      <c r="G4276" s="122" t="s">
        <v>752</v>
      </c>
      <c r="H4276" s="125">
        <v>172.8</v>
      </c>
      <c r="I4276" s="126">
        <v>0</v>
      </c>
      <c r="J4276" s="127">
        <f>H4276*I4276</f>
        <v>0</v>
      </c>
      <c r="K4276" s="125">
        <v>3.4000000000000002E-4</v>
      </c>
      <c r="L4276" s="125">
        <f>H4276*K4276</f>
        <v>5.8752000000000006E-2</v>
      </c>
      <c r="M4276" s="125"/>
      <c r="N4276" s="125">
        <f>H4276*M4276</f>
        <v>0</v>
      </c>
      <c r="O4276" s="127">
        <v>15</v>
      </c>
      <c r="P4276" s="127">
        <f>J4276*(O4276/100)</f>
        <v>0</v>
      </c>
      <c r="Q4276" s="127">
        <f>J4276+P4276</f>
        <v>0</v>
      </c>
      <c r="R4276" s="128"/>
      <c r="S4276" s="128" t="s">
        <v>538</v>
      </c>
      <c r="T4276" s="129">
        <v>1</v>
      </c>
      <c r="U4276" s="8"/>
      <c r="V4276" s="8"/>
      <c r="W4276" s="8"/>
      <c r="X4276" s="60"/>
    </row>
    <row r="4277" spans="1:27" ht="9.75" outlineLevel="5" x14ac:dyDescent="0.2">
      <c r="A4277" s="130"/>
      <c r="B4277" s="131"/>
      <c r="C4277" s="131"/>
      <c r="D4277" s="132"/>
      <c r="E4277" s="136" t="s">
        <v>0</v>
      </c>
      <c r="F4277" s="159" t="s">
        <v>3260</v>
      </c>
      <c r="G4277" s="159"/>
      <c r="H4277" s="160"/>
      <c r="I4277" s="161"/>
      <c r="J4277" s="162"/>
      <c r="K4277" s="134"/>
      <c r="L4277" s="134"/>
      <c r="M4277" s="134"/>
      <c r="N4277" s="134"/>
      <c r="O4277" s="135"/>
      <c r="P4277" s="135"/>
      <c r="Q4277" s="135"/>
      <c r="R4277" s="132"/>
      <c r="S4277" s="132"/>
      <c r="T4277" s="131"/>
      <c r="U4277" s="6"/>
      <c r="V4277" s="8"/>
      <c r="W4277" s="8"/>
      <c r="X4277" s="133" t="str">
        <f>F4277</f>
        <v>Příprava podkladu před provedením dlažby montáž profilu ukončujícího profilu pro schodové hrany a ukončení dlažby</v>
      </c>
      <c r="Y4277" s="9"/>
      <c r="AA4277" s="11"/>
    </row>
    <row r="4278" spans="1:27" ht="7.5" customHeight="1" outlineLevel="5" x14ac:dyDescent="0.15">
      <c r="B4278" s="69"/>
      <c r="C4278" s="69"/>
      <c r="D4278" s="60"/>
      <c r="E4278" s="60"/>
      <c r="F4278" s="61"/>
      <c r="G4278" s="60"/>
      <c r="H4278" s="65"/>
      <c r="I4278" s="105"/>
      <c r="J4278" s="63"/>
      <c r="K4278" s="65"/>
      <c r="L4278" s="65"/>
      <c r="M4278" s="65"/>
      <c r="N4278" s="65"/>
      <c r="O4278" s="63"/>
      <c r="P4278" s="63"/>
      <c r="Q4278" s="63"/>
      <c r="R4278" s="60"/>
      <c r="S4278" s="60"/>
      <c r="T4278" s="69"/>
      <c r="U4278" s="8"/>
      <c r="X4278" s="60"/>
    </row>
    <row r="4279" spans="1:27" ht="11.25" outlineLevel="5" x14ac:dyDescent="0.2">
      <c r="A4279" s="137"/>
      <c r="B4279" s="138"/>
      <c r="C4279" s="138"/>
      <c r="D4279" s="139"/>
      <c r="E4279" s="145" t="s">
        <v>1</v>
      </c>
      <c r="F4279" s="140" t="s">
        <v>604</v>
      </c>
      <c r="G4279" s="139"/>
      <c r="H4279" s="141">
        <v>0</v>
      </c>
      <c r="I4279" s="142"/>
      <c r="J4279" s="143"/>
      <c r="K4279" s="144"/>
      <c r="L4279" s="144"/>
      <c r="M4279" s="144"/>
      <c r="N4279" s="144"/>
      <c r="O4279" s="143"/>
      <c r="P4279" s="143"/>
      <c r="Q4279" s="143"/>
      <c r="R4279" s="139"/>
      <c r="S4279" s="139"/>
      <c r="T4279" s="138"/>
      <c r="U4279" s="6"/>
      <c r="V4279" s="8"/>
      <c r="W4279" s="8"/>
      <c r="X4279" s="60"/>
    </row>
    <row r="4280" spans="1:27" ht="11.25" outlineLevel="5" x14ac:dyDescent="0.2">
      <c r="A4280" s="137"/>
      <c r="B4280" s="138"/>
      <c r="C4280" s="138"/>
      <c r="D4280" s="139"/>
      <c r="E4280" s="145"/>
      <c r="F4280" s="140" t="s">
        <v>3250</v>
      </c>
      <c r="G4280" s="139"/>
      <c r="H4280" s="141">
        <v>86.4</v>
      </c>
      <c r="I4280" s="142"/>
      <c r="J4280" s="143"/>
      <c r="K4280" s="144"/>
      <c r="L4280" s="144"/>
      <c r="M4280" s="144"/>
      <c r="N4280" s="144"/>
      <c r="O4280" s="143"/>
      <c r="P4280" s="143"/>
      <c r="Q4280" s="143"/>
      <c r="R4280" s="139"/>
      <c r="S4280" s="139"/>
      <c r="T4280" s="138"/>
      <c r="U4280" s="6"/>
      <c r="V4280" s="8"/>
      <c r="W4280" s="8"/>
      <c r="X4280" s="60"/>
    </row>
    <row r="4281" spans="1:27" ht="11.25" outlineLevel="5" x14ac:dyDescent="0.2">
      <c r="A4281" s="137"/>
      <c r="B4281" s="138"/>
      <c r="C4281" s="138"/>
      <c r="D4281" s="139"/>
      <c r="E4281" s="145"/>
      <c r="F4281" s="140" t="s">
        <v>3261</v>
      </c>
      <c r="G4281" s="139"/>
      <c r="H4281" s="141">
        <v>86.4</v>
      </c>
      <c r="I4281" s="142"/>
      <c r="J4281" s="143"/>
      <c r="K4281" s="144"/>
      <c r="L4281" s="144"/>
      <c r="M4281" s="144"/>
      <c r="N4281" s="144"/>
      <c r="O4281" s="143"/>
      <c r="P4281" s="143"/>
      <c r="Q4281" s="143"/>
      <c r="R4281" s="139"/>
      <c r="S4281" s="139"/>
      <c r="T4281" s="138"/>
      <c r="U4281" s="6"/>
      <c r="V4281" s="8"/>
      <c r="W4281" s="8"/>
      <c r="X4281" s="60"/>
    </row>
    <row r="4282" spans="1:27" ht="7.5" customHeight="1" outlineLevel="5" x14ac:dyDescent="0.15">
      <c r="A4282" s="8"/>
      <c r="B4282" s="69"/>
      <c r="C4282" s="69"/>
      <c r="D4282" s="60"/>
      <c r="E4282" s="60"/>
      <c r="F4282" s="104"/>
      <c r="G4282" s="60"/>
      <c r="H4282" s="65"/>
      <c r="I4282" s="105"/>
      <c r="J4282" s="63"/>
      <c r="K4282" s="65"/>
      <c r="L4282" s="65"/>
      <c r="M4282" s="65"/>
      <c r="N4282" s="65"/>
      <c r="O4282" s="63"/>
      <c r="P4282" s="63"/>
      <c r="Q4282" s="63"/>
      <c r="R4282" s="60"/>
      <c r="S4282" s="60"/>
      <c r="T4282" s="69"/>
      <c r="U4282" s="8"/>
      <c r="X4282" s="60"/>
    </row>
    <row r="4283" spans="1:27" ht="11.25" outlineLevel="4" x14ac:dyDescent="0.2">
      <c r="A4283" s="4"/>
      <c r="B4283" s="120"/>
      <c r="C4283" s="121">
        <v>20</v>
      </c>
      <c r="D4283" s="122" t="s">
        <v>760</v>
      </c>
      <c r="E4283" s="123" t="s">
        <v>3262</v>
      </c>
      <c r="F4283" s="124" t="s">
        <v>3263</v>
      </c>
      <c r="G4283" s="122" t="s">
        <v>752</v>
      </c>
      <c r="H4283" s="125">
        <v>181.44000000000003</v>
      </c>
      <c r="I4283" s="126">
        <v>0</v>
      </c>
      <c r="J4283" s="127">
        <f>H4283*I4283</f>
        <v>0</v>
      </c>
      <c r="K4283" s="125">
        <v>4.0999999999999999E-4</v>
      </c>
      <c r="L4283" s="125">
        <f>H4283*K4283</f>
        <v>7.4390400000000009E-2</v>
      </c>
      <c r="M4283" s="125"/>
      <c r="N4283" s="125">
        <f>H4283*M4283</f>
        <v>0</v>
      </c>
      <c r="O4283" s="127">
        <v>15</v>
      </c>
      <c r="P4283" s="127">
        <f>J4283*(O4283/100)</f>
        <v>0</v>
      </c>
      <c r="Q4283" s="127">
        <f>J4283+P4283</f>
        <v>0</v>
      </c>
      <c r="R4283" s="128"/>
      <c r="S4283" s="128" t="s">
        <v>538</v>
      </c>
      <c r="T4283" s="129">
        <v>1</v>
      </c>
      <c r="U4283" s="8"/>
      <c r="V4283" s="8"/>
      <c r="W4283" s="8"/>
      <c r="X4283" s="60"/>
    </row>
    <row r="4284" spans="1:27" ht="9.75" outlineLevel="5" x14ac:dyDescent="0.2">
      <c r="A4284" s="130"/>
      <c r="B4284" s="131"/>
      <c r="C4284" s="131"/>
      <c r="D4284" s="132"/>
      <c r="E4284" s="136" t="s">
        <v>0</v>
      </c>
      <c r="F4284" s="159" t="s">
        <v>763</v>
      </c>
      <c r="G4284" s="159"/>
      <c r="H4284" s="160"/>
      <c r="I4284" s="161"/>
      <c r="J4284" s="162"/>
      <c r="K4284" s="134"/>
      <c r="L4284" s="134"/>
      <c r="M4284" s="134"/>
      <c r="N4284" s="134"/>
      <c r="O4284" s="135"/>
      <c r="P4284" s="135"/>
      <c r="Q4284" s="135"/>
      <c r="R4284" s="132"/>
      <c r="S4284" s="132"/>
      <c r="T4284" s="131"/>
      <c r="U4284" s="6"/>
      <c r="V4284" s="8"/>
      <c r="W4284" s="8"/>
      <c r="X4284" s="133" t="str">
        <f>F4284</f>
        <v>---</v>
      </c>
      <c r="Y4284" s="9"/>
      <c r="AA4284" s="11"/>
    </row>
    <row r="4285" spans="1:27" ht="7.5" customHeight="1" outlineLevel="5" x14ac:dyDescent="0.15">
      <c r="B4285" s="69"/>
      <c r="C4285" s="69"/>
      <c r="D4285" s="60"/>
      <c r="E4285" s="60"/>
      <c r="F4285" s="61"/>
      <c r="G4285" s="60"/>
      <c r="H4285" s="65"/>
      <c r="I4285" s="105"/>
      <c r="J4285" s="63"/>
      <c r="K4285" s="65"/>
      <c r="L4285" s="65"/>
      <c r="M4285" s="65"/>
      <c r="N4285" s="65"/>
      <c r="O4285" s="63"/>
      <c r="P4285" s="63"/>
      <c r="Q4285" s="63"/>
      <c r="R4285" s="60"/>
      <c r="S4285" s="60"/>
      <c r="T4285" s="69"/>
      <c r="U4285" s="8"/>
      <c r="X4285" s="60"/>
    </row>
    <row r="4286" spans="1:27" ht="9.75" outlineLevel="5" x14ac:dyDescent="0.2">
      <c r="A4286" s="130"/>
      <c r="B4286" s="131"/>
      <c r="C4286" s="131"/>
      <c r="D4286" s="132"/>
      <c r="E4286" s="136" t="s">
        <v>25</v>
      </c>
      <c r="F4286" s="148">
        <v>5</v>
      </c>
      <c r="G4286" s="132"/>
      <c r="H4286" s="146">
        <v>8.64</v>
      </c>
      <c r="I4286" s="147"/>
      <c r="J4286" s="135"/>
      <c r="K4286" s="134"/>
      <c r="L4286" s="134"/>
      <c r="M4286" s="134"/>
      <c r="N4286" s="134"/>
      <c r="O4286" s="135"/>
      <c r="P4286" s="135"/>
      <c r="Q4286" s="135"/>
      <c r="R4286" s="132"/>
      <c r="S4286" s="132"/>
      <c r="T4286" s="131"/>
      <c r="U4286" s="6"/>
      <c r="V4286" s="8"/>
      <c r="W4286" s="8"/>
      <c r="X4286" s="60"/>
    </row>
    <row r="4287" spans="1:27" ht="7.5" customHeight="1" outlineLevel="5" x14ac:dyDescent="0.15">
      <c r="A4287" s="8"/>
      <c r="B4287" s="69"/>
      <c r="C4287" s="69"/>
      <c r="D4287" s="60"/>
      <c r="E4287" s="60"/>
      <c r="F4287" s="104"/>
      <c r="G4287" s="60"/>
      <c r="H4287" s="65"/>
      <c r="I4287" s="105"/>
      <c r="J4287" s="63"/>
      <c r="K4287" s="65"/>
      <c r="L4287" s="65"/>
      <c r="M4287" s="65"/>
      <c r="N4287" s="65"/>
      <c r="O4287" s="63"/>
      <c r="P4287" s="63"/>
      <c r="Q4287" s="63"/>
      <c r="R4287" s="60"/>
      <c r="S4287" s="60"/>
      <c r="T4287" s="69"/>
      <c r="U4287" s="8"/>
      <c r="X4287" s="60"/>
    </row>
    <row r="4288" spans="1:27" ht="11.25" outlineLevel="4" x14ac:dyDescent="0.2">
      <c r="A4288" s="4"/>
      <c r="B4288" s="120"/>
      <c r="C4288" s="121">
        <v>21</v>
      </c>
      <c r="D4288" s="122" t="s">
        <v>534</v>
      </c>
      <c r="E4288" s="123" t="s">
        <v>3264</v>
      </c>
      <c r="F4288" s="124" t="s">
        <v>3265</v>
      </c>
      <c r="G4288" s="122" t="s">
        <v>543</v>
      </c>
      <c r="H4288" s="125">
        <v>321.32</v>
      </c>
      <c r="I4288" s="126">
        <v>0</v>
      </c>
      <c r="J4288" s="127">
        <f>H4288*I4288</f>
        <v>0</v>
      </c>
      <c r="K4288" s="125">
        <v>1.5E-3</v>
      </c>
      <c r="L4288" s="125">
        <f>H4288*K4288</f>
        <v>0.48198000000000002</v>
      </c>
      <c r="M4288" s="125"/>
      <c r="N4288" s="125">
        <f>H4288*M4288</f>
        <v>0</v>
      </c>
      <c r="O4288" s="127">
        <v>15</v>
      </c>
      <c r="P4288" s="127">
        <f>J4288*(O4288/100)</f>
        <v>0</v>
      </c>
      <c r="Q4288" s="127">
        <f>J4288+P4288</f>
        <v>0</v>
      </c>
      <c r="R4288" s="128"/>
      <c r="S4288" s="128" t="s">
        <v>538</v>
      </c>
      <c r="T4288" s="129">
        <v>1</v>
      </c>
      <c r="U4288" s="8"/>
      <c r="V4288" s="8"/>
      <c r="W4288" s="8"/>
      <c r="X4288" s="60"/>
    </row>
    <row r="4289" spans="1:27" ht="9.75" outlineLevel="5" x14ac:dyDescent="0.2">
      <c r="A4289" s="130"/>
      <c r="B4289" s="131"/>
      <c r="C4289" s="131"/>
      <c r="D4289" s="132"/>
      <c r="E4289" s="136" t="s">
        <v>0</v>
      </c>
      <c r="F4289" s="159" t="s">
        <v>3266</v>
      </c>
      <c r="G4289" s="159"/>
      <c r="H4289" s="160"/>
      <c r="I4289" s="161"/>
      <c r="J4289" s="162"/>
      <c r="K4289" s="134"/>
      <c r="L4289" s="134"/>
      <c r="M4289" s="134"/>
      <c r="N4289" s="134"/>
      <c r="O4289" s="135"/>
      <c r="P4289" s="135"/>
      <c r="Q4289" s="135"/>
      <c r="R4289" s="132"/>
      <c r="S4289" s="132"/>
      <c r="T4289" s="131"/>
      <c r="U4289" s="6"/>
      <c r="V4289" s="8"/>
      <c r="W4289" s="8"/>
      <c r="X4289" s="133" t="str">
        <f>F4289</f>
        <v>Izolace podlahy pod dlažbu nátěrem nebo stěrkou ve dvou vrstvách</v>
      </c>
      <c r="Y4289" s="9"/>
      <c r="AA4289" s="11"/>
    </row>
    <row r="4290" spans="1:27" ht="7.5" customHeight="1" outlineLevel="5" x14ac:dyDescent="0.15">
      <c r="B4290" s="69"/>
      <c r="C4290" s="69"/>
      <c r="D4290" s="60"/>
      <c r="E4290" s="60"/>
      <c r="F4290" s="61"/>
      <c r="G4290" s="60"/>
      <c r="H4290" s="65"/>
      <c r="I4290" s="105"/>
      <c r="J4290" s="63"/>
      <c r="K4290" s="65"/>
      <c r="L4290" s="65"/>
      <c r="M4290" s="65"/>
      <c r="N4290" s="65"/>
      <c r="O4290" s="63"/>
      <c r="P4290" s="63"/>
      <c r="Q4290" s="63"/>
      <c r="R4290" s="60"/>
      <c r="S4290" s="60"/>
      <c r="T4290" s="69"/>
      <c r="U4290" s="8"/>
      <c r="X4290" s="60"/>
    </row>
    <row r="4291" spans="1:27" ht="11.25" outlineLevel="5" x14ac:dyDescent="0.2">
      <c r="A4291" s="137"/>
      <c r="B4291" s="138"/>
      <c r="C4291" s="138"/>
      <c r="D4291" s="139"/>
      <c r="E4291" s="145" t="s">
        <v>1</v>
      </c>
      <c r="F4291" s="140" t="s">
        <v>3163</v>
      </c>
      <c r="G4291" s="139"/>
      <c r="H4291" s="141">
        <v>278.12</v>
      </c>
      <c r="I4291" s="142"/>
      <c r="J4291" s="143"/>
      <c r="K4291" s="144"/>
      <c r="L4291" s="144"/>
      <c r="M4291" s="144"/>
      <c r="N4291" s="144"/>
      <c r="O4291" s="143"/>
      <c r="P4291" s="143"/>
      <c r="Q4291" s="143"/>
      <c r="R4291" s="139"/>
      <c r="S4291" s="139"/>
      <c r="T4291" s="138"/>
      <c r="U4291" s="6"/>
      <c r="V4291" s="8"/>
      <c r="W4291" s="8"/>
      <c r="X4291" s="60"/>
    </row>
    <row r="4292" spans="1:27" ht="11.25" outlineLevel="5" x14ac:dyDescent="0.2">
      <c r="A4292" s="137"/>
      <c r="B4292" s="138"/>
      <c r="C4292" s="138"/>
      <c r="D4292" s="139"/>
      <c r="E4292" s="145"/>
      <c r="F4292" s="140" t="s">
        <v>3164</v>
      </c>
      <c r="G4292" s="139"/>
      <c r="H4292" s="141">
        <v>43.2</v>
      </c>
      <c r="I4292" s="142"/>
      <c r="J4292" s="143"/>
      <c r="K4292" s="144"/>
      <c r="L4292" s="144"/>
      <c r="M4292" s="144"/>
      <c r="N4292" s="144"/>
      <c r="O4292" s="143"/>
      <c r="P4292" s="143"/>
      <c r="Q4292" s="143"/>
      <c r="R4292" s="139"/>
      <c r="S4292" s="139"/>
      <c r="T4292" s="138"/>
      <c r="U4292" s="6"/>
      <c r="V4292" s="8"/>
      <c r="W4292" s="8"/>
      <c r="X4292" s="60"/>
    </row>
    <row r="4293" spans="1:27" ht="7.5" customHeight="1" outlineLevel="5" x14ac:dyDescent="0.15">
      <c r="A4293" s="8"/>
      <c r="B4293" s="69"/>
      <c r="C4293" s="69"/>
      <c r="D4293" s="60"/>
      <c r="E4293" s="60"/>
      <c r="F4293" s="104"/>
      <c r="G4293" s="60"/>
      <c r="H4293" s="65"/>
      <c r="I4293" s="105"/>
      <c r="J4293" s="63"/>
      <c r="K4293" s="65"/>
      <c r="L4293" s="65"/>
      <c r="M4293" s="65"/>
      <c r="N4293" s="65"/>
      <c r="O4293" s="63"/>
      <c r="P4293" s="63"/>
      <c r="Q4293" s="63"/>
      <c r="R4293" s="60"/>
      <c r="S4293" s="60"/>
      <c r="T4293" s="69"/>
      <c r="U4293" s="8"/>
      <c r="X4293" s="60"/>
    </row>
    <row r="4294" spans="1:27" ht="11.25" outlineLevel="4" x14ac:dyDescent="0.2">
      <c r="A4294" s="4"/>
      <c r="B4294" s="120"/>
      <c r="C4294" s="121">
        <v>22</v>
      </c>
      <c r="D4294" s="122" t="s">
        <v>534</v>
      </c>
      <c r="E4294" s="123" t="s">
        <v>3267</v>
      </c>
      <c r="F4294" s="124" t="s">
        <v>3268</v>
      </c>
      <c r="G4294" s="122" t="s">
        <v>752</v>
      </c>
      <c r="H4294" s="125">
        <v>191.79499999999999</v>
      </c>
      <c r="I4294" s="126">
        <v>0</v>
      </c>
      <c r="J4294" s="127">
        <f>H4294*I4294</f>
        <v>0</v>
      </c>
      <c r="K4294" s="125">
        <v>3.2000000000000003E-4</v>
      </c>
      <c r="L4294" s="125">
        <f>H4294*K4294</f>
        <v>6.1374400000000003E-2</v>
      </c>
      <c r="M4294" s="125"/>
      <c r="N4294" s="125">
        <f>H4294*M4294</f>
        <v>0</v>
      </c>
      <c r="O4294" s="127">
        <v>15</v>
      </c>
      <c r="P4294" s="127">
        <f>J4294*(O4294/100)</f>
        <v>0</v>
      </c>
      <c r="Q4294" s="127">
        <f>J4294+P4294</f>
        <v>0</v>
      </c>
      <c r="R4294" s="128"/>
      <c r="S4294" s="128" t="s">
        <v>538</v>
      </c>
      <c r="T4294" s="129">
        <v>1</v>
      </c>
      <c r="U4294" s="8"/>
      <c r="V4294" s="8"/>
      <c r="W4294" s="8"/>
      <c r="X4294" s="60"/>
    </row>
    <row r="4295" spans="1:27" ht="9.75" outlineLevel="5" x14ac:dyDescent="0.2">
      <c r="A4295" s="130"/>
      <c r="B4295" s="131"/>
      <c r="C4295" s="131"/>
      <c r="D4295" s="132"/>
      <c r="E4295" s="136" t="s">
        <v>0</v>
      </c>
      <c r="F4295" s="159" t="s">
        <v>3269</v>
      </c>
      <c r="G4295" s="159"/>
      <c r="H4295" s="160"/>
      <c r="I4295" s="161"/>
      <c r="J4295" s="162"/>
      <c r="K4295" s="134"/>
      <c r="L4295" s="134"/>
      <c r="M4295" s="134"/>
      <c r="N4295" s="134"/>
      <c r="O4295" s="135"/>
      <c r="P4295" s="135"/>
      <c r="Q4295" s="135"/>
      <c r="R4295" s="132"/>
      <c r="S4295" s="132"/>
      <c r="T4295" s="131"/>
      <c r="U4295" s="6"/>
      <c r="V4295" s="8"/>
      <c r="W4295" s="8"/>
      <c r="X4295" s="133" t="str">
        <f>F4295</f>
        <v>Izolace podlahy pod dlažbu těsnícími izolačními pásy mezi podlahou a stěnu</v>
      </c>
      <c r="Y4295" s="9"/>
      <c r="AA4295" s="11"/>
    </row>
    <row r="4296" spans="1:27" ht="7.5" customHeight="1" outlineLevel="5" x14ac:dyDescent="0.15">
      <c r="B4296" s="69"/>
      <c r="C4296" s="69"/>
      <c r="D4296" s="60"/>
      <c r="E4296" s="60"/>
      <c r="F4296" s="61"/>
      <c r="G4296" s="60"/>
      <c r="H4296" s="65"/>
      <c r="I4296" s="105"/>
      <c r="J4296" s="63"/>
      <c r="K4296" s="65"/>
      <c r="L4296" s="65"/>
      <c r="M4296" s="65"/>
      <c r="N4296" s="65"/>
      <c r="O4296" s="63"/>
      <c r="P4296" s="63"/>
      <c r="Q4296" s="63"/>
      <c r="R4296" s="60"/>
      <c r="S4296" s="60"/>
      <c r="T4296" s="69"/>
      <c r="U4296" s="8"/>
      <c r="X4296" s="60"/>
    </row>
    <row r="4297" spans="1:27" ht="11.25" outlineLevel="5" x14ac:dyDescent="0.2">
      <c r="A4297" s="137"/>
      <c r="B4297" s="138"/>
      <c r="C4297" s="138"/>
      <c r="D4297" s="139"/>
      <c r="E4297" s="145" t="s">
        <v>1</v>
      </c>
      <c r="F4297" s="140" t="s">
        <v>3270</v>
      </c>
      <c r="G4297" s="139"/>
      <c r="H4297" s="141">
        <v>158.19999999999999</v>
      </c>
      <c r="I4297" s="142"/>
      <c r="J4297" s="143"/>
      <c r="K4297" s="144"/>
      <c r="L4297" s="144"/>
      <c r="M4297" s="144"/>
      <c r="N4297" s="144"/>
      <c r="O4297" s="143"/>
      <c r="P4297" s="143"/>
      <c r="Q4297" s="143"/>
      <c r="R4297" s="139"/>
      <c r="S4297" s="139"/>
      <c r="T4297" s="138"/>
      <c r="U4297" s="6"/>
      <c r="V4297" s="8"/>
      <c r="W4297" s="8"/>
      <c r="X4297" s="60"/>
    </row>
    <row r="4298" spans="1:27" ht="11.25" outlineLevel="5" x14ac:dyDescent="0.2">
      <c r="A4298" s="137"/>
      <c r="B4298" s="138"/>
      <c r="C4298" s="138"/>
      <c r="D4298" s="139"/>
      <c r="E4298" s="145"/>
      <c r="F4298" s="140" t="s">
        <v>3271</v>
      </c>
      <c r="G4298" s="139"/>
      <c r="H4298" s="141">
        <v>33.594999999999999</v>
      </c>
      <c r="I4298" s="142"/>
      <c r="J4298" s="143"/>
      <c r="K4298" s="144"/>
      <c r="L4298" s="144"/>
      <c r="M4298" s="144"/>
      <c r="N4298" s="144"/>
      <c r="O4298" s="143"/>
      <c r="P4298" s="143"/>
      <c r="Q4298" s="143"/>
      <c r="R4298" s="139"/>
      <c r="S4298" s="139"/>
      <c r="T4298" s="138"/>
      <c r="U4298" s="6"/>
      <c r="V4298" s="8"/>
      <c r="W4298" s="8"/>
      <c r="X4298" s="60"/>
    </row>
    <row r="4299" spans="1:27" ht="7.5" customHeight="1" outlineLevel="5" x14ac:dyDescent="0.15">
      <c r="A4299" s="8"/>
      <c r="B4299" s="69"/>
      <c r="C4299" s="69"/>
      <c r="D4299" s="60"/>
      <c r="E4299" s="60"/>
      <c r="F4299" s="104"/>
      <c r="G4299" s="60"/>
      <c r="H4299" s="65"/>
      <c r="I4299" s="105"/>
      <c r="J4299" s="63"/>
      <c r="K4299" s="65"/>
      <c r="L4299" s="65"/>
      <c r="M4299" s="65"/>
      <c r="N4299" s="65"/>
      <c r="O4299" s="63"/>
      <c r="P4299" s="63"/>
      <c r="Q4299" s="63"/>
      <c r="R4299" s="60"/>
      <c r="S4299" s="60"/>
      <c r="T4299" s="69"/>
      <c r="U4299" s="8"/>
      <c r="X4299" s="60"/>
    </row>
    <row r="4300" spans="1:27" ht="11.25" outlineLevel="4" x14ac:dyDescent="0.2">
      <c r="A4300" s="4"/>
      <c r="B4300" s="120"/>
      <c r="C4300" s="121">
        <v>23</v>
      </c>
      <c r="D4300" s="122" t="s">
        <v>534</v>
      </c>
      <c r="E4300" s="123" t="s">
        <v>3272</v>
      </c>
      <c r="F4300" s="124" t="s">
        <v>3273</v>
      </c>
      <c r="G4300" s="122" t="s">
        <v>752</v>
      </c>
      <c r="H4300" s="125">
        <v>242.8</v>
      </c>
      <c r="I4300" s="126">
        <v>0</v>
      </c>
      <c r="J4300" s="127">
        <f>H4300*I4300</f>
        <v>0</v>
      </c>
      <c r="K4300" s="125">
        <v>3.3E-4</v>
      </c>
      <c r="L4300" s="125">
        <f>H4300*K4300</f>
        <v>8.0124000000000001E-2</v>
      </c>
      <c r="M4300" s="125"/>
      <c r="N4300" s="125">
        <f>H4300*M4300</f>
        <v>0</v>
      </c>
      <c r="O4300" s="127">
        <v>15</v>
      </c>
      <c r="P4300" s="127">
        <f>J4300*(O4300/100)</f>
        <v>0</v>
      </c>
      <c r="Q4300" s="127">
        <f>J4300+P4300</f>
        <v>0</v>
      </c>
      <c r="R4300" s="128"/>
      <c r="S4300" s="128" t="s">
        <v>538</v>
      </c>
      <c r="T4300" s="129">
        <v>1</v>
      </c>
      <c r="U4300" s="8"/>
      <c r="V4300" s="8"/>
      <c r="W4300" s="8"/>
      <c r="X4300" s="60"/>
    </row>
    <row r="4301" spans="1:27" ht="9.75" outlineLevel="5" x14ac:dyDescent="0.2">
      <c r="A4301" s="130"/>
      <c r="B4301" s="131"/>
      <c r="C4301" s="131"/>
      <c r="D4301" s="132"/>
      <c r="E4301" s="136" t="s">
        <v>0</v>
      </c>
      <c r="F4301" s="159" t="s">
        <v>3274</v>
      </c>
      <c r="G4301" s="159"/>
      <c r="H4301" s="160"/>
      <c r="I4301" s="161"/>
      <c r="J4301" s="162"/>
      <c r="K4301" s="134"/>
      <c r="L4301" s="134"/>
      <c r="M4301" s="134"/>
      <c r="N4301" s="134"/>
      <c r="O4301" s="135"/>
      <c r="P4301" s="135"/>
      <c r="Q4301" s="135"/>
      <c r="R4301" s="132"/>
      <c r="S4301" s="132"/>
      <c r="T4301" s="131"/>
      <c r="U4301" s="6"/>
      <c r="V4301" s="8"/>
      <c r="W4301" s="8"/>
      <c r="X4301" s="133" t="str">
        <f>F4301</f>
        <v>Izolace podlahy pod dlažbu těsnícími izolačními pásy s napojením na ukončující profil</v>
      </c>
      <c r="Y4301" s="9"/>
      <c r="AA4301" s="11"/>
    </row>
    <row r="4302" spans="1:27" ht="7.5" customHeight="1" outlineLevel="5" x14ac:dyDescent="0.15">
      <c r="B4302" s="69"/>
      <c r="C4302" s="69"/>
      <c r="D4302" s="60"/>
      <c r="E4302" s="60"/>
      <c r="F4302" s="61"/>
      <c r="G4302" s="60"/>
      <c r="H4302" s="65"/>
      <c r="I4302" s="105"/>
      <c r="J4302" s="63"/>
      <c r="K4302" s="65"/>
      <c r="L4302" s="65"/>
      <c r="M4302" s="65"/>
      <c r="N4302" s="65"/>
      <c r="O4302" s="63"/>
      <c r="P4302" s="63"/>
      <c r="Q4302" s="63"/>
      <c r="R4302" s="60"/>
      <c r="S4302" s="60"/>
      <c r="T4302" s="69"/>
      <c r="U4302" s="8"/>
      <c r="X4302" s="60"/>
    </row>
    <row r="4303" spans="1:27" ht="11.25" outlineLevel="4" x14ac:dyDescent="0.2">
      <c r="A4303" s="4"/>
      <c r="B4303" s="120"/>
      <c r="C4303" s="121">
        <v>24</v>
      </c>
      <c r="D4303" s="122" t="s">
        <v>534</v>
      </c>
      <c r="E4303" s="123" t="s">
        <v>3275</v>
      </c>
      <c r="F4303" s="124" t="s">
        <v>3276</v>
      </c>
      <c r="G4303" s="122" t="s">
        <v>752</v>
      </c>
      <c r="H4303" s="125">
        <v>242.8</v>
      </c>
      <c r="I4303" s="126">
        <v>0</v>
      </c>
      <c r="J4303" s="127">
        <f>H4303*I4303</f>
        <v>0</v>
      </c>
      <c r="K4303" s="125">
        <v>3.4000000000000002E-4</v>
      </c>
      <c r="L4303" s="125">
        <f>H4303*K4303</f>
        <v>8.2552000000000014E-2</v>
      </c>
      <c r="M4303" s="125"/>
      <c r="N4303" s="125">
        <f>H4303*M4303</f>
        <v>0</v>
      </c>
      <c r="O4303" s="127">
        <v>15</v>
      </c>
      <c r="P4303" s="127">
        <f>J4303*(O4303/100)</f>
        <v>0</v>
      </c>
      <c r="Q4303" s="127">
        <f>J4303+P4303</f>
        <v>0</v>
      </c>
      <c r="R4303" s="128"/>
      <c r="S4303" s="128" t="s">
        <v>538</v>
      </c>
      <c r="T4303" s="129">
        <v>1</v>
      </c>
      <c r="U4303" s="8"/>
      <c r="V4303" s="8"/>
      <c r="W4303" s="8"/>
      <c r="X4303" s="60"/>
    </row>
    <row r="4304" spans="1:27" ht="9.75" outlineLevel="5" x14ac:dyDescent="0.2">
      <c r="A4304" s="130"/>
      <c r="B4304" s="131"/>
      <c r="C4304" s="131"/>
      <c r="D4304" s="132"/>
      <c r="E4304" s="136" t="s">
        <v>0</v>
      </c>
      <c r="F4304" s="159" t="s">
        <v>3277</v>
      </c>
      <c r="G4304" s="159"/>
      <c r="H4304" s="160"/>
      <c r="I4304" s="161"/>
      <c r="J4304" s="162"/>
      <c r="K4304" s="134"/>
      <c r="L4304" s="134"/>
      <c r="M4304" s="134"/>
      <c r="N4304" s="134"/>
      <c r="O4304" s="135"/>
      <c r="P4304" s="135"/>
      <c r="Q4304" s="135"/>
      <c r="R4304" s="132"/>
      <c r="S4304" s="132"/>
      <c r="T4304" s="131"/>
      <c r="U4304" s="6"/>
      <c r="V4304" s="8"/>
      <c r="W4304" s="8"/>
      <c r="X4304" s="133" t="str">
        <f>F4304</f>
        <v>Příprava podkladu před provedením dlažby montáž profilu ukončujícího profilu pro balkony a terasy</v>
      </c>
      <c r="Y4304" s="9"/>
      <c r="AA4304" s="11"/>
    </row>
    <row r="4305" spans="1:27" ht="7.5" customHeight="1" outlineLevel="5" x14ac:dyDescent="0.15">
      <c r="B4305" s="69"/>
      <c r="C4305" s="69"/>
      <c r="D4305" s="60"/>
      <c r="E4305" s="60"/>
      <c r="F4305" s="61"/>
      <c r="G4305" s="60"/>
      <c r="H4305" s="65"/>
      <c r="I4305" s="105"/>
      <c r="J4305" s="63"/>
      <c r="K4305" s="65"/>
      <c r="L4305" s="65"/>
      <c r="M4305" s="65"/>
      <c r="N4305" s="65"/>
      <c r="O4305" s="63"/>
      <c r="P4305" s="63"/>
      <c r="Q4305" s="63"/>
      <c r="R4305" s="60"/>
      <c r="S4305" s="60"/>
      <c r="T4305" s="69"/>
      <c r="U4305" s="8"/>
      <c r="X4305" s="60"/>
    </row>
    <row r="4306" spans="1:27" ht="11.25" outlineLevel="5" x14ac:dyDescent="0.2">
      <c r="A4306" s="137"/>
      <c r="B4306" s="138"/>
      <c r="C4306" s="138"/>
      <c r="D4306" s="139"/>
      <c r="E4306" s="145" t="s">
        <v>1</v>
      </c>
      <c r="F4306" s="140" t="s">
        <v>3278</v>
      </c>
      <c r="G4306" s="139"/>
      <c r="H4306" s="141">
        <v>0</v>
      </c>
      <c r="I4306" s="142"/>
      <c r="J4306" s="143"/>
      <c r="K4306" s="144"/>
      <c r="L4306" s="144"/>
      <c r="M4306" s="144"/>
      <c r="N4306" s="144"/>
      <c r="O4306" s="143"/>
      <c r="P4306" s="143"/>
      <c r="Q4306" s="143"/>
      <c r="R4306" s="139"/>
      <c r="S4306" s="139"/>
      <c r="T4306" s="138"/>
      <c r="U4306" s="6"/>
      <c r="V4306" s="8"/>
      <c r="W4306" s="8"/>
      <c r="X4306" s="60"/>
    </row>
    <row r="4307" spans="1:27" ht="11.25" outlineLevel="5" x14ac:dyDescent="0.2">
      <c r="A4307" s="137"/>
      <c r="B4307" s="138"/>
      <c r="C4307" s="138"/>
      <c r="D4307" s="139"/>
      <c r="E4307" s="145"/>
      <c r="F4307" s="140" t="s">
        <v>3279</v>
      </c>
      <c r="G4307" s="139"/>
      <c r="H4307" s="141">
        <v>8</v>
      </c>
      <c r="I4307" s="142"/>
      <c r="J4307" s="143"/>
      <c r="K4307" s="144"/>
      <c r="L4307" s="144"/>
      <c r="M4307" s="144"/>
      <c r="N4307" s="144"/>
      <c r="O4307" s="143"/>
      <c r="P4307" s="143"/>
      <c r="Q4307" s="143"/>
      <c r="R4307" s="139"/>
      <c r="S4307" s="139"/>
      <c r="T4307" s="138"/>
      <c r="U4307" s="6"/>
      <c r="V4307" s="8"/>
      <c r="W4307" s="8"/>
      <c r="X4307" s="60"/>
    </row>
    <row r="4308" spans="1:27" ht="11.25" outlineLevel="5" x14ac:dyDescent="0.2">
      <c r="A4308" s="137"/>
      <c r="B4308" s="138"/>
      <c r="C4308" s="138"/>
      <c r="D4308" s="139"/>
      <c r="E4308" s="145"/>
      <c r="F4308" s="140" t="s">
        <v>3280</v>
      </c>
      <c r="G4308" s="139"/>
      <c r="H4308" s="141">
        <v>8.1999999999999993</v>
      </c>
      <c r="I4308" s="142"/>
      <c r="J4308" s="143"/>
      <c r="K4308" s="144"/>
      <c r="L4308" s="144"/>
      <c r="M4308" s="144"/>
      <c r="N4308" s="144"/>
      <c r="O4308" s="143"/>
      <c r="P4308" s="143"/>
      <c r="Q4308" s="143"/>
      <c r="R4308" s="139"/>
      <c r="S4308" s="139"/>
      <c r="T4308" s="138"/>
      <c r="U4308" s="6"/>
      <c r="V4308" s="8"/>
      <c r="W4308" s="8"/>
      <c r="X4308" s="60"/>
    </row>
    <row r="4309" spans="1:27" ht="11.25" outlineLevel="5" x14ac:dyDescent="0.2">
      <c r="A4309" s="137"/>
      <c r="B4309" s="138"/>
      <c r="C4309" s="138"/>
      <c r="D4309" s="139"/>
      <c r="E4309" s="145"/>
      <c r="F4309" s="140" t="s">
        <v>3281</v>
      </c>
      <c r="G4309" s="139"/>
      <c r="H4309" s="141">
        <v>11.2</v>
      </c>
      <c r="I4309" s="142"/>
      <c r="J4309" s="143"/>
      <c r="K4309" s="144"/>
      <c r="L4309" s="144"/>
      <c r="M4309" s="144"/>
      <c r="N4309" s="144"/>
      <c r="O4309" s="143"/>
      <c r="P4309" s="143"/>
      <c r="Q4309" s="143"/>
      <c r="R4309" s="139"/>
      <c r="S4309" s="139"/>
      <c r="T4309" s="138"/>
      <c r="U4309" s="6"/>
      <c r="V4309" s="8"/>
      <c r="W4309" s="8"/>
      <c r="X4309" s="60"/>
    </row>
    <row r="4310" spans="1:27" ht="11.25" outlineLevel="5" x14ac:dyDescent="0.2">
      <c r="A4310" s="137"/>
      <c r="B4310" s="138"/>
      <c r="C4310" s="138"/>
      <c r="D4310" s="139"/>
      <c r="E4310" s="145"/>
      <c r="F4310" s="140" t="s">
        <v>3282</v>
      </c>
      <c r="G4310" s="139"/>
      <c r="H4310" s="141">
        <v>9.75</v>
      </c>
      <c r="I4310" s="142"/>
      <c r="J4310" s="143"/>
      <c r="K4310" s="144"/>
      <c r="L4310" s="144"/>
      <c r="M4310" s="144"/>
      <c r="N4310" s="144"/>
      <c r="O4310" s="143"/>
      <c r="P4310" s="143"/>
      <c r="Q4310" s="143"/>
      <c r="R4310" s="139"/>
      <c r="S4310" s="139"/>
      <c r="T4310" s="138"/>
      <c r="U4310" s="6"/>
      <c r="V4310" s="8"/>
      <c r="W4310" s="8"/>
      <c r="X4310" s="60"/>
    </row>
    <row r="4311" spans="1:27" ht="11.25" outlineLevel="5" x14ac:dyDescent="0.2">
      <c r="A4311" s="137"/>
      <c r="B4311" s="138"/>
      <c r="C4311" s="138"/>
      <c r="D4311" s="139"/>
      <c r="E4311" s="145"/>
      <c r="F4311" s="140" t="s">
        <v>3283</v>
      </c>
      <c r="G4311" s="139"/>
      <c r="H4311" s="141">
        <v>8.0500000000000007</v>
      </c>
      <c r="I4311" s="142"/>
      <c r="J4311" s="143"/>
      <c r="K4311" s="144"/>
      <c r="L4311" s="144"/>
      <c r="M4311" s="144"/>
      <c r="N4311" s="144"/>
      <c r="O4311" s="143"/>
      <c r="P4311" s="143"/>
      <c r="Q4311" s="143"/>
      <c r="R4311" s="139"/>
      <c r="S4311" s="139"/>
      <c r="T4311" s="138"/>
      <c r="U4311" s="6"/>
      <c r="V4311" s="8"/>
      <c r="W4311" s="8"/>
      <c r="X4311" s="60"/>
    </row>
    <row r="4312" spans="1:27" ht="11.25" outlineLevel="5" x14ac:dyDescent="0.2">
      <c r="A4312" s="137"/>
      <c r="B4312" s="138"/>
      <c r="C4312" s="138"/>
      <c r="D4312" s="139"/>
      <c r="E4312" s="145"/>
      <c r="F4312" s="140" t="s">
        <v>3284</v>
      </c>
      <c r="G4312" s="139"/>
      <c r="H4312" s="141">
        <v>7</v>
      </c>
      <c r="I4312" s="142"/>
      <c r="J4312" s="143"/>
      <c r="K4312" s="144"/>
      <c r="L4312" s="144"/>
      <c r="M4312" s="144"/>
      <c r="N4312" s="144"/>
      <c r="O4312" s="143"/>
      <c r="P4312" s="143"/>
      <c r="Q4312" s="143"/>
      <c r="R4312" s="139"/>
      <c r="S4312" s="139"/>
      <c r="T4312" s="138"/>
      <c r="U4312" s="6"/>
      <c r="V4312" s="8"/>
      <c r="W4312" s="8"/>
      <c r="X4312" s="60"/>
    </row>
    <row r="4313" spans="1:27" ht="11.25" outlineLevel="5" x14ac:dyDescent="0.2">
      <c r="A4313" s="137"/>
      <c r="B4313" s="138"/>
      <c r="C4313" s="138"/>
      <c r="D4313" s="139"/>
      <c r="E4313" s="145"/>
      <c r="F4313" s="140" t="s">
        <v>3285</v>
      </c>
      <c r="G4313" s="139"/>
      <c r="H4313" s="141">
        <v>8.5</v>
      </c>
      <c r="I4313" s="142"/>
      <c r="J4313" s="143"/>
      <c r="K4313" s="144"/>
      <c r="L4313" s="144"/>
      <c r="M4313" s="144"/>
      <c r="N4313" s="144"/>
      <c r="O4313" s="143"/>
      <c r="P4313" s="143"/>
      <c r="Q4313" s="143"/>
      <c r="R4313" s="139"/>
      <c r="S4313" s="139"/>
      <c r="T4313" s="138"/>
      <c r="U4313" s="6"/>
      <c r="V4313" s="8"/>
      <c r="W4313" s="8"/>
      <c r="X4313" s="60"/>
    </row>
    <row r="4314" spans="1:27" ht="11.25" outlineLevel="5" x14ac:dyDescent="0.2">
      <c r="A4314" s="137"/>
      <c r="B4314" s="138"/>
      <c r="C4314" s="138"/>
      <c r="D4314" s="139"/>
      <c r="E4314" s="145"/>
      <c r="F4314" s="140" t="s">
        <v>546</v>
      </c>
      <c r="G4314" s="139"/>
      <c r="H4314" s="141">
        <v>60.7</v>
      </c>
      <c r="I4314" s="142"/>
      <c r="J4314" s="143"/>
      <c r="K4314" s="144"/>
      <c r="L4314" s="144"/>
      <c r="M4314" s="144"/>
      <c r="N4314" s="144"/>
      <c r="O4314" s="143"/>
      <c r="P4314" s="143"/>
      <c r="Q4314" s="143"/>
      <c r="R4314" s="139"/>
      <c r="S4314" s="139"/>
      <c r="T4314" s="138"/>
      <c r="U4314" s="6"/>
      <c r="V4314" s="8"/>
      <c r="W4314" s="8"/>
      <c r="X4314" s="60"/>
    </row>
    <row r="4315" spans="1:27" ht="11.25" outlineLevel="5" x14ac:dyDescent="0.2">
      <c r="A4315" s="137"/>
      <c r="B4315" s="138"/>
      <c r="C4315" s="138"/>
      <c r="D4315" s="139"/>
      <c r="E4315" s="145"/>
      <c r="F4315" s="140" t="s">
        <v>3286</v>
      </c>
      <c r="G4315" s="139"/>
      <c r="H4315" s="141">
        <v>60.7</v>
      </c>
      <c r="I4315" s="142"/>
      <c r="J4315" s="143"/>
      <c r="K4315" s="144"/>
      <c r="L4315" s="144"/>
      <c r="M4315" s="144"/>
      <c r="N4315" s="144"/>
      <c r="O4315" s="143"/>
      <c r="P4315" s="143"/>
      <c r="Q4315" s="143"/>
      <c r="R4315" s="139"/>
      <c r="S4315" s="139"/>
      <c r="T4315" s="138"/>
      <c r="U4315" s="6"/>
      <c r="V4315" s="8"/>
      <c r="W4315" s="8"/>
      <c r="X4315" s="60"/>
    </row>
    <row r="4316" spans="1:27" ht="11.25" outlineLevel="5" x14ac:dyDescent="0.2">
      <c r="A4316" s="137"/>
      <c r="B4316" s="138"/>
      <c r="C4316" s="138"/>
      <c r="D4316" s="139"/>
      <c r="E4316" s="145"/>
      <c r="F4316" s="140" t="s">
        <v>546</v>
      </c>
      <c r="G4316" s="139"/>
      <c r="H4316" s="141">
        <v>60.7</v>
      </c>
      <c r="I4316" s="142"/>
      <c r="J4316" s="143"/>
      <c r="K4316" s="144"/>
      <c r="L4316" s="144"/>
      <c r="M4316" s="144"/>
      <c r="N4316" s="144"/>
      <c r="O4316" s="143"/>
      <c r="P4316" s="143"/>
      <c r="Q4316" s="143"/>
      <c r="R4316" s="139"/>
      <c r="S4316" s="139"/>
      <c r="T4316" s="138"/>
      <c r="U4316" s="6"/>
      <c r="V4316" s="8"/>
      <c r="W4316" s="8"/>
      <c r="X4316" s="60"/>
    </row>
    <row r="4317" spans="1:27" ht="11.25" outlineLevel="5" x14ac:dyDescent="0.2">
      <c r="A4317" s="137"/>
      <c r="B4317" s="138"/>
      <c r="C4317" s="138"/>
      <c r="D4317" s="139"/>
      <c r="E4317" s="145"/>
      <c r="F4317" s="140" t="s">
        <v>3287</v>
      </c>
      <c r="G4317" s="139"/>
      <c r="H4317" s="141">
        <v>121.4</v>
      </c>
      <c r="I4317" s="142"/>
      <c r="J4317" s="143"/>
      <c r="K4317" s="144"/>
      <c r="L4317" s="144"/>
      <c r="M4317" s="144"/>
      <c r="N4317" s="144"/>
      <c r="O4317" s="143"/>
      <c r="P4317" s="143"/>
      <c r="Q4317" s="143"/>
      <c r="R4317" s="139"/>
      <c r="S4317" s="139"/>
      <c r="T4317" s="138"/>
      <c r="U4317" s="6"/>
      <c r="V4317" s="8"/>
      <c r="W4317" s="8"/>
      <c r="X4317" s="60"/>
    </row>
    <row r="4318" spans="1:27" ht="7.5" customHeight="1" outlineLevel="5" x14ac:dyDescent="0.15">
      <c r="A4318" s="8"/>
      <c r="B4318" s="69"/>
      <c r="C4318" s="69"/>
      <c r="D4318" s="60"/>
      <c r="E4318" s="60"/>
      <c r="F4318" s="104"/>
      <c r="G4318" s="60"/>
      <c r="H4318" s="65"/>
      <c r="I4318" s="105"/>
      <c r="J4318" s="63"/>
      <c r="K4318" s="65"/>
      <c r="L4318" s="65"/>
      <c r="M4318" s="65"/>
      <c r="N4318" s="65"/>
      <c r="O4318" s="63"/>
      <c r="P4318" s="63"/>
      <c r="Q4318" s="63"/>
      <c r="R4318" s="60"/>
      <c r="S4318" s="60"/>
      <c r="T4318" s="69"/>
      <c r="U4318" s="8"/>
      <c r="X4318" s="60"/>
    </row>
    <row r="4319" spans="1:27" ht="11.25" outlineLevel="4" x14ac:dyDescent="0.2">
      <c r="A4319" s="4"/>
      <c r="B4319" s="120"/>
      <c r="C4319" s="121">
        <v>25</v>
      </c>
      <c r="D4319" s="122" t="s">
        <v>760</v>
      </c>
      <c r="E4319" s="123" t="s">
        <v>3288</v>
      </c>
      <c r="F4319" s="124" t="s">
        <v>3289</v>
      </c>
      <c r="G4319" s="122" t="s">
        <v>752</v>
      </c>
      <c r="H4319" s="125">
        <v>267.08000000000004</v>
      </c>
      <c r="I4319" s="126">
        <v>0</v>
      </c>
      <c r="J4319" s="127">
        <f>H4319*I4319</f>
        <v>0</v>
      </c>
      <c r="K4319" s="125">
        <v>3.2000000000000003E-4</v>
      </c>
      <c r="L4319" s="125">
        <f>H4319*K4319</f>
        <v>8.5465600000000017E-2</v>
      </c>
      <c r="M4319" s="125"/>
      <c r="N4319" s="125">
        <f>H4319*M4319</f>
        <v>0</v>
      </c>
      <c r="O4319" s="127">
        <v>15</v>
      </c>
      <c r="P4319" s="127">
        <f>J4319*(O4319/100)</f>
        <v>0</v>
      </c>
      <c r="Q4319" s="127">
        <f>J4319+P4319</f>
        <v>0</v>
      </c>
      <c r="R4319" s="128"/>
      <c r="S4319" s="128" t="s">
        <v>538</v>
      </c>
      <c r="T4319" s="129">
        <v>1</v>
      </c>
      <c r="U4319" s="8"/>
      <c r="V4319" s="8"/>
      <c r="W4319" s="8"/>
      <c r="X4319" s="60"/>
    </row>
    <row r="4320" spans="1:27" ht="9.75" outlineLevel="5" x14ac:dyDescent="0.2">
      <c r="A4320" s="130"/>
      <c r="B4320" s="131"/>
      <c r="C4320" s="131"/>
      <c r="D4320" s="132"/>
      <c r="E4320" s="136" t="s">
        <v>0</v>
      </c>
      <c r="F4320" s="159" t="s">
        <v>763</v>
      </c>
      <c r="G4320" s="159"/>
      <c r="H4320" s="160"/>
      <c r="I4320" s="161"/>
      <c r="J4320" s="162"/>
      <c r="K4320" s="134"/>
      <c r="L4320" s="134"/>
      <c r="M4320" s="134"/>
      <c r="N4320" s="134"/>
      <c r="O4320" s="135"/>
      <c r="P4320" s="135"/>
      <c r="Q4320" s="135"/>
      <c r="R4320" s="132"/>
      <c r="S4320" s="132"/>
      <c r="T4320" s="131"/>
      <c r="U4320" s="6"/>
      <c r="V4320" s="8"/>
      <c r="W4320" s="8"/>
      <c r="X4320" s="133" t="str">
        <f>F4320</f>
        <v>---</v>
      </c>
      <c r="Y4320" s="9"/>
      <c r="AA4320" s="11"/>
    </row>
    <row r="4321" spans="1:27" ht="7.5" customHeight="1" outlineLevel="5" x14ac:dyDescent="0.15">
      <c r="B4321" s="69"/>
      <c r="C4321" s="69"/>
      <c r="D4321" s="60"/>
      <c r="E4321" s="60"/>
      <c r="F4321" s="61"/>
      <c r="G4321" s="60"/>
      <c r="H4321" s="65"/>
      <c r="I4321" s="105"/>
      <c r="J4321" s="63"/>
      <c r="K4321" s="65"/>
      <c r="L4321" s="65"/>
      <c r="M4321" s="65"/>
      <c r="N4321" s="65"/>
      <c r="O4321" s="63"/>
      <c r="P4321" s="63"/>
      <c r="Q4321" s="63"/>
      <c r="R4321" s="60"/>
      <c r="S4321" s="60"/>
      <c r="T4321" s="69"/>
      <c r="U4321" s="8"/>
      <c r="X4321" s="60"/>
    </row>
    <row r="4322" spans="1:27" ht="9.75" outlineLevel="5" x14ac:dyDescent="0.2">
      <c r="A4322" s="130"/>
      <c r="B4322" s="131"/>
      <c r="C4322" s="131"/>
      <c r="D4322" s="132"/>
      <c r="E4322" s="136" t="s">
        <v>25</v>
      </c>
      <c r="F4322" s="148">
        <v>10</v>
      </c>
      <c r="G4322" s="132"/>
      <c r="H4322" s="146">
        <v>24.28</v>
      </c>
      <c r="I4322" s="147"/>
      <c r="J4322" s="135"/>
      <c r="K4322" s="134"/>
      <c r="L4322" s="134"/>
      <c r="M4322" s="134"/>
      <c r="N4322" s="134"/>
      <c r="O4322" s="135"/>
      <c r="P4322" s="135"/>
      <c r="Q4322" s="135"/>
      <c r="R4322" s="132"/>
      <c r="S4322" s="132"/>
      <c r="T4322" s="131"/>
      <c r="U4322" s="6"/>
      <c r="V4322" s="8"/>
      <c r="W4322" s="8"/>
      <c r="X4322" s="60"/>
    </row>
    <row r="4323" spans="1:27" ht="7.5" customHeight="1" outlineLevel="5" x14ac:dyDescent="0.15">
      <c r="A4323" s="8"/>
      <c r="B4323" s="69"/>
      <c r="C4323" s="69"/>
      <c r="D4323" s="60"/>
      <c r="E4323" s="60"/>
      <c r="F4323" s="104"/>
      <c r="G4323" s="60"/>
      <c r="H4323" s="65"/>
      <c r="I4323" s="105"/>
      <c r="J4323" s="63"/>
      <c r="K4323" s="65"/>
      <c r="L4323" s="65"/>
      <c r="M4323" s="65"/>
      <c r="N4323" s="65"/>
      <c r="O4323" s="63"/>
      <c r="P4323" s="63"/>
      <c r="Q4323" s="63"/>
      <c r="R4323" s="60"/>
      <c r="S4323" s="60"/>
      <c r="T4323" s="69"/>
      <c r="U4323" s="8"/>
      <c r="X4323" s="60"/>
    </row>
    <row r="4324" spans="1:27" ht="11.25" outlineLevel="4" x14ac:dyDescent="0.2">
      <c r="A4324" s="4"/>
      <c r="B4324" s="120"/>
      <c r="C4324" s="121">
        <v>26</v>
      </c>
      <c r="D4324" s="122" t="s">
        <v>534</v>
      </c>
      <c r="E4324" s="123" t="s">
        <v>3205</v>
      </c>
      <c r="F4324" s="124" t="s">
        <v>3206</v>
      </c>
      <c r="G4324" s="122" t="s">
        <v>543</v>
      </c>
      <c r="H4324" s="125">
        <v>278.12</v>
      </c>
      <c r="I4324" s="126">
        <v>0</v>
      </c>
      <c r="J4324" s="127">
        <f>H4324*I4324</f>
        <v>0</v>
      </c>
      <c r="K4324" s="125">
        <v>9.0900000000000009E-3</v>
      </c>
      <c r="L4324" s="125">
        <f>H4324*K4324</f>
        <v>2.5281108000000003</v>
      </c>
      <c r="M4324" s="125"/>
      <c r="N4324" s="125">
        <f>H4324*M4324</f>
        <v>0</v>
      </c>
      <c r="O4324" s="127">
        <v>15</v>
      </c>
      <c r="P4324" s="127">
        <f>J4324*(O4324/100)</f>
        <v>0</v>
      </c>
      <c r="Q4324" s="127">
        <f>J4324+P4324</f>
        <v>0</v>
      </c>
      <c r="R4324" s="128"/>
      <c r="S4324" s="128" t="s">
        <v>538</v>
      </c>
      <c r="T4324" s="129">
        <v>1</v>
      </c>
      <c r="U4324" s="8"/>
      <c r="V4324" s="8"/>
      <c r="W4324" s="8"/>
      <c r="X4324" s="60"/>
    </row>
    <row r="4325" spans="1:27" ht="9.75" outlineLevel="5" x14ac:dyDescent="0.2">
      <c r="A4325" s="130"/>
      <c r="B4325" s="131"/>
      <c r="C4325" s="131"/>
      <c r="D4325" s="132"/>
      <c r="E4325" s="136" t="s">
        <v>0</v>
      </c>
      <c r="F4325" s="159" t="s">
        <v>3214</v>
      </c>
      <c r="G4325" s="159"/>
      <c r="H4325" s="160"/>
      <c r="I4325" s="161"/>
      <c r="J4325" s="162"/>
      <c r="K4325" s="134"/>
      <c r="L4325" s="134"/>
      <c r="M4325" s="134"/>
      <c r="N4325" s="134"/>
      <c r="O4325" s="135"/>
      <c r="P4325" s="135"/>
      <c r="Q4325" s="135"/>
      <c r="R4325" s="132"/>
      <c r="S4325" s="132"/>
      <c r="T4325" s="131"/>
      <c r="U4325" s="6"/>
      <c r="V4325" s="8"/>
      <c r="W4325" s="8"/>
      <c r="X4325" s="133" t="str">
        <f>F4325</f>
        <v>Montáž podlah z dlaždic keramických lepených cementovým flexibilním lepidlem hladkých, tloušťky do 10 mm přes 4 do 6 ks/m2</v>
      </c>
      <c r="Y4325" s="9"/>
      <c r="AA4325" s="11"/>
    </row>
    <row r="4326" spans="1:27" ht="7.5" customHeight="1" outlineLevel="5" x14ac:dyDescent="0.15">
      <c r="B4326" s="69"/>
      <c r="C4326" s="69"/>
      <c r="D4326" s="60"/>
      <c r="E4326" s="60"/>
      <c r="F4326" s="61"/>
      <c r="G4326" s="60"/>
      <c r="H4326" s="65"/>
      <c r="I4326" s="105"/>
      <c r="J4326" s="63"/>
      <c r="K4326" s="65"/>
      <c r="L4326" s="65"/>
      <c r="M4326" s="65"/>
      <c r="N4326" s="65"/>
      <c r="O4326" s="63"/>
      <c r="P4326" s="63"/>
      <c r="Q4326" s="63"/>
      <c r="R4326" s="60"/>
      <c r="S4326" s="60"/>
      <c r="T4326" s="69"/>
      <c r="U4326" s="8"/>
      <c r="X4326" s="60"/>
    </row>
    <row r="4327" spans="1:27" ht="22.5" outlineLevel="5" x14ac:dyDescent="0.2">
      <c r="A4327" s="137"/>
      <c r="B4327" s="138"/>
      <c r="C4327" s="138"/>
      <c r="D4327" s="139"/>
      <c r="E4327" s="145" t="s">
        <v>1</v>
      </c>
      <c r="F4327" s="140" t="s">
        <v>2015</v>
      </c>
      <c r="G4327" s="139"/>
      <c r="H4327" s="141">
        <v>0</v>
      </c>
      <c r="I4327" s="142"/>
      <c r="J4327" s="143"/>
      <c r="K4327" s="144"/>
      <c r="L4327" s="144"/>
      <c r="M4327" s="144"/>
      <c r="N4327" s="144"/>
      <c r="O4327" s="143"/>
      <c r="P4327" s="143"/>
      <c r="Q4327" s="143"/>
      <c r="R4327" s="139"/>
      <c r="S4327" s="139"/>
      <c r="T4327" s="138"/>
      <c r="U4327" s="6"/>
      <c r="V4327" s="8"/>
      <c r="W4327" s="8"/>
      <c r="X4327" s="60"/>
    </row>
    <row r="4328" spans="1:27" ht="33.75" outlineLevel="5" x14ac:dyDescent="0.2">
      <c r="A4328" s="137"/>
      <c r="B4328" s="138"/>
      <c r="C4328" s="138"/>
      <c r="D4328" s="139"/>
      <c r="E4328" s="145"/>
      <c r="F4328" s="140" t="s">
        <v>3290</v>
      </c>
      <c r="G4328" s="139"/>
      <c r="H4328" s="141">
        <v>49.830000000000005</v>
      </c>
      <c r="I4328" s="142"/>
      <c r="J4328" s="143"/>
      <c r="K4328" s="144"/>
      <c r="L4328" s="144"/>
      <c r="M4328" s="144"/>
      <c r="N4328" s="144"/>
      <c r="O4328" s="143"/>
      <c r="P4328" s="143"/>
      <c r="Q4328" s="143"/>
      <c r="R4328" s="139"/>
      <c r="S4328" s="139"/>
      <c r="T4328" s="138"/>
      <c r="U4328" s="6"/>
      <c r="V4328" s="8"/>
      <c r="W4328" s="8"/>
      <c r="X4328" s="60"/>
    </row>
    <row r="4329" spans="1:27" ht="33.75" outlineLevel="5" x14ac:dyDescent="0.2">
      <c r="A4329" s="137"/>
      <c r="B4329" s="138"/>
      <c r="C4329" s="138"/>
      <c r="D4329" s="139"/>
      <c r="E4329" s="145"/>
      <c r="F4329" s="140" t="s">
        <v>3291</v>
      </c>
      <c r="G4329" s="139"/>
      <c r="H4329" s="141">
        <v>49.830000000000005</v>
      </c>
      <c r="I4329" s="142"/>
      <c r="J4329" s="143"/>
      <c r="K4329" s="144"/>
      <c r="L4329" s="144"/>
      <c r="M4329" s="144"/>
      <c r="N4329" s="144"/>
      <c r="O4329" s="143"/>
      <c r="P4329" s="143"/>
      <c r="Q4329" s="143"/>
      <c r="R4329" s="139"/>
      <c r="S4329" s="139"/>
      <c r="T4329" s="138"/>
      <c r="U4329" s="6"/>
      <c r="V4329" s="8"/>
      <c r="W4329" s="8"/>
      <c r="X4329" s="60"/>
    </row>
    <row r="4330" spans="1:27" ht="22.5" outlineLevel="5" x14ac:dyDescent="0.2">
      <c r="A4330" s="137"/>
      <c r="B4330" s="138"/>
      <c r="C4330" s="138"/>
      <c r="D4330" s="139"/>
      <c r="E4330" s="145"/>
      <c r="F4330" s="140" t="s">
        <v>3292</v>
      </c>
      <c r="G4330" s="139"/>
      <c r="H4330" s="141">
        <v>19.7</v>
      </c>
      <c r="I4330" s="142"/>
      <c r="J4330" s="143"/>
      <c r="K4330" s="144"/>
      <c r="L4330" s="144"/>
      <c r="M4330" s="144"/>
      <c r="N4330" s="144"/>
      <c r="O4330" s="143"/>
      <c r="P4330" s="143"/>
      <c r="Q4330" s="143"/>
      <c r="R4330" s="139"/>
      <c r="S4330" s="139"/>
      <c r="T4330" s="138"/>
      <c r="U4330" s="6"/>
      <c r="V4330" s="8"/>
      <c r="W4330" s="8"/>
      <c r="X4330" s="60"/>
    </row>
    <row r="4331" spans="1:27" ht="22.5" outlineLevel="5" x14ac:dyDescent="0.2">
      <c r="A4331" s="137"/>
      <c r="B4331" s="138"/>
      <c r="C4331" s="138"/>
      <c r="D4331" s="139"/>
      <c r="E4331" s="145"/>
      <c r="F4331" s="140" t="s">
        <v>3293</v>
      </c>
      <c r="G4331" s="139"/>
      <c r="H4331" s="141">
        <v>19.7</v>
      </c>
      <c r="I4331" s="142"/>
      <c r="J4331" s="143"/>
      <c r="K4331" s="144"/>
      <c r="L4331" s="144"/>
      <c r="M4331" s="144"/>
      <c r="N4331" s="144"/>
      <c r="O4331" s="143"/>
      <c r="P4331" s="143"/>
      <c r="Q4331" s="143"/>
      <c r="R4331" s="139"/>
      <c r="S4331" s="139"/>
      <c r="T4331" s="138"/>
      <c r="U4331" s="6"/>
      <c r="V4331" s="8"/>
      <c r="W4331" s="8"/>
      <c r="X4331" s="60"/>
    </row>
    <row r="4332" spans="1:27" ht="22.5" outlineLevel="5" x14ac:dyDescent="0.2">
      <c r="A4332" s="137"/>
      <c r="B4332" s="138"/>
      <c r="C4332" s="138"/>
      <c r="D4332" s="139"/>
      <c r="E4332" s="145"/>
      <c r="F4332" s="140" t="s">
        <v>1730</v>
      </c>
      <c r="G4332" s="139"/>
      <c r="H4332" s="141">
        <v>139.06</v>
      </c>
      <c r="I4332" s="142"/>
      <c r="J4332" s="143"/>
      <c r="K4332" s="144"/>
      <c r="L4332" s="144"/>
      <c r="M4332" s="144"/>
      <c r="N4332" s="144"/>
      <c r="O4332" s="143"/>
      <c r="P4332" s="143"/>
      <c r="Q4332" s="143"/>
      <c r="R4332" s="139"/>
      <c r="S4332" s="139"/>
      <c r="T4332" s="138"/>
      <c r="U4332" s="6"/>
      <c r="V4332" s="8"/>
      <c r="W4332" s="8"/>
      <c r="X4332" s="60"/>
    </row>
    <row r="4333" spans="1:27" ht="11.25" outlineLevel="5" x14ac:dyDescent="0.2">
      <c r="A4333" s="137"/>
      <c r="B4333" s="138"/>
      <c r="C4333" s="138"/>
      <c r="D4333" s="139"/>
      <c r="E4333" s="145"/>
      <c r="F4333" s="140" t="s">
        <v>3294</v>
      </c>
      <c r="G4333" s="139"/>
      <c r="H4333" s="141">
        <v>139.06</v>
      </c>
      <c r="I4333" s="142"/>
      <c r="J4333" s="143"/>
      <c r="K4333" s="144"/>
      <c r="L4333" s="144"/>
      <c r="M4333" s="144"/>
      <c r="N4333" s="144"/>
      <c r="O4333" s="143"/>
      <c r="P4333" s="143"/>
      <c r="Q4333" s="143"/>
      <c r="R4333" s="139"/>
      <c r="S4333" s="139"/>
      <c r="T4333" s="138"/>
      <c r="U4333" s="6"/>
      <c r="V4333" s="8"/>
      <c r="W4333" s="8"/>
      <c r="X4333" s="60"/>
    </row>
    <row r="4334" spans="1:27" ht="7.5" customHeight="1" outlineLevel="5" x14ac:dyDescent="0.15">
      <c r="A4334" s="8"/>
      <c r="B4334" s="69"/>
      <c r="C4334" s="69"/>
      <c r="D4334" s="60"/>
      <c r="E4334" s="60"/>
      <c r="F4334" s="104"/>
      <c r="G4334" s="60"/>
      <c r="H4334" s="65"/>
      <c r="I4334" s="105"/>
      <c r="J4334" s="63"/>
      <c r="K4334" s="65"/>
      <c r="L4334" s="65"/>
      <c r="M4334" s="65"/>
      <c r="N4334" s="65"/>
      <c r="O4334" s="63"/>
      <c r="P4334" s="63"/>
      <c r="Q4334" s="63"/>
      <c r="R4334" s="60"/>
      <c r="S4334" s="60"/>
      <c r="T4334" s="69"/>
      <c r="U4334" s="8"/>
      <c r="X4334" s="60"/>
    </row>
    <row r="4335" spans="1:27" ht="22.5" outlineLevel="4" x14ac:dyDescent="0.2">
      <c r="A4335" s="4"/>
      <c r="B4335" s="120"/>
      <c r="C4335" s="121">
        <v>27</v>
      </c>
      <c r="D4335" s="122" t="s">
        <v>534</v>
      </c>
      <c r="E4335" s="123" t="s">
        <v>3295</v>
      </c>
      <c r="F4335" s="124" t="s">
        <v>3296</v>
      </c>
      <c r="G4335" s="122" t="s">
        <v>752</v>
      </c>
      <c r="H4335" s="125">
        <v>158.19999999999999</v>
      </c>
      <c r="I4335" s="126">
        <v>0</v>
      </c>
      <c r="J4335" s="127">
        <f>H4335*I4335</f>
        <v>0</v>
      </c>
      <c r="K4335" s="125">
        <v>7.3999999999999999E-4</v>
      </c>
      <c r="L4335" s="125">
        <f>H4335*K4335</f>
        <v>0.11706799999999999</v>
      </c>
      <c r="M4335" s="125"/>
      <c r="N4335" s="125">
        <f>H4335*M4335</f>
        <v>0</v>
      </c>
      <c r="O4335" s="127">
        <v>15</v>
      </c>
      <c r="P4335" s="127">
        <f>J4335*(O4335/100)</f>
        <v>0</v>
      </c>
      <c r="Q4335" s="127">
        <f>J4335+P4335</f>
        <v>0</v>
      </c>
      <c r="R4335" s="128"/>
      <c r="S4335" s="128" t="s">
        <v>538</v>
      </c>
      <c r="T4335" s="129">
        <v>1</v>
      </c>
      <c r="U4335" s="8"/>
      <c r="V4335" s="8"/>
      <c r="W4335" s="8"/>
      <c r="X4335" s="60"/>
    </row>
    <row r="4336" spans="1:27" ht="9.75" outlineLevel="5" x14ac:dyDescent="0.2">
      <c r="A4336" s="130"/>
      <c r="B4336" s="131"/>
      <c r="C4336" s="131"/>
      <c r="D4336" s="132"/>
      <c r="E4336" s="136" t="s">
        <v>0</v>
      </c>
      <c r="F4336" s="159" t="s">
        <v>3297</v>
      </c>
      <c r="G4336" s="159"/>
      <c r="H4336" s="160"/>
      <c r="I4336" s="161"/>
      <c r="J4336" s="162"/>
      <c r="K4336" s="134"/>
      <c r="L4336" s="134"/>
      <c r="M4336" s="134"/>
      <c r="N4336" s="134"/>
      <c r="O4336" s="135"/>
      <c r="P4336" s="135"/>
      <c r="Q4336" s="135"/>
      <c r="R4336" s="132"/>
      <c r="S4336" s="132"/>
      <c r="T4336" s="131"/>
      <c r="U4336" s="6"/>
      <c r="V4336" s="8"/>
      <c r="W4336" s="8"/>
      <c r="X4336" s="133" t="str">
        <f>F4336</f>
        <v>Montáž soklů z dlaždic keramických lepených cementovým flexibilním lepidlem rovných, výšky přes 120 do 150 mm</v>
      </c>
      <c r="Y4336" s="9"/>
      <c r="AA4336" s="11"/>
    </row>
    <row r="4337" spans="1:27" ht="7.5" customHeight="1" outlineLevel="5" x14ac:dyDescent="0.15">
      <c r="B4337" s="69"/>
      <c r="C4337" s="69"/>
      <c r="D4337" s="60"/>
      <c r="E4337" s="60"/>
      <c r="F4337" s="61"/>
      <c r="G4337" s="60"/>
      <c r="H4337" s="65"/>
      <c r="I4337" s="105"/>
      <c r="J4337" s="63"/>
      <c r="K4337" s="65"/>
      <c r="L4337" s="65"/>
      <c r="M4337" s="65"/>
      <c r="N4337" s="65"/>
      <c r="O4337" s="63"/>
      <c r="P4337" s="63"/>
      <c r="Q4337" s="63"/>
      <c r="R4337" s="60"/>
      <c r="S4337" s="60"/>
      <c r="T4337" s="69"/>
      <c r="U4337" s="8"/>
      <c r="X4337" s="60"/>
    </row>
    <row r="4338" spans="1:27" ht="22.5" outlineLevel="5" x14ac:dyDescent="0.2">
      <c r="A4338" s="137"/>
      <c r="B4338" s="138"/>
      <c r="C4338" s="138"/>
      <c r="D4338" s="139"/>
      <c r="E4338" s="145" t="s">
        <v>1</v>
      </c>
      <c r="F4338" s="140" t="s">
        <v>1648</v>
      </c>
      <c r="G4338" s="139"/>
      <c r="H4338" s="141">
        <v>0</v>
      </c>
      <c r="I4338" s="142"/>
      <c r="J4338" s="143"/>
      <c r="K4338" s="144"/>
      <c r="L4338" s="144"/>
      <c r="M4338" s="144"/>
      <c r="N4338" s="144"/>
      <c r="O4338" s="143"/>
      <c r="P4338" s="143"/>
      <c r="Q4338" s="143"/>
      <c r="R4338" s="139"/>
      <c r="S4338" s="139"/>
      <c r="T4338" s="138"/>
      <c r="U4338" s="6"/>
      <c r="V4338" s="8"/>
      <c r="W4338" s="8"/>
      <c r="X4338" s="60"/>
    </row>
    <row r="4339" spans="1:27" ht="22.5" outlineLevel="5" x14ac:dyDescent="0.2">
      <c r="A4339" s="137"/>
      <c r="B4339" s="138"/>
      <c r="C4339" s="138"/>
      <c r="D4339" s="139"/>
      <c r="E4339" s="145"/>
      <c r="F4339" s="140" t="s">
        <v>3298</v>
      </c>
      <c r="G4339" s="139"/>
      <c r="H4339" s="141">
        <v>5</v>
      </c>
      <c r="I4339" s="142"/>
      <c r="J4339" s="143"/>
      <c r="K4339" s="144"/>
      <c r="L4339" s="144"/>
      <c r="M4339" s="144"/>
      <c r="N4339" s="144"/>
      <c r="O4339" s="143"/>
      <c r="P4339" s="143"/>
      <c r="Q4339" s="143"/>
      <c r="R4339" s="139"/>
      <c r="S4339" s="139"/>
      <c r="T4339" s="138"/>
      <c r="U4339" s="6"/>
      <c r="V4339" s="8"/>
      <c r="W4339" s="8"/>
      <c r="X4339" s="60"/>
    </row>
    <row r="4340" spans="1:27" ht="22.5" outlineLevel="5" x14ac:dyDescent="0.2">
      <c r="A4340" s="137"/>
      <c r="B4340" s="138"/>
      <c r="C4340" s="138"/>
      <c r="D4340" s="139"/>
      <c r="E4340" s="145"/>
      <c r="F4340" s="140" t="s">
        <v>3299</v>
      </c>
      <c r="G4340" s="139"/>
      <c r="H4340" s="141">
        <v>5.2</v>
      </c>
      <c r="I4340" s="142"/>
      <c r="J4340" s="143"/>
      <c r="K4340" s="144"/>
      <c r="L4340" s="144"/>
      <c r="M4340" s="144"/>
      <c r="N4340" s="144"/>
      <c r="O4340" s="143"/>
      <c r="P4340" s="143"/>
      <c r="Q4340" s="143"/>
      <c r="R4340" s="139"/>
      <c r="S4340" s="139"/>
      <c r="T4340" s="138"/>
      <c r="U4340" s="6"/>
      <c r="V4340" s="8"/>
      <c r="W4340" s="8"/>
      <c r="X4340" s="60"/>
    </row>
    <row r="4341" spans="1:27" ht="22.5" outlineLevel="5" x14ac:dyDescent="0.2">
      <c r="A4341" s="137"/>
      <c r="B4341" s="138"/>
      <c r="C4341" s="138"/>
      <c r="D4341" s="139"/>
      <c r="E4341" s="145"/>
      <c r="F4341" s="140" t="s">
        <v>1979</v>
      </c>
      <c r="G4341" s="139"/>
      <c r="H4341" s="141">
        <v>7.6999999999999984</v>
      </c>
      <c r="I4341" s="142"/>
      <c r="J4341" s="143"/>
      <c r="K4341" s="144"/>
      <c r="L4341" s="144"/>
      <c r="M4341" s="144"/>
      <c r="N4341" s="144"/>
      <c r="O4341" s="143"/>
      <c r="P4341" s="143"/>
      <c r="Q4341" s="143"/>
      <c r="R4341" s="139"/>
      <c r="S4341" s="139"/>
      <c r="T4341" s="138"/>
      <c r="U4341" s="6"/>
      <c r="V4341" s="8"/>
      <c r="W4341" s="8"/>
      <c r="X4341" s="60"/>
    </row>
    <row r="4342" spans="1:27" ht="22.5" outlineLevel="5" x14ac:dyDescent="0.2">
      <c r="A4342" s="137"/>
      <c r="B4342" s="138"/>
      <c r="C4342" s="138"/>
      <c r="D4342" s="139"/>
      <c r="E4342" s="145"/>
      <c r="F4342" s="140" t="s">
        <v>3300</v>
      </c>
      <c r="G4342" s="139"/>
      <c r="H4342" s="141">
        <v>7.55</v>
      </c>
      <c r="I4342" s="142"/>
      <c r="J4342" s="143"/>
      <c r="K4342" s="144"/>
      <c r="L4342" s="144"/>
      <c r="M4342" s="144"/>
      <c r="N4342" s="144"/>
      <c r="O4342" s="143"/>
      <c r="P4342" s="143"/>
      <c r="Q4342" s="143"/>
      <c r="R4342" s="139"/>
      <c r="S4342" s="139"/>
      <c r="T4342" s="138"/>
      <c r="U4342" s="6"/>
      <c r="V4342" s="8"/>
      <c r="W4342" s="8"/>
      <c r="X4342" s="60"/>
    </row>
    <row r="4343" spans="1:27" ht="22.5" outlineLevel="5" x14ac:dyDescent="0.2">
      <c r="A4343" s="137"/>
      <c r="B4343" s="138"/>
      <c r="C4343" s="138"/>
      <c r="D4343" s="139"/>
      <c r="E4343" s="145"/>
      <c r="F4343" s="140" t="s">
        <v>3301</v>
      </c>
      <c r="G4343" s="139"/>
      <c r="H4343" s="141">
        <v>5.05</v>
      </c>
      <c r="I4343" s="142"/>
      <c r="J4343" s="143"/>
      <c r="K4343" s="144"/>
      <c r="L4343" s="144"/>
      <c r="M4343" s="144"/>
      <c r="N4343" s="144"/>
      <c r="O4343" s="143"/>
      <c r="P4343" s="143"/>
      <c r="Q4343" s="143"/>
      <c r="R4343" s="139"/>
      <c r="S4343" s="139"/>
      <c r="T4343" s="138"/>
      <c r="U4343" s="6"/>
      <c r="V4343" s="8"/>
      <c r="W4343" s="8"/>
      <c r="X4343" s="60"/>
    </row>
    <row r="4344" spans="1:27" ht="22.5" outlineLevel="5" x14ac:dyDescent="0.2">
      <c r="A4344" s="137"/>
      <c r="B4344" s="138"/>
      <c r="C4344" s="138"/>
      <c r="D4344" s="139"/>
      <c r="E4344" s="145"/>
      <c r="F4344" s="140" t="s">
        <v>3302</v>
      </c>
      <c r="G4344" s="139"/>
      <c r="H4344" s="141">
        <v>4</v>
      </c>
      <c r="I4344" s="142"/>
      <c r="J4344" s="143"/>
      <c r="K4344" s="144"/>
      <c r="L4344" s="144"/>
      <c r="M4344" s="144"/>
      <c r="N4344" s="144"/>
      <c r="O4344" s="143"/>
      <c r="P4344" s="143"/>
      <c r="Q4344" s="143"/>
      <c r="R4344" s="139"/>
      <c r="S4344" s="139"/>
      <c r="T4344" s="138"/>
      <c r="U4344" s="6"/>
      <c r="V4344" s="8"/>
      <c r="W4344" s="8"/>
      <c r="X4344" s="60"/>
    </row>
    <row r="4345" spans="1:27" ht="22.5" outlineLevel="5" x14ac:dyDescent="0.2">
      <c r="A4345" s="137"/>
      <c r="B4345" s="138"/>
      <c r="C4345" s="138"/>
      <c r="D4345" s="139"/>
      <c r="E4345" s="145"/>
      <c r="F4345" s="140" t="s">
        <v>3303</v>
      </c>
      <c r="G4345" s="139"/>
      <c r="H4345" s="141">
        <v>5.05</v>
      </c>
      <c r="I4345" s="142"/>
      <c r="J4345" s="143"/>
      <c r="K4345" s="144"/>
      <c r="L4345" s="144"/>
      <c r="M4345" s="144"/>
      <c r="N4345" s="144"/>
      <c r="O4345" s="143"/>
      <c r="P4345" s="143"/>
      <c r="Q4345" s="143"/>
      <c r="R4345" s="139"/>
      <c r="S4345" s="139"/>
      <c r="T4345" s="138"/>
      <c r="U4345" s="6"/>
      <c r="V4345" s="8"/>
      <c r="W4345" s="8"/>
      <c r="X4345" s="60"/>
    </row>
    <row r="4346" spans="1:27" ht="22.5" outlineLevel="5" x14ac:dyDescent="0.2">
      <c r="A4346" s="137"/>
      <c r="B4346" s="138"/>
      <c r="C4346" s="138"/>
      <c r="D4346" s="139"/>
      <c r="E4346" s="145"/>
      <c r="F4346" s="140" t="s">
        <v>1730</v>
      </c>
      <c r="G4346" s="139"/>
      <c r="H4346" s="141">
        <v>39.549999999999997</v>
      </c>
      <c r="I4346" s="142"/>
      <c r="J4346" s="143"/>
      <c r="K4346" s="144"/>
      <c r="L4346" s="144"/>
      <c r="M4346" s="144"/>
      <c r="N4346" s="144"/>
      <c r="O4346" s="143"/>
      <c r="P4346" s="143"/>
      <c r="Q4346" s="143"/>
      <c r="R4346" s="139"/>
      <c r="S4346" s="139"/>
      <c r="T4346" s="138"/>
      <c r="U4346" s="6"/>
      <c r="V4346" s="8"/>
      <c r="W4346" s="8"/>
      <c r="X4346" s="60"/>
    </row>
    <row r="4347" spans="1:27" ht="11.25" outlineLevel="5" x14ac:dyDescent="0.2">
      <c r="A4347" s="137"/>
      <c r="B4347" s="138"/>
      <c r="C4347" s="138"/>
      <c r="D4347" s="139"/>
      <c r="E4347" s="145"/>
      <c r="F4347" s="140" t="s">
        <v>3304</v>
      </c>
      <c r="G4347" s="139"/>
      <c r="H4347" s="141">
        <v>39.549999999999997</v>
      </c>
      <c r="I4347" s="142"/>
      <c r="J4347" s="143"/>
      <c r="K4347" s="144"/>
      <c r="L4347" s="144"/>
      <c r="M4347" s="144"/>
      <c r="N4347" s="144"/>
      <c r="O4347" s="143"/>
      <c r="P4347" s="143"/>
      <c r="Q4347" s="143"/>
      <c r="R4347" s="139"/>
      <c r="S4347" s="139"/>
      <c r="T4347" s="138"/>
      <c r="U4347" s="6"/>
      <c r="V4347" s="8"/>
      <c r="W4347" s="8"/>
      <c r="X4347" s="60"/>
    </row>
    <row r="4348" spans="1:27" ht="22.5" outlineLevel="5" x14ac:dyDescent="0.2">
      <c r="A4348" s="137"/>
      <c r="B4348" s="138"/>
      <c r="C4348" s="138"/>
      <c r="D4348" s="139"/>
      <c r="E4348" s="145"/>
      <c r="F4348" s="140" t="s">
        <v>1730</v>
      </c>
      <c r="G4348" s="139"/>
      <c r="H4348" s="141">
        <v>39.549999999999997</v>
      </c>
      <c r="I4348" s="142"/>
      <c r="J4348" s="143"/>
      <c r="K4348" s="144"/>
      <c r="L4348" s="144"/>
      <c r="M4348" s="144"/>
      <c r="N4348" s="144"/>
      <c r="O4348" s="143"/>
      <c r="P4348" s="143"/>
      <c r="Q4348" s="143"/>
      <c r="R4348" s="139"/>
      <c r="S4348" s="139"/>
      <c r="T4348" s="138"/>
      <c r="U4348" s="6"/>
      <c r="V4348" s="8"/>
      <c r="W4348" s="8"/>
      <c r="X4348" s="60"/>
    </row>
    <row r="4349" spans="1:27" ht="22.5" outlineLevel="5" x14ac:dyDescent="0.2">
      <c r="A4349" s="137"/>
      <c r="B4349" s="138"/>
      <c r="C4349" s="138"/>
      <c r="D4349" s="139"/>
      <c r="E4349" s="145"/>
      <c r="F4349" s="140" t="s">
        <v>3305</v>
      </c>
      <c r="G4349" s="139"/>
      <c r="H4349" s="141">
        <v>79.099999999999994</v>
      </c>
      <c r="I4349" s="142"/>
      <c r="J4349" s="143"/>
      <c r="K4349" s="144"/>
      <c r="L4349" s="144"/>
      <c r="M4349" s="144"/>
      <c r="N4349" s="144"/>
      <c r="O4349" s="143"/>
      <c r="P4349" s="143"/>
      <c r="Q4349" s="143"/>
      <c r="R4349" s="139"/>
      <c r="S4349" s="139"/>
      <c r="T4349" s="138"/>
      <c r="U4349" s="6"/>
      <c r="V4349" s="8"/>
      <c r="W4349" s="8"/>
      <c r="X4349" s="60"/>
    </row>
    <row r="4350" spans="1:27" ht="7.5" customHeight="1" outlineLevel="5" x14ac:dyDescent="0.15">
      <c r="A4350" s="8"/>
      <c r="B4350" s="69"/>
      <c r="C4350" s="69"/>
      <c r="D4350" s="60"/>
      <c r="E4350" s="60"/>
      <c r="F4350" s="104"/>
      <c r="G4350" s="60"/>
      <c r="H4350" s="65"/>
      <c r="I4350" s="105"/>
      <c r="J4350" s="63"/>
      <c r="K4350" s="65"/>
      <c r="L4350" s="65"/>
      <c r="M4350" s="65"/>
      <c r="N4350" s="65"/>
      <c r="O4350" s="63"/>
      <c r="P4350" s="63"/>
      <c r="Q4350" s="63"/>
      <c r="R4350" s="60"/>
      <c r="S4350" s="60"/>
      <c r="T4350" s="69"/>
      <c r="U4350" s="8"/>
      <c r="X4350" s="60"/>
    </row>
    <row r="4351" spans="1:27" ht="33.75" outlineLevel="4" x14ac:dyDescent="0.2">
      <c r="A4351" s="4"/>
      <c r="B4351" s="120"/>
      <c r="C4351" s="121">
        <v>28</v>
      </c>
      <c r="D4351" s="122" t="s">
        <v>760</v>
      </c>
      <c r="E4351" s="123" t="s">
        <v>3237</v>
      </c>
      <c r="F4351" s="124" t="s">
        <v>3238</v>
      </c>
      <c r="G4351" s="122" t="s">
        <v>543</v>
      </c>
      <c r="H4351" s="125">
        <v>388.26279250000005</v>
      </c>
      <c r="I4351" s="126">
        <v>0</v>
      </c>
      <c r="J4351" s="127">
        <f>H4351*I4351</f>
        <v>0</v>
      </c>
      <c r="K4351" s="125">
        <v>2.1999999999999999E-2</v>
      </c>
      <c r="L4351" s="125">
        <f>H4351*K4351</f>
        <v>8.5417814350000008</v>
      </c>
      <c r="M4351" s="125"/>
      <c r="N4351" s="125">
        <f>H4351*M4351</f>
        <v>0</v>
      </c>
      <c r="O4351" s="127">
        <v>15</v>
      </c>
      <c r="P4351" s="127">
        <f>J4351*(O4351/100)</f>
        <v>0</v>
      </c>
      <c r="Q4351" s="127">
        <f>J4351+P4351</f>
        <v>0</v>
      </c>
      <c r="R4351" s="128"/>
      <c r="S4351" s="128" t="s">
        <v>776</v>
      </c>
      <c r="T4351" s="129">
        <v>1</v>
      </c>
      <c r="U4351" s="8"/>
      <c r="V4351" s="8"/>
      <c r="W4351" s="8"/>
      <c r="X4351" s="60"/>
    </row>
    <row r="4352" spans="1:27" ht="9.75" outlineLevel="5" x14ac:dyDescent="0.2">
      <c r="A4352" s="130"/>
      <c r="B4352" s="131"/>
      <c r="C4352" s="131"/>
      <c r="D4352" s="132"/>
      <c r="E4352" s="136" t="s">
        <v>0</v>
      </c>
      <c r="F4352" s="159" t="s">
        <v>763</v>
      </c>
      <c r="G4352" s="159"/>
      <c r="H4352" s="160"/>
      <c r="I4352" s="161"/>
      <c r="J4352" s="162"/>
      <c r="K4352" s="134"/>
      <c r="L4352" s="134"/>
      <c r="M4352" s="134"/>
      <c r="N4352" s="134"/>
      <c r="O4352" s="135"/>
      <c r="P4352" s="135"/>
      <c r="Q4352" s="135"/>
      <c r="R4352" s="132"/>
      <c r="S4352" s="132"/>
      <c r="T4352" s="131"/>
      <c r="U4352" s="6"/>
      <c r="V4352" s="8"/>
      <c r="W4352" s="8"/>
      <c r="X4352" s="133" t="str">
        <f>F4352</f>
        <v>---</v>
      </c>
      <c r="Y4352" s="9"/>
      <c r="AA4352" s="11"/>
    </row>
    <row r="4353" spans="1:27" ht="7.5" customHeight="1" outlineLevel="5" x14ac:dyDescent="0.15">
      <c r="B4353" s="69"/>
      <c r="C4353" s="69"/>
      <c r="D4353" s="60"/>
      <c r="E4353" s="60"/>
      <c r="F4353" s="61"/>
      <c r="G4353" s="60"/>
      <c r="H4353" s="65"/>
      <c r="I4353" s="105"/>
      <c r="J4353" s="63"/>
      <c r="K4353" s="65"/>
      <c r="L4353" s="65"/>
      <c r="M4353" s="65"/>
      <c r="N4353" s="65"/>
      <c r="O4353" s="63"/>
      <c r="P4353" s="63"/>
      <c r="Q4353" s="63"/>
      <c r="R4353" s="60"/>
      <c r="S4353" s="60"/>
      <c r="T4353" s="69"/>
      <c r="U4353" s="8"/>
      <c r="X4353" s="60"/>
    </row>
    <row r="4354" spans="1:27" ht="11.25" outlineLevel="5" x14ac:dyDescent="0.2">
      <c r="A4354" s="137"/>
      <c r="B4354" s="138"/>
      <c r="C4354" s="138"/>
      <c r="D4354" s="139"/>
      <c r="E4354" s="145" t="s">
        <v>1</v>
      </c>
      <c r="F4354" s="140" t="s">
        <v>3163</v>
      </c>
      <c r="G4354" s="139"/>
      <c r="H4354" s="141">
        <v>278.12</v>
      </c>
      <c r="I4354" s="142"/>
      <c r="J4354" s="143"/>
      <c r="K4354" s="144"/>
      <c r="L4354" s="144"/>
      <c r="M4354" s="144"/>
      <c r="N4354" s="144"/>
      <c r="O4354" s="143"/>
      <c r="P4354" s="143"/>
      <c r="Q4354" s="143"/>
      <c r="R4354" s="139"/>
      <c r="S4354" s="139"/>
      <c r="T4354" s="138"/>
      <c r="U4354" s="6"/>
      <c r="V4354" s="8"/>
      <c r="W4354" s="8"/>
      <c r="X4354" s="60"/>
    </row>
    <row r="4355" spans="1:27" ht="11.25" outlineLevel="5" x14ac:dyDescent="0.2">
      <c r="A4355" s="137"/>
      <c r="B4355" s="138"/>
      <c r="C4355" s="138"/>
      <c r="D4355" s="139"/>
      <c r="E4355" s="145"/>
      <c r="F4355" s="140" t="s">
        <v>3306</v>
      </c>
      <c r="G4355" s="139"/>
      <c r="H4355" s="141">
        <v>26.102999999999998</v>
      </c>
      <c r="I4355" s="142"/>
      <c r="J4355" s="143"/>
      <c r="K4355" s="144"/>
      <c r="L4355" s="144"/>
      <c r="M4355" s="144"/>
      <c r="N4355" s="144"/>
      <c r="O4355" s="143"/>
      <c r="P4355" s="143"/>
      <c r="Q4355" s="143"/>
      <c r="R4355" s="139"/>
      <c r="S4355" s="139"/>
      <c r="T4355" s="138"/>
      <c r="U4355" s="6"/>
      <c r="V4355" s="8"/>
      <c r="W4355" s="8"/>
      <c r="X4355" s="60"/>
    </row>
    <row r="4356" spans="1:27" ht="11.25" outlineLevel="5" x14ac:dyDescent="0.2">
      <c r="A4356" s="137"/>
      <c r="B4356" s="138"/>
      <c r="C4356" s="138"/>
      <c r="D4356" s="139"/>
      <c r="E4356" s="145"/>
      <c r="F4356" s="140" t="s">
        <v>3164</v>
      </c>
      <c r="G4356" s="139"/>
      <c r="H4356" s="141">
        <v>43.2</v>
      </c>
      <c r="I4356" s="142"/>
      <c r="J4356" s="143"/>
      <c r="K4356" s="144"/>
      <c r="L4356" s="144"/>
      <c r="M4356" s="144"/>
      <c r="N4356" s="144"/>
      <c r="O4356" s="143"/>
      <c r="P4356" s="143"/>
      <c r="Q4356" s="143"/>
      <c r="R4356" s="139"/>
      <c r="S4356" s="139"/>
      <c r="T4356" s="138"/>
      <c r="U4356" s="6"/>
      <c r="V4356" s="8"/>
      <c r="W4356" s="8"/>
      <c r="X4356" s="60"/>
    </row>
    <row r="4357" spans="1:27" ht="11.25" outlineLevel="5" x14ac:dyDescent="0.2">
      <c r="A4357" s="137"/>
      <c r="B4357" s="138"/>
      <c r="C4357" s="138"/>
      <c r="D4357" s="139"/>
      <c r="E4357" s="145"/>
      <c r="F4357" s="140" t="s">
        <v>3307</v>
      </c>
      <c r="G4357" s="139"/>
      <c r="H4357" s="141">
        <v>5.5431750000000006</v>
      </c>
      <c r="I4357" s="142"/>
      <c r="J4357" s="143"/>
      <c r="K4357" s="144"/>
      <c r="L4357" s="144"/>
      <c r="M4357" s="144"/>
      <c r="N4357" s="144"/>
      <c r="O4357" s="143"/>
      <c r="P4357" s="143"/>
      <c r="Q4357" s="143"/>
      <c r="R4357" s="139"/>
      <c r="S4357" s="139"/>
      <c r="T4357" s="138"/>
      <c r="U4357" s="6"/>
      <c r="V4357" s="8"/>
      <c r="W4357" s="8"/>
      <c r="X4357" s="60"/>
    </row>
    <row r="4358" spans="1:27" ht="9.75" outlineLevel="5" x14ac:dyDescent="0.2">
      <c r="A4358" s="130"/>
      <c r="B4358" s="131"/>
      <c r="C4358" s="131"/>
      <c r="D4358" s="132"/>
      <c r="E4358" s="136" t="s">
        <v>25</v>
      </c>
      <c r="F4358" s="148">
        <v>10</v>
      </c>
      <c r="G4358" s="132"/>
      <c r="H4358" s="146">
        <v>35.296617500000004</v>
      </c>
      <c r="I4358" s="147"/>
      <c r="J4358" s="135"/>
      <c r="K4358" s="134"/>
      <c r="L4358" s="134"/>
      <c r="M4358" s="134"/>
      <c r="N4358" s="134"/>
      <c r="O4358" s="135"/>
      <c r="P4358" s="135"/>
      <c r="Q4358" s="135"/>
      <c r="R4358" s="132"/>
      <c r="S4358" s="132"/>
      <c r="T4358" s="131"/>
      <c r="U4358" s="6"/>
      <c r="V4358" s="8"/>
      <c r="W4358" s="8"/>
      <c r="X4358" s="60"/>
    </row>
    <row r="4359" spans="1:27" ht="7.5" customHeight="1" outlineLevel="5" x14ac:dyDescent="0.15">
      <c r="A4359" s="8"/>
      <c r="B4359" s="69"/>
      <c r="C4359" s="69"/>
      <c r="D4359" s="60"/>
      <c r="E4359" s="60"/>
      <c r="F4359" s="104"/>
      <c r="G4359" s="60"/>
      <c r="H4359" s="65"/>
      <c r="I4359" s="105"/>
      <c r="J4359" s="63"/>
      <c r="K4359" s="65"/>
      <c r="L4359" s="65"/>
      <c r="M4359" s="65"/>
      <c r="N4359" s="65"/>
      <c r="O4359" s="63"/>
      <c r="P4359" s="63"/>
      <c r="Q4359" s="63"/>
      <c r="R4359" s="60"/>
      <c r="S4359" s="60"/>
      <c r="T4359" s="69"/>
      <c r="U4359" s="8"/>
      <c r="X4359" s="60"/>
    </row>
    <row r="4360" spans="1:27" ht="22.5" outlineLevel="4" x14ac:dyDescent="0.2">
      <c r="A4360" s="4"/>
      <c r="B4360" s="120"/>
      <c r="C4360" s="121">
        <v>29</v>
      </c>
      <c r="D4360" s="122" t="s">
        <v>534</v>
      </c>
      <c r="E4360" s="123" t="s">
        <v>3247</v>
      </c>
      <c r="F4360" s="124" t="s">
        <v>3248</v>
      </c>
      <c r="G4360" s="122" t="s">
        <v>752</v>
      </c>
      <c r="H4360" s="125">
        <v>86.4</v>
      </c>
      <c r="I4360" s="126">
        <v>0</v>
      </c>
      <c r="J4360" s="127">
        <f>H4360*I4360</f>
        <v>0</v>
      </c>
      <c r="K4360" s="125">
        <v>1.5299999999999999E-3</v>
      </c>
      <c r="L4360" s="125">
        <f>H4360*K4360</f>
        <v>0.132192</v>
      </c>
      <c r="M4360" s="125"/>
      <c r="N4360" s="125">
        <f>H4360*M4360</f>
        <v>0</v>
      </c>
      <c r="O4360" s="127">
        <v>15</v>
      </c>
      <c r="P4360" s="127">
        <f>J4360*(O4360/100)</f>
        <v>0</v>
      </c>
      <c r="Q4360" s="127">
        <f>J4360+P4360</f>
        <v>0</v>
      </c>
      <c r="R4360" s="128"/>
      <c r="S4360" s="128" t="s">
        <v>538</v>
      </c>
      <c r="T4360" s="129">
        <v>1</v>
      </c>
      <c r="U4360" s="8"/>
      <c r="V4360" s="8"/>
      <c r="W4360" s="8"/>
      <c r="X4360" s="60"/>
    </row>
    <row r="4361" spans="1:27" ht="9.75" outlineLevel="5" x14ac:dyDescent="0.2">
      <c r="A4361" s="130"/>
      <c r="B4361" s="131"/>
      <c r="C4361" s="131"/>
      <c r="D4361" s="132"/>
      <c r="E4361" s="136" t="s">
        <v>0</v>
      </c>
      <c r="F4361" s="159" t="s">
        <v>3249</v>
      </c>
      <c r="G4361" s="159"/>
      <c r="H4361" s="160"/>
      <c r="I4361" s="161"/>
      <c r="J4361" s="162"/>
      <c r="K4361" s="134"/>
      <c r="L4361" s="134"/>
      <c r="M4361" s="134"/>
      <c r="N4361" s="134"/>
      <c r="O4361" s="135"/>
      <c r="P4361" s="135"/>
      <c r="Q4361" s="135"/>
      <c r="R4361" s="132"/>
      <c r="S4361" s="132"/>
      <c r="T4361" s="131"/>
      <c r="U4361" s="6"/>
      <c r="V4361" s="8"/>
      <c r="W4361" s="8"/>
      <c r="X4361" s="133" t="str">
        <f>F4361</f>
        <v>Montáž obkladů schodišť z dlaždic keramických lepených cementovým flexibilním lepidlem stupnic hladkých, šířky přes 250 do 300 mm</v>
      </c>
      <c r="Y4361" s="9"/>
      <c r="AA4361" s="11"/>
    </row>
    <row r="4362" spans="1:27" ht="7.5" customHeight="1" outlineLevel="5" x14ac:dyDescent="0.15">
      <c r="B4362" s="69"/>
      <c r="C4362" s="69"/>
      <c r="D4362" s="60"/>
      <c r="E4362" s="60"/>
      <c r="F4362" s="61"/>
      <c r="G4362" s="60"/>
      <c r="H4362" s="65"/>
      <c r="I4362" s="105"/>
      <c r="J4362" s="63"/>
      <c r="K4362" s="65"/>
      <c r="L4362" s="65"/>
      <c r="M4362" s="65"/>
      <c r="N4362" s="65"/>
      <c r="O4362" s="63"/>
      <c r="P4362" s="63"/>
      <c r="Q4362" s="63"/>
      <c r="R4362" s="60"/>
      <c r="S4362" s="60"/>
      <c r="T4362" s="69"/>
      <c r="U4362" s="8"/>
      <c r="X4362" s="60"/>
    </row>
    <row r="4363" spans="1:27" ht="11.25" outlineLevel="5" x14ac:dyDescent="0.2">
      <c r="A4363" s="137"/>
      <c r="B4363" s="138"/>
      <c r="C4363" s="138"/>
      <c r="D4363" s="139"/>
      <c r="E4363" s="145" t="s">
        <v>1</v>
      </c>
      <c r="F4363" s="140" t="s">
        <v>604</v>
      </c>
      <c r="G4363" s="139"/>
      <c r="H4363" s="141">
        <v>0</v>
      </c>
      <c r="I4363" s="142"/>
      <c r="J4363" s="143"/>
      <c r="K4363" s="144"/>
      <c r="L4363" s="144"/>
      <c r="M4363" s="144"/>
      <c r="N4363" s="144"/>
      <c r="O4363" s="143"/>
      <c r="P4363" s="143"/>
      <c r="Q4363" s="143"/>
      <c r="R4363" s="139"/>
      <c r="S4363" s="139"/>
      <c r="T4363" s="138"/>
      <c r="U4363" s="6"/>
      <c r="V4363" s="8"/>
      <c r="W4363" s="8"/>
      <c r="X4363" s="60"/>
    </row>
    <row r="4364" spans="1:27" ht="11.25" outlineLevel="5" x14ac:dyDescent="0.2">
      <c r="A4364" s="137"/>
      <c r="B4364" s="138"/>
      <c r="C4364" s="138"/>
      <c r="D4364" s="139"/>
      <c r="E4364" s="145"/>
      <c r="F4364" s="140" t="s">
        <v>3261</v>
      </c>
      <c r="G4364" s="139"/>
      <c r="H4364" s="141">
        <v>86.4</v>
      </c>
      <c r="I4364" s="142"/>
      <c r="J4364" s="143"/>
      <c r="K4364" s="144"/>
      <c r="L4364" s="144"/>
      <c r="M4364" s="144"/>
      <c r="N4364" s="144"/>
      <c r="O4364" s="143"/>
      <c r="P4364" s="143"/>
      <c r="Q4364" s="143"/>
      <c r="R4364" s="139"/>
      <c r="S4364" s="139"/>
      <c r="T4364" s="138"/>
      <c r="U4364" s="6"/>
      <c r="V4364" s="8"/>
      <c r="W4364" s="8"/>
      <c r="X4364" s="60"/>
    </row>
    <row r="4365" spans="1:27" ht="7.5" customHeight="1" outlineLevel="5" x14ac:dyDescent="0.15">
      <c r="A4365" s="8"/>
      <c r="B4365" s="69"/>
      <c r="C4365" s="69"/>
      <c r="D4365" s="60"/>
      <c r="E4365" s="60"/>
      <c r="F4365" s="104"/>
      <c r="G4365" s="60"/>
      <c r="H4365" s="65"/>
      <c r="I4365" s="105"/>
      <c r="J4365" s="63"/>
      <c r="K4365" s="65"/>
      <c r="L4365" s="65"/>
      <c r="M4365" s="65"/>
      <c r="N4365" s="65"/>
      <c r="O4365" s="63"/>
      <c r="P4365" s="63"/>
      <c r="Q4365" s="63"/>
      <c r="R4365" s="60"/>
      <c r="S4365" s="60"/>
      <c r="T4365" s="69"/>
      <c r="U4365" s="8"/>
      <c r="X4365" s="60"/>
    </row>
    <row r="4366" spans="1:27" ht="22.5" outlineLevel="4" x14ac:dyDescent="0.2">
      <c r="A4366" s="4"/>
      <c r="B4366" s="120"/>
      <c r="C4366" s="121">
        <v>30</v>
      </c>
      <c r="D4366" s="122" t="s">
        <v>534</v>
      </c>
      <c r="E4366" s="123" t="s">
        <v>3251</v>
      </c>
      <c r="F4366" s="124" t="s">
        <v>3252</v>
      </c>
      <c r="G4366" s="122" t="s">
        <v>752</v>
      </c>
      <c r="H4366" s="125">
        <v>86.4</v>
      </c>
      <c r="I4366" s="126">
        <v>0</v>
      </c>
      <c r="J4366" s="127">
        <f>H4366*I4366</f>
        <v>0</v>
      </c>
      <c r="K4366" s="125">
        <v>1.0200000000000001E-3</v>
      </c>
      <c r="L4366" s="125">
        <f>H4366*K4366</f>
        <v>8.8128000000000012E-2</v>
      </c>
      <c r="M4366" s="125"/>
      <c r="N4366" s="125">
        <f>H4366*M4366</f>
        <v>0</v>
      </c>
      <c r="O4366" s="127">
        <v>15</v>
      </c>
      <c r="P4366" s="127">
        <f>J4366*(O4366/100)</f>
        <v>0</v>
      </c>
      <c r="Q4366" s="127">
        <f>J4366+P4366</f>
        <v>0</v>
      </c>
      <c r="R4366" s="128"/>
      <c r="S4366" s="128" t="s">
        <v>538</v>
      </c>
      <c r="T4366" s="129">
        <v>1</v>
      </c>
      <c r="U4366" s="8"/>
      <c r="V4366" s="8"/>
      <c r="W4366" s="8"/>
      <c r="X4366" s="60"/>
    </row>
    <row r="4367" spans="1:27" ht="9.75" outlineLevel="5" x14ac:dyDescent="0.2">
      <c r="A4367" s="130"/>
      <c r="B4367" s="131"/>
      <c r="C4367" s="131"/>
      <c r="D4367" s="132"/>
      <c r="E4367" s="136" t="s">
        <v>0</v>
      </c>
      <c r="F4367" s="159" t="s">
        <v>3253</v>
      </c>
      <c r="G4367" s="159"/>
      <c r="H4367" s="160"/>
      <c r="I4367" s="161"/>
      <c r="J4367" s="162"/>
      <c r="K4367" s="134"/>
      <c r="L4367" s="134"/>
      <c r="M4367" s="134"/>
      <c r="N4367" s="134"/>
      <c r="O4367" s="135"/>
      <c r="P4367" s="135"/>
      <c r="Q4367" s="135"/>
      <c r="R4367" s="132"/>
      <c r="S4367" s="132"/>
      <c r="T4367" s="131"/>
      <c r="U4367" s="6"/>
      <c r="V4367" s="8"/>
      <c r="W4367" s="8"/>
      <c r="X4367" s="133" t="str">
        <f>F4367</f>
        <v>Montáž obkladů schodišť z dlaždic keramických lepených cementovým flexibilním lepidlem podstupnic hladkých, výšky přes 150 do 200 mm</v>
      </c>
      <c r="Y4367" s="9"/>
      <c r="AA4367" s="11"/>
    </row>
    <row r="4368" spans="1:27" ht="7.5" customHeight="1" outlineLevel="5" x14ac:dyDescent="0.15">
      <c r="B4368" s="69"/>
      <c r="C4368" s="69"/>
      <c r="D4368" s="60"/>
      <c r="E4368" s="60"/>
      <c r="F4368" s="61"/>
      <c r="G4368" s="60"/>
      <c r="H4368" s="65"/>
      <c r="I4368" s="105"/>
      <c r="J4368" s="63"/>
      <c r="K4368" s="65"/>
      <c r="L4368" s="65"/>
      <c r="M4368" s="65"/>
      <c r="N4368" s="65"/>
      <c r="O4368" s="63"/>
      <c r="P4368" s="63"/>
      <c r="Q4368" s="63"/>
      <c r="R4368" s="60"/>
      <c r="S4368" s="60"/>
      <c r="T4368" s="69"/>
      <c r="U4368" s="8"/>
      <c r="X4368" s="60"/>
    </row>
    <row r="4369" spans="1:27" ht="22.5" outlineLevel="4" x14ac:dyDescent="0.2">
      <c r="A4369" s="4"/>
      <c r="B4369" s="120"/>
      <c r="C4369" s="121">
        <v>31</v>
      </c>
      <c r="D4369" s="122" t="s">
        <v>534</v>
      </c>
      <c r="E4369" s="123" t="s">
        <v>3308</v>
      </c>
      <c r="F4369" s="124" t="s">
        <v>3309</v>
      </c>
      <c r="G4369" s="122" t="s">
        <v>752</v>
      </c>
      <c r="H4369" s="125">
        <v>33.595199999999998</v>
      </c>
      <c r="I4369" s="126">
        <v>0</v>
      </c>
      <c r="J4369" s="127">
        <f>H4369*I4369</f>
        <v>0</v>
      </c>
      <c r="K4369" s="125">
        <v>7.3999999999999999E-4</v>
      </c>
      <c r="L4369" s="125">
        <f>H4369*K4369</f>
        <v>2.4860447999999997E-2</v>
      </c>
      <c r="M4369" s="125"/>
      <c r="N4369" s="125">
        <f>H4369*M4369</f>
        <v>0</v>
      </c>
      <c r="O4369" s="127">
        <v>15</v>
      </c>
      <c r="P4369" s="127">
        <f>J4369*(O4369/100)</f>
        <v>0</v>
      </c>
      <c r="Q4369" s="127">
        <f>J4369+P4369</f>
        <v>0</v>
      </c>
      <c r="R4369" s="128"/>
      <c r="S4369" s="128" t="s">
        <v>538</v>
      </c>
      <c r="T4369" s="129">
        <v>1</v>
      </c>
      <c r="U4369" s="8"/>
      <c r="V4369" s="8"/>
      <c r="W4369" s="8"/>
      <c r="X4369" s="60"/>
    </row>
    <row r="4370" spans="1:27" ht="9.75" outlineLevel="5" x14ac:dyDescent="0.2">
      <c r="A4370" s="130"/>
      <c r="B4370" s="131"/>
      <c r="C4370" s="131"/>
      <c r="D4370" s="132"/>
      <c r="E4370" s="136" t="s">
        <v>0</v>
      </c>
      <c r="F4370" s="159" t="s">
        <v>3310</v>
      </c>
      <c r="G4370" s="159"/>
      <c r="H4370" s="160"/>
      <c r="I4370" s="161"/>
      <c r="J4370" s="162"/>
      <c r="K4370" s="134"/>
      <c r="L4370" s="134"/>
      <c r="M4370" s="134"/>
      <c r="N4370" s="134"/>
      <c r="O4370" s="135"/>
      <c r="P4370" s="135"/>
      <c r="Q4370" s="135"/>
      <c r="R4370" s="132"/>
      <c r="S4370" s="132"/>
      <c r="T4370" s="131"/>
      <c r="U4370" s="6"/>
      <c r="V4370" s="8"/>
      <c r="W4370" s="8"/>
      <c r="X4370" s="133" t="str">
        <f>F4370</f>
        <v>Montáž soklů z dlaždic keramických lepených cementovým flexibilním lepidlem schodišťových stupňovitých, výšky přes 120 do 150 mm</v>
      </c>
      <c r="Y4370" s="9"/>
      <c r="AA4370" s="11"/>
    </row>
    <row r="4371" spans="1:27" ht="7.5" customHeight="1" outlineLevel="5" x14ac:dyDescent="0.15">
      <c r="B4371" s="69"/>
      <c r="C4371" s="69"/>
      <c r="D4371" s="60"/>
      <c r="E4371" s="60"/>
      <c r="F4371" s="61"/>
      <c r="G4371" s="60"/>
      <c r="H4371" s="65"/>
      <c r="I4371" s="105"/>
      <c r="J4371" s="63"/>
      <c r="K4371" s="65"/>
      <c r="L4371" s="65"/>
      <c r="M4371" s="65"/>
      <c r="N4371" s="65"/>
      <c r="O4371" s="63"/>
      <c r="P4371" s="63"/>
      <c r="Q4371" s="63"/>
      <c r="R4371" s="60"/>
      <c r="S4371" s="60"/>
      <c r="T4371" s="69"/>
      <c r="U4371" s="8"/>
      <c r="X4371" s="60"/>
    </row>
    <row r="4372" spans="1:27" ht="11.25" outlineLevel="5" x14ac:dyDescent="0.2">
      <c r="A4372" s="137"/>
      <c r="B4372" s="138"/>
      <c r="C4372" s="138"/>
      <c r="D4372" s="139"/>
      <c r="E4372" s="145" t="s">
        <v>1</v>
      </c>
      <c r="F4372" s="140" t="s">
        <v>604</v>
      </c>
      <c r="G4372" s="139"/>
      <c r="H4372" s="141">
        <v>0</v>
      </c>
      <c r="I4372" s="142"/>
      <c r="J4372" s="143"/>
      <c r="K4372" s="144"/>
      <c r="L4372" s="144"/>
      <c r="M4372" s="144"/>
      <c r="N4372" s="144"/>
      <c r="O4372" s="143"/>
      <c r="P4372" s="143"/>
      <c r="Q4372" s="143"/>
      <c r="R4372" s="139"/>
      <c r="S4372" s="139"/>
      <c r="T4372" s="138"/>
      <c r="U4372" s="6"/>
      <c r="V4372" s="8"/>
      <c r="W4372" s="8"/>
      <c r="X4372" s="60"/>
    </row>
    <row r="4373" spans="1:27" ht="11.25" outlineLevel="5" x14ac:dyDescent="0.2">
      <c r="A4373" s="137"/>
      <c r="B4373" s="138"/>
      <c r="C4373" s="138"/>
      <c r="D4373" s="139"/>
      <c r="E4373" s="145"/>
      <c r="F4373" s="140" t="s">
        <v>3311</v>
      </c>
      <c r="G4373" s="139"/>
      <c r="H4373" s="141">
        <v>33.595199999999998</v>
      </c>
      <c r="I4373" s="142"/>
      <c r="J4373" s="143"/>
      <c r="K4373" s="144"/>
      <c r="L4373" s="144"/>
      <c r="M4373" s="144"/>
      <c r="N4373" s="144"/>
      <c r="O4373" s="143"/>
      <c r="P4373" s="143"/>
      <c r="Q4373" s="143"/>
      <c r="R4373" s="139"/>
      <c r="S4373" s="139"/>
      <c r="T4373" s="138"/>
      <c r="U4373" s="6"/>
      <c r="V4373" s="8"/>
      <c r="W4373" s="8"/>
      <c r="X4373" s="60"/>
    </row>
    <row r="4374" spans="1:27" ht="7.5" customHeight="1" outlineLevel="5" x14ac:dyDescent="0.15">
      <c r="A4374" s="8"/>
      <c r="B4374" s="69"/>
      <c r="C4374" s="69"/>
      <c r="D4374" s="60"/>
      <c r="E4374" s="60"/>
      <c r="F4374" s="104"/>
      <c r="G4374" s="60"/>
      <c r="H4374" s="65"/>
      <c r="I4374" s="105"/>
      <c r="J4374" s="63"/>
      <c r="K4374" s="65"/>
      <c r="L4374" s="65"/>
      <c r="M4374" s="65"/>
      <c r="N4374" s="65"/>
      <c r="O4374" s="63"/>
      <c r="P4374" s="63"/>
      <c r="Q4374" s="63"/>
      <c r="R4374" s="60"/>
      <c r="S4374" s="60"/>
      <c r="T4374" s="69"/>
      <c r="U4374" s="8"/>
      <c r="X4374" s="60"/>
    </row>
    <row r="4375" spans="1:27" ht="11.25" outlineLevel="4" x14ac:dyDescent="0.2">
      <c r="A4375" s="4"/>
      <c r="B4375" s="120"/>
      <c r="C4375" s="121">
        <v>32</v>
      </c>
      <c r="D4375" s="122" t="s">
        <v>534</v>
      </c>
      <c r="E4375" s="123" t="s">
        <v>3312</v>
      </c>
      <c r="F4375" s="124" t="s">
        <v>3313</v>
      </c>
      <c r="G4375" s="122" t="s">
        <v>601</v>
      </c>
      <c r="H4375" s="125">
        <v>47.434098163999998</v>
      </c>
      <c r="I4375" s="126">
        <v>0</v>
      </c>
      <c r="J4375" s="127">
        <f>H4375*I4375</f>
        <v>0</v>
      </c>
      <c r="K4375" s="125"/>
      <c r="L4375" s="125">
        <f>H4375*K4375</f>
        <v>0</v>
      </c>
      <c r="M4375" s="125"/>
      <c r="N4375" s="125">
        <f>H4375*M4375</f>
        <v>0</v>
      </c>
      <c r="O4375" s="127">
        <v>15</v>
      </c>
      <c r="P4375" s="127">
        <f>J4375*(O4375/100)</f>
        <v>0</v>
      </c>
      <c r="Q4375" s="127">
        <f>J4375+P4375</f>
        <v>0</v>
      </c>
      <c r="R4375" s="128"/>
      <c r="S4375" s="128" t="s">
        <v>538</v>
      </c>
      <c r="T4375" s="129">
        <v>1</v>
      </c>
      <c r="U4375" s="8"/>
      <c r="V4375" s="8"/>
      <c r="W4375" s="8"/>
      <c r="X4375" s="60"/>
    </row>
    <row r="4376" spans="1:27" ht="9.75" outlineLevel="5" x14ac:dyDescent="0.2">
      <c r="A4376" s="130"/>
      <c r="B4376" s="131"/>
      <c r="C4376" s="131"/>
      <c r="D4376" s="132"/>
      <c r="E4376" s="136" t="s">
        <v>0</v>
      </c>
      <c r="F4376" s="159" t="s">
        <v>3314</v>
      </c>
      <c r="G4376" s="159"/>
      <c r="H4376" s="160"/>
      <c r="I4376" s="161"/>
      <c r="J4376" s="162"/>
      <c r="K4376" s="134"/>
      <c r="L4376" s="134"/>
      <c r="M4376" s="134"/>
      <c r="N4376" s="134"/>
      <c r="O4376" s="135"/>
      <c r="P4376" s="135"/>
      <c r="Q4376" s="135"/>
      <c r="R4376" s="132"/>
      <c r="S4376" s="132"/>
      <c r="T4376" s="131"/>
      <c r="U4376" s="6"/>
      <c r="V4376" s="8"/>
      <c r="W4376" s="8"/>
      <c r="X4376" s="133" t="str">
        <f>F4376</f>
        <v>Přesun hmot pro podlahy z dlaždic stanovený z hmotnosti přesunovaného materiálu vodorovná dopravní vzdálenost do 50 m v objektech výšky přes 6 do 12 m</v>
      </c>
      <c r="Y4376" s="9"/>
      <c r="AA4376" s="11"/>
    </row>
    <row r="4377" spans="1:27" ht="7.5" customHeight="1" outlineLevel="5" x14ac:dyDescent="0.15">
      <c r="B4377" s="69"/>
      <c r="C4377" s="69"/>
      <c r="D4377" s="60"/>
      <c r="E4377" s="60"/>
      <c r="F4377" s="61"/>
      <c r="G4377" s="60"/>
      <c r="H4377" s="65"/>
      <c r="I4377" s="105"/>
      <c r="J4377" s="63"/>
      <c r="K4377" s="65"/>
      <c r="L4377" s="65"/>
      <c r="M4377" s="65"/>
      <c r="N4377" s="65"/>
      <c r="O4377" s="63"/>
      <c r="P4377" s="63"/>
      <c r="Q4377" s="63"/>
      <c r="R4377" s="60"/>
      <c r="S4377" s="60"/>
      <c r="T4377" s="69"/>
      <c r="U4377" s="8"/>
      <c r="X4377" s="60"/>
    </row>
    <row r="4378" spans="1:27" outlineLevel="4" x14ac:dyDescent="0.15">
      <c r="B4378" s="6"/>
      <c r="C4378" s="6"/>
      <c r="D4378" s="6"/>
      <c r="E4378" s="6"/>
      <c r="F4378" s="6"/>
      <c r="G4378" s="6"/>
      <c r="H4378" s="6"/>
      <c r="I4378" s="8"/>
      <c r="J4378" s="8"/>
      <c r="K4378" s="6"/>
      <c r="L4378" s="6"/>
      <c r="M4378" s="6"/>
      <c r="N4378" s="6"/>
      <c r="O4378" s="6"/>
      <c r="P4378" s="8"/>
      <c r="Q4378" s="8"/>
      <c r="R4378" s="8"/>
      <c r="S4378" s="6"/>
      <c r="T4378" s="6"/>
      <c r="X4378" s="6"/>
    </row>
    <row r="4379" spans="1:27" ht="11.25" outlineLevel="3" x14ac:dyDescent="0.2">
      <c r="A4379" s="96" t="s">
        <v>149</v>
      </c>
      <c r="B4379" s="100">
        <v>4</v>
      </c>
      <c r="C4379" s="114"/>
      <c r="D4379" s="115" t="s">
        <v>533</v>
      </c>
      <c r="E4379" s="115"/>
      <c r="F4379" s="116" t="s">
        <v>150</v>
      </c>
      <c r="G4379" s="115"/>
      <c r="H4379" s="117"/>
      <c r="I4379" s="118"/>
      <c r="J4379" s="98">
        <f>SUBTOTAL(9,J4380:J4473)</f>
        <v>0</v>
      </c>
      <c r="K4379" s="117"/>
      <c r="L4379" s="99">
        <f>SUBTOTAL(9,L4380:L4473)</f>
        <v>9.7826384399999995</v>
      </c>
      <c r="M4379" s="117"/>
      <c r="N4379" s="99">
        <f>SUBTOTAL(9,N4380:N4473)</f>
        <v>0</v>
      </c>
      <c r="O4379" s="119"/>
      <c r="P4379" s="98">
        <f>SUBTOTAL(9,P4380:P4473)</f>
        <v>0</v>
      </c>
      <c r="Q4379" s="98">
        <f>SUBTOTAL(9,Q4380:Q4473)</f>
        <v>0</v>
      </c>
      <c r="R4379" s="115"/>
      <c r="S4379" s="115"/>
      <c r="T4379" s="100">
        <f>SUBTOTAL(9,T4380:T4473)</f>
        <v>9</v>
      </c>
      <c r="U4379" s="6"/>
      <c r="V4379" s="8"/>
      <c r="W4379" s="8"/>
      <c r="X4379" s="60"/>
    </row>
    <row r="4380" spans="1:27" ht="11.25" outlineLevel="4" x14ac:dyDescent="0.2">
      <c r="A4380" s="4"/>
      <c r="B4380" s="120"/>
      <c r="C4380" s="121">
        <v>1</v>
      </c>
      <c r="D4380" s="122" t="s">
        <v>534</v>
      </c>
      <c r="E4380" s="123" t="s">
        <v>3315</v>
      </c>
      <c r="F4380" s="124" t="s">
        <v>3316</v>
      </c>
      <c r="G4380" s="122" t="s">
        <v>543</v>
      </c>
      <c r="H4380" s="125">
        <v>1316.15</v>
      </c>
      <c r="I4380" s="126">
        <v>0</v>
      </c>
      <c r="J4380" s="127">
        <f>H4380*I4380</f>
        <v>0</v>
      </c>
      <c r="K4380" s="125"/>
      <c r="L4380" s="125">
        <f>H4380*K4380</f>
        <v>0</v>
      </c>
      <c r="M4380" s="125"/>
      <c r="N4380" s="125">
        <f>H4380*M4380</f>
        <v>0</v>
      </c>
      <c r="O4380" s="127">
        <v>15</v>
      </c>
      <c r="P4380" s="127">
        <f>J4380*(O4380/100)</f>
        <v>0</v>
      </c>
      <c r="Q4380" s="127">
        <f>J4380+P4380</f>
        <v>0</v>
      </c>
      <c r="R4380" s="128"/>
      <c r="S4380" s="128" t="s">
        <v>538</v>
      </c>
      <c r="T4380" s="129">
        <v>1</v>
      </c>
      <c r="U4380" s="8"/>
      <c r="V4380" s="8"/>
      <c r="W4380" s="8"/>
      <c r="X4380" s="60"/>
    </row>
    <row r="4381" spans="1:27" ht="9.75" outlineLevel="5" x14ac:dyDescent="0.2">
      <c r="A4381" s="130"/>
      <c r="B4381" s="131"/>
      <c r="C4381" s="131"/>
      <c r="D4381" s="132"/>
      <c r="E4381" s="136" t="s">
        <v>0</v>
      </c>
      <c r="F4381" s="159" t="s">
        <v>3317</v>
      </c>
      <c r="G4381" s="159"/>
      <c r="H4381" s="160"/>
      <c r="I4381" s="161"/>
      <c r="J4381" s="162"/>
      <c r="K4381" s="134"/>
      <c r="L4381" s="134"/>
      <c r="M4381" s="134"/>
      <c r="N4381" s="134"/>
      <c r="O4381" s="135"/>
      <c r="P4381" s="135"/>
      <c r="Q4381" s="135"/>
      <c r="R4381" s="132"/>
      <c r="S4381" s="132"/>
      <c r="T4381" s="131"/>
      <c r="U4381" s="6"/>
      <c r="V4381" s="8"/>
      <c r="W4381" s="8"/>
      <c r="X4381" s="133" t="str">
        <f>F4381</f>
        <v>Příprava podkladu skládaných podlah broušení podlah nového podkladu anhydritového</v>
      </c>
      <c r="Y4381" s="9"/>
      <c r="AA4381" s="11"/>
    </row>
    <row r="4382" spans="1:27" ht="7.5" customHeight="1" outlineLevel="5" x14ac:dyDescent="0.15">
      <c r="B4382" s="69"/>
      <c r="C4382" s="69"/>
      <c r="D4382" s="60"/>
      <c r="E4382" s="60"/>
      <c r="F4382" s="61"/>
      <c r="G4382" s="60"/>
      <c r="H4382" s="65"/>
      <c r="I4382" s="105"/>
      <c r="J4382" s="63"/>
      <c r="K4382" s="65"/>
      <c r="L4382" s="65"/>
      <c r="M4382" s="65"/>
      <c r="N4382" s="65"/>
      <c r="O4382" s="63"/>
      <c r="P4382" s="63"/>
      <c r="Q4382" s="63"/>
      <c r="R4382" s="60"/>
      <c r="S4382" s="60"/>
      <c r="T4382" s="69"/>
      <c r="U4382" s="8"/>
      <c r="X4382" s="60"/>
    </row>
    <row r="4383" spans="1:27" ht="11.25" outlineLevel="4" x14ac:dyDescent="0.2">
      <c r="A4383" s="4"/>
      <c r="B4383" s="120"/>
      <c r="C4383" s="121">
        <v>2</v>
      </c>
      <c r="D4383" s="122" t="s">
        <v>534</v>
      </c>
      <c r="E4383" s="123" t="s">
        <v>3318</v>
      </c>
      <c r="F4383" s="124" t="s">
        <v>3319</v>
      </c>
      <c r="G4383" s="122" t="s">
        <v>543</v>
      </c>
      <c r="H4383" s="125">
        <v>1316.15</v>
      </c>
      <c r="I4383" s="126">
        <v>0</v>
      </c>
      <c r="J4383" s="127">
        <f>H4383*I4383</f>
        <v>0</v>
      </c>
      <c r="K4383" s="125"/>
      <c r="L4383" s="125">
        <f>H4383*K4383</f>
        <v>0</v>
      </c>
      <c r="M4383" s="125"/>
      <c r="N4383" s="125">
        <f>H4383*M4383</f>
        <v>0</v>
      </c>
      <c r="O4383" s="127">
        <v>15</v>
      </c>
      <c r="P4383" s="127">
        <f>J4383*(O4383/100)</f>
        <v>0</v>
      </c>
      <c r="Q4383" s="127">
        <f>J4383+P4383</f>
        <v>0</v>
      </c>
      <c r="R4383" s="128"/>
      <c r="S4383" s="128" t="s">
        <v>538</v>
      </c>
      <c r="T4383" s="129">
        <v>1</v>
      </c>
      <c r="U4383" s="8"/>
      <c r="V4383" s="8"/>
      <c r="W4383" s="8"/>
      <c r="X4383" s="60"/>
    </row>
    <row r="4384" spans="1:27" ht="9.75" outlineLevel="5" x14ac:dyDescent="0.2">
      <c r="A4384" s="130"/>
      <c r="B4384" s="131"/>
      <c r="C4384" s="131"/>
      <c r="D4384" s="132"/>
      <c r="E4384" s="136" t="s">
        <v>0</v>
      </c>
      <c r="F4384" s="159" t="s">
        <v>3320</v>
      </c>
      <c r="G4384" s="159"/>
      <c r="H4384" s="160"/>
      <c r="I4384" s="161"/>
      <c r="J4384" s="162"/>
      <c r="K4384" s="134"/>
      <c r="L4384" s="134"/>
      <c r="M4384" s="134"/>
      <c r="N4384" s="134"/>
      <c r="O4384" s="135"/>
      <c r="P4384" s="135"/>
      <c r="Q4384" s="135"/>
      <c r="R4384" s="132"/>
      <c r="S4384" s="132"/>
      <c r="T4384" s="131"/>
      <c r="U4384" s="6"/>
      <c r="V4384" s="8"/>
      <c r="W4384" s="8"/>
      <c r="X4384" s="133" t="str">
        <f>F4384</f>
        <v>Příprava podkladu skládaných podlah vysátí podlah</v>
      </c>
      <c r="Y4384" s="9"/>
      <c r="AA4384" s="11"/>
    </row>
    <row r="4385" spans="1:27" ht="7.5" customHeight="1" outlineLevel="5" x14ac:dyDescent="0.15">
      <c r="B4385" s="69"/>
      <c r="C4385" s="69"/>
      <c r="D4385" s="60"/>
      <c r="E4385" s="60"/>
      <c r="F4385" s="61"/>
      <c r="G4385" s="60"/>
      <c r="H4385" s="65"/>
      <c r="I4385" s="105"/>
      <c r="J4385" s="63"/>
      <c r="K4385" s="65"/>
      <c r="L4385" s="65"/>
      <c r="M4385" s="65"/>
      <c r="N4385" s="65"/>
      <c r="O4385" s="63"/>
      <c r="P4385" s="63"/>
      <c r="Q4385" s="63"/>
      <c r="R4385" s="60"/>
      <c r="S4385" s="60"/>
      <c r="T4385" s="69"/>
      <c r="U4385" s="8"/>
      <c r="X4385" s="60"/>
    </row>
    <row r="4386" spans="1:27" ht="11.25" outlineLevel="4" x14ac:dyDescent="0.2">
      <c r="A4386" s="4"/>
      <c r="B4386" s="120"/>
      <c r="C4386" s="121">
        <v>3</v>
      </c>
      <c r="D4386" s="122" t="s">
        <v>534</v>
      </c>
      <c r="E4386" s="123" t="s">
        <v>3321</v>
      </c>
      <c r="F4386" s="124" t="s">
        <v>3322</v>
      </c>
      <c r="G4386" s="122" t="s">
        <v>543</v>
      </c>
      <c r="H4386" s="125">
        <v>1316.15</v>
      </c>
      <c r="I4386" s="126">
        <v>0</v>
      </c>
      <c r="J4386" s="127">
        <f>H4386*I4386</f>
        <v>0</v>
      </c>
      <c r="K4386" s="125"/>
      <c r="L4386" s="125">
        <f>H4386*K4386</f>
        <v>0</v>
      </c>
      <c r="M4386" s="125"/>
      <c r="N4386" s="125">
        <f>H4386*M4386</f>
        <v>0</v>
      </c>
      <c r="O4386" s="127">
        <v>15</v>
      </c>
      <c r="P4386" s="127">
        <f>J4386*(O4386/100)</f>
        <v>0</v>
      </c>
      <c r="Q4386" s="127">
        <f>J4386+P4386</f>
        <v>0</v>
      </c>
      <c r="R4386" s="128"/>
      <c r="S4386" s="128" t="s">
        <v>538</v>
      </c>
      <c r="T4386" s="129">
        <v>1</v>
      </c>
      <c r="U4386" s="8"/>
      <c r="V4386" s="8"/>
      <c r="W4386" s="8"/>
      <c r="X4386" s="60"/>
    </row>
    <row r="4387" spans="1:27" ht="9.75" outlineLevel="5" x14ac:dyDescent="0.2">
      <c r="A4387" s="130"/>
      <c r="B4387" s="131"/>
      <c r="C4387" s="131"/>
      <c r="D4387" s="132"/>
      <c r="E4387" s="136" t="s">
        <v>0</v>
      </c>
      <c r="F4387" s="159" t="s">
        <v>3323</v>
      </c>
      <c r="G4387" s="159"/>
      <c r="H4387" s="160"/>
      <c r="I4387" s="161"/>
      <c r="J4387" s="162"/>
      <c r="K4387" s="134"/>
      <c r="L4387" s="134"/>
      <c r="M4387" s="134"/>
      <c r="N4387" s="134"/>
      <c r="O4387" s="135"/>
      <c r="P4387" s="135"/>
      <c r="Q4387" s="135"/>
      <c r="R4387" s="132"/>
      <c r="S4387" s="132"/>
      <c r="T4387" s="131"/>
      <c r="U4387" s="6"/>
      <c r="V4387" s="8"/>
      <c r="W4387" s="8"/>
      <c r="X4387" s="133" t="str">
        <f>F4387</f>
        <v>Montáž podlah plovoucích z velkoplošných lamel vinylových na dřevovláknité nebo kompozitní desce, spojovaných zaklapnutím na zámek</v>
      </c>
      <c r="Y4387" s="9"/>
      <c r="AA4387" s="11"/>
    </row>
    <row r="4388" spans="1:27" ht="7.5" customHeight="1" outlineLevel="5" x14ac:dyDescent="0.15">
      <c r="B4388" s="69"/>
      <c r="C4388" s="69"/>
      <c r="D4388" s="60"/>
      <c r="E4388" s="60"/>
      <c r="F4388" s="61"/>
      <c r="G4388" s="60"/>
      <c r="H4388" s="65"/>
      <c r="I4388" s="105"/>
      <c r="J4388" s="63"/>
      <c r="K4388" s="65"/>
      <c r="L4388" s="65"/>
      <c r="M4388" s="65"/>
      <c r="N4388" s="65"/>
      <c r="O4388" s="63"/>
      <c r="P4388" s="63"/>
      <c r="Q4388" s="63"/>
      <c r="R4388" s="60"/>
      <c r="S4388" s="60"/>
      <c r="T4388" s="69"/>
      <c r="U4388" s="8"/>
      <c r="X4388" s="60"/>
    </row>
    <row r="4389" spans="1:27" ht="22.5" outlineLevel="5" x14ac:dyDescent="0.2">
      <c r="A4389" s="137"/>
      <c r="B4389" s="138"/>
      <c r="C4389" s="138"/>
      <c r="D4389" s="139"/>
      <c r="E4389" s="145" t="s">
        <v>1</v>
      </c>
      <c r="F4389" s="140" t="s">
        <v>1896</v>
      </c>
      <c r="G4389" s="139"/>
      <c r="H4389" s="141">
        <v>0</v>
      </c>
      <c r="I4389" s="142"/>
      <c r="J4389" s="143"/>
      <c r="K4389" s="144"/>
      <c r="L4389" s="144"/>
      <c r="M4389" s="144"/>
      <c r="N4389" s="144"/>
      <c r="O4389" s="143"/>
      <c r="P4389" s="143"/>
      <c r="Q4389" s="143"/>
      <c r="R4389" s="139"/>
      <c r="S4389" s="139"/>
      <c r="T4389" s="138"/>
      <c r="U4389" s="6"/>
      <c r="V4389" s="8"/>
      <c r="W4389" s="8"/>
      <c r="X4389" s="60"/>
    </row>
    <row r="4390" spans="1:27" ht="33.75" outlineLevel="5" x14ac:dyDescent="0.2">
      <c r="A4390" s="137"/>
      <c r="B4390" s="138"/>
      <c r="C4390" s="138"/>
      <c r="D4390" s="139"/>
      <c r="E4390" s="145"/>
      <c r="F4390" s="140" t="s">
        <v>1903</v>
      </c>
      <c r="G4390" s="139"/>
      <c r="H4390" s="141">
        <v>111.03</v>
      </c>
      <c r="I4390" s="142"/>
      <c r="J4390" s="143"/>
      <c r="K4390" s="144"/>
      <c r="L4390" s="144"/>
      <c r="M4390" s="144"/>
      <c r="N4390" s="144"/>
      <c r="O4390" s="143"/>
      <c r="P4390" s="143"/>
      <c r="Q4390" s="143"/>
      <c r="R4390" s="139"/>
      <c r="S4390" s="139"/>
      <c r="T4390" s="138"/>
      <c r="U4390" s="6"/>
      <c r="V4390" s="8"/>
      <c r="W4390" s="8"/>
      <c r="X4390" s="60"/>
    </row>
    <row r="4391" spans="1:27" ht="33.75" outlineLevel="5" x14ac:dyDescent="0.2">
      <c r="A4391" s="137"/>
      <c r="B4391" s="138"/>
      <c r="C4391" s="138"/>
      <c r="D4391" s="139"/>
      <c r="E4391" s="145"/>
      <c r="F4391" s="140" t="s">
        <v>1904</v>
      </c>
      <c r="G4391" s="139"/>
      <c r="H4391" s="141">
        <v>111.59</v>
      </c>
      <c r="I4391" s="142"/>
      <c r="J4391" s="143"/>
      <c r="K4391" s="144"/>
      <c r="L4391" s="144"/>
      <c r="M4391" s="144"/>
      <c r="N4391" s="144"/>
      <c r="O4391" s="143"/>
      <c r="P4391" s="143"/>
      <c r="Q4391" s="143"/>
      <c r="R4391" s="139"/>
      <c r="S4391" s="139"/>
      <c r="T4391" s="138"/>
      <c r="U4391" s="6"/>
      <c r="V4391" s="8"/>
      <c r="W4391" s="8"/>
      <c r="X4391" s="60"/>
    </row>
    <row r="4392" spans="1:27" ht="22.5" outlineLevel="5" x14ac:dyDescent="0.2">
      <c r="A4392" s="137"/>
      <c r="B4392" s="138"/>
      <c r="C4392" s="138"/>
      <c r="D4392" s="139"/>
      <c r="E4392" s="145"/>
      <c r="F4392" s="140" t="s">
        <v>1905</v>
      </c>
      <c r="G4392" s="139"/>
      <c r="H4392" s="141">
        <v>50.53</v>
      </c>
      <c r="I4392" s="142"/>
      <c r="J4392" s="143"/>
      <c r="K4392" s="144"/>
      <c r="L4392" s="144"/>
      <c r="M4392" s="144"/>
      <c r="N4392" s="144"/>
      <c r="O4392" s="143"/>
      <c r="P4392" s="143"/>
      <c r="Q4392" s="143"/>
      <c r="R4392" s="139"/>
      <c r="S4392" s="139"/>
      <c r="T4392" s="138"/>
      <c r="U4392" s="6"/>
      <c r="V4392" s="8"/>
      <c r="W4392" s="8"/>
      <c r="X4392" s="60"/>
    </row>
    <row r="4393" spans="1:27" ht="22.5" outlineLevel="5" x14ac:dyDescent="0.2">
      <c r="A4393" s="137"/>
      <c r="B4393" s="138"/>
      <c r="C4393" s="138"/>
      <c r="D4393" s="139"/>
      <c r="E4393" s="145"/>
      <c r="F4393" s="140" t="s">
        <v>1906</v>
      </c>
      <c r="G4393" s="139"/>
      <c r="H4393" s="141">
        <v>49.36</v>
      </c>
      <c r="I4393" s="142"/>
      <c r="J4393" s="143"/>
      <c r="K4393" s="144"/>
      <c r="L4393" s="144"/>
      <c r="M4393" s="144"/>
      <c r="N4393" s="144"/>
      <c r="O4393" s="143"/>
      <c r="P4393" s="143"/>
      <c r="Q4393" s="143"/>
      <c r="R4393" s="139"/>
      <c r="S4393" s="139"/>
      <c r="T4393" s="138"/>
      <c r="U4393" s="6"/>
      <c r="V4393" s="8"/>
      <c r="W4393" s="8"/>
      <c r="X4393" s="60"/>
    </row>
    <row r="4394" spans="1:27" ht="22.5" outlineLevel="5" x14ac:dyDescent="0.2">
      <c r="A4394" s="137"/>
      <c r="B4394" s="138"/>
      <c r="C4394" s="138"/>
      <c r="D4394" s="139"/>
      <c r="E4394" s="145"/>
      <c r="F4394" s="140" t="s">
        <v>1730</v>
      </c>
      <c r="G4394" s="139"/>
      <c r="H4394" s="141">
        <v>322.51</v>
      </c>
      <c r="I4394" s="142"/>
      <c r="J4394" s="143"/>
      <c r="K4394" s="144"/>
      <c r="L4394" s="144"/>
      <c r="M4394" s="144"/>
      <c r="N4394" s="144"/>
      <c r="O4394" s="143"/>
      <c r="P4394" s="143"/>
      <c r="Q4394" s="143"/>
      <c r="R4394" s="139"/>
      <c r="S4394" s="139"/>
      <c r="T4394" s="138"/>
      <c r="U4394" s="6"/>
      <c r="V4394" s="8"/>
      <c r="W4394" s="8"/>
      <c r="X4394" s="60"/>
    </row>
    <row r="4395" spans="1:27" ht="22.5" outlineLevel="5" x14ac:dyDescent="0.2">
      <c r="A4395" s="137"/>
      <c r="B4395" s="138"/>
      <c r="C4395" s="138"/>
      <c r="D4395" s="139"/>
      <c r="E4395" s="145"/>
      <c r="F4395" s="140" t="s">
        <v>2015</v>
      </c>
      <c r="G4395" s="139"/>
      <c r="H4395" s="141">
        <v>0</v>
      </c>
      <c r="I4395" s="142"/>
      <c r="J4395" s="143"/>
      <c r="K4395" s="144"/>
      <c r="L4395" s="144"/>
      <c r="M4395" s="144"/>
      <c r="N4395" s="144"/>
      <c r="O4395" s="143"/>
      <c r="P4395" s="143"/>
      <c r="Q4395" s="143"/>
      <c r="R4395" s="139"/>
      <c r="S4395" s="139"/>
      <c r="T4395" s="138"/>
      <c r="U4395" s="6"/>
      <c r="V4395" s="8"/>
      <c r="W4395" s="8"/>
      <c r="X4395" s="60"/>
    </row>
    <row r="4396" spans="1:27" ht="33.75" outlineLevel="5" x14ac:dyDescent="0.2">
      <c r="A4396" s="137"/>
      <c r="B4396" s="138"/>
      <c r="C4396" s="138"/>
      <c r="D4396" s="139"/>
      <c r="E4396" s="145"/>
      <c r="F4396" s="140" t="s">
        <v>1925</v>
      </c>
      <c r="G4396" s="139"/>
      <c r="H4396" s="141">
        <v>112.84</v>
      </c>
      <c r="I4396" s="142"/>
      <c r="J4396" s="143"/>
      <c r="K4396" s="144"/>
      <c r="L4396" s="144"/>
      <c r="M4396" s="144"/>
      <c r="N4396" s="144"/>
      <c r="O4396" s="143"/>
      <c r="P4396" s="143"/>
      <c r="Q4396" s="143"/>
      <c r="R4396" s="139"/>
      <c r="S4396" s="139"/>
      <c r="T4396" s="138"/>
      <c r="U4396" s="6"/>
      <c r="V4396" s="8"/>
      <c r="W4396" s="8"/>
      <c r="X4396" s="60"/>
    </row>
    <row r="4397" spans="1:27" ht="33.75" outlineLevel="5" x14ac:dyDescent="0.2">
      <c r="A4397" s="137"/>
      <c r="B4397" s="138"/>
      <c r="C4397" s="138"/>
      <c r="D4397" s="139"/>
      <c r="E4397" s="145"/>
      <c r="F4397" s="140" t="s">
        <v>1926</v>
      </c>
      <c r="G4397" s="139"/>
      <c r="H4397" s="141">
        <v>112.84</v>
      </c>
      <c r="I4397" s="142"/>
      <c r="J4397" s="143"/>
      <c r="K4397" s="144"/>
      <c r="L4397" s="144"/>
      <c r="M4397" s="144"/>
      <c r="N4397" s="144"/>
      <c r="O4397" s="143"/>
      <c r="P4397" s="143"/>
      <c r="Q4397" s="143"/>
      <c r="R4397" s="139"/>
      <c r="S4397" s="139"/>
      <c r="T4397" s="138"/>
      <c r="U4397" s="6"/>
      <c r="V4397" s="8"/>
      <c r="W4397" s="8"/>
      <c r="X4397" s="60"/>
    </row>
    <row r="4398" spans="1:27" ht="33.75" outlineLevel="5" x14ac:dyDescent="0.2">
      <c r="A4398" s="137"/>
      <c r="B4398" s="138"/>
      <c r="C4398" s="138"/>
      <c r="D4398" s="139"/>
      <c r="E4398" s="145"/>
      <c r="F4398" s="140" t="s">
        <v>1927</v>
      </c>
      <c r="G4398" s="139"/>
      <c r="H4398" s="141">
        <v>135.57</v>
      </c>
      <c r="I4398" s="142"/>
      <c r="J4398" s="143"/>
      <c r="K4398" s="144"/>
      <c r="L4398" s="144"/>
      <c r="M4398" s="144"/>
      <c r="N4398" s="144"/>
      <c r="O4398" s="143"/>
      <c r="P4398" s="143"/>
      <c r="Q4398" s="143"/>
      <c r="R4398" s="139"/>
      <c r="S4398" s="139"/>
      <c r="T4398" s="138"/>
      <c r="U4398" s="6"/>
      <c r="V4398" s="8"/>
      <c r="W4398" s="8"/>
      <c r="X4398" s="60"/>
    </row>
    <row r="4399" spans="1:27" ht="33.75" outlineLevel="5" x14ac:dyDescent="0.2">
      <c r="A4399" s="137"/>
      <c r="B4399" s="138"/>
      <c r="C4399" s="138"/>
      <c r="D4399" s="139"/>
      <c r="E4399" s="145"/>
      <c r="F4399" s="140" t="s">
        <v>1928</v>
      </c>
      <c r="G4399" s="139"/>
      <c r="H4399" s="141">
        <v>135.57</v>
      </c>
      <c r="I4399" s="142"/>
      <c r="J4399" s="143"/>
      <c r="K4399" s="144"/>
      <c r="L4399" s="144"/>
      <c r="M4399" s="144"/>
      <c r="N4399" s="144"/>
      <c r="O4399" s="143"/>
      <c r="P4399" s="143"/>
      <c r="Q4399" s="143"/>
      <c r="R4399" s="139"/>
      <c r="S4399" s="139"/>
      <c r="T4399" s="138"/>
      <c r="U4399" s="6"/>
      <c r="V4399" s="8"/>
      <c r="W4399" s="8"/>
      <c r="X4399" s="60"/>
    </row>
    <row r="4400" spans="1:27" ht="22.5" outlineLevel="5" x14ac:dyDescent="0.2">
      <c r="A4400" s="137"/>
      <c r="B4400" s="138"/>
      <c r="C4400" s="138"/>
      <c r="D4400" s="139"/>
      <c r="E4400" s="145"/>
      <c r="F4400" s="140" t="s">
        <v>1730</v>
      </c>
      <c r="G4400" s="139"/>
      <c r="H4400" s="141">
        <v>496.82</v>
      </c>
      <c r="I4400" s="142"/>
      <c r="J4400" s="143"/>
      <c r="K4400" s="144"/>
      <c r="L4400" s="144"/>
      <c r="M4400" s="144"/>
      <c r="N4400" s="144"/>
      <c r="O4400" s="143"/>
      <c r="P4400" s="143"/>
      <c r="Q4400" s="143"/>
      <c r="R4400" s="139"/>
      <c r="S4400" s="139"/>
      <c r="T4400" s="138"/>
      <c r="U4400" s="6"/>
      <c r="V4400" s="8"/>
      <c r="W4400" s="8"/>
      <c r="X4400" s="60"/>
    </row>
    <row r="4401" spans="1:27" ht="11.25" outlineLevel="5" x14ac:dyDescent="0.2">
      <c r="A4401" s="137"/>
      <c r="B4401" s="138"/>
      <c r="C4401" s="138"/>
      <c r="D4401" s="139"/>
      <c r="E4401" s="145"/>
      <c r="F4401" s="140" t="s">
        <v>3324</v>
      </c>
      <c r="G4401" s="139"/>
      <c r="H4401" s="141">
        <v>496.82</v>
      </c>
      <c r="I4401" s="142"/>
      <c r="J4401" s="143"/>
      <c r="K4401" s="144"/>
      <c r="L4401" s="144"/>
      <c r="M4401" s="144"/>
      <c r="N4401" s="144"/>
      <c r="O4401" s="143"/>
      <c r="P4401" s="143"/>
      <c r="Q4401" s="143"/>
      <c r="R4401" s="139"/>
      <c r="S4401" s="139"/>
      <c r="T4401" s="138"/>
      <c r="U4401" s="6"/>
      <c r="V4401" s="8"/>
      <c r="W4401" s="8"/>
      <c r="X4401" s="60"/>
    </row>
    <row r="4402" spans="1:27" ht="7.5" customHeight="1" outlineLevel="5" x14ac:dyDescent="0.15">
      <c r="A4402" s="8"/>
      <c r="B4402" s="69"/>
      <c r="C4402" s="69"/>
      <c r="D4402" s="60"/>
      <c r="E4402" s="60"/>
      <c r="F4402" s="104"/>
      <c r="G4402" s="60"/>
      <c r="H4402" s="65"/>
      <c r="I4402" s="105"/>
      <c r="J4402" s="63"/>
      <c r="K4402" s="65"/>
      <c r="L4402" s="65"/>
      <c r="M4402" s="65"/>
      <c r="N4402" s="65"/>
      <c r="O4402" s="63"/>
      <c r="P4402" s="63"/>
      <c r="Q4402" s="63"/>
      <c r="R4402" s="60"/>
      <c r="S4402" s="60"/>
      <c r="T4402" s="69"/>
      <c r="U4402" s="8"/>
      <c r="X4402" s="60"/>
    </row>
    <row r="4403" spans="1:27" ht="22.5" outlineLevel="4" x14ac:dyDescent="0.2">
      <c r="A4403" s="4"/>
      <c r="B4403" s="120"/>
      <c r="C4403" s="121">
        <v>4</v>
      </c>
      <c r="D4403" s="122" t="s">
        <v>760</v>
      </c>
      <c r="E4403" s="123" t="s">
        <v>3325</v>
      </c>
      <c r="F4403" s="124" t="s">
        <v>3326</v>
      </c>
      <c r="G4403" s="122" t="s">
        <v>543</v>
      </c>
      <c r="H4403" s="125">
        <v>1421.4420000000002</v>
      </c>
      <c r="I4403" s="126">
        <v>0</v>
      </c>
      <c r="J4403" s="127">
        <f>H4403*I4403</f>
        <v>0</v>
      </c>
      <c r="K4403" s="125">
        <v>6.0000000000000001E-3</v>
      </c>
      <c r="L4403" s="125">
        <f>H4403*K4403</f>
        <v>8.528652000000001</v>
      </c>
      <c r="M4403" s="125"/>
      <c r="N4403" s="125">
        <f>H4403*M4403</f>
        <v>0</v>
      </c>
      <c r="O4403" s="127">
        <v>15</v>
      </c>
      <c r="P4403" s="127">
        <f>J4403*(O4403/100)</f>
        <v>0</v>
      </c>
      <c r="Q4403" s="127">
        <f>J4403+P4403</f>
        <v>0</v>
      </c>
      <c r="R4403" s="128"/>
      <c r="S4403" s="128" t="s">
        <v>538</v>
      </c>
      <c r="T4403" s="129">
        <v>1</v>
      </c>
      <c r="U4403" s="8"/>
      <c r="V4403" s="8"/>
      <c r="W4403" s="8"/>
      <c r="X4403" s="60"/>
    </row>
    <row r="4404" spans="1:27" ht="9.75" outlineLevel="5" x14ac:dyDescent="0.2">
      <c r="A4404" s="130"/>
      <c r="B4404" s="131"/>
      <c r="C4404" s="131"/>
      <c r="D4404" s="132"/>
      <c r="E4404" s="136" t="s">
        <v>0</v>
      </c>
      <c r="F4404" s="159" t="s">
        <v>763</v>
      </c>
      <c r="G4404" s="159"/>
      <c r="H4404" s="160"/>
      <c r="I4404" s="161"/>
      <c r="J4404" s="162"/>
      <c r="K4404" s="134"/>
      <c r="L4404" s="134"/>
      <c r="M4404" s="134"/>
      <c r="N4404" s="134"/>
      <c r="O4404" s="135"/>
      <c r="P4404" s="135"/>
      <c r="Q4404" s="135"/>
      <c r="R4404" s="132"/>
      <c r="S4404" s="132"/>
      <c r="T4404" s="131"/>
      <c r="U4404" s="6"/>
      <c r="V4404" s="8"/>
      <c r="W4404" s="8"/>
      <c r="X4404" s="133" t="str">
        <f>F4404</f>
        <v>---</v>
      </c>
      <c r="Y4404" s="9"/>
      <c r="AA4404" s="11"/>
    </row>
    <row r="4405" spans="1:27" ht="7.5" customHeight="1" outlineLevel="5" x14ac:dyDescent="0.15">
      <c r="B4405" s="69"/>
      <c r="C4405" s="69"/>
      <c r="D4405" s="60"/>
      <c r="E4405" s="60"/>
      <c r="F4405" s="61"/>
      <c r="G4405" s="60"/>
      <c r="H4405" s="65"/>
      <c r="I4405" s="105"/>
      <c r="J4405" s="63"/>
      <c r="K4405" s="65"/>
      <c r="L4405" s="65"/>
      <c r="M4405" s="65"/>
      <c r="N4405" s="65"/>
      <c r="O4405" s="63"/>
      <c r="P4405" s="63"/>
      <c r="Q4405" s="63"/>
      <c r="R4405" s="60"/>
      <c r="S4405" s="60"/>
      <c r="T4405" s="69"/>
      <c r="U4405" s="8"/>
      <c r="X4405" s="60"/>
    </row>
    <row r="4406" spans="1:27" ht="9.75" outlineLevel="5" x14ac:dyDescent="0.2">
      <c r="A4406" s="130"/>
      <c r="B4406" s="131"/>
      <c r="C4406" s="131"/>
      <c r="D4406" s="132"/>
      <c r="E4406" s="136" t="s">
        <v>25</v>
      </c>
      <c r="F4406" s="148">
        <v>8</v>
      </c>
      <c r="G4406" s="132"/>
      <c r="H4406" s="146">
        <v>105.292</v>
      </c>
      <c r="I4406" s="147"/>
      <c r="J4406" s="135"/>
      <c r="K4406" s="134"/>
      <c r="L4406" s="134"/>
      <c r="M4406" s="134"/>
      <c r="N4406" s="134"/>
      <c r="O4406" s="135"/>
      <c r="P4406" s="135"/>
      <c r="Q4406" s="135"/>
      <c r="R4406" s="132"/>
      <c r="S4406" s="132"/>
      <c r="T4406" s="131"/>
      <c r="U4406" s="6"/>
      <c r="V4406" s="8"/>
      <c r="W4406" s="8"/>
      <c r="X4406" s="60"/>
    </row>
    <row r="4407" spans="1:27" ht="7.5" customHeight="1" outlineLevel="5" x14ac:dyDescent="0.15">
      <c r="A4407" s="8"/>
      <c r="B4407" s="69"/>
      <c r="C4407" s="69"/>
      <c r="D4407" s="60"/>
      <c r="E4407" s="60"/>
      <c r="F4407" s="104"/>
      <c r="G4407" s="60"/>
      <c r="H4407" s="65"/>
      <c r="I4407" s="105"/>
      <c r="J4407" s="63"/>
      <c r="K4407" s="65"/>
      <c r="L4407" s="65"/>
      <c r="M4407" s="65"/>
      <c r="N4407" s="65"/>
      <c r="O4407" s="63"/>
      <c r="P4407" s="63"/>
      <c r="Q4407" s="63"/>
      <c r="R4407" s="60"/>
      <c r="S4407" s="60"/>
      <c r="T4407" s="69"/>
      <c r="U4407" s="8"/>
      <c r="X4407" s="60"/>
    </row>
    <row r="4408" spans="1:27" ht="11.25" outlineLevel="4" x14ac:dyDescent="0.2">
      <c r="A4408" s="4"/>
      <c r="B4408" s="120"/>
      <c r="C4408" s="121">
        <v>5</v>
      </c>
      <c r="D4408" s="122" t="s">
        <v>534</v>
      </c>
      <c r="E4408" s="123" t="s">
        <v>3327</v>
      </c>
      <c r="F4408" s="124" t="s">
        <v>3328</v>
      </c>
      <c r="G4408" s="122" t="s">
        <v>752</v>
      </c>
      <c r="H4408" s="125">
        <v>1259.2399999999998</v>
      </c>
      <c r="I4408" s="126">
        <v>0</v>
      </c>
      <c r="J4408" s="127">
        <f>H4408*I4408</f>
        <v>0</v>
      </c>
      <c r="K4408" s="125"/>
      <c r="L4408" s="125">
        <f>H4408*K4408</f>
        <v>0</v>
      </c>
      <c r="M4408" s="125"/>
      <c r="N4408" s="125">
        <f>H4408*M4408</f>
        <v>0</v>
      </c>
      <c r="O4408" s="127">
        <v>15</v>
      </c>
      <c r="P4408" s="127">
        <f>J4408*(O4408/100)</f>
        <v>0</v>
      </c>
      <c r="Q4408" s="127">
        <f>J4408+P4408</f>
        <v>0</v>
      </c>
      <c r="R4408" s="128"/>
      <c r="S4408" s="128" t="s">
        <v>538</v>
      </c>
      <c r="T4408" s="129">
        <v>1</v>
      </c>
      <c r="U4408" s="8"/>
      <c r="V4408" s="8"/>
      <c r="W4408" s="8"/>
      <c r="X4408" s="60"/>
    </row>
    <row r="4409" spans="1:27" ht="9.75" outlineLevel="5" x14ac:dyDescent="0.2">
      <c r="A4409" s="130"/>
      <c r="B4409" s="131"/>
      <c r="C4409" s="131"/>
      <c r="D4409" s="132"/>
      <c r="E4409" s="136" t="s">
        <v>0</v>
      </c>
      <c r="F4409" s="159" t="s">
        <v>3329</v>
      </c>
      <c r="G4409" s="159"/>
      <c r="H4409" s="160"/>
      <c r="I4409" s="161"/>
      <c r="J4409" s="162"/>
      <c r="K4409" s="134"/>
      <c r="L4409" s="134"/>
      <c r="M4409" s="134"/>
      <c r="N4409" s="134"/>
      <c r="O4409" s="135"/>
      <c r="P4409" s="135"/>
      <c r="Q4409" s="135"/>
      <c r="R4409" s="132"/>
      <c r="S4409" s="132"/>
      <c r="T4409" s="131"/>
      <c r="U4409" s="6"/>
      <c r="V4409" s="8"/>
      <c r="W4409" s="8"/>
      <c r="X4409" s="133" t="str">
        <f>F4409</f>
        <v>Montáž lišty obvodové lepené</v>
      </c>
      <c r="Y4409" s="9"/>
      <c r="AA4409" s="11"/>
    </row>
    <row r="4410" spans="1:27" ht="7.5" customHeight="1" outlineLevel="5" x14ac:dyDescent="0.15">
      <c r="B4410" s="69"/>
      <c r="C4410" s="69"/>
      <c r="D4410" s="60"/>
      <c r="E4410" s="60"/>
      <c r="F4410" s="61"/>
      <c r="G4410" s="60"/>
      <c r="H4410" s="65"/>
      <c r="I4410" s="105"/>
      <c r="J4410" s="63"/>
      <c r="K4410" s="65"/>
      <c r="L4410" s="65"/>
      <c r="M4410" s="65"/>
      <c r="N4410" s="65"/>
      <c r="O4410" s="63"/>
      <c r="P4410" s="63"/>
      <c r="Q4410" s="63"/>
      <c r="R4410" s="60"/>
      <c r="S4410" s="60"/>
      <c r="T4410" s="69"/>
      <c r="U4410" s="8"/>
      <c r="X4410" s="60"/>
    </row>
    <row r="4411" spans="1:27" ht="22.5" outlineLevel="5" x14ac:dyDescent="0.2">
      <c r="A4411" s="137"/>
      <c r="B4411" s="138"/>
      <c r="C4411" s="138"/>
      <c r="D4411" s="139"/>
      <c r="E4411" s="145" t="s">
        <v>1</v>
      </c>
      <c r="F4411" s="140" t="s">
        <v>1621</v>
      </c>
      <c r="G4411" s="139"/>
      <c r="H4411" s="141">
        <v>0</v>
      </c>
      <c r="I4411" s="142"/>
      <c r="J4411" s="143"/>
      <c r="K4411" s="144"/>
      <c r="L4411" s="144"/>
      <c r="M4411" s="144"/>
      <c r="N4411" s="144"/>
      <c r="O4411" s="143"/>
      <c r="P4411" s="143"/>
      <c r="Q4411" s="143"/>
      <c r="R4411" s="139"/>
      <c r="S4411" s="139"/>
      <c r="T4411" s="138"/>
      <c r="U4411" s="6"/>
      <c r="V4411" s="8"/>
      <c r="W4411" s="8"/>
      <c r="X4411" s="60"/>
    </row>
    <row r="4412" spans="1:27" ht="22.5" outlineLevel="5" x14ac:dyDescent="0.2">
      <c r="A4412" s="137"/>
      <c r="B4412" s="138"/>
      <c r="C4412" s="138"/>
      <c r="D4412" s="139"/>
      <c r="E4412" s="145"/>
      <c r="F4412" s="140" t="s">
        <v>1934</v>
      </c>
      <c r="G4412" s="139"/>
      <c r="H4412" s="141">
        <v>14.02</v>
      </c>
      <c r="I4412" s="142"/>
      <c r="J4412" s="143"/>
      <c r="K4412" s="144"/>
      <c r="L4412" s="144"/>
      <c r="M4412" s="144"/>
      <c r="N4412" s="144"/>
      <c r="O4412" s="143"/>
      <c r="P4412" s="143"/>
      <c r="Q4412" s="143"/>
      <c r="R4412" s="139"/>
      <c r="S4412" s="139"/>
      <c r="T4412" s="138"/>
      <c r="U4412" s="6"/>
      <c r="V4412" s="8"/>
      <c r="W4412" s="8"/>
      <c r="X4412" s="60"/>
    </row>
    <row r="4413" spans="1:27" ht="22.5" outlineLevel="5" x14ac:dyDescent="0.2">
      <c r="A4413" s="137"/>
      <c r="B4413" s="138"/>
      <c r="C4413" s="138"/>
      <c r="D4413" s="139"/>
      <c r="E4413" s="145"/>
      <c r="F4413" s="140" t="s">
        <v>1935</v>
      </c>
      <c r="G4413" s="139"/>
      <c r="H4413" s="141">
        <v>18</v>
      </c>
      <c r="I4413" s="142"/>
      <c r="J4413" s="143"/>
      <c r="K4413" s="144"/>
      <c r="L4413" s="144"/>
      <c r="M4413" s="144"/>
      <c r="N4413" s="144"/>
      <c r="O4413" s="143"/>
      <c r="P4413" s="143"/>
      <c r="Q4413" s="143"/>
      <c r="R4413" s="139"/>
      <c r="S4413" s="139"/>
      <c r="T4413" s="138"/>
      <c r="U4413" s="6"/>
      <c r="V4413" s="8"/>
      <c r="W4413" s="8"/>
      <c r="X4413" s="60"/>
    </row>
    <row r="4414" spans="1:27" ht="22.5" outlineLevel="5" x14ac:dyDescent="0.2">
      <c r="A4414" s="137"/>
      <c r="B4414" s="138"/>
      <c r="C4414" s="138"/>
      <c r="D4414" s="139"/>
      <c r="E4414" s="145"/>
      <c r="F4414" s="140" t="s">
        <v>1730</v>
      </c>
      <c r="G4414" s="139"/>
      <c r="H4414" s="141">
        <v>32.019999999999996</v>
      </c>
      <c r="I4414" s="142"/>
      <c r="J4414" s="143"/>
      <c r="K4414" s="144"/>
      <c r="L4414" s="144"/>
      <c r="M4414" s="144"/>
      <c r="N4414" s="144"/>
      <c r="O4414" s="143"/>
      <c r="P4414" s="143"/>
      <c r="Q4414" s="143"/>
      <c r="R4414" s="139"/>
      <c r="S4414" s="139"/>
      <c r="T4414" s="138"/>
      <c r="U4414" s="6"/>
      <c r="V4414" s="8"/>
      <c r="W4414" s="8"/>
      <c r="X4414" s="60"/>
    </row>
    <row r="4415" spans="1:27" ht="11.25" outlineLevel="5" x14ac:dyDescent="0.2">
      <c r="A4415" s="137"/>
      <c r="B4415" s="138"/>
      <c r="C4415" s="138"/>
      <c r="D4415" s="139"/>
      <c r="E4415" s="145"/>
      <c r="F4415" s="140" t="s">
        <v>3330</v>
      </c>
      <c r="G4415" s="139"/>
      <c r="H4415" s="141">
        <v>32.020000000000003</v>
      </c>
      <c r="I4415" s="142"/>
      <c r="J4415" s="143"/>
      <c r="K4415" s="144"/>
      <c r="L4415" s="144"/>
      <c r="M4415" s="144"/>
      <c r="N4415" s="144"/>
      <c r="O4415" s="143"/>
      <c r="P4415" s="143"/>
      <c r="Q4415" s="143"/>
      <c r="R4415" s="139"/>
      <c r="S4415" s="139"/>
      <c r="T4415" s="138"/>
      <c r="U4415" s="6"/>
      <c r="V4415" s="8"/>
      <c r="W4415" s="8"/>
      <c r="X4415" s="60"/>
    </row>
    <row r="4416" spans="1:27" ht="22.5" outlineLevel="5" x14ac:dyDescent="0.2">
      <c r="A4416" s="137"/>
      <c r="B4416" s="138"/>
      <c r="C4416" s="138"/>
      <c r="D4416" s="139"/>
      <c r="E4416" s="145"/>
      <c r="F4416" s="140" t="s">
        <v>1730</v>
      </c>
      <c r="G4416" s="139"/>
      <c r="H4416" s="141">
        <v>32.020000000000003</v>
      </c>
      <c r="I4416" s="142"/>
      <c r="J4416" s="143"/>
      <c r="K4416" s="144"/>
      <c r="L4416" s="144"/>
      <c r="M4416" s="144"/>
      <c r="N4416" s="144"/>
      <c r="O4416" s="143"/>
      <c r="P4416" s="143"/>
      <c r="Q4416" s="143"/>
      <c r="R4416" s="139"/>
      <c r="S4416" s="139"/>
      <c r="T4416" s="138"/>
      <c r="U4416" s="6"/>
      <c r="V4416" s="8"/>
      <c r="W4416" s="8"/>
      <c r="X4416" s="60"/>
    </row>
    <row r="4417" spans="1:24" ht="22.5" outlineLevel="5" x14ac:dyDescent="0.2">
      <c r="A4417" s="137"/>
      <c r="B4417" s="138"/>
      <c r="C4417" s="138"/>
      <c r="D4417" s="139"/>
      <c r="E4417" s="145"/>
      <c r="F4417" s="140" t="s">
        <v>1944</v>
      </c>
      <c r="G4417" s="139"/>
      <c r="H4417" s="141">
        <v>17.600000000000001</v>
      </c>
      <c r="I4417" s="142"/>
      <c r="J4417" s="143"/>
      <c r="K4417" s="144"/>
      <c r="L4417" s="144"/>
      <c r="M4417" s="144"/>
      <c r="N4417" s="144"/>
      <c r="O4417" s="143"/>
      <c r="P4417" s="143"/>
      <c r="Q4417" s="143"/>
      <c r="R4417" s="139"/>
      <c r="S4417" s="139"/>
      <c r="T4417" s="138"/>
      <c r="U4417" s="6"/>
      <c r="V4417" s="8"/>
      <c r="W4417" s="8"/>
      <c r="X4417" s="60"/>
    </row>
    <row r="4418" spans="1:24" ht="22.5" outlineLevel="5" x14ac:dyDescent="0.2">
      <c r="A4418" s="137"/>
      <c r="B4418" s="138"/>
      <c r="C4418" s="138"/>
      <c r="D4418" s="139"/>
      <c r="E4418" s="145"/>
      <c r="F4418" s="140" t="s">
        <v>1945</v>
      </c>
      <c r="G4418" s="139"/>
      <c r="H4418" s="141">
        <v>8.6999999999999993</v>
      </c>
      <c r="I4418" s="142"/>
      <c r="J4418" s="143"/>
      <c r="K4418" s="144"/>
      <c r="L4418" s="144"/>
      <c r="M4418" s="144"/>
      <c r="N4418" s="144"/>
      <c r="O4418" s="143"/>
      <c r="P4418" s="143"/>
      <c r="Q4418" s="143"/>
      <c r="R4418" s="139"/>
      <c r="S4418" s="139"/>
      <c r="T4418" s="138"/>
      <c r="U4418" s="6"/>
      <c r="V4418" s="8"/>
      <c r="W4418" s="8"/>
      <c r="X4418" s="60"/>
    </row>
    <row r="4419" spans="1:24" ht="22.5" outlineLevel="5" x14ac:dyDescent="0.2">
      <c r="A4419" s="137"/>
      <c r="B4419" s="138"/>
      <c r="C4419" s="138"/>
      <c r="D4419" s="139"/>
      <c r="E4419" s="145"/>
      <c r="F4419" s="140" t="s">
        <v>1730</v>
      </c>
      <c r="G4419" s="139"/>
      <c r="H4419" s="141">
        <v>26.3</v>
      </c>
      <c r="I4419" s="142"/>
      <c r="J4419" s="143"/>
      <c r="K4419" s="144"/>
      <c r="L4419" s="144"/>
      <c r="M4419" s="144"/>
      <c r="N4419" s="144"/>
      <c r="O4419" s="143"/>
      <c r="P4419" s="143"/>
      <c r="Q4419" s="143"/>
      <c r="R4419" s="139"/>
      <c r="S4419" s="139"/>
      <c r="T4419" s="138"/>
      <c r="U4419" s="6"/>
      <c r="V4419" s="8"/>
      <c r="W4419" s="8"/>
      <c r="X4419" s="60"/>
    </row>
    <row r="4420" spans="1:24" ht="11.25" outlineLevel="5" x14ac:dyDescent="0.2">
      <c r="A4420" s="137"/>
      <c r="B4420" s="138"/>
      <c r="C4420" s="138"/>
      <c r="D4420" s="139"/>
      <c r="E4420" s="145"/>
      <c r="F4420" s="140" t="s">
        <v>3331</v>
      </c>
      <c r="G4420" s="139"/>
      <c r="H4420" s="141">
        <v>26.3</v>
      </c>
      <c r="I4420" s="142"/>
      <c r="J4420" s="143"/>
      <c r="K4420" s="144"/>
      <c r="L4420" s="144"/>
      <c r="M4420" s="144"/>
      <c r="N4420" s="144"/>
      <c r="O4420" s="143"/>
      <c r="P4420" s="143"/>
      <c r="Q4420" s="143"/>
      <c r="R4420" s="139"/>
      <c r="S4420" s="139"/>
      <c r="T4420" s="138"/>
      <c r="U4420" s="6"/>
      <c r="V4420" s="8"/>
      <c r="W4420" s="8"/>
      <c r="X4420" s="60"/>
    </row>
    <row r="4421" spans="1:24" ht="22.5" outlineLevel="5" x14ac:dyDescent="0.2">
      <c r="A4421" s="137"/>
      <c r="B4421" s="138"/>
      <c r="C4421" s="138"/>
      <c r="D4421" s="139"/>
      <c r="E4421" s="145"/>
      <c r="F4421" s="140" t="s">
        <v>1730</v>
      </c>
      <c r="G4421" s="139"/>
      <c r="H4421" s="141">
        <v>26.3</v>
      </c>
      <c r="I4421" s="142"/>
      <c r="J4421" s="143"/>
      <c r="K4421" s="144"/>
      <c r="L4421" s="144"/>
      <c r="M4421" s="144"/>
      <c r="N4421" s="144"/>
      <c r="O4421" s="143"/>
      <c r="P4421" s="143"/>
      <c r="Q4421" s="143"/>
      <c r="R4421" s="139"/>
      <c r="S4421" s="139"/>
      <c r="T4421" s="138"/>
      <c r="U4421" s="6"/>
      <c r="V4421" s="8"/>
      <c r="W4421" s="8"/>
      <c r="X4421" s="60"/>
    </row>
    <row r="4422" spans="1:24" ht="22.5" outlineLevel="5" x14ac:dyDescent="0.2">
      <c r="A4422" s="137"/>
      <c r="B4422" s="138"/>
      <c r="C4422" s="138"/>
      <c r="D4422" s="139"/>
      <c r="E4422" s="145"/>
      <c r="F4422" s="140" t="s">
        <v>1951</v>
      </c>
      <c r="G4422" s="139"/>
      <c r="H4422" s="141">
        <v>18.899999999999999</v>
      </c>
      <c r="I4422" s="142"/>
      <c r="J4422" s="143"/>
      <c r="K4422" s="144"/>
      <c r="L4422" s="144"/>
      <c r="M4422" s="144"/>
      <c r="N4422" s="144"/>
      <c r="O4422" s="143"/>
      <c r="P4422" s="143"/>
      <c r="Q4422" s="143"/>
      <c r="R4422" s="139"/>
      <c r="S4422" s="139"/>
      <c r="T4422" s="138"/>
      <c r="U4422" s="6"/>
      <c r="V4422" s="8"/>
      <c r="W4422" s="8"/>
      <c r="X4422" s="60"/>
    </row>
    <row r="4423" spans="1:24" ht="22.5" outlineLevel="5" x14ac:dyDescent="0.2">
      <c r="A4423" s="137"/>
      <c r="B4423" s="138"/>
      <c r="C4423" s="138"/>
      <c r="D4423" s="139"/>
      <c r="E4423" s="145"/>
      <c r="F4423" s="140" t="s">
        <v>1952</v>
      </c>
      <c r="G4423" s="139"/>
      <c r="H4423" s="141">
        <v>14.8</v>
      </c>
      <c r="I4423" s="142"/>
      <c r="J4423" s="143"/>
      <c r="K4423" s="144"/>
      <c r="L4423" s="144"/>
      <c r="M4423" s="144"/>
      <c r="N4423" s="144"/>
      <c r="O4423" s="143"/>
      <c r="P4423" s="143"/>
      <c r="Q4423" s="143"/>
      <c r="R4423" s="139"/>
      <c r="S4423" s="139"/>
      <c r="T4423" s="138"/>
      <c r="U4423" s="6"/>
      <c r="V4423" s="8"/>
      <c r="W4423" s="8"/>
      <c r="X4423" s="60"/>
    </row>
    <row r="4424" spans="1:24" ht="22.5" outlineLevel="5" x14ac:dyDescent="0.2">
      <c r="A4424" s="137"/>
      <c r="B4424" s="138"/>
      <c r="C4424" s="138"/>
      <c r="D4424" s="139"/>
      <c r="E4424" s="145"/>
      <c r="F4424" s="140" t="s">
        <v>1730</v>
      </c>
      <c r="G4424" s="139"/>
      <c r="H4424" s="141">
        <v>33.700000000000003</v>
      </c>
      <c r="I4424" s="142"/>
      <c r="J4424" s="143"/>
      <c r="K4424" s="144"/>
      <c r="L4424" s="144"/>
      <c r="M4424" s="144"/>
      <c r="N4424" s="144"/>
      <c r="O4424" s="143"/>
      <c r="P4424" s="143"/>
      <c r="Q4424" s="143"/>
      <c r="R4424" s="139"/>
      <c r="S4424" s="139"/>
      <c r="T4424" s="138"/>
      <c r="U4424" s="6"/>
      <c r="V4424" s="8"/>
      <c r="W4424" s="8"/>
      <c r="X4424" s="60"/>
    </row>
    <row r="4425" spans="1:24" ht="11.25" outlineLevel="5" x14ac:dyDescent="0.2">
      <c r="A4425" s="137"/>
      <c r="B4425" s="138"/>
      <c r="C4425" s="138"/>
      <c r="D4425" s="139"/>
      <c r="E4425" s="145"/>
      <c r="F4425" s="140" t="s">
        <v>3332</v>
      </c>
      <c r="G4425" s="139"/>
      <c r="H4425" s="141">
        <v>33.700000000000003</v>
      </c>
      <c r="I4425" s="142"/>
      <c r="J4425" s="143"/>
      <c r="K4425" s="144"/>
      <c r="L4425" s="144"/>
      <c r="M4425" s="144"/>
      <c r="N4425" s="144"/>
      <c r="O4425" s="143"/>
      <c r="P4425" s="143"/>
      <c r="Q4425" s="143"/>
      <c r="R4425" s="139"/>
      <c r="S4425" s="139"/>
      <c r="T4425" s="138"/>
      <c r="U4425" s="6"/>
      <c r="V4425" s="8"/>
      <c r="W4425" s="8"/>
      <c r="X4425" s="60"/>
    </row>
    <row r="4426" spans="1:24" ht="22.5" outlineLevel="5" x14ac:dyDescent="0.2">
      <c r="A4426" s="137"/>
      <c r="B4426" s="138"/>
      <c r="C4426" s="138"/>
      <c r="D4426" s="139"/>
      <c r="E4426" s="145"/>
      <c r="F4426" s="140" t="s">
        <v>1730</v>
      </c>
      <c r="G4426" s="139"/>
      <c r="H4426" s="141">
        <v>33.700000000000003</v>
      </c>
      <c r="I4426" s="142"/>
      <c r="J4426" s="143"/>
      <c r="K4426" s="144"/>
      <c r="L4426" s="144"/>
      <c r="M4426" s="144"/>
      <c r="N4426" s="144"/>
      <c r="O4426" s="143"/>
      <c r="P4426" s="143"/>
      <c r="Q4426" s="143"/>
      <c r="R4426" s="139"/>
      <c r="S4426" s="139"/>
      <c r="T4426" s="138"/>
      <c r="U4426" s="6"/>
      <c r="V4426" s="8"/>
      <c r="W4426" s="8"/>
      <c r="X4426" s="60"/>
    </row>
    <row r="4427" spans="1:24" ht="22.5" outlineLevel="5" x14ac:dyDescent="0.2">
      <c r="A4427" s="137"/>
      <c r="B4427" s="138"/>
      <c r="C4427" s="138"/>
      <c r="D4427" s="139"/>
      <c r="E4427" s="145"/>
      <c r="F4427" s="140" t="s">
        <v>1960</v>
      </c>
      <c r="G4427" s="139"/>
      <c r="H4427" s="141">
        <v>19.3</v>
      </c>
      <c r="I4427" s="142"/>
      <c r="J4427" s="143"/>
      <c r="K4427" s="144"/>
      <c r="L4427" s="144"/>
      <c r="M4427" s="144"/>
      <c r="N4427" s="144"/>
      <c r="O4427" s="143"/>
      <c r="P4427" s="143"/>
      <c r="Q4427" s="143"/>
      <c r="R4427" s="139"/>
      <c r="S4427" s="139"/>
      <c r="T4427" s="138"/>
      <c r="U4427" s="6"/>
      <c r="V4427" s="8"/>
      <c r="W4427" s="8"/>
      <c r="X4427" s="60"/>
    </row>
    <row r="4428" spans="1:24" ht="22.5" outlineLevel="5" x14ac:dyDescent="0.2">
      <c r="A4428" s="137"/>
      <c r="B4428" s="138"/>
      <c r="C4428" s="138"/>
      <c r="D4428" s="139"/>
      <c r="E4428" s="145"/>
      <c r="F4428" s="140" t="s">
        <v>1730</v>
      </c>
      <c r="G4428" s="139"/>
      <c r="H4428" s="141">
        <v>19.3</v>
      </c>
      <c r="I4428" s="142"/>
      <c r="J4428" s="143"/>
      <c r="K4428" s="144"/>
      <c r="L4428" s="144"/>
      <c r="M4428" s="144"/>
      <c r="N4428" s="144"/>
      <c r="O4428" s="143"/>
      <c r="P4428" s="143"/>
      <c r="Q4428" s="143"/>
      <c r="R4428" s="139"/>
      <c r="S4428" s="139"/>
      <c r="T4428" s="138"/>
      <c r="U4428" s="6"/>
      <c r="V4428" s="8"/>
      <c r="W4428" s="8"/>
      <c r="X4428" s="60"/>
    </row>
    <row r="4429" spans="1:24" ht="11.25" outlineLevel="5" x14ac:dyDescent="0.2">
      <c r="A4429" s="137"/>
      <c r="B4429" s="138"/>
      <c r="C4429" s="138"/>
      <c r="D4429" s="139"/>
      <c r="E4429" s="145"/>
      <c r="F4429" s="140" t="s">
        <v>3333</v>
      </c>
      <c r="G4429" s="139"/>
      <c r="H4429" s="141">
        <v>19.3</v>
      </c>
      <c r="I4429" s="142"/>
      <c r="J4429" s="143"/>
      <c r="K4429" s="144"/>
      <c r="L4429" s="144"/>
      <c r="M4429" s="144"/>
      <c r="N4429" s="144"/>
      <c r="O4429" s="143"/>
      <c r="P4429" s="143"/>
      <c r="Q4429" s="143"/>
      <c r="R4429" s="139"/>
      <c r="S4429" s="139"/>
      <c r="T4429" s="138"/>
      <c r="U4429" s="6"/>
      <c r="V4429" s="8"/>
      <c r="W4429" s="8"/>
      <c r="X4429" s="60"/>
    </row>
    <row r="4430" spans="1:24" ht="22.5" outlineLevel="5" x14ac:dyDescent="0.2">
      <c r="A4430" s="137"/>
      <c r="B4430" s="138"/>
      <c r="C4430" s="138"/>
      <c r="D4430" s="139"/>
      <c r="E4430" s="145"/>
      <c r="F4430" s="140" t="s">
        <v>1730</v>
      </c>
      <c r="G4430" s="139"/>
      <c r="H4430" s="141">
        <v>19.3</v>
      </c>
      <c r="I4430" s="142"/>
      <c r="J4430" s="143"/>
      <c r="K4430" s="144"/>
      <c r="L4430" s="144"/>
      <c r="M4430" s="144"/>
      <c r="N4430" s="144"/>
      <c r="O4430" s="143"/>
      <c r="P4430" s="143"/>
      <c r="Q4430" s="143"/>
      <c r="R4430" s="139"/>
      <c r="S4430" s="139"/>
      <c r="T4430" s="138"/>
      <c r="U4430" s="6"/>
      <c r="V4430" s="8"/>
      <c r="W4430" s="8"/>
      <c r="X4430" s="60"/>
    </row>
    <row r="4431" spans="1:24" ht="22.5" outlineLevel="5" x14ac:dyDescent="0.2">
      <c r="A4431" s="137"/>
      <c r="B4431" s="138"/>
      <c r="C4431" s="138"/>
      <c r="D4431" s="139"/>
      <c r="E4431" s="145"/>
      <c r="F4431" s="140" t="s">
        <v>1964</v>
      </c>
      <c r="G4431" s="139"/>
      <c r="H4431" s="141">
        <v>20.9</v>
      </c>
      <c r="I4431" s="142"/>
      <c r="J4431" s="143"/>
      <c r="K4431" s="144"/>
      <c r="L4431" s="144"/>
      <c r="M4431" s="144"/>
      <c r="N4431" s="144"/>
      <c r="O4431" s="143"/>
      <c r="P4431" s="143"/>
      <c r="Q4431" s="143"/>
      <c r="R4431" s="139"/>
      <c r="S4431" s="139"/>
      <c r="T4431" s="138"/>
      <c r="U4431" s="6"/>
      <c r="V4431" s="8"/>
      <c r="W4431" s="8"/>
      <c r="X4431" s="60"/>
    </row>
    <row r="4432" spans="1:24" ht="22.5" outlineLevel="5" x14ac:dyDescent="0.2">
      <c r="A4432" s="137"/>
      <c r="B4432" s="138"/>
      <c r="C4432" s="138"/>
      <c r="D4432" s="139"/>
      <c r="E4432" s="145"/>
      <c r="F4432" s="140" t="s">
        <v>1730</v>
      </c>
      <c r="G4432" s="139"/>
      <c r="H4432" s="141">
        <v>20.9</v>
      </c>
      <c r="I4432" s="142"/>
      <c r="J4432" s="143"/>
      <c r="K4432" s="144"/>
      <c r="L4432" s="144"/>
      <c r="M4432" s="144"/>
      <c r="N4432" s="144"/>
      <c r="O4432" s="143"/>
      <c r="P4432" s="143"/>
      <c r="Q4432" s="143"/>
      <c r="R4432" s="139"/>
      <c r="S4432" s="139"/>
      <c r="T4432" s="138"/>
      <c r="U4432" s="6"/>
      <c r="V4432" s="8"/>
      <c r="W4432" s="8"/>
      <c r="X4432" s="60"/>
    </row>
    <row r="4433" spans="1:24" ht="11.25" outlineLevel="5" x14ac:dyDescent="0.2">
      <c r="A4433" s="137"/>
      <c r="B4433" s="138"/>
      <c r="C4433" s="138"/>
      <c r="D4433" s="139"/>
      <c r="E4433" s="145"/>
      <c r="F4433" s="140" t="s">
        <v>3334</v>
      </c>
      <c r="G4433" s="139"/>
      <c r="H4433" s="141">
        <v>20.9</v>
      </c>
      <c r="I4433" s="142"/>
      <c r="J4433" s="143"/>
      <c r="K4433" s="144"/>
      <c r="L4433" s="144"/>
      <c r="M4433" s="144"/>
      <c r="N4433" s="144"/>
      <c r="O4433" s="143"/>
      <c r="P4433" s="143"/>
      <c r="Q4433" s="143"/>
      <c r="R4433" s="139"/>
      <c r="S4433" s="139"/>
      <c r="T4433" s="138"/>
      <c r="U4433" s="6"/>
      <c r="V4433" s="8"/>
      <c r="W4433" s="8"/>
      <c r="X4433" s="60"/>
    </row>
    <row r="4434" spans="1:24" ht="11.25" outlineLevel="5" x14ac:dyDescent="0.2">
      <c r="A4434" s="137"/>
      <c r="B4434" s="138"/>
      <c r="C4434" s="138"/>
      <c r="D4434" s="139"/>
      <c r="E4434" s="145"/>
      <c r="F4434" s="140" t="s">
        <v>546</v>
      </c>
      <c r="G4434" s="139"/>
      <c r="H4434" s="141">
        <v>20.9</v>
      </c>
      <c r="I4434" s="142"/>
      <c r="J4434" s="143"/>
      <c r="K4434" s="144"/>
      <c r="L4434" s="144"/>
      <c r="M4434" s="144"/>
      <c r="N4434" s="144"/>
      <c r="O4434" s="143"/>
      <c r="P4434" s="143"/>
      <c r="Q4434" s="143"/>
      <c r="R4434" s="139"/>
      <c r="S4434" s="139"/>
      <c r="T4434" s="138"/>
      <c r="U4434" s="6"/>
      <c r="V4434" s="8"/>
      <c r="W4434" s="8"/>
      <c r="X4434" s="60"/>
    </row>
    <row r="4435" spans="1:24" ht="22.5" outlineLevel="5" x14ac:dyDescent="0.2">
      <c r="A4435" s="137"/>
      <c r="B4435" s="138"/>
      <c r="C4435" s="138"/>
      <c r="D4435" s="139"/>
      <c r="E4435" s="145"/>
      <c r="F4435" s="140" t="s">
        <v>1648</v>
      </c>
      <c r="G4435" s="139"/>
      <c r="H4435" s="141">
        <v>0</v>
      </c>
      <c r="I4435" s="142"/>
      <c r="J4435" s="143"/>
      <c r="K4435" s="144"/>
      <c r="L4435" s="144"/>
      <c r="M4435" s="144"/>
      <c r="N4435" s="144"/>
      <c r="O4435" s="143"/>
      <c r="P4435" s="143"/>
      <c r="Q4435" s="143"/>
      <c r="R4435" s="139"/>
      <c r="S4435" s="139"/>
      <c r="T4435" s="138"/>
      <c r="U4435" s="6"/>
      <c r="V4435" s="8"/>
      <c r="W4435" s="8"/>
      <c r="X4435" s="60"/>
    </row>
    <row r="4436" spans="1:24" ht="22.5" outlineLevel="5" x14ac:dyDescent="0.2">
      <c r="A4436" s="137"/>
      <c r="B4436" s="138"/>
      <c r="C4436" s="138"/>
      <c r="D4436" s="139"/>
      <c r="E4436" s="145"/>
      <c r="F4436" s="140" t="s">
        <v>1972</v>
      </c>
      <c r="G4436" s="139"/>
      <c r="H4436" s="141">
        <v>14.02</v>
      </c>
      <c r="I4436" s="142"/>
      <c r="J4436" s="143"/>
      <c r="K4436" s="144"/>
      <c r="L4436" s="144"/>
      <c r="M4436" s="144"/>
      <c r="N4436" s="144"/>
      <c r="O4436" s="143"/>
      <c r="P4436" s="143"/>
      <c r="Q4436" s="143"/>
      <c r="R4436" s="139"/>
      <c r="S4436" s="139"/>
      <c r="T4436" s="138"/>
      <c r="U4436" s="6"/>
      <c r="V4436" s="8"/>
      <c r="W4436" s="8"/>
      <c r="X4436" s="60"/>
    </row>
    <row r="4437" spans="1:24" ht="22.5" outlineLevel="5" x14ac:dyDescent="0.2">
      <c r="A4437" s="137"/>
      <c r="B4437" s="138"/>
      <c r="C4437" s="138"/>
      <c r="D4437" s="139"/>
      <c r="E4437" s="145"/>
      <c r="F4437" s="140" t="s">
        <v>1973</v>
      </c>
      <c r="G4437" s="139"/>
      <c r="H4437" s="141">
        <v>18</v>
      </c>
      <c r="I4437" s="142"/>
      <c r="J4437" s="143"/>
      <c r="K4437" s="144"/>
      <c r="L4437" s="144"/>
      <c r="M4437" s="144"/>
      <c r="N4437" s="144"/>
      <c r="O4437" s="143"/>
      <c r="P4437" s="143"/>
      <c r="Q4437" s="143"/>
      <c r="R4437" s="139"/>
      <c r="S4437" s="139"/>
      <c r="T4437" s="138"/>
      <c r="U4437" s="6"/>
      <c r="V4437" s="8"/>
      <c r="W4437" s="8"/>
      <c r="X4437" s="60"/>
    </row>
    <row r="4438" spans="1:24" ht="22.5" outlineLevel="5" x14ac:dyDescent="0.2">
      <c r="A4438" s="137"/>
      <c r="B4438" s="138"/>
      <c r="C4438" s="138"/>
      <c r="D4438" s="139"/>
      <c r="E4438" s="145"/>
      <c r="F4438" s="140" t="s">
        <v>1977</v>
      </c>
      <c r="G4438" s="139"/>
      <c r="H4438" s="141">
        <v>18.399999999999999</v>
      </c>
      <c r="I4438" s="142"/>
      <c r="J4438" s="143"/>
      <c r="K4438" s="144"/>
      <c r="L4438" s="144"/>
      <c r="M4438" s="144"/>
      <c r="N4438" s="144"/>
      <c r="O4438" s="143"/>
      <c r="P4438" s="143"/>
      <c r="Q4438" s="143"/>
      <c r="R4438" s="139"/>
      <c r="S4438" s="139"/>
      <c r="T4438" s="138"/>
      <c r="U4438" s="6"/>
      <c r="V4438" s="8"/>
      <c r="W4438" s="8"/>
      <c r="X4438" s="60"/>
    </row>
    <row r="4439" spans="1:24" ht="22.5" outlineLevel="5" x14ac:dyDescent="0.2">
      <c r="A4439" s="137"/>
      <c r="B4439" s="138"/>
      <c r="C4439" s="138"/>
      <c r="D4439" s="139"/>
      <c r="E4439" s="145"/>
      <c r="F4439" s="140" t="s">
        <v>1981</v>
      </c>
      <c r="G4439" s="139"/>
      <c r="H4439" s="141">
        <v>14.100000000000003</v>
      </c>
      <c r="I4439" s="142"/>
      <c r="J4439" s="143"/>
      <c r="K4439" s="144"/>
      <c r="L4439" s="144"/>
      <c r="M4439" s="144"/>
      <c r="N4439" s="144"/>
      <c r="O4439" s="143"/>
      <c r="P4439" s="143"/>
      <c r="Q4439" s="143"/>
      <c r="R4439" s="139"/>
      <c r="S4439" s="139"/>
      <c r="T4439" s="138"/>
      <c r="U4439" s="6"/>
      <c r="V4439" s="8"/>
      <c r="W4439" s="8"/>
      <c r="X4439" s="60"/>
    </row>
    <row r="4440" spans="1:24" ht="22.5" outlineLevel="5" x14ac:dyDescent="0.2">
      <c r="A4440" s="137"/>
      <c r="B4440" s="138"/>
      <c r="C4440" s="138"/>
      <c r="D4440" s="139"/>
      <c r="E4440" s="145"/>
      <c r="F4440" s="140" t="s">
        <v>1982</v>
      </c>
      <c r="G4440" s="139"/>
      <c r="H4440" s="141">
        <v>13.72</v>
      </c>
      <c r="I4440" s="142"/>
      <c r="J4440" s="143"/>
      <c r="K4440" s="144"/>
      <c r="L4440" s="144"/>
      <c r="M4440" s="144"/>
      <c r="N4440" s="144"/>
      <c r="O4440" s="143"/>
      <c r="P4440" s="143"/>
      <c r="Q4440" s="143"/>
      <c r="R4440" s="139"/>
      <c r="S4440" s="139"/>
      <c r="T4440" s="138"/>
      <c r="U4440" s="6"/>
      <c r="V4440" s="8"/>
      <c r="W4440" s="8"/>
      <c r="X4440" s="60"/>
    </row>
    <row r="4441" spans="1:24" ht="22.5" outlineLevel="5" x14ac:dyDescent="0.2">
      <c r="A4441" s="137"/>
      <c r="B4441" s="138"/>
      <c r="C4441" s="138"/>
      <c r="D4441" s="139"/>
      <c r="E4441" s="145"/>
      <c r="F4441" s="140" t="s">
        <v>1985</v>
      </c>
      <c r="G4441" s="139"/>
      <c r="H4441" s="141">
        <v>18.899999999999999</v>
      </c>
      <c r="I4441" s="142"/>
      <c r="J4441" s="143"/>
      <c r="K4441" s="144"/>
      <c r="L4441" s="144"/>
      <c r="M4441" s="144"/>
      <c r="N4441" s="144"/>
      <c r="O4441" s="143"/>
      <c r="P4441" s="143"/>
      <c r="Q4441" s="143"/>
      <c r="R4441" s="139"/>
      <c r="S4441" s="139"/>
      <c r="T4441" s="138"/>
      <c r="U4441" s="6"/>
      <c r="V4441" s="8"/>
      <c r="W4441" s="8"/>
      <c r="X4441" s="60"/>
    </row>
    <row r="4442" spans="1:24" ht="22.5" outlineLevel="5" x14ac:dyDescent="0.2">
      <c r="A4442" s="137"/>
      <c r="B4442" s="138"/>
      <c r="C4442" s="138"/>
      <c r="D4442" s="139"/>
      <c r="E4442" s="145"/>
      <c r="F4442" s="140" t="s">
        <v>1986</v>
      </c>
      <c r="G4442" s="139"/>
      <c r="H4442" s="141">
        <v>14.8</v>
      </c>
      <c r="I4442" s="142"/>
      <c r="J4442" s="143"/>
      <c r="K4442" s="144"/>
      <c r="L4442" s="144"/>
      <c r="M4442" s="144"/>
      <c r="N4442" s="144"/>
      <c r="O4442" s="143"/>
      <c r="P4442" s="143"/>
      <c r="Q4442" s="143"/>
      <c r="R4442" s="139"/>
      <c r="S4442" s="139"/>
      <c r="T4442" s="138"/>
      <c r="U4442" s="6"/>
      <c r="V4442" s="8"/>
      <c r="W4442" s="8"/>
      <c r="X4442" s="60"/>
    </row>
    <row r="4443" spans="1:24" ht="22.5" outlineLevel="5" x14ac:dyDescent="0.2">
      <c r="A4443" s="137"/>
      <c r="B4443" s="138"/>
      <c r="C4443" s="138"/>
      <c r="D4443" s="139"/>
      <c r="E4443" s="145"/>
      <c r="F4443" s="140" t="s">
        <v>1989</v>
      </c>
      <c r="G4443" s="139"/>
      <c r="H4443" s="141">
        <v>14.32</v>
      </c>
      <c r="I4443" s="142"/>
      <c r="J4443" s="143"/>
      <c r="K4443" s="144"/>
      <c r="L4443" s="144"/>
      <c r="M4443" s="144"/>
      <c r="N4443" s="144"/>
      <c r="O4443" s="143"/>
      <c r="P4443" s="143"/>
      <c r="Q4443" s="143"/>
      <c r="R4443" s="139"/>
      <c r="S4443" s="139"/>
      <c r="T4443" s="138"/>
      <c r="U4443" s="6"/>
      <c r="V4443" s="8"/>
      <c r="W4443" s="8"/>
      <c r="X4443" s="60"/>
    </row>
    <row r="4444" spans="1:24" ht="22.5" outlineLevel="5" x14ac:dyDescent="0.2">
      <c r="A4444" s="137"/>
      <c r="B4444" s="138"/>
      <c r="C4444" s="138"/>
      <c r="D4444" s="139"/>
      <c r="E4444" s="145"/>
      <c r="F4444" s="140" t="s">
        <v>1990</v>
      </c>
      <c r="G4444" s="139"/>
      <c r="H4444" s="141">
        <v>12.100000000000003</v>
      </c>
      <c r="I4444" s="142"/>
      <c r="J4444" s="143"/>
      <c r="K4444" s="144"/>
      <c r="L4444" s="144"/>
      <c r="M4444" s="144"/>
      <c r="N4444" s="144"/>
      <c r="O4444" s="143"/>
      <c r="P4444" s="143"/>
      <c r="Q4444" s="143"/>
      <c r="R4444" s="139"/>
      <c r="S4444" s="139"/>
      <c r="T4444" s="138"/>
      <c r="U4444" s="6"/>
      <c r="V4444" s="8"/>
      <c r="W4444" s="8"/>
      <c r="X4444" s="60"/>
    </row>
    <row r="4445" spans="1:24" ht="22.5" outlineLevel="5" x14ac:dyDescent="0.2">
      <c r="A4445" s="137"/>
      <c r="B4445" s="138"/>
      <c r="C4445" s="138"/>
      <c r="D4445" s="139"/>
      <c r="E4445" s="145"/>
      <c r="F4445" s="140" t="s">
        <v>1993</v>
      </c>
      <c r="G4445" s="139"/>
      <c r="H4445" s="141">
        <v>18.899999999999999</v>
      </c>
      <c r="I4445" s="142"/>
      <c r="J4445" s="143"/>
      <c r="K4445" s="144"/>
      <c r="L4445" s="144"/>
      <c r="M4445" s="144"/>
      <c r="N4445" s="144"/>
      <c r="O4445" s="143"/>
      <c r="P4445" s="143"/>
      <c r="Q4445" s="143"/>
      <c r="R4445" s="139"/>
      <c r="S4445" s="139"/>
      <c r="T4445" s="138"/>
      <c r="U4445" s="6"/>
      <c r="V4445" s="8"/>
      <c r="W4445" s="8"/>
      <c r="X4445" s="60"/>
    </row>
    <row r="4446" spans="1:24" ht="22.5" outlineLevel="5" x14ac:dyDescent="0.2">
      <c r="A4446" s="137"/>
      <c r="B4446" s="138"/>
      <c r="C4446" s="138"/>
      <c r="D4446" s="139"/>
      <c r="E4446" s="145"/>
      <c r="F4446" s="140" t="s">
        <v>1996</v>
      </c>
      <c r="G4446" s="139"/>
      <c r="H4446" s="141">
        <v>14.2</v>
      </c>
      <c r="I4446" s="142"/>
      <c r="J4446" s="143"/>
      <c r="K4446" s="144"/>
      <c r="L4446" s="144"/>
      <c r="M4446" s="144"/>
      <c r="N4446" s="144"/>
      <c r="O4446" s="143"/>
      <c r="P4446" s="143"/>
      <c r="Q4446" s="143"/>
      <c r="R4446" s="139"/>
      <c r="S4446" s="139"/>
      <c r="T4446" s="138"/>
      <c r="U4446" s="6"/>
      <c r="V4446" s="8"/>
      <c r="W4446" s="8"/>
      <c r="X4446" s="60"/>
    </row>
    <row r="4447" spans="1:24" ht="22.5" outlineLevel="5" x14ac:dyDescent="0.2">
      <c r="A4447" s="137"/>
      <c r="B4447" s="138"/>
      <c r="C4447" s="138"/>
      <c r="D4447" s="139"/>
      <c r="E4447" s="145"/>
      <c r="F4447" s="140" t="s">
        <v>1998</v>
      </c>
      <c r="G4447" s="139"/>
      <c r="H4447" s="141">
        <v>12.22</v>
      </c>
      <c r="I4447" s="142"/>
      <c r="J4447" s="143"/>
      <c r="K4447" s="144"/>
      <c r="L4447" s="144"/>
      <c r="M4447" s="144"/>
      <c r="N4447" s="144"/>
      <c r="O4447" s="143"/>
      <c r="P4447" s="143"/>
      <c r="Q4447" s="143"/>
      <c r="R4447" s="139"/>
      <c r="S4447" s="139"/>
      <c r="T4447" s="138"/>
      <c r="U4447" s="6"/>
      <c r="V4447" s="8"/>
      <c r="W4447" s="8"/>
      <c r="X4447" s="60"/>
    </row>
    <row r="4448" spans="1:24" ht="22.5" outlineLevel="5" x14ac:dyDescent="0.2">
      <c r="A4448" s="137"/>
      <c r="B4448" s="138"/>
      <c r="C4448" s="138"/>
      <c r="D4448" s="139"/>
      <c r="E4448" s="145"/>
      <c r="F4448" s="140" t="s">
        <v>2001</v>
      </c>
      <c r="G4448" s="139"/>
      <c r="H4448" s="141">
        <v>19.3</v>
      </c>
      <c r="I4448" s="142"/>
      <c r="J4448" s="143"/>
      <c r="K4448" s="144"/>
      <c r="L4448" s="144"/>
      <c r="M4448" s="144"/>
      <c r="N4448" s="144"/>
      <c r="O4448" s="143"/>
      <c r="P4448" s="143"/>
      <c r="Q4448" s="143"/>
      <c r="R4448" s="139"/>
      <c r="S4448" s="139"/>
      <c r="T4448" s="138"/>
      <c r="U4448" s="6"/>
      <c r="V4448" s="8"/>
      <c r="W4448" s="8"/>
      <c r="X4448" s="60"/>
    </row>
    <row r="4449" spans="1:27" ht="22.5" outlineLevel="5" x14ac:dyDescent="0.2">
      <c r="A4449" s="137"/>
      <c r="B4449" s="138"/>
      <c r="C4449" s="138"/>
      <c r="D4449" s="139"/>
      <c r="E4449" s="145"/>
      <c r="F4449" s="140" t="s">
        <v>2004</v>
      </c>
      <c r="G4449" s="139"/>
      <c r="H4449" s="141">
        <v>14.2</v>
      </c>
      <c r="I4449" s="142"/>
      <c r="J4449" s="143"/>
      <c r="K4449" s="144"/>
      <c r="L4449" s="144"/>
      <c r="M4449" s="144"/>
      <c r="N4449" s="144"/>
      <c r="O4449" s="143"/>
      <c r="P4449" s="143"/>
      <c r="Q4449" s="143"/>
      <c r="R4449" s="139"/>
      <c r="S4449" s="139"/>
      <c r="T4449" s="138"/>
      <c r="U4449" s="6"/>
      <c r="V4449" s="8"/>
      <c r="W4449" s="8"/>
      <c r="X4449" s="60"/>
    </row>
    <row r="4450" spans="1:27" ht="22.5" outlineLevel="5" x14ac:dyDescent="0.2">
      <c r="A4450" s="137"/>
      <c r="B4450" s="138"/>
      <c r="C4450" s="138"/>
      <c r="D4450" s="139"/>
      <c r="E4450" s="145"/>
      <c r="F4450" s="140" t="s">
        <v>2005</v>
      </c>
      <c r="G4450" s="139"/>
      <c r="H4450" s="141">
        <v>12.22</v>
      </c>
      <c r="I4450" s="142"/>
      <c r="J4450" s="143"/>
      <c r="K4450" s="144"/>
      <c r="L4450" s="144"/>
      <c r="M4450" s="144"/>
      <c r="N4450" s="144"/>
      <c r="O4450" s="143"/>
      <c r="P4450" s="143"/>
      <c r="Q4450" s="143"/>
      <c r="R4450" s="139"/>
      <c r="S4450" s="139"/>
      <c r="T4450" s="138"/>
      <c r="U4450" s="6"/>
      <c r="V4450" s="8"/>
      <c r="W4450" s="8"/>
      <c r="X4450" s="60"/>
    </row>
    <row r="4451" spans="1:27" ht="22.5" outlineLevel="5" x14ac:dyDescent="0.2">
      <c r="A4451" s="137"/>
      <c r="B4451" s="138"/>
      <c r="C4451" s="138"/>
      <c r="D4451" s="139"/>
      <c r="E4451" s="145"/>
      <c r="F4451" s="140" t="s">
        <v>2008</v>
      </c>
      <c r="G4451" s="139"/>
      <c r="H4451" s="141">
        <v>19.3</v>
      </c>
      <c r="I4451" s="142"/>
      <c r="J4451" s="143"/>
      <c r="K4451" s="144"/>
      <c r="L4451" s="144"/>
      <c r="M4451" s="144"/>
      <c r="N4451" s="144"/>
      <c r="O4451" s="143"/>
      <c r="P4451" s="143"/>
      <c r="Q4451" s="143"/>
      <c r="R4451" s="139"/>
      <c r="S4451" s="139"/>
      <c r="T4451" s="138"/>
      <c r="U4451" s="6"/>
      <c r="V4451" s="8"/>
      <c r="W4451" s="8"/>
      <c r="X4451" s="60"/>
    </row>
    <row r="4452" spans="1:27" ht="22.5" outlineLevel="5" x14ac:dyDescent="0.2">
      <c r="A4452" s="137"/>
      <c r="B4452" s="138"/>
      <c r="C4452" s="138"/>
      <c r="D4452" s="139"/>
      <c r="E4452" s="145"/>
      <c r="F4452" s="140" t="s">
        <v>1730</v>
      </c>
      <c r="G4452" s="139"/>
      <c r="H4452" s="141">
        <v>248.7</v>
      </c>
      <c r="I4452" s="142"/>
      <c r="J4452" s="143"/>
      <c r="K4452" s="144"/>
      <c r="L4452" s="144"/>
      <c r="M4452" s="144"/>
      <c r="N4452" s="144"/>
      <c r="O4452" s="143"/>
      <c r="P4452" s="143"/>
      <c r="Q4452" s="143"/>
      <c r="R4452" s="139"/>
      <c r="S4452" s="139"/>
      <c r="T4452" s="138"/>
      <c r="U4452" s="6"/>
      <c r="V4452" s="8"/>
      <c r="W4452" s="8"/>
      <c r="X4452" s="60"/>
    </row>
    <row r="4453" spans="1:27" ht="11.25" outlineLevel="5" x14ac:dyDescent="0.2">
      <c r="A4453" s="137"/>
      <c r="B4453" s="138"/>
      <c r="C4453" s="138"/>
      <c r="D4453" s="139"/>
      <c r="E4453" s="145"/>
      <c r="F4453" s="140" t="s">
        <v>3335</v>
      </c>
      <c r="G4453" s="139"/>
      <c r="H4453" s="141">
        <v>248.7</v>
      </c>
      <c r="I4453" s="142"/>
      <c r="J4453" s="143"/>
      <c r="K4453" s="144"/>
      <c r="L4453" s="144"/>
      <c r="M4453" s="144"/>
      <c r="N4453" s="144"/>
      <c r="O4453" s="143"/>
      <c r="P4453" s="143"/>
      <c r="Q4453" s="143"/>
      <c r="R4453" s="139"/>
      <c r="S4453" s="139"/>
      <c r="T4453" s="138"/>
      <c r="U4453" s="6"/>
      <c r="V4453" s="8"/>
      <c r="W4453" s="8"/>
      <c r="X4453" s="60"/>
    </row>
    <row r="4454" spans="1:27" ht="22.5" outlineLevel="5" x14ac:dyDescent="0.2">
      <c r="A4454" s="137"/>
      <c r="B4454" s="138"/>
      <c r="C4454" s="138"/>
      <c r="D4454" s="139"/>
      <c r="E4454" s="145"/>
      <c r="F4454" s="140" t="s">
        <v>1730</v>
      </c>
      <c r="G4454" s="139"/>
      <c r="H4454" s="141">
        <v>248.7</v>
      </c>
      <c r="I4454" s="142"/>
      <c r="J4454" s="143"/>
      <c r="K4454" s="144"/>
      <c r="L4454" s="144"/>
      <c r="M4454" s="144"/>
      <c r="N4454" s="144"/>
      <c r="O4454" s="143"/>
      <c r="P4454" s="143"/>
      <c r="Q4454" s="143"/>
      <c r="R4454" s="139"/>
      <c r="S4454" s="139"/>
      <c r="T4454" s="138"/>
      <c r="U4454" s="6"/>
      <c r="V4454" s="8"/>
      <c r="W4454" s="8"/>
      <c r="X4454" s="60"/>
    </row>
    <row r="4455" spans="1:27" ht="22.5" outlineLevel="5" x14ac:dyDescent="0.2">
      <c r="A4455" s="137"/>
      <c r="B4455" s="138"/>
      <c r="C4455" s="138"/>
      <c r="D4455" s="139"/>
      <c r="E4455" s="145"/>
      <c r="F4455" s="140" t="s">
        <v>3336</v>
      </c>
      <c r="G4455" s="139"/>
      <c r="H4455" s="141">
        <v>497.4</v>
      </c>
      <c r="I4455" s="142"/>
      <c r="J4455" s="143"/>
      <c r="K4455" s="144"/>
      <c r="L4455" s="144"/>
      <c r="M4455" s="144"/>
      <c r="N4455" s="144"/>
      <c r="O4455" s="143"/>
      <c r="P4455" s="143"/>
      <c r="Q4455" s="143"/>
      <c r="R4455" s="139"/>
      <c r="S4455" s="139"/>
      <c r="T4455" s="138"/>
      <c r="U4455" s="6"/>
      <c r="V4455" s="8"/>
      <c r="W4455" s="8"/>
      <c r="X4455" s="60"/>
    </row>
    <row r="4456" spans="1:27" ht="7.5" customHeight="1" outlineLevel="5" x14ac:dyDescent="0.15">
      <c r="A4456" s="8"/>
      <c r="B4456" s="69"/>
      <c r="C4456" s="69"/>
      <c r="D4456" s="60"/>
      <c r="E4456" s="60"/>
      <c r="F4456" s="104"/>
      <c r="G4456" s="60"/>
      <c r="H4456" s="65"/>
      <c r="I4456" s="105"/>
      <c r="J4456" s="63"/>
      <c r="K4456" s="65"/>
      <c r="L4456" s="65"/>
      <c r="M4456" s="65"/>
      <c r="N4456" s="65"/>
      <c r="O4456" s="63"/>
      <c r="P4456" s="63"/>
      <c r="Q4456" s="63"/>
      <c r="R4456" s="60"/>
      <c r="S4456" s="60"/>
      <c r="T4456" s="69"/>
      <c r="U4456" s="8"/>
      <c r="X4456" s="60"/>
    </row>
    <row r="4457" spans="1:27" ht="11.25" outlineLevel="4" x14ac:dyDescent="0.2">
      <c r="A4457" s="4"/>
      <c r="B4457" s="120"/>
      <c r="C4457" s="121">
        <v>6</v>
      </c>
      <c r="D4457" s="122" t="s">
        <v>760</v>
      </c>
      <c r="E4457" s="123" t="s">
        <v>3337</v>
      </c>
      <c r="F4457" s="124" t="s">
        <v>3338</v>
      </c>
      <c r="G4457" s="122" t="s">
        <v>752</v>
      </c>
      <c r="H4457" s="125">
        <v>1284.4248</v>
      </c>
      <c r="I4457" s="126">
        <v>0</v>
      </c>
      <c r="J4457" s="127">
        <f>H4457*I4457</f>
        <v>0</v>
      </c>
      <c r="K4457" s="125">
        <v>2.9999999999999997E-4</v>
      </c>
      <c r="L4457" s="125">
        <f>H4457*K4457</f>
        <v>0.38532743999999997</v>
      </c>
      <c r="M4457" s="125"/>
      <c r="N4457" s="125">
        <f>H4457*M4457</f>
        <v>0</v>
      </c>
      <c r="O4457" s="127">
        <v>15</v>
      </c>
      <c r="P4457" s="127">
        <f>J4457*(O4457/100)</f>
        <v>0</v>
      </c>
      <c r="Q4457" s="127">
        <f>J4457+P4457</f>
        <v>0</v>
      </c>
      <c r="R4457" s="128"/>
      <c r="S4457" s="128" t="s">
        <v>538</v>
      </c>
      <c r="T4457" s="129">
        <v>1</v>
      </c>
      <c r="U4457" s="8"/>
      <c r="V4457" s="8"/>
      <c r="W4457" s="8"/>
      <c r="X4457" s="60"/>
    </row>
    <row r="4458" spans="1:27" ht="9.75" outlineLevel="5" x14ac:dyDescent="0.2">
      <c r="A4458" s="130"/>
      <c r="B4458" s="131"/>
      <c r="C4458" s="131"/>
      <c r="D4458" s="132"/>
      <c r="E4458" s="136" t="s">
        <v>0</v>
      </c>
      <c r="F4458" s="159" t="s">
        <v>763</v>
      </c>
      <c r="G4458" s="159"/>
      <c r="H4458" s="160"/>
      <c r="I4458" s="161"/>
      <c r="J4458" s="162"/>
      <c r="K4458" s="134"/>
      <c r="L4458" s="134"/>
      <c r="M4458" s="134"/>
      <c r="N4458" s="134"/>
      <c r="O4458" s="135"/>
      <c r="P4458" s="135"/>
      <c r="Q4458" s="135"/>
      <c r="R4458" s="132"/>
      <c r="S4458" s="132"/>
      <c r="T4458" s="131"/>
      <c r="U4458" s="6"/>
      <c r="V4458" s="8"/>
      <c r="W4458" s="8"/>
      <c r="X4458" s="133" t="str">
        <f>F4458</f>
        <v>---</v>
      </c>
      <c r="Y4458" s="9"/>
      <c r="AA4458" s="11"/>
    </row>
    <row r="4459" spans="1:27" ht="7.5" customHeight="1" outlineLevel="5" x14ac:dyDescent="0.15">
      <c r="B4459" s="69"/>
      <c r="C4459" s="69"/>
      <c r="D4459" s="60"/>
      <c r="E4459" s="60"/>
      <c r="F4459" s="61"/>
      <c r="G4459" s="60"/>
      <c r="H4459" s="65"/>
      <c r="I4459" s="105"/>
      <c r="J4459" s="63"/>
      <c r="K4459" s="65"/>
      <c r="L4459" s="65"/>
      <c r="M4459" s="65"/>
      <c r="N4459" s="65"/>
      <c r="O4459" s="63"/>
      <c r="P4459" s="63"/>
      <c r="Q4459" s="63"/>
      <c r="R4459" s="60"/>
      <c r="S4459" s="60"/>
      <c r="T4459" s="69"/>
      <c r="U4459" s="8"/>
      <c r="X4459" s="60"/>
    </row>
    <row r="4460" spans="1:27" ht="9.75" outlineLevel="5" x14ac:dyDescent="0.2">
      <c r="A4460" s="130"/>
      <c r="B4460" s="131"/>
      <c r="C4460" s="131"/>
      <c r="D4460" s="132"/>
      <c r="E4460" s="136" t="s">
        <v>25</v>
      </c>
      <c r="F4460" s="148">
        <v>2</v>
      </c>
      <c r="G4460" s="132"/>
      <c r="H4460" s="146">
        <v>25.184799999999999</v>
      </c>
      <c r="I4460" s="147"/>
      <c r="J4460" s="135"/>
      <c r="K4460" s="134"/>
      <c r="L4460" s="134"/>
      <c r="M4460" s="134"/>
      <c r="N4460" s="134"/>
      <c r="O4460" s="135"/>
      <c r="P4460" s="135"/>
      <c r="Q4460" s="135"/>
      <c r="R4460" s="132"/>
      <c r="S4460" s="132"/>
      <c r="T4460" s="131"/>
      <c r="U4460" s="6"/>
      <c r="V4460" s="8"/>
      <c r="W4460" s="8"/>
      <c r="X4460" s="60"/>
    </row>
    <row r="4461" spans="1:27" ht="7.5" customHeight="1" outlineLevel="5" x14ac:dyDescent="0.15">
      <c r="A4461" s="8"/>
      <c r="B4461" s="69"/>
      <c r="C4461" s="69"/>
      <c r="D4461" s="60"/>
      <c r="E4461" s="60"/>
      <c r="F4461" s="104"/>
      <c r="G4461" s="60"/>
      <c r="H4461" s="65"/>
      <c r="I4461" s="105"/>
      <c r="J4461" s="63"/>
      <c r="K4461" s="65"/>
      <c r="L4461" s="65"/>
      <c r="M4461" s="65"/>
      <c r="N4461" s="65"/>
      <c r="O4461" s="63"/>
      <c r="P4461" s="63"/>
      <c r="Q4461" s="63"/>
      <c r="R4461" s="60"/>
      <c r="S4461" s="60"/>
      <c r="T4461" s="69"/>
      <c r="U4461" s="8"/>
      <c r="X4461" s="60"/>
    </row>
    <row r="4462" spans="1:27" ht="11.25" outlineLevel="4" x14ac:dyDescent="0.2">
      <c r="A4462" s="4"/>
      <c r="B4462" s="120"/>
      <c r="C4462" s="121">
        <v>7</v>
      </c>
      <c r="D4462" s="122" t="s">
        <v>534</v>
      </c>
      <c r="E4462" s="123" t="s">
        <v>3339</v>
      </c>
      <c r="F4462" s="124" t="s">
        <v>3340</v>
      </c>
      <c r="G4462" s="122" t="s">
        <v>543</v>
      </c>
      <c r="H4462" s="125">
        <v>1316.15</v>
      </c>
      <c r="I4462" s="126">
        <v>0</v>
      </c>
      <c r="J4462" s="127">
        <f>H4462*I4462</f>
        <v>0</v>
      </c>
      <c r="K4462" s="125"/>
      <c r="L4462" s="125">
        <f>H4462*K4462</f>
        <v>0</v>
      </c>
      <c r="M4462" s="125"/>
      <c r="N4462" s="125">
        <f>H4462*M4462</f>
        <v>0</v>
      </c>
      <c r="O4462" s="127">
        <v>15</v>
      </c>
      <c r="P4462" s="127">
        <f>J4462*(O4462/100)</f>
        <v>0</v>
      </c>
      <c r="Q4462" s="127">
        <f>J4462+P4462</f>
        <v>0</v>
      </c>
      <c r="R4462" s="128"/>
      <c r="S4462" s="128" t="s">
        <v>538</v>
      </c>
      <c r="T4462" s="129">
        <v>1</v>
      </c>
      <c r="U4462" s="8"/>
      <c r="V4462" s="8"/>
      <c r="W4462" s="8"/>
      <c r="X4462" s="60"/>
    </row>
    <row r="4463" spans="1:27" ht="9.75" outlineLevel="5" x14ac:dyDescent="0.2">
      <c r="A4463" s="130"/>
      <c r="B4463" s="131"/>
      <c r="C4463" s="131"/>
      <c r="D4463" s="132"/>
      <c r="E4463" s="136" t="s">
        <v>0</v>
      </c>
      <c r="F4463" s="159" t="s">
        <v>3341</v>
      </c>
      <c r="G4463" s="159"/>
      <c r="H4463" s="160"/>
      <c r="I4463" s="161"/>
      <c r="J4463" s="162"/>
      <c r="K4463" s="134"/>
      <c r="L4463" s="134"/>
      <c r="M4463" s="134"/>
      <c r="N4463" s="134"/>
      <c r="O4463" s="135"/>
      <c r="P4463" s="135"/>
      <c r="Q4463" s="135"/>
      <c r="R4463" s="132"/>
      <c r="S4463" s="132"/>
      <c r="T4463" s="131"/>
      <c r="U4463" s="6"/>
      <c r="V4463" s="8"/>
      <c r="W4463" s="8"/>
      <c r="X4463" s="133" t="str">
        <f>F4463</f>
        <v>Ostatní prvky pro plovoucí podlahy montáž podložky vyrovnávací a tlumící</v>
      </c>
      <c r="Y4463" s="9"/>
      <c r="AA4463" s="11"/>
    </row>
    <row r="4464" spans="1:27" ht="7.5" customHeight="1" outlineLevel="5" x14ac:dyDescent="0.15">
      <c r="B4464" s="69"/>
      <c r="C4464" s="69"/>
      <c r="D4464" s="60"/>
      <c r="E4464" s="60"/>
      <c r="F4464" s="61"/>
      <c r="G4464" s="60"/>
      <c r="H4464" s="65"/>
      <c r="I4464" s="105"/>
      <c r="J4464" s="63"/>
      <c r="K4464" s="65"/>
      <c r="L4464" s="65"/>
      <c r="M4464" s="65"/>
      <c r="N4464" s="65"/>
      <c r="O4464" s="63"/>
      <c r="P4464" s="63"/>
      <c r="Q4464" s="63"/>
      <c r="R4464" s="60"/>
      <c r="S4464" s="60"/>
      <c r="T4464" s="69"/>
      <c r="U4464" s="8"/>
      <c r="X4464" s="60"/>
    </row>
    <row r="4465" spans="1:27" ht="22.5" outlineLevel="4" x14ac:dyDescent="0.2">
      <c r="A4465" s="4"/>
      <c r="B4465" s="120"/>
      <c r="C4465" s="121">
        <v>8</v>
      </c>
      <c r="D4465" s="122" t="s">
        <v>760</v>
      </c>
      <c r="E4465" s="123" t="s">
        <v>3342</v>
      </c>
      <c r="F4465" s="124" t="s">
        <v>3343</v>
      </c>
      <c r="G4465" s="122" t="s">
        <v>752</v>
      </c>
      <c r="H4465" s="125">
        <v>1447.7650000000003</v>
      </c>
      <c r="I4465" s="126">
        <v>0</v>
      </c>
      <c r="J4465" s="127">
        <f>H4465*I4465</f>
        <v>0</v>
      </c>
      <c r="K4465" s="125">
        <v>5.9999999999999995E-4</v>
      </c>
      <c r="L4465" s="125">
        <f>H4465*K4465</f>
        <v>0.86865900000000007</v>
      </c>
      <c r="M4465" s="125"/>
      <c r="N4465" s="125">
        <f>H4465*M4465</f>
        <v>0</v>
      </c>
      <c r="O4465" s="127">
        <v>15</v>
      </c>
      <c r="P4465" s="127">
        <f>J4465*(O4465/100)</f>
        <v>0</v>
      </c>
      <c r="Q4465" s="127">
        <f>J4465+P4465</f>
        <v>0</v>
      </c>
      <c r="R4465" s="128"/>
      <c r="S4465" s="128" t="s">
        <v>538</v>
      </c>
      <c r="T4465" s="129">
        <v>1</v>
      </c>
      <c r="U4465" s="8"/>
      <c r="V4465" s="8"/>
      <c r="W4465" s="8"/>
      <c r="X4465" s="60"/>
    </row>
    <row r="4466" spans="1:27" ht="9.75" outlineLevel="5" x14ac:dyDescent="0.2">
      <c r="A4466" s="130"/>
      <c r="B4466" s="131"/>
      <c r="C4466" s="131"/>
      <c r="D4466" s="132"/>
      <c r="E4466" s="136" t="s">
        <v>0</v>
      </c>
      <c r="F4466" s="159" t="s">
        <v>763</v>
      </c>
      <c r="G4466" s="159"/>
      <c r="H4466" s="160"/>
      <c r="I4466" s="161"/>
      <c r="J4466" s="162"/>
      <c r="K4466" s="134"/>
      <c r="L4466" s="134"/>
      <c r="M4466" s="134"/>
      <c r="N4466" s="134"/>
      <c r="O4466" s="135"/>
      <c r="P4466" s="135"/>
      <c r="Q4466" s="135"/>
      <c r="R4466" s="132"/>
      <c r="S4466" s="132"/>
      <c r="T4466" s="131"/>
      <c r="U4466" s="6"/>
      <c r="V4466" s="8"/>
      <c r="W4466" s="8"/>
      <c r="X4466" s="133" t="str">
        <f>F4466</f>
        <v>---</v>
      </c>
      <c r="Y4466" s="9"/>
      <c r="AA4466" s="11"/>
    </row>
    <row r="4467" spans="1:27" ht="7.5" customHeight="1" outlineLevel="5" x14ac:dyDescent="0.15">
      <c r="B4467" s="69"/>
      <c r="C4467" s="69"/>
      <c r="D4467" s="60"/>
      <c r="E4467" s="60"/>
      <c r="F4467" s="61"/>
      <c r="G4467" s="60"/>
      <c r="H4467" s="65"/>
      <c r="I4467" s="105"/>
      <c r="J4467" s="63"/>
      <c r="K4467" s="65"/>
      <c r="L4467" s="65"/>
      <c r="M4467" s="65"/>
      <c r="N4467" s="65"/>
      <c r="O4467" s="63"/>
      <c r="P4467" s="63"/>
      <c r="Q4467" s="63"/>
      <c r="R4467" s="60"/>
      <c r="S4467" s="60"/>
      <c r="T4467" s="69"/>
      <c r="U4467" s="8"/>
      <c r="X4467" s="60"/>
    </row>
    <row r="4468" spans="1:27" ht="9.75" outlineLevel="5" x14ac:dyDescent="0.2">
      <c r="A4468" s="130"/>
      <c r="B4468" s="131"/>
      <c r="C4468" s="131"/>
      <c r="D4468" s="132"/>
      <c r="E4468" s="136" t="s">
        <v>25</v>
      </c>
      <c r="F4468" s="148">
        <v>10</v>
      </c>
      <c r="G4468" s="132"/>
      <c r="H4468" s="146">
        <v>131.61500000000001</v>
      </c>
      <c r="I4468" s="147"/>
      <c r="J4468" s="135"/>
      <c r="K4468" s="134"/>
      <c r="L4468" s="134"/>
      <c r="M4468" s="134"/>
      <c r="N4468" s="134"/>
      <c r="O4468" s="135"/>
      <c r="P4468" s="135"/>
      <c r="Q4468" s="135"/>
      <c r="R4468" s="132"/>
      <c r="S4468" s="132"/>
      <c r="T4468" s="131"/>
      <c r="U4468" s="6"/>
      <c r="V4468" s="8"/>
      <c r="W4468" s="8"/>
      <c r="X4468" s="60"/>
    </row>
    <row r="4469" spans="1:27" ht="7.5" customHeight="1" outlineLevel="5" x14ac:dyDescent="0.15">
      <c r="A4469" s="8"/>
      <c r="B4469" s="69"/>
      <c r="C4469" s="69"/>
      <c r="D4469" s="60"/>
      <c r="E4469" s="60"/>
      <c r="F4469" s="104"/>
      <c r="G4469" s="60"/>
      <c r="H4469" s="65"/>
      <c r="I4469" s="105"/>
      <c r="J4469" s="63"/>
      <c r="K4469" s="65"/>
      <c r="L4469" s="65"/>
      <c r="M4469" s="65"/>
      <c r="N4469" s="65"/>
      <c r="O4469" s="63"/>
      <c r="P4469" s="63"/>
      <c r="Q4469" s="63"/>
      <c r="R4469" s="60"/>
      <c r="S4469" s="60"/>
      <c r="T4469" s="69"/>
      <c r="U4469" s="8"/>
      <c r="X4469" s="60"/>
    </row>
    <row r="4470" spans="1:27" ht="11.25" outlineLevel="4" x14ac:dyDescent="0.2">
      <c r="A4470" s="4"/>
      <c r="B4470" s="120"/>
      <c r="C4470" s="121">
        <v>9</v>
      </c>
      <c r="D4470" s="122" t="s">
        <v>534</v>
      </c>
      <c r="E4470" s="123" t="s">
        <v>3344</v>
      </c>
      <c r="F4470" s="124" t="s">
        <v>3345</v>
      </c>
      <c r="G4470" s="122" t="s">
        <v>601</v>
      </c>
      <c r="H4470" s="125">
        <v>9.7826384400000013</v>
      </c>
      <c r="I4470" s="126">
        <v>0</v>
      </c>
      <c r="J4470" s="127">
        <f>H4470*I4470</f>
        <v>0</v>
      </c>
      <c r="K4470" s="125"/>
      <c r="L4470" s="125">
        <f>H4470*K4470</f>
        <v>0</v>
      </c>
      <c r="M4470" s="125"/>
      <c r="N4470" s="125">
        <f>H4470*M4470</f>
        <v>0</v>
      </c>
      <c r="O4470" s="127">
        <v>15</v>
      </c>
      <c r="P4470" s="127">
        <f>J4470*(O4470/100)</f>
        <v>0</v>
      </c>
      <c r="Q4470" s="127">
        <f>J4470+P4470</f>
        <v>0</v>
      </c>
      <c r="R4470" s="128"/>
      <c r="S4470" s="128" t="s">
        <v>538</v>
      </c>
      <c r="T4470" s="129">
        <v>1</v>
      </c>
      <c r="U4470" s="8"/>
      <c r="V4470" s="8"/>
      <c r="W4470" s="8"/>
      <c r="X4470" s="60"/>
    </row>
    <row r="4471" spans="1:27" ht="9.75" outlineLevel="5" x14ac:dyDescent="0.2">
      <c r="A4471" s="130"/>
      <c r="B4471" s="131"/>
      <c r="C4471" s="131"/>
      <c r="D4471" s="132"/>
      <c r="E4471" s="136" t="s">
        <v>0</v>
      </c>
      <c r="F4471" s="159" t="s">
        <v>3346</v>
      </c>
      <c r="G4471" s="159"/>
      <c r="H4471" s="160"/>
      <c r="I4471" s="161"/>
      <c r="J4471" s="162"/>
      <c r="K4471" s="134"/>
      <c r="L4471" s="134"/>
      <c r="M4471" s="134"/>
      <c r="N4471" s="134"/>
      <c r="O4471" s="135"/>
      <c r="P4471" s="135"/>
      <c r="Q4471" s="135"/>
      <c r="R4471" s="132"/>
      <c r="S4471" s="132"/>
      <c r="T4471" s="131"/>
      <c r="U4471" s="6"/>
      <c r="V4471" s="8"/>
      <c r="W4471" s="8"/>
      <c r="X4471" s="133" t="str">
        <f>F4471</f>
        <v>Přesun hmot pro podlahy skládané stanovený z hmotnosti přesunovaného materiálu vodorovná dopravní vzdálenost do 50 m v objektech výšky přes 6 do 12 m</v>
      </c>
      <c r="Y4471" s="9"/>
      <c r="AA4471" s="11"/>
    </row>
    <row r="4472" spans="1:27" ht="7.5" customHeight="1" outlineLevel="5" x14ac:dyDescent="0.15">
      <c r="B4472" s="69"/>
      <c r="C4472" s="69"/>
      <c r="D4472" s="60"/>
      <c r="E4472" s="60"/>
      <c r="F4472" s="61"/>
      <c r="G4472" s="60"/>
      <c r="H4472" s="65"/>
      <c r="I4472" s="105"/>
      <c r="J4472" s="63"/>
      <c r="K4472" s="65"/>
      <c r="L4472" s="65"/>
      <c r="M4472" s="65"/>
      <c r="N4472" s="65"/>
      <c r="O4472" s="63"/>
      <c r="P4472" s="63"/>
      <c r="Q4472" s="63"/>
      <c r="R4472" s="60"/>
      <c r="S4472" s="60"/>
      <c r="T4472" s="69"/>
      <c r="U4472" s="8"/>
      <c r="X4472" s="60"/>
    </row>
    <row r="4473" spans="1:27" outlineLevel="4" x14ac:dyDescent="0.15">
      <c r="B4473" s="6"/>
      <c r="C4473" s="6"/>
      <c r="D4473" s="6"/>
      <c r="E4473" s="6"/>
      <c r="F4473" s="6"/>
      <c r="G4473" s="6"/>
      <c r="H4473" s="6"/>
      <c r="I4473" s="8"/>
      <c r="J4473" s="8"/>
      <c r="K4473" s="6"/>
      <c r="L4473" s="6"/>
      <c r="M4473" s="6"/>
      <c r="N4473" s="6"/>
      <c r="O4473" s="6"/>
      <c r="P4473" s="8"/>
      <c r="Q4473" s="8"/>
      <c r="R4473" s="8"/>
      <c r="S4473" s="6"/>
      <c r="T4473" s="6"/>
      <c r="X4473" s="6"/>
    </row>
    <row r="4474" spans="1:27" ht="11.25" outlineLevel="3" x14ac:dyDescent="0.2">
      <c r="A4474" s="96" t="s">
        <v>151</v>
      </c>
      <c r="B4474" s="100">
        <v>4</v>
      </c>
      <c r="C4474" s="114"/>
      <c r="D4474" s="115" t="s">
        <v>533</v>
      </c>
      <c r="E4474" s="115"/>
      <c r="F4474" s="116" t="s">
        <v>152</v>
      </c>
      <c r="G4474" s="115"/>
      <c r="H4474" s="117"/>
      <c r="I4474" s="118"/>
      <c r="J4474" s="98">
        <f>SUBTOTAL(9,J4475:J4516)</f>
        <v>0</v>
      </c>
      <c r="K4474" s="117"/>
      <c r="L4474" s="99">
        <f>SUBTOTAL(9,L4475:L4516)</f>
        <v>0.18771959999999996</v>
      </c>
      <c r="M4474" s="117"/>
      <c r="N4474" s="99">
        <f>SUBTOTAL(9,N4475:N4516)</f>
        <v>0</v>
      </c>
      <c r="O4474" s="119"/>
      <c r="P4474" s="98">
        <f>SUBTOTAL(9,P4475:P4516)</f>
        <v>0</v>
      </c>
      <c r="Q4474" s="98">
        <f>SUBTOTAL(9,Q4475:Q4516)</f>
        <v>0</v>
      </c>
      <c r="R4474" s="115"/>
      <c r="S4474" s="115"/>
      <c r="T4474" s="100">
        <f>SUBTOTAL(9,T4475:T4516)</f>
        <v>5</v>
      </c>
      <c r="U4474" s="6"/>
      <c r="V4474" s="8"/>
      <c r="W4474" s="8"/>
      <c r="X4474" s="60"/>
    </row>
    <row r="4475" spans="1:27" ht="11.25" outlineLevel="4" x14ac:dyDescent="0.2">
      <c r="A4475" s="4"/>
      <c r="B4475" s="120"/>
      <c r="C4475" s="121">
        <v>1</v>
      </c>
      <c r="D4475" s="122" t="s">
        <v>534</v>
      </c>
      <c r="E4475" s="123" t="s">
        <v>3347</v>
      </c>
      <c r="F4475" s="124" t="s">
        <v>3348</v>
      </c>
      <c r="G4475" s="122" t="s">
        <v>543</v>
      </c>
      <c r="H4475" s="125">
        <v>34.299999999999997</v>
      </c>
      <c r="I4475" s="126">
        <v>0</v>
      </c>
      <c r="J4475" s="127">
        <f>H4475*I4475</f>
        <v>0</v>
      </c>
      <c r="K4475" s="125"/>
      <c r="L4475" s="125">
        <f>H4475*K4475</f>
        <v>0</v>
      </c>
      <c r="M4475" s="125"/>
      <c r="N4475" s="125">
        <f>H4475*M4475</f>
        <v>0</v>
      </c>
      <c r="O4475" s="127">
        <v>15</v>
      </c>
      <c r="P4475" s="127">
        <f>J4475*(O4475/100)</f>
        <v>0</v>
      </c>
      <c r="Q4475" s="127">
        <f>J4475+P4475</f>
        <v>0</v>
      </c>
      <c r="R4475" s="128"/>
      <c r="S4475" s="128" t="s">
        <v>538</v>
      </c>
      <c r="T4475" s="129">
        <v>1</v>
      </c>
      <c r="U4475" s="8"/>
      <c r="V4475" s="8"/>
      <c r="W4475" s="8"/>
      <c r="X4475" s="60"/>
    </row>
    <row r="4476" spans="1:27" ht="29.25" outlineLevel="5" x14ac:dyDescent="0.2">
      <c r="A4476" s="130"/>
      <c r="B4476" s="131"/>
      <c r="C4476" s="131"/>
      <c r="D4476" s="132"/>
      <c r="E4476" s="136" t="s">
        <v>0</v>
      </c>
      <c r="F4476" s="159" t="s">
        <v>3349</v>
      </c>
      <c r="G4476" s="159"/>
      <c r="H4476" s="160"/>
      <c r="I4476" s="161"/>
      <c r="J4476" s="162"/>
      <c r="K4476" s="134"/>
      <c r="L4476" s="134"/>
      <c r="M4476" s="134"/>
      <c r="N4476" s="134"/>
      <c r="O4476" s="135"/>
      <c r="P4476" s="135"/>
      <c r="Q4476" s="135"/>
      <c r="R4476" s="132"/>
      <c r="S4476" s="132"/>
      <c r="T4476" s="131"/>
      <c r="U4476" s="6"/>
      <c r="V4476" s="8"/>
      <c r="W4476" s="8"/>
      <c r="X4476" s="133" t="str">
        <f>F4476</f>
        <v>Montáž textilních podlahovin 
  volným položením s podlepením spojů páskou 
    pásů</v>
      </c>
      <c r="Y4476" s="9"/>
      <c r="AA4476" s="11"/>
    </row>
    <row r="4477" spans="1:27" ht="7.5" customHeight="1" outlineLevel="5" x14ac:dyDescent="0.15">
      <c r="B4477" s="69"/>
      <c r="C4477" s="69"/>
      <c r="D4477" s="60"/>
      <c r="E4477" s="60"/>
      <c r="F4477" s="61"/>
      <c r="G4477" s="60"/>
      <c r="H4477" s="65"/>
      <c r="I4477" s="105"/>
      <c r="J4477" s="63"/>
      <c r="K4477" s="65"/>
      <c r="L4477" s="65"/>
      <c r="M4477" s="65"/>
      <c r="N4477" s="65"/>
      <c r="O4477" s="63"/>
      <c r="P4477" s="63"/>
      <c r="Q4477" s="63"/>
      <c r="R4477" s="60"/>
      <c r="S4477" s="60"/>
      <c r="T4477" s="69"/>
      <c r="U4477" s="8"/>
      <c r="X4477" s="60"/>
    </row>
    <row r="4478" spans="1:27" ht="11.25" outlineLevel="5" x14ac:dyDescent="0.2">
      <c r="A4478" s="137"/>
      <c r="B4478" s="138"/>
      <c r="C4478" s="138"/>
      <c r="D4478" s="139"/>
      <c r="E4478" s="145" t="s">
        <v>1</v>
      </c>
      <c r="F4478" s="140" t="s">
        <v>703</v>
      </c>
      <c r="G4478" s="139"/>
      <c r="H4478" s="141">
        <v>0</v>
      </c>
      <c r="I4478" s="142"/>
      <c r="J4478" s="143"/>
      <c r="K4478" s="144"/>
      <c r="L4478" s="144"/>
      <c r="M4478" s="144"/>
      <c r="N4478" s="144"/>
      <c r="O4478" s="143"/>
      <c r="P4478" s="143"/>
      <c r="Q4478" s="143"/>
      <c r="R4478" s="139"/>
      <c r="S4478" s="139"/>
      <c r="T4478" s="138"/>
      <c r="U4478" s="6"/>
      <c r="V4478" s="8"/>
      <c r="W4478" s="8"/>
      <c r="X4478" s="60"/>
    </row>
    <row r="4479" spans="1:27" ht="11.25" outlineLevel="5" x14ac:dyDescent="0.2">
      <c r="A4479" s="137"/>
      <c r="B4479" s="138"/>
      <c r="C4479" s="138"/>
      <c r="D4479" s="139"/>
      <c r="E4479" s="145"/>
      <c r="F4479" s="140" t="s">
        <v>3350</v>
      </c>
      <c r="G4479" s="139"/>
      <c r="H4479" s="141">
        <v>3.9000000000000008</v>
      </c>
      <c r="I4479" s="142"/>
      <c r="J4479" s="143"/>
      <c r="K4479" s="144"/>
      <c r="L4479" s="144"/>
      <c r="M4479" s="144"/>
      <c r="N4479" s="144"/>
      <c r="O4479" s="143"/>
      <c r="P4479" s="143"/>
      <c r="Q4479" s="143"/>
      <c r="R4479" s="139"/>
      <c r="S4479" s="139"/>
      <c r="T4479" s="138"/>
      <c r="U4479" s="6"/>
      <c r="V4479" s="8"/>
      <c r="W4479" s="8"/>
      <c r="X4479" s="60"/>
    </row>
    <row r="4480" spans="1:27" ht="11.25" outlineLevel="5" x14ac:dyDescent="0.2">
      <c r="A4480" s="137"/>
      <c r="B4480" s="138"/>
      <c r="C4480" s="138"/>
      <c r="D4480" s="139"/>
      <c r="E4480" s="145"/>
      <c r="F4480" s="140" t="s">
        <v>3351</v>
      </c>
      <c r="G4480" s="139"/>
      <c r="H4480" s="141">
        <v>6</v>
      </c>
      <c r="I4480" s="142"/>
      <c r="J4480" s="143"/>
      <c r="K4480" s="144"/>
      <c r="L4480" s="144"/>
      <c r="M4480" s="144"/>
      <c r="N4480" s="144"/>
      <c r="O4480" s="143"/>
      <c r="P4480" s="143"/>
      <c r="Q4480" s="143"/>
      <c r="R4480" s="139"/>
      <c r="S4480" s="139"/>
      <c r="T4480" s="138"/>
      <c r="U4480" s="6"/>
      <c r="V4480" s="8"/>
      <c r="W4480" s="8"/>
      <c r="X4480" s="60"/>
    </row>
    <row r="4481" spans="1:27" ht="11.25" outlineLevel="5" x14ac:dyDescent="0.2">
      <c r="A4481" s="137"/>
      <c r="B4481" s="138"/>
      <c r="C4481" s="138"/>
      <c r="D4481" s="139"/>
      <c r="E4481" s="145"/>
      <c r="F4481" s="140" t="s">
        <v>3352</v>
      </c>
      <c r="G4481" s="139"/>
      <c r="H4481" s="141">
        <v>6.4</v>
      </c>
      <c r="I4481" s="142"/>
      <c r="J4481" s="143"/>
      <c r="K4481" s="144"/>
      <c r="L4481" s="144"/>
      <c r="M4481" s="144"/>
      <c r="N4481" s="144"/>
      <c r="O4481" s="143"/>
      <c r="P4481" s="143"/>
      <c r="Q4481" s="143"/>
      <c r="R4481" s="139"/>
      <c r="S4481" s="139"/>
      <c r="T4481" s="138"/>
      <c r="U4481" s="6"/>
      <c r="V4481" s="8"/>
      <c r="W4481" s="8"/>
      <c r="X4481" s="60"/>
    </row>
    <row r="4482" spans="1:27" ht="11.25" outlineLevel="5" x14ac:dyDescent="0.2">
      <c r="A4482" s="137"/>
      <c r="B4482" s="138"/>
      <c r="C4482" s="138"/>
      <c r="D4482" s="139"/>
      <c r="E4482" s="145"/>
      <c r="F4482" s="140" t="s">
        <v>546</v>
      </c>
      <c r="G4482" s="139"/>
      <c r="H4482" s="141">
        <v>16.3</v>
      </c>
      <c r="I4482" s="142"/>
      <c r="J4482" s="143"/>
      <c r="K4482" s="144"/>
      <c r="L4482" s="144"/>
      <c r="M4482" s="144"/>
      <c r="N4482" s="144"/>
      <c r="O4482" s="143"/>
      <c r="P4482" s="143"/>
      <c r="Q4482" s="143"/>
      <c r="R4482" s="139"/>
      <c r="S4482" s="139"/>
      <c r="T4482" s="138"/>
      <c r="U4482" s="6"/>
      <c r="V4482" s="8"/>
      <c r="W4482" s="8"/>
      <c r="X4482" s="60"/>
    </row>
    <row r="4483" spans="1:27" ht="11.25" outlineLevel="5" x14ac:dyDescent="0.2">
      <c r="A4483" s="137"/>
      <c r="B4483" s="138"/>
      <c r="C4483" s="138"/>
      <c r="D4483" s="139"/>
      <c r="E4483" s="145"/>
      <c r="F4483" s="140" t="s">
        <v>817</v>
      </c>
      <c r="G4483" s="139"/>
      <c r="H4483" s="141">
        <v>0</v>
      </c>
      <c r="I4483" s="142"/>
      <c r="J4483" s="143"/>
      <c r="K4483" s="144"/>
      <c r="L4483" s="144"/>
      <c r="M4483" s="144"/>
      <c r="N4483" s="144"/>
      <c r="O4483" s="143"/>
      <c r="P4483" s="143"/>
      <c r="Q4483" s="143"/>
      <c r="R4483" s="139"/>
      <c r="S4483" s="139"/>
      <c r="T4483" s="138"/>
      <c r="U4483" s="6"/>
      <c r="V4483" s="8"/>
      <c r="W4483" s="8"/>
      <c r="X4483" s="60"/>
    </row>
    <row r="4484" spans="1:27" ht="11.25" outlineLevel="5" x14ac:dyDescent="0.2">
      <c r="A4484" s="137"/>
      <c r="B4484" s="138"/>
      <c r="C4484" s="138"/>
      <c r="D4484" s="139"/>
      <c r="E4484" s="145"/>
      <c r="F4484" s="140" t="s">
        <v>3353</v>
      </c>
      <c r="G4484" s="139"/>
      <c r="H4484" s="141">
        <v>6</v>
      </c>
      <c r="I4484" s="142"/>
      <c r="J4484" s="143"/>
      <c r="K4484" s="144"/>
      <c r="L4484" s="144"/>
      <c r="M4484" s="144"/>
      <c r="N4484" s="144"/>
      <c r="O4484" s="143"/>
      <c r="P4484" s="143"/>
      <c r="Q4484" s="143"/>
      <c r="R4484" s="139"/>
      <c r="S4484" s="139"/>
      <c r="T4484" s="138"/>
      <c r="U4484" s="6"/>
      <c r="V4484" s="8"/>
      <c r="W4484" s="8"/>
      <c r="X4484" s="60"/>
    </row>
    <row r="4485" spans="1:27" ht="11.25" outlineLevel="5" x14ac:dyDescent="0.2">
      <c r="A4485" s="137"/>
      <c r="B4485" s="138"/>
      <c r="C4485" s="138"/>
      <c r="D4485" s="139"/>
      <c r="E4485" s="145"/>
      <c r="F4485" s="140" t="s">
        <v>3354</v>
      </c>
      <c r="G4485" s="139"/>
      <c r="H4485" s="141">
        <v>3</v>
      </c>
      <c r="I4485" s="142"/>
      <c r="J4485" s="143"/>
      <c r="K4485" s="144"/>
      <c r="L4485" s="144"/>
      <c r="M4485" s="144"/>
      <c r="N4485" s="144"/>
      <c r="O4485" s="143"/>
      <c r="P4485" s="143"/>
      <c r="Q4485" s="143"/>
      <c r="R4485" s="139"/>
      <c r="S4485" s="139"/>
      <c r="T4485" s="138"/>
      <c r="U4485" s="6"/>
      <c r="V4485" s="8"/>
      <c r="W4485" s="8"/>
      <c r="X4485" s="60"/>
    </row>
    <row r="4486" spans="1:27" ht="11.25" outlineLevel="5" x14ac:dyDescent="0.2">
      <c r="A4486" s="137"/>
      <c r="B4486" s="138"/>
      <c r="C4486" s="138"/>
      <c r="D4486" s="139"/>
      <c r="E4486" s="145"/>
      <c r="F4486" s="140" t="s">
        <v>546</v>
      </c>
      <c r="G4486" s="139"/>
      <c r="H4486" s="141">
        <v>9</v>
      </c>
      <c r="I4486" s="142"/>
      <c r="J4486" s="143"/>
      <c r="K4486" s="144"/>
      <c r="L4486" s="144"/>
      <c r="M4486" s="144"/>
      <c r="N4486" s="144"/>
      <c r="O4486" s="143"/>
      <c r="P4486" s="143"/>
      <c r="Q4486" s="143"/>
      <c r="R4486" s="139"/>
      <c r="S4486" s="139"/>
      <c r="T4486" s="138"/>
      <c r="U4486" s="6"/>
      <c r="V4486" s="8"/>
      <c r="W4486" s="8"/>
      <c r="X4486" s="60"/>
    </row>
    <row r="4487" spans="1:27" ht="11.25" outlineLevel="5" x14ac:dyDescent="0.2">
      <c r="A4487" s="137"/>
      <c r="B4487" s="138"/>
      <c r="C4487" s="138"/>
      <c r="D4487" s="139"/>
      <c r="E4487" s="145"/>
      <c r="F4487" s="140" t="s">
        <v>3355</v>
      </c>
      <c r="G4487" s="139"/>
      <c r="H4487" s="141">
        <v>9</v>
      </c>
      <c r="I4487" s="142"/>
      <c r="J4487" s="143"/>
      <c r="K4487" s="144"/>
      <c r="L4487" s="144"/>
      <c r="M4487" s="144"/>
      <c r="N4487" s="144"/>
      <c r="O4487" s="143"/>
      <c r="P4487" s="143"/>
      <c r="Q4487" s="143"/>
      <c r="R4487" s="139"/>
      <c r="S4487" s="139"/>
      <c r="T4487" s="138"/>
      <c r="U4487" s="6"/>
      <c r="V4487" s="8"/>
      <c r="W4487" s="8"/>
      <c r="X4487" s="60"/>
    </row>
    <row r="4488" spans="1:27" ht="7.5" customHeight="1" outlineLevel="5" x14ac:dyDescent="0.15">
      <c r="A4488" s="8"/>
      <c r="B4488" s="69"/>
      <c r="C4488" s="69"/>
      <c r="D4488" s="60"/>
      <c r="E4488" s="60"/>
      <c r="F4488" s="104"/>
      <c r="G4488" s="60"/>
      <c r="H4488" s="65"/>
      <c r="I4488" s="105"/>
      <c r="J4488" s="63"/>
      <c r="K4488" s="65"/>
      <c r="L4488" s="65"/>
      <c r="M4488" s="65"/>
      <c r="N4488" s="65"/>
      <c r="O4488" s="63"/>
      <c r="P4488" s="63"/>
      <c r="Q4488" s="63"/>
      <c r="R4488" s="60"/>
      <c r="S4488" s="60"/>
      <c r="T4488" s="69"/>
      <c r="U4488" s="8"/>
      <c r="X4488" s="60"/>
    </row>
    <row r="4489" spans="1:27" ht="11.25" outlineLevel="4" x14ac:dyDescent="0.2">
      <c r="A4489" s="4"/>
      <c r="B4489" s="120"/>
      <c r="C4489" s="121">
        <v>2</v>
      </c>
      <c r="D4489" s="122" t="s">
        <v>534</v>
      </c>
      <c r="E4489" s="123" t="s">
        <v>3356</v>
      </c>
      <c r="F4489" s="124" t="s">
        <v>3357</v>
      </c>
      <c r="G4489" s="122" t="s">
        <v>752</v>
      </c>
      <c r="H4489" s="125">
        <v>95.6</v>
      </c>
      <c r="I4489" s="126">
        <v>0</v>
      </c>
      <c r="J4489" s="127">
        <f>H4489*I4489</f>
        <v>0</v>
      </c>
      <c r="K4489" s="125"/>
      <c r="L4489" s="125">
        <f>H4489*K4489</f>
        <v>0</v>
      </c>
      <c r="M4489" s="125"/>
      <c r="N4489" s="125">
        <f>H4489*M4489</f>
        <v>0</v>
      </c>
      <c r="O4489" s="127">
        <v>15</v>
      </c>
      <c r="P4489" s="127">
        <f>J4489*(O4489/100)</f>
        <v>0</v>
      </c>
      <c r="Q4489" s="127">
        <f>J4489+P4489</f>
        <v>0</v>
      </c>
      <c r="R4489" s="128"/>
      <c r="S4489" s="128" t="s">
        <v>538</v>
      </c>
      <c r="T4489" s="129">
        <v>1</v>
      </c>
      <c r="U4489" s="8"/>
      <c r="V4489" s="8"/>
      <c r="W4489" s="8"/>
      <c r="X4489" s="60"/>
    </row>
    <row r="4490" spans="1:27" ht="39" outlineLevel="5" x14ac:dyDescent="0.2">
      <c r="A4490" s="130"/>
      <c r="B4490" s="131"/>
      <c r="C4490" s="131"/>
      <c r="D4490" s="132"/>
      <c r="E4490" s="136" t="s">
        <v>0</v>
      </c>
      <c r="F4490" s="159" t="s">
        <v>3358</v>
      </c>
      <c r="G4490" s="159"/>
      <c r="H4490" s="160"/>
      <c r="I4490" s="161"/>
      <c r="J4490" s="162"/>
      <c r="K4490" s="134"/>
      <c r="L4490" s="134"/>
      <c r="M4490" s="134"/>
      <c r="N4490" s="134"/>
      <c r="O4490" s="135"/>
      <c r="P4490" s="135"/>
      <c r="Q4490" s="135"/>
      <c r="R4490" s="132"/>
      <c r="S4490" s="132"/>
      <c r="T4490" s="131"/>
      <c r="U4490" s="6"/>
      <c r="V4490" s="8"/>
      <c r="W4490" s="8"/>
      <c r="X4490" s="133" t="str">
        <f>F4490</f>
        <v>Montáž vstupních čistících zón z rohoží  
  osazení rámu mosazného nebo hliníkového 
    náběhového 
      širokého - 65 mm</v>
      </c>
      <c r="Y4490" s="9"/>
      <c r="AA4490" s="11"/>
    </row>
    <row r="4491" spans="1:27" ht="7.5" customHeight="1" outlineLevel="5" x14ac:dyDescent="0.15">
      <c r="B4491" s="69"/>
      <c r="C4491" s="69"/>
      <c r="D4491" s="60"/>
      <c r="E4491" s="60"/>
      <c r="F4491" s="61"/>
      <c r="G4491" s="60"/>
      <c r="H4491" s="65"/>
      <c r="I4491" s="105"/>
      <c r="J4491" s="63"/>
      <c r="K4491" s="65"/>
      <c r="L4491" s="65"/>
      <c r="M4491" s="65"/>
      <c r="N4491" s="65"/>
      <c r="O4491" s="63"/>
      <c r="P4491" s="63"/>
      <c r="Q4491" s="63"/>
      <c r="R4491" s="60"/>
      <c r="S4491" s="60"/>
      <c r="T4491" s="69"/>
      <c r="U4491" s="8"/>
      <c r="X4491" s="60"/>
    </row>
    <row r="4492" spans="1:27" ht="11.25" outlineLevel="5" x14ac:dyDescent="0.2">
      <c r="A4492" s="137"/>
      <c r="B4492" s="138"/>
      <c r="C4492" s="138"/>
      <c r="D4492" s="139"/>
      <c r="E4492" s="145" t="s">
        <v>1</v>
      </c>
      <c r="F4492" s="140" t="s">
        <v>703</v>
      </c>
      <c r="G4492" s="139"/>
      <c r="H4492" s="141">
        <v>0</v>
      </c>
      <c r="I4492" s="142"/>
      <c r="J4492" s="143"/>
      <c r="K4492" s="144"/>
      <c r="L4492" s="144"/>
      <c r="M4492" s="144"/>
      <c r="N4492" s="144"/>
      <c r="O4492" s="143"/>
      <c r="P4492" s="143"/>
      <c r="Q4492" s="143"/>
      <c r="R4492" s="139"/>
      <c r="S4492" s="139"/>
      <c r="T4492" s="138"/>
      <c r="U4492" s="6"/>
      <c r="V4492" s="8"/>
      <c r="W4492" s="8"/>
      <c r="X4492" s="60"/>
    </row>
    <row r="4493" spans="1:27" ht="11.25" outlineLevel="5" x14ac:dyDescent="0.2">
      <c r="A4493" s="137"/>
      <c r="B4493" s="138"/>
      <c r="C4493" s="138"/>
      <c r="D4493" s="139"/>
      <c r="E4493" s="145"/>
      <c r="F4493" s="140" t="s">
        <v>3359</v>
      </c>
      <c r="G4493" s="139"/>
      <c r="H4493" s="141">
        <v>11.2</v>
      </c>
      <c r="I4493" s="142"/>
      <c r="J4493" s="143"/>
      <c r="K4493" s="144"/>
      <c r="L4493" s="144"/>
      <c r="M4493" s="144"/>
      <c r="N4493" s="144"/>
      <c r="O4493" s="143"/>
      <c r="P4493" s="143"/>
      <c r="Q4493" s="143"/>
      <c r="R4493" s="139"/>
      <c r="S4493" s="139"/>
      <c r="T4493" s="138"/>
      <c r="U4493" s="6"/>
      <c r="V4493" s="8"/>
      <c r="W4493" s="8"/>
      <c r="X4493" s="60"/>
    </row>
    <row r="4494" spans="1:27" ht="11.25" outlineLevel="5" x14ac:dyDescent="0.2">
      <c r="A4494" s="137"/>
      <c r="B4494" s="138"/>
      <c r="C4494" s="138"/>
      <c r="D4494" s="139"/>
      <c r="E4494" s="145"/>
      <c r="F4494" s="140" t="s">
        <v>3360</v>
      </c>
      <c r="G4494" s="139"/>
      <c r="H4494" s="141">
        <v>14</v>
      </c>
      <c r="I4494" s="142"/>
      <c r="J4494" s="143"/>
      <c r="K4494" s="144"/>
      <c r="L4494" s="144"/>
      <c r="M4494" s="144"/>
      <c r="N4494" s="144"/>
      <c r="O4494" s="143"/>
      <c r="P4494" s="143"/>
      <c r="Q4494" s="143"/>
      <c r="R4494" s="139"/>
      <c r="S4494" s="139"/>
      <c r="T4494" s="138"/>
      <c r="U4494" s="6"/>
      <c r="V4494" s="8"/>
      <c r="W4494" s="8"/>
      <c r="X4494" s="60"/>
    </row>
    <row r="4495" spans="1:27" ht="11.25" outlineLevel="5" x14ac:dyDescent="0.2">
      <c r="A4495" s="137"/>
      <c r="B4495" s="138"/>
      <c r="C4495" s="138"/>
      <c r="D4495" s="139"/>
      <c r="E4495" s="145"/>
      <c r="F4495" s="140" t="s">
        <v>3361</v>
      </c>
      <c r="G4495" s="139"/>
      <c r="H4495" s="141">
        <v>14.4</v>
      </c>
      <c r="I4495" s="142"/>
      <c r="J4495" s="143"/>
      <c r="K4495" s="144"/>
      <c r="L4495" s="144"/>
      <c r="M4495" s="144"/>
      <c r="N4495" s="144"/>
      <c r="O4495" s="143"/>
      <c r="P4495" s="143"/>
      <c r="Q4495" s="143"/>
      <c r="R4495" s="139"/>
      <c r="S4495" s="139"/>
      <c r="T4495" s="138"/>
      <c r="U4495" s="6"/>
      <c r="V4495" s="8"/>
      <c r="W4495" s="8"/>
      <c r="X4495" s="60"/>
    </row>
    <row r="4496" spans="1:27" ht="11.25" outlineLevel="5" x14ac:dyDescent="0.2">
      <c r="A4496" s="137"/>
      <c r="B4496" s="138"/>
      <c r="C4496" s="138"/>
      <c r="D4496" s="139"/>
      <c r="E4496" s="145"/>
      <c r="F4496" s="140" t="s">
        <v>546</v>
      </c>
      <c r="G4496" s="139"/>
      <c r="H4496" s="141">
        <v>39.6</v>
      </c>
      <c r="I4496" s="142"/>
      <c r="J4496" s="143"/>
      <c r="K4496" s="144"/>
      <c r="L4496" s="144"/>
      <c r="M4496" s="144"/>
      <c r="N4496" s="144"/>
      <c r="O4496" s="143"/>
      <c r="P4496" s="143"/>
      <c r="Q4496" s="143"/>
      <c r="R4496" s="139"/>
      <c r="S4496" s="139"/>
      <c r="T4496" s="138"/>
      <c r="U4496" s="6"/>
      <c r="V4496" s="8"/>
      <c r="W4496" s="8"/>
      <c r="X4496" s="60"/>
    </row>
    <row r="4497" spans="1:27" ht="11.25" outlineLevel="5" x14ac:dyDescent="0.2">
      <c r="A4497" s="137"/>
      <c r="B4497" s="138"/>
      <c r="C4497" s="138"/>
      <c r="D4497" s="139"/>
      <c r="E4497" s="145"/>
      <c r="F4497" s="140" t="s">
        <v>817</v>
      </c>
      <c r="G4497" s="139"/>
      <c r="H4497" s="141">
        <v>0</v>
      </c>
      <c r="I4497" s="142"/>
      <c r="J4497" s="143"/>
      <c r="K4497" s="144"/>
      <c r="L4497" s="144"/>
      <c r="M4497" s="144"/>
      <c r="N4497" s="144"/>
      <c r="O4497" s="143"/>
      <c r="P4497" s="143"/>
      <c r="Q4497" s="143"/>
      <c r="R4497" s="139"/>
      <c r="S4497" s="139"/>
      <c r="T4497" s="138"/>
      <c r="U4497" s="6"/>
      <c r="V4497" s="8"/>
      <c r="W4497" s="8"/>
      <c r="X4497" s="60"/>
    </row>
    <row r="4498" spans="1:27" ht="11.25" outlineLevel="5" x14ac:dyDescent="0.2">
      <c r="A4498" s="137"/>
      <c r="B4498" s="138"/>
      <c r="C4498" s="138"/>
      <c r="D4498" s="139"/>
      <c r="E4498" s="145"/>
      <c r="F4498" s="140" t="s">
        <v>3362</v>
      </c>
      <c r="G4498" s="139"/>
      <c r="H4498" s="141">
        <v>14</v>
      </c>
      <c r="I4498" s="142"/>
      <c r="J4498" s="143"/>
      <c r="K4498" s="144"/>
      <c r="L4498" s="144"/>
      <c r="M4498" s="144"/>
      <c r="N4498" s="144"/>
      <c r="O4498" s="143"/>
      <c r="P4498" s="143"/>
      <c r="Q4498" s="143"/>
      <c r="R4498" s="139"/>
      <c r="S4498" s="139"/>
      <c r="T4498" s="138"/>
      <c r="U4498" s="6"/>
      <c r="V4498" s="8"/>
      <c r="W4498" s="8"/>
      <c r="X4498" s="60"/>
    </row>
    <row r="4499" spans="1:27" ht="11.25" outlineLevel="5" x14ac:dyDescent="0.2">
      <c r="A4499" s="137"/>
      <c r="B4499" s="138"/>
      <c r="C4499" s="138"/>
      <c r="D4499" s="139"/>
      <c r="E4499" s="145"/>
      <c r="F4499" s="140" t="s">
        <v>3360</v>
      </c>
      <c r="G4499" s="139"/>
      <c r="H4499" s="141">
        <v>14</v>
      </c>
      <c r="I4499" s="142"/>
      <c r="J4499" s="143"/>
      <c r="K4499" s="144"/>
      <c r="L4499" s="144"/>
      <c r="M4499" s="144"/>
      <c r="N4499" s="144"/>
      <c r="O4499" s="143"/>
      <c r="P4499" s="143"/>
      <c r="Q4499" s="143"/>
      <c r="R4499" s="139"/>
      <c r="S4499" s="139"/>
      <c r="T4499" s="138"/>
      <c r="U4499" s="6"/>
      <c r="V4499" s="8"/>
      <c r="W4499" s="8"/>
      <c r="X4499" s="60"/>
    </row>
    <row r="4500" spans="1:27" ht="11.25" outlineLevel="5" x14ac:dyDescent="0.2">
      <c r="A4500" s="137"/>
      <c r="B4500" s="138"/>
      <c r="C4500" s="138"/>
      <c r="D4500" s="139"/>
      <c r="E4500" s="145"/>
      <c r="F4500" s="140" t="s">
        <v>546</v>
      </c>
      <c r="G4500" s="139"/>
      <c r="H4500" s="141">
        <v>28</v>
      </c>
      <c r="I4500" s="142"/>
      <c r="J4500" s="143"/>
      <c r="K4500" s="144"/>
      <c r="L4500" s="144"/>
      <c r="M4500" s="144"/>
      <c r="N4500" s="144"/>
      <c r="O4500" s="143"/>
      <c r="P4500" s="143"/>
      <c r="Q4500" s="143"/>
      <c r="R4500" s="139"/>
      <c r="S4500" s="139"/>
      <c r="T4500" s="138"/>
      <c r="U4500" s="6"/>
      <c r="V4500" s="8"/>
      <c r="W4500" s="8"/>
      <c r="X4500" s="60"/>
    </row>
    <row r="4501" spans="1:27" ht="11.25" outlineLevel="5" x14ac:dyDescent="0.2">
      <c r="A4501" s="137"/>
      <c r="B4501" s="138"/>
      <c r="C4501" s="138"/>
      <c r="D4501" s="139"/>
      <c r="E4501" s="145"/>
      <c r="F4501" s="140" t="s">
        <v>3363</v>
      </c>
      <c r="G4501" s="139"/>
      <c r="H4501" s="141">
        <v>28</v>
      </c>
      <c r="I4501" s="142"/>
      <c r="J4501" s="143"/>
      <c r="K4501" s="144"/>
      <c r="L4501" s="144"/>
      <c r="M4501" s="144"/>
      <c r="N4501" s="144"/>
      <c r="O4501" s="143"/>
      <c r="P4501" s="143"/>
      <c r="Q4501" s="143"/>
      <c r="R4501" s="139"/>
      <c r="S4501" s="139"/>
      <c r="T4501" s="138"/>
      <c r="U4501" s="6"/>
      <c r="V4501" s="8"/>
      <c r="W4501" s="8"/>
      <c r="X4501" s="60"/>
    </row>
    <row r="4502" spans="1:27" ht="7.5" customHeight="1" outlineLevel="5" x14ac:dyDescent="0.15">
      <c r="A4502" s="8"/>
      <c r="B4502" s="69"/>
      <c r="C4502" s="69"/>
      <c r="D4502" s="60"/>
      <c r="E4502" s="60"/>
      <c r="F4502" s="104"/>
      <c r="G4502" s="60"/>
      <c r="H4502" s="65"/>
      <c r="I4502" s="105"/>
      <c r="J4502" s="63"/>
      <c r="K4502" s="65"/>
      <c r="L4502" s="65"/>
      <c r="M4502" s="65"/>
      <c r="N4502" s="65"/>
      <c r="O4502" s="63"/>
      <c r="P4502" s="63"/>
      <c r="Q4502" s="63"/>
      <c r="R4502" s="60"/>
      <c r="S4502" s="60"/>
      <c r="T4502" s="69"/>
      <c r="U4502" s="8"/>
      <c r="X4502" s="60"/>
    </row>
    <row r="4503" spans="1:27" ht="11.25" outlineLevel="4" x14ac:dyDescent="0.2">
      <c r="A4503" s="4"/>
      <c r="B4503" s="120"/>
      <c r="C4503" s="121">
        <v>3</v>
      </c>
      <c r="D4503" s="122" t="s">
        <v>760</v>
      </c>
      <c r="E4503" s="123" t="s">
        <v>3364</v>
      </c>
      <c r="F4503" s="124" t="s">
        <v>3365</v>
      </c>
      <c r="G4503" s="122" t="s">
        <v>543</v>
      </c>
      <c r="H4503" s="125">
        <v>37.729999999999997</v>
      </c>
      <c r="I4503" s="126">
        <v>0</v>
      </c>
      <c r="J4503" s="127">
        <f>H4503*I4503</f>
        <v>0</v>
      </c>
      <c r="K4503" s="125">
        <v>4.1999999999999997E-3</v>
      </c>
      <c r="L4503" s="125">
        <f>H4503*K4503</f>
        <v>0.15846599999999997</v>
      </c>
      <c r="M4503" s="125"/>
      <c r="N4503" s="125">
        <f>H4503*M4503</f>
        <v>0</v>
      </c>
      <c r="O4503" s="127">
        <v>15</v>
      </c>
      <c r="P4503" s="127">
        <f>J4503*(O4503/100)</f>
        <v>0</v>
      </c>
      <c r="Q4503" s="127">
        <f>J4503+P4503</f>
        <v>0</v>
      </c>
      <c r="R4503" s="128"/>
      <c r="S4503" s="128" t="s">
        <v>538</v>
      </c>
      <c r="T4503" s="129">
        <v>1</v>
      </c>
      <c r="U4503" s="8"/>
      <c r="V4503" s="8"/>
      <c r="W4503" s="8"/>
      <c r="X4503" s="60"/>
    </row>
    <row r="4504" spans="1:27" ht="9.75" outlineLevel="5" x14ac:dyDescent="0.2">
      <c r="A4504" s="130"/>
      <c r="B4504" s="131"/>
      <c r="C4504" s="131"/>
      <c r="D4504" s="132"/>
      <c r="E4504" s="136" t="s">
        <v>0</v>
      </c>
      <c r="F4504" s="159" t="s">
        <v>3365</v>
      </c>
      <c r="G4504" s="159"/>
      <c r="H4504" s="160"/>
      <c r="I4504" s="161"/>
      <c r="J4504" s="162"/>
      <c r="K4504" s="134"/>
      <c r="L4504" s="134"/>
      <c r="M4504" s="134"/>
      <c r="N4504" s="134"/>
      <c r="O4504" s="135"/>
      <c r="P4504" s="135"/>
      <c r="Q4504" s="135"/>
      <c r="R4504" s="132"/>
      <c r="S4504" s="132"/>
      <c r="T4504" s="131"/>
      <c r="U4504" s="6"/>
      <c r="V4504" s="8"/>
      <c r="W4504" s="8"/>
      <c r="X4504" s="133" t="str">
        <f>F4504</f>
        <v>rohož textilní provedení 100% PP, zatavený do měkčeného PVC</v>
      </c>
      <c r="Y4504" s="9"/>
      <c r="AA4504" s="11"/>
    </row>
    <row r="4505" spans="1:27" ht="7.5" customHeight="1" outlineLevel="5" x14ac:dyDescent="0.15">
      <c r="B4505" s="69"/>
      <c r="C4505" s="69"/>
      <c r="D4505" s="60"/>
      <c r="E4505" s="60"/>
      <c r="F4505" s="61"/>
      <c r="G4505" s="60"/>
      <c r="H4505" s="65"/>
      <c r="I4505" s="105"/>
      <c r="J4505" s="63"/>
      <c r="K4505" s="65"/>
      <c r="L4505" s="65"/>
      <c r="M4505" s="65"/>
      <c r="N4505" s="65"/>
      <c r="O4505" s="63"/>
      <c r="P4505" s="63"/>
      <c r="Q4505" s="63"/>
      <c r="R4505" s="60"/>
      <c r="S4505" s="60"/>
      <c r="T4505" s="69"/>
      <c r="U4505" s="8"/>
      <c r="X4505" s="60"/>
    </row>
    <row r="4506" spans="1:27" ht="9.75" outlineLevel="5" x14ac:dyDescent="0.2">
      <c r="A4506" s="130"/>
      <c r="B4506" s="131"/>
      <c r="C4506" s="131"/>
      <c r="D4506" s="132"/>
      <c r="E4506" s="136" t="s">
        <v>25</v>
      </c>
      <c r="F4506" s="148">
        <v>10</v>
      </c>
      <c r="G4506" s="132"/>
      <c r="H4506" s="146">
        <v>3.43</v>
      </c>
      <c r="I4506" s="147"/>
      <c r="J4506" s="135"/>
      <c r="K4506" s="134"/>
      <c r="L4506" s="134"/>
      <c r="M4506" s="134"/>
      <c r="N4506" s="134"/>
      <c r="O4506" s="135"/>
      <c r="P4506" s="135"/>
      <c r="Q4506" s="135"/>
      <c r="R4506" s="132"/>
      <c r="S4506" s="132"/>
      <c r="T4506" s="131"/>
      <c r="U4506" s="6"/>
      <c r="V4506" s="8"/>
      <c r="W4506" s="8"/>
      <c r="X4506" s="60"/>
    </row>
    <row r="4507" spans="1:27" ht="7.5" customHeight="1" outlineLevel="5" x14ac:dyDescent="0.15">
      <c r="A4507" s="8"/>
      <c r="B4507" s="69"/>
      <c r="C4507" s="69"/>
      <c r="D4507" s="60"/>
      <c r="E4507" s="60"/>
      <c r="F4507" s="104"/>
      <c r="G4507" s="60"/>
      <c r="H4507" s="65"/>
      <c r="I4507" s="105"/>
      <c r="J4507" s="63"/>
      <c r="K4507" s="65"/>
      <c r="L4507" s="65"/>
      <c r="M4507" s="65"/>
      <c r="N4507" s="65"/>
      <c r="O4507" s="63"/>
      <c r="P4507" s="63"/>
      <c r="Q4507" s="63"/>
      <c r="R4507" s="60"/>
      <c r="S4507" s="60"/>
      <c r="T4507" s="69"/>
      <c r="U4507" s="8"/>
      <c r="X4507" s="60"/>
    </row>
    <row r="4508" spans="1:27" ht="11.25" outlineLevel="4" x14ac:dyDescent="0.2">
      <c r="A4508" s="4"/>
      <c r="B4508" s="120"/>
      <c r="C4508" s="121">
        <v>4</v>
      </c>
      <c r="D4508" s="122" t="s">
        <v>760</v>
      </c>
      <c r="E4508" s="123" t="s">
        <v>3366</v>
      </c>
      <c r="F4508" s="124" t="s">
        <v>3367</v>
      </c>
      <c r="G4508" s="122" t="s">
        <v>752</v>
      </c>
      <c r="H4508" s="125">
        <v>97.512</v>
      </c>
      <c r="I4508" s="126">
        <v>0</v>
      </c>
      <c r="J4508" s="127">
        <f>H4508*I4508</f>
        <v>0</v>
      </c>
      <c r="K4508" s="125">
        <v>2.9999999999999997E-4</v>
      </c>
      <c r="L4508" s="125">
        <f>H4508*K4508</f>
        <v>2.9253599999999998E-2</v>
      </c>
      <c r="M4508" s="125"/>
      <c r="N4508" s="125">
        <f>H4508*M4508</f>
        <v>0</v>
      </c>
      <c r="O4508" s="127">
        <v>15</v>
      </c>
      <c r="P4508" s="127">
        <f>J4508*(O4508/100)</f>
        <v>0</v>
      </c>
      <c r="Q4508" s="127">
        <f>J4508+P4508</f>
        <v>0</v>
      </c>
      <c r="R4508" s="128"/>
      <c r="S4508" s="128" t="s">
        <v>538</v>
      </c>
      <c r="T4508" s="129">
        <v>1</v>
      </c>
      <c r="U4508" s="8"/>
      <c r="V4508" s="8"/>
      <c r="W4508" s="8"/>
      <c r="X4508" s="60"/>
    </row>
    <row r="4509" spans="1:27" ht="9.75" outlineLevel="5" x14ac:dyDescent="0.2">
      <c r="A4509" s="130"/>
      <c r="B4509" s="131"/>
      <c r="C4509" s="131"/>
      <c r="D4509" s="132"/>
      <c r="E4509" s="136" t="s">
        <v>0</v>
      </c>
      <c r="F4509" s="159" t="s">
        <v>3367</v>
      </c>
      <c r="G4509" s="159"/>
      <c r="H4509" s="160"/>
      <c r="I4509" s="161"/>
      <c r="J4509" s="162"/>
      <c r="K4509" s="134"/>
      <c r="L4509" s="134"/>
      <c r="M4509" s="134"/>
      <c r="N4509" s="134"/>
      <c r="O4509" s="135"/>
      <c r="P4509" s="135"/>
      <c r="Q4509" s="135"/>
      <c r="R4509" s="132"/>
      <c r="S4509" s="132"/>
      <c r="T4509" s="131"/>
      <c r="U4509" s="6"/>
      <c r="V4509" s="8"/>
      <c r="W4509" s="8"/>
      <c r="X4509" s="133" t="str">
        <f>F4509</f>
        <v>rámy náběhové-náběh široký-65mm-Al</v>
      </c>
      <c r="Y4509" s="9"/>
      <c r="AA4509" s="11"/>
    </row>
    <row r="4510" spans="1:27" ht="7.5" customHeight="1" outlineLevel="5" x14ac:dyDescent="0.15">
      <c r="B4510" s="69"/>
      <c r="C4510" s="69"/>
      <c r="D4510" s="60"/>
      <c r="E4510" s="60"/>
      <c r="F4510" s="61"/>
      <c r="G4510" s="60"/>
      <c r="H4510" s="65"/>
      <c r="I4510" s="105"/>
      <c r="J4510" s="63"/>
      <c r="K4510" s="65"/>
      <c r="L4510" s="65"/>
      <c r="M4510" s="65"/>
      <c r="N4510" s="65"/>
      <c r="O4510" s="63"/>
      <c r="P4510" s="63"/>
      <c r="Q4510" s="63"/>
      <c r="R4510" s="60"/>
      <c r="S4510" s="60"/>
      <c r="T4510" s="69"/>
      <c r="U4510" s="8"/>
      <c r="X4510" s="60"/>
    </row>
    <row r="4511" spans="1:27" ht="9.75" outlineLevel="5" x14ac:dyDescent="0.2">
      <c r="A4511" s="130"/>
      <c r="B4511" s="131"/>
      <c r="C4511" s="131"/>
      <c r="D4511" s="132"/>
      <c r="E4511" s="136" t="s">
        <v>25</v>
      </c>
      <c r="F4511" s="148">
        <v>2</v>
      </c>
      <c r="G4511" s="132"/>
      <c r="H4511" s="146">
        <v>1.9119999999999999</v>
      </c>
      <c r="I4511" s="147"/>
      <c r="J4511" s="135"/>
      <c r="K4511" s="134"/>
      <c r="L4511" s="134"/>
      <c r="M4511" s="134"/>
      <c r="N4511" s="134"/>
      <c r="O4511" s="135"/>
      <c r="P4511" s="135"/>
      <c r="Q4511" s="135"/>
      <c r="R4511" s="132"/>
      <c r="S4511" s="132"/>
      <c r="T4511" s="131"/>
      <c r="U4511" s="6"/>
      <c r="V4511" s="8"/>
      <c r="W4511" s="8"/>
      <c r="X4511" s="60"/>
    </row>
    <row r="4512" spans="1:27" ht="7.5" customHeight="1" outlineLevel="5" x14ac:dyDescent="0.15">
      <c r="A4512" s="8"/>
      <c r="B4512" s="69"/>
      <c r="C4512" s="69"/>
      <c r="D4512" s="60"/>
      <c r="E4512" s="60"/>
      <c r="F4512" s="104"/>
      <c r="G4512" s="60"/>
      <c r="H4512" s="65"/>
      <c r="I4512" s="105"/>
      <c r="J4512" s="63"/>
      <c r="K4512" s="65"/>
      <c r="L4512" s="65"/>
      <c r="M4512" s="65"/>
      <c r="N4512" s="65"/>
      <c r="O4512" s="63"/>
      <c r="P4512" s="63"/>
      <c r="Q4512" s="63"/>
      <c r="R4512" s="60"/>
      <c r="S4512" s="60"/>
      <c r="T4512" s="69"/>
      <c r="U4512" s="8"/>
      <c r="X4512" s="60"/>
    </row>
    <row r="4513" spans="1:27" ht="11.25" outlineLevel="4" x14ac:dyDescent="0.2">
      <c r="A4513" s="4"/>
      <c r="B4513" s="120"/>
      <c r="C4513" s="121">
        <v>5</v>
      </c>
      <c r="D4513" s="122" t="s">
        <v>534</v>
      </c>
      <c r="E4513" s="123" t="s">
        <v>3368</v>
      </c>
      <c r="F4513" s="124" t="s">
        <v>3369</v>
      </c>
      <c r="G4513" s="122" t="s">
        <v>601</v>
      </c>
      <c r="H4513" s="125">
        <v>0.18771959999999996</v>
      </c>
      <c r="I4513" s="126">
        <v>0</v>
      </c>
      <c r="J4513" s="127">
        <f>H4513*I4513</f>
        <v>0</v>
      </c>
      <c r="K4513" s="125"/>
      <c r="L4513" s="125">
        <f>H4513*K4513</f>
        <v>0</v>
      </c>
      <c r="M4513" s="125"/>
      <c r="N4513" s="125">
        <f>H4513*M4513</f>
        <v>0</v>
      </c>
      <c r="O4513" s="127">
        <v>15</v>
      </c>
      <c r="P4513" s="127">
        <f>J4513*(O4513/100)</f>
        <v>0</v>
      </c>
      <c r="Q4513" s="127">
        <f>J4513+P4513</f>
        <v>0</v>
      </c>
      <c r="R4513" s="128"/>
      <c r="S4513" s="128" t="s">
        <v>538</v>
      </c>
      <c r="T4513" s="129">
        <v>1</v>
      </c>
      <c r="U4513" s="8"/>
      <c r="V4513" s="8"/>
      <c r="W4513" s="8"/>
      <c r="X4513" s="60"/>
    </row>
    <row r="4514" spans="1:27" ht="9.75" outlineLevel="5" x14ac:dyDescent="0.2">
      <c r="A4514" s="130"/>
      <c r="B4514" s="131"/>
      <c r="C4514" s="131"/>
      <c r="D4514" s="132"/>
      <c r="E4514" s="136" t="s">
        <v>0</v>
      </c>
      <c r="F4514" s="159" t="s">
        <v>3370</v>
      </c>
      <c r="G4514" s="159"/>
      <c r="H4514" s="160"/>
      <c r="I4514" s="161"/>
      <c r="J4514" s="162"/>
      <c r="K4514" s="134"/>
      <c r="L4514" s="134"/>
      <c r="M4514" s="134"/>
      <c r="N4514" s="134"/>
      <c r="O4514" s="135"/>
      <c r="P4514" s="135"/>
      <c r="Q4514" s="135"/>
      <c r="R4514" s="132"/>
      <c r="S4514" s="132"/>
      <c r="T4514" s="131"/>
      <c r="U4514" s="6"/>
      <c r="V4514" s="8"/>
      <c r="W4514" s="8"/>
      <c r="X4514" s="133" t="str">
        <f>F4514</f>
        <v>Přesun hmot pro podlahy povlakové stanovený z hmotnosti přesunovaného materiálu vodorovná dopravní vzdálenost do 50 m v objektech výšky přes 6 do 12 m</v>
      </c>
      <c r="Y4514" s="9"/>
      <c r="AA4514" s="11"/>
    </row>
    <row r="4515" spans="1:27" ht="7.5" customHeight="1" outlineLevel="5" x14ac:dyDescent="0.15">
      <c r="B4515" s="69"/>
      <c r="C4515" s="69"/>
      <c r="D4515" s="60"/>
      <c r="E4515" s="60"/>
      <c r="F4515" s="61"/>
      <c r="G4515" s="60"/>
      <c r="H4515" s="65"/>
      <c r="I4515" s="105"/>
      <c r="J4515" s="63"/>
      <c r="K4515" s="65"/>
      <c r="L4515" s="65"/>
      <c r="M4515" s="65"/>
      <c r="N4515" s="65"/>
      <c r="O4515" s="63"/>
      <c r="P4515" s="63"/>
      <c r="Q4515" s="63"/>
      <c r="R4515" s="60"/>
      <c r="S4515" s="60"/>
      <c r="T4515" s="69"/>
      <c r="U4515" s="8"/>
      <c r="X4515" s="60"/>
    </row>
    <row r="4516" spans="1:27" outlineLevel="4" x14ac:dyDescent="0.15">
      <c r="B4516" s="6"/>
      <c r="C4516" s="6"/>
      <c r="D4516" s="6"/>
      <c r="E4516" s="6"/>
      <c r="F4516" s="6"/>
      <c r="G4516" s="6"/>
      <c r="H4516" s="6"/>
      <c r="I4516" s="8"/>
      <c r="J4516" s="8"/>
      <c r="K4516" s="6"/>
      <c r="L4516" s="6"/>
      <c r="M4516" s="6"/>
      <c r="N4516" s="6"/>
      <c r="O4516" s="6"/>
      <c r="P4516" s="8"/>
      <c r="Q4516" s="8"/>
      <c r="R4516" s="8"/>
      <c r="S4516" s="6"/>
      <c r="T4516" s="6"/>
      <c r="X4516" s="6"/>
    </row>
    <row r="4517" spans="1:27" ht="11.25" outlineLevel="3" x14ac:dyDescent="0.2">
      <c r="A4517" s="96" t="s">
        <v>153</v>
      </c>
      <c r="B4517" s="100">
        <v>4</v>
      </c>
      <c r="C4517" s="114"/>
      <c r="D4517" s="115" t="s">
        <v>533</v>
      </c>
      <c r="E4517" s="115"/>
      <c r="F4517" s="116" t="s">
        <v>154</v>
      </c>
      <c r="G4517" s="115"/>
      <c r="H4517" s="117"/>
      <c r="I4517" s="118"/>
      <c r="J4517" s="98">
        <f>SUBTOTAL(9,J4518:J4742)</f>
        <v>0</v>
      </c>
      <c r="K4517" s="117"/>
      <c r="L4517" s="99">
        <f>SUBTOTAL(9,L4518:L4742)</f>
        <v>28.430058460000001</v>
      </c>
      <c r="M4517" s="117"/>
      <c r="N4517" s="99">
        <f>SUBTOTAL(9,N4518:N4742)</f>
        <v>0</v>
      </c>
      <c r="O4517" s="119"/>
      <c r="P4517" s="98">
        <f>SUBTOTAL(9,P4518:P4742)</f>
        <v>0</v>
      </c>
      <c r="Q4517" s="98">
        <f>SUBTOTAL(9,Q4518:Q4742)</f>
        <v>0</v>
      </c>
      <c r="R4517" s="115"/>
      <c r="S4517" s="115"/>
      <c r="T4517" s="100">
        <f>SUBTOTAL(9,T4518:T4742)</f>
        <v>11</v>
      </c>
      <c r="U4517" s="6"/>
      <c r="V4517" s="8"/>
      <c r="W4517" s="8"/>
      <c r="X4517" s="60"/>
    </row>
    <row r="4518" spans="1:27" ht="11.25" outlineLevel="4" x14ac:dyDescent="0.2">
      <c r="A4518" s="4"/>
      <c r="B4518" s="120"/>
      <c r="C4518" s="121">
        <v>1</v>
      </c>
      <c r="D4518" s="122" t="s">
        <v>534</v>
      </c>
      <c r="E4518" s="123" t="s">
        <v>3371</v>
      </c>
      <c r="F4518" s="124" t="s">
        <v>3372</v>
      </c>
      <c r="G4518" s="122" t="s">
        <v>543</v>
      </c>
      <c r="H4518" s="125">
        <v>902.24400000000003</v>
      </c>
      <c r="I4518" s="126">
        <v>0</v>
      </c>
      <c r="J4518" s="127">
        <f>H4518*I4518</f>
        <v>0</v>
      </c>
      <c r="K4518" s="125">
        <v>2.9999999999999997E-4</v>
      </c>
      <c r="L4518" s="125">
        <f>H4518*K4518</f>
        <v>0.2706732</v>
      </c>
      <c r="M4518" s="125"/>
      <c r="N4518" s="125">
        <f>H4518*M4518</f>
        <v>0</v>
      </c>
      <c r="O4518" s="127">
        <v>15</v>
      </c>
      <c r="P4518" s="127">
        <f>J4518*(O4518/100)</f>
        <v>0</v>
      </c>
      <c r="Q4518" s="127">
        <f>J4518+P4518</f>
        <v>0</v>
      </c>
      <c r="R4518" s="128"/>
      <c r="S4518" s="128" t="s">
        <v>538</v>
      </c>
      <c r="T4518" s="129">
        <v>1</v>
      </c>
      <c r="U4518" s="8"/>
      <c r="V4518" s="8"/>
      <c r="W4518" s="8"/>
      <c r="X4518" s="60"/>
    </row>
    <row r="4519" spans="1:27" ht="39" outlineLevel="5" x14ac:dyDescent="0.2">
      <c r="A4519" s="130"/>
      <c r="B4519" s="131"/>
      <c r="C4519" s="131"/>
      <c r="D4519" s="132"/>
      <c r="E4519" s="136" t="s">
        <v>0</v>
      </c>
      <c r="F4519" s="159" t="s">
        <v>3373</v>
      </c>
      <c r="G4519" s="159"/>
      <c r="H4519" s="160"/>
      <c r="I4519" s="161"/>
      <c r="J4519" s="162"/>
      <c r="K4519" s="134"/>
      <c r="L4519" s="134"/>
      <c r="M4519" s="134"/>
      <c r="N4519" s="134"/>
      <c r="O4519" s="135"/>
      <c r="P4519" s="135"/>
      <c r="Q4519" s="135"/>
      <c r="R4519" s="132"/>
      <c r="S4519" s="132"/>
      <c r="T4519" s="131"/>
      <c r="U4519" s="6"/>
      <c r="V4519" s="8"/>
      <c r="W4519" s="8"/>
      <c r="X4519" s="133" t="str">
        <f>F4519</f>
        <v>Příprava podkladu před provedením obkladu 
  nátěr 
    penetrační 
      na stěnu</v>
      </c>
      <c r="Y4519" s="9"/>
      <c r="AA4519" s="11"/>
    </row>
    <row r="4520" spans="1:27" ht="7.5" customHeight="1" outlineLevel="5" x14ac:dyDescent="0.15">
      <c r="B4520" s="69"/>
      <c r="C4520" s="69"/>
      <c r="D4520" s="60"/>
      <c r="E4520" s="60"/>
      <c r="F4520" s="61"/>
      <c r="G4520" s="60"/>
      <c r="H4520" s="65"/>
      <c r="I4520" s="105"/>
      <c r="J4520" s="63"/>
      <c r="K4520" s="65"/>
      <c r="L4520" s="65"/>
      <c r="M4520" s="65"/>
      <c r="N4520" s="65"/>
      <c r="O4520" s="63"/>
      <c r="P4520" s="63"/>
      <c r="Q4520" s="63"/>
      <c r="R4520" s="60"/>
      <c r="S4520" s="60"/>
      <c r="T4520" s="69"/>
      <c r="U4520" s="8"/>
      <c r="X4520" s="60"/>
    </row>
    <row r="4521" spans="1:27" ht="11.25" outlineLevel="5" x14ac:dyDescent="0.2">
      <c r="A4521" s="137"/>
      <c r="B4521" s="138"/>
      <c r="C4521" s="138"/>
      <c r="D4521" s="139"/>
      <c r="E4521" s="145" t="s">
        <v>1</v>
      </c>
      <c r="F4521" s="140" t="s">
        <v>3374</v>
      </c>
      <c r="G4521" s="139"/>
      <c r="H4521" s="141">
        <v>902.24400000000003</v>
      </c>
      <c r="I4521" s="142"/>
      <c r="J4521" s="143"/>
      <c r="K4521" s="144"/>
      <c r="L4521" s="144"/>
      <c r="M4521" s="144"/>
      <c r="N4521" s="144"/>
      <c r="O4521" s="143"/>
      <c r="P4521" s="143"/>
      <c r="Q4521" s="143"/>
      <c r="R4521" s="139"/>
      <c r="S4521" s="139"/>
      <c r="T4521" s="138"/>
      <c r="U4521" s="6"/>
      <c r="V4521" s="8"/>
      <c r="W4521" s="8"/>
      <c r="X4521" s="60"/>
    </row>
    <row r="4522" spans="1:27" ht="7.5" customHeight="1" outlineLevel="5" x14ac:dyDescent="0.15">
      <c r="A4522" s="8"/>
      <c r="B4522" s="69"/>
      <c r="C4522" s="69"/>
      <c r="D4522" s="60"/>
      <c r="E4522" s="60"/>
      <c r="F4522" s="104"/>
      <c r="G4522" s="60"/>
      <c r="H4522" s="65"/>
      <c r="I4522" s="105"/>
      <c r="J4522" s="63"/>
      <c r="K4522" s="65"/>
      <c r="L4522" s="65"/>
      <c r="M4522" s="65"/>
      <c r="N4522" s="65"/>
      <c r="O4522" s="63"/>
      <c r="P4522" s="63"/>
      <c r="Q4522" s="63"/>
      <c r="R4522" s="60"/>
      <c r="S4522" s="60"/>
      <c r="T4522" s="69"/>
      <c r="U4522" s="8"/>
      <c r="X4522" s="60"/>
    </row>
    <row r="4523" spans="1:27" ht="11.25" outlineLevel="4" x14ac:dyDescent="0.2">
      <c r="A4523" s="4"/>
      <c r="B4523" s="120"/>
      <c r="C4523" s="121">
        <v>2</v>
      </c>
      <c r="D4523" s="122" t="s">
        <v>534</v>
      </c>
      <c r="E4523" s="123" t="s">
        <v>3375</v>
      </c>
      <c r="F4523" s="124" t="s">
        <v>3376</v>
      </c>
      <c r="G4523" s="122" t="s">
        <v>543</v>
      </c>
      <c r="H4523" s="125">
        <v>324.61099999999999</v>
      </c>
      <c r="I4523" s="126">
        <v>0</v>
      </c>
      <c r="J4523" s="127">
        <f>H4523*I4523</f>
        <v>0</v>
      </c>
      <c r="K4523" s="125">
        <v>3.5000000000000001E-3</v>
      </c>
      <c r="L4523" s="125">
        <f>H4523*K4523</f>
        <v>1.1361384999999999</v>
      </c>
      <c r="M4523" s="125"/>
      <c r="N4523" s="125">
        <f>H4523*M4523</f>
        <v>0</v>
      </c>
      <c r="O4523" s="127">
        <v>15</v>
      </c>
      <c r="P4523" s="127">
        <f>J4523*(O4523/100)</f>
        <v>0</v>
      </c>
      <c r="Q4523" s="127">
        <f>J4523+P4523</f>
        <v>0</v>
      </c>
      <c r="R4523" s="128"/>
      <c r="S4523" s="128" t="s">
        <v>538</v>
      </c>
      <c r="T4523" s="129">
        <v>1</v>
      </c>
      <c r="U4523" s="8"/>
      <c r="V4523" s="8"/>
      <c r="W4523" s="8"/>
      <c r="X4523" s="60"/>
    </row>
    <row r="4524" spans="1:27" ht="29.25" outlineLevel="5" x14ac:dyDescent="0.2">
      <c r="A4524" s="130"/>
      <c r="B4524" s="131"/>
      <c r="C4524" s="131"/>
      <c r="D4524" s="132"/>
      <c r="E4524" s="136" t="s">
        <v>0</v>
      </c>
      <c r="F4524" s="159" t="s">
        <v>3377</v>
      </c>
      <c r="G4524" s="159"/>
      <c r="H4524" s="160"/>
      <c r="I4524" s="161"/>
      <c r="J4524" s="162"/>
      <c r="K4524" s="134"/>
      <c r="L4524" s="134"/>
      <c r="M4524" s="134"/>
      <c r="N4524" s="134"/>
      <c r="O4524" s="135"/>
      <c r="P4524" s="135"/>
      <c r="Q4524" s="135"/>
      <c r="R4524" s="132"/>
      <c r="S4524" s="132"/>
      <c r="T4524" s="131"/>
      <c r="U4524" s="6"/>
      <c r="V4524" s="8"/>
      <c r="W4524" s="8"/>
      <c r="X4524" s="133" t="str">
        <f>F4524</f>
        <v>Izolace proti zemní vlhkosti natěradly a tmely za studena 
  na ploše svislé S 
    těsnicí stěrkou jednosložkovu na bázi cementu</v>
      </c>
      <c r="Y4524" s="9"/>
      <c r="AA4524" s="11"/>
    </row>
    <row r="4525" spans="1:27" ht="7.5" customHeight="1" outlineLevel="5" x14ac:dyDescent="0.15">
      <c r="B4525" s="69"/>
      <c r="C4525" s="69"/>
      <c r="D4525" s="60"/>
      <c r="E4525" s="60"/>
      <c r="F4525" s="61"/>
      <c r="G4525" s="60"/>
      <c r="H4525" s="65"/>
      <c r="I4525" s="105"/>
      <c r="J4525" s="63"/>
      <c r="K4525" s="65"/>
      <c r="L4525" s="65"/>
      <c r="M4525" s="65"/>
      <c r="N4525" s="65"/>
      <c r="O4525" s="63"/>
      <c r="P4525" s="63"/>
      <c r="Q4525" s="63"/>
      <c r="R4525" s="60"/>
      <c r="S4525" s="60"/>
      <c r="T4525" s="69"/>
      <c r="U4525" s="8"/>
      <c r="X4525" s="60"/>
    </row>
    <row r="4526" spans="1:27" ht="11.25" outlineLevel="5" x14ac:dyDescent="0.2">
      <c r="A4526" s="137"/>
      <c r="B4526" s="138"/>
      <c r="C4526" s="138"/>
      <c r="D4526" s="139"/>
      <c r="E4526" s="145" t="s">
        <v>1</v>
      </c>
      <c r="F4526" s="140" t="s">
        <v>1739</v>
      </c>
      <c r="G4526" s="139"/>
      <c r="H4526" s="141">
        <v>0</v>
      </c>
      <c r="I4526" s="142"/>
      <c r="J4526" s="143"/>
      <c r="K4526" s="144"/>
      <c r="L4526" s="144"/>
      <c r="M4526" s="144"/>
      <c r="N4526" s="144"/>
      <c r="O4526" s="143"/>
      <c r="P4526" s="143"/>
      <c r="Q4526" s="143"/>
      <c r="R4526" s="139"/>
      <c r="S4526" s="139"/>
      <c r="T4526" s="138"/>
      <c r="U4526" s="6"/>
      <c r="V4526" s="8"/>
      <c r="W4526" s="8"/>
      <c r="X4526" s="60"/>
    </row>
    <row r="4527" spans="1:27" ht="11.25" outlineLevel="5" x14ac:dyDescent="0.2">
      <c r="A4527" s="137"/>
      <c r="B4527" s="138"/>
      <c r="C4527" s="138"/>
      <c r="D4527" s="139"/>
      <c r="E4527" s="145"/>
      <c r="F4527" s="140" t="s">
        <v>3378</v>
      </c>
      <c r="G4527" s="139"/>
      <c r="H4527" s="141">
        <v>8.8299999999999983</v>
      </c>
      <c r="I4527" s="142"/>
      <c r="J4527" s="143"/>
      <c r="K4527" s="144"/>
      <c r="L4527" s="144"/>
      <c r="M4527" s="144"/>
      <c r="N4527" s="144"/>
      <c r="O4527" s="143"/>
      <c r="P4527" s="143"/>
      <c r="Q4527" s="143"/>
      <c r="R4527" s="139"/>
      <c r="S4527" s="139"/>
      <c r="T4527" s="138"/>
      <c r="U4527" s="6"/>
      <c r="V4527" s="8"/>
      <c r="W4527" s="8"/>
      <c r="X4527" s="60"/>
    </row>
    <row r="4528" spans="1:27" ht="11.25" outlineLevel="5" x14ac:dyDescent="0.2">
      <c r="A4528" s="137"/>
      <c r="B4528" s="138"/>
      <c r="C4528" s="138"/>
      <c r="D4528" s="139"/>
      <c r="E4528" s="145"/>
      <c r="F4528" s="140" t="s">
        <v>3379</v>
      </c>
      <c r="G4528" s="139"/>
      <c r="H4528" s="141">
        <v>8.83</v>
      </c>
      <c r="I4528" s="142"/>
      <c r="J4528" s="143"/>
      <c r="K4528" s="144"/>
      <c r="L4528" s="144"/>
      <c r="M4528" s="144"/>
      <c r="N4528" s="144"/>
      <c r="O4528" s="143"/>
      <c r="P4528" s="143"/>
      <c r="Q4528" s="143"/>
      <c r="R4528" s="139"/>
      <c r="S4528" s="139"/>
      <c r="T4528" s="138"/>
      <c r="U4528" s="6"/>
      <c r="V4528" s="8"/>
      <c r="W4528" s="8"/>
      <c r="X4528" s="60"/>
    </row>
    <row r="4529" spans="1:24" ht="11.25" outlineLevel="5" x14ac:dyDescent="0.2">
      <c r="A4529" s="137"/>
      <c r="B4529" s="138"/>
      <c r="C4529" s="138"/>
      <c r="D4529" s="139"/>
      <c r="E4529" s="145"/>
      <c r="F4529" s="140" t="s">
        <v>3380</v>
      </c>
      <c r="G4529" s="139"/>
      <c r="H4529" s="141">
        <v>9.6149999999999984</v>
      </c>
      <c r="I4529" s="142"/>
      <c r="J4529" s="143"/>
      <c r="K4529" s="144"/>
      <c r="L4529" s="144"/>
      <c r="M4529" s="144"/>
      <c r="N4529" s="144"/>
      <c r="O4529" s="143"/>
      <c r="P4529" s="143"/>
      <c r="Q4529" s="143"/>
      <c r="R4529" s="139"/>
      <c r="S4529" s="139"/>
      <c r="T4529" s="138"/>
      <c r="U4529" s="6"/>
      <c r="V4529" s="8"/>
      <c r="W4529" s="8"/>
      <c r="X4529" s="60"/>
    </row>
    <row r="4530" spans="1:24" ht="11.25" outlineLevel="5" x14ac:dyDescent="0.2">
      <c r="A4530" s="137"/>
      <c r="B4530" s="138"/>
      <c r="C4530" s="138"/>
      <c r="D4530" s="139"/>
      <c r="E4530" s="145"/>
      <c r="F4530" s="140" t="s">
        <v>3381</v>
      </c>
      <c r="G4530" s="139"/>
      <c r="H4530" s="141">
        <v>9.6150000000000002</v>
      </c>
      <c r="I4530" s="142"/>
      <c r="J4530" s="143"/>
      <c r="K4530" s="144"/>
      <c r="L4530" s="144"/>
      <c r="M4530" s="144"/>
      <c r="N4530" s="144"/>
      <c r="O4530" s="143"/>
      <c r="P4530" s="143"/>
      <c r="Q4530" s="143"/>
      <c r="R4530" s="139"/>
      <c r="S4530" s="139"/>
      <c r="T4530" s="138"/>
      <c r="U4530" s="6"/>
      <c r="V4530" s="8"/>
      <c r="W4530" s="8"/>
      <c r="X4530" s="60"/>
    </row>
    <row r="4531" spans="1:24" ht="11.25" outlineLevel="5" x14ac:dyDescent="0.2">
      <c r="A4531" s="137"/>
      <c r="B4531" s="138"/>
      <c r="C4531" s="138"/>
      <c r="D4531" s="139"/>
      <c r="E4531" s="145"/>
      <c r="F4531" s="140" t="s">
        <v>3382</v>
      </c>
      <c r="G4531" s="139"/>
      <c r="H4531" s="141">
        <v>9.2399999999999984</v>
      </c>
      <c r="I4531" s="142"/>
      <c r="J4531" s="143"/>
      <c r="K4531" s="144"/>
      <c r="L4531" s="144"/>
      <c r="M4531" s="144"/>
      <c r="N4531" s="144"/>
      <c r="O4531" s="143"/>
      <c r="P4531" s="143"/>
      <c r="Q4531" s="143"/>
      <c r="R4531" s="139"/>
      <c r="S4531" s="139"/>
      <c r="T4531" s="138"/>
      <c r="U4531" s="6"/>
      <c r="V4531" s="8"/>
      <c r="W4531" s="8"/>
      <c r="X4531" s="60"/>
    </row>
    <row r="4532" spans="1:24" ht="11.25" outlineLevel="5" x14ac:dyDescent="0.2">
      <c r="A4532" s="137"/>
      <c r="B4532" s="138"/>
      <c r="C4532" s="138"/>
      <c r="D4532" s="139"/>
      <c r="E4532" s="145"/>
      <c r="F4532" s="140" t="s">
        <v>3383</v>
      </c>
      <c r="G4532" s="139"/>
      <c r="H4532" s="141">
        <v>9.24</v>
      </c>
      <c r="I4532" s="142"/>
      <c r="J4532" s="143"/>
      <c r="K4532" s="144"/>
      <c r="L4532" s="144"/>
      <c r="M4532" s="144"/>
      <c r="N4532" s="144"/>
      <c r="O4532" s="143"/>
      <c r="P4532" s="143"/>
      <c r="Q4532" s="143"/>
      <c r="R4532" s="139"/>
      <c r="S4532" s="139"/>
      <c r="T4532" s="138"/>
      <c r="U4532" s="6"/>
      <c r="V4532" s="8"/>
      <c r="W4532" s="8"/>
      <c r="X4532" s="60"/>
    </row>
    <row r="4533" spans="1:24" ht="11.25" outlineLevel="5" x14ac:dyDescent="0.2">
      <c r="A4533" s="137"/>
      <c r="B4533" s="138"/>
      <c r="C4533" s="138"/>
      <c r="D4533" s="139"/>
      <c r="E4533" s="145"/>
      <c r="F4533" s="140" t="s">
        <v>3384</v>
      </c>
      <c r="G4533" s="139"/>
      <c r="H4533" s="141">
        <v>9.2399999999999984</v>
      </c>
      <c r="I4533" s="142"/>
      <c r="J4533" s="143"/>
      <c r="K4533" s="144"/>
      <c r="L4533" s="144"/>
      <c r="M4533" s="144"/>
      <c r="N4533" s="144"/>
      <c r="O4533" s="143"/>
      <c r="P4533" s="143"/>
      <c r="Q4533" s="143"/>
      <c r="R4533" s="139"/>
      <c r="S4533" s="139"/>
      <c r="T4533" s="138"/>
      <c r="U4533" s="6"/>
      <c r="V4533" s="8"/>
      <c r="W4533" s="8"/>
      <c r="X4533" s="60"/>
    </row>
    <row r="4534" spans="1:24" ht="11.25" outlineLevel="5" x14ac:dyDescent="0.2">
      <c r="A4534" s="137"/>
      <c r="B4534" s="138"/>
      <c r="C4534" s="138"/>
      <c r="D4534" s="139"/>
      <c r="E4534" s="145"/>
      <c r="F4534" s="140" t="s">
        <v>3385</v>
      </c>
      <c r="G4534" s="139"/>
      <c r="H4534" s="141">
        <v>9.24</v>
      </c>
      <c r="I4534" s="142"/>
      <c r="J4534" s="143"/>
      <c r="K4534" s="144"/>
      <c r="L4534" s="144"/>
      <c r="M4534" s="144"/>
      <c r="N4534" s="144"/>
      <c r="O4534" s="143"/>
      <c r="P4534" s="143"/>
      <c r="Q4534" s="143"/>
      <c r="R4534" s="139"/>
      <c r="S4534" s="139"/>
      <c r="T4534" s="138"/>
      <c r="U4534" s="6"/>
      <c r="V4534" s="8"/>
      <c r="W4534" s="8"/>
      <c r="X4534" s="60"/>
    </row>
    <row r="4535" spans="1:24" ht="11.25" outlineLevel="5" x14ac:dyDescent="0.2">
      <c r="A4535" s="137"/>
      <c r="B4535" s="138"/>
      <c r="C4535" s="138"/>
      <c r="D4535" s="139"/>
      <c r="E4535" s="145"/>
      <c r="F4535" s="140" t="s">
        <v>3386</v>
      </c>
      <c r="G4535" s="139"/>
      <c r="H4535" s="141">
        <v>10.059999999999999</v>
      </c>
      <c r="I4535" s="142"/>
      <c r="J4535" s="143"/>
      <c r="K4535" s="144"/>
      <c r="L4535" s="144"/>
      <c r="M4535" s="144"/>
      <c r="N4535" s="144"/>
      <c r="O4535" s="143"/>
      <c r="P4535" s="143"/>
      <c r="Q4535" s="143"/>
      <c r="R4535" s="139"/>
      <c r="S4535" s="139"/>
      <c r="T4535" s="138"/>
      <c r="U4535" s="6"/>
      <c r="V4535" s="8"/>
      <c r="W4535" s="8"/>
      <c r="X4535" s="60"/>
    </row>
    <row r="4536" spans="1:24" ht="11.25" outlineLevel="5" x14ac:dyDescent="0.2">
      <c r="A4536" s="137"/>
      <c r="B4536" s="138"/>
      <c r="C4536" s="138"/>
      <c r="D4536" s="139"/>
      <c r="E4536" s="145"/>
      <c r="F4536" s="140" t="s">
        <v>3387</v>
      </c>
      <c r="G4536" s="139"/>
      <c r="H4536" s="141">
        <v>10.06</v>
      </c>
      <c r="I4536" s="142"/>
      <c r="J4536" s="143"/>
      <c r="K4536" s="144"/>
      <c r="L4536" s="144"/>
      <c r="M4536" s="144"/>
      <c r="N4536" s="144"/>
      <c r="O4536" s="143"/>
      <c r="P4536" s="143"/>
      <c r="Q4536" s="143"/>
      <c r="R4536" s="139"/>
      <c r="S4536" s="139"/>
      <c r="T4536" s="138"/>
      <c r="U4536" s="6"/>
      <c r="V4536" s="8"/>
      <c r="W4536" s="8"/>
      <c r="X4536" s="60"/>
    </row>
    <row r="4537" spans="1:24" ht="11.25" outlineLevel="5" x14ac:dyDescent="0.2">
      <c r="A4537" s="137"/>
      <c r="B4537" s="138"/>
      <c r="C4537" s="138"/>
      <c r="D4537" s="139"/>
      <c r="E4537" s="145"/>
      <c r="F4537" s="140" t="s">
        <v>546</v>
      </c>
      <c r="G4537" s="139"/>
      <c r="H4537" s="141">
        <v>93.97</v>
      </c>
      <c r="I4537" s="142"/>
      <c r="J4537" s="143"/>
      <c r="K4537" s="144"/>
      <c r="L4537" s="144"/>
      <c r="M4537" s="144"/>
      <c r="N4537" s="144"/>
      <c r="O4537" s="143"/>
      <c r="P4537" s="143"/>
      <c r="Q4537" s="143"/>
      <c r="R4537" s="139"/>
      <c r="S4537" s="139"/>
      <c r="T4537" s="138"/>
      <c r="U4537" s="6"/>
      <c r="V4537" s="8"/>
      <c r="W4537" s="8"/>
      <c r="X4537" s="60"/>
    </row>
    <row r="4538" spans="1:24" ht="11.25" outlineLevel="5" x14ac:dyDescent="0.2">
      <c r="A4538" s="137"/>
      <c r="B4538" s="138"/>
      <c r="C4538" s="138"/>
      <c r="D4538" s="139"/>
      <c r="E4538" s="145"/>
      <c r="F4538" s="140" t="s">
        <v>1680</v>
      </c>
      <c r="G4538" s="139"/>
      <c r="H4538" s="141">
        <v>0</v>
      </c>
      <c r="I4538" s="142"/>
      <c r="J4538" s="143"/>
      <c r="K4538" s="144"/>
      <c r="L4538" s="144"/>
      <c r="M4538" s="144"/>
      <c r="N4538" s="144"/>
      <c r="O4538" s="143"/>
      <c r="P4538" s="143"/>
      <c r="Q4538" s="143"/>
      <c r="R4538" s="139"/>
      <c r="S4538" s="139"/>
      <c r="T4538" s="138"/>
      <c r="U4538" s="6"/>
      <c r="V4538" s="8"/>
      <c r="W4538" s="8"/>
      <c r="X4538" s="60"/>
    </row>
    <row r="4539" spans="1:24" ht="11.25" outlineLevel="5" x14ac:dyDescent="0.2">
      <c r="A4539" s="137"/>
      <c r="B4539" s="138"/>
      <c r="C4539" s="138"/>
      <c r="D4539" s="139"/>
      <c r="E4539" s="145"/>
      <c r="F4539" s="140" t="s">
        <v>3388</v>
      </c>
      <c r="G4539" s="139"/>
      <c r="H4539" s="141">
        <v>8.8299999999999983</v>
      </c>
      <c r="I4539" s="142"/>
      <c r="J4539" s="143"/>
      <c r="K4539" s="144"/>
      <c r="L4539" s="144"/>
      <c r="M4539" s="144"/>
      <c r="N4539" s="144"/>
      <c r="O4539" s="143"/>
      <c r="P4539" s="143"/>
      <c r="Q4539" s="143"/>
      <c r="R4539" s="139"/>
      <c r="S4539" s="139"/>
      <c r="T4539" s="138"/>
      <c r="U4539" s="6"/>
      <c r="V4539" s="8"/>
      <c r="W4539" s="8"/>
      <c r="X4539" s="60"/>
    </row>
    <row r="4540" spans="1:24" ht="11.25" outlineLevel="5" x14ac:dyDescent="0.2">
      <c r="A4540" s="137"/>
      <c r="B4540" s="138"/>
      <c r="C4540" s="138"/>
      <c r="D4540" s="139"/>
      <c r="E4540" s="145"/>
      <c r="F4540" s="140" t="s">
        <v>3389</v>
      </c>
      <c r="G4540" s="139"/>
      <c r="H4540" s="141">
        <v>8.6699999999999982</v>
      </c>
      <c r="I4540" s="142"/>
      <c r="J4540" s="143"/>
      <c r="K4540" s="144"/>
      <c r="L4540" s="144"/>
      <c r="M4540" s="144"/>
      <c r="N4540" s="144"/>
      <c r="O4540" s="143"/>
      <c r="P4540" s="143"/>
      <c r="Q4540" s="143"/>
      <c r="R4540" s="139"/>
      <c r="S4540" s="139"/>
      <c r="T4540" s="138"/>
      <c r="U4540" s="6"/>
      <c r="V4540" s="8"/>
      <c r="W4540" s="8"/>
      <c r="X4540" s="60"/>
    </row>
    <row r="4541" spans="1:24" ht="11.25" outlineLevel="5" x14ac:dyDescent="0.2">
      <c r="A4541" s="137"/>
      <c r="B4541" s="138"/>
      <c r="C4541" s="138"/>
      <c r="D4541" s="139"/>
      <c r="E4541" s="145"/>
      <c r="F4541" s="140" t="s">
        <v>3390</v>
      </c>
      <c r="G4541" s="139"/>
      <c r="H4541" s="141">
        <v>8.84</v>
      </c>
      <c r="I4541" s="142"/>
      <c r="J4541" s="143"/>
      <c r="K4541" s="144"/>
      <c r="L4541" s="144"/>
      <c r="M4541" s="144"/>
      <c r="N4541" s="144"/>
      <c r="O4541" s="143"/>
      <c r="P4541" s="143"/>
      <c r="Q4541" s="143"/>
      <c r="R4541" s="139"/>
      <c r="S4541" s="139"/>
      <c r="T4541" s="138"/>
      <c r="U4541" s="6"/>
      <c r="V4541" s="8"/>
      <c r="W4541" s="8"/>
      <c r="X4541" s="60"/>
    </row>
    <row r="4542" spans="1:24" ht="11.25" outlineLevel="5" x14ac:dyDescent="0.2">
      <c r="A4542" s="137"/>
      <c r="B4542" s="138"/>
      <c r="C4542" s="138"/>
      <c r="D4542" s="139"/>
      <c r="E4542" s="145"/>
      <c r="F4542" s="140" t="s">
        <v>3391</v>
      </c>
      <c r="G4542" s="139"/>
      <c r="H4542" s="141">
        <v>1.2000000000000002</v>
      </c>
      <c r="I4542" s="142"/>
      <c r="J4542" s="143"/>
      <c r="K4542" s="144"/>
      <c r="L4542" s="144"/>
      <c r="M4542" s="144"/>
      <c r="N4542" s="144"/>
      <c r="O4542" s="143"/>
      <c r="P4542" s="143"/>
      <c r="Q4542" s="143"/>
      <c r="R4542" s="139"/>
      <c r="S4542" s="139"/>
      <c r="T4542" s="138"/>
      <c r="U4542" s="6"/>
      <c r="V4542" s="8"/>
      <c r="W4542" s="8"/>
      <c r="X4542" s="60"/>
    </row>
    <row r="4543" spans="1:24" ht="11.25" outlineLevel="5" x14ac:dyDescent="0.2">
      <c r="A4543" s="137"/>
      <c r="B4543" s="138"/>
      <c r="C4543" s="138"/>
      <c r="D4543" s="139"/>
      <c r="E4543" s="145"/>
      <c r="F4543" s="140" t="s">
        <v>3392</v>
      </c>
      <c r="G4543" s="139"/>
      <c r="H4543" s="141">
        <v>8.84</v>
      </c>
      <c r="I4543" s="142"/>
      <c r="J4543" s="143"/>
      <c r="K4543" s="144"/>
      <c r="L4543" s="144"/>
      <c r="M4543" s="144"/>
      <c r="N4543" s="144"/>
      <c r="O4543" s="143"/>
      <c r="P4543" s="143"/>
      <c r="Q4543" s="143"/>
      <c r="R4543" s="139"/>
      <c r="S4543" s="139"/>
      <c r="T4543" s="138"/>
      <c r="U4543" s="6"/>
      <c r="V4543" s="8"/>
      <c r="W4543" s="8"/>
      <c r="X4543" s="60"/>
    </row>
    <row r="4544" spans="1:24" ht="11.25" outlineLevel="5" x14ac:dyDescent="0.2">
      <c r="A4544" s="137"/>
      <c r="B4544" s="138"/>
      <c r="C4544" s="138"/>
      <c r="D4544" s="139"/>
      <c r="E4544" s="145"/>
      <c r="F4544" s="140" t="s">
        <v>3393</v>
      </c>
      <c r="G4544" s="139"/>
      <c r="H4544" s="141">
        <v>1.2000000000000002</v>
      </c>
      <c r="I4544" s="142"/>
      <c r="J4544" s="143"/>
      <c r="K4544" s="144"/>
      <c r="L4544" s="144"/>
      <c r="M4544" s="144"/>
      <c r="N4544" s="144"/>
      <c r="O4544" s="143"/>
      <c r="P4544" s="143"/>
      <c r="Q4544" s="143"/>
      <c r="R4544" s="139"/>
      <c r="S4544" s="139"/>
      <c r="T4544" s="138"/>
      <c r="U4544" s="6"/>
      <c r="V4544" s="8"/>
      <c r="W4544" s="8"/>
      <c r="X4544" s="60"/>
    </row>
    <row r="4545" spans="1:27" ht="11.25" outlineLevel="5" x14ac:dyDescent="0.2">
      <c r="A4545" s="137"/>
      <c r="B4545" s="138"/>
      <c r="C4545" s="138"/>
      <c r="D4545" s="139"/>
      <c r="E4545" s="145"/>
      <c r="F4545" s="140" t="s">
        <v>3394</v>
      </c>
      <c r="G4545" s="139"/>
      <c r="H4545" s="141">
        <v>8.84</v>
      </c>
      <c r="I4545" s="142"/>
      <c r="J4545" s="143"/>
      <c r="K4545" s="144"/>
      <c r="L4545" s="144"/>
      <c r="M4545" s="144"/>
      <c r="N4545" s="144"/>
      <c r="O4545" s="143"/>
      <c r="P4545" s="143"/>
      <c r="Q4545" s="143"/>
      <c r="R4545" s="139"/>
      <c r="S4545" s="139"/>
      <c r="T4545" s="138"/>
      <c r="U4545" s="6"/>
      <c r="V4545" s="8"/>
      <c r="W4545" s="8"/>
      <c r="X4545" s="60"/>
    </row>
    <row r="4546" spans="1:27" ht="11.25" outlineLevel="5" x14ac:dyDescent="0.2">
      <c r="A4546" s="137"/>
      <c r="B4546" s="138"/>
      <c r="C4546" s="138"/>
      <c r="D4546" s="139"/>
      <c r="E4546" s="145"/>
      <c r="F4546" s="140" t="s">
        <v>3395</v>
      </c>
      <c r="G4546" s="139"/>
      <c r="H4546" s="141">
        <v>1.2000000000000002</v>
      </c>
      <c r="I4546" s="142"/>
      <c r="J4546" s="143"/>
      <c r="K4546" s="144"/>
      <c r="L4546" s="144"/>
      <c r="M4546" s="144"/>
      <c r="N4546" s="144"/>
      <c r="O4546" s="143"/>
      <c r="P4546" s="143"/>
      <c r="Q4546" s="143"/>
      <c r="R4546" s="139"/>
      <c r="S4546" s="139"/>
      <c r="T4546" s="138"/>
      <c r="U4546" s="6"/>
      <c r="V4546" s="8"/>
      <c r="W4546" s="8"/>
      <c r="X4546" s="60"/>
    </row>
    <row r="4547" spans="1:27" ht="11.25" outlineLevel="5" x14ac:dyDescent="0.2">
      <c r="A4547" s="137"/>
      <c r="B4547" s="138"/>
      <c r="C4547" s="138"/>
      <c r="D4547" s="139"/>
      <c r="E4547" s="145"/>
      <c r="F4547" s="140" t="s">
        <v>3396</v>
      </c>
      <c r="G4547" s="139"/>
      <c r="H4547" s="141">
        <v>8.84</v>
      </c>
      <c r="I4547" s="142"/>
      <c r="J4547" s="143"/>
      <c r="K4547" s="144"/>
      <c r="L4547" s="144"/>
      <c r="M4547" s="144"/>
      <c r="N4547" s="144"/>
      <c r="O4547" s="143"/>
      <c r="P4547" s="143"/>
      <c r="Q4547" s="143"/>
      <c r="R4547" s="139"/>
      <c r="S4547" s="139"/>
      <c r="T4547" s="138"/>
      <c r="U4547" s="6"/>
      <c r="V4547" s="8"/>
      <c r="W4547" s="8"/>
      <c r="X4547" s="60"/>
    </row>
    <row r="4548" spans="1:27" ht="11.25" outlineLevel="5" x14ac:dyDescent="0.2">
      <c r="A4548" s="137"/>
      <c r="B4548" s="138"/>
      <c r="C4548" s="138"/>
      <c r="D4548" s="139"/>
      <c r="E4548" s="145"/>
      <c r="F4548" s="140" t="s">
        <v>3397</v>
      </c>
      <c r="G4548" s="139"/>
      <c r="H4548" s="141">
        <v>1.2000000000000002</v>
      </c>
      <c r="I4548" s="142"/>
      <c r="J4548" s="143"/>
      <c r="K4548" s="144"/>
      <c r="L4548" s="144"/>
      <c r="M4548" s="144"/>
      <c r="N4548" s="144"/>
      <c r="O4548" s="143"/>
      <c r="P4548" s="143"/>
      <c r="Q4548" s="143"/>
      <c r="R4548" s="139"/>
      <c r="S4548" s="139"/>
      <c r="T4548" s="138"/>
      <c r="U4548" s="6"/>
      <c r="V4548" s="8"/>
      <c r="W4548" s="8"/>
      <c r="X4548" s="60"/>
    </row>
    <row r="4549" spans="1:27" ht="11.25" outlineLevel="5" x14ac:dyDescent="0.2">
      <c r="A4549" s="137"/>
      <c r="B4549" s="138"/>
      <c r="C4549" s="138"/>
      <c r="D4549" s="139"/>
      <c r="E4549" s="145"/>
      <c r="F4549" s="140" t="s">
        <v>546</v>
      </c>
      <c r="G4549" s="139"/>
      <c r="H4549" s="141">
        <v>57.660000000000011</v>
      </c>
      <c r="I4549" s="142"/>
      <c r="J4549" s="143"/>
      <c r="K4549" s="144"/>
      <c r="L4549" s="144"/>
      <c r="M4549" s="144"/>
      <c r="N4549" s="144"/>
      <c r="O4549" s="143"/>
      <c r="P4549" s="143"/>
      <c r="Q4549" s="143"/>
      <c r="R4549" s="139"/>
      <c r="S4549" s="139"/>
      <c r="T4549" s="138"/>
      <c r="U4549" s="6"/>
      <c r="V4549" s="8"/>
      <c r="W4549" s="8"/>
      <c r="X4549" s="60"/>
    </row>
    <row r="4550" spans="1:27" ht="11.25" outlineLevel="5" x14ac:dyDescent="0.2">
      <c r="A4550" s="137"/>
      <c r="B4550" s="138"/>
      <c r="C4550" s="138"/>
      <c r="D4550" s="139"/>
      <c r="E4550" s="145"/>
      <c r="F4550" s="140" t="s">
        <v>3398</v>
      </c>
      <c r="G4550" s="139"/>
      <c r="H4550" s="141">
        <v>57.661000000000001</v>
      </c>
      <c r="I4550" s="142"/>
      <c r="J4550" s="143"/>
      <c r="K4550" s="144"/>
      <c r="L4550" s="144"/>
      <c r="M4550" s="144"/>
      <c r="N4550" s="144"/>
      <c r="O4550" s="143"/>
      <c r="P4550" s="143"/>
      <c r="Q4550" s="143"/>
      <c r="R4550" s="139"/>
      <c r="S4550" s="139"/>
      <c r="T4550" s="138"/>
      <c r="U4550" s="6"/>
      <c r="V4550" s="8"/>
      <c r="W4550" s="8"/>
      <c r="X4550" s="60"/>
    </row>
    <row r="4551" spans="1:27" ht="11.25" outlineLevel="5" x14ac:dyDescent="0.2">
      <c r="A4551" s="137"/>
      <c r="B4551" s="138"/>
      <c r="C4551" s="138"/>
      <c r="D4551" s="139"/>
      <c r="E4551" s="145"/>
      <c r="F4551" s="140" t="s">
        <v>3399</v>
      </c>
      <c r="G4551" s="139"/>
      <c r="H4551" s="141">
        <v>115.32</v>
      </c>
      <c r="I4551" s="142"/>
      <c r="J4551" s="143"/>
      <c r="K4551" s="144"/>
      <c r="L4551" s="144"/>
      <c r="M4551" s="144"/>
      <c r="N4551" s="144"/>
      <c r="O4551" s="143"/>
      <c r="P4551" s="143"/>
      <c r="Q4551" s="143"/>
      <c r="R4551" s="139"/>
      <c r="S4551" s="139"/>
      <c r="T4551" s="138"/>
      <c r="U4551" s="6"/>
      <c r="V4551" s="8"/>
      <c r="W4551" s="8"/>
      <c r="X4551" s="60"/>
    </row>
    <row r="4552" spans="1:27" ht="7.5" customHeight="1" outlineLevel="5" x14ac:dyDescent="0.15">
      <c r="A4552" s="8"/>
      <c r="B4552" s="69"/>
      <c r="C4552" s="69"/>
      <c r="D4552" s="60"/>
      <c r="E4552" s="60"/>
      <c r="F4552" s="104"/>
      <c r="G4552" s="60"/>
      <c r="H4552" s="65"/>
      <c r="I4552" s="105"/>
      <c r="J4552" s="63"/>
      <c r="K4552" s="65"/>
      <c r="L4552" s="65"/>
      <c r="M4552" s="65"/>
      <c r="N4552" s="65"/>
      <c r="O4552" s="63"/>
      <c r="P4552" s="63"/>
      <c r="Q4552" s="63"/>
      <c r="R4552" s="60"/>
      <c r="S4552" s="60"/>
      <c r="T4552" s="69"/>
      <c r="U4552" s="8"/>
      <c r="X4552" s="60"/>
    </row>
    <row r="4553" spans="1:27" ht="11.25" outlineLevel="4" x14ac:dyDescent="0.2">
      <c r="A4553" s="4"/>
      <c r="B4553" s="120"/>
      <c r="C4553" s="121">
        <v>3</v>
      </c>
      <c r="D4553" s="122" t="s">
        <v>534</v>
      </c>
      <c r="E4553" s="123" t="s">
        <v>3400</v>
      </c>
      <c r="F4553" s="124" t="s">
        <v>3401</v>
      </c>
      <c r="G4553" s="122" t="s">
        <v>752</v>
      </c>
      <c r="H4553" s="125">
        <v>264</v>
      </c>
      <c r="I4553" s="126">
        <v>0</v>
      </c>
      <c r="J4553" s="127">
        <f>H4553*I4553</f>
        <v>0</v>
      </c>
      <c r="K4553" s="125">
        <v>1.7000000000000001E-4</v>
      </c>
      <c r="L4553" s="125">
        <f>H4553*K4553</f>
        <v>4.4880000000000003E-2</v>
      </c>
      <c r="M4553" s="125"/>
      <c r="N4553" s="125">
        <f>H4553*M4553</f>
        <v>0</v>
      </c>
      <c r="O4553" s="127">
        <v>15</v>
      </c>
      <c r="P4553" s="127">
        <f>J4553*(O4553/100)</f>
        <v>0</v>
      </c>
      <c r="Q4553" s="127">
        <f>J4553+P4553</f>
        <v>0</v>
      </c>
      <c r="R4553" s="128"/>
      <c r="S4553" s="128" t="s">
        <v>538</v>
      </c>
      <c r="T4553" s="129">
        <v>1</v>
      </c>
      <c r="U4553" s="8"/>
      <c r="V4553" s="8"/>
      <c r="W4553" s="8"/>
      <c r="X4553" s="60"/>
    </row>
    <row r="4554" spans="1:27" ht="29.25" outlineLevel="5" x14ac:dyDescent="0.2">
      <c r="A4554" s="130"/>
      <c r="B4554" s="131"/>
      <c r="C4554" s="131"/>
      <c r="D4554" s="132"/>
      <c r="E4554" s="136" t="s">
        <v>0</v>
      </c>
      <c r="F4554" s="159" t="s">
        <v>3402</v>
      </c>
      <c r="G4554" s="159"/>
      <c r="H4554" s="160"/>
      <c r="I4554" s="161"/>
      <c r="J4554" s="162"/>
      <c r="K4554" s="134"/>
      <c r="L4554" s="134"/>
      <c r="M4554" s="134"/>
      <c r="N4554" s="134"/>
      <c r="O4554" s="135"/>
      <c r="P4554" s="135"/>
      <c r="Q4554" s="135"/>
      <c r="R4554" s="132"/>
      <c r="S4554" s="132"/>
      <c r="T4554" s="131"/>
      <c r="U4554" s="6"/>
      <c r="V4554" s="8"/>
      <c r="W4554" s="8"/>
      <c r="X4554" s="133" t="str">
        <f>F4554</f>
        <v>Izolace stěny pod obklad 
  montáž 
    těsnícího pásu pro styčné nebo dilatační spáry</v>
      </c>
      <c r="Y4554" s="9"/>
      <c r="AA4554" s="11"/>
    </row>
    <row r="4555" spans="1:27" ht="7.5" customHeight="1" outlineLevel="5" x14ac:dyDescent="0.15">
      <c r="B4555" s="69"/>
      <c r="C4555" s="69"/>
      <c r="D4555" s="60"/>
      <c r="E4555" s="60"/>
      <c r="F4555" s="61"/>
      <c r="G4555" s="60"/>
      <c r="H4555" s="65"/>
      <c r="I4555" s="105"/>
      <c r="J4555" s="63"/>
      <c r="K4555" s="65"/>
      <c r="L4555" s="65"/>
      <c r="M4555" s="65"/>
      <c r="N4555" s="65"/>
      <c r="O4555" s="63"/>
      <c r="P4555" s="63"/>
      <c r="Q4555" s="63"/>
      <c r="R4555" s="60"/>
      <c r="S4555" s="60"/>
      <c r="T4555" s="69"/>
      <c r="U4555" s="8"/>
      <c r="X4555" s="60"/>
    </row>
    <row r="4556" spans="1:27" ht="11.25" outlineLevel="5" x14ac:dyDescent="0.2">
      <c r="A4556" s="137"/>
      <c r="B4556" s="138"/>
      <c r="C4556" s="138"/>
      <c r="D4556" s="139"/>
      <c r="E4556" s="145" t="s">
        <v>1</v>
      </c>
      <c r="F4556" s="140" t="s">
        <v>1739</v>
      </c>
      <c r="G4556" s="139"/>
      <c r="H4556" s="141">
        <v>0</v>
      </c>
      <c r="I4556" s="142"/>
      <c r="J4556" s="143"/>
      <c r="K4556" s="144"/>
      <c r="L4556" s="144"/>
      <c r="M4556" s="144"/>
      <c r="N4556" s="144"/>
      <c r="O4556" s="143"/>
      <c r="P4556" s="143"/>
      <c r="Q4556" s="143"/>
      <c r="R4556" s="139"/>
      <c r="S4556" s="139"/>
      <c r="T4556" s="138"/>
      <c r="U4556" s="6"/>
      <c r="V4556" s="8"/>
      <c r="W4556" s="8"/>
      <c r="X4556" s="60"/>
    </row>
    <row r="4557" spans="1:27" ht="11.25" outlineLevel="5" x14ac:dyDescent="0.2">
      <c r="A4557" s="137"/>
      <c r="B4557" s="138"/>
      <c r="C4557" s="138"/>
      <c r="D4557" s="139"/>
      <c r="E4557" s="145"/>
      <c r="F4557" s="140" t="s">
        <v>3403</v>
      </c>
      <c r="G4557" s="139"/>
      <c r="H4557" s="141">
        <v>9</v>
      </c>
      <c r="I4557" s="142"/>
      <c r="J4557" s="143"/>
      <c r="K4557" s="144"/>
      <c r="L4557" s="144"/>
      <c r="M4557" s="144"/>
      <c r="N4557" s="144"/>
      <c r="O4557" s="143"/>
      <c r="P4557" s="143"/>
      <c r="Q4557" s="143"/>
      <c r="R4557" s="139"/>
      <c r="S4557" s="139"/>
      <c r="T4557" s="138"/>
      <c r="U4557" s="6"/>
      <c r="V4557" s="8"/>
      <c r="W4557" s="8"/>
      <c r="X4557" s="60"/>
    </row>
    <row r="4558" spans="1:27" ht="11.25" outlineLevel="5" x14ac:dyDescent="0.2">
      <c r="A4558" s="137"/>
      <c r="B4558" s="138"/>
      <c r="C4558" s="138"/>
      <c r="D4558" s="139"/>
      <c r="E4558" s="145"/>
      <c r="F4558" s="140" t="s">
        <v>3404</v>
      </c>
      <c r="G4558" s="139"/>
      <c r="H4558" s="141">
        <v>9</v>
      </c>
      <c r="I4558" s="142"/>
      <c r="J4558" s="143"/>
      <c r="K4558" s="144"/>
      <c r="L4558" s="144"/>
      <c r="M4558" s="144"/>
      <c r="N4558" s="144"/>
      <c r="O4558" s="143"/>
      <c r="P4558" s="143"/>
      <c r="Q4558" s="143"/>
      <c r="R4558" s="139"/>
      <c r="S4558" s="139"/>
      <c r="T4558" s="138"/>
      <c r="U4558" s="6"/>
      <c r="V4558" s="8"/>
      <c r="W4558" s="8"/>
      <c r="X4558" s="60"/>
    </row>
    <row r="4559" spans="1:27" ht="11.25" outlineLevel="5" x14ac:dyDescent="0.2">
      <c r="A4559" s="137"/>
      <c r="B4559" s="138"/>
      <c r="C4559" s="138"/>
      <c r="D4559" s="139"/>
      <c r="E4559" s="145"/>
      <c r="F4559" s="140" t="s">
        <v>3405</v>
      </c>
      <c r="G4559" s="139"/>
      <c r="H4559" s="141">
        <v>11.5</v>
      </c>
      <c r="I4559" s="142"/>
      <c r="J4559" s="143"/>
      <c r="K4559" s="144"/>
      <c r="L4559" s="144"/>
      <c r="M4559" s="144"/>
      <c r="N4559" s="144"/>
      <c r="O4559" s="143"/>
      <c r="P4559" s="143"/>
      <c r="Q4559" s="143"/>
      <c r="R4559" s="139"/>
      <c r="S4559" s="139"/>
      <c r="T4559" s="138"/>
      <c r="U4559" s="6"/>
      <c r="V4559" s="8"/>
      <c r="W4559" s="8"/>
      <c r="X4559" s="60"/>
    </row>
    <row r="4560" spans="1:27" ht="11.25" outlineLevel="5" x14ac:dyDescent="0.2">
      <c r="A4560" s="137"/>
      <c r="B4560" s="138"/>
      <c r="C4560" s="138"/>
      <c r="D4560" s="139"/>
      <c r="E4560" s="145"/>
      <c r="F4560" s="140" t="s">
        <v>3406</v>
      </c>
      <c r="G4560" s="139"/>
      <c r="H4560" s="141">
        <v>11.5</v>
      </c>
      <c r="I4560" s="142"/>
      <c r="J4560" s="143"/>
      <c r="K4560" s="144"/>
      <c r="L4560" s="144"/>
      <c r="M4560" s="144"/>
      <c r="N4560" s="144"/>
      <c r="O4560" s="143"/>
      <c r="P4560" s="143"/>
      <c r="Q4560" s="143"/>
      <c r="R4560" s="139"/>
      <c r="S4560" s="139"/>
      <c r="T4560" s="138"/>
      <c r="U4560" s="6"/>
      <c r="V4560" s="8"/>
      <c r="W4560" s="8"/>
      <c r="X4560" s="60"/>
    </row>
    <row r="4561" spans="1:24" ht="11.25" outlineLevel="5" x14ac:dyDescent="0.2">
      <c r="A4561" s="137"/>
      <c r="B4561" s="138"/>
      <c r="C4561" s="138"/>
      <c r="D4561" s="139"/>
      <c r="E4561" s="145"/>
      <c r="F4561" s="140" t="s">
        <v>3407</v>
      </c>
      <c r="G4561" s="139"/>
      <c r="H4561" s="141">
        <v>5.4</v>
      </c>
      <c r="I4561" s="142"/>
      <c r="J4561" s="143"/>
      <c r="K4561" s="144"/>
      <c r="L4561" s="144"/>
      <c r="M4561" s="144"/>
      <c r="N4561" s="144"/>
      <c r="O4561" s="143"/>
      <c r="P4561" s="143"/>
      <c r="Q4561" s="143"/>
      <c r="R4561" s="139"/>
      <c r="S4561" s="139"/>
      <c r="T4561" s="138"/>
      <c r="U4561" s="6"/>
      <c r="V4561" s="8"/>
      <c r="W4561" s="8"/>
      <c r="X4561" s="60"/>
    </row>
    <row r="4562" spans="1:24" ht="11.25" outlineLevel="5" x14ac:dyDescent="0.2">
      <c r="A4562" s="137"/>
      <c r="B4562" s="138"/>
      <c r="C4562" s="138"/>
      <c r="D4562" s="139"/>
      <c r="E4562" s="145"/>
      <c r="F4562" s="140" t="s">
        <v>3408</v>
      </c>
      <c r="G4562" s="139"/>
      <c r="H4562" s="141">
        <v>5.4</v>
      </c>
      <c r="I4562" s="142"/>
      <c r="J4562" s="143"/>
      <c r="K4562" s="144"/>
      <c r="L4562" s="144"/>
      <c r="M4562" s="144"/>
      <c r="N4562" s="144"/>
      <c r="O4562" s="143"/>
      <c r="P4562" s="143"/>
      <c r="Q4562" s="143"/>
      <c r="R4562" s="139"/>
      <c r="S4562" s="139"/>
      <c r="T4562" s="138"/>
      <c r="U4562" s="6"/>
      <c r="V4562" s="8"/>
      <c r="W4562" s="8"/>
      <c r="X4562" s="60"/>
    </row>
    <row r="4563" spans="1:24" ht="11.25" outlineLevel="5" x14ac:dyDescent="0.2">
      <c r="A4563" s="137"/>
      <c r="B4563" s="138"/>
      <c r="C4563" s="138"/>
      <c r="D4563" s="139"/>
      <c r="E4563" s="145"/>
      <c r="F4563" s="140" t="s">
        <v>3409</v>
      </c>
      <c r="G4563" s="139"/>
      <c r="H4563" s="141">
        <v>5.4</v>
      </c>
      <c r="I4563" s="142"/>
      <c r="J4563" s="143"/>
      <c r="K4563" s="144"/>
      <c r="L4563" s="144"/>
      <c r="M4563" s="144"/>
      <c r="N4563" s="144"/>
      <c r="O4563" s="143"/>
      <c r="P4563" s="143"/>
      <c r="Q4563" s="143"/>
      <c r="R4563" s="139"/>
      <c r="S4563" s="139"/>
      <c r="T4563" s="138"/>
      <c r="U4563" s="6"/>
      <c r="V4563" s="8"/>
      <c r="W4563" s="8"/>
      <c r="X4563" s="60"/>
    </row>
    <row r="4564" spans="1:24" ht="11.25" outlineLevel="5" x14ac:dyDescent="0.2">
      <c r="A4564" s="137"/>
      <c r="B4564" s="138"/>
      <c r="C4564" s="138"/>
      <c r="D4564" s="139"/>
      <c r="E4564" s="145"/>
      <c r="F4564" s="140" t="s">
        <v>3410</v>
      </c>
      <c r="G4564" s="139"/>
      <c r="H4564" s="141">
        <v>5.4</v>
      </c>
      <c r="I4564" s="142"/>
      <c r="J4564" s="143"/>
      <c r="K4564" s="144"/>
      <c r="L4564" s="144"/>
      <c r="M4564" s="144"/>
      <c r="N4564" s="144"/>
      <c r="O4564" s="143"/>
      <c r="P4564" s="143"/>
      <c r="Q4564" s="143"/>
      <c r="R4564" s="139"/>
      <c r="S4564" s="139"/>
      <c r="T4564" s="138"/>
      <c r="U4564" s="6"/>
      <c r="V4564" s="8"/>
      <c r="W4564" s="8"/>
      <c r="X4564" s="60"/>
    </row>
    <row r="4565" spans="1:24" ht="11.25" outlineLevel="5" x14ac:dyDescent="0.2">
      <c r="A4565" s="137"/>
      <c r="B4565" s="138"/>
      <c r="C4565" s="138"/>
      <c r="D4565" s="139"/>
      <c r="E4565" s="145"/>
      <c r="F4565" s="140" t="s">
        <v>3411</v>
      </c>
      <c r="G4565" s="139"/>
      <c r="H4565" s="141">
        <v>7.9</v>
      </c>
      <c r="I4565" s="142"/>
      <c r="J4565" s="143"/>
      <c r="K4565" s="144"/>
      <c r="L4565" s="144"/>
      <c r="M4565" s="144"/>
      <c r="N4565" s="144"/>
      <c r="O4565" s="143"/>
      <c r="P4565" s="143"/>
      <c r="Q4565" s="143"/>
      <c r="R4565" s="139"/>
      <c r="S4565" s="139"/>
      <c r="T4565" s="138"/>
      <c r="U4565" s="6"/>
      <c r="V4565" s="8"/>
      <c r="W4565" s="8"/>
      <c r="X4565" s="60"/>
    </row>
    <row r="4566" spans="1:24" ht="11.25" outlineLevel="5" x14ac:dyDescent="0.2">
      <c r="A4566" s="137"/>
      <c r="B4566" s="138"/>
      <c r="C4566" s="138"/>
      <c r="D4566" s="139"/>
      <c r="E4566" s="145"/>
      <c r="F4566" s="140" t="s">
        <v>3412</v>
      </c>
      <c r="G4566" s="139"/>
      <c r="H4566" s="141">
        <v>7.9</v>
      </c>
      <c r="I4566" s="142"/>
      <c r="J4566" s="143"/>
      <c r="K4566" s="144"/>
      <c r="L4566" s="144"/>
      <c r="M4566" s="144"/>
      <c r="N4566" s="144"/>
      <c r="O4566" s="143"/>
      <c r="P4566" s="143"/>
      <c r="Q4566" s="143"/>
      <c r="R4566" s="139"/>
      <c r="S4566" s="139"/>
      <c r="T4566" s="138"/>
      <c r="U4566" s="6"/>
      <c r="V4566" s="8"/>
      <c r="W4566" s="8"/>
      <c r="X4566" s="60"/>
    </row>
    <row r="4567" spans="1:24" ht="11.25" outlineLevel="5" x14ac:dyDescent="0.2">
      <c r="A4567" s="137"/>
      <c r="B4567" s="138"/>
      <c r="C4567" s="138"/>
      <c r="D4567" s="139"/>
      <c r="E4567" s="145"/>
      <c r="F4567" s="140" t="s">
        <v>546</v>
      </c>
      <c r="G4567" s="139"/>
      <c r="H4567" s="141">
        <v>78.400000000000006</v>
      </c>
      <c r="I4567" s="142"/>
      <c r="J4567" s="143"/>
      <c r="K4567" s="144"/>
      <c r="L4567" s="144"/>
      <c r="M4567" s="144"/>
      <c r="N4567" s="144"/>
      <c r="O4567" s="143"/>
      <c r="P4567" s="143"/>
      <c r="Q4567" s="143"/>
      <c r="R4567" s="139"/>
      <c r="S4567" s="139"/>
      <c r="T4567" s="138"/>
      <c r="U4567" s="6"/>
      <c r="V4567" s="8"/>
      <c r="W4567" s="8"/>
      <c r="X4567" s="60"/>
    </row>
    <row r="4568" spans="1:24" ht="11.25" outlineLevel="5" x14ac:dyDescent="0.2">
      <c r="A4568" s="137"/>
      <c r="B4568" s="138"/>
      <c r="C4568" s="138"/>
      <c r="D4568" s="139"/>
      <c r="E4568" s="145"/>
      <c r="F4568" s="140" t="s">
        <v>1680</v>
      </c>
      <c r="G4568" s="139"/>
      <c r="H4568" s="141">
        <v>0</v>
      </c>
      <c r="I4568" s="142"/>
      <c r="J4568" s="143"/>
      <c r="K4568" s="144"/>
      <c r="L4568" s="144"/>
      <c r="M4568" s="144"/>
      <c r="N4568" s="144"/>
      <c r="O4568" s="143"/>
      <c r="P4568" s="143"/>
      <c r="Q4568" s="143"/>
      <c r="R4568" s="139"/>
      <c r="S4568" s="139"/>
      <c r="T4568" s="138"/>
      <c r="U4568" s="6"/>
      <c r="V4568" s="8"/>
      <c r="W4568" s="8"/>
      <c r="X4568" s="60"/>
    </row>
    <row r="4569" spans="1:24" ht="11.25" outlineLevel="5" x14ac:dyDescent="0.2">
      <c r="A4569" s="137"/>
      <c r="B4569" s="138"/>
      <c r="C4569" s="138"/>
      <c r="D4569" s="139"/>
      <c r="E4569" s="145"/>
      <c r="F4569" s="140" t="s">
        <v>3413</v>
      </c>
      <c r="G4569" s="139"/>
      <c r="H4569" s="141">
        <v>9</v>
      </c>
      <c r="I4569" s="142"/>
      <c r="J4569" s="143"/>
      <c r="K4569" s="144"/>
      <c r="L4569" s="144"/>
      <c r="M4569" s="144"/>
      <c r="N4569" s="144"/>
      <c r="O4569" s="143"/>
      <c r="P4569" s="143"/>
      <c r="Q4569" s="143"/>
      <c r="R4569" s="139"/>
      <c r="S4569" s="139"/>
      <c r="T4569" s="138"/>
      <c r="U4569" s="6"/>
      <c r="V4569" s="8"/>
      <c r="W4569" s="8"/>
      <c r="X4569" s="60"/>
    </row>
    <row r="4570" spans="1:24" ht="11.25" outlineLevel="5" x14ac:dyDescent="0.2">
      <c r="A4570" s="137"/>
      <c r="B4570" s="138"/>
      <c r="C4570" s="138"/>
      <c r="D4570" s="139"/>
      <c r="E4570" s="145"/>
      <c r="F4570" s="140" t="s">
        <v>3414</v>
      </c>
      <c r="G4570" s="139"/>
      <c r="H4570" s="141">
        <v>5.4</v>
      </c>
      <c r="I4570" s="142"/>
      <c r="J4570" s="143"/>
      <c r="K4570" s="144"/>
      <c r="L4570" s="144"/>
      <c r="M4570" s="144"/>
      <c r="N4570" s="144"/>
      <c r="O4570" s="143"/>
      <c r="P4570" s="143"/>
      <c r="Q4570" s="143"/>
      <c r="R4570" s="139"/>
      <c r="S4570" s="139"/>
      <c r="T4570" s="138"/>
      <c r="U4570" s="6"/>
      <c r="V4570" s="8"/>
      <c r="W4570" s="8"/>
      <c r="X4570" s="60"/>
    </row>
    <row r="4571" spans="1:24" ht="11.25" outlineLevel="5" x14ac:dyDescent="0.2">
      <c r="A4571" s="137"/>
      <c r="B4571" s="138"/>
      <c r="C4571" s="138"/>
      <c r="D4571" s="139"/>
      <c r="E4571" s="145"/>
      <c r="F4571" s="140" t="s">
        <v>3415</v>
      </c>
      <c r="G4571" s="139"/>
      <c r="H4571" s="141">
        <v>9</v>
      </c>
      <c r="I4571" s="142"/>
      <c r="J4571" s="143"/>
      <c r="K4571" s="144"/>
      <c r="L4571" s="144"/>
      <c r="M4571" s="144"/>
      <c r="N4571" s="144"/>
      <c r="O4571" s="143"/>
      <c r="P4571" s="143"/>
      <c r="Q4571" s="143"/>
      <c r="R4571" s="139"/>
      <c r="S4571" s="139"/>
      <c r="T4571" s="138"/>
      <c r="U4571" s="6"/>
      <c r="V4571" s="8"/>
      <c r="W4571" s="8"/>
      <c r="X4571" s="60"/>
    </row>
    <row r="4572" spans="1:24" ht="11.25" outlineLevel="5" x14ac:dyDescent="0.2">
      <c r="A4572" s="137"/>
      <c r="B4572" s="138"/>
      <c r="C4572" s="138"/>
      <c r="D4572" s="139"/>
      <c r="E4572" s="145"/>
      <c r="F4572" s="140" t="s">
        <v>3416</v>
      </c>
      <c r="G4572" s="139"/>
      <c r="H4572" s="141">
        <v>0.8</v>
      </c>
      <c r="I4572" s="142"/>
      <c r="J4572" s="143"/>
      <c r="K4572" s="144"/>
      <c r="L4572" s="144"/>
      <c r="M4572" s="144"/>
      <c r="N4572" s="144"/>
      <c r="O4572" s="143"/>
      <c r="P4572" s="143"/>
      <c r="Q4572" s="143"/>
      <c r="R4572" s="139"/>
      <c r="S4572" s="139"/>
      <c r="T4572" s="138"/>
      <c r="U4572" s="6"/>
      <c r="V4572" s="8"/>
      <c r="W4572" s="8"/>
      <c r="X4572" s="60"/>
    </row>
    <row r="4573" spans="1:24" ht="11.25" outlineLevel="5" x14ac:dyDescent="0.2">
      <c r="A4573" s="137"/>
      <c r="B4573" s="138"/>
      <c r="C4573" s="138"/>
      <c r="D4573" s="139"/>
      <c r="E4573" s="145"/>
      <c r="F4573" s="140" t="s">
        <v>3417</v>
      </c>
      <c r="G4573" s="139"/>
      <c r="H4573" s="141">
        <v>5.4</v>
      </c>
      <c r="I4573" s="142"/>
      <c r="J4573" s="143"/>
      <c r="K4573" s="144"/>
      <c r="L4573" s="144"/>
      <c r="M4573" s="144"/>
      <c r="N4573" s="144"/>
      <c r="O4573" s="143"/>
      <c r="P4573" s="143"/>
      <c r="Q4573" s="143"/>
      <c r="R4573" s="139"/>
      <c r="S4573" s="139"/>
      <c r="T4573" s="138"/>
      <c r="U4573" s="6"/>
      <c r="V4573" s="8"/>
      <c r="W4573" s="8"/>
      <c r="X4573" s="60"/>
    </row>
    <row r="4574" spans="1:24" ht="11.25" outlineLevel="5" x14ac:dyDescent="0.2">
      <c r="A4574" s="137"/>
      <c r="B4574" s="138"/>
      <c r="C4574" s="138"/>
      <c r="D4574" s="139"/>
      <c r="E4574" s="145"/>
      <c r="F4574" s="140" t="s">
        <v>3418</v>
      </c>
      <c r="G4574" s="139"/>
      <c r="H4574" s="141">
        <v>0.8</v>
      </c>
      <c r="I4574" s="142"/>
      <c r="J4574" s="143"/>
      <c r="K4574" s="144"/>
      <c r="L4574" s="144"/>
      <c r="M4574" s="144"/>
      <c r="N4574" s="144"/>
      <c r="O4574" s="143"/>
      <c r="P4574" s="143"/>
      <c r="Q4574" s="143"/>
      <c r="R4574" s="139"/>
      <c r="S4574" s="139"/>
      <c r="T4574" s="138"/>
      <c r="U4574" s="6"/>
      <c r="V4574" s="8"/>
      <c r="W4574" s="8"/>
      <c r="X4574" s="60"/>
    </row>
    <row r="4575" spans="1:24" ht="11.25" outlineLevel="5" x14ac:dyDescent="0.2">
      <c r="A4575" s="137"/>
      <c r="B4575" s="138"/>
      <c r="C4575" s="138"/>
      <c r="D4575" s="139"/>
      <c r="E4575" s="145"/>
      <c r="F4575" s="140" t="s">
        <v>3419</v>
      </c>
      <c r="G4575" s="139"/>
      <c r="H4575" s="141">
        <v>5.4</v>
      </c>
      <c r="I4575" s="142"/>
      <c r="J4575" s="143"/>
      <c r="K4575" s="144"/>
      <c r="L4575" s="144"/>
      <c r="M4575" s="144"/>
      <c r="N4575" s="144"/>
      <c r="O4575" s="143"/>
      <c r="P4575" s="143"/>
      <c r="Q4575" s="143"/>
      <c r="R4575" s="139"/>
      <c r="S4575" s="139"/>
      <c r="T4575" s="138"/>
      <c r="U4575" s="6"/>
      <c r="V4575" s="8"/>
      <c r="W4575" s="8"/>
      <c r="X4575" s="60"/>
    </row>
    <row r="4576" spans="1:24" ht="11.25" outlineLevel="5" x14ac:dyDescent="0.2">
      <c r="A4576" s="137"/>
      <c r="B4576" s="138"/>
      <c r="C4576" s="138"/>
      <c r="D4576" s="139"/>
      <c r="E4576" s="145"/>
      <c r="F4576" s="140" t="s">
        <v>3420</v>
      </c>
      <c r="G4576" s="139"/>
      <c r="H4576" s="141">
        <v>0.8</v>
      </c>
      <c r="I4576" s="142"/>
      <c r="J4576" s="143"/>
      <c r="K4576" s="144"/>
      <c r="L4576" s="144"/>
      <c r="M4576" s="144"/>
      <c r="N4576" s="144"/>
      <c r="O4576" s="143"/>
      <c r="P4576" s="143"/>
      <c r="Q4576" s="143"/>
      <c r="R4576" s="139"/>
      <c r="S4576" s="139"/>
      <c r="T4576" s="138"/>
      <c r="U4576" s="6"/>
      <c r="V4576" s="8"/>
      <c r="W4576" s="8"/>
      <c r="X4576" s="60"/>
    </row>
    <row r="4577" spans="1:27" ht="11.25" outlineLevel="5" x14ac:dyDescent="0.2">
      <c r="A4577" s="137"/>
      <c r="B4577" s="138"/>
      <c r="C4577" s="138"/>
      <c r="D4577" s="139"/>
      <c r="E4577" s="145"/>
      <c r="F4577" s="140" t="s">
        <v>3421</v>
      </c>
      <c r="G4577" s="139"/>
      <c r="H4577" s="141">
        <v>9</v>
      </c>
      <c r="I4577" s="142"/>
      <c r="J4577" s="143"/>
      <c r="K4577" s="144"/>
      <c r="L4577" s="144"/>
      <c r="M4577" s="144"/>
      <c r="N4577" s="144"/>
      <c r="O4577" s="143"/>
      <c r="P4577" s="143"/>
      <c r="Q4577" s="143"/>
      <c r="R4577" s="139"/>
      <c r="S4577" s="139"/>
      <c r="T4577" s="138"/>
      <c r="U4577" s="6"/>
      <c r="V4577" s="8"/>
      <c r="W4577" s="8"/>
      <c r="X4577" s="60"/>
    </row>
    <row r="4578" spans="1:27" ht="11.25" outlineLevel="5" x14ac:dyDescent="0.2">
      <c r="A4578" s="137"/>
      <c r="B4578" s="138"/>
      <c r="C4578" s="138"/>
      <c r="D4578" s="139"/>
      <c r="E4578" s="145"/>
      <c r="F4578" s="140" t="s">
        <v>3422</v>
      </c>
      <c r="G4578" s="139"/>
      <c r="H4578" s="141">
        <v>0.8</v>
      </c>
      <c r="I4578" s="142"/>
      <c r="J4578" s="143"/>
      <c r="K4578" s="144"/>
      <c r="L4578" s="144"/>
      <c r="M4578" s="144"/>
      <c r="N4578" s="144"/>
      <c r="O4578" s="143"/>
      <c r="P4578" s="143"/>
      <c r="Q4578" s="143"/>
      <c r="R4578" s="139"/>
      <c r="S4578" s="139"/>
      <c r="T4578" s="138"/>
      <c r="U4578" s="6"/>
      <c r="V4578" s="8"/>
      <c r="W4578" s="8"/>
      <c r="X4578" s="60"/>
    </row>
    <row r="4579" spans="1:27" ht="11.25" outlineLevel="5" x14ac:dyDescent="0.2">
      <c r="A4579" s="137"/>
      <c r="B4579" s="138"/>
      <c r="C4579" s="138"/>
      <c r="D4579" s="139"/>
      <c r="E4579" s="145"/>
      <c r="F4579" s="140" t="s">
        <v>546</v>
      </c>
      <c r="G4579" s="139"/>
      <c r="H4579" s="141">
        <v>46.399999999999991</v>
      </c>
      <c r="I4579" s="142"/>
      <c r="J4579" s="143"/>
      <c r="K4579" s="144"/>
      <c r="L4579" s="144"/>
      <c r="M4579" s="144"/>
      <c r="N4579" s="144"/>
      <c r="O4579" s="143"/>
      <c r="P4579" s="143"/>
      <c r="Q4579" s="143"/>
      <c r="R4579" s="139"/>
      <c r="S4579" s="139"/>
      <c r="T4579" s="138"/>
      <c r="U4579" s="6"/>
      <c r="V4579" s="8"/>
      <c r="W4579" s="8"/>
      <c r="X4579" s="60"/>
    </row>
    <row r="4580" spans="1:27" ht="11.25" outlineLevel="5" x14ac:dyDescent="0.2">
      <c r="A4580" s="137"/>
      <c r="B4580" s="138"/>
      <c r="C4580" s="138"/>
      <c r="D4580" s="139"/>
      <c r="E4580" s="145"/>
      <c r="F4580" s="140" t="s">
        <v>3423</v>
      </c>
      <c r="G4580" s="139"/>
      <c r="H4580" s="141">
        <v>46.4</v>
      </c>
      <c r="I4580" s="142"/>
      <c r="J4580" s="143"/>
      <c r="K4580" s="144"/>
      <c r="L4580" s="144"/>
      <c r="M4580" s="144"/>
      <c r="N4580" s="144"/>
      <c r="O4580" s="143"/>
      <c r="P4580" s="143"/>
      <c r="Q4580" s="143"/>
      <c r="R4580" s="139"/>
      <c r="S4580" s="139"/>
      <c r="T4580" s="138"/>
      <c r="U4580" s="6"/>
      <c r="V4580" s="8"/>
      <c r="W4580" s="8"/>
      <c r="X4580" s="60"/>
    </row>
    <row r="4581" spans="1:27" ht="11.25" outlineLevel="5" x14ac:dyDescent="0.2">
      <c r="A4581" s="137"/>
      <c r="B4581" s="138"/>
      <c r="C4581" s="138"/>
      <c r="D4581" s="139"/>
      <c r="E4581" s="145"/>
      <c r="F4581" s="140" t="s">
        <v>3424</v>
      </c>
      <c r="G4581" s="139"/>
      <c r="H4581" s="141">
        <v>92.8</v>
      </c>
      <c r="I4581" s="142"/>
      <c r="J4581" s="143"/>
      <c r="K4581" s="144"/>
      <c r="L4581" s="144"/>
      <c r="M4581" s="144"/>
      <c r="N4581" s="144"/>
      <c r="O4581" s="143"/>
      <c r="P4581" s="143"/>
      <c r="Q4581" s="143"/>
      <c r="R4581" s="139"/>
      <c r="S4581" s="139"/>
      <c r="T4581" s="138"/>
      <c r="U4581" s="6"/>
      <c r="V4581" s="8"/>
      <c r="W4581" s="8"/>
      <c r="X4581" s="60"/>
    </row>
    <row r="4582" spans="1:27" ht="7.5" customHeight="1" outlineLevel="5" x14ac:dyDescent="0.15">
      <c r="A4582" s="8"/>
      <c r="B4582" s="69"/>
      <c r="C4582" s="69"/>
      <c r="D4582" s="60"/>
      <c r="E4582" s="60"/>
      <c r="F4582" s="104"/>
      <c r="G4582" s="60"/>
      <c r="H4582" s="65"/>
      <c r="I4582" s="105"/>
      <c r="J4582" s="63"/>
      <c r="K4582" s="65"/>
      <c r="L4582" s="65"/>
      <c r="M4582" s="65"/>
      <c r="N4582" s="65"/>
      <c r="O4582" s="63"/>
      <c r="P4582" s="63"/>
      <c r="Q4582" s="63"/>
      <c r="R4582" s="60"/>
      <c r="S4582" s="60"/>
      <c r="T4582" s="69"/>
      <c r="U4582" s="8"/>
      <c r="X4582" s="60"/>
    </row>
    <row r="4583" spans="1:27" ht="11.25" outlineLevel="4" x14ac:dyDescent="0.2">
      <c r="A4583" s="4"/>
      <c r="B4583" s="120"/>
      <c r="C4583" s="121">
        <v>4</v>
      </c>
      <c r="D4583" s="122" t="s">
        <v>760</v>
      </c>
      <c r="E4583" s="123" t="s">
        <v>3179</v>
      </c>
      <c r="F4583" s="124" t="s">
        <v>3180</v>
      </c>
      <c r="G4583" s="122" t="s">
        <v>752</v>
      </c>
      <c r="H4583" s="125">
        <v>269.28000000000003</v>
      </c>
      <c r="I4583" s="126">
        <v>0</v>
      </c>
      <c r="J4583" s="127">
        <f>H4583*I4583</f>
        <v>0</v>
      </c>
      <c r="K4583" s="125">
        <v>3.0000000000000001E-5</v>
      </c>
      <c r="L4583" s="125">
        <f>H4583*K4583</f>
        <v>8.0784000000000012E-3</v>
      </c>
      <c r="M4583" s="125"/>
      <c r="N4583" s="125">
        <f>H4583*M4583</f>
        <v>0</v>
      </c>
      <c r="O4583" s="127">
        <v>15</v>
      </c>
      <c r="P4583" s="127">
        <f>J4583*(O4583/100)</f>
        <v>0</v>
      </c>
      <c r="Q4583" s="127">
        <f>J4583+P4583</f>
        <v>0</v>
      </c>
      <c r="R4583" s="128"/>
      <c r="S4583" s="128" t="s">
        <v>538</v>
      </c>
      <c r="T4583" s="129">
        <v>1</v>
      </c>
      <c r="U4583" s="8"/>
      <c r="V4583" s="8"/>
      <c r="W4583" s="8"/>
      <c r="X4583" s="60"/>
    </row>
    <row r="4584" spans="1:27" ht="9.75" outlineLevel="5" x14ac:dyDescent="0.2">
      <c r="A4584" s="130"/>
      <c r="B4584" s="131"/>
      <c r="C4584" s="131"/>
      <c r="D4584" s="132"/>
      <c r="E4584" s="136" t="s">
        <v>0</v>
      </c>
      <c r="F4584" s="159" t="s">
        <v>3181</v>
      </c>
      <c r="G4584" s="159"/>
      <c r="H4584" s="160"/>
      <c r="I4584" s="161"/>
      <c r="J4584" s="162"/>
      <c r="K4584" s="134"/>
      <c r="L4584" s="134"/>
      <c r="M4584" s="134"/>
      <c r="N4584" s="134"/>
      <c r="O4584" s="135"/>
      <c r="P4584" s="135"/>
      <c r="Q4584" s="135"/>
      <c r="R4584" s="132"/>
      <c r="S4584" s="132"/>
      <c r="T4584" s="131"/>
      <c r="U4584" s="6"/>
      <c r="V4584" s="8"/>
      <c r="W4584" s="8"/>
      <c r="X4584" s="133" t="str">
        <f>F4584</f>
        <v>páska pružná těsnící š 120mm</v>
      </c>
      <c r="Y4584" s="9"/>
      <c r="AA4584" s="11"/>
    </row>
    <row r="4585" spans="1:27" ht="7.5" customHeight="1" outlineLevel="5" x14ac:dyDescent="0.15">
      <c r="B4585" s="69"/>
      <c r="C4585" s="69"/>
      <c r="D4585" s="60"/>
      <c r="E4585" s="60"/>
      <c r="F4585" s="61"/>
      <c r="G4585" s="60"/>
      <c r="H4585" s="65"/>
      <c r="I4585" s="105"/>
      <c r="J4585" s="63"/>
      <c r="K4585" s="65"/>
      <c r="L4585" s="65"/>
      <c r="M4585" s="65"/>
      <c r="N4585" s="65"/>
      <c r="O4585" s="63"/>
      <c r="P4585" s="63"/>
      <c r="Q4585" s="63"/>
      <c r="R4585" s="60"/>
      <c r="S4585" s="60"/>
      <c r="T4585" s="69"/>
      <c r="U4585" s="8"/>
      <c r="X4585" s="60"/>
    </row>
    <row r="4586" spans="1:27" ht="9.75" outlineLevel="5" x14ac:dyDescent="0.2">
      <c r="A4586" s="130"/>
      <c r="B4586" s="131"/>
      <c r="C4586" s="131"/>
      <c r="D4586" s="132"/>
      <c r="E4586" s="136" t="s">
        <v>25</v>
      </c>
      <c r="F4586" s="148">
        <v>2</v>
      </c>
      <c r="G4586" s="132"/>
      <c r="H4586" s="146">
        <v>5.28</v>
      </c>
      <c r="I4586" s="147"/>
      <c r="J4586" s="135"/>
      <c r="K4586" s="134"/>
      <c r="L4586" s="134"/>
      <c r="M4586" s="134"/>
      <c r="N4586" s="134"/>
      <c r="O4586" s="135"/>
      <c r="P4586" s="135"/>
      <c r="Q4586" s="135"/>
      <c r="R4586" s="132"/>
      <c r="S4586" s="132"/>
      <c r="T4586" s="131"/>
      <c r="U4586" s="6"/>
      <c r="V4586" s="8"/>
      <c r="W4586" s="8"/>
      <c r="X4586" s="60"/>
    </row>
    <row r="4587" spans="1:27" ht="7.5" customHeight="1" outlineLevel="5" x14ac:dyDescent="0.15">
      <c r="A4587" s="8"/>
      <c r="B4587" s="69"/>
      <c r="C4587" s="69"/>
      <c r="D4587" s="60"/>
      <c r="E4587" s="60"/>
      <c r="F4587" s="104"/>
      <c r="G4587" s="60"/>
      <c r="H4587" s="65"/>
      <c r="I4587" s="105"/>
      <c r="J4587" s="63"/>
      <c r="K4587" s="65"/>
      <c r="L4587" s="65"/>
      <c r="M4587" s="65"/>
      <c r="N4587" s="65"/>
      <c r="O4587" s="63"/>
      <c r="P4587" s="63"/>
      <c r="Q4587" s="63"/>
      <c r="R4587" s="60"/>
      <c r="S4587" s="60"/>
      <c r="T4587" s="69"/>
      <c r="U4587" s="8"/>
      <c r="X4587" s="60"/>
    </row>
    <row r="4588" spans="1:27" ht="22.5" outlineLevel="4" x14ac:dyDescent="0.2">
      <c r="A4588" s="4"/>
      <c r="B4588" s="120"/>
      <c r="C4588" s="121">
        <v>5</v>
      </c>
      <c r="D4588" s="122" t="s">
        <v>534</v>
      </c>
      <c r="E4588" s="123" t="s">
        <v>3425</v>
      </c>
      <c r="F4588" s="124" t="s">
        <v>3426</v>
      </c>
      <c r="G4588" s="122" t="s">
        <v>543</v>
      </c>
      <c r="H4588" s="125">
        <v>724.85149999999987</v>
      </c>
      <c r="I4588" s="126">
        <v>0</v>
      </c>
      <c r="J4588" s="127">
        <f>H4588*I4588</f>
        <v>0</v>
      </c>
      <c r="K4588" s="125">
        <v>8.9999999999999993E-3</v>
      </c>
      <c r="L4588" s="125">
        <f>H4588*K4588</f>
        <v>6.5236634999999987</v>
      </c>
      <c r="M4588" s="125"/>
      <c r="N4588" s="125">
        <f>H4588*M4588</f>
        <v>0</v>
      </c>
      <c r="O4588" s="127">
        <v>15</v>
      </c>
      <c r="P4588" s="127">
        <f>J4588*(O4588/100)</f>
        <v>0</v>
      </c>
      <c r="Q4588" s="127">
        <f>J4588+P4588</f>
        <v>0</v>
      </c>
      <c r="R4588" s="128"/>
      <c r="S4588" s="128" t="s">
        <v>538</v>
      </c>
      <c r="T4588" s="129">
        <v>1</v>
      </c>
      <c r="U4588" s="8"/>
      <c r="V4588" s="8"/>
      <c r="W4588" s="8"/>
      <c r="X4588" s="60"/>
    </row>
    <row r="4589" spans="1:27" ht="58.5" outlineLevel="5" x14ac:dyDescent="0.2">
      <c r="A4589" s="130"/>
      <c r="B4589" s="131"/>
      <c r="C4589" s="131"/>
      <c r="D4589" s="132"/>
      <c r="E4589" s="136" t="s">
        <v>0</v>
      </c>
      <c r="F4589" s="159" t="s">
        <v>3427</v>
      </c>
      <c r="G4589" s="159"/>
      <c r="H4589" s="160"/>
      <c r="I4589" s="161"/>
      <c r="J4589" s="162"/>
      <c r="K4589" s="134"/>
      <c r="L4589" s="134"/>
      <c r="M4589" s="134"/>
      <c r="N4589" s="134"/>
      <c r="O4589" s="135"/>
      <c r="P4589" s="135"/>
      <c r="Q4589" s="135"/>
      <c r="R4589" s="132"/>
      <c r="S4589" s="132"/>
      <c r="T4589" s="131"/>
      <c r="U4589" s="6"/>
      <c r="V4589" s="8"/>
      <c r="W4589" s="8"/>
      <c r="X4589" s="133" t="str">
        <f>F4589</f>
        <v>Montáž obkladů vnitřních stěn z dlaždic keramických 
  lepených 
    flexibilním lepidlem 
    velkoformátových 
    hladkých 
      přes 4 do 6 ks/m2</v>
      </c>
      <c r="Y4589" s="9"/>
      <c r="AA4589" s="11"/>
    </row>
    <row r="4590" spans="1:27" ht="7.5" customHeight="1" outlineLevel="5" x14ac:dyDescent="0.15">
      <c r="B4590" s="69"/>
      <c r="C4590" s="69"/>
      <c r="D4590" s="60"/>
      <c r="E4590" s="60"/>
      <c r="F4590" s="61"/>
      <c r="G4590" s="60"/>
      <c r="H4590" s="65"/>
      <c r="I4590" s="105"/>
      <c r="J4590" s="63"/>
      <c r="K4590" s="65"/>
      <c r="L4590" s="65"/>
      <c r="M4590" s="65"/>
      <c r="N4590" s="65"/>
      <c r="O4590" s="63"/>
      <c r="P4590" s="63"/>
      <c r="Q4590" s="63"/>
      <c r="R4590" s="60"/>
      <c r="S4590" s="60"/>
      <c r="T4590" s="69"/>
      <c r="U4590" s="8"/>
      <c r="X4590" s="60"/>
    </row>
    <row r="4591" spans="1:27" ht="11.25" outlineLevel="5" x14ac:dyDescent="0.2">
      <c r="A4591" s="137"/>
      <c r="B4591" s="138"/>
      <c r="C4591" s="138"/>
      <c r="D4591" s="139"/>
      <c r="E4591" s="145" t="s">
        <v>1</v>
      </c>
      <c r="F4591" s="140" t="s">
        <v>1739</v>
      </c>
      <c r="G4591" s="139"/>
      <c r="H4591" s="141">
        <v>0</v>
      </c>
      <c r="I4591" s="142"/>
      <c r="J4591" s="143"/>
      <c r="K4591" s="144"/>
      <c r="L4591" s="144"/>
      <c r="M4591" s="144"/>
      <c r="N4591" s="144"/>
      <c r="O4591" s="143"/>
      <c r="P4591" s="143"/>
      <c r="Q4591" s="143"/>
      <c r="R4591" s="139"/>
      <c r="S4591" s="139"/>
      <c r="T4591" s="138"/>
      <c r="U4591" s="6"/>
      <c r="V4591" s="8"/>
      <c r="W4591" s="8"/>
      <c r="X4591" s="60"/>
    </row>
    <row r="4592" spans="1:27" ht="11.25" outlineLevel="5" x14ac:dyDescent="0.2">
      <c r="A4592" s="137"/>
      <c r="B4592" s="138"/>
      <c r="C4592" s="138"/>
      <c r="D4592" s="139"/>
      <c r="E4592" s="145"/>
      <c r="F4592" s="140" t="s">
        <v>3428</v>
      </c>
      <c r="G4592" s="139"/>
      <c r="H4592" s="141">
        <v>20.267499999999998</v>
      </c>
      <c r="I4592" s="142"/>
      <c r="J4592" s="143"/>
      <c r="K4592" s="144"/>
      <c r="L4592" s="144"/>
      <c r="M4592" s="144"/>
      <c r="N4592" s="144"/>
      <c r="O4592" s="143"/>
      <c r="P4592" s="143"/>
      <c r="Q4592" s="143"/>
      <c r="R4592" s="139"/>
      <c r="S4592" s="139"/>
      <c r="T4592" s="138"/>
      <c r="U4592" s="6"/>
      <c r="V4592" s="8"/>
      <c r="W4592" s="8"/>
      <c r="X4592" s="60"/>
    </row>
    <row r="4593" spans="1:24" ht="11.25" outlineLevel="5" x14ac:dyDescent="0.2">
      <c r="A4593" s="137"/>
      <c r="B4593" s="138"/>
      <c r="C4593" s="138"/>
      <c r="D4593" s="139"/>
      <c r="E4593" s="145"/>
      <c r="F4593" s="140" t="s">
        <v>546</v>
      </c>
      <c r="G4593" s="139"/>
      <c r="H4593" s="141">
        <v>20.267499999999998</v>
      </c>
      <c r="I4593" s="142"/>
      <c r="J4593" s="143"/>
      <c r="K4593" s="144"/>
      <c r="L4593" s="144"/>
      <c r="M4593" s="144"/>
      <c r="N4593" s="144"/>
      <c r="O4593" s="143"/>
      <c r="P4593" s="143"/>
      <c r="Q4593" s="143"/>
      <c r="R4593" s="139"/>
      <c r="S4593" s="139"/>
      <c r="T4593" s="138"/>
      <c r="U4593" s="6"/>
      <c r="V4593" s="8"/>
      <c r="W4593" s="8"/>
      <c r="X4593" s="60"/>
    </row>
    <row r="4594" spans="1:24" ht="11.25" outlineLevel="5" x14ac:dyDescent="0.2">
      <c r="A4594" s="137"/>
      <c r="B4594" s="138"/>
      <c r="C4594" s="138"/>
      <c r="D4594" s="139"/>
      <c r="E4594" s="145"/>
      <c r="F4594" s="140" t="s">
        <v>3429</v>
      </c>
      <c r="G4594" s="139"/>
      <c r="H4594" s="141">
        <v>20.266999999999999</v>
      </c>
      <c r="I4594" s="142"/>
      <c r="J4594" s="143"/>
      <c r="K4594" s="144"/>
      <c r="L4594" s="144"/>
      <c r="M4594" s="144"/>
      <c r="N4594" s="144"/>
      <c r="O4594" s="143"/>
      <c r="P4594" s="143"/>
      <c r="Q4594" s="143"/>
      <c r="R4594" s="139"/>
      <c r="S4594" s="139"/>
      <c r="T4594" s="138"/>
      <c r="U4594" s="6"/>
      <c r="V4594" s="8"/>
      <c r="W4594" s="8"/>
      <c r="X4594" s="60"/>
    </row>
    <row r="4595" spans="1:24" ht="11.25" outlineLevel="5" x14ac:dyDescent="0.2">
      <c r="A4595" s="137"/>
      <c r="B4595" s="138"/>
      <c r="C4595" s="138"/>
      <c r="D4595" s="139"/>
      <c r="E4595" s="145"/>
      <c r="F4595" s="140" t="s">
        <v>546</v>
      </c>
      <c r="G4595" s="139"/>
      <c r="H4595" s="141">
        <v>20.266999999999999</v>
      </c>
      <c r="I4595" s="142"/>
      <c r="J4595" s="143"/>
      <c r="K4595" s="144"/>
      <c r="L4595" s="144"/>
      <c r="M4595" s="144"/>
      <c r="N4595" s="144"/>
      <c r="O4595" s="143"/>
      <c r="P4595" s="143"/>
      <c r="Q4595" s="143"/>
      <c r="R4595" s="139"/>
      <c r="S4595" s="139"/>
      <c r="T4595" s="138"/>
      <c r="U4595" s="6"/>
      <c r="V4595" s="8"/>
      <c r="W4595" s="8"/>
      <c r="X4595" s="60"/>
    </row>
    <row r="4596" spans="1:24" ht="11.25" outlineLevel="5" x14ac:dyDescent="0.2">
      <c r="A4596" s="137"/>
      <c r="B4596" s="138"/>
      <c r="C4596" s="138"/>
      <c r="D4596" s="139"/>
      <c r="E4596" s="145"/>
      <c r="F4596" s="140" t="s">
        <v>3430</v>
      </c>
      <c r="G4596" s="139"/>
      <c r="H4596" s="141">
        <v>18.299999999999997</v>
      </c>
      <c r="I4596" s="142"/>
      <c r="J4596" s="143"/>
      <c r="K4596" s="144"/>
      <c r="L4596" s="144"/>
      <c r="M4596" s="144"/>
      <c r="N4596" s="144"/>
      <c r="O4596" s="143"/>
      <c r="P4596" s="143"/>
      <c r="Q4596" s="143"/>
      <c r="R4596" s="139"/>
      <c r="S4596" s="139"/>
      <c r="T4596" s="138"/>
      <c r="U4596" s="6"/>
      <c r="V4596" s="8"/>
      <c r="W4596" s="8"/>
      <c r="X4596" s="60"/>
    </row>
    <row r="4597" spans="1:24" ht="11.25" outlineLevel="5" x14ac:dyDescent="0.2">
      <c r="A4597" s="137"/>
      <c r="B4597" s="138"/>
      <c r="C4597" s="138"/>
      <c r="D4597" s="139"/>
      <c r="E4597" s="145"/>
      <c r="F4597" s="140" t="s">
        <v>546</v>
      </c>
      <c r="G4597" s="139"/>
      <c r="H4597" s="141">
        <v>18.299999999999997</v>
      </c>
      <c r="I4597" s="142"/>
      <c r="J4597" s="143"/>
      <c r="K4597" s="144"/>
      <c r="L4597" s="144"/>
      <c r="M4597" s="144"/>
      <c r="N4597" s="144"/>
      <c r="O4597" s="143"/>
      <c r="P4597" s="143"/>
      <c r="Q4597" s="143"/>
      <c r="R4597" s="139"/>
      <c r="S4597" s="139"/>
      <c r="T4597" s="138"/>
      <c r="U4597" s="6"/>
      <c r="V4597" s="8"/>
      <c r="W4597" s="8"/>
      <c r="X4597" s="60"/>
    </row>
    <row r="4598" spans="1:24" ht="11.25" outlineLevel="5" x14ac:dyDescent="0.2">
      <c r="A4598" s="137"/>
      <c r="B4598" s="138"/>
      <c r="C4598" s="138"/>
      <c r="D4598" s="139"/>
      <c r="E4598" s="145"/>
      <c r="F4598" s="140" t="s">
        <v>3431</v>
      </c>
      <c r="G4598" s="139"/>
      <c r="H4598" s="141">
        <v>18.3</v>
      </c>
      <c r="I4598" s="142"/>
      <c r="J4598" s="143"/>
      <c r="K4598" s="144"/>
      <c r="L4598" s="144"/>
      <c r="M4598" s="144"/>
      <c r="N4598" s="144"/>
      <c r="O4598" s="143"/>
      <c r="P4598" s="143"/>
      <c r="Q4598" s="143"/>
      <c r="R4598" s="139"/>
      <c r="S4598" s="139"/>
      <c r="T4598" s="138"/>
      <c r="U4598" s="6"/>
      <c r="V4598" s="8"/>
      <c r="W4598" s="8"/>
      <c r="X4598" s="60"/>
    </row>
    <row r="4599" spans="1:24" ht="11.25" outlineLevel="5" x14ac:dyDescent="0.2">
      <c r="A4599" s="137"/>
      <c r="B4599" s="138"/>
      <c r="C4599" s="138"/>
      <c r="D4599" s="139"/>
      <c r="E4599" s="145"/>
      <c r="F4599" s="140" t="s">
        <v>546</v>
      </c>
      <c r="G4599" s="139"/>
      <c r="H4599" s="141">
        <v>18.3</v>
      </c>
      <c r="I4599" s="142"/>
      <c r="J4599" s="143"/>
      <c r="K4599" s="144"/>
      <c r="L4599" s="144"/>
      <c r="M4599" s="144"/>
      <c r="N4599" s="144"/>
      <c r="O4599" s="143"/>
      <c r="P4599" s="143"/>
      <c r="Q4599" s="143"/>
      <c r="R4599" s="139"/>
      <c r="S4599" s="139"/>
      <c r="T4599" s="138"/>
      <c r="U4599" s="6"/>
      <c r="V4599" s="8"/>
      <c r="W4599" s="8"/>
      <c r="X4599" s="60"/>
    </row>
    <row r="4600" spans="1:24" ht="11.25" outlineLevel="5" x14ac:dyDescent="0.2">
      <c r="A4600" s="137"/>
      <c r="B4600" s="138"/>
      <c r="C4600" s="138"/>
      <c r="D4600" s="139"/>
      <c r="E4600" s="145"/>
      <c r="F4600" s="140" t="s">
        <v>3432</v>
      </c>
      <c r="G4600" s="139"/>
      <c r="H4600" s="141">
        <v>18.190000000000001</v>
      </c>
      <c r="I4600" s="142"/>
      <c r="J4600" s="143"/>
      <c r="K4600" s="144"/>
      <c r="L4600" s="144"/>
      <c r="M4600" s="144"/>
      <c r="N4600" s="144"/>
      <c r="O4600" s="143"/>
      <c r="P4600" s="143"/>
      <c r="Q4600" s="143"/>
      <c r="R4600" s="139"/>
      <c r="S4600" s="139"/>
      <c r="T4600" s="138"/>
      <c r="U4600" s="6"/>
      <c r="V4600" s="8"/>
      <c r="W4600" s="8"/>
      <c r="X4600" s="60"/>
    </row>
    <row r="4601" spans="1:24" ht="11.25" outlineLevel="5" x14ac:dyDescent="0.2">
      <c r="A4601" s="137"/>
      <c r="B4601" s="138"/>
      <c r="C4601" s="138"/>
      <c r="D4601" s="139"/>
      <c r="E4601" s="145"/>
      <c r="F4601" s="140" t="s">
        <v>546</v>
      </c>
      <c r="G4601" s="139"/>
      <c r="H4601" s="141">
        <v>18.190000000000001</v>
      </c>
      <c r="I4601" s="142"/>
      <c r="J4601" s="143"/>
      <c r="K4601" s="144"/>
      <c r="L4601" s="144"/>
      <c r="M4601" s="144"/>
      <c r="N4601" s="144"/>
      <c r="O4601" s="143"/>
      <c r="P4601" s="143"/>
      <c r="Q4601" s="143"/>
      <c r="R4601" s="139"/>
      <c r="S4601" s="139"/>
      <c r="T4601" s="138"/>
      <c r="U4601" s="6"/>
      <c r="V4601" s="8"/>
      <c r="W4601" s="8"/>
      <c r="X4601" s="60"/>
    </row>
    <row r="4602" spans="1:24" ht="11.25" outlineLevel="5" x14ac:dyDescent="0.2">
      <c r="A4602" s="137"/>
      <c r="B4602" s="138"/>
      <c r="C4602" s="138"/>
      <c r="D4602" s="139"/>
      <c r="E4602" s="145"/>
      <c r="F4602" s="140" t="s">
        <v>3433</v>
      </c>
      <c r="G4602" s="139"/>
      <c r="H4602" s="141">
        <v>18.190000000000001</v>
      </c>
      <c r="I4602" s="142"/>
      <c r="J4602" s="143"/>
      <c r="K4602" s="144"/>
      <c r="L4602" s="144"/>
      <c r="M4602" s="144"/>
      <c r="N4602" s="144"/>
      <c r="O4602" s="143"/>
      <c r="P4602" s="143"/>
      <c r="Q4602" s="143"/>
      <c r="R4602" s="139"/>
      <c r="S4602" s="139"/>
      <c r="T4602" s="138"/>
      <c r="U4602" s="6"/>
      <c r="V4602" s="8"/>
      <c r="W4602" s="8"/>
      <c r="X4602" s="60"/>
    </row>
    <row r="4603" spans="1:24" ht="11.25" outlineLevel="5" x14ac:dyDescent="0.2">
      <c r="A4603" s="137"/>
      <c r="B4603" s="138"/>
      <c r="C4603" s="138"/>
      <c r="D4603" s="139"/>
      <c r="E4603" s="145"/>
      <c r="F4603" s="140" t="s">
        <v>546</v>
      </c>
      <c r="G4603" s="139"/>
      <c r="H4603" s="141">
        <v>18.190000000000001</v>
      </c>
      <c r="I4603" s="142"/>
      <c r="J4603" s="143"/>
      <c r="K4603" s="144"/>
      <c r="L4603" s="144"/>
      <c r="M4603" s="144"/>
      <c r="N4603" s="144"/>
      <c r="O4603" s="143"/>
      <c r="P4603" s="143"/>
      <c r="Q4603" s="143"/>
      <c r="R4603" s="139"/>
      <c r="S4603" s="139"/>
      <c r="T4603" s="138"/>
      <c r="U4603" s="6"/>
      <c r="V4603" s="8"/>
      <c r="W4603" s="8"/>
      <c r="X4603" s="60"/>
    </row>
    <row r="4604" spans="1:24" ht="11.25" outlineLevel="5" x14ac:dyDescent="0.2">
      <c r="A4604" s="137"/>
      <c r="B4604" s="138"/>
      <c r="C4604" s="138"/>
      <c r="D4604" s="139"/>
      <c r="E4604" s="145"/>
      <c r="F4604" s="140" t="s">
        <v>3434</v>
      </c>
      <c r="G4604" s="139"/>
      <c r="H4604" s="141">
        <v>16.79</v>
      </c>
      <c r="I4604" s="142"/>
      <c r="J4604" s="143"/>
      <c r="K4604" s="144"/>
      <c r="L4604" s="144"/>
      <c r="M4604" s="144"/>
      <c r="N4604" s="144"/>
      <c r="O4604" s="143"/>
      <c r="P4604" s="143"/>
      <c r="Q4604" s="143"/>
      <c r="R4604" s="139"/>
      <c r="S4604" s="139"/>
      <c r="T4604" s="138"/>
      <c r="U4604" s="6"/>
      <c r="V4604" s="8"/>
      <c r="W4604" s="8"/>
      <c r="X4604" s="60"/>
    </row>
    <row r="4605" spans="1:24" ht="11.25" outlineLevel="5" x14ac:dyDescent="0.2">
      <c r="A4605" s="137"/>
      <c r="B4605" s="138"/>
      <c r="C4605" s="138"/>
      <c r="D4605" s="139"/>
      <c r="E4605" s="145"/>
      <c r="F4605" s="140" t="s">
        <v>546</v>
      </c>
      <c r="G4605" s="139"/>
      <c r="H4605" s="141">
        <v>16.79</v>
      </c>
      <c r="I4605" s="142"/>
      <c r="J4605" s="143"/>
      <c r="K4605" s="144"/>
      <c r="L4605" s="144"/>
      <c r="M4605" s="144"/>
      <c r="N4605" s="144"/>
      <c r="O4605" s="143"/>
      <c r="P4605" s="143"/>
      <c r="Q4605" s="143"/>
      <c r="R4605" s="139"/>
      <c r="S4605" s="139"/>
      <c r="T4605" s="138"/>
      <c r="U4605" s="6"/>
      <c r="V4605" s="8"/>
      <c r="W4605" s="8"/>
      <c r="X4605" s="60"/>
    </row>
    <row r="4606" spans="1:24" ht="11.25" outlineLevel="5" x14ac:dyDescent="0.2">
      <c r="A4606" s="137"/>
      <c r="B4606" s="138"/>
      <c r="C4606" s="138"/>
      <c r="D4606" s="139"/>
      <c r="E4606" s="145"/>
      <c r="F4606" s="140" t="s">
        <v>3435</v>
      </c>
      <c r="G4606" s="139"/>
      <c r="H4606" s="141">
        <v>17.350000000000005</v>
      </c>
      <c r="I4606" s="142"/>
      <c r="J4606" s="143"/>
      <c r="K4606" s="144"/>
      <c r="L4606" s="144"/>
      <c r="M4606" s="144"/>
      <c r="N4606" s="144"/>
      <c r="O4606" s="143"/>
      <c r="P4606" s="143"/>
      <c r="Q4606" s="143"/>
      <c r="R4606" s="139"/>
      <c r="S4606" s="139"/>
      <c r="T4606" s="138"/>
      <c r="U4606" s="6"/>
      <c r="V4606" s="8"/>
      <c r="W4606" s="8"/>
      <c r="X4606" s="60"/>
    </row>
    <row r="4607" spans="1:24" ht="11.25" outlineLevel="5" x14ac:dyDescent="0.2">
      <c r="A4607" s="137"/>
      <c r="B4607" s="138"/>
      <c r="C4607" s="138"/>
      <c r="D4607" s="139"/>
      <c r="E4607" s="145"/>
      <c r="F4607" s="140" t="s">
        <v>546</v>
      </c>
      <c r="G4607" s="139"/>
      <c r="H4607" s="141">
        <v>17.350000000000005</v>
      </c>
      <c r="I4607" s="142"/>
      <c r="J4607" s="143"/>
      <c r="K4607" s="144"/>
      <c r="L4607" s="144"/>
      <c r="M4607" s="144"/>
      <c r="N4607" s="144"/>
      <c r="O4607" s="143"/>
      <c r="P4607" s="143"/>
      <c r="Q4607" s="143"/>
      <c r="R4607" s="139"/>
      <c r="S4607" s="139"/>
      <c r="T4607" s="138"/>
      <c r="U4607" s="6"/>
      <c r="V4607" s="8"/>
      <c r="W4607" s="8"/>
      <c r="X4607" s="60"/>
    </row>
    <row r="4608" spans="1:24" ht="11.25" outlineLevel="5" x14ac:dyDescent="0.2">
      <c r="A4608" s="137"/>
      <c r="B4608" s="138"/>
      <c r="C4608" s="138"/>
      <c r="D4608" s="139"/>
      <c r="E4608" s="145"/>
      <c r="F4608" s="140" t="s">
        <v>3436</v>
      </c>
      <c r="G4608" s="139"/>
      <c r="H4608" s="141">
        <v>17.350000000000001</v>
      </c>
      <c r="I4608" s="142"/>
      <c r="J4608" s="143"/>
      <c r="K4608" s="144"/>
      <c r="L4608" s="144"/>
      <c r="M4608" s="144"/>
      <c r="N4608" s="144"/>
      <c r="O4608" s="143"/>
      <c r="P4608" s="143"/>
      <c r="Q4608" s="143"/>
      <c r="R4608" s="139"/>
      <c r="S4608" s="139"/>
      <c r="T4608" s="138"/>
      <c r="U4608" s="6"/>
      <c r="V4608" s="8"/>
      <c r="W4608" s="8"/>
      <c r="X4608" s="60"/>
    </row>
    <row r="4609" spans="1:24" ht="11.25" outlineLevel="5" x14ac:dyDescent="0.2">
      <c r="A4609" s="137"/>
      <c r="B4609" s="138"/>
      <c r="C4609" s="138"/>
      <c r="D4609" s="139"/>
      <c r="E4609" s="145"/>
      <c r="F4609" s="140" t="s">
        <v>546</v>
      </c>
      <c r="G4609" s="139"/>
      <c r="H4609" s="141">
        <v>17.350000000000001</v>
      </c>
      <c r="I4609" s="142"/>
      <c r="J4609" s="143"/>
      <c r="K4609" s="144"/>
      <c r="L4609" s="144"/>
      <c r="M4609" s="144"/>
      <c r="N4609" s="144"/>
      <c r="O4609" s="143"/>
      <c r="P4609" s="143"/>
      <c r="Q4609" s="143"/>
      <c r="R4609" s="139"/>
      <c r="S4609" s="139"/>
      <c r="T4609" s="138"/>
      <c r="U4609" s="6"/>
      <c r="V4609" s="8"/>
      <c r="W4609" s="8"/>
      <c r="X4609" s="60"/>
    </row>
    <row r="4610" spans="1:24" ht="11.25" outlineLevel="5" x14ac:dyDescent="0.2">
      <c r="A4610" s="137"/>
      <c r="B4610" s="138"/>
      <c r="C4610" s="138"/>
      <c r="D4610" s="139"/>
      <c r="E4610" s="145"/>
      <c r="F4610" s="140" t="s">
        <v>3437</v>
      </c>
      <c r="G4610" s="139"/>
      <c r="H4610" s="141">
        <v>23.24</v>
      </c>
      <c r="I4610" s="142"/>
      <c r="J4610" s="143"/>
      <c r="K4610" s="144"/>
      <c r="L4610" s="144"/>
      <c r="M4610" s="144"/>
      <c r="N4610" s="144"/>
      <c r="O4610" s="143"/>
      <c r="P4610" s="143"/>
      <c r="Q4610" s="143"/>
      <c r="R4610" s="139"/>
      <c r="S4610" s="139"/>
      <c r="T4610" s="138"/>
      <c r="U4610" s="6"/>
      <c r="V4610" s="8"/>
      <c r="W4610" s="8"/>
      <c r="X4610" s="60"/>
    </row>
    <row r="4611" spans="1:24" ht="11.25" outlineLevel="5" x14ac:dyDescent="0.2">
      <c r="A4611" s="137"/>
      <c r="B4611" s="138"/>
      <c r="C4611" s="138"/>
      <c r="D4611" s="139"/>
      <c r="E4611" s="145"/>
      <c r="F4611" s="140" t="s">
        <v>546</v>
      </c>
      <c r="G4611" s="139"/>
      <c r="H4611" s="141">
        <v>23.24</v>
      </c>
      <c r="I4611" s="142"/>
      <c r="J4611" s="143"/>
      <c r="K4611" s="144"/>
      <c r="L4611" s="144"/>
      <c r="M4611" s="144"/>
      <c r="N4611" s="144"/>
      <c r="O4611" s="143"/>
      <c r="P4611" s="143"/>
      <c r="Q4611" s="143"/>
      <c r="R4611" s="139"/>
      <c r="S4611" s="139"/>
      <c r="T4611" s="138"/>
      <c r="U4611" s="6"/>
      <c r="V4611" s="8"/>
      <c r="W4611" s="8"/>
      <c r="X4611" s="60"/>
    </row>
    <row r="4612" spans="1:24" ht="11.25" outlineLevel="5" x14ac:dyDescent="0.2">
      <c r="A4612" s="137"/>
      <c r="B4612" s="138"/>
      <c r="C4612" s="138"/>
      <c r="D4612" s="139"/>
      <c r="E4612" s="145"/>
      <c r="F4612" s="140" t="s">
        <v>3438</v>
      </c>
      <c r="G4612" s="139"/>
      <c r="H4612" s="141">
        <v>23.24</v>
      </c>
      <c r="I4612" s="142"/>
      <c r="J4612" s="143"/>
      <c r="K4612" s="144"/>
      <c r="L4612" s="144"/>
      <c r="M4612" s="144"/>
      <c r="N4612" s="144"/>
      <c r="O4612" s="143"/>
      <c r="P4612" s="143"/>
      <c r="Q4612" s="143"/>
      <c r="R4612" s="139"/>
      <c r="S4612" s="139"/>
      <c r="T4612" s="138"/>
      <c r="U4612" s="6"/>
      <c r="V4612" s="8"/>
      <c r="W4612" s="8"/>
      <c r="X4612" s="60"/>
    </row>
    <row r="4613" spans="1:24" ht="11.25" outlineLevel="5" x14ac:dyDescent="0.2">
      <c r="A4613" s="137"/>
      <c r="B4613" s="138"/>
      <c r="C4613" s="138"/>
      <c r="D4613" s="139"/>
      <c r="E4613" s="145"/>
      <c r="F4613" s="140" t="s">
        <v>546</v>
      </c>
      <c r="G4613" s="139"/>
      <c r="H4613" s="141">
        <v>23.24</v>
      </c>
      <c r="I4613" s="142"/>
      <c r="J4613" s="143"/>
      <c r="K4613" s="144"/>
      <c r="L4613" s="144"/>
      <c r="M4613" s="144"/>
      <c r="N4613" s="144"/>
      <c r="O4613" s="143"/>
      <c r="P4613" s="143"/>
      <c r="Q4613" s="143"/>
      <c r="R4613" s="139"/>
      <c r="S4613" s="139"/>
      <c r="T4613" s="138"/>
      <c r="U4613" s="6"/>
      <c r="V4613" s="8"/>
      <c r="W4613" s="8"/>
      <c r="X4613" s="60"/>
    </row>
    <row r="4614" spans="1:24" ht="11.25" outlineLevel="5" x14ac:dyDescent="0.2">
      <c r="A4614" s="137"/>
      <c r="B4614" s="138"/>
      <c r="C4614" s="138"/>
      <c r="D4614" s="139"/>
      <c r="E4614" s="145"/>
      <c r="F4614" s="140" t="s">
        <v>3439</v>
      </c>
      <c r="G4614" s="139"/>
      <c r="H4614" s="141">
        <v>15.61</v>
      </c>
      <c r="I4614" s="142"/>
      <c r="J4614" s="143"/>
      <c r="K4614" s="144"/>
      <c r="L4614" s="144"/>
      <c r="M4614" s="144"/>
      <c r="N4614" s="144"/>
      <c r="O4614" s="143"/>
      <c r="P4614" s="143"/>
      <c r="Q4614" s="143"/>
      <c r="R4614" s="139"/>
      <c r="S4614" s="139"/>
      <c r="T4614" s="138"/>
      <c r="U4614" s="6"/>
      <c r="V4614" s="8"/>
      <c r="W4614" s="8"/>
      <c r="X4614" s="60"/>
    </row>
    <row r="4615" spans="1:24" ht="11.25" outlineLevel="5" x14ac:dyDescent="0.2">
      <c r="A4615" s="137"/>
      <c r="B4615" s="138"/>
      <c r="C4615" s="138"/>
      <c r="D4615" s="139"/>
      <c r="E4615" s="145"/>
      <c r="F4615" s="140" t="s">
        <v>3440</v>
      </c>
      <c r="G4615" s="139"/>
      <c r="H4615" s="141">
        <v>11.71</v>
      </c>
      <c r="I4615" s="142"/>
      <c r="J4615" s="143"/>
      <c r="K4615" s="144"/>
      <c r="L4615" s="144"/>
      <c r="M4615" s="144"/>
      <c r="N4615" s="144"/>
      <c r="O4615" s="143"/>
      <c r="P4615" s="143"/>
      <c r="Q4615" s="143"/>
      <c r="R4615" s="139"/>
      <c r="S4615" s="139"/>
      <c r="T4615" s="138"/>
      <c r="U4615" s="6"/>
      <c r="V4615" s="8"/>
      <c r="W4615" s="8"/>
      <c r="X4615" s="60"/>
    </row>
    <row r="4616" spans="1:24" ht="11.25" outlineLevel="5" x14ac:dyDescent="0.2">
      <c r="A4616" s="137"/>
      <c r="B4616" s="138"/>
      <c r="C4616" s="138"/>
      <c r="D4616" s="139"/>
      <c r="E4616" s="145"/>
      <c r="F4616" s="140" t="s">
        <v>546</v>
      </c>
      <c r="G4616" s="139"/>
      <c r="H4616" s="141">
        <v>27.32</v>
      </c>
      <c r="I4616" s="142"/>
      <c r="J4616" s="143"/>
      <c r="K4616" s="144"/>
      <c r="L4616" s="144"/>
      <c r="M4616" s="144"/>
      <c r="N4616" s="144"/>
      <c r="O4616" s="143"/>
      <c r="P4616" s="143"/>
      <c r="Q4616" s="143"/>
      <c r="R4616" s="139"/>
      <c r="S4616" s="139"/>
      <c r="T4616" s="138"/>
      <c r="U4616" s="6"/>
      <c r="V4616" s="8"/>
      <c r="W4616" s="8"/>
      <c r="X4616" s="60"/>
    </row>
    <row r="4617" spans="1:24" ht="11.25" outlineLevel="5" x14ac:dyDescent="0.2">
      <c r="A4617" s="137"/>
      <c r="B4617" s="138"/>
      <c r="C4617" s="138"/>
      <c r="D4617" s="139"/>
      <c r="E4617" s="145"/>
      <c r="F4617" s="140" t="s">
        <v>1680</v>
      </c>
      <c r="G4617" s="139"/>
      <c r="H4617" s="141">
        <v>0</v>
      </c>
      <c r="I4617" s="142"/>
      <c r="J4617" s="143"/>
      <c r="K4617" s="144"/>
      <c r="L4617" s="144"/>
      <c r="M4617" s="144"/>
      <c r="N4617" s="144"/>
      <c r="O4617" s="143"/>
      <c r="P4617" s="143"/>
      <c r="Q4617" s="143"/>
      <c r="R4617" s="139"/>
      <c r="S4617" s="139"/>
      <c r="T4617" s="138"/>
      <c r="U4617" s="6"/>
      <c r="V4617" s="8"/>
      <c r="W4617" s="8"/>
      <c r="X4617" s="60"/>
    </row>
    <row r="4618" spans="1:24" ht="11.25" outlineLevel="5" x14ac:dyDescent="0.2">
      <c r="A4618" s="137"/>
      <c r="B4618" s="138"/>
      <c r="C4618" s="138"/>
      <c r="D4618" s="139"/>
      <c r="E4618" s="145"/>
      <c r="F4618" s="140" t="s">
        <v>3441</v>
      </c>
      <c r="G4618" s="139"/>
      <c r="H4618" s="141">
        <v>20.067499999999995</v>
      </c>
      <c r="I4618" s="142"/>
      <c r="J4618" s="143"/>
      <c r="K4618" s="144"/>
      <c r="L4618" s="144"/>
      <c r="M4618" s="144"/>
      <c r="N4618" s="144"/>
      <c r="O4618" s="143"/>
      <c r="P4618" s="143"/>
      <c r="Q4618" s="143"/>
      <c r="R4618" s="139"/>
      <c r="S4618" s="139"/>
      <c r="T4618" s="138"/>
      <c r="U4618" s="6"/>
      <c r="V4618" s="8"/>
      <c r="W4618" s="8"/>
      <c r="X4618" s="60"/>
    </row>
    <row r="4619" spans="1:24" ht="11.25" outlineLevel="5" x14ac:dyDescent="0.2">
      <c r="A4619" s="137"/>
      <c r="B4619" s="138"/>
      <c r="C4619" s="138"/>
      <c r="D4619" s="139"/>
      <c r="E4619" s="145"/>
      <c r="F4619" s="140" t="s">
        <v>3442</v>
      </c>
      <c r="G4619" s="139"/>
      <c r="H4619" s="141">
        <v>18.61</v>
      </c>
      <c r="I4619" s="142"/>
      <c r="J4619" s="143"/>
      <c r="K4619" s="144"/>
      <c r="L4619" s="144"/>
      <c r="M4619" s="144"/>
      <c r="N4619" s="144"/>
      <c r="O4619" s="143"/>
      <c r="P4619" s="143"/>
      <c r="Q4619" s="143"/>
      <c r="R4619" s="139"/>
      <c r="S4619" s="139"/>
      <c r="T4619" s="138"/>
      <c r="U4619" s="6"/>
      <c r="V4619" s="8"/>
      <c r="W4619" s="8"/>
      <c r="X4619" s="60"/>
    </row>
    <row r="4620" spans="1:24" ht="11.25" outlineLevel="5" x14ac:dyDescent="0.2">
      <c r="A4620" s="137"/>
      <c r="B4620" s="138"/>
      <c r="C4620" s="138"/>
      <c r="D4620" s="139"/>
      <c r="E4620" s="145"/>
      <c r="F4620" s="140" t="s">
        <v>3443</v>
      </c>
      <c r="G4620" s="139"/>
      <c r="H4620" s="141">
        <v>17.757499999999997</v>
      </c>
      <c r="I4620" s="142"/>
      <c r="J4620" s="143"/>
      <c r="K4620" s="144"/>
      <c r="L4620" s="144"/>
      <c r="M4620" s="144"/>
      <c r="N4620" s="144"/>
      <c r="O4620" s="143"/>
      <c r="P4620" s="143"/>
      <c r="Q4620" s="143"/>
      <c r="R4620" s="139"/>
      <c r="S4620" s="139"/>
      <c r="T4620" s="138"/>
      <c r="U4620" s="6"/>
      <c r="V4620" s="8"/>
      <c r="W4620" s="8"/>
      <c r="X4620" s="60"/>
    </row>
    <row r="4621" spans="1:24" ht="11.25" outlineLevel="5" x14ac:dyDescent="0.2">
      <c r="A4621" s="137"/>
      <c r="B4621" s="138"/>
      <c r="C4621" s="138"/>
      <c r="D4621" s="139"/>
      <c r="E4621" s="145"/>
      <c r="F4621" s="140" t="s">
        <v>3444</v>
      </c>
      <c r="G4621" s="139"/>
      <c r="H4621" s="141">
        <v>12.399999999999997</v>
      </c>
      <c r="I4621" s="142"/>
      <c r="J4621" s="143"/>
      <c r="K4621" s="144"/>
      <c r="L4621" s="144"/>
      <c r="M4621" s="144"/>
      <c r="N4621" s="144"/>
      <c r="O4621" s="143"/>
      <c r="P4621" s="143"/>
      <c r="Q4621" s="143"/>
      <c r="R4621" s="139"/>
      <c r="S4621" s="139"/>
      <c r="T4621" s="138"/>
      <c r="U4621" s="6"/>
      <c r="V4621" s="8"/>
      <c r="W4621" s="8"/>
      <c r="X4621" s="60"/>
    </row>
    <row r="4622" spans="1:24" ht="11.25" outlineLevel="5" x14ac:dyDescent="0.2">
      <c r="A4622" s="137"/>
      <c r="B4622" s="138"/>
      <c r="C4622" s="138"/>
      <c r="D4622" s="139"/>
      <c r="E4622" s="145"/>
      <c r="F4622" s="140" t="s">
        <v>3445</v>
      </c>
      <c r="G4622" s="139"/>
      <c r="H4622" s="141">
        <v>18.337499999999999</v>
      </c>
      <c r="I4622" s="142"/>
      <c r="J4622" s="143"/>
      <c r="K4622" s="144"/>
      <c r="L4622" s="144"/>
      <c r="M4622" s="144"/>
      <c r="N4622" s="144"/>
      <c r="O4622" s="143"/>
      <c r="P4622" s="143"/>
      <c r="Q4622" s="143"/>
      <c r="R4622" s="139"/>
      <c r="S4622" s="139"/>
      <c r="T4622" s="138"/>
      <c r="U4622" s="6"/>
      <c r="V4622" s="8"/>
      <c r="W4622" s="8"/>
      <c r="X4622" s="60"/>
    </row>
    <row r="4623" spans="1:24" ht="11.25" outlineLevel="5" x14ac:dyDescent="0.2">
      <c r="A4623" s="137"/>
      <c r="B4623" s="138"/>
      <c r="C4623" s="138"/>
      <c r="D4623" s="139"/>
      <c r="E4623" s="145"/>
      <c r="F4623" s="140" t="s">
        <v>3446</v>
      </c>
      <c r="G4623" s="139"/>
      <c r="H4623" s="141">
        <v>12.399999999999997</v>
      </c>
      <c r="I4623" s="142"/>
      <c r="J4623" s="143"/>
      <c r="K4623" s="144"/>
      <c r="L4623" s="144"/>
      <c r="M4623" s="144"/>
      <c r="N4623" s="144"/>
      <c r="O4623" s="143"/>
      <c r="P4623" s="143"/>
      <c r="Q4623" s="143"/>
      <c r="R4623" s="139"/>
      <c r="S4623" s="139"/>
      <c r="T4623" s="138"/>
      <c r="U4623" s="6"/>
      <c r="V4623" s="8"/>
      <c r="W4623" s="8"/>
      <c r="X4623" s="60"/>
    </row>
    <row r="4624" spans="1:24" ht="11.25" outlineLevel="5" x14ac:dyDescent="0.2">
      <c r="A4624" s="137"/>
      <c r="B4624" s="138"/>
      <c r="C4624" s="138"/>
      <c r="D4624" s="139"/>
      <c r="E4624" s="145"/>
      <c r="F4624" s="140" t="s">
        <v>3447</v>
      </c>
      <c r="G4624" s="139"/>
      <c r="H4624" s="141">
        <v>18.337499999999999</v>
      </c>
      <c r="I4624" s="142"/>
      <c r="J4624" s="143"/>
      <c r="K4624" s="144"/>
      <c r="L4624" s="144"/>
      <c r="M4624" s="144"/>
      <c r="N4624" s="144"/>
      <c r="O4624" s="143"/>
      <c r="P4624" s="143"/>
      <c r="Q4624" s="143"/>
      <c r="R4624" s="139"/>
      <c r="S4624" s="139"/>
      <c r="T4624" s="138"/>
      <c r="U4624" s="6"/>
      <c r="V4624" s="8"/>
      <c r="W4624" s="8"/>
      <c r="X4624" s="60"/>
    </row>
    <row r="4625" spans="1:27" ht="11.25" outlineLevel="5" x14ac:dyDescent="0.2">
      <c r="A4625" s="137"/>
      <c r="B4625" s="138"/>
      <c r="C4625" s="138"/>
      <c r="D4625" s="139"/>
      <c r="E4625" s="145"/>
      <c r="F4625" s="140" t="s">
        <v>3448</v>
      </c>
      <c r="G4625" s="139"/>
      <c r="H4625" s="141">
        <v>12.399999999999997</v>
      </c>
      <c r="I4625" s="142"/>
      <c r="J4625" s="143"/>
      <c r="K4625" s="144"/>
      <c r="L4625" s="144"/>
      <c r="M4625" s="144"/>
      <c r="N4625" s="144"/>
      <c r="O4625" s="143"/>
      <c r="P4625" s="143"/>
      <c r="Q4625" s="143"/>
      <c r="R4625" s="139"/>
      <c r="S4625" s="139"/>
      <c r="T4625" s="138"/>
      <c r="U4625" s="6"/>
      <c r="V4625" s="8"/>
      <c r="W4625" s="8"/>
      <c r="X4625" s="60"/>
    </row>
    <row r="4626" spans="1:27" ht="11.25" outlineLevel="5" x14ac:dyDescent="0.2">
      <c r="A4626" s="137"/>
      <c r="B4626" s="138"/>
      <c r="C4626" s="138"/>
      <c r="D4626" s="139"/>
      <c r="E4626" s="145"/>
      <c r="F4626" s="140" t="s">
        <v>3449</v>
      </c>
      <c r="G4626" s="139"/>
      <c r="H4626" s="141">
        <v>18.149999999999999</v>
      </c>
      <c r="I4626" s="142"/>
      <c r="J4626" s="143"/>
      <c r="K4626" s="144"/>
      <c r="L4626" s="144"/>
      <c r="M4626" s="144"/>
      <c r="N4626" s="144"/>
      <c r="O4626" s="143"/>
      <c r="P4626" s="143"/>
      <c r="Q4626" s="143"/>
      <c r="R4626" s="139"/>
      <c r="S4626" s="139"/>
      <c r="T4626" s="138"/>
      <c r="U4626" s="6"/>
      <c r="V4626" s="8"/>
      <c r="W4626" s="8"/>
      <c r="X4626" s="60"/>
    </row>
    <row r="4627" spans="1:27" ht="11.25" outlineLevel="5" x14ac:dyDescent="0.2">
      <c r="A4627" s="137"/>
      <c r="B4627" s="138"/>
      <c r="C4627" s="138"/>
      <c r="D4627" s="139"/>
      <c r="E4627" s="145"/>
      <c r="F4627" s="140" t="s">
        <v>3450</v>
      </c>
      <c r="G4627" s="139"/>
      <c r="H4627" s="141">
        <v>12.399999999999997</v>
      </c>
      <c r="I4627" s="142"/>
      <c r="J4627" s="143"/>
      <c r="K4627" s="144"/>
      <c r="L4627" s="144"/>
      <c r="M4627" s="144"/>
      <c r="N4627" s="144"/>
      <c r="O4627" s="143"/>
      <c r="P4627" s="143"/>
      <c r="Q4627" s="143"/>
      <c r="R4627" s="139"/>
      <c r="S4627" s="139"/>
      <c r="T4627" s="138"/>
      <c r="U4627" s="6"/>
      <c r="V4627" s="8"/>
      <c r="W4627" s="8"/>
      <c r="X4627" s="60"/>
    </row>
    <row r="4628" spans="1:27" ht="11.25" outlineLevel="5" x14ac:dyDescent="0.2">
      <c r="A4628" s="137"/>
      <c r="B4628" s="138"/>
      <c r="C4628" s="138"/>
      <c r="D4628" s="139"/>
      <c r="E4628" s="145"/>
      <c r="F4628" s="140" t="s">
        <v>546</v>
      </c>
      <c r="G4628" s="139"/>
      <c r="H4628" s="141">
        <v>160.86000000000001</v>
      </c>
      <c r="I4628" s="142"/>
      <c r="J4628" s="143"/>
      <c r="K4628" s="144"/>
      <c r="L4628" s="144"/>
      <c r="M4628" s="144"/>
      <c r="N4628" s="144"/>
      <c r="O4628" s="143"/>
      <c r="P4628" s="143"/>
      <c r="Q4628" s="143"/>
      <c r="R4628" s="139"/>
      <c r="S4628" s="139"/>
      <c r="T4628" s="138"/>
      <c r="U4628" s="6"/>
      <c r="V4628" s="8"/>
      <c r="W4628" s="8"/>
      <c r="X4628" s="60"/>
    </row>
    <row r="4629" spans="1:27" ht="11.25" outlineLevel="5" x14ac:dyDescent="0.2">
      <c r="A4629" s="137"/>
      <c r="B4629" s="138"/>
      <c r="C4629" s="138"/>
      <c r="D4629" s="139"/>
      <c r="E4629" s="145"/>
      <c r="F4629" s="140" t="s">
        <v>3451</v>
      </c>
      <c r="G4629" s="139"/>
      <c r="H4629" s="141">
        <v>160.86000000000001</v>
      </c>
      <c r="I4629" s="142"/>
      <c r="J4629" s="143"/>
      <c r="K4629" s="144"/>
      <c r="L4629" s="144"/>
      <c r="M4629" s="144"/>
      <c r="N4629" s="144"/>
      <c r="O4629" s="143"/>
      <c r="P4629" s="143"/>
      <c r="Q4629" s="143"/>
      <c r="R4629" s="139"/>
      <c r="S4629" s="139"/>
      <c r="T4629" s="138"/>
      <c r="U4629" s="6"/>
      <c r="V4629" s="8"/>
      <c r="W4629" s="8"/>
      <c r="X4629" s="60"/>
    </row>
    <row r="4630" spans="1:27" ht="11.25" outlineLevel="5" x14ac:dyDescent="0.2">
      <c r="A4630" s="137"/>
      <c r="B4630" s="138"/>
      <c r="C4630" s="138"/>
      <c r="D4630" s="139"/>
      <c r="E4630" s="145"/>
      <c r="F4630" s="140" t="s">
        <v>3452</v>
      </c>
      <c r="G4630" s="139"/>
      <c r="H4630" s="141">
        <v>321.72000000000003</v>
      </c>
      <c r="I4630" s="142"/>
      <c r="J4630" s="143"/>
      <c r="K4630" s="144"/>
      <c r="L4630" s="144"/>
      <c r="M4630" s="144"/>
      <c r="N4630" s="144"/>
      <c r="O4630" s="143"/>
      <c r="P4630" s="143"/>
      <c r="Q4630" s="143"/>
      <c r="R4630" s="139"/>
      <c r="S4630" s="139"/>
      <c r="T4630" s="138"/>
      <c r="U4630" s="6"/>
      <c r="V4630" s="8"/>
      <c r="W4630" s="8"/>
      <c r="X4630" s="60"/>
    </row>
    <row r="4631" spans="1:27" ht="11.25" outlineLevel="5" x14ac:dyDescent="0.2">
      <c r="A4631" s="137"/>
      <c r="B4631" s="138"/>
      <c r="C4631" s="138"/>
      <c r="D4631" s="139"/>
      <c r="E4631" s="145"/>
      <c r="F4631" s="140" t="s">
        <v>546</v>
      </c>
      <c r="G4631" s="139"/>
      <c r="H4631" s="141">
        <v>482.58000000000004</v>
      </c>
      <c r="I4631" s="142"/>
      <c r="J4631" s="143"/>
      <c r="K4631" s="144"/>
      <c r="L4631" s="144"/>
      <c r="M4631" s="144"/>
      <c r="N4631" s="144"/>
      <c r="O4631" s="143"/>
      <c r="P4631" s="143"/>
      <c r="Q4631" s="143"/>
      <c r="R4631" s="139"/>
      <c r="S4631" s="139"/>
      <c r="T4631" s="138"/>
      <c r="U4631" s="6"/>
      <c r="V4631" s="8"/>
      <c r="W4631" s="8"/>
      <c r="X4631" s="60"/>
    </row>
    <row r="4632" spans="1:27" ht="11.25" outlineLevel="5" x14ac:dyDescent="0.2">
      <c r="A4632" s="137"/>
      <c r="B4632" s="138"/>
      <c r="C4632" s="138"/>
      <c r="D4632" s="139"/>
      <c r="E4632" s="145"/>
      <c r="F4632" s="140" t="s">
        <v>701</v>
      </c>
      <c r="G4632" s="139"/>
      <c r="H4632" s="141">
        <v>0</v>
      </c>
      <c r="I4632" s="142"/>
      <c r="J4632" s="143"/>
      <c r="K4632" s="144"/>
      <c r="L4632" s="144"/>
      <c r="M4632" s="144"/>
      <c r="N4632" s="144"/>
      <c r="O4632" s="143"/>
      <c r="P4632" s="143"/>
      <c r="Q4632" s="143"/>
      <c r="R4632" s="139"/>
      <c r="S4632" s="139"/>
      <c r="T4632" s="138"/>
      <c r="U4632" s="6"/>
      <c r="V4632" s="8"/>
      <c r="W4632" s="8"/>
      <c r="X4632" s="60"/>
    </row>
    <row r="4633" spans="1:27" ht="11.25" outlineLevel="5" x14ac:dyDescent="0.2">
      <c r="A4633" s="137"/>
      <c r="B4633" s="138"/>
      <c r="C4633" s="138"/>
      <c r="D4633" s="139"/>
      <c r="E4633" s="145"/>
      <c r="F4633" s="140" t="s">
        <v>3453</v>
      </c>
      <c r="G4633" s="139"/>
      <c r="H4633" s="141">
        <v>20</v>
      </c>
      <c r="I4633" s="142"/>
      <c r="J4633" s="143"/>
      <c r="K4633" s="144"/>
      <c r="L4633" s="144"/>
      <c r="M4633" s="144"/>
      <c r="N4633" s="144"/>
      <c r="O4633" s="143"/>
      <c r="P4633" s="143"/>
      <c r="Q4633" s="143"/>
      <c r="R4633" s="139"/>
      <c r="S4633" s="139"/>
      <c r="T4633" s="138"/>
      <c r="U4633" s="6"/>
      <c r="V4633" s="8"/>
      <c r="W4633" s="8"/>
      <c r="X4633" s="60"/>
    </row>
    <row r="4634" spans="1:27" ht="11.25" outlineLevel="5" x14ac:dyDescent="0.2">
      <c r="A4634" s="137"/>
      <c r="B4634" s="138"/>
      <c r="C4634" s="138"/>
      <c r="D4634" s="139"/>
      <c r="E4634" s="145"/>
      <c r="F4634" s="140" t="s">
        <v>546</v>
      </c>
      <c r="G4634" s="139"/>
      <c r="H4634" s="141">
        <v>20</v>
      </c>
      <c r="I4634" s="142"/>
      <c r="J4634" s="143"/>
      <c r="K4634" s="144"/>
      <c r="L4634" s="144"/>
      <c r="M4634" s="144"/>
      <c r="N4634" s="144"/>
      <c r="O4634" s="143"/>
      <c r="P4634" s="143"/>
      <c r="Q4634" s="143"/>
      <c r="R4634" s="139"/>
      <c r="S4634" s="139"/>
      <c r="T4634" s="138"/>
      <c r="U4634" s="6"/>
      <c r="V4634" s="8"/>
      <c r="W4634" s="8"/>
      <c r="X4634" s="60"/>
    </row>
    <row r="4635" spans="1:27" ht="11.25" outlineLevel="5" x14ac:dyDescent="0.2">
      <c r="A4635" s="137"/>
      <c r="B4635" s="138"/>
      <c r="C4635" s="138"/>
      <c r="D4635" s="139"/>
      <c r="E4635" s="145"/>
      <c r="F4635" s="140" t="s">
        <v>3454</v>
      </c>
      <c r="G4635" s="139"/>
      <c r="H4635" s="141">
        <v>-177.393</v>
      </c>
      <c r="I4635" s="142"/>
      <c r="J4635" s="143"/>
      <c r="K4635" s="144"/>
      <c r="L4635" s="144"/>
      <c r="M4635" s="144"/>
      <c r="N4635" s="144"/>
      <c r="O4635" s="143"/>
      <c r="P4635" s="143"/>
      <c r="Q4635" s="143"/>
      <c r="R4635" s="139"/>
      <c r="S4635" s="139"/>
      <c r="T4635" s="138"/>
      <c r="U4635" s="6"/>
      <c r="V4635" s="8"/>
      <c r="W4635" s="8"/>
      <c r="X4635" s="60"/>
    </row>
    <row r="4636" spans="1:27" ht="7.5" customHeight="1" outlineLevel="5" x14ac:dyDescent="0.15">
      <c r="A4636" s="8"/>
      <c r="B4636" s="69"/>
      <c r="C4636" s="69"/>
      <c r="D4636" s="60"/>
      <c r="E4636" s="60"/>
      <c r="F4636" s="104"/>
      <c r="G4636" s="60"/>
      <c r="H4636" s="65"/>
      <c r="I4636" s="105"/>
      <c r="J4636" s="63"/>
      <c r="K4636" s="65"/>
      <c r="L4636" s="65"/>
      <c r="M4636" s="65"/>
      <c r="N4636" s="65"/>
      <c r="O4636" s="63"/>
      <c r="P4636" s="63"/>
      <c r="Q4636" s="63"/>
      <c r="R4636" s="60"/>
      <c r="S4636" s="60"/>
      <c r="T4636" s="69"/>
      <c r="U4636" s="8"/>
      <c r="X4636" s="60"/>
    </row>
    <row r="4637" spans="1:27" ht="11.25" outlineLevel="4" x14ac:dyDescent="0.2">
      <c r="A4637" s="4"/>
      <c r="B4637" s="120"/>
      <c r="C4637" s="121">
        <v>6</v>
      </c>
      <c r="D4637" s="122" t="s">
        <v>534</v>
      </c>
      <c r="E4637" s="123" t="s">
        <v>3455</v>
      </c>
      <c r="F4637" s="124" t="s">
        <v>3456</v>
      </c>
      <c r="G4637" s="122" t="s">
        <v>543</v>
      </c>
      <c r="H4637" s="125">
        <v>177.39300000000003</v>
      </c>
      <c r="I4637" s="126">
        <v>0</v>
      </c>
      <c r="J4637" s="127">
        <f>H4637*I4637</f>
        <v>0</v>
      </c>
      <c r="K4637" s="125">
        <v>4.8999999999999998E-3</v>
      </c>
      <c r="L4637" s="125">
        <f>H4637*K4637</f>
        <v>0.8692257000000001</v>
      </c>
      <c r="M4637" s="125"/>
      <c r="N4637" s="125">
        <f>H4637*M4637</f>
        <v>0</v>
      </c>
      <c r="O4637" s="127">
        <v>15</v>
      </c>
      <c r="P4637" s="127">
        <f>J4637*(O4637/100)</f>
        <v>0</v>
      </c>
      <c r="Q4637" s="127">
        <f>J4637+P4637</f>
        <v>0</v>
      </c>
      <c r="R4637" s="128"/>
      <c r="S4637" s="128" t="s">
        <v>538</v>
      </c>
      <c r="T4637" s="129">
        <v>1</v>
      </c>
      <c r="U4637" s="8"/>
      <c r="V4637" s="8"/>
      <c r="W4637" s="8"/>
      <c r="X4637" s="60"/>
    </row>
    <row r="4638" spans="1:27" ht="9.75" outlineLevel="5" x14ac:dyDescent="0.2">
      <c r="A4638" s="130"/>
      <c r="B4638" s="131"/>
      <c r="C4638" s="131"/>
      <c r="D4638" s="132"/>
      <c r="E4638" s="136" t="s">
        <v>0</v>
      </c>
      <c r="F4638" s="159" t="s">
        <v>3457</v>
      </c>
      <c r="G4638" s="159"/>
      <c r="H4638" s="160"/>
      <c r="I4638" s="161"/>
      <c r="J4638" s="162"/>
      <c r="K4638" s="134"/>
      <c r="L4638" s="134"/>
      <c r="M4638" s="134"/>
      <c r="N4638" s="134"/>
      <c r="O4638" s="135"/>
      <c r="P4638" s="135"/>
      <c r="Q4638" s="135"/>
      <c r="R4638" s="132"/>
      <c r="S4638" s="132"/>
      <c r="T4638" s="131"/>
      <c r="U4638" s="6"/>
      <c r="V4638" s="8"/>
      <c r="W4638" s="8"/>
      <c r="X4638" s="133" t="str">
        <f>F4638</f>
        <v>Montáž obkladů vnitřních stěn z dlaždic keramických lepených flexibilním lepidlem maloformátových hladkých přes 25 do 35 ks/m2</v>
      </c>
      <c r="Y4638" s="9"/>
      <c r="AA4638" s="11"/>
    </row>
    <row r="4639" spans="1:27" ht="7.5" customHeight="1" outlineLevel="5" x14ac:dyDescent="0.15">
      <c r="B4639" s="69"/>
      <c r="C4639" s="69"/>
      <c r="D4639" s="60"/>
      <c r="E4639" s="60"/>
      <c r="F4639" s="61"/>
      <c r="G4639" s="60"/>
      <c r="H4639" s="65"/>
      <c r="I4639" s="105"/>
      <c r="J4639" s="63"/>
      <c r="K4639" s="65"/>
      <c r="L4639" s="65"/>
      <c r="M4639" s="65"/>
      <c r="N4639" s="65"/>
      <c r="O4639" s="63"/>
      <c r="P4639" s="63"/>
      <c r="Q4639" s="63"/>
      <c r="R4639" s="60"/>
      <c r="S4639" s="60"/>
      <c r="T4639" s="69"/>
      <c r="U4639" s="8"/>
      <c r="X4639" s="60"/>
    </row>
    <row r="4640" spans="1:27" ht="11.25" outlineLevel="5" x14ac:dyDescent="0.2">
      <c r="A4640" s="137"/>
      <c r="B4640" s="138"/>
      <c r="C4640" s="138"/>
      <c r="D4640" s="139"/>
      <c r="E4640" s="145" t="s">
        <v>1</v>
      </c>
      <c r="F4640" s="140" t="s">
        <v>3458</v>
      </c>
      <c r="G4640" s="139"/>
      <c r="H4640" s="141">
        <v>0</v>
      </c>
      <c r="I4640" s="142"/>
      <c r="J4640" s="143"/>
      <c r="K4640" s="144"/>
      <c r="L4640" s="144"/>
      <c r="M4640" s="144"/>
      <c r="N4640" s="144"/>
      <c r="O4640" s="143"/>
      <c r="P4640" s="143"/>
      <c r="Q4640" s="143"/>
      <c r="R4640" s="139"/>
      <c r="S4640" s="139"/>
      <c r="T4640" s="138"/>
      <c r="U4640" s="6"/>
      <c r="V4640" s="8"/>
      <c r="W4640" s="8"/>
      <c r="X4640" s="60"/>
    </row>
    <row r="4641" spans="1:24" ht="11.25" outlineLevel="5" x14ac:dyDescent="0.2">
      <c r="A4641" s="137"/>
      <c r="B4641" s="138"/>
      <c r="C4641" s="138"/>
      <c r="D4641" s="139"/>
      <c r="E4641" s="145"/>
      <c r="F4641" s="140" t="s">
        <v>1739</v>
      </c>
      <c r="G4641" s="139"/>
      <c r="H4641" s="141">
        <v>0</v>
      </c>
      <c r="I4641" s="142"/>
      <c r="J4641" s="143"/>
      <c r="K4641" s="144"/>
      <c r="L4641" s="144"/>
      <c r="M4641" s="144"/>
      <c r="N4641" s="144"/>
      <c r="O4641" s="143"/>
      <c r="P4641" s="143"/>
      <c r="Q4641" s="143"/>
      <c r="R4641" s="139"/>
      <c r="S4641" s="139"/>
      <c r="T4641" s="138"/>
      <c r="U4641" s="6"/>
      <c r="V4641" s="8"/>
      <c r="W4641" s="8"/>
      <c r="X4641" s="60"/>
    </row>
    <row r="4642" spans="1:24" ht="11.25" outlineLevel="5" x14ac:dyDescent="0.2">
      <c r="A4642" s="137"/>
      <c r="B4642" s="138"/>
      <c r="C4642" s="138"/>
      <c r="D4642" s="139"/>
      <c r="E4642" s="145"/>
      <c r="F4642" s="140" t="s">
        <v>3459</v>
      </c>
      <c r="G4642" s="139"/>
      <c r="H4642" s="141">
        <v>6.4924999999999997</v>
      </c>
      <c r="I4642" s="142"/>
      <c r="J4642" s="143"/>
      <c r="K4642" s="144"/>
      <c r="L4642" s="144"/>
      <c r="M4642" s="144"/>
      <c r="N4642" s="144"/>
      <c r="O4642" s="143"/>
      <c r="P4642" s="143"/>
      <c r="Q4642" s="143"/>
      <c r="R4642" s="139"/>
      <c r="S4642" s="139"/>
      <c r="T4642" s="138"/>
      <c r="U4642" s="6"/>
      <c r="V4642" s="8"/>
      <c r="W4642" s="8"/>
      <c r="X4642" s="60"/>
    </row>
    <row r="4643" spans="1:24" ht="11.25" outlineLevel="5" x14ac:dyDescent="0.2">
      <c r="A4643" s="137"/>
      <c r="B4643" s="138"/>
      <c r="C4643" s="138"/>
      <c r="D4643" s="139"/>
      <c r="E4643" s="145"/>
      <c r="F4643" s="140" t="s">
        <v>546</v>
      </c>
      <c r="G4643" s="139"/>
      <c r="H4643" s="141">
        <v>6.4924999999999997</v>
      </c>
      <c r="I4643" s="142"/>
      <c r="J4643" s="143"/>
      <c r="K4643" s="144"/>
      <c r="L4643" s="144"/>
      <c r="M4643" s="144"/>
      <c r="N4643" s="144"/>
      <c r="O4643" s="143"/>
      <c r="P4643" s="143"/>
      <c r="Q4643" s="143"/>
      <c r="R4643" s="139"/>
      <c r="S4643" s="139"/>
      <c r="T4643" s="138"/>
      <c r="U4643" s="6"/>
      <c r="V4643" s="8"/>
      <c r="W4643" s="8"/>
      <c r="X4643" s="60"/>
    </row>
    <row r="4644" spans="1:24" ht="11.25" outlineLevel="5" x14ac:dyDescent="0.2">
      <c r="A4644" s="137"/>
      <c r="B4644" s="138"/>
      <c r="C4644" s="138"/>
      <c r="D4644" s="139"/>
      <c r="E4644" s="145"/>
      <c r="F4644" s="140" t="s">
        <v>3460</v>
      </c>
      <c r="G4644" s="139"/>
      <c r="H4644" s="141">
        <v>6.492</v>
      </c>
      <c r="I4644" s="142"/>
      <c r="J4644" s="143"/>
      <c r="K4644" s="144"/>
      <c r="L4644" s="144"/>
      <c r="M4644" s="144"/>
      <c r="N4644" s="144"/>
      <c r="O4644" s="143"/>
      <c r="P4644" s="143"/>
      <c r="Q4644" s="143"/>
      <c r="R4644" s="139"/>
      <c r="S4644" s="139"/>
      <c r="T4644" s="138"/>
      <c r="U4644" s="6"/>
      <c r="V4644" s="8"/>
      <c r="W4644" s="8"/>
      <c r="X4644" s="60"/>
    </row>
    <row r="4645" spans="1:24" ht="11.25" outlineLevel="5" x14ac:dyDescent="0.2">
      <c r="A4645" s="137"/>
      <c r="B4645" s="138"/>
      <c r="C4645" s="138"/>
      <c r="D4645" s="139"/>
      <c r="E4645" s="145"/>
      <c r="F4645" s="140" t="s">
        <v>546</v>
      </c>
      <c r="G4645" s="139"/>
      <c r="H4645" s="141">
        <v>6.492</v>
      </c>
      <c r="I4645" s="142"/>
      <c r="J4645" s="143"/>
      <c r="K4645" s="144"/>
      <c r="L4645" s="144"/>
      <c r="M4645" s="144"/>
      <c r="N4645" s="144"/>
      <c r="O4645" s="143"/>
      <c r="P4645" s="143"/>
      <c r="Q4645" s="143"/>
      <c r="R4645" s="139"/>
      <c r="S4645" s="139"/>
      <c r="T4645" s="138"/>
      <c r="U4645" s="6"/>
      <c r="V4645" s="8"/>
      <c r="W4645" s="8"/>
      <c r="X4645" s="60"/>
    </row>
    <row r="4646" spans="1:24" ht="11.25" outlineLevel="5" x14ac:dyDescent="0.2">
      <c r="A4646" s="137"/>
      <c r="B4646" s="138"/>
      <c r="C4646" s="138"/>
      <c r="D4646" s="139"/>
      <c r="E4646" s="145"/>
      <c r="F4646" s="140" t="s">
        <v>3461</v>
      </c>
      <c r="G4646" s="139"/>
      <c r="H4646" s="141">
        <v>5.0599999999999996</v>
      </c>
      <c r="I4646" s="142"/>
      <c r="J4646" s="143"/>
      <c r="K4646" s="144"/>
      <c r="L4646" s="144"/>
      <c r="M4646" s="144"/>
      <c r="N4646" s="144"/>
      <c r="O4646" s="143"/>
      <c r="P4646" s="143"/>
      <c r="Q4646" s="143"/>
      <c r="R4646" s="139"/>
      <c r="S4646" s="139"/>
      <c r="T4646" s="138"/>
      <c r="U4646" s="6"/>
      <c r="V4646" s="8"/>
      <c r="W4646" s="8"/>
      <c r="X4646" s="60"/>
    </row>
    <row r="4647" spans="1:24" ht="11.25" outlineLevel="5" x14ac:dyDescent="0.2">
      <c r="A4647" s="137"/>
      <c r="B4647" s="138"/>
      <c r="C4647" s="138"/>
      <c r="D4647" s="139"/>
      <c r="E4647" s="145"/>
      <c r="F4647" s="140" t="s">
        <v>546</v>
      </c>
      <c r="G4647" s="139"/>
      <c r="H4647" s="141">
        <v>5.0599999999999996</v>
      </c>
      <c r="I4647" s="142"/>
      <c r="J4647" s="143"/>
      <c r="K4647" s="144"/>
      <c r="L4647" s="144"/>
      <c r="M4647" s="144"/>
      <c r="N4647" s="144"/>
      <c r="O4647" s="143"/>
      <c r="P4647" s="143"/>
      <c r="Q4647" s="143"/>
      <c r="R4647" s="139"/>
      <c r="S4647" s="139"/>
      <c r="T4647" s="138"/>
      <c r="U4647" s="6"/>
      <c r="V4647" s="8"/>
      <c r="W4647" s="8"/>
      <c r="X4647" s="60"/>
    </row>
    <row r="4648" spans="1:24" ht="11.25" outlineLevel="5" x14ac:dyDescent="0.2">
      <c r="A4648" s="137"/>
      <c r="B4648" s="138"/>
      <c r="C4648" s="138"/>
      <c r="D4648" s="139"/>
      <c r="E4648" s="145"/>
      <c r="F4648" s="140" t="s">
        <v>3462</v>
      </c>
      <c r="G4648" s="139"/>
      <c r="H4648" s="141">
        <v>5.0599999999999996</v>
      </c>
      <c r="I4648" s="142"/>
      <c r="J4648" s="143"/>
      <c r="K4648" s="144"/>
      <c r="L4648" s="144"/>
      <c r="M4648" s="144"/>
      <c r="N4648" s="144"/>
      <c r="O4648" s="143"/>
      <c r="P4648" s="143"/>
      <c r="Q4648" s="143"/>
      <c r="R4648" s="139"/>
      <c r="S4648" s="139"/>
      <c r="T4648" s="138"/>
      <c r="U4648" s="6"/>
      <c r="V4648" s="8"/>
      <c r="W4648" s="8"/>
      <c r="X4648" s="60"/>
    </row>
    <row r="4649" spans="1:24" ht="11.25" outlineLevel="5" x14ac:dyDescent="0.2">
      <c r="A4649" s="137"/>
      <c r="B4649" s="138"/>
      <c r="C4649" s="138"/>
      <c r="D4649" s="139"/>
      <c r="E4649" s="145"/>
      <c r="F4649" s="140" t="s">
        <v>546</v>
      </c>
      <c r="G4649" s="139"/>
      <c r="H4649" s="141">
        <v>5.0599999999999996</v>
      </c>
      <c r="I4649" s="142"/>
      <c r="J4649" s="143"/>
      <c r="K4649" s="144"/>
      <c r="L4649" s="144"/>
      <c r="M4649" s="144"/>
      <c r="N4649" s="144"/>
      <c r="O4649" s="143"/>
      <c r="P4649" s="143"/>
      <c r="Q4649" s="143"/>
      <c r="R4649" s="139"/>
      <c r="S4649" s="139"/>
      <c r="T4649" s="138"/>
      <c r="U4649" s="6"/>
      <c r="V4649" s="8"/>
      <c r="W4649" s="8"/>
      <c r="X4649" s="60"/>
    </row>
    <row r="4650" spans="1:24" ht="11.25" outlineLevel="5" x14ac:dyDescent="0.2">
      <c r="A4650" s="137"/>
      <c r="B4650" s="138"/>
      <c r="C4650" s="138"/>
      <c r="D4650" s="139"/>
      <c r="E4650" s="145"/>
      <c r="F4650" s="140" t="s">
        <v>3463</v>
      </c>
      <c r="G4650" s="139"/>
      <c r="H4650" s="141">
        <v>5.0599999999999996</v>
      </c>
      <c r="I4650" s="142"/>
      <c r="J4650" s="143"/>
      <c r="K4650" s="144"/>
      <c r="L4650" s="144"/>
      <c r="M4650" s="144"/>
      <c r="N4650" s="144"/>
      <c r="O4650" s="143"/>
      <c r="P4650" s="143"/>
      <c r="Q4650" s="143"/>
      <c r="R4650" s="139"/>
      <c r="S4650" s="139"/>
      <c r="T4650" s="138"/>
      <c r="U4650" s="6"/>
      <c r="V4650" s="8"/>
      <c r="W4650" s="8"/>
      <c r="X4650" s="60"/>
    </row>
    <row r="4651" spans="1:24" ht="11.25" outlineLevel="5" x14ac:dyDescent="0.2">
      <c r="A4651" s="137"/>
      <c r="B4651" s="138"/>
      <c r="C4651" s="138"/>
      <c r="D4651" s="139"/>
      <c r="E4651" s="145"/>
      <c r="F4651" s="140" t="s">
        <v>546</v>
      </c>
      <c r="G4651" s="139"/>
      <c r="H4651" s="141">
        <v>5.0599999999999996</v>
      </c>
      <c r="I4651" s="142"/>
      <c r="J4651" s="143"/>
      <c r="K4651" s="144"/>
      <c r="L4651" s="144"/>
      <c r="M4651" s="144"/>
      <c r="N4651" s="144"/>
      <c r="O4651" s="143"/>
      <c r="P4651" s="143"/>
      <c r="Q4651" s="143"/>
      <c r="R4651" s="139"/>
      <c r="S4651" s="139"/>
      <c r="T4651" s="138"/>
      <c r="U4651" s="6"/>
      <c r="V4651" s="8"/>
      <c r="W4651" s="8"/>
      <c r="X4651" s="60"/>
    </row>
    <row r="4652" spans="1:24" ht="11.25" outlineLevel="5" x14ac:dyDescent="0.2">
      <c r="A4652" s="137"/>
      <c r="B4652" s="138"/>
      <c r="C4652" s="138"/>
      <c r="D4652" s="139"/>
      <c r="E4652" s="145"/>
      <c r="F4652" s="140" t="s">
        <v>3464</v>
      </c>
      <c r="G4652" s="139"/>
      <c r="H4652" s="141">
        <v>5.0599999999999996</v>
      </c>
      <c r="I4652" s="142"/>
      <c r="J4652" s="143"/>
      <c r="K4652" s="144"/>
      <c r="L4652" s="144"/>
      <c r="M4652" s="144"/>
      <c r="N4652" s="144"/>
      <c r="O4652" s="143"/>
      <c r="P4652" s="143"/>
      <c r="Q4652" s="143"/>
      <c r="R4652" s="139"/>
      <c r="S4652" s="139"/>
      <c r="T4652" s="138"/>
      <c r="U4652" s="6"/>
      <c r="V4652" s="8"/>
      <c r="W4652" s="8"/>
      <c r="X4652" s="60"/>
    </row>
    <row r="4653" spans="1:24" ht="11.25" outlineLevel="5" x14ac:dyDescent="0.2">
      <c r="A4653" s="137"/>
      <c r="B4653" s="138"/>
      <c r="C4653" s="138"/>
      <c r="D4653" s="139"/>
      <c r="E4653" s="145"/>
      <c r="F4653" s="140" t="s">
        <v>546</v>
      </c>
      <c r="G4653" s="139"/>
      <c r="H4653" s="141">
        <v>5.0599999999999996</v>
      </c>
      <c r="I4653" s="142"/>
      <c r="J4653" s="143"/>
      <c r="K4653" s="144"/>
      <c r="L4653" s="144"/>
      <c r="M4653" s="144"/>
      <c r="N4653" s="144"/>
      <c r="O4653" s="143"/>
      <c r="P4653" s="143"/>
      <c r="Q4653" s="143"/>
      <c r="R4653" s="139"/>
      <c r="S4653" s="139"/>
      <c r="T4653" s="138"/>
      <c r="U4653" s="6"/>
      <c r="V4653" s="8"/>
      <c r="W4653" s="8"/>
      <c r="X4653" s="60"/>
    </row>
    <row r="4654" spans="1:24" ht="11.25" outlineLevel="5" x14ac:dyDescent="0.2">
      <c r="A4654" s="137"/>
      <c r="B4654" s="138"/>
      <c r="C4654" s="138"/>
      <c r="D4654" s="139"/>
      <c r="E4654" s="145"/>
      <c r="F4654" s="140" t="s">
        <v>3465</v>
      </c>
      <c r="G4654" s="139"/>
      <c r="H4654" s="141">
        <v>5.0599999999999996</v>
      </c>
      <c r="I4654" s="142"/>
      <c r="J4654" s="143"/>
      <c r="K4654" s="144"/>
      <c r="L4654" s="144"/>
      <c r="M4654" s="144"/>
      <c r="N4654" s="144"/>
      <c r="O4654" s="143"/>
      <c r="P4654" s="143"/>
      <c r="Q4654" s="143"/>
      <c r="R4654" s="139"/>
      <c r="S4654" s="139"/>
      <c r="T4654" s="138"/>
      <c r="U4654" s="6"/>
      <c r="V4654" s="8"/>
      <c r="W4654" s="8"/>
      <c r="X4654" s="60"/>
    </row>
    <row r="4655" spans="1:24" ht="11.25" outlineLevel="5" x14ac:dyDescent="0.2">
      <c r="A4655" s="137"/>
      <c r="B4655" s="138"/>
      <c r="C4655" s="138"/>
      <c r="D4655" s="139"/>
      <c r="E4655" s="145"/>
      <c r="F4655" s="140" t="s">
        <v>546</v>
      </c>
      <c r="G4655" s="139"/>
      <c r="H4655" s="141">
        <v>5.0599999999999996</v>
      </c>
      <c r="I4655" s="142"/>
      <c r="J4655" s="143"/>
      <c r="K4655" s="144"/>
      <c r="L4655" s="144"/>
      <c r="M4655" s="144"/>
      <c r="N4655" s="144"/>
      <c r="O4655" s="143"/>
      <c r="P4655" s="143"/>
      <c r="Q4655" s="143"/>
      <c r="R4655" s="139"/>
      <c r="S4655" s="139"/>
      <c r="T4655" s="138"/>
      <c r="U4655" s="6"/>
      <c r="V4655" s="8"/>
      <c r="W4655" s="8"/>
      <c r="X4655" s="60"/>
    </row>
    <row r="4656" spans="1:24" ht="11.25" outlineLevel="5" x14ac:dyDescent="0.2">
      <c r="A4656" s="137"/>
      <c r="B4656" s="138"/>
      <c r="C4656" s="138"/>
      <c r="D4656" s="139"/>
      <c r="E4656" s="145"/>
      <c r="F4656" s="140" t="s">
        <v>3466</v>
      </c>
      <c r="G4656" s="139"/>
      <c r="H4656" s="141">
        <v>5.0599999999999996</v>
      </c>
      <c r="I4656" s="142"/>
      <c r="J4656" s="143"/>
      <c r="K4656" s="144"/>
      <c r="L4656" s="144"/>
      <c r="M4656" s="144"/>
      <c r="N4656" s="144"/>
      <c r="O4656" s="143"/>
      <c r="P4656" s="143"/>
      <c r="Q4656" s="143"/>
      <c r="R4656" s="139"/>
      <c r="S4656" s="139"/>
      <c r="T4656" s="138"/>
      <c r="U4656" s="6"/>
      <c r="V4656" s="8"/>
      <c r="W4656" s="8"/>
      <c r="X4656" s="60"/>
    </row>
    <row r="4657" spans="1:24" ht="11.25" outlineLevel="5" x14ac:dyDescent="0.2">
      <c r="A4657" s="137"/>
      <c r="B4657" s="138"/>
      <c r="C4657" s="138"/>
      <c r="D4657" s="139"/>
      <c r="E4657" s="145"/>
      <c r="F4657" s="140" t="s">
        <v>546</v>
      </c>
      <c r="G4657" s="139"/>
      <c r="H4657" s="141">
        <v>5.0599999999999996</v>
      </c>
      <c r="I4657" s="142"/>
      <c r="J4657" s="143"/>
      <c r="K4657" s="144"/>
      <c r="L4657" s="144"/>
      <c r="M4657" s="144"/>
      <c r="N4657" s="144"/>
      <c r="O4657" s="143"/>
      <c r="P4657" s="143"/>
      <c r="Q4657" s="143"/>
      <c r="R4657" s="139"/>
      <c r="S4657" s="139"/>
      <c r="T4657" s="138"/>
      <c r="U4657" s="6"/>
      <c r="V4657" s="8"/>
      <c r="W4657" s="8"/>
      <c r="X4657" s="60"/>
    </row>
    <row r="4658" spans="1:24" ht="11.25" outlineLevel="5" x14ac:dyDescent="0.2">
      <c r="A4658" s="137"/>
      <c r="B4658" s="138"/>
      <c r="C4658" s="138"/>
      <c r="D4658" s="139"/>
      <c r="E4658" s="145"/>
      <c r="F4658" s="140" t="s">
        <v>3467</v>
      </c>
      <c r="G4658" s="139"/>
      <c r="H4658" s="141">
        <v>5.2899999999999991</v>
      </c>
      <c r="I4658" s="142"/>
      <c r="J4658" s="143"/>
      <c r="K4658" s="144"/>
      <c r="L4658" s="144"/>
      <c r="M4658" s="144"/>
      <c r="N4658" s="144"/>
      <c r="O4658" s="143"/>
      <c r="P4658" s="143"/>
      <c r="Q4658" s="143"/>
      <c r="R4658" s="139"/>
      <c r="S4658" s="139"/>
      <c r="T4658" s="138"/>
      <c r="U4658" s="6"/>
      <c r="V4658" s="8"/>
      <c r="W4658" s="8"/>
      <c r="X4658" s="60"/>
    </row>
    <row r="4659" spans="1:24" ht="11.25" outlineLevel="5" x14ac:dyDescent="0.2">
      <c r="A4659" s="137"/>
      <c r="B4659" s="138"/>
      <c r="C4659" s="138"/>
      <c r="D4659" s="139"/>
      <c r="E4659" s="145"/>
      <c r="F4659" s="140" t="s">
        <v>546</v>
      </c>
      <c r="G4659" s="139"/>
      <c r="H4659" s="141">
        <v>5.2899999999999991</v>
      </c>
      <c r="I4659" s="142"/>
      <c r="J4659" s="143"/>
      <c r="K4659" s="144"/>
      <c r="L4659" s="144"/>
      <c r="M4659" s="144"/>
      <c r="N4659" s="144"/>
      <c r="O4659" s="143"/>
      <c r="P4659" s="143"/>
      <c r="Q4659" s="143"/>
      <c r="R4659" s="139"/>
      <c r="S4659" s="139"/>
      <c r="T4659" s="138"/>
      <c r="U4659" s="6"/>
      <c r="V4659" s="8"/>
      <c r="W4659" s="8"/>
      <c r="X4659" s="60"/>
    </row>
    <row r="4660" spans="1:24" ht="11.25" outlineLevel="5" x14ac:dyDescent="0.2">
      <c r="A4660" s="137"/>
      <c r="B4660" s="138"/>
      <c r="C4660" s="138"/>
      <c r="D4660" s="139"/>
      <c r="E4660" s="145"/>
      <c r="F4660" s="140" t="s">
        <v>3468</v>
      </c>
      <c r="G4660" s="139"/>
      <c r="H4660" s="141">
        <v>5.29</v>
      </c>
      <c r="I4660" s="142"/>
      <c r="J4660" s="143"/>
      <c r="K4660" s="144"/>
      <c r="L4660" s="144"/>
      <c r="M4660" s="144"/>
      <c r="N4660" s="144"/>
      <c r="O4660" s="143"/>
      <c r="P4660" s="143"/>
      <c r="Q4660" s="143"/>
      <c r="R4660" s="139"/>
      <c r="S4660" s="139"/>
      <c r="T4660" s="138"/>
      <c r="U4660" s="6"/>
      <c r="V4660" s="8"/>
      <c r="W4660" s="8"/>
      <c r="X4660" s="60"/>
    </row>
    <row r="4661" spans="1:24" ht="11.25" outlineLevel="5" x14ac:dyDescent="0.2">
      <c r="A4661" s="137"/>
      <c r="B4661" s="138"/>
      <c r="C4661" s="138"/>
      <c r="D4661" s="139"/>
      <c r="E4661" s="145"/>
      <c r="F4661" s="140" t="s">
        <v>546</v>
      </c>
      <c r="G4661" s="139"/>
      <c r="H4661" s="141">
        <v>5.29</v>
      </c>
      <c r="I4661" s="142"/>
      <c r="J4661" s="143"/>
      <c r="K4661" s="144"/>
      <c r="L4661" s="144"/>
      <c r="M4661" s="144"/>
      <c r="N4661" s="144"/>
      <c r="O4661" s="143"/>
      <c r="P4661" s="143"/>
      <c r="Q4661" s="143"/>
      <c r="R4661" s="139"/>
      <c r="S4661" s="139"/>
      <c r="T4661" s="138"/>
      <c r="U4661" s="6"/>
      <c r="V4661" s="8"/>
      <c r="W4661" s="8"/>
      <c r="X4661" s="60"/>
    </row>
    <row r="4662" spans="1:24" ht="11.25" outlineLevel="5" x14ac:dyDescent="0.2">
      <c r="A4662" s="137"/>
      <c r="B4662" s="138"/>
      <c r="C4662" s="138"/>
      <c r="D4662" s="139"/>
      <c r="E4662" s="145"/>
      <c r="F4662" s="140" t="s">
        <v>1680</v>
      </c>
      <c r="G4662" s="139"/>
      <c r="H4662" s="141">
        <v>0</v>
      </c>
      <c r="I4662" s="142"/>
      <c r="J4662" s="143"/>
      <c r="K4662" s="144"/>
      <c r="L4662" s="144"/>
      <c r="M4662" s="144"/>
      <c r="N4662" s="144"/>
      <c r="O4662" s="143"/>
      <c r="P4662" s="143"/>
      <c r="Q4662" s="143"/>
      <c r="R4662" s="139"/>
      <c r="S4662" s="139"/>
      <c r="T4662" s="138"/>
      <c r="U4662" s="6"/>
      <c r="V4662" s="8"/>
      <c r="W4662" s="8"/>
      <c r="X4662" s="60"/>
    </row>
    <row r="4663" spans="1:24" ht="11.25" outlineLevel="5" x14ac:dyDescent="0.2">
      <c r="A4663" s="137"/>
      <c r="B4663" s="138"/>
      <c r="C4663" s="138"/>
      <c r="D4663" s="139"/>
      <c r="E4663" s="145"/>
      <c r="F4663" s="140" t="s">
        <v>3469</v>
      </c>
      <c r="G4663" s="139"/>
      <c r="H4663" s="141">
        <v>6.4924999999999997</v>
      </c>
      <c r="I4663" s="142"/>
      <c r="J4663" s="143"/>
      <c r="K4663" s="144"/>
      <c r="L4663" s="144"/>
      <c r="M4663" s="144"/>
      <c r="N4663" s="144"/>
      <c r="O4663" s="143"/>
      <c r="P4663" s="143"/>
      <c r="Q4663" s="143"/>
      <c r="R4663" s="139"/>
      <c r="S4663" s="139"/>
      <c r="T4663" s="138"/>
      <c r="U4663" s="6"/>
      <c r="V4663" s="8"/>
      <c r="W4663" s="8"/>
      <c r="X4663" s="60"/>
    </row>
    <row r="4664" spans="1:24" ht="11.25" outlineLevel="5" x14ac:dyDescent="0.2">
      <c r="A4664" s="137"/>
      <c r="B4664" s="138"/>
      <c r="C4664" s="138"/>
      <c r="D4664" s="139"/>
      <c r="E4664" s="145"/>
      <c r="F4664" s="140" t="s">
        <v>3470</v>
      </c>
      <c r="G4664" s="139"/>
      <c r="H4664" s="141">
        <v>6.0949999999999998</v>
      </c>
      <c r="I4664" s="142"/>
      <c r="J4664" s="143"/>
      <c r="K4664" s="144"/>
      <c r="L4664" s="144"/>
      <c r="M4664" s="144"/>
      <c r="N4664" s="144"/>
      <c r="O4664" s="143"/>
      <c r="P4664" s="143"/>
      <c r="Q4664" s="143"/>
      <c r="R4664" s="139"/>
      <c r="S4664" s="139"/>
      <c r="T4664" s="138"/>
      <c r="U4664" s="6"/>
      <c r="V4664" s="8"/>
      <c r="W4664" s="8"/>
      <c r="X4664" s="60"/>
    </row>
    <row r="4665" spans="1:24" ht="11.25" outlineLevel="5" x14ac:dyDescent="0.2">
      <c r="A4665" s="137"/>
      <c r="B4665" s="138"/>
      <c r="C4665" s="138"/>
      <c r="D4665" s="139"/>
      <c r="E4665" s="145"/>
      <c r="F4665" s="140" t="s">
        <v>3471</v>
      </c>
      <c r="G4665" s="139"/>
      <c r="H4665" s="141">
        <v>4.1349999999999989</v>
      </c>
      <c r="I4665" s="142"/>
      <c r="J4665" s="143"/>
      <c r="K4665" s="144"/>
      <c r="L4665" s="144"/>
      <c r="M4665" s="144"/>
      <c r="N4665" s="144"/>
      <c r="O4665" s="143"/>
      <c r="P4665" s="143"/>
      <c r="Q4665" s="143"/>
      <c r="R4665" s="139"/>
      <c r="S4665" s="139"/>
      <c r="T4665" s="138"/>
      <c r="U4665" s="6"/>
      <c r="V4665" s="8"/>
      <c r="W4665" s="8"/>
      <c r="X4665" s="60"/>
    </row>
    <row r="4666" spans="1:24" ht="11.25" outlineLevel="5" x14ac:dyDescent="0.2">
      <c r="A4666" s="137"/>
      <c r="B4666" s="138"/>
      <c r="C4666" s="138"/>
      <c r="D4666" s="139"/>
      <c r="E4666" s="145"/>
      <c r="F4666" s="140" t="s">
        <v>3472</v>
      </c>
      <c r="G4666" s="139"/>
      <c r="H4666" s="141">
        <v>4.714999999999999</v>
      </c>
      <c r="I4666" s="142"/>
      <c r="J4666" s="143"/>
      <c r="K4666" s="144"/>
      <c r="L4666" s="144"/>
      <c r="M4666" s="144"/>
      <c r="N4666" s="144"/>
      <c r="O4666" s="143"/>
      <c r="P4666" s="143"/>
      <c r="Q4666" s="143"/>
      <c r="R4666" s="139"/>
      <c r="S4666" s="139"/>
      <c r="T4666" s="138"/>
      <c r="U4666" s="6"/>
      <c r="V4666" s="8"/>
      <c r="W4666" s="8"/>
      <c r="X4666" s="60"/>
    </row>
    <row r="4667" spans="1:24" ht="11.25" outlineLevel="5" x14ac:dyDescent="0.2">
      <c r="A4667" s="137"/>
      <c r="B4667" s="138"/>
      <c r="C4667" s="138"/>
      <c r="D4667" s="139"/>
      <c r="E4667" s="145"/>
      <c r="F4667" s="140" t="s">
        <v>3473</v>
      </c>
      <c r="G4667" s="139"/>
      <c r="H4667" s="141">
        <v>4.714999999999999</v>
      </c>
      <c r="I4667" s="142"/>
      <c r="J4667" s="143"/>
      <c r="K4667" s="144"/>
      <c r="L4667" s="144"/>
      <c r="M4667" s="144"/>
      <c r="N4667" s="144"/>
      <c r="O4667" s="143"/>
      <c r="P4667" s="143"/>
      <c r="Q4667" s="143"/>
      <c r="R4667" s="139"/>
      <c r="S4667" s="139"/>
      <c r="T4667" s="138"/>
      <c r="U4667" s="6"/>
      <c r="V4667" s="8"/>
      <c r="W4667" s="8"/>
      <c r="X4667" s="60"/>
    </row>
    <row r="4668" spans="1:24" ht="11.25" outlineLevel="5" x14ac:dyDescent="0.2">
      <c r="A4668" s="137"/>
      <c r="B4668" s="138"/>
      <c r="C4668" s="138"/>
      <c r="D4668" s="139"/>
      <c r="E4668" s="145"/>
      <c r="F4668" s="140" t="s">
        <v>3474</v>
      </c>
      <c r="G4668" s="139"/>
      <c r="H4668" s="141">
        <v>4.714999999999999</v>
      </c>
      <c r="I4668" s="142"/>
      <c r="J4668" s="143"/>
      <c r="K4668" s="144"/>
      <c r="L4668" s="144"/>
      <c r="M4668" s="144"/>
      <c r="N4668" s="144"/>
      <c r="O4668" s="143"/>
      <c r="P4668" s="143"/>
      <c r="Q4668" s="143"/>
      <c r="R4668" s="139"/>
      <c r="S4668" s="139"/>
      <c r="T4668" s="138"/>
      <c r="U4668" s="6"/>
      <c r="V4668" s="8"/>
      <c r="W4668" s="8"/>
      <c r="X4668" s="60"/>
    </row>
    <row r="4669" spans="1:24" ht="11.25" outlineLevel="5" x14ac:dyDescent="0.2">
      <c r="A4669" s="137"/>
      <c r="B4669" s="138"/>
      <c r="C4669" s="138"/>
      <c r="D4669" s="139"/>
      <c r="E4669" s="145"/>
      <c r="F4669" s="140" t="s">
        <v>546</v>
      </c>
      <c r="G4669" s="139"/>
      <c r="H4669" s="141">
        <v>30.867499999999993</v>
      </c>
      <c r="I4669" s="142"/>
      <c r="J4669" s="143"/>
      <c r="K4669" s="144"/>
      <c r="L4669" s="144"/>
      <c r="M4669" s="144"/>
      <c r="N4669" s="144"/>
      <c r="O4669" s="143"/>
      <c r="P4669" s="143"/>
      <c r="Q4669" s="143"/>
      <c r="R4669" s="139"/>
      <c r="S4669" s="139"/>
      <c r="T4669" s="138"/>
      <c r="U4669" s="6"/>
      <c r="V4669" s="8"/>
      <c r="W4669" s="8"/>
      <c r="X4669" s="60"/>
    </row>
    <row r="4670" spans="1:24" ht="11.25" outlineLevel="5" x14ac:dyDescent="0.2">
      <c r="A4670" s="137"/>
      <c r="B4670" s="138"/>
      <c r="C4670" s="138"/>
      <c r="D4670" s="139"/>
      <c r="E4670" s="145"/>
      <c r="F4670" s="140" t="s">
        <v>3475</v>
      </c>
      <c r="G4670" s="139"/>
      <c r="H4670" s="141">
        <v>30.867000000000001</v>
      </c>
      <c r="I4670" s="142"/>
      <c r="J4670" s="143"/>
      <c r="K4670" s="144"/>
      <c r="L4670" s="144"/>
      <c r="M4670" s="144"/>
      <c r="N4670" s="144"/>
      <c r="O4670" s="143"/>
      <c r="P4670" s="143"/>
      <c r="Q4670" s="143"/>
      <c r="R4670" s="139"/>
      <c r="S4670" s="139"/>
      <c r="T4670" s="138"/>
      <c r="U4670" s="6"/>
      <c r="V4670" s="8"/>
      <c r="W4670" s="8"/>
      <c r="X4670" s="60"/>
    </row>
    <row r="4671" spans="1:24" ht="11.25" outlineLevel="5" x14ac:dyDescent="0.2">
      <c r="A4671" s="137"/>
      <c r="B4671" s="138"/>
      <c r="C4671" s="138"/>
      <c r="D4671" s="139"/>
      <c r="E4671" s="145"/>
      <c r="F4671" s="140" t="s">
        <v>3476</v>
      </c>
      <c r="G4671" s="139"/>
      <c r="H4671" s="141">
        <v>61.734000000000002</v>
      </c>
      <c r="I4671" s="142"/>
      <c r="J4671" s="143"/>
      <c r="K4671" s="144"/>
      <c r="L4671" s="144"/>
      <c r="M4671" s="144"/>
      <c r="N4671" s="144"/>
      <c r="O4671" s="143"/>
      <c r="P4671" s="143"/>
      <c r="Q4671" s="143"/>
      <c r="R4671" s="139"/>
      <c r="S4671" s="139"/>
      <c r="T4671" s="138"/>
      <c r="U4671" s="6"/>
      <c r="V4671" s="8"/>
      <c r="W4671" s="8"/>
      <c r="X4671" s="60"/>
    </row>
    <row r="4672" spans="1:24" ht="7.5" customHeight="1" outlineLevel="5" x14ac:dyDescent="0.15">
      <c r="A4672" s="8"/>
      <c r="B4672" s="69"/>
      <c r="C4672" s="69"/>
      <c r="D4672" s="60"/>
      <c r="E4672" s="60"/>
      <c r="F4672" s="104"/>
      <c r="G4672" s="60"/>
      <c r="H4672" s="65"/>
      <c r="I4672" s="105"/>
      <c r="J4672" s="63"/>
      <c r="K4672" s="65"/>
      <c r="L4672" s="65"/>
      <c r="M4672" s="65"/>
      <c r="N4672" s="65"/>
      <c r="O4672" s="63"/>
      <c r="P4672" s="63"/>
      <c r="Q4672" s="63"/>
      <c r="R4672" s="60"/>
      <c r="S4672" s="60"/>
      <c r="T4672" s="69"/>
      <c r="U4672" s="8"/>
      <c r="X4672" s="60"/>
    </row>
    <row r="4673" spans="1:27" ht="33.75" outlineLevel="4" x14ac:dyDescent="0.2">
      <c r="A4673" s="4"/>
      <c r="B4673" s="120"/>
      <c r="C4673" s="121">
        <v>7</v>
      </c>
      <c r="D4673" s="122" t="s">
        <v>760</v>
      </c>
      <c r="E4673" s="123" t="s">
        <v>3209</v>
      </c>
      <c r="F4673" s="124" t="s">
        <v>3210</v>
      </c>
      <c r="G4673" s="122" t="s">
        <v>543</v>
      </c>
      <c r="H4673" s="125">
        <v>797.3361000000001</v>
      </c>
      <c r="I4673" s="126">
        <v>0</v>
      </c>
      <c r="J4673" s="127">
        <f>H4673*I4673</f>
        <v>0</v>
      </c>
      <c r="K4673" s="125">
        <v>2.1999999999999999E-2</v>
      </c>
      <c r="L4673" s="125">
        <f>H4673*K4673</f>
        <v>17.541394200000003</v>
      </c>
      <c r="M4673" s="125"/>
      <c r="N4673" s="125">
        <f>H4673*M4673</f>
        <v>0</v>
      </c>
      <c r="O4673" s="127">
        <v>15</v>
      </c>
      <c r="P4673" s="127">
        <f>J4673*(O4673/100)</f>
        <v>0</v>
      </c>
      <c r="Q4673" s="127">
        <f>J4673+P4673</f>
        <v>0</v>
      </c>
      <c r="R4673" s="128"/>
      <c r="S4673" s="128" t="s">
        <v>776</v>
      </c>
      <c r="T4673" s="129">
        <v>1</v>
      </c>
      <c r="U4673" s="8"/>
      <c r="V4673" s="8"/>
      <c r="W4673" s="8"/>
      <c r="X4673" s="60"/>
    </row>
    <row r="4674" spans="1:27" ht="9.75" outlineLevel="5" x14ac:dyDescent="0.2">
      <c r="A4674" s="130"/>
      <c r="B4674" s="131"/>
      <c r="C4674" s="131"/>
      <c r="D4674" s="132"/>
      <c r="E4674" s="136" t="s">
        <v>0</v>
      </c>
      <c r="F4674" s="159" t="s">
        <v>3477</v>
      </c>
      <c r="G4674" s="159"/>
      <c r="H4674" s="160"/>
      <c r="I4674" s="161"/>
      <c r="J4674" s="162"/>
      <c r="K4674" s="134"/>
      <c r="L4674" s="134"/>
      <c r="M4674" s="134"/>
      <c r="N4674" s="134"/>
      <c r="O4674" s="135"/>
      <c r="P4674" s="135"/>
      <c r="Q4674" s="135"/>
      <c r="R4674" s="132"/>
      <c r="S4674" s="132"/>
      <c r="T4674" s="131"/>
      <c r="U4674" s="6"/>
      <c r="V4674" s="8"/>
      <c r="W4674" s="8"/>
      <c r="X4674" s="133" t="str">
        <f>F4674</f>
        <v>obkládačky keramické koupelnové (barevné) přes 4 do 12 ks/m2</v>
      </c>
      <c r="Y4674" s="9"/>
      <c r="AA4674" s="11"/>
    </row>
    <row r="4675" spans="1:27" ht="7.5" customHeight="1" outlineLevel="5" x14ac:dyDescent="0.15">
      <c r="B4675" s="69"/>
      <c r="C4675" s="69"/>
      <c r="D4675" s="60"/>
      <c r="E4675" s="60"/>
      <c r="F4675" s="61"/>
      <c r="G4675" s="60"/>
      <c r="H4675" s="65"/>
      <c r="I4675" s="105"/>
      <c r="J4675" s="63"/>
      <c r="K4675" s="65"/>
      <c r="L4675" s="65"/>
      <c r="M4675" s="65"/>
      <c r="N4675" s="65"/>
      <c r="O4675" s="63"/>
      <c r="P4675" s="63"/>
      <c r="Q4675" s="63"/>
      <c r="R4675" s="60"/>
      <c r="S4675" s="60"/>
      <c r="T4675" s="69"/>
      <c r="U4675" s="8"/>
      <c r="X4675" s="60"/>
    </row>
    <row r="4676" spans="1:27" ht="9.75" outlineLevel="5" x14ac:dyDescent="0.2">
      <c r="A4676" s="130"/>
      <c r="B4676" s="131"/>
      <c r="C4676" s="131"/>
      <c r="D4676" s="132"/>
      <c r="E4676" s="136" t="s">
        <v>25</v>
      </c>
      <c r="F4676" s="148">
        <v>10</v>
      </c>
      <c r="G4676" s="132"/>
      <c r="H4676" s="146">
        <v>72.485100000000003</v>
      </c>
      <c r="I4676" s="147"/>
      <c r="J4676" s="135"/>
      <c r="K4676" s="134"/>
      <c r="L4676" s="134"/>
      <c r="M4676" s="134"/>
      <c r="N4676" s="134"/>
      <c r="O4676" s="135"/>
      <c r="P4676" s="135"/>
      <c r="Q4676" s="135"/>
      <c r="R4676" s="132"/>
      <c r="S4676" s="132"/>
      <c r="T4676" s="131"/>
      <c r="U4676" s="6"/>
      <c r="V4676" s="8"/>
      <c r="W4676" s="8"/>
      <c r="X4676" s="60"/>
    </row>
    <row r="4677" spans="1:27" ht="7.5" customHeight="1" outlineLevel="5" x14ac:dyDescent="0.15">
      <c r="A4677" s="8"/>
      <c r="B4677" s="69"/>
      <c r="C4677" s="69"/>
      <c r="D4677" s="60"/>
      <c r="E4677" s="60"/>
      <c r="F4677" s="104"/>
      <c r="G4677" s="60"/>
      <c r="H4677" s="65"/>
      <c r="I4677" s="105"/>
      <c r="J4677" s="63"/>
      <c r="K4677" s="65"/>
      <c r="L4677" s="65"/>
      <c r="M4677" s="65"/>
      <c r="N4677" s="65"/>
      <c r="O4677" s="63"/>
      <c r="P4677" s="63"/>
      <c r="Q4677" s="63"/>
      <c r="R4677" s="60"/>
      <c r="S4677" s="60"/>
      <c r="T4677" s="69"/>
      <c r="U4677" s="8"/>
      <c r="X4677" s="60"/>
    </row>
    <row r="4678" spans="1:27" ht="22.5" outlineLevel="4" x14ac:dyDescent="0.2">
      <c r="A4678" s="4"/>
      <c r="B4678" s="120"/>
      <c r="C4678" s="121">
        <v>8</v>
      </c>
      <c r="D4678" s="122" t="s">
        <v>760</v>
      </c>
      <c r="E4678" s="123" t="s">
        <v>3478</v>
      </c>
      <c r="F4678" s="124" t="s">
        <v>3479</v>
      </c>
      <c r="G4678" s="122" t="s">
        <v>543</v>
      </c>
      <c r="H4678" s="125">
        <v>195.13229999999999</v>
      </c>
      <c r="I4678" s="126">
        <v>0</v>
      </c>
      <c r="J4678" s="127">
        <f>H4678*I4678</f>
        <v>0</v>
      </c>
      <c r="K4678" s="125">
        <v>1.0200000000000001E-2</v>
      </c>
      <c r="L4678" s="125">
        <f>H4678*K4678</f>
        <v>1.99034946</v>
      </c>
      <c r="M4678" s="125"/>
      <c r="N4678" s="125">
        <f>H4678*M4678</f>
        <v>0</v>
      </c>
      <c r="O4678" s="127">
        <v>15</v>
      </c>
      <c r="P4678" s="127">
        <f>J4678*(O4678/100)</f>
        <v>0</v>
      </c>
      <c r="Q4678" s="127">
        <f>J4678+P4678</f>
        <v>0</v>
      </c>
      <c r="R4678" s="128"/>
      <c r="S4678" s="128" t="s">
        <v>776</v>
      </c>
      <c r="T4678" s="129">
        <v>1</v>
      </c>
      <c r="U4678" s="8"/>
      <c r="V4678" s="8"/>
      <c r="W4678" s="8"/>
      <c r="X4678" s="60"/>
    </row>
    <row r="4679" spans="1:27" ht="9.75" outlineLevel="5" x14ac:dyDescent="0.2">
      <c r="A4679" s="130"/>
      <c r="B4679" s="131"/>
      <c r="C4679" s="131"/>
      <c r="D4679" s="132"/>
      <c r="E4679" s="136" t="s">
        <v>0</v>
      </c>
      <c r="F4679" s="159" t="s">
        <v>763</v>
      </c>
      <c r="G4679" s="159"/>
      <c r="H4679" s="160"/>
      <c r="I4679" s="161"/>
      <c r="J4679" s="162"/>
      <c r="K4679" s="134"/>
      <c r="L4679" s="134"/>
      <c r="M4679" s="134"/>
      <c r="N4679" s="134"/>
      <c r="O4679" s="135"/>
      <c r="P4679" s="135"/>
      <c r="Q4679" s="135"/>
      <c r="R4679" s="132"/>
      <c r="S4679" s="132"/>
      <c r="T4679" s="131"/>
      <c r="U4679" s="6"/>
      <c r="V4679" s="8"/>
      <c r="W4679" s="8"/>
      <c r="X4679" s="133" t="str">
        <f>F4679</f>
        <v>---</v>
      </c>
      <c r="Y4679" s="9"/>
      <c r="AA4679" s="11"/>
    </row>
    <row r="4680" spans="1:27" ht="7.5" customHeight="1" outlineLevel="5" x14ac:dyDescent="0.15">
      <c r="B4680" s="69"/>
      <c r="C4680" s="69"/>
      <c r="D4680" s="60"/>
      <c r="E4680" s="60"/>
      <c r="F4680" s="61"/>
      <c r="G4680" s="60"/>
      <c r="H4680" s="65"/>
      <c r="I4680" s="105"/>
      <c r="J4680" s="63"/>
      <c r="K4680" s="65"/>
      <c r="L4680" s="65"/>
      <c r="M4680" s="65"/>
      <c r="N4680" s="65"/>
      <c r="O4680" s="63"/>
      <c r="P4680" s="63"/>
      <c r="Q4680" s="63"/>
      <c r="R4680" s="60"/>
      <c r="S4680" s="60"/>
      <c r="T4680" s="69"/>
      <c r="U4680" s="8"/>
      <c r="X4680" s="60"/>
    </row>
    <row r="4681" spans="1:27" ht="9.75" outlineLevel="5" x14ac:dyDescent="0.2">
      <c r="A4681" s="130"/>
      <c r="B4681" s="131"/>
      <c r="C4681" s="131"/>
      <c r="D4681" s="132"/>
      <c r="E4681" s="136" t="s">
        <v>25</v>
      </c>
      <c r="F4681" s="148">
        <v>10</v>
      </c>
      <c r="G4681" s="132"/>
      <c r="H4681" s="146">
        <v>17.7393</v>
      </c>
      <c r="I4681" s="147"/>
      <c r="J4681" s="135"/>
      <c r="K4681" s="134"/>
      <c r="L4681" s="134"/>
      <c r="M4681" s="134"/>
      <c r="N4681" s="134"/>
      <c r="O4681" s="135"/>
      <c r="P4681" s="135"/>
      <c r="Q4681" s="135"/>
      <c r="R4681" s="132"/>
      <c r="S4681" s="132"/>
      <c r="T4681" s="131"/>
      <c r="U4681" s="6"/>
      <c r="V4681" s="8"/>
      <c r="W4681" s="8"/>
      <c r="X4681" s="60"/>
    </row>
    <row r="4682" spans="1:27" ht="7.5" customHeight="1" outlineLevel="5" x14ac:dyDescent="0.15">
      <c r="A4682" s="8"/>
      <c r="B4682" s="69"/>
      <c r="C4682" s="69"/>
      <c r="D4682" s="60"/>
      <c r="E4682" s="60"/>
      <c r="F4682" s="104"/>
      <c r="G4682" s="60"/>
      <c r="H4682" s="65"/>
      <c r="I4682" s="105"/>
      <c r="J4682" s="63"/>
      <c r="K4682" s="65"/>
      <c r="L4682" s="65"/>
      <c r="M4682" s="65"/>
      <c r="N4682" s="65"/>
      <c r="O4682" s="63"/>
      <c r="P4682" s="63"/>
      <c r="Q4682" s="63"/>
      <c r="R4682" s="60"/>
      <c r="S4682" s="60"/>
      <c r="T4682" s="69"/>
      <c r="U4682" s="8"/>
      <c r="X4682" s="60"/>
    </row>
    <row r="4683" spans="1:27" ht="11.25" outlineLevel="4" x14ac:dyDescent="0.2">
      <c r="A4683" s="4"/>
      <c r="B4683" s="120"/>
      <c r="C4683" s="121">
        <v>9</v>
      </c>
      <c r="D4683" s="122" t="s">
        <v>534</v>
      </c>
      <c r="E4683" s="123" t="s">
        <v>3480</v>
      </c>
      <c r="F4683" s="124" t="s">
        <v>3481</v>
      </c>
      <c r="G4683" s="122" t="s">
        <v>752</v>
      </c>
      <c r="H4683" s="125">
        <v>415.05000000000007</v>
      </c>
      <c r="I4683" s="126">
        <v>0</v>
      </c>
      <c r="J4683" s="127">
        <f>H4683*I4683</f>
        <v>0</v>
      </c>
      <c r="K4683" s="125">
        <v>1.1E-4</v>
      </c>
      <c r="L4683" s="125">
        <f>H4683*K4683</f>
        <v>4.5655500000000009E-2</v>
      </c>
      <c r="M4683" s="125"/>
      <c r="N4683" s="125">
        <f>H4683*M4683</f>
        <v>0</v>
      </c>
      <c r="O4683" s="127">
        <v>15</v>
      </c>
      <c r="P4683" s="127">
        <f>J4683*(O4683/100)</f>
        <v>0</v>
      </c>
      <c r="Q4683" s="127">
        <f>J4683+P4683</f>
        <v>0</v>
      </c>
      <c r="R4683" s="128"/>
      <c r="S4683" s="128" t="s">
        <v>538</v>
      </c>
      <c r="T4683" s="129">
        <v>1</v>
      </c>
      <c r="U4683" s="8"/>
      <c r="V4683" s="8"/>
      <c r="W4683" s="8"/>
      <c r="X4683" s="60"/>
    </row>
    <row r="4684" spans="1:27" ht="48.75" outlineLevel="5" x14ac:dyDescent="0.2">
      <c r="A4684" s="130"/>
      <c r="B4684" s="131"/>
      <c r="C4684" s="131"/>
      <c r="D4684" s="132"/>
      <c r="E4684" s="136" t="s">
        <v>0</v>
      </c>
      <c r="F4684" s="159" t="s">
        <v>3482</v>
      </c>
      <c r="G4684" s="159"/>
      <c r="H4684" s="160"/>
      <c r="I4684" s="161"/>
      <c r="J4684" s="162"/>
      <c r="K4684" s="134"/>
      <c r="L4684" s="134"/>
      <c r="M4684" s="134"/>
      <c r="N4684" s="134"/>
      <c r="O4684" s="135"/>
      <c r="P4684" s="135"/>
      <c r="Q4684" s="135"/>
      <c r="R4684" s="132"/>
      <c r="S4684" s="132"/>
      <c r="T4684" s="131"/>
      <c r="U4684" s="6"/>
      <c r="V4684" s="8"/>
      <c r="W4684" s="8"/>
      <c r="X4684" s="133" t="str">
        <f>F4684</f>
        <v>Ostatní prvky  
  plastové profily ukončovací a dilatační 
    lepené 
    flexibilním lepidlem 
      ukončovací</v>
      </c>
      <c r="Y4684" s="9"/>
      <c r="AA4684" s="11"/>
    </row>
    <row r="4685" spans="1:27" ht="7.5" customHeight="1" outlineLevel="5" x14ac:dyDescent="0.15">
      <c r="B4685" s="69"/>
      <c r="C4685" s="69"/>
      <c r="D4685" s="60"/>
      <c r="E4685" s="60"/>
      <c r="F4685" s="61"/>
      <c r="G4685" s="60"/>
      <c r="H4685" s="65"/>
      <c r="I4685" s="105"/>
      <c r="J4685" s="63"/>
      <c r="K4685" s="65"/>
      <c r="L4685" s="65"/>
      <c r="M4685" s="65"/>
      <c r="N4685" s="65"/>
      <c r="O4685" s="63"/>
      <c r="P4685" s="63"/>
      <c r="Q4685" s="63"/>
      <c r="R4685" s="60"/>
      <c r="S4685" s="60"/>
      <c r="T4685" s="69"/>
      <c r="U4685" s="8"/>
      <c r="X4685" s="60"/>
    </row>
    <row r="4686" spans="1:27" ht="22.5" outlineLevel="5" x14ac:dyDescent="0.2">
      <c r="A4686" s="137"/>
      <c r="B4686" s="138"/>
      <c r="C4686" s="138"/>
      <c r="D4686" s="139"/>
      <c r="E4686" s="145" t="s">
        <v>1</v>
      </c>
      <c r="F4686" s="140" t="s">
        <v>1621</v>
      </c>
      <c r="G4686" s="139"/>
      <c r="H4686" s="141">
        <v>0</v>
      </c>
      <c r="I4686" s="142"/>
      <c r="J4686" s="143"/>
      <c r="K4686" s="144"/>
      <c r="L4686" s="144"/>
      <c r="M4686" s="144"/>
      <c r="N4686" s="144"/>
      <c r="O4686" s="143"/>
      <c r="P4686" s="143"/>
      <c r="Q4686" s="143"/>
      <c r="R4686" s="139"/>
      <c r="S4686" s="139"/>
      <c r="T4686" s="138"/>
      <c r="U4686" s="6"/>
      <c r="V4686" s="8"/>
      <c r="W4686" s="8"/>
      <c r="X4686" s="60"/>
    </row>
    <row r="4687" spans="1:27" ht="11.25" outlineLevel="5" x14ac:dyDescent="0.2">
      <c r="A4687" s="137"/>
      <c r="B4687" s="138"/>
      <c r="C4687" s="138"/>
      <c r="D4687" s="139"/>
      <c r="E4687" s="145"/>
      <c r="F4687" s="140" t="s">
        <v>3483</v>
      </c>
      <c r="G4687" s="139"/>
      <c r="H4687" s="141">
        <v>9.5</v>
      </c>
      <c r="I4687" s="142"/>
      <c r="J4687" s="143"/>
      <c r="K4687" s="144"/>
      <c r="L4687" s="144"/>
      <c r="M4687" s="144"/>
      <c r="N4687" s="144"/>
      <c r="O4687" s="143"/>
      <c r="P4687" s="143"/>
      <c r="Q4687" s="143"/>
      <c r="R4687" s="139"/>
      <c r="S4687" s="139"/>
      <c r="T4687" s="138"/>
      <c r="U4687" s="6"/>
      <c r="V4687" s="8"/>
      <c r="W4687" s="8"/>
      <c r="X4687" s="60"/>
    </row>
    <row r="4688" spans="1:27" ht="11.25" outlineLevel="5" x14ac:dyDescent="0.2">
      <c r="A4688" s="137"/>
      <c r="B4688" s="138"/>
      <c r="C4688" s="138"/>
      <c r="D4688" s="139"/>
      <c r="E4688" s="145"/>
      <c r="F4688" s="140" t="s">
        <v>3484</v>
      </c>
      <c r="G4688" s="139"/>
      <c r="H4688" s="141">
        <v>9.5</v>
      </c>
      <c r="I4688" s="142"/>
      <c r="J4688" s="143"/>
      <c r="K4688" s="144"/>
      <c r="L4688" s="144"/>
      <c r="M4688" s="144"/>
      <c r="N4688" s="144"/>
      <c r="O4688" s="143"/>
      <c r="P4688" s="143"/>
      <c r="Q4688" s="143"/>
      <c r="R4688" s="139"/>
      <c r="S4688" s="139"/>
      <c r="T4688" s="138"/>
      <c r="U4688" s="6"/>
      <c r="V4688" s="8"/>
      <c r="W4688" s="8"/>
      <c r="X4688" s="60"/>
    </row>
    <row r="4689" spans="1:24" ht="11.25" outlineLevel="5" x14ac:dyDescent="0.2">
      <c r="A4689" s="137"/>
      <c r="B4689" s="138"/>
      <c r="C4689" s="138"/>
      <c r="D4689" s="139"/>
      <c r="E4689" s="145"/>
      <c r="F4689" s="140" t="s">
        <v>3485</v>
      </c>
      <c r="G4689" s="139"/>
      <c r="H4689" s="141">
        <v>8.6999999999999993</v>
      </c>
      <c r="I4689" s="142"/>
      <c r="J4689" s="143"/>
      <c r="K4689" s="144"/>
      <c r="L4689" s="144"/>
      <c r="M4689" s="144"/>
      <c r="N4689" s="144"/>
      <c r="O4689" s="143"/>
      <c r="P4689" s="143"/>
      <c r="Q4689" s="143"/>
      <c r="R4689" s="139"/>
      <c r="S4689" s="139"/>
      <c r="T4689" s="138"/>
      <c r="U4689" s="6"/>
      <c r="V4689" s="8"/>
      <c r="W4689" s="8"/>
      <c r="X4689" s="60"/>
    </row>
    <row r="4690" spans="1:24" ht="11.25" outlineLevel="5" x14ac:dyDescent="0.2">
      <c r="A4690" s="137"/>
      <c r="B4690" s="138"/>
      <c r="C4690" s="138"/>
      <c r="D4690" s="139"/>
      <c r="E4690" s="145"/>
      <c r="F4690" s="140" t="s">
        <v>3173</v>
      </c>
      <c r="G4690" s="139"/>
      <c r="H4690" s="141">
        <v>8.6999999999999993</v>
      </c>
      <c r="I4690" s="142"/>
      <c r="J4690" s="143"/>
      <c r="K4690" s="144"/>
      <c r="L4690" s="144"/>
      <c r="M4690" s="144"/>
      <c r="N4690" s="144"/>
      <c r="O4690" s="143"/>
      <c r="P4690" s="143"/>
      <c r="Q4690" s="143"/>
      <c r="R4690" s="139"/>
      <c r="S4690" s="139"/>
      <c r="T4690" s="138"/>
      <c r="U4690" s="6"/>
      <c r="V4690" s="8"/>
      <c r="W4690" s="8"/>
      <c r="X4690" s="60"/>
    </row>
    <row r="4691" spans="1:24" ht="11.25" outlineLevel="5" x14ac:dyDescent="0.2">
      <c r="A4691" s="137"/>
      <c r="B4691" s="138"/>
      <c r="C4691" s="138"/>
      <c r="D4691" s="139"/>
      <c r="E4691" s="145"/>
      <c r="F4691" s="140" t="s">
        <v>3486</v>
      </c>
      <c r="G4691" s="139"/>
      <c r="H4691" s="141">
        <v>8.4</v>
      </c>
      <c r="I4691" s="142"/>
      <c r="J4691" s="143"/>
      <c r="K4691" s="144"/>
      <c r="L4691" s="144"/>
      <c r="M4691" s="144"/>
      <c r="N4691" s="144"/>
      <c r="O4691" s="143"/>
      <c r="P4691" s="143"/>
      <c r="Q4691" s="143"/>
      <c r="R4691" s="139"/>
      <c r="S4691" s="139"/>
      <c r="T4691" s="138"/>
      <c r="U4691" s="6"/>
      <c r="V4691" s="8"/>
      <c r="W4691" s="8"/>
      <c r="X4691" s="60"/>
    </row>
    <row r="4692" spans="1:24" ht="11.25" outlineLevel="5" x14ac:dyDescent="0.2">
      <c r="A4692" s="137"/>
      <c r="B4692" s="138"/>
      <c r="C4692" s="138"/>
      <c r="D4692" s="139"/>
      <c r="E4692" s="145"/>
      <c r="F4692" s="140" t="s">
        <v>3487</v>
      </c>
      <c r="G4692" s="139"/>
      <c r="H4692" s="141">
        <v>8.4</v>
      </c>
      <c r="I4692" s="142"/>
      <c r="J4692" s="143"/>
      <c r="K4692" s="144"/>
      <c r="L4692" s="144"/>
      <c r="M4692" s="144"/>
      <c r="N4692" s="144"/>
      <c r="O4692" s="143"/>
      <c r="P4692" s="143"/>
      <c r="Q4692" s="143"/>
      <c r="R4692" s="139"/>
      <c r="S4692" s="139"/>
      <c r="T4692" s="138"/>
      <c r="U4692" s="6"/>
      <c r="V4692" s="8"/>
      <c r="W4692" s="8"/>
      <c r="X4692" s="60"/>
    </row>
    <row r="4693" spans="1:24" ht="22.5" outlineLevel="5" x14ac:dyDescent="0.2">
      <c r="A4693" s="137"/>
      <c r="B4693" s="138"/>
      <c r="C4693" s="138"/>
      <c r="D4693" s="139"/>
      <c r="E4693" s="145"/>
      <c r="F4693" s="140" t="s">
        <v>3488</v>
      </c>
      <c r="G4693" s="139"/>
      <c r="H4693" s="141">
        <v>7.65</v>
      </c>
      <c r="I4693" s="142"/>
      <c r="J4693" s="143"/>
      <c r="K4693" s="144"/>
      <c r="L4693" s="144"/>
      <c r="M4693" s="144"/>
      <c r="N4693" s="144"/>
      <c r="O4693" s="143"/>
      <c r="P4693" s="143"/>
      <c r="Q4693" s="143"/>
      <c r="R4693" s="139"/>
      <c r="S4693" s="139"/>
      <c r="T4693" s="138"/>
      <c r="U4693" s="6"/>
      <c r="V4693" s="8"/>
      <c r="W4693" s="8"/>
      <c r="X4693" s="60"/>
    </row>
    <row r="4694" spans="1:24" ht="11.25" outlineLevel="5" x14ac:dyDescent="0.2">
      <c r="A4694" s="137"/>
      <c r="B4694" s="138"/>
      <c r="C4694" s="138"/>
      <c r="D4694" s="139"/>
      <c r="E4694" s="145"/>
      <c r="F4694" s="140" t="s">
        <v>3489</v>
      </c>
      <c r="G4694" s="139"/>
      <c r="H4694" s="141">
        <v>8.4</v>
      </c>
      <c r="I4694" s="142"/>
      <c r="J4694" s="143"/>
      <c r="K4694" s="144"/>
      <c r="L4694" s="144"/>
      <c r="M4694" s="144"/>
      <c r="N4694" s="144"/>
      <c r="O4694" s="143"/>
      <c r="P4694" s="143"/>
      <c r="Q4694" s="143"/>
      <c r="R4694" s="139"/>
      <c r="S4694" s="139"/>
      <c r="T4694" s="138"/>
      <c r="U4694" s="6"/>
      <c r="V4694" s="8"/>
      <c r="W4694" s="8"/>
      <c r="X4694" s="60"/>
    </row>
    <row r="4695" spans="1:24" ht="11.25" outlineLevel="5" x14ac:dyDescent="0.2">
      <c r="A4695" s="137"/>
      <c r="B4695" s="138"/>
      <c r="C4695" s="138"/>
      <c r="D4695" s="139"/>
      <c r="E4695" s="145"/>
      <c r="F4695" s="140" t="s">
        <v>3490</v>
      </c>
      <c r="G4695" s="139"/>
      <c r="H4695" s="141">
        <v>8.4</v>
      </c>
      <c r="I4695" s="142"/>
      <c r="J4695" s="143"/>
      <c r="K4695" s="144"/>
      <c r="L4695" s="144"/>
      <c r="M4695" s="144"/>
      <c r="N4695" s="144"/>
      <c r="O4695" s="143"/>
      <c r="P4695" s="143"/>
      <c r="Q4695" s="143"/>
      <c r="R4695" s="139"/>
      <c r="S4695" s="139"/>
      <c r="T4695" s="138"/>
      <c r="U4695" s="6"/>
      <c r="V4695" s="8"/>
      <c r="W4695" s="8"/>
      <c r="X4695" s="60"/>
    </row>
    <row r="4696" spans="1:24" ht="11.25" outlineLevel="5" x14ac:dyDescent="0.2">
      <c r="A4696" s="137"/>
      <c r="B4696" s="138"/>
      <c r="C4696" s="138"/>
      <c r="D4696" s="139"/>
      <c r="E4696" s="145"/>
      <c r="F4696" s="140" t="s">
        <v>3491</v>
      </c>
      <c r="G4696" s="139"/>
      <c r="H4696" s="141">
        <v>8.6999999999999993</v>
      </c>
      <c r="I4696" s="142"/>
      <c r="J4696" s="143"/>
      <c r="K4696" s="144"/>
      <c r="L4696" s="144"/>
      <c r="M4696" s="144"/>
      <c r="N4696" s="144"/>
      <c r="O4696" s="143"/>
      <c r="P4696" s="143"/>
      <c r="Q4696" s="143"/>
      <c r="R4696" s="139"/>
      <c r="S4696" s="139"/>
      <c r="T4696" s="138"/>
      <c r="U4696" s="6"/>
      <c r="V4696" s="8"/>
      <c r="W4696" s="8"/>
      <c r="X4696" s="60"/>
    </row>
    <row r="4697" spans="1:24" ht="11.25" outlineLevel="5" x14ac:dyDescent="0.2">
      <c r="A4697" s="137"/>
      <c r="B4697" s="138"/>
      <c r="C4697" s="138"/>
      <c r="D4697" s="139"/>
      <c r="E4697" s="145"/>
      <c r="F4697" s="140" t="s">
        <v>3492</v>
      </c>
      <c r="G4697" s="139"/>
      <c r="H4697" s="141">
        <v>8.6999999999999993</v>
      </c>
      <c r="I4697" s="142"/>
      <c r="J4697" s="143"/>
      <c r="K4697" s="144"/>
      <c r="L4697" s="144"/>
      <c r="M4697" s="144"/>
      <c r="N4697" s="144"/>
      <c r="O4697" s="143"/>
      <c r="P4697" s="143"/>
      <c r="Q4697" s="143"/>
      <c r="R4697" s="139"/>
      <c r="S4697" s="139"/>
      <c r="T4697" s="138"/>
      <c r="U4697" s="6"/>
      <c r="V4697" s="8"/>
      <c r="W4697" s="8"/>
      <c r="X4697" s="60"/>
    </row>
    <row r="4698" spans="1:24" ht="11.25" outlineLevel="5" x14ac:dyDescent="0.2">
      <c r="A4698" s="137"/>
      <c r="B4698" s="138"/>
      <c r="C4698" s="138"/>
      <c r="D4698" s="139"/>
      <c r="E4698" s="145"/>
      <c r="F4698" s="140" t="s">
        <v>3493</v>
      </c>
      <c r="G4698" s="139"/>
      <c r="H4698" s="141">
        <v>15.2</v>
      </c>
      <c r="I4698" s="142"/>
      <c r="J4698" s="143"/>
      <c r="K4698" s="144"/>
      <c r="L4698" s="144"/>
      <c r="M4698" s="144"/>
      <c r="N4698" s="144"/>
      <c r="O4698" s="143"/>
      <c r="P4698" s="143"/>
      <c r="Q4698" s="143"/>
      <c r="R4698" s="139"/>
      <c r="S4698" s="139"/>
      <c r="T4698" s="138"/>
      <c r="U4698" s="6"/>
      <c r="V4698" s="8"/>
      <c r="W4698" s="8"/>
      <c r="X4698" s="60"/>
    </row>
    <row r="4699" spans="1:24" ht="11.25" outlineLevel="5" x14ac:dyDescent="0.2">
      <c r="A4699" s="137"/>
      <c r="B4699" s="138"/>
      <c r="C4699" s="138"/>
      <c r="D4699" s="139"/>
      <c r="E4699" s="145"/>
      <c r="F4699" s="140" t="s">
        <v>546</v>
      </c>
      <c r="G4699" s="139"/>
      <c r="H4699" s="141">
        <v>110.25000000000001</v>
      </c>
      <c r="I4699" s="142"/>
      <c r="J4699" s="143"/>
      <c r="K4699" s="144"/>
      <c r="L4699" s="144"/>
      <c r="M4699" s="144"/>
      <c r="N4699" s="144"/>
      <c r="O4699" s="143"/>
      <c r="P4699" s="143"/>
      <c r="Q4699" s="143"/>
      <c r="R4699" s="139"/>
      <c r="S4699" s="139"/>
      <c r="T4699" s="138"/>
      <c r="U4699" s="6"/>
      <c r="V4699" s="8"/>
      <c r="W4699" s="8"/>
      <c r="X4699" s="60"/>
    </row>
    <row r="4700" spans="1:24" ht="22.5" outlineLevel="5" x14ac:dyDescent="0.2">
      <c r="A4700" s="137"/>
      <c r="B4700" s="138"/>
      <c r="C4700" s="138"/>
      <c r="D4700" s="139"/>
      <c r="E4700" s="145"/>
      <c r="F4700" s="140" t="s">
        <v>1648</v>
      </c>
      <c r="G4700" s="139"/>
      <c r="H4700" s="141">
        <v>0</v>
      </c>
      <c r="I4700" s="142"/>
      <c r="J4700" s="143"/>
      <c r="K4700" s="144"/>
      <c r="L4700" s="144"/>
      <c r="M4700" s="144"/>
      <c r="N4700" s="144"/>
      <c r="O4700" s="143"/>
      <c r="P4700" s="143"/>
      <c r="Q4700" s="143"/>
      <c r="R4700" s="139"/>
      <c r="S4700" s="139"/>
      <c r="T4700" s="138"/>
      <c r="U4700" s="6"/>
      <c r="V4700" s="8"/>
      <c r="W4700" s="8"/>
      <c r="X4700" s="60"/>
    </row>
    <row r="4701" spans="1:24" ht="11.25" outlineLevel="5" x14ac:dyDescent="0.2">
      <c r="A4701" s="137"/>
      <c r="B4701" s="138"/>
      <c r="C4701" s="138"/>
      <c r="D4701" s="139"/>
      <c r="E4701" s="145"/>
      <c r="F4701" s="140" t="s">
        <v>3494</v>
      </c>
      <c r="G4701" s="139"/>
      <c r="H4701" s="141">
        <v>9.5</v>
      </c>
      <c r="I4701" s="142"/>
      <c r="J4701" s="143"/>
      <c r="K4701" s="144"/>
      <c r="L4701" s="144"/>
      <c r="M4701" s="144"/>
      <c r="N4701" s="144"/>
      <c r="O4701" s="143"/>
      <c r="P4701" s="143"/>
      <c r="Q4701" s="143"/>
      <c r="R4701" s="139"/>
      <c r="S4701" s="139"/>
      <c r="T4701" s="138"/>
      <c r="U4701" s="6"/>
      <c r="V4701" s="8"/>
      <c r="W4701" s="8"/>
      <c r="X4701" s="60"/>
    </row>
    <row r="4702" spans="1:24" ht="11.25" outlineLevel="5" x14ac:dyDescent="0.2">
      <c r="A4702" s="137"/>
      <c r="B4702" s="138"/>
      <c r="C4702" s="138"/>
      <c r="D4702" s="139"/>
      <c r="E4702" s="145"/>
      <c r="F4702" s="140" t="s">
        <v>3495</v>
      </c>
      <c r="G4702" s="139"/>
      <c r="H4702" s="141">
        <v>8.6999999999999993</v>
      </c>
      <c r="I4702" s="142"/>
      <c r="J4702" s="143"/>
      <c r="K4702" s="144"/>
      <c r="L4702" s="144"/>
      <c r="M4702" s="144"/>
      <c r="N4702" s="144"/>
      <c r="O4702" s="143"/>
      <c r="P4702" s="143"/>
      <c r="Q4702" s="143"/>
      <c r="R4702" s="139"/>
      <c r="S4702" s="139"/>
      <c r="T4702" s="138"/>
      <c r="U4702" s="6"/>
      <c r="V4702" s="8"/>
      <c r="W4702" s="8"/>
      <c r="X4702" s="60"/>
    </row>
    <row r="4703" spans="1:24" ht="11.25" outlineLevel="5" x14ac:dyDescent="0.2">
      <c r="A4703" s="137"/>
      <c r="B4703" s="138"/>
      <c r="C4703" s="138"/>
      <c r="D4703" s="139"/>
      <c r="E4703" s="145"/>
      <c r="F4703" s="140" t="s">
        <v>3496</v>
      </c>
      <c r="G4703" s="139"/>
      <c r="H4703" s="141">
        <v>8.5</v>
      </c>
      <c r="I4703" s="142"/>
      <c r="J4703" s="143"/>
      <c r="K4703" s="144"/>
      <c r="L4703" s="144"/>
      <c r="M4703" s="144"/>
      <c r="N4703" s="144"/>
      <c r="O4703" s="143"/>
      <c r="P4703" s="143"/>
      <c r="Q4703" s="143"/>
      <c r="R4703" s="139"/>
      <c r="S4703" s="139"/>
      <c r="T4703" s="138"/>
      <c r="U4703" s="6"/>
      <c r="V4703" s="8"/>
      <c r="W4703" s="8"/>
      <c r="X4703" s="60"/>
    </row>
    <row r="4704" spans="1:24" ht="11.25" outlineLevel="5" x14ac:dyDescent="0.2">
      <c r="A4704" s="137"/>
      <c r="B4704" s="138"/>
      <c r="C4704" s="138"/>
      <c r="D4704" s="139"/>
      <c r="E4704" s="145"/>
      <c r="F4704" s="140" t="s">
        <v>3497</v>
      </c>
      <c r="G4704" s="139"/>
      <c r="H4704" s="141">
        <v>6</v>
      </c>
      <c r="I4704" s="142"/>
      <c r="J4704" s="143"/>
      <c r="K4704" s="144"/>
      <c r="L4704" s="144"/>
      <c r="M4704" s="144"/>
      <c r="N4704" s="144"/>
      <c r="O4704" s="143"/>
      <c r="P4704" s="143"/>
      <c r="Q4704" s="143"/>
      <c r="R4704" s="139"/>
      <c r="S4704" s="139"/>
      <c r="T4704" s="138"/>
      <c r="U4704" s="6"/>
      <c r="V4704" s="8"/>
      <c r="W4704" s="8"/>
      <c r="X4704" s="60"/>
    </row>
    <row r="4705" spans="1:27" ht="11.25" outlineLevel="5" x14ac:dyDescent="0.2">
      <c r="A4705" s="137"/>
      <c r="B4705" s="138"/>
      <c r="C4705" s="138"/>
      <c r="D4705" s="139"/>
      <c r="E4705" s="145"/>
      <c r="F4705" s="140" t="s">
        <v>3498</v>
      </c>
      <c r="G4705" s="139"/>
      <c r="H4705" s="141">
        <v>8.5</v>
      </c>
      <c r="I4705" s="142"/>
      <c r="J4705" s="143"/>
      <c r="K4705" s="144"/>
      <c r="L4705" s="144"/>
      <c r="M4705" s="144"/>
      <c r="N4705" s="144"/>
      <c r="O4705" s="143"/>
      <c r="P4705" s="143"/>
      <c r="Q4705" s="143"/>
      <c r="R4705" s="139"/>
      <c r="S4705" s="139"/>
      <c r="T4705" s="138"/>
      <c r="U4705" s="6"/>
      <c r="V4705" s="8"/>
      <c r="W4705" s="8"/>
      <c r="X4705" s="60"/>
    </row>
    <row r="4706" spans="1:27" ht="11.25" outlineLevel="5" x14ac:dyDescent="0.2">
      <c r="A4706" s="137"/>
      <c r="B4706" s="138"/>
      <c r="C4706" s="138"/>
      <c r="D4706" s="139"/>
      <c r="E4706" s="145"/>
      <c r="F4706" s="140" t="s">
        <v>3499</v>
      </c>
      <c r="G4706" s="139"/>
      <c r="H4706" s="141">
        <v>6</v>
      </c>
      <c r="I4706" s="142"/>
      <c r="J4706" s="143"/>
      <c r="K4706" s="144"/>
      <c r="L4706" s="144"/>
      <c r="M4706" s="144"/>
      <c r="N4706" s="144"/>
      <c r="O4706" s="143"/>
      <c r="P4706" s="143"/>
      <c r="Q4706" s="143"/>
      <c r="R4706" s="139"/>
      <c r="S4706" s="139"/>
      <c r="T4706" s="138"/>
      <c r="U4706" s="6"/>
      <c r="V4706" s="8"/>
      <c r="W4706" s="8"/>
      <c r="X4706" s="60"/>
    </row>
    <row r="4707" spans="1:27" ht="11.25" outlineLevel="5" x14ac:dyDescent="0.2">
      <c r="A4707" s="137"/>
      <c r="B4707" s="138"/>
      <c r="C4707" s="138"/>
      <c r="D4707" s="139"/>
      <c r="E4707" s="145"/>
      <c r="F4707" s="140" t="s">
        <v>3500</v>
      </c>
      <c r="G4707" s="139"/>
      <c r="H4707" s="141">
        <v>8.5</v>
      </c>
      <c r="I4707" s="142"/>
      <c r="J4707" s="143"/>
      <c r="K4707" s="144"/>
      <c r="L4707" s="144"/>
      <c r="M4707" s="144"/>
      <c r="N4707" s="144"/>
      <c r="O4707" s="143"/>
      <c r="P4707" s="143"/>
      <c r="Q4707" s="143"/>
      <c r="R4707" s="139"/>
      <c r="S4707" s="139"/>
      <c r="T4707" s="138"/>
      <c r="U4707" s="6"/>
      <c r="V4707" s="8"/>
      <c r="W4707" s="8"/>
      <c r="X4707" s="60"/>
    </row>
    <row r="4708" spans="1:27" ht="11.25" outlineLevel="5" x14ac:dyDescent="0.2">
      <c r="A4708" s="137"/>
      <c r="B4708" s="138"/>
      <c r="C4708" s="138"/>
      <c r="D4708" s="139"/>
      <c r="E4708" s="145"/>
      <c r="F4708" s="140" t="s">
        <v>3501</v>
      </c>
      <c r="G4708" s="139"/>
      <c r="H4708" s="141">
        <v>6</v>
      </c>
      <c r="I4708" s="142"/>
      <c r="J4708" s="143"/>
      <c r="K4708" s="144"/>
      <c r="L4708" s="144"/>
      <c r="M4708" s="144"/>
      <c r="N4708" s="144"/>
      <c r="O4708" s="143"/>
      <c r="P4708" s="143"/>
      <c r="Q4708" s="143"/>
      <c r="R4708" s="139"/>
      <c r="S4708" s="139"/>
      <c r="T4708" s="138"/>
      <c r="U4708" s="6"/>
      <c r="V4708" s="8"/>
      <c r="W4708" s="8"/>
      <c r="X4708" s="60"/>
    </row>
    <row r="4709" spans="1:27" ht="11.25" outlineLevel="5" x14ac:dyDescent="0.2">
      <c r="A4709" s="137"/>
      <c r="B4709" s="138"/>
      <c r="C4709" s="138"/>
      <c r="D4709" s="139"/>
      <c r="E4709" s="145"/>
      <c r="F4709" s="140" t="s">
        <v>3502</v>
      </c>
      <c r="G4709" s="139"/>
      <c r="H4709" s="141">
        <v>8.5</v>
      </c>
      <c r="I4709" s="142"/>
      <c r="J4709" s="143"/>
      <c r="K4709" s="144"/>
      <c r="L4709" s="144"/>
      <c r="M4709" s="144"/>
      <c r="N4709" s="144"/>
      <c r="O4709" s="143"/>
      <c r="P4709" s="143"/>
      <c r="Q4709" s="143"/>
      <c r="R4709" s="139"/>
      <c r="S4709" s="139"/>
      <c r="T4709" s="138"/>
      <c r="U4709" s="6"/>
      <c r="V4709" s="8"/>
      <c r="W4709" s="8"/>
      <c r="X4709" s="60"/>
    </row>
    <row r="4710" spans="1:27" ht="22.5" outlineLevel="5" x14ac:dyDescent="0.2">
      <c r="A4710" s="137"/>
      <c r="B4710" s="138"/>
      <c r="C4710" s="138"/>
      <c r="D4710" s="139"/>
      <c r="E4710" s="145"/>
      <c r="F4710" s="140" t="s">
        <v>2007</v>
      </c>
      <c r="G4710" s="139"/>
      <c r="H4710" s="141">
        <v>6</v>
      </c>
      <c r="I4710" s="142"/>
      <c r="J4710" s="143"/>
      <c r="K4710" s="144"/>
      <c r="L4710" s="144"/>
      <c r="M4710" s="144"/>
      <c r="N4710" s="144"/>
      <c r="O4710" s="143"/>
      <c r="P4710" s="143"/>
      <c r="Q4710" s="143"/>
      <c r="R4710" s="139"/>
      <c r="S4710" s="139"/>
      <c r="T4710" s="138"/>
      <c r="U4710" s="6"/>
      <c r="V4710" s="8"/>
      <c r="W4710" s="8"/>
      <c r="X4710" s="60"/>
    </row>
    <row r="4711" spans="1:27" ht="22.5" outlineLevel="5" x14ac:dyDescent="0.2">
      <c r="A4711" s="137"/>
      <c r="B4711" s="138"/>
      <c r="C4711" s="138"/>
      <c r="D4711" s="139"/>
      <c r="E4711" s="145"/>
      <c r="F4711" s="140" t="s">
        <v>1730</v>
      </c>
      <c r="G4711" s="139"/>
      <c r="H4711" s="141">
        <v>76.2</v>
      </c>
      <c r="I4711" s="142"/>
      <c r="J4711" s="143"/>
      <c r="K4711" s="144"/>
      <c r="L4711" s="144"/>
      <c r="M4711" s="144"/>
      <c r="N4711" s="144"/>
      <c r="O4711" s="143"/>
      <c r="P4711" s="143"/>
      <c r="Q4711" s="143"/>
      <c r="R4711" s="139"/>
      <c r="S4711" s="139"/>
      <c r="T4711" s="138"/>
      <c r="U4711" s="6"/>
      <c r="V4711" s="8"/>
      <c r="W4711" s="8"/>
      <c r="X4711" s="60"/>
    </row>
    <row r="4712" spans="1:27" ht="11.25" outlineLevel="5" x14ac:dyDescent="0.2">
      <c r="A4712" s="137"/>
      <c r="B4712" s="138"/>
      <c r="C4712" s="138"/>
      <c r="D4712" s="139"/>
      <c r="E4712" s="145"/>
      <c r="F4712" s="140" t="s">
        <v>3503</v>
      </c>
      <c r="G4712" s="139"/>
      <c r="H4712" s="141">
        <v>76.2</v>
      </c>
      <c r="I4712" s="142"/>
      <c r="J4712" s="143"/>
      <c r="K4712" s="144"/>
      <c r="L4712" s="144"/>
      <c r="M4712" s="144"/>
      <c r="N4712" s="144"/>
      <c r="O4712" s="143"/>
      <c r="P4712" s="143"/>
      <c r="Q4712" s="143"/>
      <c r="R4712" s="139"/>
      <c r="S4712" s="139"/>
      <c r="T4712" s="138"/>
      <c r="U4712" s="6"/>
      <c r="V4712" s="8"/>
      <c r="W4712" s="8"/>
      <c r="X4712" s="60"/>
    </row>
    <row r="4713" spans="1:27" ht="11.25" outlineLevel="5" x14ac:dyDescent="0.2">
      <c r="A4713" s="137"/>
      <c r="B4713" s="138"/>
      <c r="C4713" s="138"/>
      <c r="D4713" s="139"/>
      <c r="E4713" s="145"/>
      <c r="F4713" s="140" t="s">
        <v>3504</v>
      </c>
      <c r="G4713" s="139"/>
      <c r="H4713" s="141">
        <v>152.4</v>
      </c>
      <c r="I4713" s="142"/>
      <c r="J4713" s="143"/>
      <c r="K4713" s="144"/>
      <c r="L4713" s="144"/>
      <c r="M4713" s="144"/>
      <c r="N4713" s="144"/>
      <c r="O4713" s="143"/>
      <c r="P4713" s="143"/>
      <c r="Q4713" s="143"/>
      <c r="R4713" s="139"/>
      <c r="S4713" s="139"/>
      <c r="T4713" s="138"/>
      <c r="U4713" s="6"/>
      <c r="V4713" s="8"/>
      <c r="W4713" s="8"/>
      <c r="X4713" s="60"/>
    </row>
    <row r="4714" spans="1:27" ht="7.5" customHeight="1" outlineLevel="5" x14ac:dyDescent="0.15">
      <c r="A4714" s="8"/>
      <c r="B4714" s="69"/>
      <c r="C4714" s="69"/>
      <c r="D4714" s="60"/>
      <c r="E4714" s="60"/>
      <c r="F4714" s="104"/>
      <c r="G4714" s="60"/>
      <c r="H4714" s="65"/>
      <c r="I4714" s="105"/>
      <c r="J4714" s="63"/>
      <c r="K4714" s="65"/>
      <c r="L4714" s="65"/>
      <c r="M4714" s="65"/>
      <c r="N4714" s="65"/>
      <c r="O4714" s="63"/>
      <c r="P4714" s="63"/>
      <c r="Q4714" s="63"/>
      <c r="R4714" s="60"/>
      <c r="S4714" s="60"/>
      <c r="T4714" s="69"/>
      <c r="U4714" s="8"/>
      <c r="X4714" s="60"/>
    </row>
    <row r="4715" spans="1:27" ht="11.25" outlineLevel="4" x14ac:dyDescent="0.2">
      <c r="A4715" s="4"/>
      <c r="B4715" s="120"/>
      <c r="C4715" s="121">
        <v>10</v>
      </c>
      <c r="D4715" s="122" t="s">
        <v>534</v>
      </c>
      <c r="E4715" s="123" t="s">
        <v>3505</v>
      </c>
      <c r="F4715" s="124" t="s">
        <v>3506</v>
      </c>
      <c r="G4715" s="122" t="s">
        <v>752</v>
      </c>
      <c r="H4715" s="125">
        <v>190.90000000000003</v>
      </c>
      <c r="I4715" s="126">
        <v>0</v>
      </c>
      <c r="J4715" s="127">
        <f>H4715*I4715</f>
        <v>0</v>
      </c>
      <c r="K4715" s="125"/>
      <c r="L4715" s="125">
        <f>H4715*K4715</f>
        <v>0</v>
      </c>
      <c r="M4715" s="125"/>
      <c r="N4715" s="125">
        <f>H4715*M4715</f>
        <v>0</v>
      </c>
      <c r="O4715" s="127">
        <v>15</v>
      </c>
      <c r="P4715" s="127">
        <f>J4715*(O4715/100)</f>
        <v>0</v>
      </c>
      <c r="Q4715" s="127">
        <f>J4715+P4715</f>
        <v>0</v>
      </c>
      <c r="R4715" s="128"/>
      <c r="S4715" s="128" t="s">
        <v>538</v>
      </c>
      <c r="T4715" s="129">
        <v>1</v>
      </c>
      <c r="U4715" s="8"/>
      <c r="V4715" s="8"/>
      <c r="W4715" s="8"/>
      <c r="X4715" s="60"/>
    </row>
    <row r="4716" spans="1:27" ht="48.75" outlineLevel="5" x14ac:dyDescent="0.2">
      <c r="A4716" s="130"/>
      <c r="B4716" s="131"/>
      <c r="C4716" s="131"/>
      <c r="D4716" s="132"/>
      <c r="E4716" s="136" t="s">
        <v>0</v>
      </c>
      <c r="F4716" s="159" t="s">
        <v>3507</v>
      </c>
      <c r="G4716" s="159"/>
      <c r="H4716" s="160"/>
      <c r="I4716" s="161"/>
      <c r="J4716" s="162"/>
      <c r="K4716" s="134"/>
      <c r="L4716" s="134"/>
      <c r="M4716" s="134"/>
      <c r="N4716" s="134"/>
      <c r="O4716" s="135"/>
      <c r="P4716" s="135"/>
      <c r="Q4716" s="135"/>
      <c r="R4716" s="132"/>
      <c r="S4716" s="132"/>
      <c r="T4716" s="131"/>
      <c r="U4716" s="6"/>
      <c r="V4716" s="8"/>
      <c r="W4716" s="8"/>
      <c r="X4716" s="133" t="str">
        <f>F4716</f>
        <v>Ostatní prvky  
  plastové profily ukončovací a dilatační 
    lepené 
    flexibilním lepidlem 
      rohové</v>
      </c>
      <c r="Y4716" s="9"/>
      <c r="AA4716" s="11"/>
    </row>
    <row r="4717" spans="1:27" ht="7.5" customHeight="1" outlineLevel="5" x14ac:dyDescent="0.15">
      <c r="B4717" s="69"/>
      <c r="C4717" s="69"/>
      <c r="D4717" s="60"/>
      <c r="E4717" s="60"/>
      <c r="F4717" s="61"/>
      <c r="G4717" s="60"/>
      <c r="H4717" s="65"/>
      <c r="I4717" s="105"/>
      <c r="J4717" s="63"/>
      <c r="K4717" s="65"/>
      <c r="L4717" s="65"/>
      <c r="M4717" s="65"/>
      <c r="N4717" s="65"/>
      <c r="O4717" s="63"/>
      <c r="P4717" s="63"/>
      <c r="Q4717" s="63"/>
      <c r="R4717" s="60"/>
      <c r="S4717" s="60"/>
      <c r="T4717" s="69"/>
      <c r="U4717" s="8"/>
      <c r="X4717" s="60"/>
    </row>
    <row r="4718" spans="1:27" ht="11.25" outlineLevel="5" x14ac:dyDescent="0.2">
      <c r="A4718" s="137"/>
      <c r="B4718" s="138"/>
      <c r="C4718" s="138"/>
      <c r="D4718" s="139"/>
      <c r="E4718" s="145" t="s">
        <v>1</v>
      </c>
      <c r="F4718" s="140" t="s">
        <v>1739</v>
      </c>
      <c r="G4718" s="139"/>
      <c r="H4718" s="141">
        <v>0</v>
      </c>
      <c r="I4718" s="142"/>
      <c r="J4718" s="143"/>
      <c r="K4718" s="144"/>
      <c r="L4718" s="144"/>
      <c r="M4718" s="144"/>
      <c r="N4718" s="144"/>
      <c r="O4718" s="143"/>
      <c r="P4718" s="143"/>
      <c r="Q4718" s="143"/>
      <c r="R4718" s="139"/>
      <c r="S4718" s="139"/>
      <c r="T4718" s="138"/>
      <c r="U4718" s="6"/>
      <c r="V4718" s="8"/>
      <c r="W4718" s="8"/>
      <c r="X4718" s="60"/>
    </row>
    <row r="4719" spans="1:27" ht="11.25" outlineLevel="5" x14ac:dyDescent="0.2">
      <c r="A4719" s="137"/>
      <c r="B4719" s="138"/>
      <c r="C4719" s="138"/>
      <c r="D4719" s="139"/>
      <c r="E4719" s="145"/>
      <c r="F4719" s="140" t="s">
        <v>3508</v>
      </c>
      <c r="G4719" s="139"/>
      <c r="H4719" s="141">
        <v>9.65</v>
      </c>
      <c r="I4719" s="142"/>
      <c r="J4719" s="143"/>
      <c r="K4719" s="144"/>
      <c r="L4719" s="144"/>
      <c r="M4719" s="144"/>
      <c r="N4719" s="144"/>
      <c r="O4719" s="143"/>
      <c r="P4719" s="143"/>
      <c r="Q4719" s="143"/>
      <c r="R4719" s="139"/>
      <c r="S4719" s="139"/>
      <c r="T4719" s="138"/>
      <c r="U4719" s="6"/>
      <c r="V4719" s="8"/>
      <c r="W4719" s="8"/>
      <c r="X4719" s="60"/>
    </row>
    <row r="4720" spans="1:27" ht="11.25" outlineLevel="5" x14ac:dyDescent="0.2">
      <c r="A4720" s="137"/>
      <c r="B4720" s="138"/>
      <c r="C4720" s="138"/>
      <c r="D4720" s="139"/>
      <c r="E4720" s="145"/>
      <c r="F4720" s="140" t="s">
        <v>3509</v>
      </c>
      <c r="G4720" s="139"/>
      <c r="H4720" s="141">
        <v>9.65</v>
      </c>
      <c r="I4720" s="142"/>
      <c r="J4720" s="143"/>
      <c r="K4720" s="144"/>
      <c r="L4720" s="144"/>
      <c r="M4720" s="144"/>
      <c r="N4720" s="144"/>
      <c r="O4720" s="143"/>
      <c r="P4720" s="143"/>
      <c r="Q4720" s="143"/>
      <c r="R4720" s="139"/>
      <c r="S4720" s="139"/>
      <c r="T4720" s="138"/>
      <c r="U4720" s="6"/>
      <c r="V4720" s="8"/>
      <c r="W4720" s="8"/>
      <c r="X4720" s="60"/>
    </row>
    <row r="4721" spans="1:24" ht="11.25" outlineLevel="5" x14ac:dyDescent="0.2">
      <c r="A4721" s="137"/>
      <c r="B4721" s="138"/>
      <c r="C4721" s="138"/>
      <c r="D4721" s="139"/>
      <c r="E4721" s="145"/>
      <c r="F4721" s="140" t="s">
        <v>3510</v>
      </c>
      <c r="G4721" s="139"/>
      <c r="H4721" s="141">
        <v>11.1</v>
      </c>
      <c r="I4721" s="142"/>
      <c r="J4721" s="143"/>
      <c r="K4721" s="144"/>
      <c r="L4721" s="144"/>
      <c r="M4721" s="144"/>
      <c r="N4721" s="144"/>
      <c r="O4721" s="143"/>
      <c r="P4721" s="143"/>
      <c r="Q4721" s="143"/>
      <c r="R4721" s="139"/>
      <c r="S4721" s="139"/>
      <c r="T4721" s="138"/>
      <c r="U4721" s="6"/>
      <c r="V4721" s="8"/>
      <c r="W4721" s="8"/>
      <c r="X4721" s="60"/>
    </row>
    <row r="4722" spans="1:24" ht="11.25" outlineLevel="5" x14ac:dyDescent="0.2">
      <c r="A4722" s="137"/>
      <c r="B4722" s="138"/>
      <c r="C4722" s="138"/>
      <c r="D4722" s="139"/>
      <c r="E4722" s="145"/>
      <c r="F4722" s="140" t="s">
        <v>3511</v>
      </c>
      <c r="G4722" s="139"/>
      <c r="H4722" s="141">
        <v>11.1</v>
      </c>
      <c r="I4722" s="142"/>
      <c r="J4722" s="143"/>
      <c r="K4722" s="144"/>
      <c r="L4722" s="144"/>
      <c r="M4722" s="144"/>
      <c r="N4722" s="144"/>
      <c r="O4722" s="143"/>
      <c r="P4722" s="143"/>
      <c r="Q4722" s="143"/>
      <c r="R4722" s="139"/>
      <c r="S4722" s="139"/>
      <c r="T4722" s="138"/>
      <c r="U4722" s="6"/>
      <c r="V4722" s="8"/>
      <c r="W4722" s="8"/>
      <c r="X4722" s="60"/>
    </row>
    <row r="4723" spans="1:24" ht="11.25" outlineLevel="5" x14ac:dyDescent="0.2">
      <c r="A4723" s="137"/>
      <c r="B4723" s="138"/>
      <c r="C4723" s="138"/>
      <c r="D4723" s="139"/>
      <c r="E4723" s="145"/>
      <c r="F4723" s="140" t="s">
        <v>3512</v>
      </c>
      <c r="G4723" s="139"/>
      <c r="H4723" s="141">
        <v>5.1999999999999993</v>
      </c>
      <c r="I4723" s="142"/>
      <c r="J4723" s="143"/>
      <c r="K4723" s="144"/>
      <c r="L4723" s="144"/>
      <c r="M4723" s="144"/>
      <c r="N4723" s="144"/>
      <c r="O4723" s="143"/>
      <c r="P4723" s="143"/>
      <c r="Q4723" s="143"/>
      <c r="R4723" s="139"/>
      <c r="S4723" s="139"/>
      <c r="T4723" s="138"/>
      <c r="U4723" s="6"/>
      <c r="V4723" s="8"/>
      <c r="W4723" s="8"/>
      <c r="X4723" s="60"/>
    </row>
    <row r="4724" spans="1:24" ht="11.25" outlineLevel="5" x14ac:dyDescent="0.2">
      <c r="A4724" s="137"/>
      <c r="B4724" s="138"/>
      <c r="C4724" s="138"/>
      <c r="D4724" s="139"/>
      <c r="E4724" s="145"/>
      <c r="F4724" s="140" t="s">
        <v>3513</v>
      </c>
      <c r="G4724" s="139"/>
      <c r="H4724" s="141">
        <v>5.2</v>
      </c>
      <c r="I4724" s="142"/>
      <c r="J4724" s="143"/>
      <c r="K4724" s="144"/>
      <c r="L4724" s="144"/>
      <c r="M4724" s="144"/>
      <c r="N4724" s="144"/>
      <c r="O4724" s="143"/>
      <c r="P4724" s="143"/>
      <c r="Q4724" s="143"/>
      <c r="R4724" s="139"/>
      <c r="S4724" s="139"/>
      <c r="T4724" s="138"/>
      <c r="U4724" s="6"/>
      <c r="V4724" s="8"/>
      <c r="W4724" s="8"/>
      <c r="X4724" s="60"/>
    </row>
    <row r="4725" spans="1:24" ht="11.25" outlineLevel="5" x14ac:dyDescent="0.2">
      <c r="A4725" s="137"/>
      <c r="B4725" s="138"/>
      <c r="C4725" s="138"/>
      <c r="D4725" s="139"/>
      <c r="E4725" s="145"/>
      <c r="F4725" s="140" t="s">
        <v>3514</v>
      </c>
      <c r="G4725" s="139"/>
      <c r="H4725" s="141">
        <v>5.1999999999999993</v>
      </c>
      <c r="I4725" s="142"/>
      <c r="J4725" s="143"/>
      <c r="K4725" s="144"/>
      <c r="L4725" s="144"/>
      <c r="M4725" s="144"/>
      <c r="N4725" s="144"/>
      <c r="O4725" s="143"/>
      <c r="P4725" s="143"/>
      <c r="Q4725" s="143"/>
      <c r="R4725" s="139"/>
      <c r="S4725" s="139"/>
      <c r="T4725" s="138"/>
      <c r="U4725" s="6"/>
      <c r="V4725" s="8"/>
      <c r="W4725" s="8"/>
      <c r="X4725" s="60"/>
    </row>
    <row r="4726" spans="1:24" ht="11.25" outlineLevel="5" x14ac:dyDescent="0.2">
      <c r="A4726" s="137"/>
      <c r="B4726" s="138"/>
      <c r="C4726" s="138"/>
      <c r="D4726" s="139"/>
      <c r="E4726" s="145"/>
      <c r="F4726" s="140" t="s">
        <v>3515</v>
      </c>
      <c r="G4726" s="139"/>
      <c r="H4726" s="141">
        <v>5.2</v>
      </c>
      <c r="I4726" s="142"/>
      <c r="J4726" s="143"/>
      <c r="K4726" s="144"/>
      <c r="L4726" s="144"/>
      <c r="M4726" s="144"/>
      <c r="N4726" s="144"/>
      <c r="O4726" s="143"/>
      <c r="P4726" s="143"/>
      <c r="Q4726" s="143"/>
      <c r="R4726" s="139"/>
      <c r="S4726" s="139"/>
      <c r="T4726" s="138"/>
      <c r="U4726" s="6"/>
      <c r="V4726" s="8"/>
      <c r="W4726" s="8"/>
      <c r="X4726" s="60"/>
    </row>
    <row r="4727" spans="1:24" ht="11.25" outlineLevel="5" x14ac:dyDescent="0.2">
      <c r="A4727" s="137"/>
      <c r="B4727" s="138"/>
      <c r="C4727" s="138"/>
      <c r="D4727" s="139"/>
      <c r="E4727" s="145"/>
      <c r="F4727" s="140" t="s">
        <v>546</v>
      </c>
      <c r="G4727" s="139"/>
      <c r="H4727" s="141">
        <v>62.300000000000011</v>
      </c>
      <c r="I4727" s="142"/>
      <c r="J4727" s="143"/>
      <c r="K4727" s="144"/>
      <c r="L4727" s="144"/>
      <c r="M4727" s="144"/>
      <c r="N4727" s="144"/>
      <c r="O4727" s="143"/>
      <c r="P4727" s="143"/>
      <c r="Q4727" s="143"/>
      <c r="R4727" s="139"/>
      <c r="S4727" s="139"/>
      <c r="T4727" s="138"/>
      <c r="U4727" s="6"/>
      <c r="V4727" s="8"/>
      <c r="W4727" s="8"/>
      <c r="X4727" s="60"/>
    </row>
    <row r="4728" spans="1:24" ht="11.25" outlineLevel="5" x14ac:dyDescent="0.2">
      <c r="A4728" s="137"/>
      <c r="B4728" s="138"/>
      <c r="C4728" s="138"/>
      <c r="D4728" s="139"/>
      <c r="E4728" s="145"/>
      <c r="F4728" s="140" t="s">
        <v>1680</v>
      </c>
      <c r="G4728" s="139"/>
      <c r="H4728" s="141">
        <v>0</v>
      </c>
      <c r="I4728" s="142"/>
      <c r="J4728" s="143"/>
      <c r="K4728" s="144"/>
      <c r="L4728" s="144"/>
      <c r="M4728" s="144"/>
      <c r="N4728" s="144"/>
      <c r="O4728" s="143"/>
      <c r="P4728" s="143"/>
      <c r="Q4728" s="143"/>
      <c r="R4728" s="139"/>
      <c r="S4728" s="139"/>
      <c r="T4728" s="138"/>
      <c r="U4728" s="6"/>
      <c r="V4728" s="8"/>
      <c r="W4728" s="8"/>
      <c r="X4728" s="60"/>
    </row>
    <row r="4729" spans="1:24" ht="11.25" outlineLevel="5" x14ac:dyDescent="0.2">
      <c r="A4729" s="137"/>
      <c r="B4729" s="138"/>
      <c r="C4729" s="138"/>
      <c r="D4729" s="139"/>
      <c r="E4729" s="145"/>
      <c r="F4729" s="140" t="s">
        <v>3516</v>
      </c>
      <c r="G4729" s="139"/>
      <c r="H4729" s="141">
        <v>9.65</v>
      </c>
      <c r="I4729" s="142"/>
      <c r="J4729" s="143"/>
      <c r="K4729" s="144"/>
      <c r="L4729" s="144"/>
      <c r="M4729" s="144"/>
      <c r="N4729" s="144"/>
      <c r="O4729" s="143"/>
      <c r="P4729" s="143"/>
      <c r="Q4729" s="143"/>
      <c r="R4729" s="139"/>
      <c r="S4729" s="139"/>
      <c r="T4729" s="138"/>
      <c r="U4729" s="6"/>
      <c r="V4729" s="8"/>
      <c r="W4729" s="8"/>
      <c r="X4729" s="60"/>
    </row>
    <row r="4730" spans="1:24" ht="11.25" outlineLevel="5" x14ac:dyDescent="0.2">
      <c r="A4730" s="137"/>
      <c r="B4730" s="138"/>
      <c r="C4730" s="138"/>
      <c r="D4730" s="139"/>
      <c r="E4730" s="145"/>
      <c r="F4730" s="140" t="s">
        <v>3517</v>
      </c>
      <c r="G4730" s="139"/>
      <c r="H4730" s="141">
        <v>2.2999999999999998</v>
      </c>
      <c r="I4730" s="142"/>
      <c r="J4730" s="143"/>
      <c r="K4730" s="144"/>
      <c r="L4730" s="144"/>
      <c r="M4730" s="144"/>
      <c r="N4730" s="144"/>
      <c r="O4730" s="143"/>
      <c r="P4730" s="143"/>
      <c r="Q4730" s="143"/>
      <c r="R4730" s="139"/>
      <c r="S4730" s="139"/>
      <c r="T4730" s="138"/>
      <c r="U4730" s="6"/>
      <c r="V4730" s="8"/>
      <c r="W4730" s="8"/>
      <c r="X4730" s="60"/>
    </row>
    <row r="4731" spans="1:24" ht="11.25" outlineLevel="5" x14ac:dyDescent="0.2">
      <c r="A4731" s="137"/>
      <c r="B4731" s="138"/>
      <c r="C4731" s="138"/>
      <c r="D4731" s="139"/>
      <c r="E4731" s="145"/>
      <c r="F4731" s="140" t="s">
        <v>3518</v>
      </c>
      <c r="G4731" s="139"/>
      <c r="H4731" s="141">
        <v>5.9499999999999984</v>
      </c>
      <c r="I4731" s="142"/>
      <c r="J4731" s="143"/>
      <c r="K4731" s="144"/>
      <c r="L4731" s="144"/>
      <c r="M4731" s="144"/>
      <c r="N4731" s="144"/>
      <c r="O4731" s="143"/>
      <c r="P4731" s="143"/>
      <c r="Q4731" s="143"/>
      <c r="R4731" s="139"/>
      <c r="S4731" s="139"/>
      <c r="T4731" s="138"/>
      <c r="U4731" s="6"/>
      <c r="V4731" s="8"/>
      <c r="W4731" s="8"/>
      <c r="X4731" s="60"/>
    </row>
    <row r="4732" spans="1:24" ht="11.25" outlineLevel="5" x14ac:dyDescent="0.2">
      <c r="A4732" s="137"/>
      <c r="B4732" s="138"/>
      <c r="C4732" s="138"/>
      <c r="D4732" s="139"/>
      <c r="E4732" s="145"/>
      <c r="F4732" s="140" t="s">
        <v>3519</v>
      </c>
      <c r="G4732" s="139"/>
      <c r="H4732" s="141">
        <v>3.55</v>
      </c>
      <c r="I4732" s="142"/>
      <c r="J4732" s="143"/>
      <c r="K4732" s="144"/>
      <c r="L4732" s="144"/>
      <c r="M4732" s="144"/>
      <c r="N4732" s="144"/>
      <c r="O4732" s="143"/>
      <c r="P4732" s="143"/>
      <c r="Q4732" s="143"/>
      <c r="R4732" s="139"/>
      <c r="S4732" s="139"/>
      <c r="T4732" s="138"/>
      <c r="U4732" s="6"/>
      <c r="V4732" s="8"/>
      <c r="W4732" s="8"/>
      <c r="X4732" s="60"/>
    </row>
    <row r="4733" spans="1:24" ht="11.25" outlineLevel="5" x14ac:dyDescent="0.2">
      <c r="A4733" s="137"/>
      <c r="B4733" s="138"/>
      <c r="C4733" s="138"/>
      <c r="D4733" s="139"/>
      <c r="E4733" s="145"/>
      <c r="F4733" s="140" t="s">
        <v>3520</v>
      </c>
      <c r="G4733" s="139"/>
      <c r="H4733" s="141">
        <v>3.55</v>
      </c>
      <c r="I4733" s="142"/>
      <c r="J4733" s="143"/>
      <c r="K4733" s="144"/>
      <c r="L4733" s="144"/>
      <c r="M4733" s="144"/>
      <c r="N4733" s="144"/>
      <c r="O4733" s="143"/>
      <c r="P4733" s="143"/>
      <c r="Q4733" s="143"/>
      <c r="R4733" s="139"/>
      <c r="S4733" s="139"/>
      <c r="T4733" s="138"/>
      <c r="U4733" s="6"/>
      <c r="V4733" s="8"/>
      <c r="W4733" s="8"/>
      <c r="X4733" s="60"/>
    </row>
    <row r="4734" spans="1:24" ht="11.25" outlineLevel="5" x14ac:dyDescent="0.2">
      <c r="A4734" s="137"/>
      <c r="B4734" s="138"/>
      <c r="C4734" s="138"/>
      <c r="D4734" s="139"/>
      <c r="E4734" s="145"/>
      <c r="F4734" s="140" t="s">
        <v>3521</v>
      </c>
      <c r="G4734" s="139"/>
      <c r="H4734" s="141">
        <v>7.15</v>
      </c>
      <c r="I4734" s="142"/>
      <c r="J4734" s="143"/>
      <c r="K4734" s="144"/>
      <c r="L4734" s="144"/>
      <c r="M4734" s="144"/>
      <c r="N4734" s="144"/>
      <c r="O4734" s="143"/>
      <c r="P4734" s="143"/>
      <c r="Q4734" s="143"/>
      <c r="R4734" s="139"/>
      <c r="S4734" s="139"/>
      <c r="T4734" s="138"/>
      <c r="U4734" s="6"/>
      <c r="V4734" s="8"/>
      <c r="W4734" s="8"/>
      <c r="X4734" s="60"/>
    </row>
    <row r="4735" spans="1:24" ht="11.25" outlineLevel="5" x14ac:dyDescent="0.2">
      <c r="A4735" s="137"/>
      <c r="B4735" s="138"/>
      <c r="C4735" s="138"/>
      <c r="D4735" s="139"/>
      <c r="E4735" s="145"/>
      <c r="F4735" s="140" t="s">
        <v>546</v>
      </c>
      <c r="G4735" s="139"/>
      <c r="H4735" s="141">
        <v>32.15</v>
      </c>
      <c r="I4735" s="142"/>
      <c r="J4735" s="143"/>
      <c r="K4735" s="144"/>
      <c r="L4735" s="144"/>
      <c r="M4735" s="144"/>
      <c r="N4735" s="144"/>
      <c r="O4735" s="143"/>
      <c r="P4735" s="143"/>
      <c r="Q4735" s="143"/>
      <c r="R4735" s="139"/>
      <c r="S4735" s="139"/>
      <c r="T4735" s="138"/>
      <c r="U4735" s="6"/>
      <c r="V4735" s="8"/>
      <c r="W4735" s="8"/>
      <c r="X4735" s="60"/>
    </row>
    <row r="4736" spans="1:24" ht="11.25" outlineLevel="5" x14ac:dyDescent="0.2">
      <c r="A4736" s="137"/>
      <c r="B4736" s="138"/>
      <c r="C4736" s="138"/>
      <c r="D4736" s="139"/>
      <c r="E4736" s="145"/>
      <c r="F4736" s="140" t="s">
        <v>3522</v>
      </c>
      <c r="G4736" s="139"/>
      <c r="H4736" s="141">
        <v>32.15</v>
      </c>
      <c r="I4736" s="142"/>
      <c r="J4736" s="143"/>
      <c r="K4736" s="144"/>
      <c r="L4736" s="144"/>
      <c r="M4736" s="144"/>
      <c r="N4736" s="144"/>
      <c r="O4736" s="143"/>
      <c r="P4736" s="143"/>
      <c r="Q4736" s="143"/>
      <c r="R4736" s="139"/>
      <c r="S4736" s="139"/>
      <c r="T4736" s="138"/>
      <c r="U4736" s="6"/>
      <c r="V4736" s="8"/>
      <c r="W4736" s="8"/>
      <c r="X4736" s="60"/>
    </row>
    <row r="4737" spans="1:27" ht="11.25" outlineLevel="5" x14ac:dyDescent="0.2">
      <c r="A4737" s="137"/>
      <c r="B4737" s="138"/>
      <c r="C4737" s="138"/>
      <c r="D4737" s="139"/>
      <c r="E4737" s="145"/>
      <c r="F4737" s="140" t="s">
        <v>3523</v>
      </c>
      <c r="G4737" s="139"/>
      <c r="H4737" s="141">
        <v>64.3</v>
      </c>
      <c r="I4737" s="142"/>
      <c r="J4737" s="143"/>
      <c r="K4737" s="144"/>
      <c r="L4737" s="144"/>
      <c r="M4737" s="144"/>
      <c r="N4737" s="144"/>
      <c r="O4737" s="143"/>
      <c r="P4737" s="143"/>
      <c r="Q4737" s="143"/>
      <c r="R4737" s="139"/>
      <c r="S4737" s="139"/>
      <c r="T4737" s="138"/>
      <c r="U4737" s="6"/>
      <c r="V4737" s="8"/>
      <c r="W4737" s="8"/>
      <c r="X4737" s="60"/>
    </row>
    <row r="4738" spans="1:27" ht="7.5" customHeight="1" outlineLevel="5" x14ac:dyDescent="0.15">
      <c r="A4738" s="8"/>
      <c r="B4738" s="69"/>
      <c r="C4738" s="69"/>
      <c r="D4738" s="60"/>
      <c r="E4738" s="60"/>
      <c r="F4738" s="104"/>
      <c r="G4738" s="60"/>
      <c r="H4738" s="65"/>
      <c r="I4738" s="105"/>
      <c r="J4738" s="63"/>
      <c r="K4738" s="65"/>
      <c r="L4738" s="65"/>
      <c r="M4738" s="65"/>
      <c r="N4738" s="65"/>
      <c r="O4738" s="63"/>
      <c r="P4738" s="63"/>
      <c r="Q4738" s="63"/>
      <c r="R4738" s="60"/>
      <c r="S4738" s="60"/>
      <c r="T4738" s="69"/>
      <c r="U4738" s="8"/>
      <c r="X4738" s="60"/>
    </row>
    <row r="4739" spans="1:27" ht="11.25" outlineLevel="4" x14ac:dyDescent="0.2">
      <c r="A4739" s="4"/>
      <c r="B4739" s="120"/>
      <c r="C4739" s="121">
        <v>11</v>
      </c>
      <c r="D4739" s="122" t="s">
        <v>534</v>
      </c>
      <c r="E4739" s="123" t="s">
        <v>3524</v>
      </c>
      <c r="F4739" s="124" t="s">
        <v>3525</v>
      </c>
      <c r="G4739" s="122" t="s">
        <v>601</v>
      </c>
      <c r="H4739" s="125">
        <v>28.430058460000001</v>
      </c>
      <c r="I4739" s="126">
        <v>0</v>
      </c>
      <c r="J4739" s="127">
        <f>H4739*I4739</f>
        <v>0</v>
      </c>
      <c r="K4739" s="125"/>
      <c r="L4739" s="125">
        <f>H4739*K4739</f>
        <v>0</v>
      </c>
      <c r="M4739" s="125"/>
      <c r="N4739" s="125">
        <f>H4739*M4739</f>
        <v>0</v>
      </c>
      <c r="O4739" s="127">
        <v>15</v>
      </c>
      <c r="P4739" s="127">
        <f>J4739*(O4739/100)</f>
        <v>0</v>
      </c>
      <c r="Q4739" s="127">
        <f>J4739+P4739</f>
        <v>0</v>
      </c>
      <c r="R4739" s="128"/>
      <c r="S4739" s="128" t="s">
        <v>538</v>
      </c>
      <c r="T4739" s="129">
        <v>1</v>
      </c>
      <c r="U4739" s="8"/>
      <c r="V4739" s="8"/>
      <c r="W4739" s="8"/>
      <c r="X4739" s="60"/>
    </row>
    <row r="4740" spans="1:27" ht="48.75" outlineLevel="5" x14ac:dyDescent="0.2">
      <c r="A4740" s="130"/>
      <c r="B4740" s="131"/>
      <c r="C4740" s="131"/>
      <c r="D4740" s="132"/>
      <c r="E4740" s="136" t="s">
        <v>0</v>
      </c>
      <c r="F4740" s="159" t="s">
        <v>3526</v>
      </c>
      <c r="G4740" s="159"/>
      <c r="H4740" s="160"/>
      <c r="I4740" s="161"/>
      <c r="J4740" s="162"/>
      <c r="K4740" s="134"/>
      <c r="L4740" s="134"/>
      <c r="M4740" s="134"/>
      <c r="N4740" s="134"/>
      <c r="O4740" s="135"/>
      <c r="P4740" s="135"/>
      <c r="Q4740" s="135"/>
      <c r="R4740" s="132"/>
      <c r="S4740" s="132"/>
      <c r="T4740" s="131"/>
      <c r="U4740" s="6"/>
      <c r="V4740" s="8"/>
      <c r="W4740" s="8"/>
      <c r="X4740" s="133" t="str">
        <f>F4740</f>
        <v>Přesun hmot pro obklady keramické  
  stanovený z hmotnosti přesunovaného materiálu 
    vodorovná dopravní vzdálenost do 50 m 
    v objektech výšky 
      přes 6 do 12 m</v>
      </c>
      <c r="Y4740" s="9"/>
      <c r="AA4740" s="11"/>
    </row>
    <row r="4741" spans="1:27" ht="7.5" customHeight="1" outlineLevel="5" x14ac:dyDescent="0.15">
      <c r="B4741" s="69"/>
      <c r="C4741" s="69"/>
      <c r="D4741" s="60"/>
      <c r="E4741" s="60"/>
      <c r="F4741" s="61"/>
      <c r="G4741" s="60"/>
      <c r="H4741" s="65"/>
      <c r="I4741" s="105"/>
      <c r="J4741" s="63"/>
      <c r="K4741" s="65"/>
      <c r="L4741" s="65"/>
      <c r="M4741" s="65"/>
      <c r="N4741" s="65"/>
      <c r="O4741" s="63"/>
      <c r="P4741" s="63"/>
      <c r="Q4741" s="63"/>
      <c r="R4741" s="60"/>
      <c r="S4741" s="60"/>
      <c r="T4741" s="69"/>
      <c r="U4741" s="8"/>
      <c r="X4741" s="60"/>
    </row>
    <row r="4742" spans="1:27" outlineLevel="4" x14ac:dyDescent="0.15">
      <c r="B4742" s="6"/>
      <c r="C4742" s="6"/>
      <c r="D4742" s="6"/>
      <c r="E4742" s="6"/>
      <c r="F4742" s="6"/>
      <c r="G4742" s="6"/>
      <c r="H4742" s="6"/>
      <c r="I4742" s="8"/>
      <c r="J4742" s="8"/>
      <c r="K4742" s="6"/>
      <c r="L4742" s="6"/>
      <c r="M4742" s="6"/>
      <c r="N4742" s="6"/>
      <c r="O4742" s="6"/>
      <c r="P4742" s="8"/>
      <c r="Q4742" s="8"/>
      <c r="R4742" s="8"/>
      <c r="S4742" s="6"/>
      <c r="T4742" s="6"/>
      <c r="X4742" s="6"/>
    </row>
    <row r="4743" spans="1:27" ht="11.25" outlineLevel="3" x14ac:dyDescent="0.2">
      <c r="A4743" s="96" t="s">
        <v>155</v>
      </c>
      <c r="B4743" s="100">
        <v>4</v>
      </c>
      <c r="C4743" s="114"/>
      <c r="D4743" s="115" t="s">
        <v>533</v>
      </c>
      <c r="E4743" s="115"/>
      <c r="F4743" s="116" t="s">
        <v>156</v>
      </c>
      <c r="G4743" s="115"/>
      <c r="H4743" s="117"/>
      <c r="I4743" s="118"/>
      <c r="J4743" s="98">
        <f>SUBTOTAL(9,J4744:J4789)</f>
        <v>0</v>
      </c>
      <c r="K4743" s="117"/>
      <c r="L4743" s="99">
        <f>SUBTOTAL(9,L4744:L4789)</f>
        <v>0.71632842799999996</v>
      </c>
      <c r="M4743" s="117"/>
      <c r="N4743" s="99">
        <f>SUBTOTAL(9,N4744:N4789)</f>
        <v>0</v>
      </c>
      <c r="O4743" s="119"/>
      <c r="P4743" s="98">
        <f>SUBTOTAL(9,P4744:P4789)</f>
        <v>0</v>
      </c>
      <c r="Q4743" s="98">
        <f>SUBTOTAL(9,Q4744:Q4789)</f>
        <v>0</v>
      </c>
      <c r="R4743" s="115"/>
      <c r="S4743" s="115"/>
      <c r="T4743" s="100">
        <f>SUBTOTAL(9,T4744:T4789)</f>
        <v>9</v>
      </c>
      <c r="U4743" s="6"/>
      <c r="V4743" s="8"/>
      <c r="W4743" s="8"/>
      <c r="X4743" s="60"/>
    </row>
    <row r="4744" spans="1:27" ht="11.25" outlineLevel="4" x14ac:dyDescent="0.2">
      <c r="A4744" s="4"/>
      <c r="B4744" s="120"/>
      <c r="C4744" s="121">
        <v>1</v>
      </c>
      <c r="D4744" s="122" t="s">
        <v>534</v>
      </c>
      <c r="E4744" s="123" t="s">
        <v>3527</v>
      </c>
      <c r="F4744" s="124" t="s">
        <v>3528</v>
      </c>
      <c r="G4744" s="122" t="s">
        <v>543</v>
      </c>
      <c r="H4744" s="125">
        <v>124.55</v>
      </c>
      <c r="I4744" s="126">
        <v>0</v>
      </c>
      <c r="J4744" s="127">
        <f>H4744*I4744</f>
        <v>0</v>
      </c>
      <c r="K4744" s="125"/>
      <c r="L4744" s="125">
        <f>H4744*K4744</f>
        <v>0</v>
      </c>
      <c r="M4744" s="125"/>
      <c r="N4744" s="125">
        <f>H4744*M4744</f>
        <v>0</v>
      </c>
      <c r="O4744" s="127">
        <v>15</v>
      </c>
      <c r="P4744" s="127">
        <f>J4744*(O4744/100)</f>
        <v>0</v>
      </c>
      <c r="Q4744" s="127">
        <f>J4744+P4744</f>
        <v>0</v>
      </c>
      <c r="R4744" s="128"/>
      <c r="S4744" s="128" t="s">
        <v>538</v>
      </c>
      <c r="T4744" s="129">
        <v>1</v>
      </c>
      <c r="U4744" s="8"/>
      <c r="V4744" s="8"/>
      <c r="W4744" s="8"/>
      <c r="X4744" s="60"/>
    </row>
    <row r="4745" spans="1:27" ht="9.75" outlineLevel="5" x14ac:dyDescent="0.2">
      <c r="A4745" s="130"/>
      <c r="B4745" s="131"/>
      <c r="C4745" s="131"/>
      <c r="D4745" s="132"/>
      <c r="E4745" s="136" t="s">
        <v>0</v>
      </c>
      <c r="F4745" s="159" t="s">
        <v>3529</v>
      </c>
      <c r="G4745" s="159"/>
      <c r="H4745" s="160"/>
      <c r="I4745" s="161"/>
      <c r="J4745" s="162"/>
      <c r="K4745" s="134"/>
      <c r="L4745" s="134"/>
      <c r="M4745" s="134"/>
      <c r="N4745" s="134"/>
      <c r="O4745" s="135"/>
      <c r="P4745" s="135"/>
      <c r="Q4745" s="135"/>
      <c r="R4745" s="132"/>
      <c r="S4745" s="132"/>
      <c r="T4745" s="131"/>
      <c r="U4745" s="6"/>
      <c r="V4745" s="8"/>
      <c r="W4745" s="8"/>
      <c r="X4745" s="133" t="str">
        <f>F4745</f>
        <v>Příprava podkladu betonových podlah před provedením nátěru zametením</v>
      </c>
      <c r="Y4745" s="9"/>
      <c r="AA4745" s="11"/>
    </row>
    <row r="4746" spans="1:27" ht="7.5" customHeight="1" outlineLevel="5" x14ac:dyDescent="0.15">
      <c r="B4746" s="69"/>
      <c r="C4746" s="69"/>
      <c r="D4746" s="60"/>
      <c r="E4746" s="60"/>
      <c r="F4746" s="61"/>
      <c r="G4746" s="60"/>
      <c r="H4746" s="65"/>
      <c r="I4746" s="105"/>
      <c r="J4746" s="63"/>
      <c r="K4746" s="65"/>
      <c r="L4746" s="65"/>
      <c r="M4746" s="65"/>
      <c r="N4746" s="65"/>
      <c r="O4746" s="63"/>
      <c r="P4746" s="63"/>
      <c r="Q4746" s="63"/>
      <c r="R4746" s="60"/>
      <c r="S4746" s="60"/>
      <c r="T4746" s="69"/>
      <c r="U4746" s="8"/>
      <c r="X4746" s="60"/>
    </row>
    <row r="4747" spans="1:27" ht="11.25" outlineLevel="4" x14ac:dyDescent="0.2">
      <c r="A4747" s="4"/>
      <c r="B4747" s="120"/>
      <c r="C4747" s="121">
        <v>2</v>
      </c>
      <c r="D4747" s="122" t="s">
        <v>534</v>
      </c>
      <c r="E4747" s="123" t="s">
        <v>3530</v>
      </c>
      <c r="F4747" s="124" t="s">
        <v>3531</v>
      </c>
      <c r="G4747" s="122" t="s">
        <v>543</v>
      </c>
      <c r="H4747" s="125">
        <v>124.55</v>
      </c>
      <c r="I4747" s="126">
        <v>0</v>
      </c>
      <c r="J4747" s="127">
        <f>H4747*I4747</f>
        <v>0</v>
      </c>
      <c r="K4747" s="125"/>
      <c r="L4747" s="125">
        <f>H4747*K4747</f>
        <v>0</v>
      </c>
      <c r="M4747" s="125"/>
      <c r="N4747" s="125">
        <f>H4747*M4747</f>
        <v>0</v>
      </c>
      <c r="O4747" s="127">
        <v>15</v>
      </c>
      <c r="P4747" s="127">
        <f>J4747*(O4747/100)</f>
        <v>0</v>
      </c>
      <c r="Q4747" s="127">
        <f>J4747+P4747</f>
        <v>0</v>
      </c>
      <c r="R4747" s="128"/>
      <c r="S4747" s="128" t="s">
        <v>538</v>
      </c>
      <c r="T4747" s="129">
        <v>1</v>
      </c>
      <c r="U4747" s="8"/>
      <c r="V4747" s="8"/>
      <c r="W4747" s="8"/>
      <c r="X4747" s="60"/>
    </row>
    <row r="4748" spans="1:27" ht="9.75" outlineLevel="5" x14ac:dyDescent="0.2">
      <c r="A4748" s="130"/>
      <c r="B4748" s="131"/>
      <c r="C4748" s="131"/>
      <c r="D4748" s="132"/>
      <c r="E4748" s="136" t="s">
        <v>0</v>
      </c>
      <c r="F4748" s="159" t="s">
        <v>3532</v>
      </c>
      <c r="G4748" s="159"/>
      <c r="H4748" s="160"/>
      <c r="I4748" s="161"/>
      <c r="J4748" s="162"/>
      <c r="K4748" s="134"/>
      <c r="L4748" s="134"/>
      <c r="M4748" s="134"/>
      <c r="N4748" s="134"/>
      <c r="O4748" s="135"/>
      <c r="P4748" s="135"/>
      <c r="Q4748" s="135"/>
      <c r="R4748" s="132"/>
      <c r="S4748" s="132"/>
      <c r="T4748" s="131"/>
      <c r="U4748" s="6"/>
      <c r="V4748" s="8"/>
      <c r="W4748" s="8"/>
      <c r="X4748" s="133" t="str">
        <f>F4748</f>
        <v>Příprava podkladu betonových podlah před provedením nátěru vysátím</v>
      </c>
      <c r="Y4748" s="9"/>
      <c r="AA4748" s="11"/>
    </row>
    <row r="4749" spans="1:27" ht="7.5" customHeight="1" outlineLevel="5" x14ac:dyDescent="0.15">
      <c r="B4749" s="69"/>
      <c r="C4749" s="69"/>
      <c r="D4749" s="60"/>
      <c r="E4749" s="60"/>
      <c r="F4749" s="61"/>
      <c r="G4749" s="60"/>
      <c r="H4749" s="65"/>
      <c r="I4749" s="105"/>
      <c r="J4749" s="63"/>
      <c r="K4749" s="65"/>
      <c r="L4749" s="65"/>
      <c r="M4749" s="65"/>
      <c r="N4749" s="65"/>
      <c r="O4749" s="63"/>
      <c r="P4749" s="63"/>
      <c r="Q4749" s="63"/>
      <c r="R4749" s="60"/>
      <c r="S4749" s="60"/>
      <c r="T4749" s="69"/>
      <c r="U4749" s="8"/>
      <c r="X4749" s="60"/>
    </row>
    <row r="4750" spans="1:27" ht="11.25" outlineLevel="4" x14ac:dyDescent="0.2">
      <c r="A4750" s="4"/>
      <c r="B4750" s="120"/>
      <c r="C4750" s="121">
        <v>3</v>
      </c>
      <c r="D4750" s="122" t="s">
        <v>534</v>
      </c>
      <c r="E4750" s="123" t="s">
        <v>3533</v>
      </c>
      <c r="F4750" s="124" t="s">
        <v>3534</v>
      </c>
      <c r="G4750" s="122" t="s">
        <v>543</v>
      </c>
      <c r="H4750" s="125">
        <v>124.55</v>
      </c>
      <c r="I4750" s="126">
        <v>0</v>
      </c>
      <c r="J4750" s="127">
        <f>H4750*I4750</f>
        <v>0</v>
      </c>
      <c r="K4750" s="125">
        <v>4.7999999999999996E-3</v>
      </c>
      <c r="L4750" s="125">
        <f>H4750*K4750</f>
        <v>0.59783999999999993</v>
      </c>
      <c r="M4750" s="125"/>
      <c r="N4750" s="125">
        <f>H4750*M4750</f>
        <v>0</v>
      </c>
      <c r="O4750" s="127">
        <v>15</v>
      </c>
      <c r="P4750" s="127">
        <f>J4750*(O4750/100)</f>
        <v>0</v>
      </c>
      <c r="Q4750" s="127">
        <f>J4750+P4750</f>
        <v>0</v>
      </c>
      <c r="R4750" s="128"/>
      <c r="S4750" s="128" t="s">
        <v>538</v>
      </c>
      <c r="T4750" s="129">
        <v>1</v>
      </c>
      <c r="U4750" s="8"/>
      <c r="V4750" s="8"/>
      <c r="W4750" s="8"/>
      <c r="X4750" s="60"/>
    </row>
    <row r="4751" spans="1:27" ht="9.75" outlineLevel="5" x14ac:dyDescent="0.2">
      <c r="A4751" s="130"/>
      <c r="B4751" s="131"/>
      <c r="C4751" s="131"/>
      <c r="D4751" s="132"/>
      <c r="E4751" s="136" t="s">
        <v>0</v>
      </c>
      <c r="F4751" s="159" t="s">
        <v>3535</v>
      </c>
      <c r="G4751" s="159"/>
      <c r="H4751" s="160"/>
      <c r="I4751" s="161"/>
      <c r="J4751" s="162"/>
      <c r="K4751" s="134"/>
      <c r="L4751" s="134"/>
      <c r="M4751" s="134"/>
      <c r="N4751" s="134"/>
      <c r="O4751" s="135"/>
      <c r="P4751" s="135"/>
      <c r="Q4751" s="135"/>
      <c r="R4751" s="132"/>
      <c r="S4751" s="132"/>
      <c r="T4751" s="131"/>
      <c r="U4751" s="6"/>
      <c r="V4751" s="8"/>
      <c r="W4751" s="8"/>
      <c r="X4751" s="133" t="str">
        <f>F4751</f>
        <v>Vyrovnání podkladu betonových podlah celoplošně, tloušťky do 3 mm modifikovanou cementovou stěrkou</v>
      </c>
      <c r="Y4751" s="9"/>
      <c r="AA4751" s="11"/>
    </row>
    <row r="4752" spans="1:27" ht="7.5" customHeight="1" outlineLevel="5" x14ac:dyDescent="0.15">
      <c r="B4752" s="69"/>
      <c r="C4752" s="69"/>
      <c r="D4752" s="60"/>
      <c r="E4752" s="60"/>
      <c r="F4752" s="61"/>
      <c r="G4752" s="60"/>
      <c r="H4752" s="65"/>
      <c r="I4752" s="105"/>
      <c r="J4752" s="63"/>
      <c r="K4752" s="65"/>
      <c r="L4752" s="65"/>
      <c r="M4752" s="65"/>
      <c r="N4752" s="65"/>
      <c r="O4752" s="63"/>
      <c r="P4752" s="63"/>
      <c r="Q4752" s="63"/>
      <c r="R4752" s="60"/>
      <c r="S4752" s="60"/>
      <c r="T4752" s="69"/>
      <c r="U4752" s="8"/>
      <c r="X4752" s="60"/>
    </row>
    <row r="4753" spans="1:27" ht="11.25" outlineLevel="4" x14ac:dyDescent="0.2">
      <c r="A4753" s="4"/>
      <c r="B4753" s="120"/>
      <c r="C4753" s="121">
        <v>4</v>
      </c>
      <c r="D4753" s="122" t="s">
        <v>534</v>
      </c>
      <c r="E4753" s="123" t="s">
        <v>3536</v>
      </c>
      <c r="F4753" s="124" t="s">
        <v>3537</v>
      </c>
      <c r="G4753" s="122" t="s">
        <v>543</v>
      </c>
      <c r="H4753" s="125">
        <v>124.55</v>
      </c>
      <c r="I4753" s="126">
        <v>0</v>
      </c>
      <c r="J4753" s="127">
        <f>H4753*I4753</f>
        <v>0</v>
      </c>
      <c r="K4753" s="125">
        <v>1.7000000000000001E-4</v>
      </c>
      <c r="L4753" s="125">
        <f>H4753*K4753</f>
        <v>2.1173500000000001E-2</v>
      </c>
      <c r="M4753" s="125"/>
      <c r="N4753" s="125">
        <f>H4753*M4753</f>
        <v>0</v>
      </c>
      <c r="O4753" s="127">
        <v>15</v>
      </c>
      <c r="P4753" s="127">
        <f>J4753*(O4753/100)</f>
        <v>0</v>
      </c>
      <c r="Q4753" s="127">
        <f>J4753+P4753</f>
        <v>0</v>
      </c>
      <c r="R4753" s="128"/>
      <c r="S4753" s="128" t="s">
        <v>538</v>
      </c>
      <c r="T4753" s="129">
        <v>1</v>
      </c>
      <c r="U4753" s="8"/>
      <c r="V4753" s="8"/>
      <c r="W4753" s="8"/>
      <c r="X4753" s="60"/>
    </row>
    <row r="4754" spans="1:27" ht="9.75" outlineLevel="5" x14ac:dyDescent="0.2">
      <c r="A4754" s="130"/>
      <c r="B4754" s="131"/>
      <c r="C4754" s="131"/>
      <c r="D4754" s="132"/>
      <c r="E4754" s="136" t="s">
        <v>0</v>
      </c>
      <c r="F4754" s="159" t="s">
        <v>3538</v>
      </c>
      <c r="G4754" s="159"/>
      <c r="H4754" s="160"/>
      <c r="I4754" s="161"/>
      <c r="J4754" s="162"/>
      <c r="K4754" s="134"/>
      <c r="L4754" s="134"/>
      <c r="M4754" s="134"/>
      <c r="N4754" s="134"/>
      <c r="O4754" s="135"/>
      <c r="P4754" s="135"/>
      <c r="Q4754" s="135"/>
      <c r="R4754" s="132"/>
      <c r="S4754" s="132"/>
      <c r="T4754" s="131"/>
      <c r="U4754" s="6"/>
      <c r="V4754" s="8"/>
      <c r="W4754" s="8"/>
      <c r="X4754" s="133" t="str">
        <f>F4754</f>
        <v>Penetrační nátěr betonových podlah hladkých (z pohledového nebo gletovaného betonu, stěrky apod.) syntetický</v>
      </c>
      <c r="Y4754" s="9"/>
      <c r="AA4754" s="11"/>
    </row>
    <row r="4755" spans="1:27" ht="7.5" customHeight="1" outlineLevel="5" x14ac:dyDescent="0.15">
      <c r="B4755" s="69"/>
      <c r="C4755" s="69"/>
      <c r="D4755" s="60"/>
      <c r="E4755" s="60"/>
      <c r="F4755" s="61"/>
      <c r="G4755" s="60"/>
      <c r="H4755" s="65"/>
      <c r="I4755" s="105"/>
      <c r="J4755" s="63"/>
      <c r="K4755" s="65"/>
      <c r="L4755" s="65"/>
      <c r="M4755" s="65"/>
      <c r="N4755" s="65"/>
      <c r="O4755" s="63"/>
      <c r="P4755" s="63"/>
      <c r="Q4755" s="63"/>
      <c r="R4755" s="60"/>
      <c r="S4755" s="60"/>
      <c r="T4755" s="69"/>
      <c r="U4755" s="8"/>
      <c r="X4755" s="60"/>
    </row>
    <row r="4756" spans="1:27" ht="11.25" outlineLevel="4" x14ac:dyDescent="0.2">
      <c r="A4756" s="4"/>
      <c r="B4756" s="120"/>
      <c r="C4756" s="121">
        <v>5</v>
      </c>
      <c r="D4756" s="122" t="s">
        <v>534</v>
      </c>
      <c r="E4756" s="123" t="s">
        <v>3539</v>
      </c>
      <c r="F4756" s="124" t="s">
        <v>3540</v>
      </c>
      <c r="G4756" s="122" t="s">
        <v>543</v>
      </c>
      <c r="H4756" s="125">
        <v>124.55</v>
      </c>
      <c r="I4756" s="126">
        <v>0</v>
      </c>
      <c r="J4756" s="127">
        <f>H4756*I4756</f>
        <v>0</v>
      </c>
      <c r="K4756" s="125">
        <v>3.8000000000000002E-4</v>
      </c>
      <c r="L4756" s="125">
        <f>H4756*K4756</f>
        <v>4.7329000000000003E-2</v>
      </c>
      <c r="M4756" s="125"/>
      <c r="N4756" s="125">
        <f>H4756*M4756</f>
        <v>0</v>
      </c>
      <c r="O4756" s="127">
        <v>15</v>
      </c>
      <c r="P4756" s="127">
        <f>J4756*(O4756/100)</f>
        <v>0</v>
      </c>
      <c r="Q4756" s="127">
        <f>J4756+P4756</f>
        <v>0</v>
      </c>
      <c r="R4756" s="128"/>
      <c r="S4756" s="128" t="s">
        <v>538</v>
      </c>
      <c r="T4756" s="129">
        <v>1</v>
      </c>
      <c r="U4756" s="8"/>
      <c r="V4756" s="8"/>
      <c r="W4756" s="8"/>
      <c r="X4756" s="60"/>
    </row>
    <row r="4757" spans="1:27" ht="9.75" outlineLevel="5" x14ac:dyDescent="0.2">
      <c r="A4757" s="130"/>
      <c r="B4757" s="131"/>
      <c r="C4757" s="131"/>
      <c r="D4757" s="132"/>
      <c r="E4757" s="136" t="s">
        <v>0</v>
      </c>
      <c r="F4757" s="159" t="s">
        <v>3541</v>
      </c>
      <c r="G4757" s="159"/>
      <c r="H4757" s="160"/>
      <c r="I4757" s="161"/>
      <c r="J4757" s="162"/>
      <c r="K4757" s="134"/>
      <c r="L4757" s="134"/>
      <c r="M4757" s="134"/>
      <c r="N4757" s="134"/>
      <c r="O4757" s="135"/>
      <c r="P4757" s="135"/>
      <c r="Q4757" s="135"/>
      <c r="R4757" s="132"/>
      <c r="S4757" s="132"/>
      <c r="T4757" s="131"/>
      <c r="U4757" s="6"/>
      <c r="V4757" s="8"/>
      <c r="W4757" s="8"/>
      <c r="X4757" s="133" t="str">
        <f>F4757</f>
        <v>Krycí (uzavírací) nátěr betonových podlah dvojnásobný syntetický</v>
      </c>
      <c r="Y4757" s="9"/>
      <c r="AA4757" s="11"/>
    </row>
    <row r="4758" spans="1:27" ht="7.5" customHeight="1" outlineLevel="5" x14ac:dyDescent="0.15">
      <c r="B4758" s="69"/>
      <c r="C4758" s="69"/>
      <c r="D4758" s="60"/>
      <c r="E4758" s="60"/>
      <c r="F4758" s="61"/>
      <c r="G4758" s="60"/>
      <c r="H4758" s="65"/>
      <c r="I4758" s="105"/>
      <c r="J4758" s="63"/>
      <c r="K4758" s="65"/>
      <c r="L4758" s="65"/>
      <c r="M4758" s="65"/>
      <c r="N4758" s="65"/>
      <c r="O4758" s="63"/>
      <c r="P4758" s="63"/>
      <c r="Q4758" s="63"/>
      <c r="R4758" s="60"/>
      <c r="S4758" s="60"/>
      <c r="T4758" s="69"/>
      <c r="U4758" s="8"/>
      <c r="X4758" s="60"/>
    </row>
    <row r="4759" spans="1:27" ht="22.5" outlineLevel="5" x14ac:dyDescent="0.2">
      <c r="A4759" s="137"/>
      <c r="B4759" s="138"/>
      <c r="C4759" s="138"/>
      <c r="D4759" s="139"/>
      <c r="E4759" s="145" t="s">
        <v>1</v>
      </c>
      <c r="F4759" s="140" t="s">
        <v>1896</v>
      </c>
      <c r="G4759" s="139"/>
      <c r="H4759" s="141">
        <v>0</v>
      </c>
      <c r="I4759" s="142"/>
      <c r="J4759" s="143"/>
      <c r="K4759" s="144"/>
      <c r="L4759" s="144"/>
      <c r="M4759" s="144"/>
      <c r="N4759" s="144"/>
      <c r="O4759" s="143"/>
      <c r="P4759" s="143"/>
      <c r="Q4759" s="143"/>
      <c r="R4759" s="139"/>
      <c r="S4759" s="139"/>
      <c r="T4759" s="138"/>
      <c r="U4759" s="6"/>
      <c r="V4759" s="8"/>
      <c r="W4759" s="8"/>
      <c r="X4759" s="60"/>
    </row>
    <row r="4760" spans="1:27" ht="22.5" outlineLevel="5" x14ac:dyDescent="0.2">
      <c r="A4760" s="137"/>
      <c r="B4760" s="138"/>
      <c r="C4760" s="138"/>
      <c r="D4760" s="139"/>
      <c r="E4760" s="145"/>
      <c r="F4760" s="140" t="s">
        <v>1909</v>
      </c>
      <c r="G4760" s="139"/>
      <c r="H4760" s="141">
        <v>17.310000000000002</v>
      </c>
      <c r="I4760" s="142"/>
      <c r="J4760" s="143"/>
      <c r="K4760" s="144"/>
      <c r="L4760" s="144"/>
      <c r="M4760" s="144"/>
      <c r="N4760" s="144"/>
      <c r="O4760" s="143"/>
      <c r="P4760" s="143"/>
      <c r="Q4760" s="143"/>
      <c r="R4760" s="139"/>
      <c r="S4760" s="139"/>
      <c r="T4760" s="138"/>
      <c r="U4760" s="6"/>
      <c r="V4760" s="8"/>
      <c r="W4760" s="8"/>
      <c r="X4760" s="60"/>
    </row>
    <row r="4761" spans="1:27" ht="22.5" outlineLevel="5" x14ac:dyDescent="0.2">
      <c r="A4761" s="137"/>
      <c r="B4761" s="138"/>
      <c r="C4761" s="138"/>
      <c r="D4761" s="139"/>
      <c r="E4761" s="145"/>
      <c r="F4761" s="140" t="s">
        <v>1910</v>
      </c>
      <c r="G4761" s="139"/>
      <c r="H4761" s="141">
        <v>17.310000000000002</v>
      </c>
      <c r="I4761" s="142"/>
      <c r="J4761" s="143"/>
      <c r="K4761" s="144"/>
      <c r="L4761" s="144"/>
      <c r="M4761" s="144"/>
      <c r="N4761" s="144"/>
      <c r="O4761" s="143"/>
      <c r="P4761" s="143"/>
      <c r="Q4761" s="143"/>
      <c r="R4761" s="139"/>
      <c r="S4761" s="139"/>
      <c r="T4761" s="138"/>
      <c r="U4761" s="6"/>
      <c r="V4761" s="8"/>
      <c r="W4761" s="8"/>
      <c r="X4761" s="60"/>
    </row>
    <row r="4762" spans="1:27" ht="22.5" outlineLevel="5" x14ac:dyDescent="0.2">
      <c r="A4762" s="137"/>
      <c r="B4762" s="138"/>
      <c r="C4762" s="138"/>
      <c r="D4762" s="139"/>
      <c r="E4762" s="145"/>
      <c r="F4762" s="140" t="s">
        <v>1911</v>
      </c>
      <c r="G4762" s="139"/>
      <c r="H4762" s="141">
        <v>22.5</v>
      </c>
      <c r="I4762" s="142"/>
      <c r="J4762" s="143"/>
      <c r="K4762" s="144"/>
      <c r="L4762" s="144"/>
      <c r="M4762" s="144"/>
      <c r="N4762" s="144"/>
      <c r="O4762" s="143"/>
      <c r="P4762" s="143"/>
      <c r="Q4762" s="143"/>
      <c r="R4762" s="139"/>
      <c r="S4762" s="139"/>
      <c r="T4762" s="138"/>
      <c r="U4762" s="6"/>
      <c r="V4762" s="8"/>
      <c r="W4762" s="8"/>
      <c r="X4762" s="60"/>
    </row>
    <row r="4763" spans="1:27" ht="22.5" outlineLevel="5" x14ac:dyDescent="0.2">
      <c r="A4763" s="137"/>
      <c r="B4763" s="138"/>
      <c r="C4763" s="138"/>
      <c r="D4763" s="139"/>
      <c r="E4763" s="145"/>
      <c r="F4763" s="140" t="s">
        <v>1912</v>
      </c>
      <c r="G4763" s="139"/>
      <c r="H4763" s="141">
        <v>22.459999999999997</v>
      </c>
      <c r="I4763" s="142"/>
      <c r="J4763" s="143"/>
      <c r="K4763" s="144"/>
      <c r="L4763" s="144"/>
      <c r="M4763" s="144"/>
      <c r="N4763" s="144"/>
      <c r="O4763" s="143"/>
      <c r="P4763" s="143"/>
      <c r="Q4763" s="143"/>
      <c r="R4763" s="139"/>
      <c r="S4763" s="139"/>
      <c r="T4763" s="138"/>
      <c r="U4763" s="6"/>
      <c r="V4763" s="8"/>
      <c r="W4763" s="8"/>
      <c r="X4763" s="60"/>
    </row>
    <row r="4764" spans="1:27" ht="22.5" outlineLevel="5" x14ac:dyDescent="0.2">
      <c r="A4764" s="137"/>
      <c r="B4764" s="138"/>
      <c r="C4764" s="138"/>
      <c r="D4764" s="139"/>
      <c r="E4764" s="145"/>
      <c r="F4764" s="140" t="s">
        <v>1913</v>
      </c>
      <c r="G4764" s="139"/>
      <c r="H4764" s="141">
        <v>22.49</v>
      </c>
      <c r="I4764" s="142"/>
      <c r="J4764" s="143"/>
      <c r="K4764" s="144"/>
      <c r="L4764" s="144"/>
      <c r="M4764" s="144"/>
      <c r="N4764" s="144"/>
      <c r="O4764" s="143"/>
      <c r="P4764" s="143"/>
      <c r="Q4764" s="143"/>
      <c r="R4764" s="139"/>
      <c r="S4764" s="139"/>
      <c r="T4764" s="138"/>
      <c r="U4764" s="6"/>
      <c r="V4764" s="8"/>
      <c r="W4764" s="8"/>
      <c r="X4764" s="60"/>
    </row>
    <row r="4765" spans="1:27" ht="22.5" outlineLevel="5" x14ac:dyDescent="0.2">
      <c r="A4765" s="137"/>
      <c r="B4765" s="138"/>
      <c r="C4765" s="138"/>
      <c r="D4765" s="139"/>
      <c r="E4765" s="145"/>
      <c r="F4765" s="140" t="s">
        <v>1914</v>
      </c>
      <c r="G4765" s="139"/>
      <c r="H4765" s="141">
        <v>22.48</v>
      </c>
      <c r="I4765" s="142"/>
      <c r="J4765" s="143"/>
      <c r="K4765" s="144"/>
      <c r="L4765" s="144"/>
      <c r="M4765" s="144"/>
      <c r="N4765" s="144"/>
      <c r="O4765" s="143"/>
      <c r="P4765" s="143"/>
      <c r="Q4765" s="143"/>
      <c r="R4765" s="139"/>
      <c r="S4765" s="139"/>
      <c r="T4765" s="138"/>
      <c r="U4765" s="6"/>
      <c r="V4765" s="8"/>
      <c r="W4765" s="8"/>
      <c r="X4765" s="60"/>
    </row>
    <row r="4766" spans="1:27" ht="7.5" customHeight="1" outlineLevel="5" x14ac:dyDescent="0.15">
      <c r="A4766" s="8"/>
      <c r="B4766" s="69"/>
      <c r="C4766" s="69"/>
      <c r="D4766" s="60"/>
      <c r="E4766" s="60"/>
      <c r="F4766" s="104"/>
      <c r="G4766" s="60"/>
      <c r="H4766" s="65"/>
      <c r="I4766" s="105"/>
      <c r="J4766" s="63"/>
      <c r="K4766" s="65"/>
      <c r="L4766" s="65"/>
      <c r="M4766" s="65"/>
      <c r="N4766" s="65"/>
      <c r="O4766" s="63"/>
      <c r="P4766" s="63"/>
      <c r="Q4766" s="63"/>
      <c r="R4766" s="60"/>
      <c r="S4766" s="60"/>
      <c r="T4766" s="69"/>
      <c r="U4766" s="8"/>
      <c r="X4766" s="60"/>
    </row>
    <row r="4767" spans="1:27" ht="11.25" outlineLevel="4" x14ac:dyDescent="0.2">
      <c r="A4767" s="4"/>
      <c r="B4767" s="120"/>
      <c r="C4767" s="121">
        <v>6</v>
      </c>
      <c r="D4767" s="122" t="s">
        <v>534</v>
      </c>
      <c r="E4767" s="123" t="s">
        <v>3542</v>
      </c>
      <c r="F4767" s="124" t="s">
        <v>3543</v>
      </c>
      <c r="G4767" s="122" t="s">
        <v>543</v>
      </c>
      <c r="H4767" s="125">
        <v>102.012</v>
      </c>
      <c r="I4767" s="126">
        <v>0</v>
      </c>
      <c r="J4767" s="127">
        <f>H4767*I4767</f>
        <v>0</v>
      </c>
      <c r="K4767" s="125">
        <v>8.0000000000000007E-5</v>
      </c>
      <c r="L4767" s="125">
        <f>H4767*K4767</f>
        <v>8.1609600000000001E-3</v>
      </c>
      <c r="M4767" s="125"/>
      <c r="N4767" s="125">
        <f>H4767*M4767</f>
        <v>0</v>
      </c>
      <c r="O4767" s="127">
        <v>15</v>
      </c>
      <c r="P4767" s="127">
        <f>J4767*(O4767/100)</f>
        <v>0</v>
      </c>
      <c r="Q4767" s="127">
        <f>J4767+P4767</f>
        <v>0</v>
      </c>
      <c r="R4767" s="128"/>
      <c r="S4767" s="128" t="s">
        <v>538</v>
      </c>
      <c r="T4767" s="129">
        <v>1</v>
      </c>
      <c r="U4767" s="8"/>
      <c r="V4767" s="8"/>
      <c r="W4767" s="8"/>
      <c r="X4767" s="60"/>
    </row>
    <row r="4768" spans="1:27" ht="9.75" outlineLevel="5" x14ac:dyDescent="0.2">
      <c r="A4768" s="130"/>
      <c r="B4768" s="131"/>
      <c r="C4768" s="131"/>
      <c r="D4768" s="132"/>
      <c r="E4768" s="136" t="s">
        <v>0</v>
      </c>
      <c r="F4768" s="159" t="s">
        <v>3544</v>
      </c>
      <c r="G4768" s="159"/>
      <c r="H4768" s="160"/>
      <c r="I4768" s="161"/>
      <c r="J4768" s="162"/>
      <c r="K4768" s="134"/>
      <c r="L4768" s="134"/>
      <c r="M4768" s="134"/>
      <c r="N4768" s="134"/>
      <c r="O4768" s="135"/>
      <c r="P4768" s="135"/>
      <c r="Q4768" s="135"/>
      <c r="R4768" s="132"/>
      <c r="S4768" s="132"/>
      <c r="T4768" s="131"/>
      <c r="U4768" s="6"/>
      <c r="V4768" s="8"/>
      <c r="W4768" s="8"/>
      <c r="X4768" s="133" t="str">
        <f>F4768</f>
        <v>Příprava podkladu zámečnických konstrukcí před provedením nátěru odmaštění odmašťovačem vodou ředitelným</v>
      </c>
      <c r="Y4768" s="9"/>
      <c r="AA4768" s="11"/>
    </row>
    <row r="4769" spans="1:27" ht="7.5" customHeight="1" outlineLevel="5" x14ac:dyDescent="0.15">
      <c r="B4769" s="69"/>
      <c r="C4769" s="69"/>
      <c r="D4769" s="60"/>
      <c r="E4769" s="60"/>
      <c r="F4769" s="61"/>
      <c r="G4769" s="60"/>
      <c r="H4769" s="65"/>
      <c r="I4769" s="105"/>
      <c r="J4769" s="63"/>
      <c r="K4769" s="65"/>
      <c r="L4769" s="65"/>
      <c r="M4769" s="65"/>
      <c r="N4769" s="65"/>
      <c r="O4769" s="63"/>
      <c r="P4769" s="63"/>
      <c r="Q4769" s="63"/>
      <c r="R4769" s="60"/>
      <c r="S4769" s="60"/>
      <c r="T4769" s="69"/>
      <c r="U4769" s="8"/>
      <c r="X4769" s="60"/>
    </row>
    <row r="4770" spans="1:27" ht="11.25" outlineLevel="4" x14ac:dyDescent="0.2">
      <c r="A4770" s="4"/>
      <c r="B4770" s="120"/>
      <c r="C4770" s="121">
        <v>7</v>
      </c>
      <c r="D4770" s="122" t="s">
        <v>534</v>
      </c>
      <c r="E4770" s="123" t="s">
        <v>3545</v>
      </c>
      <c r="F4770" s="124" t="s">
        <v>3546</v>
      </c>
      <c r="G4770" s="122" t="s">
        <v>543</v>
      </c>
      <c r="H4770" s="125">
        <v>102.012</v>
      </c>
      <c r="I4770" s="126">
        <v>0</v>
      </c>
      <c r="J4770" s="127">
        <f>H4770*I4770</f>
        <v>0</v>
      </c>
      <c r="K4770" s="125">
        <v>1.7000000000000001E-4</v>
      </c>
      <c r="L4770" s="125">
        <f>H4770*K4770</f>
        <v>1.7342040000000003E-2</v>
      </c>
      <c r="M4770" s="125"/>
      <c r="N4770" s="125">
        <f>H4770*M4770</f>
        <v>0</v>
      </c>
      <c r="O4770" s="127">
        <v>15</v>
      </c>
      <c r="P4770" s="127">
        <f>J4770*(O4770/100)</f>
        <v>0</v>
      </c>
      <c r="Q4770" s="127">
        <f>J4770+P4770</f>
        <v>0</v>
      </c>
      <c r="R4770" s="128"/>
      <c r="S4770" s="128" t="s">
        <v>538</v>
      </c>
      <c r="T4770" s="129">
        <v>1</v>
      </c>
      <c r="U4770" s="8"/>
      <c r="V4770" s="8"/>
      <c r="W4770" s="8"/>
      <c r="X4770" s="60"/>
    </row>
    <row r="4771" spans="1:27" ht="39" outlineLevel="5" x14ac:dyDescent="0.2">
      <c r="A4771" s="130"/>
      <c r="B4771" s="131"/>
      <c r="C4771" s="131"/>
      <c r="D4771" s="132"/>
      <c r="E4771" s="136" t="s">
        <v>0</v>
      </c>
      <c r="F4771" s="159" t="s">
        <v>3547</v>
      </c>
      <c r="G4771" s="159"/>
      <c r="H4771" s="160"/>
      <c r="I4771" s="161"/>
      <c r="J4771" s="162"/>
      <c r="K4771" s="134"/>
      <c r="L4771" s="134"/>
      <c r="M4771" s="134"/>
      <c r="N4771" s="134"/>
      <c r="O4771" s="135"/>
      <c r="P4771" s="135"/>
      <c r="Q4771" s="135"/>
      <c r="R4771" s="132"/>
      <c r="S4771" s="132"/>
      <c r="T4771" s="131"/>
      <c r="U4771" s="6"/>
      <c r="V4771" s="8"/>
      <c r="W4771" s="8"/>
      <c r="X4771" s="133" t="str">
        <f>F4771</f>
        <v>Základní antikorozní nátěr zámečnických konstrukcí 
  jednonásobný 
    syntetický 
      standardní</v>
      </c>
      <c r="Y4771" s="9"/>
      <c r="AA4771" s="11"/>
    </row>
    <row r="4772" spans="1:27" ht="7.5" customHeight="1" outlineLevel="5" x14ac:dyDescent="0.15">
      <c r="B4772" s="69"/>
      <c r="C4772" s="69"/>
      <c r="D4772" s="60"/>
      <c r="E4772" s="60"/>
      <c r="F4772" s="61"/>
      <c r="G4772" s="60"/>
      <c r="H4772" s="65"/>
      <c r="I4772" s="105"/>
      <c r="J4772" s="63"/>
      <c r="K4772" s="65"/>
      <c r="L4772" s="65"/>
      <c r="M4772" s="65"/>
      <c r="N4772" s="65"/>
      <c r="O4772" s="63"/>
      <c r="P4772" s="63"/>
      <c r="Q4772" s="63"/>
      <c r="R4772" s="60"/>
      <c r="S4772" s="60"/>
      <c r="T4772" s="69"/>
      <c r="U4772" s="8"/>
      <c r="X4772" s="60"/>
    </row>
    <row r="4773" spans="1:27" ht="11.25" outlineLevel="4" x14ac:dyDescent="0.2">
      <c r="A4773" s="4"/>
      <c r="B4773" s="120"/>
      <c r="C4773" s="121">
        <v>8</v>
      </c>
      <c r="D4773" s="122" t="s">
        <v>534</v>
      </c>
      <c r="E4773" s="123" t="s">
        <v>3548</v>
      </c>
      <c r="F4773" s="124" t="s">
        <v>3549</v>
      </c>
      <c r="G4773" s="122" t="s">
        <v>543</v>
      </c>
      <c r="H4773" s="125">
        <v>102.012</v>
      </c>
      <c r="I4773" s="126">
        <v>0</v>
      </c>
      <c r="J4773" s="127">
        <f>H4773*I4773</f>
        <v>0</v>
      </c>
      <c r="K4773" s="125">
        <v>1.2E-4</v>
      </c>
      <c r="L4773" s="125">
        <f>H4773*K4773</f>
        <v>1.2241440000000001E-2</v>
      </c>
      <c r="M4773" s="125"/>
      <c r="N4773" s="125">
        <f>H4773*M4773</f>
        <v>0</v>
      </c>
      <c r="O4773" s="127">
        <v>15</v>
      </c>
      <c r="P4773" s="127">
        <f>J4773*(O4773/100)</f>
        <v>0</v>
      </c>
      <c r="Q4773" s="127">
        <f>J4773+P4773</f>
        <v>0</v>
      </c>
      <c r="R4773" s="128"/>
      <c r="S4773" s="128" t="s">
        <v>538</v>
      </c>
      <c r="T4773" s="129">
        <v>1</v>
      </c>
      <c r="U4773" s="8"/>
      <c r="V4773" s="8"/>
      <c r="W4773" s="8"/>
      <c r="X4773" s="60"/>
    </row>
    <row r="4774" spans="1:27" ht="39" outlineLevel="5" x14ac:dyDescent="0.2">
      <c r="A4774" s="130"/>
      <c r="B4774" s="131"/>
      <c r="C4774" s="131"/>
      <c r="D4774" s="132"/>
      <c r="E4774" s="136" t="s">
        <v>0</v>
      </c>
      <c r="F4774" s="159" t="s">
        <v>3550</v>
      </c>
      <c r="G4774" s="159"/>
      <c r="H4774" s="160"/>
      <c r="I4774" s="161"/>
      <c r="J4774" s="162"/>
      <c r="K4774" s="134"/>
      <c r="L4774" s="134"/>
      <c r="M4774" s="134"/>
      <c r="N4774" s="134"/>
      <c r="O4774" s="135"/>
      <c r="P4774" s="135"/>
      <c r="Q4774" s="135"/>
      <c r="R4774" s="132"/>
      <c r="S4774" s="132"/>
      <c r="T4774" s="131"/>
      <c r="U4774" s="6"/>
      <c r="V4774" s="8"/>
      <c r="W4774" s="8"/>
      <c r="X4774" s="133" t="str">
        <f>F4774</f>
        <v>Mezinátěr zámečnických konstrukcí 
  jednonásobný 
    syntetický 
      standardní</v>
      </c>
      <c r="Y4774" s="9"/>
      <c r="AA4774" s="11"/>
    </row>
    <row r="4775" spans="1:27" ht="7.5" customHeight="1" outlineLevel="5" x14ac:dyDescent="0.15">
      <c r="B4775" s="69"/>
      <c r="C4775" s="69"/>
      <c r="D4775" s="60"/>
      <c r="E4775" s="60"/>
      <c r="F4775" s="61"/>
      <c r="G4775" s="60"/>
      <c r="H4775" s="65"/>
      <c r="I4775" s="105"/>
      <c r="J4775" s="63"/>
      <c r="K4775" s="65"/>
      <c r="L4775" s="65"/>
      <c r="M4775" s="65"/>
      <c r="N4775" s="65"/>
      <c r="O4775" s="63"/>
      <c r="P4775" s="63"/>
      <c r="Q4775" s="63"/>
      <c r="R4775" s="60"/>
      <c r="S4775" s="60"/>
      <c r="T4775" s="69"/>
      <c r="U4775" s="8"/>
      <c r="X4775" s="60"/>
    </row>
    <row r="4776" spans="1:27" ht="11.25" outlineLevel="4" x14ac:dyDescent="0.2">
      <c r="A4776" s="4"/>
      <c r="B4776" s="120"/>
      <c r="C4776" s="121">
        <v>9</v>
      </c>
      <c r="D4776" s="122" t="s">
        <v>534</v>
      </c>
      <c r="E4776" s="123" t="s">
        <v>3551</v>
      </c>
      <c r="F4776" s="124" t="s">
        <v>3552</v>
      </c>
      <c r="G4776" s="122" t="s">
        <v>543</v>
      </c>
      <c r="H4776" s="125">
        <v>102.0124</v>
      </c>
      <c r="I4776" s="126">
        <v>0</v>
      </c>
      <c r="J4776" s="127">
        <f>H4776*I4776</f>
        <v>0</v>
      </c>
      <c r="K4776" s="125">
        <v>1.2E-4</v>
      </c>
      <c r="L4776" s="125">
        <f>H4776*K4776</f>
        <v>1.2241488E-2</v>
      </c>
      <c r="M4776" s="125"/>
      <c r="N4776" s="125">
        <f>H4776*M4776</f>
        <v>0</v>
      </c>
      <c r="O4776" s="127">
        <v>15</v>
      </c>
      <c r="P4776" s="127">
        <f>J4776*(O4776/100)</f>
        <v>0</v>
      </c>
      <c r="Q4776" s="127">
        <f>J4776+P4776</f>
        <v>0</v>
      </c>
      <c r="R4776" s="128"/>
      <c r="S4776" s="128" t="s">
        <v>538</v>
      </c>
      <c r="T4776" s="129">
        <v>1</v>
      </c>
      <c r="U4776" s="8"/>
      <c r="V4776" s="8"/>
      <c r="W4776" s="8"/>
      <c r="X4776" s="60"/>
    </row>
    <row r="4777" spans="1:27" ht="39" outlineLevel="5" x14ac:dyDescent="0.2">
      <c r="A4777" s="130"/>
      <c r="B4777" s="131"/>
      <c r="C4777" s="131"/>
      <c r="D4777" s="132"/>
      <c r="E4777" s="136" t="s">
        <v>0</v>
      </c>
      <c r="F4777" s="159" t="s">
        <v>3553</v>
      </c>
      <c r="G4777" s="159"/>
      <c r="H4777" s="160"/>
      <c r="I4777" s="161"/>
      <c r="J4777" s="162"/>
      <c r="K4777" s="134"/>
      <c r="L4777" s="134"/>
      <c r="M4777" s="134"/>
      <c r="N4777" s="134"/>
      <c r="O4777" s="135"/>
      <c r="P4777" s="135"/>
      <c r="Q4777" s="135"/>
      <c r="R4777" s="132"/>
      <c r="S4777" s="132"/>
      <c r="T4777" s="131"/>
      <c r="U4777" s="6"/>
      <c r="V4777" s="8"/>
      <c r="W4777" s="8"/>
      <c r="X4777" s="133" t="str">
        <f>F4777</f>
        <v>Krycí nátěr (email) zámečnických konstrukcí 
  jednonásobný 
    syntetický 
      standardní</v>
      </c>
      <c r="Y4777" s="9"/>
      <c r="AA4777" s="11"/>
    </row>
    <row r="4778" spans="1:27" ht="7.5" customHeight="1" outlineLevel="5" x14ac:dyDescent="0.15">
      <c r="B4778" s="69"/>
      <c r="C4778" s="69"/>
      <c r="D4778" s="60"/>
      <c r="E4778" s="60"/>
      <c r="F4778" s="61"/>
      <c r="G4778" s="60"/>
      <c r="H4778" s="65"/>
      <c r="I4778" s="105"/>
      <c r="J4778" s="63"/>
      <c r="K4778" s="65"/>
      <c r="L4778" s="65"/>
      <c r="M4778" s="65"/>
      <c r="N4778" s="65"/>
      <c r="O4778" s="63"/>
      <c r="P4778" s="63"/>
      <c r="Q4778" s="63"/>
      <c r="R4778" s="60"/>
      <c r="S4778" s="60"/>
      <c r="T4778" s="69"/>
      <c r="U4778" s="8"/>
      <c r="X4778" s="60"/>
    </row>
    <row r="4779" spans="1:27" ht="11.25" outlineLevel="5" x14ac:dyDescent="0.2">
      <c r="A4779" s="137"/>
      <c r="B4779" s="138"/>
      <c r="C4779" s="138"/>
      <c r="D4779" s="139"/>
      <c r="E4779" s="145" t="s">
        <v>1</v>
      </c>
      <c r="F4779" s="140" t="s">
        <v>604</v>
      </c>
      <c r="G4779" s="139"/>
      <c r="H4779" s="141">
        <v>0</v>
      </c>
      <c r="I4779" s="142"/>
      <c r="J4779" s="143"/>
      <c r="K4779" s="144"/>
      <c r="L4779" s="144"/>
      <c r="M4779" s="144"/>
      <c r="N4779" s="144"/>
      <c r="O4779" s="143"/>
      <c r="P4779" s="143"/>
      <c r="Q4779" s="143"/>
      <c r="R4779" s="139"/>
      <c r="S4779" s="139"/>
      <c r="T4779" s="138"/>
      <c r="U4779" s="6"/>
      <c r="V4779" s="8"/>
      <c r="W4779" s="8"/>
      <c r="X4779" s="60"/>
    </row>
    <row r="4780" spans="1:27" ht="22.5" outlineLevel="5" x14ac:dyDescent="0.2">
      <c r="A4780" s="137"/>
      <c r="B4780" s="138"/>
      <c r="C4780" s="138"/>
      <c r="D4780" s="139"/>
      <c r="E4780" s="145"/>
      <c r="F4780" s="140" t="s">
        <v>3554</v>
      </c>
      <c r="G4780" s="139"/>
      <c r="H4780" s="141">
        <v>29.842400000000005</v>
      </c>
      <c r="I4780" s="142"/>
      <c r="J4780" s="143"/>
      <c r="K4780" s="144"/>
      <c r="L4780" s="144"/>
      <c r="M4780" s="144"/>
      <c r="N4780" s="144"/>
      <c r="O4780" s="143"/>
      <c r="P4780" s="143"/>
      <c r="Q4780" s="143"/>
      <c r="R4780" s="139"/>
      <c r="S4780" s="139"/>
      <c r="T4780" s="138"/>
      <c r="U4780" s="6"/>
      <c r="V4780" s="8"/>
      <c r="W4780" s="8"/>
      <c r="X4780" s="60"/>
    </row>
    <row r="4781" spans="1:27" ht="11.25" outlineLevel="5" x14ac:dyDescent="0.2">
      <c r="A4781" s="137"/>
      <c r="B4781" s="138"/>
      <c r="C4781" s="138"/>
      <c r="D4781" s="139"/>
      <c r="E4781" s="145"/>
      <c r="F4781" s="140" t="s">
        <v>3555</v>
      </c>
      <c r="G4781" s="139"/>
      <c r="H4781" s="141">
        <v>1.57</v>
      </c>
      <c r="I4781" s="142"/>
      <c r="J4781" s="143"/>
      <c r="K4781" s="144"/>
      <c r="L4781" s="144"/>
      <c r="M4781" s="144"/>
      <c r="N4781" s="144"/>
      <c r="O4781" s="143"/>
      <c r="P4781" s="143"/>
      <c r="Q4781" s="143"/>
      <c r="R4781" s="139"/>
      <c r="S4781" s="139"/>
      <c r="T4781" s="138"/>
      <c r="U4781" s="6"/>
      <c r="V4781" s="8"/>
      <c r="W4781" s="8"/>
      <c r="X4781" s="60"/>
    </row>
    <row r="4782" spans="1:27" ht="11.25" outlineLevel="5" x14ac:dyDescent="0.2">
      <c r="A4782" s="137"/>
      <c r="B4782" s="138"/>
      <c r="C4782" s="138"/>
      <c r="D4782" s="139"/>
      <c r="E4782" s="145"/>
      <c r="F4782" s="140" t="s">
        <v>701</v>
      </c>
      <c r="G4782" s="139"/>
      <c r="H4782" s="141">
        <v>0</v>
      </c>
      <c r="I4782" s="142"/>
      <c r="J4782" s="143"/>
      <c r="K4782" s="144"/>
      <c r="L4782" s="144"/>
      <c r="M4782" s="144"/>
      <c r="N4782" s="144"/>
      <c r="O4782" s="143"/>
      <c r="P4782" s="143"/>
      <c r="Q4782" s="143"/>
      <c r="R4782" s="139"/>
      <c r="S4782" s="139"/>
      <c r="T4782" s="138"/>
      <c r="U4782" s="6"/>
      <c r="V4782" s="8"/>
      <c r="W4782" s="8"/>
      <c r="X4782" s="60"/>
    </row>
    <row r="4783" spans="1:27" ht="11.25" outlineLevel="5" x14ac:dyDescent="0.2">
      <c r="A4783" s="137"/>
      <c r="B4783" s="138"/>
      <c r="C4783" s="138"/>
      <c r="D4783" s="139"/>
      <c r="E4783" s="145"/>
      <c r="F4783" s="140" t="s">
        <v>3556</v>
      </c>
      <c r="G4783" s="139"/>
      <c r="H4783" s="141">
        <v>20.928000000000001</v>
      </c>
      <c r="I4783" s="142"/>
      <c r="J4783" s="143"/>
      <c r="K4783" s="144"/>
      <c r="L4783" s="144"/>
      <c r="M4783" s="144"/>
      <c r="N4783" s="144"/>
      <c r="O4783" s="143"/>
      <c r="P4783" s="143"/>
      <c r="Q4783" s="143"/>
      <c r="R4783" s="139"/>
      <c r="S4783" s="139"/>
      <c r="T4783" s="138"/>
      <c r="U4783" s="6"/>
      <c r="V4783" s="8"/>
      <c r="W4783" s="8"/>
      <c r="X4783" s="60"/>
    </row>
    <row r="4784" spans="1:27" ht="11.25" outlineLevel="5" x14ac:dyDescent="0.2">
      <c r="A4784" s="137"/>
      <c r="B4784" s="138"/>
      <c r="C4784" s="138"/>
      <c r="D4784" s="139"/>
      <c r="E4784" s="145"/>
      <c r="F4784" s="140" t="s">
        <v>3557</v>
      </c>
      <c r="G4784" s="139"/>
      <c r="H4784" s="141">
        <v>6.5519999999999996</v>
      </c>
      <c r="I4784" s="142"/>
      <c r="J4784" s="143"/>
      <c r="K4784" s="144"/>
      <c r="L4784" s="144"/>
      <c r="M4784" s="144"/>
      <c r="N4784" s="144"/>
      <c r="O4784" s="143"/>
      <c r="P4784" s="143"/>
      <c r="Q4784" s="143"/>
      <c r="R4784" s="139"/>
      <c r="S4784" s="139"/>
      <c r="T4784" s="138"/>
      <c r="U4784" s="6"/>
      <c r="V4784" s="8"/>
      <c r="W4784" s="8"/>
      <c r="X4784" s="60"/>
    </row>
    <row r="4785" spans="1:27" ht="11.25" outlineLevel="5" x14ac:dyDescent="0.2">
      <c r="A4785" s="137"/>
      <c r="B4785" s="138"/>
      <c r="C4785" s="138"/>
      <c r="D4785" s="139"/>
      <c r="E4785" s="145"/>
      <c r="F4785" s="140" t="s">
        <v>1705</v>
      </c>
      <c r="G4785" s="139"/>
      <c r="H4785" s="141">
        <v>0</v>
      </c>
      <c r="I4785" s="142"/>
      <c r="J4785" s="143"/>
      <c r="K4785" s="144"/>
      <c r="L4785" s="144"/>
      <c r="M4785" s="144"/>
      <c r="N4785" s="144"/>
      <c r="O4785" s="143"/>
      <c r="P4785" s="143"/>
      <c r="Q4785" s="143"/>
      <c r="R4785" s="139"/>
      <c r="S4785" s="139"/>
      <c r="T4785" s="138"/>
      <c r="U4785" s="6"/>
      <c r="V4785" s="8"/>
      <c r="W4785" s="8"/>
      <c r="X4785" s="60"/>
    </row>
    <row r="4786" spans="1:27" ht="11.25" outlineLevel="5" x14ac:dyDescent="0.2">
      <c r="A4786" s="137"/>
      <c r="B4786" s="138"/>
      <c r="C4786" s="138"/>
      <c r="D4786" s="139"/>
      <c r="E4786" s="145"/>
      <c r="F4786" s="140" t="s">
        <v>3558</v>
      </c>
      <c r="G4786" s="139"/>
      <c r="H4786" s="141">
        <v>33.320000000000007</v>
      </c>
      <c r="I4786" s="142"/>
      <c r="J4786" s="143"/>
      <c r="K4786" s="144"/>
      <c r="L4786" s="144"/>
      <c r="M4786" s="144"/>
      <c r="N4786" s="144"/>
      <c r="O4786" s="143"/>
      <c r="P4786" s="143"/>
      <c r="Q4786" s="143"/>
      <c r="R4786" s="139"/>
      <c r="S4786" s="139"/>
      <c r="T4786" s="138"/>
      <c r="U4786" s="6"/>
      <c r="V4786" s="8"/>
      <c r="W4786" s="8"/>
      <c r="X4786" s="60"/>
    </row>
    <row r="4787" spans="1:27" ht="11.25" outlineLevel="5" x14ac:dyDescent="0.2">
      <c r="A4787" s="137"/>
      <c r="B4787" s="138"/>
      <c r="C4787" s="138"/>
      <c r="D4787" s="139"/>
      <c r="E4787" s="145"/>
      <c r="F4787" s="140" t="s">
        <v>3559</v>
      </c>
      <c r="G4787" s="139"/>
      <c r="H4787" s="141">
        <v>9.8000000000000007</v>
      </c>
      <c r="I4787" s="142"/>
      <c r="J4787" s="143"/>
      <c r="K4787" s="144"/>
      <c r="L4787" s="144"/>
      <c r="M4787" s="144"/>
      <c r="N4787" s="144"/>
      <c r="O4787" s="143"/>
      <c r="P4787" s="143"/>
      <c r="Q4787" s="143"/>
      <c r="R4787" s="139"/>
      <c r="S4787" s="139"/>
      <c r="T4787" s="138"/>
      <c r="U4787" s="6"/>
      <c r="V4787" s="8"/>
      <c r="W4787" s="8"/>
      <c r="X4787" s="60"/>
    </row>
    <row r="4788" spans="1:27" ht="7.5" customHeight="1" outlineLevel="5" x14ac:dyDescent="0.15">
      <c r="A4788" s="8"/>
      <c r="B4788" s="69"/>
      <c r="C4788" s="69"/>
      <c r="D4788" s="60"/>
      <c r="E4788" s="60"/>
      <c r="F4788" s="104"/>
      <c r="G4788" s="60"/>
      <c r="H4788" s="65"/>
      <c r="I4788" s="105"/>
      <c r="J4788" s="63"/>
      <c r="K4788" s="65"/>
      <c r="L4788" s="65"/>
      <c r="M4788" s="65"/>
      <c r="N4788" s="65"/>
      <c r="O4788" s="63"/>
      <c r="P4788" s="63"/>
      <c r="Q4788" s="63"/>
      <c r="R4788" s="60"/>
      <c r="S4788" s="60"/>
      <c r="T4788" s="69"/>
      <c r="U4788" s="8"/>
      <c r="X4788" s="60"/>
    </row>
    <row r="4789" spans="1:27" outlineLevel="4" x14ac:dyDescent="0.15">
      <c r="B4789" s="6"/>
      <c r="C4789" s="6"/>
      <c r="D4789" s="6"/>
      <c r="E4789" s="6"/>
      <c r="F4789" s="6"/>
      <c r="G4789" s="6"/>
      <c r="H4789" s="6"/>
      <c r="I4789" s="8"/>
      <c r="J4789" s="8"/>
      <c r="K4789" s="6"/>
      <c r="L4789" s="6"/>
      <c r="M4789" s="6"/>
      <c r="N4789" s="6"/>
      <c r="O4789" s="6"/>
      <c r="P4789" s="8"/>
      <c r="Q4789" s="8"/>
      <c r="R4789" s="8"/>
      <c r="S4789" s="6"/>
      <c r="T4789" s="6"/>
      <c r="X4789" s="6"/>
    </row>
    <row r="4790" spans="1:27" ht="11.25" outlineLevel="3" x14ac:dyDescent="0.2">
      <c r="A4790" s="96" t="s">
        <v>157</v>
      </c>
      <c r="B4790" s="100">
        <v>4</v>
      </c>
      <c r="C4790" s="114"/>
      <c r="D4790" s="115" t="s">
        <v>533</v>
      </c>
      <c r="E4790" s="115"/>
      <c r="F4790" s="116" t="s">
        <v>158</v>
      </c>
      <c r="G4790" s="115"/>
      <c r="H4790" s="117"/>
      <c r="I4790" s="118"/>
      <c r="J4790" s="98">
        <f>SUBTOTAL(9,J4791:J4804)</f>
        <v>0</v>
      </c>
      <c r="K4790" s="117"/>
      <c r="L4790" s="99">
        <f>SUBTOTAL(9,L4791:L4804)</f>
        <v>4.3954911000000001</v>
      </c>
      <c r="M4790" s="117"/>
      <c r="N4790" s="99">
        <f>SUBTOTAL(9,N4791:N4804)</f>
        <v>0</v>
      </c>
      <c r="O4790" s="119"/>
      <c r="P4790" s="98">
        <f>SUBTOTAL(9,P4791:P4804)</f>
        <v>0</v>
      </c>
      <c r="Q4790" s="98">
        <f>SUBTOTAL(9,Q4791:Q4804)</f>
        <v>0</v>
      </c>
      <c r="R4790" s="115"/>
      <c r="S4790" s="115"/>
      <c r="T4790" s="100">
        <f>SUBTOTAL(9,T4791:T4804)</f>
        <v>2</v>
      </c>
      <c r="U4790" s="6"/>
      <c r="V4790" s="8"/>
      <c r="W4790" s="8"/>
      <c r="X4790" s="60"/>
    </row>
    <row r="4791" spans="1:27" ht="11.25" outlineLevel="4" x14ac:dyDescent="0.2">
      <c r="A4791" s="4"/>
      <c r="B4791" s="120"/>
      <c r="C4791" s="121">
        <v>1</v>
      </c>
      <c r="D4791" s="122" t="s">
        <v>534</v>
      </c>
      <c r="E4791" s="123" t="s">
        <v>3560</v>
      </c>
      <c r="F4791" s="124" t="s">
        <v>3561</v>
      </c>
      <c r="G4791" s="122" t="s">
        <v>543</v>
      </c>
      <c r="H4791" s="125">
        <v>8970.39</v>
      </c>
      <c r="I4791" s="126">
        <v>0</v>
      </c>
      <c r="J4791" s="127">
        <f>H4791*I4791</f>
        <v>0</v>
      </c>
      <c r="K4791" s="125">
        <v>2.0000000000000001E-4</v>
      </c>
      <c r="L4791" s="125">
        <f>H4791*K4791</f>
        <v>1.7940780000000001</v>
      </c>
      <c r="M4791" s="125"/>
      <c r="N4791" s="125">
        <f>H4791*M4791</f>
        <v>0</v>
      </c>
      <c r="O4791" s="127">
        <v>15</v>
      </c>
      <c r="P4791" s="127">
        <f>J4791*(O4791/100)</f>
        <v>0</v>
      </c>
      <c r="Q4791" s="127">
        <f>J4791+P4791</f>
        <v>0</v>
      </c>
      <c r="R4791" s="128"/>
      <c r="S4791" s="128" t="s">
        <v>538</v>
      </c>
      <c r="T4791" s="129">
        <v>1</v>
      </c>
      <c r="U4791" s="8"/>
      <c r="V4791" s="8"/>
      <c r="W4791" s="8"/>
      <c r="X4791" s="60"/>
    </row>
    <row r="4792" spans="1:27" ht="68.25" outlineLevel="5" x14ac:dyDescent="0.2">
      <c r="A4792" s="130"/>
      <c r="B4792" s="131"/>
      <c r="C4792" s="131"/>
      <c r="D4792" s="132"/>
      <c r="E4792" s="136" t="s">
        <v>0</v>
      </c>
      <c r="F4792" s="159" t="s">
        <v>3562</v>
      </c>
      <c r="G4792" s="159"/>
      <c r="H4792" s="160"/>
      <c r="I4792" s="161"/>
      <c r="J4792" s="162"/>
      <c r="K4792" s="134"/>
      <c r="L4792" s="134"/>
      <c r="M4792" s="134"/>
      <c r="N4792" s="134"/>
      <c r="O4792" s="135"/>
      <c r="P4792" s="135"/>
      <c r="Q4792" s="135"/>
      <c r="R4792" s="132"/>
      <c r="S4792" s="132"/>
      <c r="T4792" s="131"/>
      <c r="U4792" s="6"/>
      <c r="V4792" s="8"/>
      <c r="W4792" s="8"/>
      <c r="X4792" s="133" t="str">
        <f>F4792</f>
        <v>Penetrace podkladu 
  jednonásobná 
    základní 
    akrylátová 
    bezbarvá 
    v místnostech výšky 
      do 3,80 m</v>
      </c>
      <c r="Y4792" s="9"/>
      <c r="AA4792" s="11"/>
    </row>
    <row r="4793" spans="1:27" ht="7.5" customHeight="1" outlineLevel="5" x14ac:dyDescent="0.15">
      <c r="B4793" s="69"/>
      <c r="C4793" s="69"/>
      <c r="D4793" s="60"/>
      <c r="E4793" s="60"/>
      <c r="F4793" s="61"/>
      <c r="G4793" s="60"/>
      <c r="H4793" s="65"/>
      <c r="I4793" s="105"/>
      <c r="J4793" s="63"/>
      <c r="K4793" s="65"/>
      <c r="L4793" s="65"/>
      <c r="M4793" s="65"/>
      <c r="N4793" s="65"/>
      <c r="O4793" s="63"/>
      <c r="P4793" s="63"/>
      <c r="Q4793" s="63"/>
      <c r="R4793" s="60"/>
      <c r="S4793" s="60"/>
      <c r="T4793" s="69"/>
      <c r="U4793" s="8"/>
      <c r="X4793" s="60"/>
    </row>
    <row r="4794" spans="1:27" ht="11.25" outlineLevel="4" x14ac:dyDescent="0.2">
      <c r="A4794" s="4"/>
      <c r="B4794" s="120"/>
      <c r="C4794" s="121">
        <v>2</v>
      </c>
      <c r="D4794" s="122" t="s">
        <v>534</v>
      </c>
      <c r="E4794" s="123" t="s">
        <v>3563</v>
      </c>
      <c r="F4794" s="124" t="s">
        <v>3564</v>
      </c>
      <c r="G4794" s="122" t="s">
        <v>543</v>
      </c>
      <c r="H4794" s="125">
        <v>8970.39</v>
      </c>
      <c r="I4794" s="126">
        <v>0</v>
      </c>
      <c r="J4794" s="127">
        <f>H4794*I4794</f>
        <v>0</v>
      </c>
      <c r="K4794" s="125">
        <v>2.9E-4</v>
      </c>
      <c r="L4794" s="125">
        <f>H4794*K4794</f>
        <v>2.6014130999999998</v>
      </c>
      <c r="M4794" s="125"/>
      <c r="N4794" s="125">
        <f>H4794*M4794</f>
        <v>0</v>
      </c>
      <c r="O4794" s="127">
        <v>15</v>
      </c>
      <c r="P4794" s="127">
        <f>J4794*(O4794/100)</f>
        <v>0</v>
      </c>
      <c r="Q4794" s="127">
        <f>J4794+P4794</f>
        <v>0</v>
      </c>
      <c r="R4794" s="128"/>
      <c r="S4794" s="128" t="s">
        <v>538</v>
      </c>
      <c r="T4794" s="129">
        <v>1</v>
      </c>
      <c r="U4794" s="8"/>
      <c r="V4794" s="8"/>
      <c r="W4794" s="8"/>
      <c r="X4794" s="60"/>
    </row>
    <row r="4795" spans="1:27" ht="48.75" outlineLevel="5" x14ac:dyDescent="0.2">
      <c r="A4795" s="130"/>
      <c r="B4795" s="131"/>
      <c r="C4795" s="131"/>
      <c r="D4795" s="132"/>
      <c r="E4795" s="136" t="s">
        <v>0</v>
      </c>
      <c r="F4795" s="159" t="s">
        <v>3565</v>
      </c>
      <c r="G4795" s="159"/>
      <c r="H4795" s="160"/>
      <c r="I4795" s="161"/>
      <c r="J4795" s="162"/>
      <c r="K4795" s="134"/>
      <c r="L4795" s="134"/>
      <c r="M4795" s="134"/>
      <c r="N4795" s="134"/>
      <c r="O4795" s="135"/>
      <c r="P4795" s="135"/>
      <c r="Q4795" s="135"/>
      <c r="R4795" s="132"/>
      <c r="S4795" s="132"/>
      <c r="T4795" s="131"/>
      <c r="U4795" s="6"/>
      <c r="V4795" s="8"/>
      <c r="W4795" s="8"/>
      <c r="X4795" s="133" t="str">
        <f>F4795</f>
        <v>Malby z malířských směsí otěruvzdorných za sucha 
  dvojnásobné, bílé 
    za sucha otěruvzdorné dobře 
    v místnostech výšky 
      do 3,80 m</v>
      </c>
      <c r="Y4795" s="9"/>
      <c r="AA4795" s="11"/>
    </row>
    <row r="4796" spans="1:27" ht="7.5" customHeight="1" outlineLevel="5" x14ac:dyDescent="0.15">
      <c r="B4796" s="69"/>
      <c r="C4796" s="69"/>
      <c r="D4796" s="60"/>
      <c r="E4796" s="60"/>
      <c r="F4796" s="61"/>
      <c r="G4796" s="60"/>
      <c r="H4796" s="65"/>
      <c r="I4796" s="105"/>
      <c r="J4796" s="63"/>
      <c r="K4796" s="65"/>
      <c r="L4796" s="65"/>
      <c r="M4796" s="65"/>
      <c r="N4796" s="65"/>
      <c r="O4796" s="63"/>
      <c r="P4796" s="63"/>
      <c r="Q4796" s="63"/>
      <c r="R4796" s="60"/>
      <c r="S4796" s="60"/>
      <c r="T4796" s="69"/>
      <c r="U4796" s="8"/>
      <c r="X4796" s="60"/>
    </row>
    <row r="4797" spans="1:27" ht="11.25" outlineLevel="5" x14ac:dyDescent="0.2">
      <c r="A4797" s="137"/>
      <c r="B4797" s="138"/>
      <c r="C4797" s="138"/>
      <c r="D4797" s="139"/>
      <c r="E4797" s="145" t="s">
        <v>1</v>
      </c>
      <c r="F4797" s="140" t="s">
        <v>3566</v>
      </c>
      <c r="G4797" s="139"/>
      <c r="H4797" s="141">
        <v>377.41</v>
      </c>
      <c r="I4797" s="142"/>
      <c r="J4797" s="143"/>
      <c r="K4797" s="144"/>
      <c r="L4797" s="144"/>
      <c r="M4797" s="144"/>
      <c r="N4797" s="144"/>
      <c r="O4797" s="143"/>
      <c r="P4797" s="143"/>
      <c r="Q4797" s="143"/>
      <c r="R4797" s="139"/>
      <c r="S4797" s="139"/>
      <c r="T4797" s="138"/>
      <c r="U4797" s="6"/>
      <c r="V4797" s="8"/>
      <c r="W4797" s="8"/>
      <c r="X4797" s="60"/>
    </row>
    <row r="4798" spans="1:27" ht="11.25" outlineLevel="5" x14ac:dyDescent="0.2">
      <c r="A4798" s="137"/>
      <c r="B4798" s="138"/>
      <c r="C4798" s="138"/>
      <c r="D4798" s="139"/>
      <c r="E4798" s="145"/>
      <c r="F4798" s="140" t="s">
        <v>3567</v>
      </c>
      <c r="G4798" s="139"/>
      <c r="H4798" s="141">
        <v>100.58799999999999</v>
      </c>
      <c r="I4798" s="142"/>
      <c r="J4798" s="143"/>
      <c r="K4798" s="144"/>
      <c r="L4798" s="144"/>
      <c r="M4798" s="144"/>
      <c r="N4798" s="144"/>
      <c r="O4798" s="143"/>
      <c r="P4798" s="143"/>
      <c r="Q4798" s="143"/>
      <c r="R4798" s="139"/>
      <c r="S4798" s="139"/>
      <c r="T4798" s="138"/>
      <c r="U4798" s="6"/>
      <c r="V4798" s="8"/>
      <c r="W4798" s="8"/>
      <c r="X4798" s="60"/>
    </row>
    <row r="4799" spans="1:27" ht="11.25" outlineLevel="5" x14ac:dyDescent="0.2">
      <c r="A4799" s="137"/>
      <c r="B4799" s="138"/>
      <c r="C4799" s="138"/>
      <c r="D4799" s="139"/>
      <c r="E4799" s="145"/>
      <c r="F4799" s="140" t="s">
        <v>3568</v>
      </c>
      <c r="G4799" s="139"/>
      <c r="H4799" s="141">
        <v>7290.076</v>
      </c>
      <c r="I4799" s="142"/>
      <c r="J4799" s="143"/>
      <c r="K4799" s="144"/>
      <c r="L4799" s="144"/>
      <c r="M4799" s="144"/>
      <c r="N4799" s="144"/>
      <c r="O4799" s="143"/>
      <c r="P4799" s="143"/>
      <c r="Q4799" s="143"/>
      <c r="R4799" s="139"/>
      <c r="S4799" s="139"/>
      <c r="T4799" s="138"/>
      <c r="U4799" s="6"/>
      <c r="V4799" s="8"/>
      <c r="W4799" s="8"/>
      <c r="X4799" s="60"/>
    </row>
    <row r="4800" spans="1:27" ht="11.25" outlineLevel="5" x14ac:dyDescent="0.2">
      <c r="A4800" s="137"/>
      <c r="B4800" s="138"/>
      <c r="C4800" s="138"/>
      <c r="D4800" s="139"/>
      <c r="E4800" s="145"/>
      <c r="F4800" s="140" t="s">
        <v>3569</v>
      </c>
      <c r="G4800" s="139"/>
      <c r="H4800" s="141">
        <v>2051.37</v>
      </c>
      <c r="I4800" s="142"/>
      <c r="J4800" s="143"/>
      <c r="K4800" s="144"/>
      <c r="L4800" s="144"/>
      <c r="M4800" s="144"/>
      <c r="N4800" s="144"/>
      <c r="O4800" s="143"/>
      <c r="P4800" s="143"/>
      <c r="Q4800" s="143"/>
      <c r="R4800" s="139"/>
      <c r="S4800" s="139"/>
      <c r="T4800" s="138"/>
      <c r="U4800" s="6"/>
      <c r="V4800" s="8"/>
      <c r="W4800" s="8"/>
      <c r="X4800" s="60"/>
    </row>
    <row r="4801" spans="1:27" ht="11.25" outlineLevel="5" x14ac:dyDescent="0.2">
      <c r="A4801" s="137"/>
      <c r="B4801" s="138"/>
      <c r="C4801" s="138"/>
      <c r="D4801" s="139"/>
      <c r="E4801" s="145"/>
      <c r="F4801" s="140" t="s">
        <v>3570</v>
      </c>
      <c r="G4801" s="139"/>
      <c r="H4801" s="141">
        <v>53.19</v>
      </c>
      <c r="I4801" s="142"/>
      <c r="J4801" s="143"/>
      <c r="K4801" s="144"/>
      <c r="L4801" s="144"/>
      <c r="M4801" s="144"/>
      <c r="N4801" s="144"/>
      <c r="O4801" s="143"/>
      <c r="P4801" s="143"/>
      <c r="Q4801" s="143"/>
      <c r="R4801" s="139"/>
      <c r="S4801" s="139"/>
      <c r="T4801" s="138"/>
      <c r="U4801" s="6"/>
      <c r="V4801" s="8"/>
      <c r="W4801" s="8"/>
      <c r="X4801" s="60"/>
    </row>
    <row r="4802" spans="1:27" ht="11.25" outlineLevel="5" x14ac:dyDescent="0.2">
      <c r="A4802" s="137"/>
      <c r="B4802" s="138"/>
      <c r="C4802" s="138"/>
      <c r="D4802" s="139"/>
      <c r="E4802" s="145"/>
      <c r="F4802" s="140" t="s">
        <v>3571</v>
      </c>
      <c r="G4802" s="139"/>
      <c r="H4802" s="141">
        <v>-902.24400000000003</v>
      </c>
      <c r="I4802" s="142"/>
      <c r="J4802" s="143"/>
      <c r="K4802" s="144"/>
      <c r="L4802" s="144"/>
      <c r="M4802" s="144"/>
      <c r="N4802" s="144"/>
      <c r="O4802" s="143"/>
      <c r="P4802" s="143"/>
      <c r="Q4802" s="143"/>
      <c r="R4802" s="139"/>
      <c r="S4802" s="139"/>
      <c r="T4802" s="138"/>
      <c r="U4802" s="6"/>
      <c r="V4802" s="8"/>
      <c r="W4802" s="8"/>
      <c r="X4802" s="60"/>
    </row>
    <row r="4803" spans="1:27" ht="7.5" customHeight="1" outlineLevel="5" x14ac:dyDescent="0.15">
      <c r="A4803" s="8"/>
      <c r="B4803" s="69"/>
      <c r="C4803" s="69"/>
      <c r="D4803" s="60"/>
      <c r="E4803" s="60"/>
      <c r="F4803" s="104"/>
      <c r="G4803" s="60"/>
      <c r="H4803" s="65"/>
      <c r="I4803" s="105"/>
      <c r="J4803" s="63"/>
      <c r="K4803" s="65"/>
      <c r="L4803" s="65"/>
      <c r="M4803" s="65"/>
      <c r="N4803" s="65"/>
      <c r="O4803" s="63"/>
      <c r="P4803" s="63"/>
      <c r="Q4803" s="63"/>
      <c r="R4803" s="60"/>
      <c r="S4803" s="60"/>
      <c r="T4803" s="69"/>
      <c r="U4803" s="8"/>
      <c r="X4803" s="60"/>
    </row>
    <row r="4804" spans="1:27" outlineLevel="4" x14ac:dyDescent="0.15">
      <c r="B4804" s="6"/>
      <c r="C4804" s="6"/>
      <c r="D4804" s="6"/>
      <c r="E4804" s="6"/>
      <c r="F4804" s="6"/>
      <c r="G4804" s="6"/>
      <c r="H4804" s="6"/>
      <c r="I4804" s="8"/>
      <c r="J4804" s="8"/>
      <c r="K4804" s="6"/>
      <c r="L4804" s="6"/>
      <c r="M4804" s="6"/>
      <c r="N4804" s="6"/>
      <c r="O4804" s="6"/>
      <c r="P4804" s="8"/>
      <c r="Q4804" s="8"/>
      <c r="R4804" s="8"/>
      <c r="S4804" s="6"/>
      <c r="T4804" s="6"/>
      <c r="X4804" s="6"/>
    </row>
    <row r="4805" spans="1:27" ht="11.25" outlineLevel="3" x14ac:dyDescent="0.2">
      <c r="A4805" s="96" t="s">
        <v>159</v>
      </c>
      <c r="B4805" s="100">
        <v>4</v>
      </c>
      <c r="C4805" s="114"/>
      <c r="D4805" s="115" t="s">
        <v>533</v>
      </c>
      <c r="E4805" s="115"/>
      <c r="F4805" s="116" t="s">
        <v>160</v>
      </c>
      <c r="G4805" s="115"/>
      <c r="H4805" s="117"/>
      <c r="I4805" s="118"/>
      <c r="J4805" s="98">
        <f>SUBTOTAL(9,J4806:J4827)</f>
        <v>0</v>
      </c>
      <c r="K4805" s="117"/>
      <c r="L4805" s="99">
        <f>SUBTOTAL(9,L4806:L4827)</f>
        <v>0</v>
      </c>
      <c r="M4805" s="117"/>
      <c r="N4805" s="99">
        <f>SUBTOTAL(9,N4806:N4827)</f>
        <v>0</v>
      </c>
      <c r="O4805" s="119"/>
      <c r="P4805" s="98">
        <f>SUBTOTAL(9,P4806:P4827)</f>
        <v>0</v>
      </c>
      <c r="Q4805" s="98">
        <f>SUBTOTAL(9,Q4806:Q4827)</f>
        <v>0</v>
      </c>
      <c r="R4805" s="115"/>
      <c r="S4805" s="115"/>
      <c r="T4805" s="100">
        <f>SUBTOTAL(9,T4806:T4827)</f>
        <v>7</v>
      </c>
      <c r="U4805" s="6"/>
      <c r="V4805" s="8"/>
      <c r="W4805" s="8"/>
      <c r="X4805" s="60"/>
    </row>
    <row r="4806" spans="1:27" ht="33.75" outlineLevel="4" x14ac:dyDescent="0.2">
      <c r="A4806" s="4"/>
      <c r="B4806" s="120"/>
      <c r="C4806" s="121">
        <v>1</v>
      </c>
      <c r="D4806" s="122" t="s">
        <v>534</v>
      </c>
      <c r="E4806" s="123" t="s">
        <v>3572</v>
      </c>
      <c r="F4806" s="124" t="s">
        <v>3573</v>
      </c>
      <c r="G4806" s="122" t="s">
        <v>724</v>
      </c>
      <c r="H4806" s="125">
        <v>2</v>
      </c>
      <c r="I4806" s="126">
        <v>0</v>
      </c>
      <c r="J4806" s="127">
        <f>H4806*I4806</f>
        <v>0</v>
      </c>
      <c r="K4806" s="125"/>
      <c r="L4806" s="125">
        <f>H4806*K4806</f>
        <v>0</v>
      </c>
      <c r="M4806" s="125"/>
      <c r="N4806" s="125">
        <f>H4806*M4806</f>
        <v>0</v>
      </c>
      <c r="O4806" s="127">
        <v>15</v>
      </c>
      <c r="P4806" s="127">
        <f>J4806*(O4806/100)</f>
        <v>0</v>
      </c>
      <c r="Q4806" s="127">
        <f>J4806+P4806</f>
        <v>0</v>
      </c>
      <c r="R4806" s="128"/>
      <c r="S4806" s="128" t="s">
        <v>776</v>
      </c>
      <c r="T4806" s="129">
        <v>1</v>
      </c>
      <c r="U4806" s="8"/>
      <c r="V4806" s="8"/>
      <c r="W4806" s="8"/>
      <c r="X4806" s="60"/>
    </row>
    <row r="4807" spans="1:27" ht="9.75" outlineLevel="5" x14ac:dyDescent="0.2">
      <c r="A4807" s="130"/>
      <c r="B4807" s="131"/>
      <c r="C4807" s="131"/>
      <c r="D4807" s="132"/>
      <c r="E4807" s="136" t="s">
        <v>0</v>
      </c>
      <c r="F4807" s="159" t="s">
        <v>763</v>
      </c>
      <c r="G4807" s="159"/>
      <c r="H4807" s="160"/>
      <c r="I4807" s="161"/>
      <c r="J4807" s="162"/>
      <c r="K4807" s="134"/>
      <c r="L4807" s="134"/>
      <c r="M4807" s="134"/>
      <c r="N4807" s="134"/>
      <c r="O4807" s="135"/>
      <c r="P4807" s="135"/>
      <c r="Q4807" s="135"/>
      <c r="R4807" s="132"/>
      <c r="S4807" s="132"/>
      <c r="T4807" s="131"/>
      <c r="U4807" s="6"/>
      <c r="V4807" s="8"/>
      <c r="W4807" s="8"/>
      <c r="X4807" s="133" t="str">
        <f>F4807</f>
        <v>---</v>
      </c>
      <c r="Y4807" s="9"/>
      <c r="AA4807" s="11"/>
    </row>
    <row r="4808" spans="1:27" ht="7.5" customHeight="1" outlineLevel="5" x14ac:dyDescent="0.15">
      <c r="B4808" s="69"/>
      <c r="C4808" s="69"/>
      <c r="D4808" s="60"/>
      <c r="E4808" s="60"/>
      <c r="F4808" s="61"/>
      <c r="G4808" s="60"/>
      <c r="H4808" s="65"/>
      <c r="I4808" s="105"/>
      <c r="J4808" s="63"/>
      <c r="K4808" s="65"/>
      <c r="L4808" s="65"/>
      <c r="M4808" s="65"/>
      <c r="N4808" s="65"/>
      <c r="O4808" s="63"/>
      <c r="P4808" s="63"/>
      <c r="Q4808" s="63"/>
      <c r="R4808" s="60"/>
      <c r="S4808" s="60"/>
      <c r="T4808" s="69"/>
      <c r="U4808" s="8"/>
      <c r="X4808" s="60"/>
    </row>
    <row r="4809" spans="1:27" ht="33.75" outlineLevel="4" x14ac:dyDescent="0.2">
      <c r="A4809" s="4"/>
      <c r="B4809" s="120"/>
      <c r="C4809" s="121">
        <v>2</v>
      </c>
      <c r="D4809" s="122" t="s">
        <v>534</v>
      </c>
      <c r="E4809" s="123" t="s">
        <v>3574</v>
      </c>
      <c r="F4809" s="124" t="s">
        <v>3575</v>
      </c>
      <c r="G4809" s="122" t="s">
        <v>724</v>
      </c>
      <c r="H4809" s="125">
        <v>4</v>
      </c>
      <c r="I4809" s="126">
        <v>0</v>
      </c>
      <c r="J4809" s="127">
        <f>H4809*I4809</f>
        <v>0</v>
      </c>
      <c r="K4809" s="125"/>
      <c r="L4809" s="125">
        <f>H4809*K4809</f>
        <v>0</v>
      </c>
      <c r="M4809" s="125"/>
      <c r="N4809" s="125">
        <f>H4809*M4809</f>
        <v>0</v>
      </c>
      <c r="O4809" s="127">
        <v>15</v>
      </c>
      <c r="P4809" s="127">
        <f>J4809*(O4809/100)</f>
        <v>0</v>
      </c>
      <c r="Q4809" s="127">
        <f>J4809+P4809</f>
        <v>0</v>
      </c>
      <c r="R4809" s="128"/>
      <c r="S4809" s="128" t="s">
        <v>776</v>
      </c>
      <c r="T4809" s="129">
        <v>1</v>
      </c>
      <c r="U4809" s="8"/>
      <c r="V4809" s="8"/>
      <c r="W4809" s="8"/>
      <c r="X4809" s="60"/>
    </row>
    <row r="4810" spans="1:27" ht="9.75" outlineLevel="5" x14ac:dyDescent="0.2">
      <c r="A4810" s="130"/>
      <c r="B4810" s="131"/>
      <c r="C4810" s="131"/>
      <c r="D4810" s="132"/>
      <c r="E4810" s="136" t="s">
        <v>0</v>
      </c>
      <c r="F4810" s="159" t="s">
        <v>763</v>
      </c>
      <c r="G4810" s="159"/>
      <c r="H4810" s="160"/>
      <c r="I4810" s="161"/>
      <c r="J4810" s="162"/>
      <c r="K4810" s="134"/>
      <c r="L4810" s="134"/>
      <c r="M4810" s="134"/>
      <c r="N4810" s="134"/>
      <c r="O4810" s="135"/>
      <c r="P4810" s="135"/>
      <c r="Q4810" s="135"/>
      <c r="R4810" s="132"/>
      <c r="S4810" s="132"/>
      <c r="T4810" s="131"/>
      <c r="U4810" s="6"/>
      <c r="V4810" s="8"/>
      <c r="W4810" s="8"/>
      <c r="X4810" s="133" t="str">
        <f>F4810</f>
        <v>---</v>
      </c>
      <c r="Y4810" s="9"/>
      <c r="AA4810" s="11"/>
    </row>
    <row r="4811" spans="1:27" ht="7.5" customHeight="1" outlineLevel="5" x14ac:dyDescent="0.15">
      <c r="B4811" s="69"/>
      <c r="C4811" s="69"/>
      <c r="D4811" s="60"/>
      <c r="E4811" s="60"/>
      <c r="F4811" s="61"/>
      <c r="G4811" s="60"/>
      <c r="H4811" s="65"/>
      <c r="I4811" s="105"/>
      <c r="J4811" s="63"/>
      <c r="K4811" s="65"/>
      <c r="L4811" s="65"/>
      <c r="M4811" s="65"/>
      <c r="N4811" s="65"/>
      <c r="O4811" s="63"/>
      <c r="P4811" s="63"/>
      <c r="Q4811" s="63"/>
      <c r="R4811" s="60"/>
      <c r="S4811" s="60"/>
      <c r="T4811" s="69"/>
      <c r="U4811" s="8"/>
      <c r="X4811" s="60"/>
    </row>
    <row r="4812" spans="1:27" ht="33.75" outlineLevel="4" x14ac:dyDescent="0.2">
      <c r="A4812" s="4"/>
      <c r="B4812" s="120"/>
      <c r="C4812" s="121">
        <v>3</v>
      </c>
      <c r="D4812" s="122" t="s">
        <v>534</v>
      </c>
      <c r="E4812" s="123" t="s">
        <v>3576</v>
      </c>
      <c r="F4812" s="124" t="s">
        <v>3577</v>
      </c>
      <c r="G4812" s="122" t="s">
        <v>724</v>
      </c>
      <c r="H4812" s="125">
        <v>2</v>
      </c>
      <c r="I4812" s="126">
        <v>0</v>
      </c>
      <c r="J4812" s="127">
        <f>H4812*I4812</f>
        <v>0</v>
      </c>
      <c r="K4812" s="125"/>
      <c r="L4812" s="125">
        <f>H4812*K4812</f>
        <v>0</v>
      </c>
      <c r="M4812" s="125"/>
      <c r="N4812" s="125">
        <f>H4812*M4812</f>
        <v>0</v>
      </c>
      <c r="O4812" s="127">
        <v>15</v>
      </c>
      <c r="P4812" s="127">
        <f>J4812*(O4812/100)</f>
        <v>0</v>
      </c>
      <c r="Q4812" s="127">
        <f>J4812+P4812</f>
        <v>0</v>
      </c>
      <c r="R4812" s="128"/>
      <c r="S4812" s="128" t="s">
        <v>776</v>
      </c>
      <c r="T4812" s="129">
        <v>1</v>
      </c>
      <c r="U4812" s="8"/>
      <c r="V4812" s="8"/>
      <c r="W4812" s="8"/>
      <c r="X4812" s="60"/>
    </row>
    <row r="4813" spans="1:27" ht="9.75" outlineLevel="5" x14ac:dyDescent="0.2">
      <c r="A4813" s="130"/>
      <c r="B4813" s="131"/>
      <c r="C4813" s="131"/>
      <c r="D4813" s="132"/>
      <c r="E4813" s="136" t="s">
        <v>0</v>
      </c>
      <c r="F4813" s="159" t="s">
        <v>763</v>
      </c>
      <c r="G4813" s="159"/>
      <c r="H4813" s="160"/>
      <c r="I4813" s="161"/>
      <c r="J4813" s="162"/>
      <c r="K4813" s="134"/>
      <c r="L4813" s="134"/>
      <c r="M4813" s="134"/>
      <c r="N4813" s="134"/>
      <c r="O4813" s="135"/>
      <c r="P4813" s="135"/>
      <c r="Q4813" s="135"/>
      <c r="R4813" s="132"/>
      <c r="S4813" s="132"/>
      <c r="T4813" s="131"/>
      <c r="U4813" s="6"/>
      <c r="V4813" s="8"/>
      <c r="W4813" s="8"/>
      <c r="X4813" s="133" t="str">
        <f>F4813</f>
        <v>---</v>
      </c>
      <c r="Y4813" s="9"/>
      <c r="AA4813" s="11"/>
    </row>
    <row r="4814" spans="1:27" ht="7.5" customHeight="1" outlineLevel="5" x14ac:dyDescent="0.15">
      <c r="B4814" s="69"/>
      <c r="C4814" s="69"/>
      <c r="D4814" s="60"/>
      <c r="E4814" s="60"/>
      <c r="F4814" s="61"/>
      <c r="G4814" s="60"/>
      <c r="H4814" s="65"/>
      <c r="I4814" s="105"/>
      <c r="J4814" s="63"/>
      <c r="K4814" s="65"/>
      <c r="L4814" s="65"/>
      <c r="M4814" s="65"/>
      <c r="N4814" s="65"/>
      <c r="O4814" s="63"/>
      <c r="P4814" s="63"/>
      <c r="Q4814" s="63"/>
      <c r="R4814" s="60"/>
      <c r="S4814" s="60"/>
      <c r="T4814" s="69"/>
      <c r="U4814" s="8"/>
      <c r="X4814" s="60"/>
    </row>
    <row r="4815" spans="1:27" ht="33.75" outlineLevel="4" x14ac:dyDescent="0.2">
      <c r="A4815" s="4"/>
      <c r="B4815" s="120"/>
      <c r="C4815" s="121">
        <v>4</v>
      </c>
      <c r="D4815" s="122" t="s">
        <v>534</v>
      </c>
      <c r="E4815" s="123" t="s">
        <v>3578</v>
      </c>
      <c r="F4815" s="124" t="s">
        <v>3579</v>
      </c>
      <c r="G4815" s="122" t="s">
        <v>724</v>
      </c>
      <c r="H4815" s="125">
        <v>2</v>
      </c>
      <c r="I4815" s="126">
        <v>0</v>
      </c>
      <c r="J4815" s="127">
        <f>H4815*I4815</f>
        <v>0</v>
      </c>
      <c r="K4815" s="125"/>
      <c r="L4815" s="125">
        <f>H4815*K4815</f>
        <v>0</v>
      </c>
      <c r="M4815" s="125"/>
      <c r="N4815" s="125">
        <f>H4815*M4815</f>
        <v>0</v>
      </c>
      <c r="O4815" s="127">
        <v>15</v>
      </c>
      <c r="P4815" s="127">
        <f>J4815*(O4815/100)</f>
        <v>0</v>
      </c>
      <c r="Q4815" s="127">
        <f>J4815+P4815</f>
        <v>0</v>
      </c>
      <c r="R4815" s="128"/>
      <c r="S4815" s="128" t="s">
        <v>776</v>
      </c>
      <c r="T4815" s="129">
        <v>1</v>
      </c>
      <c r="U4815" s="8"/>
      <c r="V4815" s="8"/>
      <c r="W4815" s="8"/>
      <c r="X4815" s="60"/>
    </row>
    <row r="4816" spans="1:27" ht="9.75" outlineLevel="5" x14ac:dyDescent="0.2">
      <c r="A4816" s="130"/>
      <c r="B4816" s="131"/>
      <c r="C4816" s="131"/>
      <c r="D4816" s="132"/>
      <c r="E4816" s="136" t="s">
        <v>0</v>
      </c>
      <c r="F4816" s="159" t="s">
        <v>763</v>
      </c>
      <c r="G4816" s="159"/>
      <c r="H4816" s="160"/>
      <c r="I4816" s="161"/>
      <c r="J4816" s="162"/>
      <c r="K4816" s="134"/>
      <c r="L4816" s="134"/>
      <c r="M4816" s="134"/>
      <c r="N4816" s="134"/>
      <c r="O4816" s="135"/>
      <c r="P4816" s="135"/>
      <c r="Q4816" s="135"/>
      <c r="R4816" s="132"/>
      <c r="S4816" s="132"/>
      <c r="T4816" s="131"/>
      <c r="U4816" s="6"/>
      <c r="V4816" s="8"/>
      <c r="W4816" s="8"/>
      <c r="X4816" s="133" t="str">
        <f>F4816</f>
        <v>---</v>
      </c>
      <c r="Y4816" s="9"/>
      <c r="AA4816" s="11"/>
    </row>
    <row r="4817" spans="1:27" ht="7.5" customHeight="1" outlineLevel="5" x14ac:dyDescent="0.15">
      <c r="B4817" s="69"/>
      <c r="C4817" s="69"/>
      <c r="D4817" s="60"/>
      <c r="E4817" s="60"/>
      <c r="F4817" s="61"/>
      <c r="G4817" s="60"/>
      <c r="H4817" s="65"/>
      <c r="I4817" s="105"/>
      <c r="J4817" s="63"/>
      <c r="K4817" s="65"/>
      <c r="L4817" s="65"/>
      <c r="M4817" s="65"/>
      <c r="N4817" s="65"/>
      <c r="O4817" s="63"/>
      <c r="P4817" s="63"/>
      <c r="Q4817" s="63"/>
      <c r="R4817" s="60"/>
      <c r="S4817" s="60"/>
      <c r="T4817" s="69"/>
      <c r="U4817" s="8"/>
      <c r="X4817" s="60"/>
    </row>
    <row r="4818" spans="1:27" ht="33.75" outlineLevel="4" x14ac:dyDescent="0.2">
      <c r="A4818" s="4"/>
      <c r="B4818" s="120"/>
      <c r="C4818" s="121">
        <v>5</v>
      </c>
      <c r="D4818" s="122" t="s">
        <v>534</v>
      </c>
      <c r="E4818" s="123" t="s">
        <v>3580</v>
      </c>
      <c r="F4818" s="124" t="s">
        <v>3581</v>
      </c>
      <c r="G4818" s="122" t="s">
        <v>724</v>
      </c>
      <c r="H4818" s="125">
        <v>4</v>
      </c>
      <c r="I4818" s="126">
        <v>0</v>
      </c>
      <c r="J4818" s="127">
        <f>H4818*I4818</f>
        <v>0</v>
      </c>
      <c r="K4818" s="125"/>
      <c r="L4818" s="125">
        <f>H4818*K4818</f>
        <v>0</v>
      </c>
      <c r="M4818" s="125"/>
      <c r="N4818" s="125">
        <f>H4818*M4818</f>
        <v>0</v>
      </c>
      <c r="O4818" s="127">
        <v>15</v>
      </c>
      <c r="P4818" s="127">
        <f>J4818*(O4818/100)</f>
        <v>0</v>
      </c>
      <c r="Q4818" s="127">
        <f>J4818+P4818</f>
        <v>0</v>
      </c>
      <c r="R4818" s="128"/>
      <c r="S4818" s="128" t="s">
        <v>776</v>
      </c>
      <c r="T4818" s="129">
        <v>1</v>
      </c>
      <c r="U4818" s="8"/>
      <c r="V4818" s="8"/>
      <c r="W4818" s="8"/>
      <c r="X4818" s="60"/>
    </row>
    <row r="4819" spans="1:27" ht="9.75" outlineLevel="5" x14ac:dyDescent="0.2">
      <c r="A4819" s="130"/>
      <c r="B4819" s="131"/>
      <c r="C4819" s="131"/>
      <c r="D4819" s="132"/>
      <c r="E4819" s="136" t="s">
        <v>0</v>
      </c>
      <c r="F4819" s="159" t="s">
        <v>763</v>
      </c>
      <c r="G4819" s="159"/>
      <c r="H4819" s="160"/>
      <c r="I4819" s="161"/>
      <c r="J4819" s="162"/>
      <c r="K4819" s="134"/>
      <c r="L4819" s="134"/>
      <c r="M4819" s="134"/>
      <c r="N4819" s="134"/>
      <c r="O4819" s="135"/>
      <c r="P4819" s="135"/>
      <c r="Q4819" s="135"/>
      <c r="R4819" s="132"/>
      <c r="S4819" s="132"/>
      <c r="T4819" s="131"/>
      <c r="U4819" s="6"/>
      <c r="V4819" s="8"/>
      <c r="W4819" s="8"/>
      <c r="X4819" s="133" t="str">
        <f>F4819</f>
        <v>---</v>
      </c>
      <c r="Y4819" s="9"/>
      <c r="AA4819" s="11"/>
    </row>
    <row r="4820" spans="1:27" ht="7.5" customHeight="1" outlineLevel="5" x14ac:dyDescent="0.15">
      <c r="B4820" s="69"/>
      <c r="C4820" s="69"/>
      <c r="D4820" s="60"/>
      <c r="E4820" s="60"/>
      <c r="F4820" s="61"/>
      <c r="G4820" s="60"/>
      <c r="H4820" s="65"/>
      <c r="I4820" s="105"/>
      <c r="J4820" s="63"/>
      <c r="K4820" s="65"/>
      <c r="L4820" s="65"/>
      <c r="M4820" s="65"/>
      <c r="N4820" s="65"/>
      <c r="O4820" s="63"/>
      <c r="P4820" s="63"/>
      <c r="Q4820" s="63"/>
      <c r="R4820" s="60"/>
      <c r="S4820" s="60"/>
      <c r="T4820" s="69"/>
      <c r="U4820" s="8"/>
      <c r="X4820" s="60"/>
    </row>
    <row r="4821" spans="1:27" ht="33.75" outlineLevel="4" x14ac:dyDescent="0.2">
      <c r="A4821" s="4"/>
      <c r="B4821" s="120"/>
      <c r="C4821" s="121">
        <v>6</v>
      </c>
      <c r="D4821" s="122" t="s">
        <v>534</v>
      </c>
      <c r="E4821" s="123" t="s">
        <v>3582</v>
      </c>
      <c r="F4821" s="124" t="s">
        <v>3583</v>
      </c>
      <c r="G4821" s="122" t="s">
        <v>724</v>
      </c>
      <c r="H4821" s="125">
        <v>4</v>
      </c>
      <c r="I4821" s="126">
        <v>0</v>
      </c>
      <c r="J4821" s="127">
        <f>H4821*I4821</f>
        <v>0</v>
      </c>
      <c r="K4821" s="125"/>
      <c r="L4821" s="125">
        <f>H4821*K4821</f>
        <v>0</v>
      </c>
      <c r="M4821" s="125"/>
      <c r="N4821" s="125">
        <f>H4821*M4821</f>
        <v>0</v>
      </c>
      <c r="O4821" s="127">
        <v>15</v>
      </c>
      <c r="P4821" s="127">
        <f>J4821*(O4821/100)</f>
        <v>0</v>
      </c>
      <c r="Q4821" s="127">
        <f>J4821+P4821</f>
        <v>0</v>
      </c>
      <c r="R4821" s="128"/>
      <c r="S4821" s="128" t="s">
        <v>776</v>
      </c>
      <c r="T4821" s="129">
        <v>1</v>
      </c>
      <c r="U4821" s="8"/>
      <c r="V4821" s="8"/>
      <c r="W4821" s="8"/>
      <c r="X4821" s="60"/>
    </row>
    <row r="4822" spans="1:27" ht="9.75" outlineLevel="5" x14ac:dyDescent="0.2">
      <c r="A4822" s="130"/>
      <c r="B4822" s="131"/>
      <c r="C4822" s="131"/>
      <c r="D4822" s="132"/>
      <c r="E4822" s="136" t="s">
        <v>0</v>
      </c>
      <c r="F4822" s="159" t="s">
        <v>763</v>
      </c>
      <c r="G4822" s="159"/>
      <c r="H4822" s="160"/>
      <c r="I4822" s="161"/>
      <c r="J4822" s="162"/>
      <c r="K4822" s="134"/>
      <c r="L4822" s="134"/>
      <c r="M4822" s="134"/>
      <c r="N4822" s="134"/>
      <c r="O4822" s="135"/>
      <c r="P4822" s="135"/>
      <c r="Q4822" s="135"/>
      <c r="R4822" s="132"/>
      <c r="S4822" s="132"/>
      <c r="T4822" s="131"/>
      <c r="U4822" s="6"/>
      <c r="V4822" s="8"/>
      <c r="W4822" s="8"/>
      <c r="X4822" s="133" t="str">
        <f>F4822</f>
        <v>---</v>
      </c>
      <c r="Y4822" s="9"/>
      <c r="AA4822" s="11"/>
    </row>
    <row r="4823" spans="1:27" ht="7.5" customHeight="1" outlineLevel="5" x14ac:dyDescent="0.15">
      <c r="B4823" s="69"/>
      <c r="C4823" s="69"/>
      <c r="D4823" s="60"/>
      <c r="E4823" s="60"/>
      <c r="F4823" s="61"/>
      <c r="G4823" s="60"/>
      <c r="H4823" s="65"/>
      <c r="I4823" s="105"/>
      <c r="J4823" s="63"/>
      <c r="K4823" s="65"/>
      <c r="L4823" s="65"/>
      <c r="M4823" s="65"/>
      <c r="N4823" s="65"/>
      <c r="O4823" s="63"/>
      <c r="P4823" s="63"/>
      <c r="Q4823" s="63"/>
      <c r="R4823" s="60"/>
      <c r="S4823" s="60"/>
      <c r="T4823" s="69"/>
      <c r="U4823" s="8"/>
      <c r="X4823" s="60"/>
    </row>
    <row r="4824" spans="1:27" ht="33.75" outlineLevel="4" x14ac:dyDescent="0.2">
      <c r="A4824" s="4"/>
      <c r="B4824" s="120"/>
      <c r="C4824" s="121">
        <v>7</v>
      </c>
      <c r="D4824" s="122" t="s">
        <v>534</v>
      </c>
      <c r="E4824" s="123" t="s">
        <v>3584</v>
      </c>
      <c r="F4824" s="124" t="s">
        <v>3585</v>
      </c>
      <c r="G4824" s="122" t="s">
        <v>724</v>
      </c>
      <c r="H4824" s="125">
        <v>16</v>
      </c>
      <c r="I4824" s="126">
        <v>0</v>
      </c>
      <c r="J4824" s="127">
        <f>H4824*I4824</f>
        <v>0</v>
      </c>
      <c r="K4824" s="125"/>
      <c r="L4824" s="125">
        <f>H4824*K4824</f>
        <v>0</v>
      </c>
      <c r="M4824" s="125"/>
      <c r="N4824" s="125">
        <f>H4824*M4824</f>
        <v>0</v>
      </c>
      <c r="O4824" s="127">
        <v>15</v>
      </c>
      <c r="P4824" s="127">
        <f>J4824*(O4824/100)</f>
        <v>0</v>
      </c>
      <c r="Q4824" s="127">
        <f>J4824+P4824</f>
        <v>0</v>
      </c>
      <c r="R4824" s="128"/>
      <c r="S4824" s="128" t="s">
        <v>776</v>
      </c>
      <c r="T4824" s="129">
        <v>1</v>
      </c>
      <c r="U4824" s="8"/>
      <c r="V4824" s="8"/>
      <c r="W4824" s="8"/>
      <c r="X4824" s="60"/>
    </row>
    <row r="4825" spans="1:27" ht="9.75" outlineLevel="5" x14ac:dyDescent="0.2">
      <c r="A4825" s="130"/>
      <c r="B4825" s="131"/>
      <c r="C4825" s="131"/>
      <c r="D4825" s="132"/>
      <c r="E4825" s="136" t="s">
        <v>0</v>
      </c>
      <c r="F4825" s="159" t="s">
        <v>763</v>
      </c>
      <c r="G4825" s="159"/>
      <c r="H4825" s="160"/>
      <c r="I4825" s="161"/>
      <c r="J4825" s="162"/>
      <c r="K4825" s="134"/>
      <c r="L4825" s="134"/>
      <c r="M4825" s="134"/>
      <c r="N4825" s="134"/>
      <c r="O4825" s="135"/>
      <c r="P4825" s="135"/>
      <c r="Q4825" s="135"/>
      <c r="R4825" s="132"/>
      <c r="S4825" s="132"/>
      <c r="T4825" s="131"/>
      <c r="U4825" s="6"/>
      <c r="V4825" s="8"/>
      <c r="W4825" s="8"/>
      <c r="X4825" s="133" t="str">
        <f>F4825</f>
        <v>---</v>
      </c>
      <c r="Y4825" s="9"/>
      <c r="AA4825" s="11"/>
    </row>
    <row r="4826" spans="1:27" ht="7.5" customHeight="1" outlineLevel="5" x14ac:dyDescent="0.15">
      <c r="B4826" s="69"/>
      <c r="C4826" s="69"/>
      <c r="D4826" s="60"/>
      <c r="E4826" s="60"/>
      <c r="F4826" s="61"/>
      <c r="G4826" s="60"/>
      <c r="H4826" s="65"/>
      <c r="I4826" s="105"/>
      <c r="J4826" s="63"/>
      <c r="K4826" s="65"/>
      <c r="L4826" s="65"/>
      <c r="M4826" s="65"/>
      <c r="N4826" s="65"/>
      <c r="O4826" s="63"/>
      <c r="P4826" s="63"/>
      <c r="Q4826" s="63"/>
      <c r="R4826" s="60"/>
      <c r="S4826" s="60"/>
      <c r="T4826" s="69"/>
      <c r="U4826" s="8"/>
      <c r="X4826" s="60"/>
    </row>
    <row r="4827" spans="1:27" outlineLevel="4" x14ac:dyDescent="0.15">
      <c r="B4827" s="6"/>
      <c r="C4827" s="6"/>
      <c r="D4827" s="6"/>
      <c r="E4827" s="6"/>
      <c r="F4827" s="6"/>
      <c r="G4827" s="6"/>
      <c r="H4827" s="6"/>
      <c r="I4827" s="8"/>
      <c r="J4827" s="8"/>
      <c r="K4827" s="6"/>
      <c r="L4827" s="6"/>
      <c r="M4827" s="6"/>
      <c r="N4827" s="6"/>
      <c r="O4827" s="6"/>
      <c r="P4827" s="8"/>
      <c r="Q4827" s="8"/>
      <c r="R4827" s="8"/>
      <c r="S4827" s="6"/>
      <c r="T4827" s="6"/>
      <c r="X4827" s="6"/>
    </row>
    <row r="4828" spans="1:27" ht="11.25" outlineLevel="3" x14ac:dyDescent="0.2">
      <c r="A4828" s="96" t="s">
        <v>161</v>
      </c>
      <c r="B4828" s="100">
        <v>4</v>
      </c>
      <c r="C4828" s="114"/>
      <c r="D4828" s="115" t="s">
        <v>533</v>
      </c>
      <c r="E4828" s="115"/>
      <c r="F4828" s="116" t="s">
        <v>162</v>
      </c>
      <c r="G4828" s="115"/>
      <c r="H4828" s="117"/>
      <c r="I4828" s="118"/>
      <c r="J4828" s="98">
        <f>SUBTOTAL(9,J4829:J4921)</f>
        <v>0</v>
      </c>
      <c r="K4828" s="117"/>
      <c r="L4828" s="99">
        <f>SUBTOTAL(9,L4829:L4921)</f>
        <v>1.18E-2</v>
      </c>
      <c r="M4828" s="117"/>
      <c r="N4828" s="99">
        <f>SUBTOTAL(9,N4829:N4921)</f>
        <v>0</v>
      </c>
      <c r="O4828" s="119"/>
      <c r="P4828" s="98">
        <f>SUBTOTAL(9,P4829:P4921)</f>
        <v>0</v>
      </c>
      <c r="Q4828" s="98">
        <f>SUBTOTAL(9,Q4829:Q4921)</f>
        <v>0</v>
      </c>
      <c r="R4828" s="115"/>
      <c r="S4828" s="115"/>
      <c r="T4828" s="100">
        <f>SUBTOTAL(9,T4829:T4921)</f>
        <v>14</v>
      </c>
      <c r="U4828" s="6"/>
      <c r="V4828" s="8"/>
      <c r="W4828" s="8"/>
      <c r="X4828" s="60"/>
    </row>
    <row r="4829" spans="1:27" ht="11.25" outlineLevel="4" x14ac:dyDescent="0.2">
      <c r="A4829" s="4"/>
      <c r="B4829" s="120"/>
      <c r="C4829" s="121">
        <v>1</v>
      </c>
      <c r="D4829" s="122" t="s">
        <v>534</v>
      </c>
      <c r="E4829" s="123" t="s">
        <v>3586</v>
      </c>
      <c r="F4829" s="124" t="s">
        <v>3587</v>
      </c>
      <c r="G4829" s="122" t="s">
        <v>724</v>
      </c>
      <c r="H4829" s="125">
        <v>32</v>
      </c>
      <c r="I4829" s="126">
        <v>0</v>
      </c>
      <c r="J4829" s="127">
        <f>H4829*I4829</f>
        <v>0</v>
      </c>
      <c r="K4829" s="125"/>
      <c r="L4829" s="125">
        <f>H4829*K4829</f>
        <v>0</v>
      </c>
      <c r="M4829" s="125"/>
      <c r="N4829" s="125">
        <f>H4829*M4829</f>
        <v>0</v>
      </c>
      <c r="O4829" s="127">
        <v>15</v>
      </c>
      <c r="P4829" s="127">
        <f>J4829*(O4829/100)</f>
        <v>0</v>
      </c>
      <c r="Q4829" s="127">
        <f>J4829+P4829</f>
        <v>0</v>
      </c>
      <c r="R4829" s="128"/>
      <c r="S4829" s="128" t="s">
        <v>776</v>
      </c>
      <c r="T4829" s="129">
        <v>1</v>
      </c>
      <c r="U4829" s="8"/>
      <c r="V4829" s="8"/>
      <c r="W4829" s="8"/>
      <c r="X4829" s="60"/>
    </row>
    <row r="4830" spans="1:27" ht="9.75" outlineLevel="5" x14ac:dyDescent="0.2">
      <c r="A4830" s="130"/>
      <c r="B4830" s="131"/>
      <c r="C4830" s="131"/>
      <c r="D4830" s="132"/>
      <c r="E4830" s="136" t="s">
        <v>0</v>
      </c>
      <c r="F4830" s="159" t="s">
        <v>763</v>
      </c>
      <c r="G4830" s="159"/>
      <c r="H4830" s="160"/>
      <c r="I4830" s="161"/>
      <c r="J4830" s="162"/>
      <c r="K4830" s="134"/>
      <c r="L4830" s="134"/>
      <c r="M4830" s="134"/>
      <c r="N4830" s="134"/>
      <c r="O4830" s="135"/>
      <c r="P4830" s="135"/>
      <c r="Q4830" s="135"/>
      <c r="R4830" s="132"/>
      <c r="S4830" s="132"/>
      <c r="T4830" s="131"/>
      <c r="U4830" s="6"/>
      <c r="V4830" s="8"/>
      <c r="W4830" s="8"/>
      <c r="X4830" s="133" t="str">
        <f>F4830</f>
        <v>---</v>
      </c>
      <c r="Y4830" s="9"/>
      <c r="AA4830" s="11"/>
    </row>
    <row r="4831" spans="1:27" ht="7.5" customHeight="1" outlineLevel="5" x14ac:dyDescent="0.15">
      <c r="B4831" s="69"/>
      <c r="C4831" s="69"/>
      <c r="D4831" s="60"/>
      <c r="E4831" s="60"/>
      <c r="F4831" s="61"/>
      <c r="G4831" s="60"/>
      <c r="H4831" s="65"/>
      <c r="I4831" s="105"/>
      <c r="J4831" s="63"/>
      <c r="K4831" s="65"/>
      <c r="L4831" s="65"/>
      <c r="M4831" s="65"/>
      <c r="N4831" s="65"/>
      <c r="O4831" s="63"/>
      <c r="P4831" s="63"/>
      <c r="Q4831" s="63"/>
      <c r="R4831" s="60"/>
      <c r="S4831" s="60"/>
      <c r="T4831" s="69"/>
      <c r="U4831" s="8"/>
      <c r="X4831" s="60"/>
    </row>
    <row r="4832" spans="1:27" ht="11.25" outlineLevel="5" x14ac:dyDescent="0.2">
      <c r="A4832" s="137"/>
      <c r="B4832" s="138"/>
      <c r="C4832" s="138"/>
      <c r="D4832" s="139"/>
      <c r="E4832" s="145" t="s">
        <v>1</v>
      </c>
      <c r="F4832" s="140" t="s">
        <v>3588</v>
      </c>
      <c r="G4832" s="139"/>
      <c r="H4832" s="141">
        <v>0</v>
      </c>
      <c r="I4832" s="142"/>
      <c r="J4832" s="143"/>
      <c r="K4832" s="144"/>
      <c r="L4832" s="144"/>
      <c r="M4832" s="144"/>
      <c r="N4832" s="144"/>
      <c r="O4832" s="143"/>
      <c r="P4832" s="143"/>
      <c r="Q4832" s="143"/>
      <c r="R4832" s="139"/>
      <c r="S4832" s="139"/>
      <c r="T4832" s="138"/>
      <c r="U4832" s="6"/>
      <c r="V4832" s="8"/>
      <c r="W4832" s="8"/>
      <c r="X4832" s="60"/>
    </row>
    <row r="4833" spans="1:27" ht="11.25" outlineLevel="5" x14ac:dyDescent="0.2">
      <c r="A4833" s="137"/>
      <c r="B4833" s="138"/>
      <c r="C4833" s="138"/>
      <c r="D4833" s="139"/>
      <c r="E4833" s="145"/>
      <c r="F4833" s="140" t="s">
        <v>3589</v>
      </c>
      <c r="G4833" s="139"/>
      <c r="H4833" s="141">
        <v>4</v>
      </c>
      <c r="I4833" s="142"/>
      <c r="J4833" s="143"/>
      <c r="K4833" s="144"/>
      <c r="L4833" s="144"/>
      <c r="M4833" s="144"/>
      <c r="N4833" s="144"/>
      <c r="O4833" s="143"/>
      <c r="P4833" s="143"/>
      <c r="Q4833" s="143"/>
      <c r="R4833" s="139"/>
      <c r="S4833" s="139"/>
      <c r="T4833" s="138"/>
      <c r="U4833" s="6"/>
      <c r="V4833" s="8"/>
      <c r="W4833" s="8"/>
      <c r="X4833" s="60"/>
    </row>
    <row r="4834" spans="1:27" ht="11.25" outlineLevel="5" x14ac:dyDescent="0.2">
      <c r="A4834" s="137"/>
      <c r="B4834" s="138"/>
      <c r="C4834" s="138"/>
      <c r="D4834" s="139"/>
      <c r="E4834" s="145"/>
      <c r="F4834" s="140" t="s">
        <v>3590</v>
      </c>
      <c r="G4834" s="139"/>
      <c r="H4834" s="141">
        <v>2</v>
      </c>
      <c r="I4834" s="142"/>
      <c r="J4834" s="143"/>
      <c r="K4834" s="144"/>
      <c r="L4834" s="144"/>
      <c r="M4834" s="144"/>
      <c r="N4834" s="144"/>
      <c r="O4834" s="143"/>
      <c r="P4834" s="143"/>
      <c r="Q4834" s="143"/>
      <c r="R4834" s="139"/>
      <c r="S4834" s="139"/>
      <c r="T4834" s="138"/>
      <c r="U4834" s="6"/>
      <c r="V4834" s="8"/>
      <c r="W4834" s="8"/>
      <c r="X4834" s="60"/>
    </row>
    <row r="4835" spans="1:27" ht="11.25" outlineLevel="5" x14ac:dyDescent="0.2">
      <c r="A4835" s="137"/>
      <c r="B4835" s="138"/>
      <c r="C4835" s="138"/>
      <c r="D4835" s="139"/>
      <c r="E4835" s="145"/>
      <c r="F4835" s="140" t="s">
        <v>3591</v>
      </c>
      <c r="G4835" s="139"/>
      <c r="H4835" s="141">
        <v>2</v>
      </c>
      <c r="I4835" s="142"/>
      <c r="J4835" s="143"/>
      <c r="K4835" s="144"/>
      <c r="L4835" s="144"/>
      <c r="M4835" s="144"/>
      <c r="N4835" s="144"/>
      <c r="O4835" s="143"/>
      <c r="P4835" s="143"/>
      <c r="Q4835" s="143"/>
      <c r="R4835" s="139"/>
      <c r="S4835" s="139"/>
      <c r="T4835" s="138"/>
      <c r="U4835" s="6"/>
      <c r="V4835" s="8"/>
      <c r="W4835" s="8"/>
      <c r="X4835" s="60"/>
    </row>
    <row r="4836" spans="1:27" ht="11.25" outlineLevel="5" x14ac:dyDescent="0.2">
      <c r="A4836" s="137"/>
      <c r="B4836" s="138"/>
      <c r="C4836" s="138"/>
      <c r="D4836" s="139"/>
      <c r="E4836" s="145"/>
      <c r="F4836" s="140" t="s">
        <v>3592</v>
      </c>
      <c r="G4836" s="139"/>
      <c r="H4836" s="141">
        <v>4</v>
      </c>
      <c r="I4836" s="142"/>
      <c r="J4836" s="143"/>
      <c r="K4836" s="144"/>
      <c r="L4836" s="144"/>
      <c r="M4836" s="144"/>
      <c r="N4836" s="144"/>
      <c r="O4836" s="143"/>
      <c r="P4836" s="143"/>
      <c r="Q4836" s="143"/>
      <c r="R4836" s="139"/>
      <c r="S4836" s="139"/>
      <c r="T4836" s="138"/>
      <c r="U4836" s="6"/>
      <c r="V4836" s="8"/>
      <c r="W4836" s="8"/>
      <c r="X4836" s="60"/>
    </row>
    <row r="4837" spans="1:27" ht="11.25" outlineLevel="5" x14ac:dyDescent="0.2">
      <c r="A4837" s="137"/>
      <c r="B4837" s="138"/>
      <c r="C4837" s="138"/>
      <c r="D4837" s="139"/>
      <c r="E4837" s="145"/>
      <c r="F4837" s="140" t="s">
        <v>3593</v>
      </c>
      <c r="G4837" s="139"/>
      <c r="H4837" s="141">
        <v>4</v>
      </c>
      <c r="I4837" s="142"/>
      <c r="J4837" s="143"/>
      <c r="K4837" s="144"/>
      <c r="L4837" s="144"/>
      <c r="M4837" s="144"/>
      <c r="N4837" s="144"/>
      <c r="O4837" s="143"/>
      <c r="P4837" s="143"/>
      <c r="Q4837" s="143"/>
      <c r="R4837" s="139"/>
      <c r="S4837" s="139"/>
      <c r="T4837" s="138"/>
      <c r="U4837" s="6"/>
      <c r="V4837" s="8"/>
      <c r="W4837" s="8"/>
      <c r="X4837" s="60"/>
    </row>
    <row r="4838" spans="1:27" ht="11.25" outlineLevel="5" x14ac:dyDescent="0.2">
      <c r="A4838" s="137"/>
      <c r="B4838" s="138"/>
      <c r="C4838" s="138"/>
      <c r="D4838" s="139"/>
      <c r="E4838" s="145"/>
      <c r="F4838" s="140" t="s">
        <v>3594</v>
      </c>
      <c r="G4838" s="139"/>
      <c r="H4838" s="141">
        <v>16</v>
      </c>
      <c r="I4838" s="142"/>
      <c r="J4838" s="143"/>
      <c r="K4838" s="144"/>
      <c r="L4838" s="144"/>
      <c r="M4838" s="144"/>
      <c r="N4838" s="144"/>
      <c r="O4838" s="143"/>
      <c r="P4838" s="143"/>
      <c r="Q4838" s="143"/>
      <c r="R4838" s="139"/>
      <c r="S4838" s="139"/>
      <c r="T4838" s="138"/>
      <c r="U4838" s="6"/>
      <c r="V4838" s="8"/>
      <c r="W4838" s="8"/>
      <c r="X4838" s="60"/>
    </row>
    <row r="4839" spans="1:27" ht="7.5" customHeight="1" outlineLevel="5" x14ac:dyDescent="0.15">
      <c r="A4839" s="8"/>
      <c r="B4839" s="69"/>
      <c r="C4839" s="69"/>
      <c r="D4839" s="60"/>
      <c r="E4839" s="60"/>
      <c r="F4839" s="104"/>
      <c r="G4839" s="60"/>
      <c r="H4839" s="65"/>
      <c r="I4839" s="105"/>
      <c r="J4839" s="63"/>
      <c r="K4839" s="65"/>
      <c r="L4839" s="65"/>
      <c r="M4839" s="65"/>
      <c r="N4839" s="65"/>
      <c r="O4839" s="63"/>
      <c r="P4839" s="63"/>
      <c r="Q4839" s="63"/>
      <c r="R4839" s="60"/>
      <c r="S4839" s="60"/>
      <c r="T4839" s="69"/>
      <c r="U4839" s="8"/>
      <c r="X4839" s="60"/>
    </row>
    <row r="4840" spans="1:27" ht="11.25" outlineLevel="4" x14ac:dyDescent="0.2">
      <c r="A4840" s="4"/>
      <c r="B4840" s="120"/>
      <c r="C4840" s="121">
        <v>2</v>
      </c>
      <c r="D4840" s="122" t="s">
        <v>534</v>
      </c>
      <c r="E4840" s="123" t="s">
        <v>3595</v>
      </c>
      <c r="F4840" s="124" t="s">
        <v>3596</v>
      </c>
      <c r="G4840" s="122" t="s">
        <v>724</v>
      </c>
      <c r="H4840" s="125">
        <v>32</v>
      </c>
      <c r="I4840" s="126">
        <v>0</v>
      </c>
      <c r="J4840" s="127">
        <f>H4840*I4840</f>
        <v>0</v>
      </c>
      <c r="K4840" s="125"/>
      <c r="L4840" s="125">
        <f>H4840*K4840</f>
        <v>0</v>
      </c>
      <c r="M4840" s="125"/>
      <c r="N4840" s="125">
        <f>H4840*M4840</f>
        <v>0</v>
      </c>
      <c r="O4840" s="127">
        <v>15</v>
      </c>
      <c r="P4840" s="127">
        <f>J4840*(O4840/100)</f>
        <v>0</v>
      </c>
      <c r="Q4840" s="127">
        <f>J4840+P4840</f>
        <v>0</v>
      </c>
      <c r="R4840" s="128"/>
      <c r="S4840" s="128" t="s">
        <v>776</v>
      </c>
      <c r="T4840" s="129">
        <v>1</v>
      </c>
      <c r="U4840" s="8"/>
      <c r="V4840" s="8"/>
      <c r="W4840" s="8"/>
      <c r="X4840" s="60"/>
    </row>
    <row r="4841" spans="1:27" ht="9.75" outlineLevel="5" x14ac:dyDescent="0.2">
      <c r="A4841" s="130"/>
      <c r="B4841" s="131"/>
      <c r="C4841" s="131"/>
      <c r="D4841" s="132"/>
      <c r="E4841" s="136" t="s">
        <v>0</v>
      </c>
      <c r="F4841" s="159" t="s">
        <v>763</v>
      </c>
      <c r="G4841" s="159"/>
      <c r="H4841" s="160"/>
      <c r="I4841" s="161"/>
      <c r="J4841" s="162"/>
      <c r="K4841" s="134"/>
      <c r="L4841" s="134"/>
      <c r="M4841" s="134"/>
      <c r="N4841" s="134"/>
      <c r="O4841" s="135"/>
      <c r="P4841" s="135"/>
      <c r="Q4841" s="135"/>
      <c r="R4841" s="132"/>
      <c r="S4841" s="132"/>
      <c r="T4841" s="131"/>
      <c r="U4841" s="6"/>
      <c r="V4841" s="8"/>
      <c r="W4841" s="8"/>
      <c r="X4841" s="133" t="str">
        <f>F4841</f>
        <v>---</v>
      </c>
      <c r="Y4841" s="9"/>
      <c r="AA4841" s="11"/>
    </row>
    <row r="4842" spans="1:27" ht="7.5" customHeight="1" outlineLevel="5" x14ac:dyDescent="0.15">
      <c r="B4842" s="69"/>
      <c r="C4842" s="69"/>
      <c r="D4842" s="60"/>
      <c r="E4842" s="60"/>
      <c r="F4842" s="61"/>
      <c r="G4842" s="60"/>
      <c r="H4842" s="65"/>
      <c r="I4842" s="105"/>
      <c r="J4842" s="63"/>
      <c r="K4842" s="65"/>
      <c r="L4842" s="65"/>
      <c r="M4842" s="65"/>
      <c r="N4842" s="65"/>
      <c r="O4842" s="63"/>
      <c r="P4842" s="63"/>
      <c r="Q4842" s="63"/>
      <c r="R4842" s="60"/>
      <c r="S4842" s="60"/>
      <c r="T4842" s="69"/>
      <c r="U4842" s="8"/>
      <c r="X4842" s="60"/>
    </row>
    <row r="4843" spans="1:27" ht="11.25" outlineLevel="5" x14ac:dyDescent="0.2">
      <c r="A4843" s="137"/>
      <c r="B4843" s="138"/>
      <c r="C4843" s="138"/>
      <c r="D4843" s="139"/>
      <c r="E4843" s="145" t="s">
        <v>1</v>
      </c>
      <c r="F4843" s="140" t="s">
        <v>3588</v>
      </c>
      <c r="G4843" s="139"/>
      <c r="H4843" s="141">
        <v>0</v>
      </c>
      <c r="I4843" s="142"/>
      <c r="J4843" s="143"/>
      <c r="K4843" s="144"/>
      <c r="L4843" s="144"/>
      <c r="M4843" s="144"/>
      <c r="N4843" s="144"/>
      <c r="O4843" s="143"/>
      <c r="P4843" s="143"/>
      <c r="Q4843" s="143"/>
      <c r="R4843" s="139"/>
      <c r="S4843" s="139"/>
      <c r="T4843" s="138"/>
      <c r="U4843" s="6"/>
      <c r="V4843" s="8"/>
      <c r="W4843" s="8"/>
      <c r="X4843" s="60"/>
    </row>
    <row r="4844" spans="1:27" ht="11.25" outlineLevel="5" x14ac:dyDescent="0.2">
      <c r="A4844" s="137"/>
      <c r="B4844" s="138"/>
      <c r="C4844" s="138"/>
      <c r="D4844" s="139"/>
      <c r="E4844" s="145"/>
      <c r="F4844" s="140" t="s">
        <v>3589</v>
      </c>
      <c r="G4844" s="139"/>
      <c r="H4844" s="141">
        <v>4</v>
      </c>
      <c r="I4844" s="142"/>
      <c r="J4844" s="143"/>
      <c r="K4844" s="144"/>
      <c r="L4844" s="144"/>
      <c r="M4844" s="144"/>
      <c r="N4844" s="144"/>
      <c r="O4844" s="143"/>
      <c r="P4844" s="143"/>
      <c r="Q4844" s="143"/>
      <c r="R4844" s="139"/>
      <c r="S4844" s="139"/>
      <c r="T4844" s="138"/>
      <c r="U4844" s="6"/>
      <c r="V4844" s="8"/>
      <c r="W4844" s="8"/>
      <c r="X4844" s="60"/>
    </row>
    <row r="4845" spans="1:27" ht="11.25" outlineLevel="5" x14ac:dyDescent="0.2">
      <c r="A4845" s="137"/>
      <c r="B4845" s="138"/>
      <c r="C4845" s="138"/>
      <c r="D4845" s="139"/>
      <c r="E4845" s="145"/>
      <c r="F4845" s="140" t="s">
        <v>3590</v>
      </c>
      <c r="G4845" s="139"/>
      <c r="H4845" s="141">
        <v>2</v>
      </c>
      <c r="I4845" s="142"/>
      <c r="J4845" s="143"/>
      <c r="K4845" s="144"/>
      <c r="L4845" s="144"/>
      <c r="M4845" s="144"/>
      <c r="N4845" s="144"/>
      <c r="O4845" s="143"/>
      <c r="P4845" s="143"/>
      <c r="Q4845" s="143"/>
      <c r="R4845" s="139"/>
      <c r="S4845" s="139"/>
      <c r="T4845" s="138"/>
      <c r="U4845" s="6"/>
      <c r="V4845" s="8"/>
      <c r="W4845" s="8"/>
      <c r="X4845" s="60"/>
    </row>
    <row r="4846" spans="1:27" ht="11.25" outlineLevel="5" x14ac:dyDescent="0.2">
      <c r="A4846" s="137"/>
      <c r="B4846" s="138"/>
      <c r="C4846" s="138"/>
      <c r="D4846" s="139"/>
      <c r="E4846" s="145"/>
      <c r="F4846" s="140" t="s">
        <v>3591</v>
      </c>
      <c r="G4846" s="139"/>
      <c r="H4846" s="141">
        <v>2</v>
      </c>
      <c r="I4846" s="142"/>
      <c r="J4846" s="143"/>
      <c r="K4846" s="144"/>
      <c r="L4846" s="144"/>
      <c r="M4846" s="144"/>
      <c r="N4846" s="144"/>
      <c r="O4846" s="143"/>
      <c r="P4846" s="143"/>
      <c r="Q4846" s="143"/>
      <c r="R4846" s="139"/>
      <c r="S4846" s="139"/>
      <c r="T4846" s="138"/>
      <c r="U4846" s="6"/>
      <c r="V4846" s="8"/>
      <c r="W4846" s="8"/>
      <c r="X4846" s="60"/>
    </row>
    <row r="4847" spans="1:27" ht="11.25" outlineLevel="5" x14ac:dyDescent="0.2">
      <c r="A4847" s="137"/>
      <c r="B4847" s="138"/>
      <c r="C4847" s="138"/>
      <c r="D4847" s="139"/>
      <c r="E4847" s="145"/>
      <c r="F4847" s="140" t="s">
        <v>3592</v>
      </c>
      <c r="G4847" s="139"/>
      <c r="H4847" s="141">
        <v>4</v>
      </c>
      <c r="I4847" s="142"/>
      <c r="J4847" s="143"/>
      <c r="K4847" s="144"/>
      <c r="L4847" s="144"/>
      <c r="M4847" s="144"/>
      <c r="N4847" s="144"/>
      <c r="O4847" s="143"/>
      <c r="P4847" s="143"/>
      <c r="Q4847" s="143"/>
      <c r="R4847" s="139"/>
      <c r="S4847" s="139"/>
      <c r="T4847" s="138"/>
      <c r="U4847" s="6"/>
      <c r="V4847" s="8"/>
      <c r="W4847" s="8"/>
      <c r="X4847" s="60"/>
    </row>
    <row r="4848" spans="1:27" ht="11.25" outlineLevel="5" x14ac:dyDescent="0.2">
      <c r="A4848" s="137"/>
      <c r="B4848" s="138"/>
      <c r="C4848" s="138"/>
      <c r="D4848" s="139"/>
      <c r="E4848" s="145"/>
      <c r="F4848" s="140" t="s">
        <v>3593</v>
      </c>
      <c r="G4848" s="139"/>
      <c r="H4848" s="141">
        <v>4</v>
      </c>
      <c r="I4848" s="142"/>
      <c r="J4848" s="143"/>
      <c r="K4848" s="144"/>
      <c r="L4848" s="144"/>
      <c r="M4848" s="144"/>
      <c r="N4848" s="144"/>
      <c r="O4848" s="143"/>
      <c r="P4848" s="143"/>
      <c r="Q4848" s="143"/>
      <c r="R4848" s="139"/>
      <c r="S4848" s="139"/>
      <c r="T4848" s="138"/>
      <c r="U4848" s="6"/>
      <c r="V4848" s="8"/>
      <c r="W4848" s="8"/>
      <c r="X4848" s="60"/>
    </row>
    <row r="4849" spans="1:27" ht="11.25" outlineLevel="5" x14ac:dyDescent="0.2">
      <c r="A4849" s="137"/>
      <c r="B4849" s="138"/>
      <c r="C4849" s="138"/>
      <c r="D4849" s="139"/>
      <c r="E4849" s="145"/>
      <c r="F4849" s="140" t="s">
        <v>3594</v>
      </c>
      <c r="G4849" s="139"/>
      <c r="H4849" s="141">
        <v>16</v>
      </c>
      <c r="I4849" s="142"/>
      <c r="J4849" s="143"/>
      <c r="K4849" s="144"/>
      <c r="L4849" s="144"/>
      <c r="M4849" s="144"/>
      <c r="N4849" s="144"/>
      <c r="O4849" s="143"/>
      <c r="P4849" s="143"/>
      <c r="Q4849" s="143"/>
      <c r="R4849" s="139"/>
      <c r="S4849" s="139"/>
      <c r="T4849" s="138"/>
      <c r="U4849" s="6"/>
      <c r="V4849" s="8"/>
      <c r="W4849" s="8"/>
      <c r="X4849" s="60"/>
    </row>
    <row r="4850" spans="1:27" ht="7.5" customHeight="1" outlineLevel="5" x14ac:dyDescent="0.15">
      <c r="A4850" s="8"/>
      <c r="B4850" s="69"/>
      <c r="C4850" s="69"/>
      <c r="D4850" s="60"/>
      <c r="E4850" s="60"/>
      <c r="F4850" s="104"/>
      <c r="G4850" s="60"/>
      <c r="H4850" s="65"/>
      <c r="I4850" s="105"/>
      <c r="J4850" s="63"/>
      <c r="K4850" s="65"/>
      <c r="L4850" s="65"/>
      <c r="M4850" s="65"/>
      <c r="N4850" s="65"/>
      <c r="O4850" s="63"/>
      <c r="P4850" s="63"/>
      <c r="Q4850" s="63"/>
      <c r="R4850" s="60"/>
      <c r="S4850" s="60"/>
      <c r="T4850" s="69"/>
      <c r="U4850" s="8"/>
      <c r="X4850" s="60"/>
    </row>
    <row r="4851" spans="1:27" ht="11.25" outlineLevel="4" x14ac:dyDescent="0.2">
      <c r="A4851" s="4"/>
      <c r="B4851" s="120"/>
      <c r="C4851" s="121">
        <v>3</v>
      </c>
      <c r="D4851" s="122" t="s">
        <v>534</v>
      </c>
      <c r="E4851" s="123" t="s">
        <v>3597</v>
      </c>
      <c r="F4851" s="124" t="s">
        <v>3598</v>
      </c>
      <c r="G4851" s="122" t="s">
        <v>724</v>
      </c>
      <c r="H4851" s="125">
        <v>8</v>
      </c>
      <c r="I4851" s="126">
        <v>0</v>
      </c>
      <c r="J4851" s="127">
        <f>H4851*I4851</f>
        <v>0</v>
      </c>
      <c r="K4851" s="125"/>
      <c r="L4851" s="125">
        <f>H4851*K4851</f>
        <v>0</v>
      </c>
      <c r="M4851" s="125"/>
      <c r="N4851" s="125">
        <f>H4851*M4851</f>
        <v>0</v>
      </c>
      <c r="O4851" s="127">
        <v>15</v>
      </c>
      <c r="P4851" s="127">
        <f>J4851*(O4851/100)</f>
        <v>0</v>
      </c>
      <c r="Q4851" s="127">
        <f>J4851+P4851</f>
        <v>0</v>
      </c>
      <c r="R4851" s="128"/>
      <c r="S4851" s="128" t="s">
        <v>776</v>
      </c>
      <c r="T4851" s="129">
        <v>1</v>
      </c>
      <c r="U4851" s="8"/>
      <c r="V4851" s="8"/>
      <c r="W4851" s="8"/>
      <c r="X4851" s="60"/>
    </row>
    <row r="4852" spans="1:27" ht="9.75" outlineLevel="5" x14ac:dyDescent="0.2">
      <c r="A4852" s="130"/>
      <c r="B4852" s="131"/>
      <c r="C4852" s="131"/>
      <c r="D4852" s="132"/>
      <c r="E4852" s="136" t="s">
        <v>0</v>
      </c>
      <c r="F4852" s="159" t="s">
        <v>763</v>
      </c>
      <c r="G4852" s="159"/>
      <c r="H4852" s="160"/>
      <c r="I4852" s="161"/>
      <c r="J4852" s="162"/>
      <c r="K4852" s="134"/>
      <c r="L4852" s="134"/>
      <c r="M4852" s="134"/>
      <c r="N4852" s="134"/>
      <c r="O4852" s="135"/>
      <c r="P4852" s="135"/>
      <c r="Q4852" s="135"/>
      <c r="R4852" s="132"/>
      <c r="S4852" s="132"/>
      <c r="T4852" s="131"/>
      <c r="U4852" s="6"/>
      <c r="V4852" s="8"/>
      <c r="W4852" s="8"/>
      <c r="X4852" s="133" t="str">
        <f>F4852</f>
        <v>---</v>
      </c>
      <c r="Y4852" s="9"/>
      <c r="AA4852" s="11"/>
    </row>
    <row r="4853" spans="1:27" ht="7.5" customHeight="1" outlineLevel="5" x14ac:dyDescent="0.15">
      <c r="B4853" s="69"/>
      <c r="C4853" s="69"/>
      <c r="D4853" s="60"/>
      <c r="E4853" s="60"/>
      <c r="F4853" s="61"/>
      <c r="G4853" s="60"/>
      <c r="H4853" s="65"/>
      <c r="I4853" s="105"/>
      <c r="J4853" s="63"/>
      <c r="K4853" s="65"/>
      <c r="L4853" s="65"/>
      <c r="M4853" s="65"/>
      <c r="N4853" s="65"/>
      <c r="O4853" s="63"/>
      <c r="P4853" s="63"/>
      <c r="Q4853" s="63"/>
      <c r="R4853" s="60"/>
      <c r="S4853" s="60"/>
      <c r="T4853" s="69"/>
      <c r="U4853" s="8"/>
      <c r="X4853" s="60"/>
    </row>
    <row r="4854" spans="1:27" ht="11.25" outlineLevel="5" x14ac:dyDescent="0.2">
      <c r="A4854" s="137"/>
      <c r="B4854" s="138"/>
      <c r="C4854" s="138"/>
      <c r="D4854" s="139"/>
      <c r="E4854" s="145" t="s">
        <v>1</v>
      </c>
      <c r="F4854" s="140" t="s">
        <v>3588</v>
      </c>
      <c r="G4854" s="139"/>
      <c r="H4854" s="141">
        <v>0</v>
      </c>
      <c r="I4854" s="142"/>
      <c r="J4854" s="143"/>
      <c r="K4854" s="144"/>
      <c r="L4854" s="144"/>
      <c r="M4854" s="144"/>
      <c r="N4854" s="144"/>
      <c r="O4854" s="143"/>
      <c r="P4854" s="143"/>
      <c r="Q4854" s="143"/>
      <c r="R4854" s="139"/>
      <c r="S4854" s="139"/>
      <c r="T4854" s="138"/>
      <c r="U4854" s="6"/>
      <c r="V4854" s="8"/>
      <c r="W4854" s="8"/>
      <c r="X4854" s="60"/>
    </row>
    <row r="4855" spans="1:27" ht="11.25" outlineLevel="5" x14ac:dyDescent="0.2">
      <c r="A4855" s="137"/>
      <c r="B4855" s="138"/>
      <c r="C4855" s="138"/>
      <c r="D4855" s="139"/>
      <c r="E4855" s="145"/>
      <c r="F4855" s="140" t="s">
        <v>3589</v>
      </c>
      <c r="G4855" s="139"/>
      <c r="H4855" s="141">
        <v>4</v>
      </c>
      <c r="I4855" s="142"/>
      <c r="J4855" s="143"/>
      <c r="K4855" s="144"/>
      <c r="L4855" s="144"/>
      <c r="M4855" s="144"/>
      <c r="N4855" s="144"/>
      <c r="O4855" s="143"/>
      <c r="P4855" s="143"/>
      <c r="Q4855" s="143"/>
      <c r="R4855" s="139"/>
      <c r="S4855" s="139"/>
      <c r="T4855" s="138"/>
      <c r="U4855" s="6"/>
      <c r="V4855" s="8"/>
      <c r="W4855" s="8"/>
      <c r="X4855" s="60"/>
    </row>
    <row r="4856" spans="1:27" ht="11.25" outlineLevel="5" x14ac:dyDescent="0.2">
      <c r="A4856" s="137"/>
      <c r="B4856" s="138"/>
      <c r="C4856" s="138"/>
      <c r="D4856" s="139"/>
      <c r="E4856" s="145"/>
      <c r="F4856" s="140" t="s">
        <v>3590</v>
      </c>
      <c r="G4856" s="139"/>
      <c r="H4856" s="141">
        <v>2</v>
      </c>
      <c r="I4856" s="142"/>
      <c r="J4856" s="143"/>
      <c r="K4856" s="144"/>
      <c r="L4856" s="144"/>
      <c r="M4856" s="144"/>
      <c r="N4856" s="144"/>
      <c r="O4856" s="143"/>
      <c r="P4856" s="143"/>
      <c r="Q4856" s="143"/>
      <c r="R4856" s="139"/>
      <c r="S4856" s="139"/>
      <c r="T4856" s="138"/>
      <c r="U4856" s="6"/>
      <c r="V4856" s="8"/>
      <c r="W4856" s="8"/>
      <c r="X4856" s="60"/>
    </row>
    <row r="4857" spans="1:27" ht="11.25" outlineLevel="5" x14ac:dyDescent="0.2">
      <c r="A4857" s="137"/>
      <c r="B4857" s="138"/>
      <c r="C4857" s="138"/>
      <c r="D4857" s="139"/>
      <c r="E4857" s="145"/>
      <c r="F4857" s="140" t="s">
        <v>3591</v>
      </c>
      <c r="G4857" s="139"/>
      <c r="H4857" s="141">
        <v>2</v>
      </c>
      <c r="I4857" s="142"/>
      <c r="J4857" s="143"/>
      <c r="K4857" s="144"/>
      <c r="L4857" s="144"/>
      <c r="M4857" s="144"/>
      <c r="N4857" s="144"/>
      <c r="O4857" s="143"/>
      <c r="P4857" s="143"/>
      <c r="Q4857" s="143"/>
      <c r="R4857" s="139"/>
      <c r="S4857" s="139"/>
      <c r="T4857" s="138"/>
      <c r="U4857" s="6"/>
      <c r="V4857" s="8"/>
      <c r="W4857" s="8"/>
      <c r="X4857" s="60"/>
    </row>
    <row r="4858" spans="1:27" ht="7.5" customHeight="1" outlineLevel="5" x14ac:dyDescent="0.15">
      <c r="A4858" s="8"/>
      <c r="B4858" s="69"/>
      <c r="C4858" s="69"/>
      <c r="D4858" s="60"/>
      <c r="E4858" s="60"/>
      <c r="F4858" s="104"/>
      <c r="G4858" s="60"/>
      <c r="H4858" s="65"/>
      <c r="I4858" s="105"/>
      <c r="J4858" s="63"/>
      <c r="K4858" s="65"/>
      <c r="L4858" s="65"/>
      <c r="M4858" s="65"/>
      <c r="N4858" s="65"/>
      <c r="O4858" s="63"/>
      <c r="P4858" s="63"/>
      <c r="Q4858" s="63"/>
      <c r="R4858" s="60"/>
      <c r="S4858" s="60"/>
      <c r="T4858" s="69"/>
      <c r="U4858" s="8"/>
      <c r="X4858" s="60"/>
    </row>
    <row r="4859" spans="1:27" ht="11.25" outlineLevel="4" x14ac:dyDescent="0.2">
      <c r="A4859" s="4"/>
      <c r="B4859" s="120"/>
      <c r="C4859" s="121">
        <v>4</v>
      </c>
      <c r="D4859" s="122" t="s">
        <v>534</v>
      </c>
      <c r="E4859" s="123" t="s">
        <v>3599</v>
      </c>
      <c r="F4859" s="124" t="s">
        <v>3600</v>
      </c>
      <c r="G4859" s="122" t="s">
        <v>724</v>
      </c>
      <c r="H4859" s="125">
        <v>4</v>
      </c>
      <c r="I4859" s="126">
        <v>0</v>
      </c>
      <c r="J4859" s="127">
        <f>H4859*I4859</f>
        <v>0</v>
      </c>
      <c r="K4859" s="125"/>
      <c r="L4859" s="125">
        <f>H4859*K4859</f>
        <v>0</v>
      </c>
      <c r="M4859" s="125"/>
      <c r="N4859" s="125">
        <f>H4859*M4859</f>
        <v>0</v>
      </c>
      <c r="O4859" s="127">
        <v>15</v>
      </c>
      <c r="P4859" s="127">
        <f>J4859*(O4859/100)</f>
        <v>0</v>
      </c>
      <c r="Q4859" s="127">
        <f>J4859+P4859</f>
        <v>0</v>
      </c>
      <c r="R4859" s="128"/>
      <c r="S4859" s="128" t="s">
        <v>776</v>
      </c>
      <c r="T4859" s="129">
        <v>1</v>
      </c>
      <c r="U4859" s="8"/>
      <c r="V4859" s="8"/>
      <c r="W4859" s="8"/>
      <c r="X4859" s="60"/>
    </row>
    <row r="4860" spans="1:27" ht="9.75" outlineLevel="5" x14ac:dyDescent="0.2">
      <c r="A4860" s="130"/>
      <c r="B4860" s="131"/>
      <c r="C4860" s="131"/>
      <c r="D4860" s="132"/>
      <c r="E4860" s="136" t="s">
        <v>0</v>
      </c>
      <c r="F4860" s="159" t="s">
        <v>763</v>
      </c>
      <c r="G4860" s="159"/>
      <c r="H4860" s="160"/>
      <c r="I4860" s="161"/>
      <c r="J4860" s="162"/>
      <c r="K4860" s="134"/>
      <c r="L4860" s="134"/>
      <c r="M4860" s="134"/>
      <c r="N4860" s="134"/>
      <c r="O4860" s="135"/>
      <c r="P4860" s="135"/>
      <c r="Q4860" s="135"/>
      <c r="R4860" s="132"/>
      <c r="S4860" s="132"/>
      <c r="T4860" s="131"/>
      <c r="U4860" s="6"/>
      <c r="V4860" s="8"/>
      <c r="W4860" s="8"/>
      <c r="X4860" s="133" t="str">
        <f>F4860</f>
        <v>---</v>
      </c>
      <c r="Y4860" s="9"/>
      <c r="AA4860" s="11"/>
    </row>
    <row r="4861" spans="1:27" ht="7.5" customHeight="1" outlineLevel="5" x14ac:dyDescent="0.15">
      <c r="B4861" s="69"/>
      <c r="C4861" s="69"/>
      <c r="D4861" s="60"/>
      <c r="E4861" s="60"/>
      <c r="F4861" s="61"/>
      <c r="G4861" s="60"/>
      <c r="H4861" s="65"/>
      <c r="I4861" s="105"/>
      <c r="J4861" s="63"/>
      <c r="K4861" s="65"/>
      <c r="L4861" s="65"/>
      <c r="M4861" s="65"/>
      <c r="N4861" s="65"/>
      <c r="O4861" s="63"/>
      <c r="P4861" s="63"/>
      <c r="Q4861" s="63"/>
      <c r="R4861" s="60"/>
      <c r="S4861" s="60"/>
      <c r="T4861" s="69"/>
      <c r="U4861" s="8"/>
      <c r="X4861" s="60"/>
    </row>
    <row r="4862" spans="1:27" ht="11.25" outlineLevel="5" x14ac:dyDescent="0.2">
      <c r="A4862" s="137"/>
      <c r="B4862" s="138"/>
      <c r="C4862" s="138"/>
      <c r="D4862" s="139"/>
      <c r="E4862" s="145" t="s">
        <v>1</v>
      </c>
      <c r="F4862" s="140" t="s">
        <v>3588</v>
      </c>
      <c r="G4862" s="139"/>
      <c r="H4862" s="141">
        <v>0</v>
      </c>
      <c r="I4862" s="142"/>
      <c r="J4862" s="143"/>
      <c r="K4862" s="144"/>
      <c r="L4862" s="144"/>
      <c r="M4862" s="144"/>
      <c r="N4862" s="144"/>
      <c r="O4862" s="143"/>
      <c r="P4862" s="143"/>
      <c r="Q4862" s="143"/>
      <c r="R4862" s="139"/>
      <c r="S4862" s="139"/>
      <c r="T4862" s="138"/>
      <c r="U4862" s="6"/>
      <c r="V4862" s="8"/>
      <c r="W4862" s="8"/>
      <c r="X4862" s="60"/>
    </row>
    <row r="4863" spans="1:27" ht="11.25" outlineLevel="5" x14ac:dyDescent="0.2">
      <c r="A4863" s="137"/>
      <c r="B4863" s="138"/>
      <c r="C4863" s="138"/>
      <c r="D4863" s="139"/>
      <c r="E4863" s="145"/>
      <c r="F4863" s="140" t="s">
        <v>3592</v>
      </c>
      <c r="G4863" s="139"/>
      <c r="H4863" s="141">
        <v>4</v>
      </c>
      <c r="I4863" s="142"/>
      <c r="J4863" s="143"/>
      <c r="K4863" s="144"/>
      <c r="L4863" s="144"/>
      <c r="M4863" s="144"/>
      <c r="N4863" s="144"/>
      <c r="O4863" s="143"/>
      <c r="P4863" s="143"/>
      <c r="Q4863" s="143"/>
      <c r="R4863" s="139"/>
      <c r="S4863" s="139"/>
      <c r="T4863" s="138"/>
      <c r="U4863" s="6"/>
      <c r="V4863" s="8"/>
      <c r="W4863" s="8"/>
      <c r="X4863" s="60"/>
    </row>
    <row r="4864" spans="1:27" ht="7.5" customHeight="1" outlineLevel="5" x14ac:dyDescent="0.15">
      <c r="A4864" s="8"/>
      <c r="B4864" s="69"/>
      <c r="C4864" s="69"/>
      <c r="D4864" s="60"/>
      <c r="E4864" s="60"/>
      <c r="F4864" s="104"/>
      <c r="G4864" s="60"/>
      <c r="H4864" s="65"/>
      <c r="I4864" s="105"/>
      <c r="J4864" s="63"/>
      <c r="K4864" s="65"/>
      <c r="L4864" s="65"/>
      <c r="M4864" s="65"/>
      <c r="N4864" s="65"/>
      <c r="O4864" s="63"/>
      <c r="P4864" s="63"/>
      <c r="Q4864" s="63"/>
      <c r="R4864" s="60"/>
      <c r="S4864" s="60"/>
      <c r="T4864" s="69"/>
      <c r="U4864" s="8"/>
      <c r="X4864" s="60"/>
    </row>
    <row r="4865" spans="1:27" ht="11.25" outlineLevel="4" x14ac:dyDescent="0.2">
      <c r="A4865" s="4"/>
      <c r="B4865" s="120"/>
      <c r="C4865" s="121">
        <v>5</v>
      </c>
      <c r="D4865" s="122" t="s">
        <v>534</v>
      </c>
      <c r="E4865" s="123" t="s">
        <v>3601</v>
      </c>
      <c r="F4865" s="124" t="s">
        <v>3602</v>
      </c>
      <c r="G4865" s="122" t="s">
        <v>724</v>
      </c>
      <c r="H4865" s="125">
        <v>16</v>
      </c>
      <c r="I4865" s="126">
        <v>0</v>
      </c>
      <c r="J4865" s="127">
        <f>H4865*I4865</f>
        <v>0</v>
      </c>
      <c r="K4865" s="125"/>
      <c r="L4865" s="125">
        <f>H4865*K4865</f>
        <v>0</v>
      </c>
      <c r="M4865" s="125"/>
      <c r="N4865" s="125">
        <f>H4865*M4865</f>
        <v>0</v>
      </c>
      <c r="O4865" s="127">
        <v>15</v>
      </c>
      <c r="P4865" s="127">
        <f>J4865*(O4865/100)</f>
        <v>0</v>
      </c>
      <c r="Q4865" s="127">
        <f>J4865+P4865</f>
        <v>0</v>
      </c>
      <c r="R4865" s="128"/>
      <c r="S4865" s="128" t="s">
        <v>776</v>
      </c>
      <c r="T4865" s="129">
        <v>1</v>
      </c>
      <c r="U4865" s="8"/>
      <c r="V4865" s="8"/>
      <c r="W4865" s="8"/>
      <c r="X4865" s="60"/>
    </row>
    <row r="4866" spans="1:27" ht="9.75" outlineLevel="5" x14ac:dyDescent="0.2">
      <c r="A4866" s="130"/>
      <c r="B4866" s="131"/>
      <c r="C4866" s="131"/>
      <c r="D4866" s="132"/>
      <c r="E4866" s="136" t="s">
        <v>0</v>
      </c>
      <c r="F4866" s="159" t="s">
        <v>763</v>
      </c>
      <c r="G4866" s="159"/>
      <c r="H4866" s="160"/>
      <c r="I4866" s="161"/>
      <c r="J4866" s="162"/>
      <c r="K4866" s="134"/>
      <c r="L4866" s="134"/>
      <c r="M4866" s="134"/>
      <c r="N4866" s="134"/>
      <c r="O4866" s="135"/>
      <c r="P4866" s="135"/>
      <c r="Q4866" s="135"/>
      <c r="R4866" s="132"/>
      <c r="S4866" s="132"/>
      <c r="T4866" s="131"/>
      <c r="U4866" s="6"/>
      <c r="V4866" s="8"/>
      <c r="W4866" s="8"/>
      <c r="X4866" s="133" t="str">
        <f>F4866</f>
        <v>---</v>
      </c>
      <c r="Y4866" s="9"/>
      <c r="AA4866" s="11"/>
    </row>
    <row r="4867" spans="1:27" ht="7.5" customHeight="1" outlineLevel="5" x14ac:dyDescent="0.15">
      <c r="B4867" s="69"/>
      <c r="C4867" s="69"/>
      <c r="D4867" s="60"/>
      <c r="E4867" s="60"/>
      <c r="F4867" s="61"/>
      <c r="G4867" s="60"/>
      <c r="H4867" s="65"/>
      <c r="I4867" s="105"/>
      <c r="J4867" s="63"/>
      <c r="K4867" s="65"/>
      <c r="L4867" s="65"/>
      <c r="M4867" s="65"/>
      <c r="N4867" s="65"/>
      <c r="O4867" s="63"/>
      <c r="P4867" s="63"/>
      <c r="Q4867" s="63"/>
      <c r="R4867" s="60"/>
      <c r="S4867" s="60"/>
      <c r="T4867" s="69"/>
      <c r="U4867" s="8"/>
      <c r="X4867" s="60"/>
    </row>
    <row r="4868" spans="1:27" ht="11.25" outlineLevel="5" x14ac:dyDescent="0.2">
      <c r="A4868" s="137"/>
      <c r="B4868" s="138"/>
      <c r="C4868" s="138"/>
      <c r="D4868" s="139"/>
      <c r="E4868" s="145" t="s">
        <v>1</v>
      </c>
      <c r="F4868" s="140" t="s">
        <v>3588</v>
      </c>
      <c r="G4868" s="139"/>
      <c r="H4868" s="141">
        <v>0</v>
      </c>
      <c r="I4868" s="142"/>
      <c r="J4868" s="143"/>
      <c r="K4868" s="144"/>
      <c r="L4868" s="144"/>
      <c r="M4868" s="144"/>
      <c r="N4868" s="144"/>
      <c r="O4868" s="143"/>
      <c r="P4868" s="143"/>
      <c r="Q4868" s="143"/>
      <c r="R4868" s="139"/>
      <c r="S4868" s="139"/>
      <c r="T4868" s="138"/>
      <c r="U4868" s="6"/>
      <c r="V4868" s="8"/>
      <c r="W4868" s="8"/>
      <c r="X4868" s="60"/>
    </row>
    <row r="4869" spans="1:27" ht="11.25" outlineLevel="5" x14ac:dyDescent="0.2">
      <c r="A4869" s="137"/>
      <c r="B4869" s="138"/>
      <c r="C4869" s="138"/>
      <c r="D4869" s="139"/>
      <c r="E4869" s="145"/>
      <c r="F4869" s="140" t="s">
        <v>3594</v>
      </c>
      <c r="G4869" s="139"/>
      <c r="H4869" s="141">
        <v>16</v>
      </c>
      <c r="I4869" s="142"/>
      <c r="J4869" s="143"/>
      <c r="K4869" s="144"/>
      <c r="L4869" s="144"/>
      <c r="M4869" s="144"/>
      <c r="N4869" s="144"/>
      <c r="O4869" s="143"/>
      <c r="P4869" s="143"/>
      <c r="Q4869" s="143"/>
      <c r="R4869" s="139"/>
      <c r="S4869" s="139"/>
      <c r="T4869" s="138"/>
      <c r="U4869" s="6"/>
      <c r="V4869" s="8"/>
      <c r="W4869" s="8"/>
      <c r="X4869" s="60"/>
    </row>
    <row r="4870" spans="1:27" ht="7.5" customHeight="1" outlineLevel="5" x14ac:dyDescent="0.15">
      <c r="A4870" s="8"/>
      <c r="B4870" s="69"/>
      <c r="C4870" s="69"/>
      <c r="D4870" s="60"/>
      <c r="E4870" s="60"/>
      <c r="F4870" s="104"/>
      <c r="G4870" s="60"/>
      <c r="H4870" s="65"/>
      <c r="I4870" s="105"/>
      <c r="J4870" s="63"/>
      <c r="K4870" s="65"/>
      <c r="L4870" s="65"/>
      <c r="M4870" s="65"/>
      <c r="N4870" s="65"/>
      <c r="O4870" s="63"/>
      <c r="P4870" s="63"/>
      <c r="Q4870" s="63"/>
      <c r="R4870" s="60"/>
      <c r="S4870" s="60"/>
      <c r="T4870" s="69"/>
      <c r="U4870" s="8"/>
      <c r="X4870" s="60"/>
    </row>
    <row r="4871" spans="1:27" ht="11.25" outlineLevel="4" x14ac:dyDescent="0.2">
      <c r="A4871" s="4"/>
      <c r="B4871" s="120"/>
      <c r="C4871" s="121">
        <v>6</v>
      </c>
      <c r="D4871" s="122" t="s">
        <v>534</v>
      </c>
      <c r="E4871" s="123" t="s">
        <v>3603</v>
      </c>
      <c r="F4871" s="124" t="s">
        <v>3604</v>
      </c>
      <c r="G4871" s="122" t="s">
        <v>724</v>
      </c>
      <c r="H4871" s="125">
        <v>16</v>
      </c>
      <c r="I4871" s="126">
        <v>0</v>
      </c>
      <c r="J4871" s="127">
        <f>H4871*I4871</f>
        <v>0</v>
      </c>
      <c r="K4871" s="125"/>
      <c r="L4871" s="125">
        <f>H4871*K4871</f>
        <v>0</v>
      </c>
      <c r="M4871" s="125"/>
      <c r="N4871" s="125">
        <f>H4871*M4871</f>
        <v>0</v>
      </c>
      <c r="O4871" s="127">
        <v>15</v>
      </c>
      <c r="P4871" s="127">
        <f>J4871*(O4871/100)</f>
        <v>0</v>
      </c>
      <c r="Q4871" s="127">
        <f>J4871+P4871</f>
        <v>0</v>
      </c>
      <c r="R4871" s="128"/>
      <c r="S4871" s="128" t="s">
        <v>776</v>
      </c>
      <c r="T4871" s="129">
        <v>1</v>
      </c>
      <c r="U4871" s="8"/>
      <c r="V4871" s="8"/>
      <c r="W4871" s="8"/>
      <c r="X4871" s="60"/>
    </row>
    <row r="4872" spans="1:27" ht="9.75" outlineLevel="5" x14ac:dyDescent="0.2">
      <c r="A4872" s="130"/>
      <c r="B4872" s="131"/>
      <c r="C4872" s="131"/>
      <c r="D4872" s="132"/>
      <c r="E4872" s="136" t="s">
        <v>0</v>
      </c>
      <c r="F4872" s="159" t="s">
        <v>763</v>
      </c>
      <c r="G4872" s="159"/>
      <c r="H4872" s="160"/>
      <c r="I4872" s="161"/>
      <c r="J4872" s="162"/>
      <c r="K4872" s="134"/>
      <c r="L4872" s="134"/>
      <c r="M4872" s="134"/>
      <c r="N4872" s="134"/>
      <c r="O4872" s="135"/>
      <c r="P4872" s="135"/>
      <c r="Q4872" s="135"/>
      <c r="R4872" s="132"/>
      <c r="S4872" s="132"/>
      <c r="T4872" s="131"/>
      <c r="U4872" s="6"/>
      <c r="V4872" s="8"/>
      <c r="W4872" s="8"/>
      <c r="X4872" s="133" t="str">
        <f>F4872</f>
        <v>---</v>
      </c>
      <c r="Y4872" s="9"/>
      <c r="AA4872" s="11"/>
    </row>
    <row r="4873" spans="1:27" ht="7.5" customHeight="1" outlineLevel="5" x14ac:dyDescent="0.15">
      <c r="B4873" s="69"/>
      <c r="C4873" s="69"/>
      <c r="D4873" s="60"/>
      <c r="E4873" s="60"/>
      <c r="F4873" s="61"/>
      <c r="G4873" s="60"/>
      <c r="H4873" s="65"/>
      <c r="I4873" s="105"/>
      <c r="J4873" s="63"/>
      <c r="K4873" s="65"/>
      <c r="L4873" s="65"/>
      <c r="M4873" s="65"/>
      <c r="N4873" s="65"/>
      <c r="O4873" s="63"/>
      <c r="P4873" s="63"/>
      <c r="Q4873" s="63"/>
      <c r="R4873" s="60"/>
      <c r="S4873" s="60"/>
      <c r="T4873" s="69"/>
      <c r="U4873" s="8"/>
      <c r="X4873" s="60"/>
    </row>
    <row r="4874" spans="1:27" ht="11.25" outlineLevel="5" x14ac:dyDescent="0.2">
      <c r="A4874" s="137"/>
      <c r="B4874" s="138"/>
      <c r="C4874" s="138"/>
      <c r="D4874" s="139"/>
      <c r="E4874" s="145" t="s">
        <v>1</v>
      </c>
      <c r="F4874" s="140" t="s">
        <v>3588</v>
      </c>
      <c r="G4874" s="139"/>
      <c r="H4874" s="141">
        <v>0</v>
      </c>
      <c r="I4874" s="142"/>
      <c r="J4874" s="143"/>
      <c r="K4874" s="144"/>
      <c r="L4874" s="144"/>
      <c r="M4874" s="144"/>
      <c r="N4874" s="144"/>
      <c r="O4874" s="143"/>
      <c r="P4874" s="143"/>
      <c r="Q4874" s="143"/>
      <c r="R4874" s="139"/>
      <c r="S4874" s="139"/>
      <c r="T4874" s="138"/>
      <c r="U4874" s="6"/>
      <c r="V4874" s="8"/>
      <c r="W4874" s="8"/>
      <c r="X4874" s="60"/>
    </row>
    <row r="4875" spans="1:27" ht="11.25" outlineLevel="5" x14ac:dyDescent="0.2">
      <c r="A4875" s="137"/>
      <c r="B4875" s="138"/>
      <c r="C4875" s="138"/>
      <c r="D4875" s="139"/>
      <c r="E4875" s="145"/>
      <c r="F4875" s="140" t="s">
        <v>3594</v>
      </c>
      <c r="G4875" s="139"/>
      <c r="H4875" s="141">
        <v>16</v>
      </c>
      <c r="I4875" s="142"/>
      <c r="J4875" s="143"/>
      <c r="K4875" s="144"/>
      <c r="L4875" s="144"/>
      <c r="M4875" s="144"/>
      <c r="N4875" s="144"/>
      <c r="O4875" s="143"/>
      <c r="P4875" s="143"/>
      <c r="Q4875" s="143"/>
      <c r="R4875" s="139"/>
      <c r="S4875" s="139"/>
      <c r="T4875" s="138"/>
      <c r="U4875" s="6"/>
      <c r="V4875" s="8"/>
      <c r="W4875" s="8"/>
      <c r="X4875" s="60"/>
    </row>
    <row r="4876" spans="1:27" ht="7.5" customHeight="1" outlineLevel="5" x14ac:dyDescent="0.15">
      <c r="A4876" s="8"/>
      <c r="B4876" s="69"/>
      <c r="C4876" s="69"/>
      <c r="D4876" s="60"/>
      <c r="E4876" s="60"/>
      <c r="F4876" s="104"/>
      <c r="G4876" s="60"/>
      <c r="H4876" s="65"/>
      <c r="I4876" s="105"/>
      <c r="J4876" s="63"/>
      <c r="K4876" s="65"/>
      <c r="L4876" s="65"/>
      <c r="M4876" s="65"/>
      <c r="N4876" s="65"/>
      <c r="O4876" s="63"/>
      <c r="P4876" s="63"/>
      <c r="Q4876" s="63"/>
      <c r="R4876" s="60"/>
      <c r="S4876" s="60"/>
      <c r="T4876" s="69"/>
      <c r="U4876" s="8"/>
      <c r="X4876" s="60"/>
    </row>
    <row r="4877" spans="1:27" ht="11.25" outlineLevel="4" x14ac:dyDescent="0.2">
      <c r="A4877" s="4"/>
      <c r="B4877" s="120"/>
      <c r="C4877" s="121">
        <v>7</v>
      </c>
      <c r="D4877" s="122" t="s">
        <v>534</v>
      </c>
      <c r="E4877" s="123" t="s">
        <v>3605</v>
      </c>
      <c r="F4877" s="124" t="s">
        <v>3606</v>
      </c>
      <c r="G4877" s="122" t="s">
        <v>724</v>
      </c>
      <c r="H4877" s="125">
        <v>16</v>
      </c>
      <c r="I4877" s="126">
        <v>0</v>
      </c>
      <c r="J4877" s="127">
        <f>H4877*I4877</f>
        <v>0</v>
      </c>
      <c r="K4877" s="125"/>
      <c r="L4877" s="125">
        <f>H4877*K4877</f>
        <v>0</v>
      </c>
      <c r="M4877" s="125"/>
      <c r="N4877" s="125">
        <f>H4877*M4877</f>
        <v>0</v>
      </c>
      <c r="O4877" s="127">
        <v>15</v>
      </c>
      <c r="P4877" s="127">
        <f>J4877*(O4877/100)</f>
        <v>0</v>
      </c>
      <c r="Q4877" s="127">
        <f>J4877+P4877</f>
        <v>0</v>
      </c>
      <c r="R4877" s="128"/>
      <c r="S4877" s="128" t="s">
        <v>776</v>
      </c>
      <c r="T4877" s="129">
        <v>1</v>
      </c>
      <c r="U4877" s="8"/>
      <c r="V4877" s="8"/>
      <c r="W4877" s="8"/>
      <c r="X4877" s="60"/>
    </row>
    <row r="4878" spans="1:27" ht="9.75" outlineLevel="5" x14ac:dyDescent="0.2">
      <c r="A4878" s="130"/>
      <c r="B4878" s="131"/>
      <c r="C4878" s="131"/>
      <c r="D4878" s="132"/>
      <c r="E4878" s="136" t="s">
        <v>0</v>
      </c>
      <c r="F4878" s="159" t="s">
        <v>763</v>
      </c>
      <c r="G4878" s="159"/>
      <c r="H4878" s="160"/>
      <c r="I4878" s="161"/>
      <c r="J4878" s="162"/>
      <c r="K4878" s="134"/>
      <c r="L4878" s="134"/>
      <c r="M4878" s="134"/>
      <c r="N4878" s="134"/>
      <c r="O4878" s="135"/>
      <c r="P4878" s="135"/>
      <c r="Q4878" s="135"/>
      <c r="R4878" s="132"/>
      <c r="S4878" s="132"/>
      <c r="T4878" s="131"/>
      <c r="U4878" s="6"/>
      <c r="V4878" s="8"/>
      <c r="W4878" s="8"/>
      <c r="X4878" s="133" t="str">
        <f>F4878</f>
        <v>---</v>
      </c>
      <c r="Y4878" s="9"/>
      <c r="AA4878" s="11"/>
    </row>
    <row r="4879" spans="1:27" ht="7.5" customHeight="1" outlineLevel="5" x14ac:dyDescent="0.15">
      <c r="B4879" s="69"/>
      <c r="C4879" s="69"/>
      <c r="D4879" s="60"/>
      <c r="E4879" s="60"/>
      <c r="F4879" s="61"/>
      <c r="G4879" s="60"/>
      <c r="H4879" s="65"/>
      <c r="I4879" s="105"/>
      <c r="J4879" s="63"/>
      <c r="K4879" s="65"/>
      <c r="L4879" s="65"/>
      <c r="M4879" s="65"/>
      <c r="N4879" s="65"/>
      <c r="O4879" s="63"/>
      <c r="P4879" s="63"/>
      <c r="Q4879" s="63"/>
      <c r="R4879" s="60"/>
      <c r="S4879" s="60"/>
      <c r="T4879" s="69"/>
      <c r="U4879" s="8"/>
      <c r="X4879" s="60"/>
    </row>
    <row r="4880" spans="1:27" ht="11.25" outlineLevel="5" x14ac:dyDescent="0.2">
      <c r="A4880" s="137"/>
      <c r="B4880" s="138"/>
      <c r="C4880" s="138"/>
      <c r="D4880" s="139"/>
      <c r="E4880" s="145" t="s">
        <v>1</v>
      </c>
      <c r="F4880" s="140" t="s">
        <v>3588</v>
      </c>
      <c r="G4880" s="139"/>
      <c r="H4880" s="141">
        <v>0</v>
      </c>
      <c r="I4880" s="142"/>
      <c r="J4880" s="143"/>
      <c r="K4880" s="144"/>
      <c r="L4880" s="144"/>
      <c r="M4880" s="144"/>
      <c r="N4880" s="144"/>
      <c r="O4880" s="143"/>
      <c r="P4880" s="143"/>
      <c r="Q4880" s="143"/>
      <c r="R4880" s="139"/>
      <c r="S4880" s="139"/>
      <c r="T4880" s="138"/>
      <c r="U4880" s="6"/>
      <c r="V4880" s="8"/>
      <c r="W4880" s="8"/>
      <c r="X4880" s="60"/>
    </row>
    <row r="4881" spans="1:27" ht="11.25" outlineLevel="5" x14ac:dyDescent="0.2">
      <c r="A4881" s="137"/>
      <c r="B4881" s="138"/>
      <c r="C4881" s="138"/>
      <c r="D4881" s="139"/>
      <c r="E4881" s="145"/>
      <c r="F4881" s="140" t="s">
        <v>3594</v>
      </c>
      <c r="G4881" s="139"/>
      <c r="H4881" s="141">
        <v>16</v>
      </c>
      <c r="I4881" s="142"/>
      <c r="J4881" s="143"/>
      <c r="K4881" s="144"/>
      <c r="L4881" s="144"/>
      <c r="M4881" s="144"/>
      <c r="N4881" s="144"/>
      <c r="O4881" s="143"/>
      <c r="P4881" s="143"/>
      <c r="Q4881" s="143"/>
      <c r="R4881" s="139"/>
      <c r="S4881" s="139"/>
      <c r="T4881" s="138"/>
      <c r="U4881" s="6"/>
      <c r="V4881" s="8"/>
      <c r="W4881" s="8"/>
      <c r="X4881" s="60"/>
    </row>
    <row r="4882" spans="1:27" ht="7.5" customHeight="1" outlineLevel="5" x14ac:dyDescent="0.15">
      <c r="A4882" s="8"/>
      <c r="B4882" s="69"/>
      <c r="C4882" s="69"/>
      <c r="D4882" s="60"/>
      <c r="E4882" s="60"/>
      <c r="F4882" s="104"/>
      <c r="G4882" s="60"/>
      <c r="H4882" s="65"/>
      <c r="I4882" s="105"/>
      <c r="J4882" s="63"/>
      <c r="K4882" s="65"/>
      <c r="L4882" s="65"/>
      <c r="M4882" s="65"/>
      <c r="N4882" s="65"/>
      <c r="O4882" s="63"/>
      <c r="P4882" s="63"/>
      <c r="Q4882" s="63"/>
      <c r="R4882" s="60"/>
      <c r="S4882" s="60"/>
      <c r="T4882" s="69"/>
      <c r="U4882" s="8"/>
      <c r="X4882" s="60"/>
    </row>
    <row r="4883" spans="1:27" ht="11.25" outlineLevel="4" x14ac:dyDescent="0.2">
      <c r="A4883" s="4"/>
      <c r="B4883" s="120"/>
      <c r="C4883" s="121">
        <v>8</v>
      </c>
      <c r="D4883" s="122" t="s">
        <v>534</v>
      </c>
      <c r="E4883" s="123" t="s">
        <v>3607</v>
      </c>
      <c r="F4883" s="124" t="s">
        <v>3608</v>
      </c>
      <c r="G4883" s="122" t="s">
        <v>724</v>
      </c>
      <c r="H4883" s="125">
        <v>32</v>
      </c>
      <c r="I4883" s="126">
        <v>0</v>
      </c>
      <c r="J4883" s="127">
        <f>H4883*I4883</f>
        <v>0</v>
      </c>
      <c r="K4883" s="125"/>
      <c r="L4883" s="125">
        <f>H4883*K4883</f>
        <v>0</v>
      </c>
      <c r="M4883" s="125"/>
      <c r="N4883" s="125">
        <f>H4883*M4883</f>
        <v>0</v>
      </c>
      <c r="O4883" s="127">
        <v>15</v>
      </c>
      <c r="P4883" s="127">
        <f>J4883*(O4883/100)</f>
        <v>0</v>
      </c>
      <c r="Q4883" s="127">
        <f>J4883+P4883</f>
        <v>0</v>
      </c>
      <c r="R4883" s="128"/>
      <c r="S4883" s="128" t="s">
        <v>776</v>
      </c>
      <c r="T4883" s="129">
        <v>1</v>
      </c>
      <c r="U4883" s="8"/>
      <c r="V4883" s="8"/>
      <c r="W4883" s="8"/>
      <c r="X4883" s="60"/>
    </row>
    <row r="4884" spans="1:27" ht="9.75" outlineLevel="5" x14ac:dyDescent="0.2">
      <c r="A4884" s="130"/>
      <c r="B4884" s="131"/>
      <c r="C4884" s="131"/>
      <c r="D4884" s="132"/>
      <c r="E4884" s="136" t="s">
        <v>0</v>
      </c>
      <c r="F4884" s="159" t="s">
        <v>763</v>
      </c>
      <c r="G4884" s="159"/>
      <c r="H4884" s="160"/>
      <c r="I4884" s="161"/>
      <c r="J4884" s="162"/>
      <c r="K4884" s="134"/>
      <c r="L4884" s="134"/>
      <c r="M4884" s="134"/>
      <c r="N4884" s="134"/>
      <c r="O4884" s="135"/>
      <c r="P4884" s="135"/>
      <c r="Q4884" s="135"/>
      <c r="R4884" s="132"/>
      <c r="S4884" s="132"/>
      <c r="T4884" s="131"/>
      <c r="U4884" s="6"/>
      <c r="V4884" s="8"/>
      <c r="W4884" s="8"/>
      <c r="X4884" s="133" t="str">
        <f>F4884</f>
        <v>---</v>
      </c>
      <c r="Y4884" s="9"/>
      <c r="AA4884" s="11"/>
    </row>
    <row r="4885" spans="1:27" ht="7.5" customHeight="1" outlineLevel="5" x14ac:dyDescent="0.15">
      <c r="B4885" s="69"/>
      <c r="C4885" s="69"/>
      <c r="D4885" s="60"/>
      <c r="E4885" s="60"/>
      <c r="F4885" s="61"/>
      <c r="G4885" s="60"/>
      <c r="H4885" s="65"/>
      <c r="I4885" s="105"/>
      <c r="J4885" s="63"/>
      <c r="K4885" s="65"/>
      <c r="L4885" s="65"/>
      <c r="M4885" s="65"/>
      <c r="N4885" s="65"/>
      <c r="O4885" s="63"/>
      <c r="P4885" s="63"/>
      <c r="Q4885" s="63"/>
      <c r="R4885" s="60"/>
      <c r="S4885" s="60"/>
      <c r="T4885" s="69"/>
      <c r="U4885" s="8"/>
      <c r="X4885" s="60"/>
    </row>
    <row r="4886" spans="1:27" ht="11.25" outlineLevel="5" x14ac:dyDescent="0.2">
      <c r="A4886" s="137"/>
      <c r="B4886" s="138"/>
      <c r="C4886" s="138"/>
      <c r="D4886" s="139"/>
      <c r="E4886" s="145" t="s">
        <v>1</v>
      </c>
      <c r="F4886" s="140" t="s">
        <v>3588</v>
      </c>
      <c r="G4886" s="139"/>
      <c r="H4886" s="141">
        <v>0</v>
      </c>
      <c r="I4886" s="142"/>
      <c r="J4886" s="143"/>
      <c r="K4886" s="144"/>
      <c r="L4886" s="144"/>
      <c r="M4886" s="144"/>
      <c r="N4886" s="144"/>
      <c r="O4886" s="143"/>
      <c r="P4886" s="143"/>
      <c r="Q4886" s="143"/>
      <c r="R4886" s="139"/>
      <c r="S4886" s="139"/>
      <c r="T4886" s="138"/>
      <c r="U4886" s="6"/>
      <c r="V4886" s="8"/>
      <c r="W4886" s="8"/>
      <c r="X4886" s="60"/>
    </row>
    <row r="4887" spans="1:27" ht="11.25" outlineLevel="5" x14ac:dyDescent="0.2">
      <c r="A4887" s="137"/>
      <c r="B4887" s="138"/>
      <c r="C4887" s="138"/>
      <c r="D4887" s="139"/>
      <c r="E4887" s="145"/>
      <c r="F4887" s="140" t="s">
        <v>3589</v>
      </c>
      <c r="G4887" s="139"/>
      <c r="H4887" s="141">
        <v>4</v>
      </c>
      <c r="I4887" s="142"/>
      <c r="J4887" s="143"/>
      <c r="K4887" s="144"/>
      <c r="L4887" s="144"/>
      <c r="M4887" s="144"/>
      <c r="N4887" s="144"/>
      <c r="O4887" s="143"/>
      <c r="P4887" s="143"/>
      <c r="Q4887" s="143"/>
      <c r="R4887" s="139"/>
      <c r="S4887" s="139"/>
      <c r="T4887" s="138"/>
      <c r="U4887" s="6"/>
      <c r="V4887" s="8"/>
      <c r="W4887" s="8"/>
      <c r="X4887" s="60"/>
    </row>
    <row r="4888" spans="1:27" ht="11.25" outlineLevel="5" x14ac:dyDescent="0.2">
      <c r="A4888" s="137"/>
      <c r="B4888" s="138"/>
      <c r="C4888" s="138"/>
      <c r="D4888" s="139"/>
      <c r="E4888" s="145"/>
      <c r="F4888" s="140" t="s">
        <v>3590</v>
      </c>
      <c r="G4888" s="139"/>
      <c r="H4888" s="141">
        <v>2</v>
      </c>
      <c r="I4888" s="142"/>
      <c r="J4888" s="143"/>
      <c r="K4888" s="144"/>
      <c r="L4888" s="144"/>
      <c r="M4888" s="144"/>
      <c r="N4888" s="144"/>
      <c r="O4888" s="143"/>
      <c r="P4888" s="143"/>
      <c r="Q4888" s="143"/>
      <c r="R4888" s="139"/>
      <c r="S4888" s="139"/>
      <c r="T4888" s="138"/>
      <c r="U4888" s="6"/>
      <c r="V4888" s="8"/>
      <c r="W4888" s="8"/>
      <c r="X4888" s="60"/>
    </row>
    <row r="4889" spans="1:27" ht="11.25" outlineLevel="5" x14ac:dyDescent="0.2">
      <c r="A4889" s="137"/>
      <c r="B4889" s="138"/>
      <c r="C4889" s="138"/>
      <c r="D4889" s="139"/>
      <c r="E4889" s="145"/>
      <c r="F4889" s="140" t="s">
        <v>3591</v>
      </c>
      <c r="G4889" s="139"/>
      <c r="H4889" s="141">
        <v>2</v>
      </c>
      <c r="I4889" s="142"/>
      <c r="J4889" s="143"/>
      <c r="K4889" s="144"/>
      <c r="L4889" s="144"/>
      <c r="M4889" s="144"/>
      <c r="N4889" s="144"/>
      <c r="O4889" s="143"/>
      <c r="P4889" s="143"/>
      <c r="Q4889" s="143"/>
      <c r="R4889" s="139"/>
      <c r="S4889" s="139"/>
      <c r="T4889" s="138"/>
      <c r="U4889" s="6"/>
      <c r="V4889" s="8"/>
      <c r="W4889" s="8"/>
      <c r="X4889" s="60"/>
    </row>
    <row r="4890" spans="1:27" ht="11.25" outlineLevel="5" x14ac:dyDescent="0.2">
      <c r="A4890" s="137"/>
      <c r="B4890" s="138"/>
      <c r="C4890" s="138"/>
      <c r="D4890" s="139"/>
      <c r="E4890" s="145"/>
      <c r="F4890" s="140" t="s">
        <v>3592</v>
      </c>
      <c r="G4890" s="139"/>
      <c r="H4890" s="141">
        <v>4</v>
      </c>
      <c r="I4890" s="142"/>
      <c r="J4890" s="143"/>
      <c r="K4890" s="144"/>
      <c r="L4890" s="144"/>
      <c r="M4890" s="144"/>
      <c r="N4890" s="144"/>
      <c r="O4890" s="143"/>
      <c r="P4890" s="143"/>
      <c r="Q4890" s="143"/>
      <c r="R4890" s="139"/>
      <c r="S4890" s="139"/>
      <c r="T4890" s="138"/>
      <c r="U4890" s="6"/>
      <c r="V4890" s="8"/>
      <c r="W4890" s="8"/>
      <c r="X4890" s="60"/>
    </row>
    <row r="4891" spans="1:27" ht="11.25" outlineLevel="5" x14ac:dyDescent="0.2">
      <c r="A4891" s="137"/>
      <c r="B4891" s="138"/>
      <c r="C4891" s="138"/>
      <c r="D4891" s="139"/>
      <c r="E4891" s="145"/>
      <c r="F4891" s="140" t="s">
        <v>3593</v>
      </c>
      <c r="G4891" s="139"/>
      <c r="H4891" s="141">
        <v>4</v>
      </c>
      <c r="I4891" s="142"/>
      <c r="J4891" s="143"/>
      <c r="K4891" s="144"/>
      <c r="L4891" s="144"/>
      <c r="M4891" s="144"/>
      <c r="N4891" s="144"/>
      <c r="O4891" s="143"/>
      <c r="P4891" s="143"/>
      <c r="Q4891" s="143"/>
      <c r="R4891" s="139"/>
      <c r="S4891" s="139"/>
      <c r="T4891" s="138"/>
      <c r="U4891" s="6"/>
      <c r="V4891" s="8"/>
      <c r="W4891" s="8"/>
      <c r="X4891" s="60"/>
    </row>
    <row r="4892" spans="1:27" ht="11.25" outlineLevel="5" x14ac:dyDescent="0.2">
      <c r="A4892" s="137"/>
      <c r="B4892" s="138"/>
      <c r="C4892" s="138"/>
      <c r="D4892" s="139"/>
      <c r="E4892" s="145"/>
      <c r="F4892" s="140" t="s">
        <v>3594</v>
      </c>
      <c r="G4892" s="139"/>
      <c r="H4892" s="141">
        <v>16</v>
      </c>
      <c r="I4892" s="142"/>
      <c r="J4892" s="143"/>
      <c r="K4892" s="144"/>
      <c r="L4892" s="144"/>
      <c r="M4892" s="144"/>
      <c r="N4892" s="144"/>
      <c r="O4892" s="143"/>
      <c r="P4892" s="143"/>
      <c r="Q4892" s="143"/>
      <c r="R4892" s="139"/>
      <c r="S4892" s="139"/>
      <c r="T4892" s="138"/>
      <c r="U4892" s="6"/>
      <c r="V4892" s="8"/>
      <c r="W4892" s="8"/>
      <c r="X4892" s="60"/>
    </row>
    <row r="4893" spans="1:27" ht="7.5" customHeight="1" outlineLevel="5" x14ac:dyDescent="0.15">
      <c r="A4893" s="8"/>
      <c r="B4893" s="69"/>
      <c r="C4893" s="69"/>
      <c r="D4893" s="60"/>
      <c r="E4893" s="60"/>
      <c r="F4893" s="104"/>
      <c r="G4893" s="60"/>
      <c r="H4893" s="65"/>
      <c r="I4893" s="105"/>
      <c r="J4893" s="63"/>
      <c r="K4893" s="65"/>
      <c r="L4893" s="65"/>
      <c r="M4893" s="65"/>
      <c r="N4893" s="65"/>
      <c r="O4893" s="63"/>
      <c r="P4893" s="63"/>
      <c r="Q4893" s="63"/>
      <c r="R4893" s="60"/>
      <c r="S4893" s="60"/>
      <c r="T4893" s="69"/>
      <c r="U4893" s="8"/>
      <c r="X4893" s="60"/>
    </row>
    <row r="4894" spans="1:27" ht="11.25" outlineLevel="4" x14ac:dyDescent="0.2">
      <c r="A4894" s="4"/>
      <c r="B4894" s="120"/>
      <c r="C4894" s="121">
        <v>9</v>
      </c>
      <c r="D4894" s="122" t="s">
        <v>534</v>
      </c>
      <c r="E4894" s="123" t="s">
        <v>3609</v>
      </c>
      <c r="F4894" s="124" t="s">
        <v>3610</v>
      </c>
      <c r="G4894" s="122" t="s">
        <v>724</v>
      </c>
      <c r="H4894" s="125">
        <v>102</v>
      </c>
      <c r="I4894" s="126">
        <v>0</v>
      </c>
      <c r="J4894" s="127">
        <f>H4894*I4894</f>
        <v>0</v>
      </c>
      <c r="K4894" s="125"/>
      <c r="L4894" s="125">
        <f>H4894*K4894</f>
        <v>0</v>
      </c>
      <c r="M4894" s="125"/>
      <c r="N4894" s="125">
        <f>H4894*M4894</f>
        <v>0</v>
      </c>
      <c r="O4894" s="127">
        <v>15</v>
      </c>
      <c r="P4894" s="127">
        <f>J4894*(O4894/100)</f>
        <v>0</v>
      </c>
      <c r="Q4894" s="127">
        <f>J4894+P4894</f>
        <v>0</v>
      </c>
      <c r="R4894" s="128"/>
      <c r="S4894" s="128" t="s">
        <v>776</v>
      </c>
      <c r="T4894" s="129">
        <v>1</v>
      </c>
      <c r="U4894" s="8"/>
      <c r="V4894" s="8"/>
      <c r="W4894" s="8"/>
      <c r="X4894" s="60"/>
    </row>
    <row r="4895" spans="1:27" ht="9.75" outlineLevel="5" x14ac:dyDescent="0.2">
      <c r="A4895" s="130"/>
      <c r="B4895" s="131"/>
      <c r="C4895" s="131"/>
      <c r="D4895" s="132"/>
      <c r="E4895" s="136" t="s">
        <v>0</v>
      </c>
      <c r="F4895" s="159" t="s">
        <v>763</v>
      </c>
      <c r="G4895" s="159"/>
      <c r="H4895" s="160"/>
      <c r="I4895" s="161"/>
      <c r="J4895" s="162"/>
      <c r="K4895" s="134"/>
      <c r="L4895" s="134"/>
      <c r="M4895" s="134"/>
      <c r="N4895" s="134"/>
      <c r="O4895" s="135"/>
      <c r="P4895" s="135"/>
      <c r="Q4895" s="135"/>
      <c r="R4895" s="132"/>
      <c r="S4895" s="132"/>
      <c r="T4895" s="131"/>
      <c r="U4895" s="6"/>
      <c r="V4895" s="8"/>
      <c r="W4895" s="8"/>
      <c r="X4895" s="133" t="str">
        <f>F4895</f>
        <v>---</v>
      </c>
      <c r="Y4895" s="9"/>
      <c r="AA4895" s="11"/>
    </row>
    <row r="4896" spans="1:27" ht="7.5" customHeight="1" outlineLevel="5" x14ac:dyDescent="0.15">
      <c r="B4896" s="69"/>
      <c r="C4896" s="69"/>
      <c r="D4896" s="60"/>
      <c r="E4896" s="60"/>
      <c r="F4896" s="61"/>
      <c r="G4896" s="60"/>
      <c r="H4896" s="65"/>
      <c r="I4896" s="105"/>
      <c r="J4896" s="63"/>
      <c r="K4896" s="65"/>
      <c r="L4896" s="65"/>
      <c r="M4896" s="65"/>
      <c r="N4896" s="65"/>
      <c r="O4896" s="63"/>
      <c r="P4896" s="63"/>
      <c r="Q4896" s="63"/>
      <c r="R4896" s="60"/>
      <c r="S4896" s="60"/>
      <c r="T4896" s="69"/>
      <c r="U4896" s="8"/>
      <c r="X4896" s="60"/>
    </row>
    <row r="4897" spans="1:27" ht="11.25" outlineLevel="5" x14ac:dyDescent="0.2">
      <c r="A4897" s="137"/>
      <c r="B4897" s="138"/>
      <c r="C4897" s="138"/>
      <c r="D4897" s="139"/>
      <c r="E4897" s="145" t="s">
        <v>1</v>
      </c>
      <c r="F4897" s="140" t="s">
        <v>3588</v>
      </c>
      <c r="G4897" s="139"/>
      <c r="H4897" s="141">
        <v>0</v>
      </c>
      <c r="I4897" s="142"/>
      <c r="J4897" s="143"/>
      <c r="K4897" s="144"/>
      <c r="L4897" s="144"/>
      <c r="M4897" s="144"/>
      <c r="N4897" s="144"/>
      <c r="O4897" s="143"/>
      <c r="P4897" s="143"/>
      <c r="Q4897" s="143"/>
      <c r="R4897" s="139"/>
      <c r="S4897" s="139"/>
      <c r="T4897" s="138"/>
      <c r="U4897" s="6"/>
      <c r="V4897" s="8"/>
      <c r="W4897" s="8"/>
      <c r="X4897" s="60"/>
    </row>
    <row r="4898" spans="1:27" ht="11.25" outlineLevel="5" x14ac:dyDescent="0.2">
      <c r="A4898" s="137"/>
      <c r="B4898" s="138"/>
      <c r="C4898" s="138"/>
      <c r="D4898" s="139"/>
      <c r="E4898" s="145"/>
      <c r="F4898" s="140" t="s">
        <v>3611</v>
      </c>
      <c r="G4898" s="139"/>
      <c r="H4898" s="141">
        <v>12</v>
      </c>
      <c r="I4898" s="142"/>
      <c r="J4898" s="143"/>
      <c r="K4898" s="144"/>
      <c r="L4898" s="144"/>
      <c r="M4898" s="144"/>
      <c r="N4898" s="144"/>
      <c r="O4898" s="143"/>
      <c r="P4898" s="143"/>
      <c r="Q4898" s="143"/>
      <c r="R4898" s="139"/>
      <c r="S4898" s="139"/>
      <c r="T4898" s="138"/>
      <c r="U4898" s="6"/>
      <c r="V4898" s="8"/>
      <c r="W4898" s="8"/>
      <c r="X4898" s="60"/>
    </row>
    <row r="4899" spans="1:27" ht="11.25" outlineLevel="5" x14ac:dyDescent="0.2">
      <c r="A4899" s="137"/>
      <c r="B4899" s="138"/>
      <c r="C4899" s="138"/>
      <c r="D4899" s="139"/>
      <c r="E4899" s="145"/>
      <c r="F4899" s="140" t="s">
        <v>3612</v>
      </c>
      <c r="G4899" s="139"/>
      <c r="H4899" s="141">
        <v>6</v>
      </c>
      <c r="I4899" s="142"/>
      <c r="J4899" s="143"/>
      <c r="K4899" s="144"/>
      <c r="L4899" s="144"/>
      <c r="M4899" s="144"/>
      <c r="N4899" s="144"/>
      <c r="O4899" s="143"/>
      <c r="P4899" s="143"/>
      <c r="Q4899" s="143"/>
      <c r="R4899" s="139"/>
      <c r="S4899" s="139"/>
      <c r="T4899" s="138"/>
      <c r="U4899" s="6"/>
      <c r="V4899" s="8"/>
      <c r="W4899" s="8"/>
      <c r="X4899" s="60"/>
    </row>
    <row r="4900" spans="1:27" ht="11.25" outlineLevel="5" x14ac:dyDescent="0.2">
      <c r="A4900" s="137"/>
      <c r="B4900" s="138"/>
      <c r="C4900" s="138"/>
      <c r="D4900" s="139"/>
      <c r="E4900" s="145"/>
      <c r="F4900" s="140" t="s">
        <v>3613</v>
      </c>
      <c r="G4900" s="139"/>
      <c r="H4900" s="141">
        <v>6</v>
      </c>
      <c r="I4900" s="142"/>
      <c r="J4900" s="143"/>
      <c r="K4900" s="144"/>
      <c r="L4900" s="144"/>
      <c r="M4900" s="144"/>
      <c r="N4900" s="144"/>
      <c r="O4900" s="143"/>
      <c r="P4900" s="143"/>
      <c r="Q4900" s="143"/>
      <c r="R4900" s="139"/>
      <c r="S4900" s="139"/>
      <c r="T4900" s="138"/>
      <c r="U4900" s="6"/>
      <c r="V4900" s="8"/>
      <c r="W4900" s="8"/>
      <c r="X4900" s="60"/>
    </row>
    <row r="4901" spans="1:27" ht="11.25" outlineLevel="5" x14ac:dyDescent="0.2">
      <c r="A4901" s="137"/>
      <c r="B4901" s="138"/>
      <c r="C4901" s="138"/>
      <c r="D4901" s="139"/>
      <c r="E4901" s="145"/>
      <c r="F4901" s="140" t="s">
        <v>3614</v>
      </c>
      <c r="G4901" s="139"/>
      <c r="H4901" s="141">
        <v>12</v>
      </c>
      <c r="I4901" s="142"/>
      <c r="J4901" s="143"/>
      <c r="K4901" s="144"/>
      <c r="L4901" s="144"/>
      <c r="M4901" s="144"/>
      <c r="N4901" s="144"/>
      <c r="O4901" s="143"/>
      <c r="P4901" s="143"/>
      <c r="Q4901" s="143"/>
      <c r="R4901" s="139"/>
      <c r="S4901" s="139"/>
      <c r="T4901" s="138"/>
      <c r="U4901" s="6"/>
      <c r="V4901" s="8"/>
      <c r="W4901" s="8"/>
      <c r="X4901" s="60"/>
    </row>
    <row r="4902" spans="1:27" ht="11.25" outlineLevel="5" x14ac:dyDescent="0.2">
      <c r="A4902" s="137"/>
      <c r="B4902" s="138"/>
      <c r="C4902" s="138"/>
      <c r="D4902" s="139"/>
      <c r="E4902" s="145"/>
      <c r="F4902" s="140" t="s">
        <v>3615</v>
      </c>
      <c r="G4902" s="139"/>
      <c r="H4902" s="141">
        <v>12</v>
      </c>
      <c r="I4902" s="142"/>
      <c r="J4902" s="143"/>
      <c r="K4902" s="144"/>
      <c r="L4902" s="144"/>
      <c r="M4902" s="144"/>
      <c r="N4902" s="144"/>
      <c r="O4902" s="143"/>
      <c r="P4902" s="143"/>
      <c r="Q4902" s="143"/>
      <c r="R4902" s="139"/>
      <c r="S4902" s="139"/>
      <c r="T4902" s="138"/>
      <c r="U4902" s="6"/>
      <c r="V4902" s="8"/>
      <c r="W4902" s="8"/>
      <c r="X4902" s="60"/>
    </row>
    <row r="4903" spans="1:27" ht="11.25" outlineLevel="5" x14ac:dyDescent="0.2">
      <c r="A4903" s="137"/>
      <c r="B4903" s="138"/>
      <c r="C4903" s="138"/>
      <c r="D4903" s="139"/>
      <c r="E4903" s="145"/>
      <c r="F4903" s="140" t="s">
        <v>3616</v>
      </c>
      <c r="G4903" s="139"/>
      <c r="H4903" s="141">
        <v>48</v>
      </c>
      <c r="I4903" s="142"/>
      <c r="J4903" s="143"/>
      <c r="K4903" s="144"/>
      <c r="L4903" s="144"/>
      <c r="M4903" s="144"/>
      <c r="N4903" s="144"/>
      <c r="O4903" s="143"/>
      <c r="P4903" s="143"/>
      <c r="Q4903" s="143"/>
      <c r="R4903" s="139"/>
      <c r="S4903" s="139"/>
      <c r="T4903" s="138"/>
      <c r="U4903" s="6"/>
      <c r="V4903" s="8"/>
      <c r="W4903" s="8"/>
      <c r="X4903" s="60"/>
    </row>
    <row r="4904" spans="1:27" ht="11.25" outlineLevel="5" x14ac:dyDescent="0.2">
      <c r="A4904" s="137"/>
      <c r="B4904" s="138"/>
      <c r="C4904" s="138"/>
      <c r="D4904" s="139"/>
      <c r="E4904" s="145"/>
      <c r="F4904" s="140" t="s">
        <v>3617</v>
      </c>
      <c r="G4904" s="139"/>
      <c r="H4904" s="141">
        <v>6</v>
      </c>
      <c r="I4904" s="142"/>
      <c r="J4904" s="143"/>
      <c r="K4904" s="144"/>
      <c r="L4904" s="144"/>
      <c r="M4904" s="144"/>
      <c r="N4904" s="144"/>
      <c r="O4904" s="143"/>
      <c r="P4904" s="143"/>
      <c r="Q4904" s="143"/>
      <c r="R4904" s="139"/>
      <c r="S4904" s="139"/>
      <c r="T4904" s="138"/>
      <c r="U4904" s="6"/>
      <c r="V4904" s="8"/>
      <c r="W4904" s="8"/>
      <c r="X4904" s="60"/>
    </row>
    <row r="4905" spans="1:27" ht="7.5" customHeight="1" outlineLevel="5" x14ac:dyDescent="0.15">
      <c r="A4905" s="8"/>
      <c r="B4905" s="69"/>
      <c r="C4905" s="69"/>
      <c r="D4905" s="60"/>
      <c r="E4905" s="60"/>
      <c r="F4905" s="104"/>
      <c r="G4905" s="60"/>
      <c r="H4905" s="65"/>
      <c r="I4905" s="105"/>
      <c r="J4905" s="63"/>
      <c r="K4905" s="65"/>
      <c r="L4905" s="65"/>
      <c r="M4905" s="65"/>
      <c r="N4905" s="65"/>
      <c r="O4905" s="63"/>
      <c r="P4905" s="63"/>
      <c r="Q4905" s="63"/>
      <c r="R4905" s="60"/>
      <c r="S4905" s="60"/>
      <c r="T4905" s="69"/>
      <c r="U4905" s="8"/>
      <c r="X4905" s="60"/>
    </row>
    <row r="4906" spans="1:27" ht="11.25" outlineLevel="4" x14ac:dyDescent="0.2">
      <c r="A4906" s="4"/>
      <c r="B4906" s="120"/>
      <c r="C4906" s="121">
        <v>10</v>
      </c>
      <c r="D4906" s="122" t="s">
        <v>534</v>
      </c>
      <c r="E4906" s="123" t="s">
        <v>3618</v>
      </c>
      <c r="F4906" s="124" t="s">
        <v>3619</v>
      </c>
      <c r="G4906" s="122" t="s">
        <v>2049</v>
      </c>
      <c r="H4906" s="125">
        <v>4</v>
      </c>
      <c r="I4906" s="126">
        <v>0</v>
      </c>
      <c r="J4906" s="127">
        <f>H4906*I4906</f>
        <v>0</v>
      </c>
      <c r="K4906" s="125">
        <v>8.0000000000000004E-4</v>
      </c>
      <c r="L4906" s="125">
        <f>H4906*K4906</f>
        <v>3.2000000000000002E-3</v>
      </c>
      <c r="M4906" s="125"/>
      <c r="N4906" s="125">
        <f>H4906*M4906</f>
        <v>0</v>
      </c>
      <c r="O4906" s="127">
        <v>15</v>
      </c>
      <c r="P4906" s="127">
        <f>J4906*(O4906/100)</f>
        <v>0</v>
      </c>
      <c r="Q4906" s="127">
        <f>J4906+P4906</f>
        <v>0</v>
      </c>
      <c r="R4906" s="128"/>
      <c r="S4906" s="128" t="s">
        <v>776</v>
      </c>
      <c r="T4906" s="129">
        <v>1</v>
      </c>
      <c r="U4906" s="8"/>
      <c r="V4906" s="8"/>
      <c r="W4906" s="8"/>
      <c r="X4906" s="60"/>
    </row>
    <row r="4907" spans="1:27" ht="48.75" outlineLevel="5" x14ac:dyDescent="0.2">
      <c r="A4907" s="130"/>
      <c r="B4907" s="131"/>
      <c r="C4907" s="131"/>
      <c r="D4907" s="132"/>
      <c r="E4907" s="136" t="s">
        <v>0</v>
      </c>
      <c r="F4907" s="159" t="s">
        <v>3620</v>
      </c>
      <c r="G4907" s="159"/>
      <c r="H4907" s="160"/>
      <c r="I4907" s="161"/>
      <c r="J4907" s="162"/>
      <c r="K4907" s="134"/>
      <c r="L4907" s="134"/>
      <c r="M4907" s="134"/>
      <c r="N4907" s="134"/>
      <c r="O4907" s="135"/>
      <c r="P4907" s="135"/>
      <c r="Q4907" s="135"/>
      <c r="R4907" s="132"/>
      <c r="S4907" s="132"/>
      <c r="T4907" s="131"/>
      <c r="U4907" s="6"/>
      <c r="V4907" s="8"/>
      <c r="W4907" s="8"/>
      <c r="X4907" s="133" t="str">
        <f>F4907</f>
        <v>Doplňky zařízení koupelen a záchodů  
  smaltované 
    madla 
    rovná, délky 
      500 mm</v>
      </c>
      <c r="Y4907" s="9"/>
      <c r="AA4907" s="11"/>
    </row>
    <row r="4908" spans="1:27" ht="7.5" customHeight="1" outlineLevel="5" x14ac:dyDescent="0.15">
      <c r="B4908" s="69"/>
      <c r="C4908" s="69"/>
      <c r="D4908" s="60"/>
      <c r="E4908" s="60"/>
      <c r="F4908" s="61"/>
      <c r="G4908" s="60"/>
      <c r="H4908" s="65"/>
      <c r="I4908" s="105"/>
      <c r="J4908" s="63"/>
      <c r="K4908" s="65"/>
      <c r="L4908" s="65"/>
      <c r="M4908" s="65"/>
      <c r="N4908" s="65"/>
      <c r="O4908" s="63"/>
      <c r="P4908" s="63"/>
      <c r="Q4908" s="63"/>
      <c r="R4908" s="60"/>
      <c r="S4908" s="60"/>
      <c r="T4908" s="69"/>
      <c r="U4908" s="8"/>
      <c r="X4908" s="60"/>
    </row>
    <row r="4909" spans="1:27" ht="11.25" outlineLevel="4" x14ac:dyDescent="0.2">
      <c r="A4909" s="4"/>
      <c r="B4909" s="120"/>
      <c r="C4909" s="121">
        <v>11</v>
      </c>
      <c r="D4909" s="122" t="s">
        <v>534</v>
      </c>
      <c r="E4909" s="123" t="s">
        <v>3621</v>
      </c>
      <c r="F4909" s="124" t="s">
        <v>3622</v>
      </c>
      <c r="G4909" s="122" t="s">
        <v>2049</v>
      </c>
      <c r="H4909" s="125">
        <v>4</v>
      </c>
      <c r="I4909" s="126">
        <v>0</v>
      </c>
      <c r="J4909" s="127">
        <f>H4909*I4909</f>
        <v>0</v>
      </c>
      <c r="K4909" s="125">
        <v>1.2999999999999999E-3</v>
      </c>
      <c r="L4909" s="125">
        <f>H4909*K4909</f>
        <v>5.1999999999999998E-3</v>
      </c>
      <c r="M4909" s="125"/>
      <c r="N4909" s="125">
        <f>H4909*M4909</f>
        <v>0</v>
      </c>
      <c r="O4909" s="127">
        <v>15</v>
      </c>
      <c r="P4909" s="127">
        <f>J4909*(O4909/100)</f>
        <v>0</v>
      </c>
      <c r="Q4909" s="127">
        <f>J4909+P4909</f>
        <v>0</v>
      </c>
      <c r="R4909" s="128"/>
      <c r="S4909" s="128" t="s">
        <v>776</v>
      </c>
      <c r="T4909" s="129">
        <v>1</v>
      </c>
      <c r="U4909" s="8"/>
      <c r="V4909" s="8"/>
      <c r="W4909" s="8"/>
      <c r="X4909" s="60"/>
    </row>
    <row r="4910" spans="1:27" ht="48.75" outlineLevel="5" x14ac:dyDescent="0.2">
      <c r="A4910" s="130"/>
      <c r="B4910" s="131"/>
      <c r="C4910" s="131"/>
      <c r="D4910" s="132"/>
      <c r="E4910" s="136" t="s">
        <v>0</v>
      </c>
      <c r="F4910" s="159" t="s">
        <v>3623</v>
      </c>
      <c r="G4910" s="159"/>
      <c r="H4910" s="160"/>
      <c r="I4910" s="161"/>
      <c r="J4910" s="162"/>
      <c r="K4910" s="134"/>
      <c r="L4910" s="134"/>
      <c r="M4910" s="134"/>
      <c r="N4910" s="134"/>
      <c r="O4910" s="135"/>
      <c r="P4910" s="135"/>
      <c r="Q4910" s="135"/>
      <c r="R4910" s="132"/>
      <c r="S4910" s="132"/>
      <c r="T4910" s="131"/>
      <c r="U4910" s="6"/>
      <c r="V4910" s="8"/>
      <c r="W4910" s="8"/>
      <c r="X4910" s="133" t="str">
        <f>F4910</f>
        <v>Doplňky zařízení koupelen a záchodů  
  smaltované 
    madla 
    rovná, délky 
      800 mm</v>
      </c>
      <c r="Y4910" s="9"/>
      <c r="AA4910" s="11"/>
    </row>
    <row r="4911" spans="1:27" ht="7.5" customHeight="1" outlineLevel="5" x14ac:dyDescent="0.15">
      <c r="B4911" s="69"/>
      <c r="C4911" s="69"/>
      <c r="D4911" s="60"/>
      <c r="E4911" s="60"/>
      <c r="F4911" s="61"/>
      <c r="G4911" s="60"/>
      <c r="H4911" s="65"/>
      <c r="I4911" s="105"/>
      <c r="J4911" s="63"/>
      <c r="K4911" s="65"/>
      <c r="L4911" s="65"/>
      <c r="M4911" s="65"/>
      <c r="N4911" s="65"/>
      <c r="O4911" s="63"/>
      <c r="P4911" s="63"/>
      <c r="Q4911" s="63"/>
      <c r="R4911" s="60"/>
      <c r="S4911" s="60"/>
      <c r="T4911" s="69"/>
      <c r="U4911" s="8"/>
      <c r="X4911" s="60"/>
    </row>
    <row r="4912" spans="1:27" ht="22.5" outlineLevel="4" x14ac:dyDescent="0.2">
      <c r="A4912" s="4"/>
      <c r="B4912" s="120"/>
      <c r="C4912" s="121">
        <v>12</v>
      </c>
      <c r="D4912" s="122" t="s">
        <v>534</v>
      </c>
      <c r="E4912" s="123" t="s">
        <v>3624</v>
      </c>
      <c r="F4912" s="124" t="s">
        <v>3625</v>
      </c>
      <c r="G4912" s="122" t="s">
        <v>2049</v>
      </c>
      <c r="H4912" s="125">
        <v>4</v>
      </c>
      <c r="I4912" s="126">
        <v>0</v>
      </c>
      <c r="J4912" s="127">
        <f>H4912*I4912</f>
        <v>0</v>
      </c>
      <c r="K4912" s="125">
        <v>8.4999999999999995E-4</v>
      </c>
      <c r="L4912" s="125">
        <f>H4912*K4912</f>
        <v>3.3999999999999998E-3</v>
      </c>
      <c r="M4912" s="125"/>
      <c r="N4912" s="125">
        <f>H4912*M4912</f>
        <v>0</v>
      </c>
      <c r="O4912" s="127">
        <v>15</v>
      </c>
      <c r="P4912" s="127">
        <f>J4912*(O4912/100)</f>
        <v>0</v>
      </c>
      <c r="Q4912" s="127">
        <f>J4912+P4912</f>
        <v>0</v>
      </c>
      <c r="R4912" s="128"/>
      <c r="S4912" s="128" t="s">
        <v>776</v>
      </c>
      <c r="T4912" s="129">
        <v>1</v>
      </c>
      <c r="U4912" s="8"/>
      <c r="V4912" s="8"/>
      <c r="W4912" s="8"/>
      <c r="X4912" s="60"/>
    </row>
    <row r="4913" spans="1:27" ht="48.75" outlineLevel="5" x14ac:dyDescent="0.2">
      <c r="A4913" s="130"/>
      <c r="B4913" s="131"/>
      <c r="C4913" s="131"/>
      <c r="D4913" s="132"/>
      <c r="E4913" s="136" t="s">
        <v>0</v>
      </c>
      <c r="F4913" s="159" t="s">
        <v>3626</v>
      </c>
      <c r="G4913" s="159"/>
      <c r="H4913" s="160"/>
      <c r="I4913" s="161"/>
      <c r="J4913" s="162"/>
      <c r="K4913" s="134"/>
      <c r="L4913" s="134"/>
      <c r="M4913" s="134"/>
      <c r="N4913" s="134"/>
      <c r="O4913" s="135"/>
      <c r="P4913" s="135"/>
      <c r="Q4913" s="135"/>
      <c r="R4913" s="132"/>
      <c r="S4913" s="132"/>
      <c r="T4913" s="131"/>
      <c r="U4913" s="6"/>
      <c r="V4913" s="8"/>
      <c r="W4913" s="8"/>
      <c r="X4913" s="133" t="str">
        <f>F4913</f>
        <v>Doplňky zařízení koupelen a záchodů  
  smaltované 
    madla 
    krakorcová sklopná, délky 
      834 mm</v>
      </c>
      <c r="Y4913" s="9"/>
      <c r="AA4913" s="11"/>
    </row>
    <row r="4914" spans="1:27" ht="7.5" customHeight="1" outlineLevel="5" x14ac:dyDescent="0.15">
      <c r="B4914" s="69"/>
      <c r="C4914" s="69"/>
      <c r="D4914" s="60"/>
      <c r="E4914" s="60"/>
      <c r="F4914" s="61"/>
      <c r="G4914" s="60"/>
      <c r="H4914" s="65"/>
      <c r="I4914" s="105"/>
      <c r="J4914" s="63"/>
      <c r="K4914" s="65"/>
      <c r="L4914" s="65"/>
      <c r="M4914" s="65"/>
      <c r="N4914" s="65"/>
      <c r="O4914" s="63"/>
      <c r="P4914" s="63"/>
      <c r="Q4914" s="63"/>
      <c r="R4914" s="60"/>
      <c r="S4914" s="60"/>
      <c r="T4914" s="69"/>
      <c r="U4914" s="8"/>
      <c r="X4914" s="60"/>
    </row>
    <row r="4915" spans="1:27" ht="11.25" outlineLevel="4" x14ac:dyDescent="0.2">
      <c r="A4915" s="4"/>
      <c r="B4915" s="120"/>
      <c r="C4915" s="121">
        <v>13</v>
      </c>
      <c r="D4915" s="122" t="s">
        <v>534</v>
      </c>
      <c r="E4915" s="123" t="s">
        <v>3627</v>
      </c>
      <c r="F4915" s="124" t="s">
        <v>3628</v>
      </c>
      <c r="G4915" s="122" t="s">
        <v>724</v>
      </c>
      <c r="H4915" s="125">
        <v>2</v>
      </c>
      <c r="I4915" s="126">
        <v>0</v>
      </c>
      <c r="J4915" s="127">
        <f>H4915*I4915</f>
        <v>0</v>
      </c>
      <c r="K4915" s="125"/>
      <c r="L4915" s="125">
        <f>H4915*K4915</f>
        <v>0</v>
      </c>
      <c r="M4915" s="125"/>
      <c r="N4915" s="125">
        <f>H4915*M4915</f>
        <v>0</v>
      </c>
      <c r="O4915" s="127">
        <v>15</v>
      </c>
      <c r="P4915" s="127">
        <f>J4915*(O4915/100)</f>
        <v>0</v>
      </c>
      <c r="Q4915" s="127">
        <f>J4915+P4915</f>
        <v>0</v>
      </c>
      <c r="R4915" s="128"/>
      <c r="S4915" s="128" t="s">
        <v>776</v>
      </c>
      <c r="T4915" s="129">
        <v>1</v>
      </c>
      <c r="U4915" s="8"/>
      <c r="V4915" s="8"/>
      <c r="W4915" s="8"/>
      <c r="X4915" s="60"/>
    </row>
    <row r="4916" spans="1:27" ht="9.75" outlineLevel="5" x14ac:dyDescent="0.2">
      <c r="A4916" s="130"/>
      <c r="B4916" s="131"/>
      <c r="C4916" s="131"/>
      <c r="D4916" s="132"/>
      <c r="E4916" s="136" t="s">
        <v>0</v>
      </c>
      <c r="F4916" s="159" t="s">
        <v>763</v>
      </c>
      <c r="G4916" s="159"/>
      <c r="H4916" s="160"/>
      <c r="I4916" s="161"/>
      <c r="J4916" s="162"/>
      <c r="K4916" s="134"/>
      <c r="L4916" s="134"/>
      <c r="M4916" s="134"/>
      <c r="N4916" s="134"/>
      <c r="O4916" s="135"/>
      <c r="P4916" s="135"/>
      <c r="Q4916" s="135"/>
      <c r="R4916" s="132"/>
      <c r="S4916" s="132"/>
      <c r="T4916" s="131"/>
      <c r="U4916" s="6"/>
      <c r="V4916" s="8"/>
      <c r="W4916" s="8"/>
      <c r="X4916" s="133" t="str">
        <f>F4916</f>
        <v>---</v>
      </c>
      <c r="Y4916" s="9"/>
      <c r="AA4916" s="11"/>
    </row>
    <row r="4917" spans="1:27" ht="7.5" customHeight="1" outlineLevel="5" x14ac:dyDescent="0.15">
      <c r="B4917" s="69"/>
      <c r="C4917" s="69"/>
      <c r="D4917" s="60"/>
      <c r="E4917" s="60"/>
      <c r="F4917" s="61"/>
      <c r="G4917" s="60"/>
      <c r="H4917" s="65"/>
      <c r="I4917" s="105"/>
      <c r="J4917" s="63"/>
      <c r="K4917" s="65"/>
      <c r="L4917" s="65"/>
      <c r="M4917" s="65"/>
      <c r="N4917" s="65"/>
      <c r="O4917" s="63"/>
      <c r="P4917" s="63"/>
      <c r="Q4917" s="63"/>
      <c r="R4917" s="60"/>
      <c r="S4917" s="60"/>
      <c r="T4917" s="69"/>
      <c r="U4917" s="8"/>
      <c r="X4917" s="60"/>
    </row>
    <row r="4918" spans="1:27" ht="11.25" outlineLevel="4" x14ac:dyDescent="0.2">
      <c r="A4918" s="4"/>
      <c r="B4918" s="120"/>
      <c r="C4918" s="121">
        <v>14</v>
      </c>
      <c r="D4918" s="122" t="s">
        <v>534</v>
      </c>
      <c r="E4918" s="123" t="s">
        <v>3629</v>
      </c>
      <c r="F4918" s="124" t="s">
        <v>3630</v>
      </c>
      <c r="G4918" s="122" t="s">
        <v>724</v>
      </c>
      <c r="H4918" s="125">
        <v>2</v>
      </c>
      <c r="I4918" s="126">
        <v>0</v>
      </c>
      <c r="J4918" s="127">
        <f>H4918*I4918</f>
        <v>0</v>
      </c>
      <c r="K4918" s="125"/>
      <c r="L4918" s="125">
        <f>H4918*K4918</f>
        <v>0</v>
      </c>
      <c r="M4918" s="125"/>
      <c r="N4918" s="125">
        <f>H4918*M4918</f>
        <v>0</v>
      </c>
      <c r="O4918" s="127">
        <v>15</v>
      </c>
      <c r="P4918" s="127">
        <f>J4918*(O4918/100)</f>
        <v>0</v>
      </c>
      <c r="Q4918" s="127">
        <f>J4918+P4918</f>
        <v>0</v>
      </c>
      <c r="R4918" s="128"/>
      <c r="S4918" s="128" t="s">
        <v>776</v>
      </c>
      <c r="T4918" s="129">
        <v>1</v>
      </c>
      <c r="U4918" s="8"/>
      <c r="V4918" s="8"/>
      <c r="W4918" s="8"/>
      <c r="X4918" s="60"/>
    </row>
    <row r="4919" spans="1:27" ht="9.75" outlineLevel="5" x14ac:dyDescent="0.2">
      <c r="A4919" s="130"/>
      <c r="B4919" s="131"/>
      <c r="C4919" s="131"/>
      <c r="D4919" s="132"/>
      <c r="E4919" s="136" t="s">
        <v>0</v>
      </c>
      <c r="F4919" s="159" t="s">
        <v>763</v>
      </c>
      <c r="G4919" s="159"/>
      <c r="H4919" s="160"/>
      <c r="I4919" s="161"/>
      <c r="J4919" s="162"/>
      <c r="K4919" s="134"/>
      <c r="L4919" s="134"/>
      <c r="M4919" s="134"/>
      <c r="N4919" s="134"/>
      <c r="O4919" s="135"/>
      <c r="P4919" s="135"/>
      <c r="Q4919" s="135"/>
      <c r="R4919" s="132"/>
      <c r="S4919" s="132"/>
      <c r="T4919" s="131"/>
      <c r="U4919" s="6"/>
      <c r="V4919" s="8"/>
      <c r="W4919" s="8"/>
      <c r="X4919" s="133" t="str">
        <f>F4919</f>
        <v>---</v>
      </c>
      <c r="Y4919" s="9"/>
      <c r="AA4919" s="11"/>
    </row>
    <row r="4920" spans="1:27" ht="7.5" customHeight="1" outlineLevel="5" x14ac:dyDescent="0.15">
      <c r="B4920" s="69"/>
      <c r="C4920" s="69"/>
      <c r="D4920" s="60"/>
      <c r="E4920" s="60"/>
      <c r="F4920" s="61"/>
      <c r="G4920" s="60"/>
      <c r="H4920" s="65"/>
      <c r="I4920" s="105"/>
      <c r="J4920" s="63"/>
      <c r="K4920" s="65"/>
      <c r="L4920" s="65"/>
      <c r="M4920" s="65"/>
      <c r="N4920" s="65"/>
      <c r="O4920" s="63"/>
      <c r="P4920" s="63"/>
      <c r="Q4920" s="63"/>
      <c r="R4920" s="60"/>
      <c r="S4920" s="60"/>
      <c r="T4920" s="69"/>
      <c r="U4920" s="8"/>
      <c r="X4920" s="60"/>
    </row>
    <row r="4921" spans="1:27" outlineLevel="4" x14ac:dyDescent="0.15">
      <c r="B4921" s="6"/>
      <c r="C4921" s="6"/>
      <c r="D4921" s="6"/>
      <c r="E4921" s="6"/>
      <c r="F4921" s="6"/>
      <c r="G4921" s="6"/>
      <c r="H4921" s="6"/>
      <c r="I4921" s="8"/>
      <c r="J4921" s="8"/>
      <c r="K4921" s="6"/>
      <c r="L4921" s="6"/>
      <c r="M4921" s="6"/>
      <c r="N4921" s="6"/>
      <c r="O4921" s="6"/>
      <c r="P4921" s="8"/>
      <c r="Q4921" s="8"/>
      <c r="R4921" s="8"/>
      <c r="S4921" s="6"/>
      <c r="T4921" s="6"/>
      <c r="X4921" s="6"/>
    </row>
    <row r="4922" spans="1:27" ht="11.25" outlineLevel="3" x14ac:dyDescent="0.2">
      <c r="A4922" s="96" t="s">
        <v>163</v>
      </c>
      <c r="B4922" s="100">
        <v>4</v>
      </c>
      <c r="C4922" s="114"/>
      <c r="D4922" s="115" t="s">
        <v>533</v>
      </c>
      <c r="E4922" s="115"/>
      <c r="F4922" s="116" t="s">
        <v>164</v>
      </c>
      <c r="G4922" s="115"/>
      <c r="H4922" s="117"/>
      <c r="I4922" s="118"/>
      <c r="J4922" s="98">
        <f>SUBTOTAL(9,J4923:J4929)</f>
        <v>0</v>
      </c>
      <c r="K4922" s="117"/>
      <c r="L4922" s="99">
        <f>SUBTOTAL(9,L4923:L4929)</f>
        <v>0</v>
      </c>
      <c r="M4922" s="117"/>
      <c r="N4922" s="99">
        <f>SUBTOTAL(9,N4923:N4929)</f>
        <v>0</v>
      </c>
      <c r="O4922" s="119"/>
      <c r="P4922" s="98">
        <f>SUBTOTAL(9,P4923:P4929)</f>
        <v>0</v>
      </c>
      <c r="Q4922" s="98">
        <f>SUBTOTAL(9,Q4923:Q4929)</f>
        <v>0</v>
      </c>
      <c r="R4922" s="115"/>
      <c r="S4922" s="115"/>
      <c r="T4922" s="100">
        <f>SUBTOTAL(9,T4923:T4929)</f>
        <v>2</v>
      </c>
      <c r="U4922" s="6"/>
      <c r="V4922" s="8"/>
      <c r="W4922" s="8"/>
      <c r="X4922" s="60"/>
    </row>
    <row r="4923" spans="1:27" ht="22.5" outlineLevel="4" x14ac:dyDescent="0.2">
      <c r="A4923" s="4"/>
      <c r="B4923" s="120"/>
      <c r="C4923" s="121">
        <v>1</v>
      </c>
      <c r="D4923" s="122" t="s">
        <v>3631</v>
      </c>
      <c r="E4923" s="123" t="s">
        <v>3632</v>
      </c>
      <c r="F4923" s="124" t="s">
        <v>3633</v>
      </c>
      <c r="G4923" s="122" t="s">
        <v>724</v>
      </c>
      <c r="H4923" s="125">
        <v>1</v>
      </c>
      <c r="I4923" s="126">
        <v>0</v>
      </c>
      <c r="J4923" s="127">
        <f>H4923*I4923</f>
        <v>0</v>
      </c>
      <c r="K4923" s="125"/>
      <c r="L4923" s="125">
        <f>H4923*K4923</f>
        <v>0</v>
      </c>
      <c r="M4923" s="125"/>
      <c r="N4923" s="125">
        <f>H4923*M4923</f>
        <v>0</v>
      </c>
      <c r="O4923" s="127">
        <v>15</v>
      </c>
      <c r="P4923" s="127">
        <f>J4923*(O4923/100)</f>
        <v>0</v>
      </c>
      <c r="Q4923" s="127">
        <f>J4923+P4923</f>
        <v>0</v>
      </c>
      <c r="R4923" s="128"/>
      <c r="S4923" s="128" t="s">
        <v>776</v>
      </c>
      <c r="T4923" s="129">
        <v>1</v>
      </c>
      <c r="U4923" s="8"/>
      <c r="V4923" s="8"/>
      <c r="W4923" s="8"/>
      <c r="X4923" s="60"/>
    </row>
    <row r="4924" spans="1:27" ht="29.25" outlineLevel="5" x14ac:dyDescent="0.2">
      <c r="A4924" s="130"/>
      <c r="B4924" s="131"/>
      <c r="C4924" s="131"/>
      <c r="D4924" s="132"/>
      <c r="E4924" s="136" t="s">
        <v>0</v>
      </c>
      <c r="F4924" s="159" t="s">
        <v>3634</v>
      </c>
      <c r="G4924" s="159"/>
      <c r="H4924" s="160"/>
      <c r="I4924" s="161"/>
      <c r="J4924" s="162"/>
      <c r="K4924" s="134"/>
      <c r="L4924" s="134"/>
      <c r="M4924" s="134"/>
      <c r="N4924" s="134"/>
      <c r="O4924" s="135"/>
      <c r="P4924" s="135"/>
      <c r="Q4924" s="135"/>
      <c r="R4924" s="132"/>
      <c r="S4924" s="132"/>
      <c r="T4924" s="131"/>
      <c r="U4924" s="6"/>
      <c r="V4924" s="8"/>
      <c r="W4924" s="8"/>
      <c r="X4924" s="133" t="str">
        <f>F4924</f>
        <v>Hlavní tituly průvodních činností a nákladů  
  inženýrská činnost 
    kompletační a koordinační činnost</v>
      </c>
      <c r="Y4924" s="9"/>
      <c r="AA4924" s="11"/>
    </row>
    <row r="4925" spans="1:27" ht="7.5" customHeight="1" outlineLevel="5" x14ac:dyDescent="0.15">
      <c r="B4925" s="69"/>
      <c r="C4925" s="69"/>
      <c r="D4925" s="60"/>
      <c r="E4925" s="60"/>
      <c r="F4925" s="61"/>
      <c r="G4925" s="60"/>
      <c r="H4925" s="65"/>
      <c r="I4925" s="105"/>
      <c r="J4925" s="63"/>
      <c r="K4925" s="65"/>
      <c r="L4925" s="65"/>
      <c r="M4925" s="65"/>
      <c r="N4925" s="65"/>
      <c r="O4925" s="63"/>
      <c r="P4925" s="63"/>
      <c r="Q4925" s="63"/>
      <c r="R4925" s="60"/>
      <c r="S4925" s="60"/>
      <c r="T4925" s="69"/>
      <c r="U4925" s="8"/>
      <c r="X4925" s="60"/>
    </row>
    <row r="4926" spans="1:27" ht="22.5" outlineLevel="4" x14ac:dyDescent="0.2">
      <c r="A4926" s="4"/>
      <c r="B4926" s="120"/>
      <c r="C4926" s="121">
        <v>2</v>
      </c>
      <c r="D4926" s="122" t="s">
        <v>3631</v>
      </c>
      <c r="E4926" s="123" t="s">
        <v>3635</v>
      </c>
      <c r="F4926" s="124" t="s">
        <v>3636</v>
      </c>
      <c r="G4926" s="122" t="s">
        <v>724</v>
      </c>
      <c r="H4926" s="125">
        <v>1</v>
      </c>
      <c r="I4926" s="126">
        <v>0</v>
      </c>
      <c r="J4926" s="127">
        <f>H4926*I4926</f>
        <v>0</v>
      </c>
      <c r="K4926" s="125"/>
      <c r="L4926" s="125">
        <f>H4926*K4926</f>
        <v>0</v>
      </c>
      <c r="M4926" s="125"/>
      <c r="N4926" s="125">
        <f>H4926*M4926</f>
        <v>0</v>
      </c>
      <c r="O4926" s="127">
        <v>15</v>
      </c>
      <c r="P4926" s="127">
        <f>J4926*(O4926/100)</f>
        <v>0</v>
      </c>
      <c r="Q4926" s="127">
        <f>J4926+P4926</f>
        <v>0</v>
      </c>
      <c r="R4926" s="128"/>
      <c r="S4926" s="128" t="s">
        <v>776</v>
      </c>
      <c r="T4926" s="129">
        <v>1</v>
      </c>
      <c r="U4926" s="8"/>
      <c r="V4926" s="8"/>
      <c r="W4926" s="8"/>
      <c r="X4926" s="60"/>
    </row>
    <row r="4927" spans="1:27" ht="19.5" outlineLevel="5" x14ac:dyDescent="0.2">
      <c r="A4927" s="130"/>
      <c r="B4927" s="131"/>
      <c r="C4927" s="131"/>
      <c r="D4927" s="132"/>
      <c r="E4927" s="136" t="s">
        <v>0</v>
      </c>
      <c r="F4927" s="159" t="s">
        <v>3637</v>
      </c>
      <c r="G4927" s="159"/>
      <c r="H4927" s="160"/>
      <c r="I4927" s="161"/>
      <c r="J4927" s="162"/>
      <c r="K4927" s="134"/>
      <c r="L4927" s="134"/>
      <c r="M4927" s="134"/>
      <c r="N4927" s="134"/>
      <c r="O4927" s="135"/>
      <c r="P4927" s="135"/>
      <c r="Q4927" s="135"/>
      <c r="R4927" s="132"/>
      <c r="S4927" s="132"/>
      <c r="T4927" s="131"/>
      <c r="U4927" s="6"/>
      <c r="V4927" s="8"/>
      <c r="W4927" s="8"/>
      <c r="X4927" s="133" t="str">
        <f>F4927</f>
        <v>Základní rozdělení průvodních činností a nákladů 
  zařízení staveniště</v>
      </c>
      <c r="Y4927" s="9"/>
      <c r="AA4927" s="11"/>
    </row>
    <row r="4928" spans="1:27" ht="7.5" customHeight="1" outlineLevel="5" x14ac:dyDescent="0.15">
      <c r="B4928" s="69"/>
      <c r="C4928" s="69"/>
      <c r="D4928" s="60"/>
      <c r="E4928" s="60"/>
      <c r="F4928" s="61"/>
      <c r="G4928" s="60"/>
      <c r="H4928" s="65"/>
      <c r="I4928" s="105"/>
      <c r="J4928" s="63"/>
      <c r="K4928" s="65"/>
      <c r="L4928" s="65"/>
      <c r="M4928" s="65"/>
      <c r="N4928" s="65"/>
      <c r="O4928" s="63"/>
      <c r="P4928" s="63"/>
      <c r="Q4928" s="63"/>
      <c r="R4928" s="60"/>
      <c r="S4928" s="60"/>
      <c r="T4928" s="69"/>
      <c r="U4928" s="8"/>
      <c r="X4928" s="60"/>
    </row>
    <row r="4929" spans="1:27" outlineLevel="4" x14ac:dyDescent="0.15">
      <c r="B4929" s="6"/>
      <c r="C4929" s="6"/>
      <c r="D4929" s="6"/>
      <c r="E4929" s="6"/>
      <c r="F4929" s="6"/>
      <c r="G4929" s="6"/>
      <c r="H4929" s="6"/>
      <c r="I4929" s="8"/>
      <c r="J4929" s="8"/>
      <c r="K4929" s="6"/>
      <c r="L4929" s="6"/>
      <c r="M4929" s="6"/>
      <c r="N4929" s="6"/>
      <c r="O4929" s="6"/>
      <c r="P4929" s="8"/>
      <c r="Q4929" s="8"/>
      <c r="R4929" s="8"/>
      <c r="S4929" s="6"/>
      <c r="T4929" s="6"/>
      <c r="X4929" s="6"/>
    </row>
    <row r="4930" spans="1:27" ht="12" outlineLevel="1" x14ac:dyDescent="0.2">
      <c r="A4930" s="28" t="s">
        <v>165</v>
      </c>
      <c r="B4930" s="94">
        <v>2</v>
      </c>
      <c r="C4930" s="109"/>
      <c r="D4930" s="110" t="s">
        <v>531</v>
      </c>
      <c r="E4930" s="110"/>
      <c r="F4930" s="92" t="s">
        <v>166</v>
      </c>
      <c r="G4930" s="110"/>
      <c r="H4930" s="111"/>
      <c r="I4930" s="112"/>
      <c r="J4930" s="41">
        <f>SUBTOTAL(9,J4931:J10360)</f>
        <v>0</v>
      </c>
      <c r="K4930" s="111"/>
      <c r="L4930" s="93">
        <f>SUBTOTAL(9,L4931:L10360)</f>
        <v>0.15115999999999999</v>
      </c>
      <c r="M4930" s="111"/>
      <c r="N4930" s="93">
        <f>SUBTOTAL(9,N4931:N10360)</f>
        <v>65.964800000000025</v>
      </c>
      <c r="O4930" s="113"/>
      <c r="P4930" s="41">
        <f>SUBTOTAL(9,P4931:P10360)</f>
        <v>0</v>
      </c>
      <c r="Q4930" s="41">
        <f>SUBTOTAL(9,Q4931:Q10360)</f>
        <v>0</v>
      </c>
      <c r="R4930" s="110"/>
      <c r="S4930" s="110"/>
      <c r="T4930" s="94">
        <f>SUBTOTAL(9,T4931:T10360)</f>
        <v>1692</v>
      </c>
      <c r="U4930" s="6"/>
      <c r="V4930" s="8"/>
      <c r="W4930" s="8"/>
      <c r="X4930" s="60"/>
    </row>
    <row r="4931" spans="1:27" ht="11.25" outlineLevel="2" x14ac:dyDescent="0.2">
      <c r="A4931" s="96" t="s">
        <v>167</v>
      </c>
      <c r="B4931" s="100">
        <v>3</v>
      </c>
      <c r="C4931" s="114"/>
      <c r="D4931" s="115" t="s">
        <v>532</v>
      </c>
      <c r="E4931" s="115"/>
      <c r="F4931" s="116" t="s">
        <v>168</v>
      </c>
      <c r="G4931" s="115"/>
      <c r="H4931" s="117"/>
      <c r="I4931" s="118"/>
      <c r="J4931" s="98">
        <f>SUBTOTAL(9,J4932:J5113)</f>
        <v>0</v>
      </c>
      <c r="K4931" s="117"/>
      <c r="L4931" s="99">
        <f>SUBTOTAL(9,L4932:L5113)</f>
        <v>0</v>
      </c>
      <c r="M4931" s="117"/>
      <c r="N4931" s="99">
        <f>SUBTOTAL(9,N4932:N5113)</f>
        <v>0</v>
      </c>
      <c r="O4931" s="119"/>
      <c r="P4931" s="98">
        <f>SUBTOTAL(9,P4932:P5113)</f>
        <v>0</v>
      </c>
      <c r="Q4931" s="98">
        <f>SUBTOTAL(9,Q4932:Q5113)</f>
        <v>0</v>
      </c>
      <c r="R4931" s="115"/>
      <c r="S4931" s="115"/>
      <c r="T4931" s="100">
        <f>SUBTOTAL(9,T4932:T5113)</f>
        <v>58</v>
      </c>
      <c r="U4931" s="6"/>
      <c r="V4931" s="8"/>
      <c r="W4931" s="8"/>
      <c r="X4931" s="60"/>
    </row>
    <row r="4932" spans="1:27" ht="11.25" outlineLevel="3" x14ac:dyDescent="0.2">
      <c r="A4932" s="96" t="s">
        <v>169</v>
      </c>
      <c r="B4932" s="100">
        <v>4</v>
      </c>
      <c r="C4932" s="114"/>
      <c r="D4932" s="115" t="s">
        <v>533</v>
      </c>
      <c r="E4932" s="115"/>
      <c r="F4932" s="116" t="s">
        <v>170</v>
      </c>
      <c r="G4932" s="115"/>
      <c r="H4932" s="117"/>
      <c r="I4932" s="118"/>
      <c r="J4932" s="98">
        <f>SUBTOTAL(9,J4933:J4999)</f>
        <v>0</v>
      </c>
      <c r="K4932" s="117"/>
      <c r="L4932" s="99">
        <f>SUBTOTAL(9,L4933:L4999)</f>
        <v>0</v>
      </c>
      <c r="M4932" s="117"/>
      <c r="N4932" s="99">
        <f>SUBTOTAL(9,N4933:N4999)</f>
        <v>0</v>
      </c>
      <c r="O4932" s="119"/>
      <c r="P4932" s="98">
        <f>SUBTOTAL(9,P4933:P4999)</f>
        <v>0</v>
      </c>
      <c r="Q4932" s="98">
        <f>SUBTOTAL(9,Q4933:Q4999)</f>
        <v>0</v>
      </c>
      <c r="R4932" s="115"/>
      <c r="S4932" s="115"/>
      <c r="T4932" s="100">
        <f>SUBTOTAL(9,T4933:T4999)</f>
        <v>22</v>
      </c>
      <c r="U4932" s="6"/>
      <c r="V4932" s="8"/>
      <c r="W4932" s="8"/>
      <c r="X4932" s="60"/>
    </row>
    <row r="4933" spans="1:27" ht="11.25" outlineLevel="4" x14ac:dyDescent="0.2">
      <c r="A4933" s="4"/>
      <c r="B4933" s="120"/>
      <c r="C4933" s="121">
        <v>1</v>
      </c>
      <c r="D4933" s="122" t="s">
        <v>534</v>
      </c>
      <c r="E4933" s="123" t="s">
        <v>3638</v>
      </c>
      <c r="F4933" s="124" t="s">
        <v>3639</v>
      </c>
      <c r="G4933" s="122" t="s">
        <v>752</v>
      </c>
      <c r="H4933" s="125">
        <v>390</v>
      </c>
      <c r="I4933" s="126">
        <v>0</v>
      </c>
      <c r="J4933" s="127">
        <f>H4933*I4933</f>
        <v>0</v>
      </c>
      <c r="K4933" s="125"/>
      <c r="L4933" s="125">
        <f>H4933*K4933</f>
        <v>0</v>
      </c>
      <c r="M4933" s="125"/>
      <c r="N4933" s="125">
        <f>H4933*M4933</f>
        <v>0</v>
      </c>
      <c r="O4933" s="127">
        <v>15</v>
      </c>
      <c r="P4933" s="127">
        <f>J4933*(O4933/100)</f>
        <v>0</v>
      </c>
      <c r="Q4933" s="127">
        <f>J4933+P4933</f>
        <v>0</v>
      </c>
      <c r="R4933" s="128"/>
      <c r="S4933" s="128" t="s">
        <v>538</v>
      </c>
      <c r="T4933" s="129">
        <v>1</v>
      </c>
      <c r="U4933" s="8"/>
      <c r="V4933" s="8"/>
      <c r="W4933" s="8"/>
      <c r="X4933" s="60"/>
    </row>
    <row r="4934" spans="1:27" ht="9.75" outlineLevel="5" x14ac:dyDescent="0.2">
      <c r="A4934" s="130"/>
      <c r="B4934" s="131"/>
      <c r="C4934" s="131"/>
      <c r="D4934" s="132"/>
      <c r="E4934" s="136" t="s">
        <v>0</v>
      </c>
      <c r="F4934" s="159" t="s">
        <v>3640</v>
      </c>
      <c r="G4934" s="159"/>
      <c r="H4934" s="160"/>
      <c r="I4934" s="161"/>
      <c r="J4934" s="162"/>
      <c r="K4934" s="134"/>
      <c r="L4934" s="134"/>
      <c r="M4934" s="134"/>
      <c r="N4934" s="134"/>
      <c r="O4934" s="135"/>
      <c r="P4934" s="135"/>
      <c r="Q4934" s="135"/>
      <c r="R4934" s="132"/>
      <c r="S4934" s="132"/>
      <c r="T4934" s="131"/>
      <c r="U4934" s="6"/>
      <c r="V4934" s="8"/>
      <c r="W4934" s="8"/>
      <c r="X4934" s="133" t="str">
        <f>F4934</f>
        <v>Montáž uzemňovacího vedení s upevněním, propojením a připojením pomocí svorek v zemi s izolací spojů pásku průřezu do 120 mm2 v průmyslové výstavbě</v>
      </c>
      <c r="Y4934" s="9"/>
      <c r="AA4934" s="11"/>
    </row>
    <row r="4935" spans="1:27" ht="7.5" customHeight="1" outlineLevel="5" x14ac:dyDescent="0.15">
      <c r="B4935" s="69"/>
      <c r="C4935" s="69"/>
      <c r="D4935" s="60"/>
      <c r="E4935" s="60"/>
      <c r="F4935" s="61"/>
      <c r="G4935" s="60"/>
      <c r="H4935" s="65"/>
      <c r="I4935" s="105"/>
      <c r="J4935" s="63"/>
      <c r="K4935" s="65"/>
      <c r="L4935" s="65"/>
      <c r="M4935" s="65"/>
      <c r="N4935" s="65"/>
      <c r="O4935" s="63"/>
      <c r="P4935" s="63"/>
      <c r="Q4935" s="63"/>
      <c r="R4935" s="60"/>
      <c r="S4935" s="60"/>
      <c r="T4935" s="69"/>
      <c r="U4935" s="8"/>
      <c r="X4935" s="60"/>
    </row>
    <row r="4936" spans="1:27" ht="11.25" outlineLevel="4" x14ac:dyDescent="0.2">
      <c r="A4936" s="4"/>
      <c r="B4936" s="120"/>
      <c r="C4936" s="121">
        <v>2</v>
      </c>
      <c r="D4936" s="122" t="s">
        <v>760</v>
      </c>
      <c r="E4936" s="123" t="s">
        <v>3641</v>
      </c>
      <c r="F4936" s="124" t="s">
        <v>3642</v>
      </c>
      <c r="G4936" s="122" t="s">
        <v>3643</v>
      </c>
      <c r="H4936" s="125">
        <v>370.5</v>
      </c>
      <c r="I4936" s="126">
        <v>0</v>
      </c>
      <c r="J4936" s="127">
        <f>H4936*I4936</f>
        <v>0</v>
      </c>
      <c r="K4936" s="125"/>
      <c r="L4936" s="125">
        <f>H4936*K4936</f>
        <v>0</v>
      </c>
      <c r="M4936" s="125"/>
      <c r="N4936" s="125">
        <f>H4936*M4936</f>
        <v>0</v>
      </c>
      <c r="O4936" s="127">
        <v>15</v>
      </c>
      <c r="P4936" s="127">
        <f>J4936*(O4936/100)</f>
        <v>0</v>
      </c>
      <c r="Q4936" s="127">
        <f>J4936+P4936</f>
        <v>0</v>
      </c>
      <c r="R4936" s="128"/>
      <c r="S4936" s="128" t="s">
        <v>776</v>
      </c>
      <c r="T4936" s="129">
        <v>1</v>
      </c>
      <c r="U4936" s="8"/>
      <c r="V4936" s="8"/>
      <c r="W4936" s="8"/>
      <c r="X4936" s="60"/>
    </row>
    <row r="4937" spans="1:27" ht="9.75" outlineLevel="5" x14ac:dyDescent="0.2">
      <c r="A4937" s="130"/>
      <c r="B4937" s="131"/>
      <c r="C4937" s="131"/>
      <c r="D4937" s="132"/>
      <c r="E4937" s="136" t="s">
        <v>0</v>
      </c>
      <c r="F4937" s="159" t="s">
        <v>763</v>
      </c>
      <c r="G4937" s="159"/>
      <c r="H4937" s="160"/>
      <c r="I4937" s="161"/>
      <c r="J4937" s="162"/>
      <c r="K4937" s="134"/>
      <c r="L4937" s="134"/>
      <c r="M4937" s="134"/>
      <c r="N4937" s="134"/>
      <c r="O4937" s="135"/>
      <c r="P4937" s="135"/>
      <c r="Q4937" s="135"/>
      <c r="R4937" s="132"/>
      <c r="S4937" s="132"/>
      <c r="T4937" s="131"/>
      <c r="U4937" s="6"/>
      <c r="V4937" s="8"/>
      <c r="W4937" s="8"/>
      <c r="X4937" s="133" t="str">
        <f>F4937</f>
        <v>---</v>
      </c>
      <c r="Y4937" s="9"/>
      <c r="AA4937" s="11"/>
    </row>
    <row r="4938" spans="1:27" ht="7.5" customHeight="1" outlineLevel="5" x14ac:dyDescent="0.15">
      <c r="B4938" s="69"/>
      <c r="C4938" s="69"/>
      <c r="D4938" s="60"/>
      <c r="E4938" s="60"/>
      <c r="F4938" s="61"/>
      <c r="G4938" s="60"/>
      <c r="H4938" s="65"/>
      <c r="I4938" s="105"/>
      <c r="J4938" s="63"/>
      <c r="K4938" s="65"/>
      <c r="L4938" s="65"/>
      <c r="M4938" s="65"/>
      <c r="N4938" s="65"/>
      <c r="O4938" s="63"/>
      <c r="P4938" s="63"/>
      <c r="Q4938" s="63"/>
      <c r="R4938" s="60"/>
      <c r="S4938" s="60"/>
      <c r="T4938" s="69"/>
      <c r="U4938" s="8"/>
      <c r="X4938" s="60"/>
    </row>
    <row r="4939" spans="1:27" ht="11.25" outlineLevel="4" x14ac:dyDescent="0.2">
      <c r="A4939" s="4"/>
      <c r="B4939" s="120"/>
      <c r="C4939" s="121">
        <v>3</v>
      </c>
      <c r="D4939" s="122" t="s">
        <v>534</v>
      </c>
      <c r="E4939" s="123" t="s">
        <v>3644</v>
      </c>
      <c r="F4939" s="124" t="s">
        <v>3645</v>
      </c>
      <c r="G4939" s="122" t="s">
        <v>752</v>
      </c>
      <c r="H4939" s="125">
        <v>85</v>
      </c>
      <c r="I4939" s="126">
        <v>0</v>
      </c>
      <c r="J4939" s="127">
        <f>H4939*I4939</f>
        <v>0</v>
      </c>
      <c r="K4939" s="125"/>
      <c r="L4939" s="125">
        <f>H4939*K4939</f>
        <v>0</v>
      </c>
      <c r="M4939" s="125"/>
      <c r="N4939" s="125">
        <f>H4939*M4939</f>
        <v>0</v>
      </c>
      <c r="O4939" s="127">
        <v>15</v>
      </c>
      <c r="P4939" s="127">
        <f>J4939*(O4939/100)</f>
        <v>0</v>
      </c>
      <c r="Q4939" s="127">
        <f>J4939+P4939</f>
        <v>0</v>
      </c>
      <c r="R4939" s="128"/>
      <c r="S4939" s="128" t="s">
        <v>538</v>
      </c>
      <c r="T4939" s="129">
        <v>1</v>
      </c>
      <c r="U4939" s="8"/>
      <c r="V4939" s="8"/>
      <c r="W4939" s="8"/>
      <c r="X4939" s="60"/>
    </row>
    <row r="4940" spans="1:27" ht="9.75" outlineLevel="5" x14ac:dyDescent="0.2">
      <c r="A4940" s="130"/>
      <c r="B4940" s="131"/>
      <c r="C4940" s="131"/>
      <c r="D4940" s="132"/>
      <c r="E4940" s="136" t="s">
        <v>0</v>
      </c>
      <c r="F4940" s="159" t="s">
        <v>3646</v>
      </c>
      <c r="G4940" s="159"/>
      <c r="H4940" s="160"/>
      <c r="I4940" s="161"/>
      <c r="J4940" s="162"/>
      <c r="K4940" s="134"/>
      <c r="L4940" s="134"/>
      <c r="M4940" s="134"/>
      <c r="N4940" s="134"/>
      <c r="O4940" s="135"/>
      <c r="P4940" s="135"/>
      <c r="Q4940" s="135"/>
      <c r="R4940" s="132"/>
      <c r="S4940" s="132"/>
      <c r="T4940" s="131"/>
      <c r="U4940" s="6"/>
      <c r="V4940" s="8"/>
      <c r="W4940" s="8"/>
      <c r="X4940" s="133" t="str">
        <f>F4940</f>
        <v>Montáž uzemňovacího vedení s upevněním, propojením a připojením pomocí svorek v zemi s izolací spojů drátu nebo lana Ø do 10 mm v průmyslové výstavbě</v>
      </c>
      <c r="Y4940" s="9"/>
      <c r="AA4940" s="11"/>
    </row>
    <row r="4941" spans="1:27" ht="7.5" customHeight="1" outlineLevel="5" x14ac:dyDescent="0.15">
      <c r="B4941" s="69"/>
      <c r="C4941" s="69"/>
      <c r="D4941" s="60"/>
      <c r="E4941" s="60"/>
      <c r="F4941" s="61"/>
      <c r="G4941" s="60"/>
      <c r="H4941" s="65"/>
      <c r="I4941" s="105"/>
      <c r="J4941" s="63"/>
      <c r="K4941" s="65"/>
      <c r="L4941" s="65"/>
      <c r="M4941" s="65"/>
      <c r="N4941" s="65"/>
      <c r="O4941" s="63"/>
      <c r="P4941" s="63"/>
      <c r="Q4941" s="63"/>
      <c r="R4941" s="60"/>
      <c r="S4941" s="60"/>
      <c r="T4941" s="69"/>
      <c r="U4941" s="8"/>
      <c r="X4941" s="60"/>
    </row>
    <row r="4942" spans="1:27" ht="11.25" outlineLevel="4" x14ac:dyDescent="0.2">
      <c r="A4942" s="4"/>
      <c r="B4942" s="120"/>
      <c r="C4942" s="121">
        <v>4</v>
      </c>
      <c r="D4942" s="122" t="s">
        <v>760</v>
      </c>
      <c r="E4942" s="123" t="s">
        <v>3647</v>
      </c>
      <c r="F4942" s="124" t="s">
        <v>3648</v>
      </c>
      <c r="G4942" s="122" t="s">
        <v>3643</v>
      </c>
      <c r="H4942" s="125">
        <v>52.7</v>
      </c>
      <c r="I4942" s="126">
        <v>0</v>
      </c>
      <c r="J4942" s="127">
        <f>H4942*I4942</f>
        <v>0</v>
      </c>
      <c r="K4942" s="125"/>
      <c r="L4942" s="125">
        <f>H4942*K4942</f>
        <v>0</v>
      </c>
      <c r="M4942" s="125"/>
      <c r="N4942" s="125">
        <f>H4942*M4942</f>
        <v>0</v>
      </c>
      <c r="O4942" s="127">
        <v>15</v>
      </c>
      <c r="P4942" s="127">
        <f>J4942*(O4942/100)</f>
        <v>0</v>
      </c>
      <c r="Q4942" s="127">
        <f>J4942+P4942</f>
        <v>0</v>
      </c>
      <c r="R4942" s="128"/>
      <c r="S4942" s="128" t="s">
        <v>776</v>
      </c>
      <c r="T4942" s="129">
        <v>1</v>
      </c>
      <c r="U4942" s="8"/>
      <c r="V4942" s="8"/>
      <c r="W4942" s="8"/>
      <c r="X4942" s="60"/>
    </row>
    <row r="4943" spans="1:27" ht="9.75" outlineLevel="5" x14ac:dyDescent="0.2">
      <c r="A4943" s="130"/>
      <c r="B4943" s="131"/>
      <c r="C4943" s="131"/>
      <c r="D4943" s="132"/>
      <c r="E4943" s="136" t="s">
        <v>0</v>
      </c>
      <c r="F4943" s="159" t="s">
        <v>763</v>
      </c>
      <c r="G4943" s="159"/>
      <c r="H4943" s="160"/>
      <c r="I4943" s="161"/>
      <c r="J4943" s="162"/>
      <c r="K4943" s="134"/>
      <c r="L4943" s="134"/>
      <c r="M4943" s="134"/>
      <c r="N4943" s="134"/>
      <c r="O4943" s="135"/>
      <c r="P4943" s="135"/>
      <c r="Q4943" s="135"/>
      <c r="R4943" s="132"/>
      <c r="S4943" s="132"/>
      <c r="T4943" s="131"/>
      <c r="U4943" s="6"/>
      <c r="V4943" s="8"/>
      <c r="W4943" s="8"/>
      <c r="X4943" s="133" t="str">
        <f>F4943</f>
        <v>---</v>
      </c>
      <c r="Y4943" s="9"/>
      <c r="AA4943" s="11"/>
    </row>
    <row r="4944" spans="1:27" ht="7.5" customHeight="1" outlineLevel="5" x14ac:dyDescent="0.15">
      <c r="B4944" s="69"/>
      <c r="C4944" s="69"/>
      <c r="D4944" s="60"/>
      <c r="E4944" s="60"/>
      <c r="F4944" s="61"/>
      <c r="G4944" s="60"/>
      <c r="H4944" s="65"/>
      <c r="I4944" s="105"/>
      <c r="J4944" s="63"/>
      <c r="K4944" s="65"/>
      <c r="L4944" s="65"/>
      <c r="M4944" s="65"/>
      <c r="N4944" s="65"/>
      <c r="O4944" s="63"/>
      <c r="P4944" s="63"/>
      <c r="Q4944" s="63"/>
      <c r="R4944" s="60"/>
      <c r="S4944" s="60"/>
      <c r="T4944" s="69"/>
      <c r="U4944" s="8"/>
      <c r="X4944" s="60"/>
    </row>
    <row r="4945" spans="1:27" ht="11.25" outlineLevel="4" x14ac:dyDescent="0.2">
      <c r="A4945" s="4"/>
      <c r="B4945" s="120"/>
      <c r="C4945" s="121">
        <v>5</v>
      </c>
      <c r="D4945" s="122" t="s">
        <v>534</v>
      </c>
      <c r="E4945" s="123" t="s">
        <v>3644</v>
      </c>
      <c r="F4945" s="124" t="s">
        <v>3645</v>
      </c>
      <c r="G4945" s="122" t="s">
        <v>752</v>
      </c>
      <c r="H4945" s="125">
        <v>48</v>
      </c>
      <c r="I4945" s="126">
        <v>0</v>
      </c>
      <c r="J4945" s="127">
        <f>H4945*I4945</f>
        <v>0</v>
      </c>
      <c r="K4945" s="125"/>
      <c r="L4945" s="125">
        <f>H4945*K4945</f>
        <v>0</v>
      </c>
      <c r="M4945" s="125"/>
      <c r="N4945" s="125">
        <f>H4945*M4945</f>
        <v>0</v>
      </c>
      <c r="O4945" s="127">
        <v>15</v>
      </c>
      <c r="P4945" s="127">
        <f>J4945*(O4945/100)</f>
        <v>0</v>
      </c>
      <c r="Q4945" s="127">
        <f>J4945+P4945</f>
        <v>0</v>
      </c>
      <c r="R4945" s="128"/>
      <c r="S4945" s="128" t="s">
        <v>538</v>
      </c>
      <c r="T4945" s="129">
        <v>1</v>
      </c>
      <c r="U4945" s="8"/>
      <c r="V4945" s="8"/>
      <c r="W4945" s="8"/>
      <c r="X4945" s="60"/>
    </row>
    <row r="4946" spans="1:27" ht="9.75" outlineLevel="5" x14ac:dyDescent="0.2">
      <c r="A4946" s="130"/>
      <c r="B4946" s="131"/>
      <c r="C4946" s="131"/>
      <c r="D4946" s="132"/>
      <c r="E4946" s="136" t="s">
        <v>0</v>
      </c>
      <c r="F4946" s="159" t="s">
        <v>3646</v>
      </c>
      <c r="G4946" s="159"/>
      <c r="H4946" s="160"/>
      <c r="I4946" s="161"/>
      <c r="J4946" s="162"/>
      <c r="K4946" s="134"/>
      <c r="L4946" s="134"/>
      <c r="M4946" s="134"/>
      <c r="N4946" s="134"/>
      <c r="O4946" s="135"/>
      <c r="P4946" s="135"/>
      <c r="Q4946" s="135"/>
      <c r="R4946" s="132"/>
      <c r="S4946" s="132"/>
      <c r="T4946" s="131"/>
      <c r="U4946" s="6"/>
      <c r="V4946" s="8"/>
      <c r="W4946" s="8"/>
      <c r="X4946" s="133" t="str">
        <f>F4946</f>
        <v>Montáž uzemňovacího vedení s upevněním, propojením a připojením pomocí svorek v zemi s izolací spojů drátu nebo lana Ø do 10 mm v průmyslové výstavbě</v>
      </c>
      <c r="Y4946" s="9"/>
      <c r="AA4946" s="11"/>
    </row>
    <row r="4947" spans="1:27" ht="7.5" customHeight="1" outlineLevel="5" x14ac:dyDescent="0.15">
      <c r="B4947" s="69"/>
      <c r="C4947" s="69"/>
      <c r="D4947" s="60"/>
      <c r="E4947" s="60"/>
      <c r="F4947" s="61"/>
      <c r="G4947" s="60"/>
      <c r="H4947" s="65"/>
      <c r="I4947" s="105"/>
      <c r="J4947" s="63"/>
      <c r="K4947" s="65"/>
      <c r="L4947" s="65"/>
      <c r="M4947" s="65"/>
      <c r="N4947" s="65"/>
      <c r="O4947" s="63"/>
      <c r="P4947" s="63"/>
      <c r="Q4947" s="63"/>
      <c r="R4947" s="60"/>
      <c r="S4947" s="60"/>
      <c r="T4947" s="69"/>
      <c r="U4947" s="8"/>
      <c r="X4947" s="60"/>
    </row>
    <row r="4948" spans="1:27" ht="33.75" outlineLevel="4" x14ac:dyDescent="0.2">
      <c r="A4948" s="4"/>
      <c r="B4948" s="120"/>
      <c r="C4948" s="121">
        <v>6</v>
      </c>
      <c r="D4948" s="122" t="s">
        <v>760</v>
      </c>
      <c r="E4948" s="123" t="s">
        <v>3649</v>
      </c>
      <c r="F4948" s="124" t="s">
        <v>3650</v>
      </c>
      <c r="G4948" s="122" t="s">
        <v>752</v>
      </c>
      <c r="H4948" s="125">
        <v>48</v>
      </c>
      <c r="I4948" s="126">
        <v>0</v>
      </c>
      <c r="J4948" s="127">
        <f>H4948*I4948</f>
        <v>0</v>
      </c>
      <c r="K4948" s="125"/>
      <c r="L4948" s="125">
        <f>H4948*K4948</f>
        <v>0</v>
      </c>
      <c r="M4948" s="125"/>
      <c r="N4948" s="125">
        <f>H4948*M4948</f>
        <v>0</v>
      </c>
      <c r="O4948" s="127">
        <v>15</v>
      </c>
      <c r="P4948" s="127">
        <f>J4948*(O4948/100)</f>
        <v>0</v>
      </c>
      <c r="Q4948" s="127">
        <f>J4948+P4948</f>
        <v>0</v>
      </c>
      <c r="R4948" s="128"/>
      <c r="S4948" s="128" t="s">
        <v>776</v>
      </c>
      <c r="T4948" s="129">
        <v>1</v>
      </c>
      <c r="U4948" s="8"/>
      <c r="V4948" s="8"/>
      <c r="W4948" s="8"/>
      <c r="X4948" s="60"/>
    </row>
    <row r="4949" spans="1:27" ht="9.75" outlineLevel="5" x14ac:dyDescent="0.2">
      <c r="A4949" s="130"/>
      <c r="B4949" s="131"/>
      <c r="C4949" s="131"/>
      <c r="D4949" s="132"/>
      <c r="E4949" s="136" t="s">
        <v>0</v>
      </c>
      <c r="F4949" s="159" t="s">
        <v>763</v>
      </c>
      <c r="G4949" s="159"/>
      <c r="H4949" s="160"/>
      <c r="I4949" s="161"/>
      <c r="J4949" s="162"/>
      <c r="K4949" s="134"/>
      <c r="L4949" s="134"/>
      <c r="M4949" s="134"/>
      <c r="N4949" s="134"/>
      <c r="O4949" s="135"/>
      <c r="P4949" s="135"/>
      <c r="Q4949" s="135"/>
      <c r="R4949" s="132"/>
      <c r="S4949" s="132"/>
      <c r="T4949" s="131"/>
      <c r="U4949" s="6"/>
      <c r="V4949" s="8"/>
      <c r="W4949" s="8"/>
      <c r="X4949" s="133" t="str">
        <f>F4949</f>
        <v>---</v>
      </c>
      <c r="Y4949" s="9"/>
      <c r="AA4949" s="11"/>
    </row>
    <row r="4950" spans="1:27" ht="7.5" customHeight="1" outlineLevel="5" x14ac:dyDescent="0.15">
      <c r="B4950" s="69"/>
      <c r="C4950" s="69"/>
      <c r="D4950" s="60"/>
      <c r="E4950" s="60"/>
      <c r="F4950" s="61"/>
      <c r="G4950" s="60"/>
      <c r="H4950" s="65"/>
      <c r="I4950" s="105"/>
      <c r="J4950" s="63"/>
      <c r="K4950" s="65"/>
      <c r="L4950" s="65"/>
      <c r="M4950" s="65"/>
      <c r="N4950" s="65"/>
      <c r="O4950" s="63"/>
      <c r="P4950" s="63"/>
      <c r="Q4950" s="63"/>
      <c r="R4950" s="60"/>
      <c r="S4950" s="60"/>
      <c r="T4950" s="69"/>
      <c r="U4950" s="8"/>
      <c r="X4950" s="60"/>
    </row>
    <row r="4951" spans="1:27" ht="11.25" outlineLevel="4" x14ac:dyDescent="0.2">
      <c r="A4951" s="4"/>
      <c r="B4951" s="120"/>
      <c r="C4951" s="121">
        <v>7</v>
      </c>
      <c r="D4951" s="122" t="s">
        <v>534</v>
      </c>
      <c r="E4951" s="123" t="s">
        <v>3651</v>
      </c>
      <c r="F4951" s="124" t="s">
        <v>3652</v>
      </c>
      <c r="G4951" s="122" t="s">
        <v>724</v>
      </c>
      <c r="H4951" s="125">
        <v>25</v>
      </c>
      <c r="I4951" s="126">
        <v>0</v>
      </c>
      <c r="J4951" s="127">
        <f>H4951*I4951</f>
        <v>0</v>
      </c>
      <c r="K4951" s="125"/>
      <c r="L4951" s="125">
        <f>H4951*K4951</f>
        <v>0</v>
      </c>
      <c r="M4951" s="125"/>
      <c r="N4951" s="125">
        <f>H4951*M4951</f>
        <v>0</v>
      </c>
      <c r="O4951" s="127">
        <v>15</v>
      </c>
      <c r="P4951" s="127">
        <f>J4951*(O4951/100)</f>
        <v>0</v>
      </c>
      <c r="Q4951" s="127">
        <f>J4951+P4951</f>
        <v>0</v>
      </c>
      <c r="R4951" s="128"/>
      <c r="S4951" s="128" t="s">
        <v>538</v>
      </c>
      <c r="T4951" s="129">
        <v>1</v>
      </c>
      <c r="U4951" s="8"/>
      <c r="V4951" s="8"/>
      <c r="W4951" s="8"/>
      <c r="X4951" s="60"/>
    </row>
    <row r="4952" spans="1:27" ht="9.75" outlineLevel="5" x14ac:dyDescent="0.2">
      <c r="A4952" s="130"/>
      <c r="B4952" s="131"/>
      <c r="C4952" s="131"/>
      <c r="D4952" s="132"/>
      <c r="E4952" s="136" t="s">
        <v>0</v>
      </c>
      <c r="F4952" s="159" t="s">
        <v>3653</v>
      </c>
      <c r="G4952" s="159"/>
      <c r="H4952" s="160"/>
      <c r="I4952" s="161"/>
      <c r="J4952" s="162"/>
      <c r="K4952" s="134"/>
      <c r="L4952" s="134"/>
      <c r="M4952" s="134"/>
      <c r="N4952" s="134"/>
      <c r="O4952" s="135"/>
      <c r="P4952" s="135"/>
      <c r="Q4952" s="135"/>
      <c r="R4952" s="132"/>
      <c r="S4952" s="132"/>
      <c r="T4952" s="131"/>
      <c r="U4952" s="6"/>
      <c r="V4952" s="8"/>
      <c r="W4952" s="8"/>
      <c r="X4952" s="133" t="str">
        <f>F4952</f>
        <v>Montáž hromosvodného vedení svorek se 3 a více šrouby</v>
      </c>
      <c r="Y4952" s="9"/>
      <c r="AA4952" s="11"/>
    </row>
    <row r="4953" spans="1:27" ht="7.5" customHeight="1" outlineLevel="5" x14ac:dyDescent="0.15">
      <c r="B4953" s="69"/>
      <c r="C4953" s="69"/>
      <c r="D4953" s="60"/>
      <c r="E4953" s="60"/>
      <c r="F4953" s="61"/>
      <c r="G4953" s="60"/>
      <c r="H4953" s="65"/>
      <c r="I4953" s="105"/>
      <c r="J4953" s="63"/>
      <c r="K4953" s="65"/>
      <c r="L4953" s="65"/>
      <c r="M4953" s="65"/>
      <c r="N4953" s="65"/>
      <c r="O4953" s="63"/>
      <c r="P4953" s="63"/>
      <c r="Q4953" s="63"/>
      <c r="R4953" s="60"/>
      <c r="S4953" s="60"/>
      <c r="T4953" s="69"/>
      <c r="U4953" s="8"/>
      <c r="X4953" s="60"/>
    </row>
    <row r="4954" spans="1:27" ht="11.25" outlineLevel="4" x14ac:dyDescent="0.2">
      <c r="A4954" s="4"/>
      <c r="B4954" s="120"/>
      <c r="C4954" s="121">
        <v>8</v>
      </c>
      <c r="D4954" s="122" t="s">
        <v>760</v>
      </c>
      <c r="E4954" s="123" t="s">
        <v>3654</v>
      </c>
      <c r="F4954" s="124" t="s">
        <v>3655</v>
      </c>
      <c r="G4954" s="122" t="s">
        <v>3656</v>
      </c>
      <c r="H4954" s="125">
        <v>25</v>
      </c>
      <c r="I4954" s="126">
        <v>0</v>
      </c>
      <c r="J4954" s="127">
        <f>H4954*I4954</f>
        <v>0</v>
      </c>
      <c r="K4954" s="125"/>
      <c r="L4954" s="125">
        <f>H4954*K4954</f>
        <v>0</v>
      </c>
      <c r="M4954" s="125"/>
      <c r="N4954" s="125">
        <f>H4954*M4954</f>
        <v>0</v>
      </c>
      <c r="O4954" s="127">
        <v>15</v>
      </c>
      <c r="P4954" s="127">
        <f>J4954*(O4954/100)</f>
        <v>0</v>
      </c>
      <c r="Q4954" s="127">
        <f>J4954+P4954</f>
        <v>0</v>
      </c>
      <c r="R4954" s="128"/>
      <c r="S4954" s="128" t="s">
        <v>776</v>
      </c>
      <c r="T4954" s="129">
        <v>1</v>
      </c>
      <c r="U4954" s="8"/>
      <c r="V4954" s="8"/>
      <c r="W4954" s="8"/>
      <c r="X4954" s="60"/>
    </row>
    <row r="4955" spans="1:27" ht="9.75" outlineLevel="5" x14ac:dyDescent="0.2">
      <c r="A4955" s="130"/>
      <c r="B4955" s="131"/>
      <c r="C4955" s="131"/>
      <c r="D4955" s="132"/>
      <c r="E4955" s="136" t="s">
        <v>0</v>
      </c>
      <c r="F4955" s="159" t="s">
        <v>763</v>
      </c>
      <c r="G4955" s="159"/>
      <c r="H4955" s="160"/>
      <c r="I4955" s="161"/>
      <c r="J4955" s="162"/>
      <c r="K4955" s="134"/>
      <c r="L4955" s="134"/>
      <c r="M4955" s="134"/>
      <c r="N4955" s="134"/>
      <c r="O4955" s="135"/>
      <c r="P4955" s="135"/>
      <c r="Q4955" s="135"/>
      <c r="R4955" s="132"/>
      <c r="S4955" s="132"/>
      <c r="T4955" s="131"/>
      <c r="U4955" s="6"/>
      <c r="V4955" s="8"/>
      <c r="W4955" s="8"/>
      <c r="X4955" s="133" t="str">
        <f>F4955</f>
        <v>---</v>
      </c>
      <c r="Y4955" s="9"/>
      <c r="AA4955" s="11"/>
    </row>
    <row r="4956" spans="1:27" ht="7.5" customHeight="1" outlineLevel="5" x14ac:dyDescent="0.15">
      <c r="B4956" s="69"/>
      <c r="C4956" s="69"/>
      <c r="D4956" s="60"/>
      <c r="E4956" s="60"/>
      <c r="F4956" s="61"/>
      <c r="G4956" s="60"/>
      <c r="H4956" s="65"/>
      <c r="I4956" s="105"/>
      <c r="J4956" s="63"/>
      <c r="K4956" s="65"/>
      <c r="L4956" s="65"/>
      <c r="M4956" s="65"/>
      <c r="N4956" s="65"/>
      <c r="O4956" s="63"/>
      <c r="P4956" s="63"/>
      <c r="Q4956" s="63"/>
      <c r="R4956" s="60"/>
      <c r="S4956" s="60"/>
      <c r="T4956" s="69"/>
      <c r="U4956" s="8"/>
      <c r="X4956" s="60"/>
    </row>
    <row r="4957" spans="1:27" ht="11.25" outlineLevel="4" x14ac:dyDescent="0.2">
      <c r="A4957" s="4"/>
      <c r="B4957" s="120"/>
      <c r="C4957" s="121">
        <v>9</v>
      </c>
      <c r="D4957" s="122" t="s">
        <v>534</v>
      </c>
      <c r="E4957" s="123" t="s">
        <v>3657</v>
      </c>
      <c r="F4957" s="124" t="s">
        <v>3658</v>
      </c>
      <c r="G4957" s="122" t="s">
        <v>724</v>
      </c>
      <c r="H4957" s="125">
        <v>20</v>
      </c>
      <c r="I4957" s="126">
        <v>0</v>
      </c>
      <c r="J4957" s="127">
        <f>H4957*I4957</f>
        <v>0</v>
      </c>
      <c r="K4957" s="125"/>
      <c r="L4957" s="125">
        <f>H4957*K4957</f>
        <v>0</v>
      </c>
      <c r="M4957" s="125"/>
      <c r="N4957" s="125">
        <f>H4957*M4957</f>
        <v>0</v>
      </c>
      <c r="O4957" s="127">
        <v>15</v>
      </c>
      <c r="P4957" s="127">
        <f>J4957*(O4957/100)</f>
        <v>0</v>
      </c>
      <c r="Q4957" s="127">
        <f>J4957+P4957</f>
        <v>0</v>
      </c>
      <c r="R4957" s="128"/>
      <c r="S4957" s="128" t="s">
        <v>538</v>
      </c>
      <c r="T4957" s="129">
        <v>1</v>
      </c>
      <c r="U4957" s="8"/>
      <c r="V4957" s="8"/>
      <c r="W4957" s="8"/>
      <c r="X4957" s="60"/>
    </row>
    <row r="4958" spans="1:27" ht="9.75" outlineLevel="5" x14ac:dyDescent="0.2">
      <c r="A4958" s="130"/>
      <c r="B4958" s="131"/>
      <c r="C4958" s="131"/>
      <c r="D4958" s="132"/>
      <c r="E4958" s="136" t="s">
        <v>0</v>
      </c>
      <c r="F4958" s="159" t="s">
        <v>3659</v>
      </c>
      <c r="G4958" s="159"/>
      <c r="H4958" s="160"/>
      <c r="I4958" s="161"/>
      <c r="J4958" s="162"/>
      <c r="K4958" s="134"/>
      <c r="L4958" s="134"/>
      <c r="M4958" s="134"/>
      <c r="N4958" s="134"/>
      <c r="O4958" s="135"/>
      <c r="P4958" s="135"/>
      <c r="Q4958" s="135"/>
      <c r="R4958" s="132"/>
      <c r="S4958" s="132"/>
      <c r="T4958" s="131"/>
      <c r="U4958" s="6"/>
      <c r="V4958" s="8"/>
      <c r="W4958" s="8"/>
      <c r="X4958" s="133" t="str">
        <f>F4958</f>
        <v>Montáž hromosvodného vedení svorek se 2 šrouby</v>
      </c>
      <c r="Y4958" s="9"/>
      <c r="AA4958" s="11"/>
    </row>
    <row r="4959" spans="1:27" ht="7.5" customHeight="1" outlineLevel="5" x14ac:dyDescent="0.15">
      <c r="B4959" s="69"/>
      <c r="C4959" s="69"/>
      <c r="D4959" s="60"/>
      <c r="E4959" s="60"/>
      <c r="F4959" s="61"/>
      <c r="G4959" s="60"/>
      <c r="H4959" s="65"/>
      <c r="I4959" s="105"/>
      <c r="J4959" s="63"/>
      <c r="K4959" s="65"/>
      <c r="L4959" s="65"/>
      <c r="M4959" s="65"/>
      <c r="N4959" s="65"/>
      <c r="O4959" s="63"/>
      <c r="P4959" s="63"/>
      <c r="Q4959" s="63"/>
      <c r="R4959" s="60"/>
      <c r="S4959" s="60"/>
      <c r="T4959" s="69"/>
      <c r="U4959" s="8"/>
      <c r="X4959" s="60"/>
    </row>
    <row r="4960" spans="1:27" ht="22.5" outlineLevel="4" x14ac:dyDescent="0.2">
      <c r="A4960" s="4"/>
      <c r="B4960" s="120"/>
      <c r="C4960" s="121">
        <v>10</v>
      </c>
      <c r="D4960" s="122" t="s">
        <v>760</v>
      </c>
      <c r="E4960" s="123" t="s">
        <v>3660</v>
      </c>
      <c r="F4960" s="124" t="s">
        <v>3661</v>
      </c>
      <c r="G4960" s="122" t="s">
        <v>3656</v>
      </c>
      <c r="H4960" s="125">
        <v>20</v>
      </c>
      <c r="I4960" s="126">
        <v>0</v>
      </c>
      <c r="J4960" s="127">
        <f>H4960*I4960</f>
        <v>0</v>
      </c>
      <c r="K4960" s="125"/>
      <c r="L4960" s="125">
        <f>H4960*K4960</f>
        <v>0</v>
      </c>
      <c r="M4960" s="125"/>
      <c r="N4960" s="125">
        <f>H4960*M4960</f>
        <v>0</v>
      </c>
      <c r="O4960" s="127">
        <v>15</v>
      </c>
      <c r="P4960" s="127">
        <f>J4960*(O4960/100)</f>
        <v>0</v>
      </c>
      <c r="Q4960" s="127">
        <f>J4960+P4960</f>
        <v>0</v>
      </c>
      <c r="R4960" s="128"/>
      <c r="S4960" s="128" t="s">
        <v>776</v>
      </c>
      <c r="T4960" s="129">
        <v>1</v>
      </c>
      <c r="U4960" s="8"/>
      <c r="V4960" s="8"/>
      <c r="W4960" s="8"/>
      <c r="X4960" s="60"/>
    </row>
    <row r="4961" spans="1:27" ht="9.75" outlineLevel="5" x14ac:dyDescent="0.2">
      <c r="A4961" s="130"/>
      <c r="B4961" s="131"/>
      <c r="C4961" s="131"/>
      <c r="D4961" s="132"/>
      <c r="E4961" s="136" t="s">
        <v>0</v>
      </c>
      <c r="F4961" s="159" t="s">
        <v>763</v>
      </c>
      <c r="G4961" s="159"/>
      <c r="H4961" s="160"/>
      <c r="I4961" s="161"/>
      <c r="J4961" s="162"/>
      <c r="K4961" s="134"/>
      <c r="L4961" s="134"/>
      <c r="M4961" s="134"/>
      <c r="N4961" s="134"/>
      <c r="O4961" s="135"/>
      <c r="P4961" s="135"/>
      <c r="Q4961" s="135"/>
      <c r="R4961" s="132"/>
      <c r="S4961" s="132"/>
      <c r="T4961" s="131"/>
      <c r="U4961" s="6"/>
      <c r="V4961" s="8"/>
      <c r="W4961" s="8"/>
      <c r="X4961" s="133" t="str">
        <f>F4961</f>
        <v>---</v>
      </c>
      <c r="Y4961" s="9"/>
      <c r="AA4961" s="11"/>
    </row>
    <row r="4962" spans="1:27" ht="7.5" customHeight="1" outlineLevel="5" x14ac:dyDescent="0.15">
      <c r="B4962" s="69"/>
      <c r="C4962" s="69"/>
      <c r="D4962" s="60"/>
      <c r="E4962" s="60"/>
      <c r="F4962" s="61"/>
      <c r="G4962" s="60"/>
      <c r="H4962" s="65"/>
      <c r="I4962" s="105"/>
      <c r="J4962" s="63"/>
      <c r="K4962" s="65"/>
      <c r="L4962" s="65"/>
      <c r="M4962" s="65"/>
      <c r="N4962" s="65"/>
      <c r="O4962" s="63"/>
      <c r="P4962" s="63"/>
      <c r="Q4962" s="63"/>
      <c r="R4962" s="60"/>
      <c r="S4962" s="60"/>
      <c r="T4962" s="69"/>
      <c r="U4962" s="8"/>
      <c r="X4962" s="60"/>
    </row>
    <row r="4963" spans="1:27" ht="11.25" outlineLevel="4" x14ac:dyDescent="0.2">
      <c r="A4963" s="4"/>
      <c r="B4963" s="120"/>
      <c r="C4963" s="121">
        <v>11</v>
      </c>
      <c r="D4963" s="122" t="s">
        <v>534</v>
      </c>
      <c r="E4963" s="123" t="s">
        <v>3657</v>
      </c>
      <c r="F4963" s="124" t="s">
        <v>3658</v>
      </c>
      <c r="G4963" s="122" t="s">
        <v>724</v>
      </c>
      <c r="H4963" s="125">
        <v>50</v>
      </c>
      <c r="I4963" s="126">
        <v>0</v>
      </c>
      <c r="J4963" s="127">
        <f>H4963*I4963</f>
        <v>0</v>
      </c>
      <c r="K4963" s="125"/>
      <c r="L4963" s="125">
        <f>H4963*K4963</f>
        <v>0</v>
      </c>
      <c r="M4963" s="125"/>
      <c r="N4963" s="125">
        <f>H4963*M4963</f>
        <v>0</v>
      </c>
      <c r="O4963" s="127">
        <v>15</v>
      </c>
      <c r="P4963" s="127">
        <f>J4963*(O4963/100)</f>
        <v>0</v>
      </c>
      <c r="Q4963" s="127">
        <f>J4963+P4963</f>
        <v>0</v>
      </c>
      <c r="R4963" s="128"/>
      <c r="S4963" s="128" t="s">
        <v>538</v>
      </c>
      <c r="T4963" s="129">
        <v>1</v>
      </c>
      <c r="U4963" s="8"/>
      <c r="V4963" s="8"/>
      <c r="W4963" s="8"/>
      <c r="X4963" s="60"/>
    </row>
    <row r="4964" spans="1:27" ht="9.75" outlineLevel="5" x14ac:dyDescent="0.2">
      <c r="A4964" s="130"/>
      <c r="B4964" s="131"/>
      <c r="C4964" s="131"/>
      <c r="D4964" s="132"/>
      <c r="E4964" s="136" t="s">
        <v>0</v>
      </c>
      <c r="F4964" s="159" t="s">
        <v>3659</v>
      </c>
      <c r="G4964" s="159"/>
      <c r="H4964" s="160"/>
      <c r="I4964" s="161"/>
      <c r="J4964" s="162"/>
      <c r="K4964" s="134"/>
      <c r="L4964" s="134"/>
      <c r="M4964" s="134"/>
      <c r="N4964" s="134"/>
      <c r="O4964" s="135"/>
      <c r="P4964" s="135"/>
      <c r="Q4964" s="135"/>
      <c r="R4964" s="132"/>
      <c r="S4964" s="132"/>
      <c r="T4964" s="131"/>
      <c r="U4964" s="6"/>
      <c r="V4964" s="8"/>
      <c r="W4964" s="8"/>
      <c r="X4964" s="133" t="str">
        <f>F4964</f>
        <v>Montáž hromosvodného vedení svorek se 2 šrouby</v>
      </c>
      <c r="Y4964" s="9"/>
      <c r="AA4964" s="11"/>
    </row>
    <row r="4965" spans="1:27" ht="7.5" customHeight="1" outlineLevel="5" x14ac:dyDescent="0.15">
      <c r="B4965" s="69"/>
      <c r="C4965" s="69"/>
      <c r="D4965" s="60"/>
      <c r="E4965" s="60"/>
      <c r="F4965" s="61"/>
      <c r="G4965" s="60"/>
      <c r="H4965" s="65"/>
      <c r="I4965" s="105"/>
      <c r="J4965" s="63"/>
      <c r="K4965" s="65"/>
      <c r="L4965" s="65"/>
      <c r="M4965" s="65"/>
      <c r="N4965" s="65"/>
      <c r="O4965" s="63"/>
      <c r="P4965" s="63"/>
      <c r="Q4965" s="63"/>
      <c r="R4965" s="60"/>
      <c r="S4965" s="60"/>
      <c r="T4965" s="69"/>
      <c r="U4965" s="8"/>
      <c r="X4965" s="60"/>
    </row>
    <row r="4966" spans="1:27" ht="11.25" outlineLevel="4" x14ac:dyDescent="0.2">
      <c r="A4966" s="4"/>
      <c r="B4966" s="120"/>
      <c r="C4966" s="121">
        <v>12</v>
      </c>
      <c r="D4966" s="122" t="s">
        <v>760</v>
      </c>
      <c r="E4966" s="123" t="s">
        <v>3662</v>
      </c>
      <c r="F4966" s="124" t="s">
        <v>3663</v>
      </c>
      <c r="G4966" s="122" t="s">
        <v>3664</v>
      </c>
      <c r="H4966" s="125">
        <v>50</v>
      </c>
      <c r="I4966" s="126">
        <v>0</v>
      </c>
      <c r="J4966" s="127">
        <f>H4966*I4966</f>
        <v>0</v>
      </c>
      <c r="K4966" s="125"/>
      <c r="L4966" s="125">
        <f>H4966*K4966</f>
        <v>0</v>
      </c>
      <c r="M4966" s="125"/>
      <c r="N4966" s="125">
        <f>H4966*M4966</f>
        <v>0</v>
      </c>
      <c r="O4966" s="127">
        <v>15</v>
      </c>
      <c r="P4966" s="127">
        <f>J4966*(O4966/100)</f>
        <v>0</v>
      </c>
      <c r="Q4966" s="127">
        <f>J4966+P4966</f>
        <v>0</v>
      </c>
      <c r="R4966" s="128"/>
      <c r="S4966" s="128" t="s">
        <v>776</v>
      </c>
      <c r="T4966" s="129">
        <v>1</v>
      </c>
      <c r="U4966" s="8"/>
      <c r="V4966" s="8"/>
      <c r="W4966" s="8"/>
      <c r="X4966" s="60"/>
    </row>
    <row r="4967" spans="1:27" ht="9.75" outlineLevel="5" x14ac:dyDescent="0.2">
      <c r="A4967" s="130"/>
      <c r="B4967" s="131"/>
      <c r="C4967" s="131"/>
      <c r="D4967" s="132"/>
      <c r="E4967" s="136" t="s">
        <v>0</v>
      </c>
      <c r="F4967" s="159" t="s">
        <v>763</v>
      </c>
      <c r="G4967" s="159"/>
      <c r="H4967" s="160"/>
      <c r="I4967" s="161"/>
      <c r="J4967" s="162"/>
      <c r="K4967" s="134"/>
      <c r="L4967" s="134"/>
      <c r="M4967" s="134"/>
      <c r="N4967" s="134"/>
      <c r="O4967" s="135"/>
      <c r="P4967" s="135"/>
      <c r="Q4967" s="135"/>
      <c r="R4967" s="132"/>
      <c r="S4967" s="132"/>
      <c r="T4967" s="131"/>
      <c r="U4967" s="6"/>
      <c r="V4967" s="8"/>
      <c r="W4967" s="8"/>
      <c r="X4967" s="133" t="str">
        <f>F4967</f>
        <v>---</v>
      </c>
      <c r="Y4967" s="9"/>
      <c r="AA4967" s="11"/>
    </row>
    <row r="4968" spans="1:27" ht="7.5" customHeight="1" outlineLevel="5" x14ac:dyDescent="0.15">
      <c r="B4968" s="69"/>
      <c r="C4968" s="69"/>
      <c r="D4968" s="60"/>
      <c r="E4968" s="60"/>
      <c r="F4968" s="61"/>
      <c r="G4968" s="60"/>
      <c r="H4968" s="65"/>
      <c r="I4968" s="105"/>
      <c r="J4968" s="63"/>
      <c r="K4968" s="65"/>
      <c r="L4968" s="65"/>
      <c r="M4968" s="65"/>
      <c r="N4968" s="65"/>
      <c r="O4968" s="63"/>
      <c r="P4968" s="63"/>
      <c r="Q4968" s="63"/>
      <c r="R4968" s="60"/>
      <c r="S4968" s="60"/>
      <c r="T4968" s="69"/>
      <c r="U4968" s="8"/>
      <c r="X4968" s="60"/>
    </row>
    <row r="4969" spans="1:27" ht="11.25" outlineLevel="4" x14ac:dyDescent="0.2">
      <c r="A4969" s="4"/>
      <c r="B4969" s="120"/>
      <c r="C4969" s="121">
        <v>13</v>
      </c>
      <c r="D4969" s="122" t="s">
        <v>534</v>
      </c>
      <c r="E4969" s="123" t="s">
        <v>3665</v>
      </c>
      <c r="F4969" s="124" t="s">
        <v>3666</v>
      </c>
      <c r="G4969" s="122" t="s">
        <v>724</v>
      </c>
      <c r="H4969" s="125">
        <v>16</v>
      </c>
      <c r="I4969" s="126">
        <v>0</v>
      </c>
      <c r="J4969" s="127">
        <f>H4969*I4969</f>
        <v>0</v>
      </c>
      <c r="K4969" s="125"/>
      <c r="L4969" s="125">
        <f>H4969*K4969</f>
        <v>0</v>
      </c>
      <c r="M4969" s="125"/>
      <c r="N4969" s="125">
        <f>H4969*M4969</f>
        <v>0</v>
      </c>
      <c r="O4969" s="127">
        <v>15</v>
      </c>
      <c r="P4969" s="127">
        <f>J4969*(O4969/100)</f>
        <v>0</v>
      </c>
      <c r="Q4969" s="127">
        <f>J4969+P4969</f>
        <v>0</v>
      </c>
      <c r="R4969" s="128"/>
      <c r="S4969" s="128" t="s">
        <v>538</v>
      </c>
      <c r="T4969" s="129">
        <v>1</v>
      </c>
      <c r="U4969" s="8"/>
      <c r="V4969" s="8"/>
      <c r="W4969" s="8"/>
      <c r="X4969" s="60"/>
    </row>
    <row r="4970" spans="1:27" ht="9.75" outlineLevel="5" x14ac:dyDescent="0.2">
      <c r="A4970" s="130"/>
      <c r="B4970" s="131"/>
      <c r="C4970" s="131"/>
      <c r="D4970" s="132"/>
      <c r="E4970" s="136" t="s">
        <v>0</v>
      </c>
      <c r="F4970" s="159" t="s">
        <v>3667</v>
      </c>
      <c r="G4970" s="159"/>
      <c r="H4970" s="160"/>
      <c r="I4970" s="161"/>
      <c r="J4970" s="162"/>
      <c r="K4970" s="134"/>
      <c r="L4970" s="134"/>
      <c r="M4970" s="134"/>
      <c r="N4970" s="134"/>
      <c r="O4970" s="135"/>
      <c r="P4970" s="135"/>
      <c r="Q4970" s="135"/>
      <c r="R4970" s="132"/>
      <c r="S4970" s="132"/>
      <c r="T4970" s="131"/>
      <c r="U4970" s="6"/>
      <c r="V4970" s="8"/>
      <c r="W4970" s="8"/>
      <c r="X4970" s="133" t="str">
        <f>F4970</f>
        <v>Montáž krabic pancéřových bez napojení na trubky a lišty a demontáže a montáže víčka rozvodek se zapojením vodičů na svorkovnici kovových čtyřhranných, vel. 180x180 mm</v>
      </c>
      <c r="Y4970" s="9"/>
      <c r="AA4970" s="11"/>
    </row>
    <row r="4971" spans="1:27" ht="7.5" customHeight="1" outlineLevel="5" x14ac:dyDescent="0.15">
      <c r="B4971" s="69"/>
      <c r="C4971" s="69"/>
      <c r="D4971" s="60"/>
      <c r="E4971" s="60"/>
      <c r="F4971" s="61"/>
      <c r="G4971" s="60"/>
      <c r="H4971" s="65"/>
      <c r="I4971" s="105"/>
      <c r="J4971" s="63"/>
      <c r="K4971" s="65"/>
      <c r="L4971" s="65"/>
      <c r="M4971" s="65"/>
      <c r="N4971" s="65"/>
      <c r="O4971" s="63"/>
      <c r="P4971" s="63"/>
      <c r="Q4971" s="63"/>
      <c r="R4971" s="60"/>
      <c r="S4971" s="60"/>
      <c r="T4971" s="69"/>
      <c r="U4971" s="8"/>
      <c r="X4971" s="60"/>
    </row>
    <row r="4972" spans="1:27" ht="11.25" outlineLevel="4" x14ac:dyDescent="0.2">
      <c r="A4972" s="4"/>
      <c r="B4972" s="120"/>
      <c r="C4972" s="121">
        <v>14</v>
      </c>
      <c r="D4972" s="122" t="s">
        <v>534</v>
      </c>
      <c r="E4972" s="123" t="s">
        <v>3651</v>
      </c>
      <c r="F4972" s="124" t="s">
        <v>3652</v>
      </c>
      <c r="G4972" s="122" t="s">
        <v>724</v>
      </c>
      <c r="H4972" s="125">
        <v>16</v>
      </c>
      <c r="I4972" s="126">
        <v>0</v>
      </c>
      <c r="J4972" s="127">
        <f>H4972*I4972</f>
        <v>0</v>
      </c>
      <c r="K4972" s="125"/>
      <c r="L4972" s="125">
        <f>H4972*K4972</f>
        <v>0</v>
      </c>
      <c r="M4972" s="125"/>
      <c r="N4972" s="125">
        <f>H4972*M4972</f>
        <v>0</v>
      </c>
      <c r="O4972" s="127">
        <v>15</v>
      </c>
      <c r="P4972" s="127">
        <f>J4972*(O4972/100)</f>
        <v>0</v>
      </c>
      <c r="Q4972" s="127">
        <f>J4972+P4972</f>
        <v>0</v>
      </c>
      <c r="R4972" s="128"/>
      <c r="S4972" s="128" t="s">
        <v>538</v>
      </c>
      <c r="T4972" s="129">
        <v>1</v>
      </c>
      <c r="U4972" s="8"/>
      <c r="V4972" s="8"/>
      <c r="W4972" s="8"/>
      <c r="X4972" s="60"/>
    </row>
    <row r="4973" spans="1:27" ht="9.75" outlineLevel="5" x14ac:dyDescent="0.2">
      <c r="A4973" s="130"/>
      <c r="B4973" s="131"/>
      <c r="C4973" s="131"/>
      <c r="D4973" s="132"/>
      <c r="E4973" s="136" t="s">
        <v>0</v>
      </c>
      <c r="F4973" s="159" t="s">
        <v>3653</v>
      </c>
      <c r="G4973" s="159"/>
      <c r="H4973" s="160"/>
      <c r="I4973" s="161"/>
      <c r="J4973" s="162"/>
      <c r="K4973" s="134"/>
      <c r="L4973" s="134"/>
      <c r="M4973" s="134"/>
      <c r="N4973" s="134"/>
      <c r="O4973" s="135"/>
      <c r="P4973" s="135"/>
      <c r="Q4973" s="135"/>
      <c r="R4973" s="132"/>
      <c r="S4973" s="132"/>
      <c r="T4973" s="131"/>
      <c r="U4973" s="6"/>
      <c r="V4973" s="8"/>
      <c r="W4973" s="8"/>
      <c r="X4973" s="133" t="str">
        <f>F4973</f>
        <v>Montáž hromosvodného vedení svorek se 3 a více šrouby</v>
      </c>
      <c r="Y4973" s="9"/>
      <c r="AA4973" s="11"/>
    </row>
    <row r="4974" spans="1:27" ht="7.5" customHeight="1" outlineLevel="5" x14ac:dyDescent="0.15">
      <c r="B4974" s="69"/>
      <c r="C4974" s="69"/>
      <c r="D4974" s="60"/>
      <c r="E4974" s="60"/>
      <c r="F4974" s="61"/>
      <c r="G4974" s="60"/>
      <c r="H4974" s="65"/>
      <c r="I4974" s="105"/>
      <c r="J4974" s="63"/>
      <c r="K4974" s="65"/>
      <c r="L4974" s="65"/>
      <c r="M4974" s="65"/>
      <c r="N4974" s="65"/>
      <c r="O4974" s="63"/>
      <c r="P4974" s="63"/>
      <c r="Q4974" s="63"/>
      <c r="R4974" s="60"/>
      <c r="S4974" s="60"/>
      <c r="T4974" s="69"/>
      <c r="U4974" s="8"/>
      <c r="X4974" s="60"/>
    </row>
    <row r="4975" spans="1:27" ht="22.5" outlineLevel="4" x14ac:dyDescent="0.2">
      <c r="A4975" s="4"/>
      <c r="B4975" s="120"/>
      <c r="C4975" s="121">
        <v>15</v>
      </c>
      <c r="D4975" s="122" t="s">
        <v>760</v>
      </c>
      <c r="E4975" s="123" t="s">
        <v>3668</v>
      </c>
      <c r="F4975" s="124" t="s">
        <v>3669</v>
      </c>
      <c r="G4975" s="122" t="s">
        <v>3664</v>
      </c>
      <c r="H4975" s="125">
        <v>16</v>
      </c>
      <c r="I4975" s="126">
        <v>0</v>
      </c>
      <c r="J4975" s="127">
        <f>H4975*I4975</f>
        <v>0</v>
      </c>
      <c r="K4975" s="125"/>
      <c r="L4975" s="125">
        <f>H4975*K4975</f>
        <v>0</v>
      </c>
      <c r="M4975" s="125"/>
      <c r="N4975" s="125">
        <f>H4975*M4975</f>
        <v>0</v>
      </c>
      <c r="O4975" s="127">
        <v>15</v>
      </c>
      <c r="P4975" s="127">
        <f>J4975*(O4975/100)</f>
        <v>0</v>
      </c>
      <c r="Q4975" s="127">
        <f>J4975+P4975</f>
        <v>0</v>
      </c>
      <c r="R4975" s="128"/>
      <c r="S4975" s="128" t="s">
        <v>776</v>
      </c>
      <c r="T4975" s="129">
        <v>1</v>
      </c>
      <c r="U4975" s="8"/>
      <c r="V4975" s="8"/>
      <c r="W4975" s="8"/>
      <c r="X4975" s="60"/>
    </row>
    <row r="4976" spans="1:27" ht="9.75" outlineLevel="5" x14ac:dyDescent="0.2">
      <c r="A4976" s="130"/>
      <c r="B4976" s="131"/>
      <c r="C4976" s="131"/>
      <c r="D4976" s="132"/>
      <c r="E4976" s="136" t="s">
        <v>0</v>
      </c>
      <c r="F4976" s="159" t="s">
        <v>763</v>
      </c>
      <c r="G4976" s="159"/>
      <c r="H4976" s="160"/>
      <c r="I4976" s="161"/>
      <c r="J4976" s="162"/>
      <c r="K4976" s="134"/>
      <c r="L4976" s="134"/>
      <c r="M4976" s="134"/>
      <c r="N4976" s="134"/>
      <c r="O4976" s="135"/>
      <c r="P4976" s="135"/>
      <c r="Q4976" s="135"/>
      <c r="R4976" s="132"/>
      <c r="S4976" s="132"/>
      <c r="T4976" s="131"/>
      <c r="U4976" s="6"/>
      <c r="V4976" s="8"/>
      <c r="W4976" s="8"/>
      <c r="X4976" s="133" t="str">
        <f>F4976</f>
        <v>---</v>
      </c>
      <c r="Y4976" s="9"/>
      <c r="AA4976" s="11"/>
    </row>
    <row r="4977" spans="1:27" ht="7.5" customHeight="1" outlineLevel="5" x14ac:dyDescent="0.15">
      <c r="B4977" s="69"/>
      <c r="C4977" s="69"/>
      <c r="D4977" s="60"/>
      <c r="E4977" s="60"/>
      <c r="F4977" s="61"/>
      <c r="G4977" s="60"/>
      <c r="H4977" s="65"/>
      <c r="I4977" s="105"/>
      <c r="J4977" s="63"/>
      <c r="K4977" s="65"/>
      <c r="L4977" s="65"/>
      <c r="M4977" s="65"/>
      <c r="N4977" s="65"/>
      <c r="O4977" s="63"/>
      <c r="P4977" s="63"/>
      <c r="Q4977" s="63"/>
      <c r="R4977" s="60"/>
      <c r="S4977" s="60"/>
      <c r="T4977" s="69"/>
      <c r="U4977" s="8"/>
      <c r="X4977" s="60"/>
    </row>
    <row r="4978" spans="1:27" ht="11.25" outlineLevel="4" x14ac:dyDescent="0.2">
      <c r="A4978" s="4"/>
      <c r="B4978" s="120"/>
      <c r="C4978" s="121">
        <v>16</v>
      </c>
      <c r="D4978" s="122" t="s">
        <v>534</v>
      </c>
      <c r="E4978" s="123" t="s">
        <v>3670</v>
      </c>
      <c r="F4978" s="124" t="s">
        <v>3671</v>
      </c>
      <c r="G4978" s="122" t="s">
        <v>724</v>
      </c>
      <c r="H4978" s="125">
        <v>6</v>
      </c>
      <c r="I4978" s="126">
        <v>0</v>
      </c>
      <c r="J4978" s="127">
        <f>H4978*I4978</f>
        <v>0</v>
      </c>
      <c r="K4978" s="125"/>
      <c r="L4978" s="125">
        <f>H4978*K4978</f>
        <v>0</v>
      </c>
      <c r="M4978" s="125"/>
      <c r="N4978" s="125">
        <f>H4978*M4978</f>
        <v>0</v>
      </c>
      <c r="O4978" s="127">
        <v>15</v>
      </c>
      <c r="P4978" s="127">
        <f>J4978*(O4978/100)</f>
        <v>0</v>
      </c>
      <c r="Q4978" s="127">
        <f>J4978+P4978</f>
        <v>0</v>
      </c>
      <c r="R4978" s="128"/>
      <c r="S4978" s="128" t="s">
        <v>538</v>
      </c>
      <c r="T4978" s="129">
        <v>1</v>
      </c>
      <c r="U4978" s="8"/>
      <c r="V4978" s="8"/>
      <c r="W4978" s="8"/>
      <c r="X4978" s="60"/>
    </row>
    <row r="4979" spans="1:27" ht="19.5" outlineLevel="5" x14ac:dyDescent="0.2">
      <c r="A4979" s="130"/>
      <c r="B4979" s="131"/>
      <c r="C4979" s="131"/>
      <c r="D4979" s="132"/>
      <c r="E4979" s="136" t="s">
        <v>0</v>
      </c>
      <c r="F4979" s="159" t="s">
        <v>3672</v>
      </c>
      <c r="G4979" s="159"/>
      <c r="H4979" s="160"/>
      <c r="I4979" s="161"/>
      <c r="J4979" s="162"/>
      <c r="K4979" s="134"/>
      <c r="L4979" s="134"/>
      <c r="M4979" s="134"/>
      <c r="N4979" s="134"/>
      <c r="O4979" s="135"/>
      <c r="P4979" s="135"/>
      <c r="Q4979" s="135"/>
      <c r="R4979" s="132"/>
      <c r="S4979" s="132"/>
      <c r="T4979" s="131"/>
      <c r="U4979" s="6"/>
      <c r="V4979" s="8"/>
      <c r="W4979" s="8"/>
      <c r="X4979" s="133" t="str">
        <f>F4979</f>
        <v>Montáž krabic elektroinstalačních bez napojení na trubky a lišty, demontáže a montáže víčka a přístroje rozvodek se zapojením vodičů na svorkovnici zapuštěných plastových čtyřhranných</v>
      </c>
      <c r="Y4979" s="9"/>
      <c r="AA4979" s="11"/>
    </row>
    <row r="4980" spans="1:27" ht="7.5" customHeight="1" outlineLevel="5" x14ac:dyDescent="0.15">
      <c r="B4980" s="69"/>
      <c r="C4980" s="69"/>
      <c r="D4980" s="60"/>
      <c r="E4980" s="60"/>
      <c r="F4980" s="61"/>
      <c r="G4980" s="60"/>
      <c r="H4980" s="65"/>
      <c r="I4980" s="105"/>
      <c r="J4980" s="63"/>
      <c r="K4980" s="65"/>
      <c r="L4980" s="65"/>
      <c r="M4980" s="65"/>
      <c r="N4980" s="65"/>
      <c r="O4980" s="63"/>
      <c r="P4980" s="63"/>
      <c r="Q4980" s="63"/>
      <c r="R4980" s="60"/>
      <c r="S4980" s="60"/>
      <c r="T4980" s="69"/>
      <c r="U4980" s="8"/>
      <c r="X4980" s="60"/>
    </row>
    <row r="4981" spans="1:27" ht="33.75" outlineLevel="4" x14ac:dyDescent="0.2">
      <c r="A4981" s="4"/>
      <c r="B4981" s="120"/>
      <c r="C4981" s="121">
        <v>17</v>
      </c>
      <c r="D4981" s="122" t="s">
        <v>760</v>
      </c>
      <c r="E4981" s="123" t="s">
        <v>3673</v>
      </c>
      <c r="F4981" s="124" t="s">
        <v>3674</v>
      </c>
      <c r="G4981" s="122" t="s">
        <v>3656</v>
      </c>
      <c r="H4981" s="125">
        <v>6</v>
      </c>
      <c r="I4981" s="126">
        <v>0</v>
      </c>
      <c r="J4981" s="127">
        <f>H4981*I4981</f>
        <v>0</v>
      </c>
      <c r="K4981" s="125"/>
      <c r="L4981" s="125">
        <f>H4981*K4981</f>
        <v>0</v>
      </c>
      <c r="M4981" s="125"/>
      <c r="N4981" s="125">
        <f>H4981*M4981</f>
        <v>0</v>
      </c>
      <c r="O4981" s="127">
        <v>15</v>
      </c>
      <c r="P4981" s="127">
        <f>J4981*(O4981/100)</f>
        <v>0</v>
      </c>
      <c r="Q4981" s="127">
        <f>J4981+P4981</f>
        <v>0</v>
      </c>
      <c r="R4981" s="128"/>
      <c r="S4981" s="128" t="s">
        <v>776</v>
      </c>
      <c r="T4981" s="129">
        <v>1</v>
      </c>
      <c r="U4981" s="8"/>
      <c r="V4981" s="8"/>
      <c r="W4981" s="8"/>
      <c r="X4981" s="60"/>
    </row>
    <row r="4982" spans="1:27" ht="9.75" outlineLevel="5" x14ac:dyDescent="0.2">
      <c r="A4982" s="130"/>
      <c r="B4982" s="131"/>
      <c r="C4982" s="131"/>
      <c r="D4982" s="132"/>
      <c r="E4982" s="136" t="s">
        <v>0</v>
      </c>
      <c r="F4982" s="159" t="s">
        <v>763</v>
      </c>
      <c r="G4982" s="159"/>
      <c r="H4982" s="160"/>
      <c r="I4982" s="161"/>
      <c r="J4982" s="162"/>
      <c r="K4982" s="134"/>
      <c r="L4982" s="134"/>
      <c r="M4982" s="134"/>
      <c r="N4982" s="134"/>
      <c r="O4982" s="135"/>
      <c r="P4982" s="135"/>
      <c r="Q4982" s="135"/>
      <c r="R4982" s="132"/>
      <c r="S4982" s="132"/>
      <c r="T4982" s="131"/>
      <c r="U4982" s="6"/>
      <c r="V4982" s="8"/>
      <c r="W4982" s="8"/>
      <c r="X4982" s="133" t="str">
        <f>F4982</f>
        <v>---</v>
      </c>
      <c r="Y4982" s="9"/>
      <c r="AA4982" s="11"/>
    </row>
    <row r="4983" spans="1:27" ht="7.5" customHeight="1" outlineLevel="5" x14ac:dyDescent="0.15">
      <c r="B4983" s="69"/>
      <c r="C4983" s="69"/>
      <c r="D4983" s="60"/>
      <c r="E4983" s="60"/>
      <c r="F4983" s="61"/>
      <c r="G4983" s="60"/>
      <c r="H4983" s="65"/>
      <c r="I4983" s="105"/>
      <c r="J4983" s="63"/>
      <c r="K4983" s="65"/>
      <c r="L4983" s="65"/>
      <c r="M4983" s="65"/>
      <c r="N4983" s="65"/>
      <c r="O4983" s="63"/>
      <c r="P4983" s="63"/>
      <c r="Q4983" s="63"/>
      <c r="R4983" s="60"/>
      <c r="S4983" s="60"/>
      <c r="T4983" s="69"/>
      <c r="U4983" s="8"/>
      <c r="X4983" s="60"/>
    </row>
    <row r="4984" spans="1:27" ht="11.25" outlineLevel="4" x14ac:dyDescent="0.2">
      <c r="A4984" s="4"/>
      <c r="B4984" s="120"/>
      <c r="C4984" s="121">
        <v>18</v>
      </c>
      <c r="D4984" s="122" t="s">
        <v>534</v>
      </c>
      <c r="E4984" s="123" t="s">
        <v>3675</v>
      </c>
      <c r="F4984" s="124" t="s">
        <v>3676</v>
      </c>
      <c r="G4984" s="122" t="s">
        <v>724</v>
      </c>
      <c r="H4984" s="125">
        <v>16</v>
      </c>
      <c r="I4984" s="126">
        <v>0</v>
      </c>
      <c r="J4984" s="127">
        <f>H4984*I4984</f>
        <v>0</v>
      </c>
      <c r="K4984" s="125"/>
      <c r="L4984" s="125">
        <f>H4984*K4984</f>
        <v>0</v>
      </c>
      <c r="M4984" s="125"/>
      <c r="N4984" s="125">
        <f>H4984*M4984</f>
        <v>0</v>
      </c>
      <c r="O4984" s="127">
        <v>15</v>
      </c>
      <c r="P4984" s="127">
        <f>J4984*(O4984/100)</f>
        <v>0</v>
      </c>
      <c r="Q4984" s="127">
        <f>J4984+P4984</f>
        <v>0</v>
      </c>
      <c r="R4984" s="128"/>
      <c r="S4984" s="128" t="s">
        <v>538</v>
      </c>
      <c r="T4984" s="129">
        <v>1</v>
      </c>
      <c r="U4984" s="8"/>
      <c r="V4984" s="8"/>
      <c r="W4984" s="8"/>
      <c r="X4984" s="60"/>
    </row>
    <row r="4985" spans="1:27" ht="9.75" outlineLevel="5" x14ac:dyDescent="0.2">
      <c r="A4985" s="130"/>
      <c r="B4985" s="131"/>
      <c r="C4985" s="131"/>
      <c r="D4985" s="132"/>
      <c r="E4985" s="136" t="s">
        <v>0</v>
      </c>
      <c r="F4985" s="159" t="s">
        <v>3677</v>
      </c>
      <c r="G4985" s="159"/>
      <c r="H4985" s="160"/>
      <c r="I4985" s="161"/>
      <c r="J4985" s="162"/>
      <c r="K4985" s="134"/>
      <c r="L4985" s="134"/>
      <c r="M4985" s="134"/>
      <c r="N4985" s="134"/>
      <c r="O4985" s="135"/>
      <c r="P4985" s="135"/>
      <c r="Q4985" s="135"/>
      <c r="R4985" s="132"/>
      <c r="S4985" s="132"/>
      <c r="T4985" s="131"/>
      <c r="U4985" s="6"/>
      <c r="V4985" s="8"/>
      <c r="W4985" s="8"/>
      <c r="X4985" s="133" t="str">
        <f>F4985</f>
        <v>Montáž hromosvodného vedení ochranných prvků úhelníků nebo trubek s držáky do zdiva</v>
      </c>
      <c r="Y4985" s="9"/>
      <c r="AA4985" s="11"/>
    </row>
    <row r="4986" spans="1:27" ht="7.5" customHeight="1" outlineLevel="5" x14ac:dyDescent="0.15">
      <c r="B4986" s="69"/>
      <c r="C4986" s="69"/>
      <c r="D4986" s="60"/>
      <c r="E4986" s="60"/>
      <c r="F4986" s="61"/>
      <c r="G4986" s="60"/>
      <c r="H4986" s="65"/>
      <c r="I4986" s="105"/>
      <c r="J4986" s="63"/>
      <c r="K4986" s="65"/>
      <c r="L4986" s="65"/>
      <c r="M4986" s="65"/>
      <c r="N4986" s="65"/>
      <c r="O4986" s="63"/>
      <c r="P4986" s="63"/>
      <c r="Q4986" s="63"/>
      <c r="R4986" s="60"/>
      <c r="S4986" s="60"/>
      <c r="T4986" s="69"/>
      <c r="U4986" s="8"/>
      <c r="X4986" s="60"/>
    </row>
    <row r="4987" spans="1:27" ht="11.25" outlineLevel="4" x14ac:dyDescent="0.2">
      <c r="A4987" s="4"/>
      <c r="B4987" s="120"/>
      <c r="C4987" s="121">
        <v>19</v>
      </c>
      <c r="D4987" s="122" t="s">
        <v>760</v>
      </c>
      <c r="E4987" s="123" t="s">
        <v>3678</v>
      </c>
      <c r="F4987" s="124" t="s">
        <v>3679</v>
      </c>
      <c r="G4987" s="122" t="s">
        <v>3664</v>
      </c>
      <c r="H4987" s="125">
        <v>16</v>
      </c>
      <c r="I4987" s="126">
        <v>0</v>
      </c>
      <c r="J4987" s="127">
        <f>H4987*I4987</f>
        <v>0</v>
      </c>
      <c r="K4987" s="125"/>
      <c r="L4987" s="125">
        <f>H4987*K4987</f>
        <v>0</v>
      </c>
      <c r="M4987" s="125"/>
      <c r="N4987" s="125">
        <f>H4987*M4987</f>
        <v>0</v>
      </c>
      <c r="O4987" s="127">
        <v>15</v>
      </c>
      <c r="P4987" s="127">
        <f>J4987*(O4987/100)</f>
        <v>0</v>
      </c>
      <c r="Q4987" s="127">
        <f>J4987+P4987</f>
        <v>0</v>
      </c>
      <c r="R4987" s="128"/>
      <c r="S4987" s="128" t="s">
        <v>776</v>
      </c>
      <c r="T4987" s="129">
        <v>1</v>
      </c>
      <c r="U4987" s="8"/>
      <c r="V4987" s="8"/>
      <c r="W4987" s="8"/>
      <c r="X4987" s="60"/>
    </row>
    <row r="4988" spans="1:27" ht="9.75" outlineLevel="5" x14ac:dyDescent="0.2">
      <c r="A4988" s="130"/>
      <c r="B4988" s="131"/>
      <c r="C4988" s="131"/>
      <c r="D4988" s="132"/>
      <c r="E4988" s="136" t="s">
        <v>0</v>
      </c>
      <c r="F4988" s="159" t="s">
        <v>763</v>
      </c>
      <c r="G4988" s="159"/>
      <c r="H4988" s="160"/>
      <c r="I4988" s="161"/>
      <c r="J4988" s="162"/>
      <c r="K4988" s="134"/>
      <c r="L4988" s="134"/>
      <c r="M4988" s="134"/>
      <c r="N4988" s="134"/>
      <c r="O4988" s="135"/>
      <c r="P4988" s="135"/>
      <c r="Q4988" s="135"/>
      <c r="R4988" s="132"/>
      <c r="S4988" s="132"/>
      <c r="T4988" s="131"/>
      <c r="U4988" s="6"/>
      <c r="V4988" s="8"/>
      <c r="W4988" s="8"/>
      <c r="X4988" s="133" t="str">
        <f>F4988</f>
        <v>---</v>
      </c>
      <c r="Y4988" s="9"/>
      <c r="AA4988" s="11"/>
    </row>
    <row r="4989" spans="1:27" ht="7.5" customHeight="1" outlineLevel="5" x14ac:dyDescent="0.15">
      <c r="B4989" s="69"/>
      <c r="C4989" s="69"/>
      <c r="D4989" s="60"/>
      <c r="E4989" s="60"/>
      <c r="F4989" s="61"/>
      <c r="G4989" s="60"/>
      <c r="H4989" s="65"/>
      <c r="I4989" s="105"/>
      <c r="J4989" s="63"/>
      <c r="K4989" s="65"/>
      <c r="L4989" s="65"/>
      <c r="M4989" s="65"/>
      <c r="N4989" s="65"/>
      <c r="O4989" s="63"/>
      <c r="P4989" s="63"/>
      <c r="Q4989" s="63"/>
      <c r="R4989" s="60"/>
      <c r="S4989" s="60"/>
      <c r="T4989" s="69"/>
      <c r="U4989" s="8"/>
      <c r="X4989" s="60"/>
    </row>
    <row r="4990" spans="1:27" ht="11.25" outlineLevel="4" x14ac:dyDescent="0.2">
      <c r="A4990" s="4"/>
      <c r="B4990" s="120"/>
      <c r="C4990" s="121">
        <v>20</v>
      </c>
      <c r="D4990" s="122" t="s">
        <v>760</v>
      </c>
      <c r="E4990" s="123" t="s">
        <v>3680</v>
      </c>
      <c r="F4990" s="124" t="s">
        <v>3681</v>
      </c>
      <c r="G4990" s="122" t="s">
        <v>3664</v>
      </c>
      <c r="H4990" s="125">
        <v>32</v>
      </c>
      <c r="I4990" s="126">
        <v>0</v>
      </c>
      <c r="J4990" s="127">
        <f>H4990*I4990</f>
        <v>0</v>
      </c>
      <c r="K4990" s="125"/>
      <c r="L4990" s="125">
        <f>H4990*K4990</f>
        <v>0</v>
      </c>
      <c r="M4990" s="125"/>
      <c r="N4990" s="125">
        <f>H4990*M4990</f>
        <v>0</v>
      </c>
      <c r="O4990" s="127">
        <v>15</v>
      </c>
      <c r="P4990" s="127">
        <f>J4990*(O4990/100)</f>
        <v>0</v>
      </c>
      <c r="Q4990" s="127">
        <f>J4990+P4990</f>
        <v>0</v>
      </c>
      <c r="R4990" s="128"/>
      <c r="S4990" s="128" t="s">
        <v>776</v>
      </c>
      <c r="T4990" s="129">
        <v>1</v>
      </c>
      <c r="U4990" s="8"/>
      <c r="V4990" s="8"/>
      <c r="W4990" s="8"/>
      <c r="X4990" s="60"/>
    </row>
    <row r="4991" spans="1:27" ht="9.75" outlineLevel="5" x14ac:dyDescent="0.2">
      <c r="A4991" s="130"/>
      <c r="B4991" s="131"/>
      <c r="C4991" s="131"/>
      <c r="D4991" s="132"/>
      <c r="E4991" s="136" t="s">
        <v>0</v>
      </c>
      <c r="F4991" s="159" t="s">
        <v>763</v>
      </c>
      <c r="G4991" s="159"/>
      <c r="H4991" s="160"/>
      <c r="I4991" s="161"/>
      <c r="J4991" s="162"/>
      <c r="K4991" s="134"/>
      <c r="L4991" s="134"/>
      <c r="M4991" s="134"/>
      <c r="N4991" s="134"/>
      <c r="O4991" s="135"/>
      <c r="P4991" s="135"/>
      <c r="Q4991" s="135"/>
      <c r="R4991" s="132"/>
      <c r="S4991" s="132"/>
      <c r="T4991" s="131"/>
      <c r="U4991" s="6"/>
      <c r="V4991" s="8"/>
      <c r="W4991" s="8"/>
      <c r="X4991" s="133" t="str">
        <f>F4991</f>
        <v>---</v>
      </c>
      <c r="Y4991" s="9"/>
      <c r="AA4991" s="11"/>
    </row>
    <row r="4992" spans="1:27" ht="7.5" customHeight="1" outlineLevel="5" x14ac:dyDescent="0.15">
      <c r="B4992" s="69"/>
      <c r="C4992" s="69"/>
      <c r="D4992" s="60"/>
      <c r="E4992" s="60"/>
      <c r="F4992" s="61"/>
      <c r="G4992" s="60"/>
      <c r="H4992" s="65"/>
      <c r="I4992" s="105"/>
      <c r="J4992" s="63"/>
      <c r="K4992" s="65"/>
      <c r="L4992" s="65"/>
      <c r="M4992" s="65"/>
      <c r="N4992" s="65"/>
      <c r="O4992" s="63"/>
      <c r="P4992" s="63"/>
      <c r="Q4992" s="63"/>
      <c r="R4992" s="60"/>
      <c r="S4992" s="60"/>
      <c r="T4992" s="69"/>
      <c r="U4992" s="8"/>
      <c r="X4992" s="60"/>
    </row>
    <row r="4993" spans="1:27" ht="11.25" outlineLevel="4" x14ac:dyDescent="0.2">
      <c r="A4993" s="4"/>
      <c r="B4993" s="120"/>
      <c r="C4993" s="121">
        <v>21</v>
      </c>
      <c r="D4993" s="122" t="s">
        <v>534</v>
      </c>
      <c r="E4993" s="123" t="s">
        <v>3682</v>
      </c>
      <c r="F4993" s="124" t="s">
        <v>3683</v>
      </c>
      <c r="G4993" s="122" t="s">
        <v>724</v>
      </c>
      <c r="H4993" s="125">
        <v>16</v>
      </c>
      <c r="I4993" s="126">
        <v>0</v>
      </c>
      <c r="J4993" s="127">
        <f>H4993*I4993</f>
        <v>0</v>
      </c>
      <c r="K4993" s="125"/>
      <c r="L4993" s="125">
        <f>H4993*K4993</f>
        <v>0</v>
      </c>
      <c r="M4993" s="125"/>
      <c r="N4993" s="125">
        <f>H4993*M4993</f>
        <v>0</v>
      </c>
      <c r="O4993" s="127">
        <v>15</v>
      </c>
      <c r="P4993" s="127">
        <f>J4993*(O4993/100)</f>
        <v>0</v>
      </c>
      <c r="Q4993" s="127">
        <f>J4993+P4993</f>
        <v>0</v>
      </c>
      <c r="R4993" s="128"/>
      <c r="S4993" s="128" t="s">
        <v>538</v>
      </c>
      <c r="T4993" s="129">
        <v>1</v>
      </c>
      <c r="U4993" s="8"/>
      <c r="V4993" s="8"/>
      <c r="W4993" s="8"/>
      <c r="X4993" s="60"/>
    </row>
    <row r="4994" spans="1:27" ht="9.75" outlineLevel="5" x14ac:dyDescent="0.2">
      <c r="A4994" s="130"/>
      <c r="B4994" s="131"/>
      <c r="C4994" s="131"/>
      <c r="D4994" s="132"/>
      <c r="E4994" s="136" t="s">
        <v>0</v>
      </c>
      <c r="F4994" s="159" t="s">
        <v>3684</v>
      </c>
      <c r="G4994" s="159"/>
      <c r="H4994" s="160"/>
      <c r="I4994" s="161"/>
      <c r="J4994" s="162"/>
      <c r="K4994" s="134"/>
      <c r="L4994" s="134"/>
      <c r="M4994" s="134"/>
      <c r="N4994" s="134"/>
      <c r="O4994" s="135"/>
      <c r="P4994" s="135"/>
      <c r="Q4994" s="135"/>
      <c r="R4994" s="132"/>
      <c r="S4994" s="132"/>
      <c r="T4994" s="131"/>
      <c r="U4994" s="6"/>
      <c r="V4994" s="8"/>
      <c r="W4994" s="8"/>
      <c r="X4994" s="133" t="str">
        <f>F4994</f>
        <v>Montáž hromosvodného vedení doplňků štítků k označení svodů</v>
      </c>
      <c r="Y4994" s="9"/>
      <c r="AA4994" s="11"/>
    </row>
    <row r="4995" spans="1:27" ht="7.5" customHeight="1" outlineLevel="5" x14ac:dyDescent="0.15">
      <c r="B4995" s="69"/>
      <c r="C4995" s="69"/>
      <c r="D4995" s="60"/>
      <c r="E4995" s="60"/>
      <c r="F4995" s="61"/>
      <c r="G4995" s="60"/>
      <c r="H4995" s="65"/>
      <c r="I4995" s="105"/>
      <c r="J4995" s="63"/>
      <c r="K4995" s="65"/>
      <c r="L4995" s="65"/>
      <c r="M4995" s="65"/>
      <c r="N4995" s="65"/>
      <c r="O4995" s="63"/>
      <c r="P4995" s="63"/>
      <c r="Q4995" s="63"/>
      <c r="R4995" s="60"/>
      <c r="S4995" s="60"/>
      <c r="T4995" s="69"/>
      <c r="U4995" s="8"/>
      <c r="X4995" s="60"/>
    </row>
    <row r="4996" spans="1:27" ht="11.25" outlineLevel="4" x14ac:dyDescent="0.2">
      <c r="A4996" s="4"/>
      <c r="B4996" s="120"/>
      <c r="C4996" s="121">
        <v>22</v>
      </c>
      <c r="D4996" s="122" t="s">
        <v>760</v>
      </c>
      <c r="E4996" s="123" t="s">
        <v>3685</v>
      </c>
      <c r="F4996" s="124" t="s">
        <v>3686</v>
      </c>
      <c r="G4996" s="122" t="s">
        <v>3664</v>
      </c>
      <c r="H4996" s="125">
        <v>16</v>
      </c>
      <c r="I4996" s="126">
        <v>0</v>
      </c>
      <c r="J4996" s="127">
        <f>H4996*I4996</f>
        <v>0</v>
      </c>
      <c r="K4996" s="125"/>
      <c r="L4996" s="125">
        <f>H4996*K4996</f>
        <v>0</v>
      </c>
      <c r="M4996" s="125"/>
      <c r="N4996" s="125">
        <f>H4996*M4996</f>
        <v>0</v>
      </c>
      <c r="O4996" s="127">
        <v>15</v>
      </c>
      <c r="P4996" s="127">
        <f>J4996*(O4996/100)</f>
        <v>0</v>
      </c>
      <c r="Q4996" s="127">
        <f>J4996+P4996</f>
        <v>0</v>
      </c>
      <c r="R4996" s="128"/>
      <c r="S4996" s="128" t="s">
        <v>776</v>
      </c>
      <c r="T4996" s="129">
        <v>1</v>
      </c>
      <c r="U4996" s="8"/>
      <c r="V4996" s="8"/>
      <c r="W4996" s="8"/>
      <c r="X4996" s="60"/>
    </row>
    <row r="4997" spans="1:27" ht="9.75" outlineLevel="5" x14ac:dyDescent="0.2">
      <c r="A4997" s="130"/>
      <c r="B4997" s="131"/>
      <c r="C4997" s="131"/>
      <c r="D4997" s="132"/>
      <c r="E4997" s="136" t="s">
        <v>0</v>
      </c>
      <c r="F4997" s="159" t="s">
        <v>763</v>
      </c>
      <c r="G4997" s="159"/>
      <c r="H4997" s="160"/>
      <c r="I4997" s="161"/>
      <c r="J4997" s="162"/>
      <c r="K4997" s="134"/>
      <c r="L4997" s="134"/>
      <c r="M4997" s="134"/>
      <c r="N4997" s="134"/>
      <c r="O4997" s="135"/>
      <c r="P4997" s="135"/>
      <c r="Q4997" s="135"/>
      <c r="R4997" s="132"/>
      <c r="S4997" s="132"/>
      <c r="T4997" s="131"/>
      <c r="U4997" s="6"/>
      <c r="V4997" s="8"/>
      <c r="W4997" s="8"/>
      <c r="X4997" s="133" t="str">
        <f>F4997</f>
        <v>---</v>
      </c>
      <c r="Y4997" s="9"/>
      <c r="AA4997" s="11"/>
    </row>
    <row r="4998" spans="1:27" ht="7.5" customHeight="1" outlineLevel="5" x14ac:dyDescent="0.15">
      <c r="B4998" s="69"/>
      <c r="C4998" s="69"/>
      <c r="D4998" s="60"/>
      <c r="E4998" s="60"/>
      <c r="F4998" s="61"/>
      <c r="G4998" s="60"/>
      <c r="H4998" s="65"/>
      <c r="I4998" s="105"/>
      <c r="J4998" s="63"/>
      <c r="K4998" s="65"/>
      <c r="L4998" s="65"/>
      <c r="M4998" s="65"/>
      <c r="N4998" s="65"/>
      <c r="O4998" s="63"/>
      <c r="P4998" s="63"/>
      <c r="Q4998" s="63"/>
      <c r="R4998" s="60"/>
      <c r="S4998" s="60"/>
      <c r="T4998" s="69"/>
      <c r="U4998" s="8"/>
      <c r="X4998" s="60"/>
    </row>
    <row r="4999" spans="1:27" outlineLevel="4" x14ac:dyDescent="0.15">
      <c r="B4999" s="6"/>
      <c r="C4999" s="6"/>
      <c r="D4999" s="6"/>
      <c r="E4999" s="6"/>
      <c r="F4999" s="6"/>
      <c r="G4999" s="6"/>
      <c r="H4999" s="6"/>
      <c r="I4999" s="8"/>
      <c r="J4999" s="8"/>
      <c r="K4999" s="6"/>
      <c r="L4999" s="6"/>
      <c r="M4999" s="6"/>
      <c r="N4999" s="6"/>
      <c r="O4999" s="6"/>
      <c r="P4999" s="8"/>
      <c r="Q4999" s="8"/>
      <c r="R4999" s="8"/>
      <c r="S4999" s="6"/>
      <c r="T4999" s="6"/>
      <c r="X4999" s="6"/>
    </row>
    <row r="5000" spans="1:27" ht="11.25" outlineLevel="3" x14ac:dyDescent="0.2">
      <c r="A5000" s="96" t="s">
        <v>171</v>
      </c>
      <c r="B5000" s="100">
        <v>4</v>
      </c>
      <c r="C5000" s="114"/>
      <c r="D5000" s="115" t="s">
        <v>533</v>
      </c>
      <c r="E5000" s="115"/>
      <c r="F5000" s="116" t="s">
        <v>172</v>
      </c>
      <c r="G5000" s="115"/>
      <c r="H5000" s="117"/>
      <c r="I5000" s="118"/>
      <c r="J5000" s="98">
        <f>SUBTOTAL(9,J5001:J5064)</f>
        <v>0</v>
      </c>
      <c r="K5000" s="117"/>
      <c r="L5000" s="99">
        <f>SUBTOTAL(9,L5001:L5064)</f>
        <v>0</v>
      </c>
      <c r="M5000" s="117"/>
      <c r="N5000" s="99">
        <f>SUBTOTAL(9,N5001:N5064)</f>
        <v>0</v>
      </c>
      <c r="O5000" s="119"/>
      <c r="P5000" s="98">
        <f>SUBTOTAL(9,P5001:P5064)</f>
        <v>0</v>
      </c>
      <c r="Q5000" s="98">
        <f>SUBTOTAL(9,Q5001:Q5064)</f>
        <v>0</v>
      </c>
      <c r="R5000" s="115"/>
      <c r="S5000" s="115"/>
      <c r="T5000" s="100">
        <f>SUBTOTAL(9,T5001:T5064)</f>
        <v>21</v>
      </c>
      <c r="U5000" s="6"/>
      <c r="V5000" s="8"/>
      <c r="W5000" s="8"/>
      <c r="X5000" s="60"/>
    </row>
    <row r="5001" spans="1:27" ht="11.25" outlineLevel="4" x14ac:dyDescent="0.2">
      <c r="A5001" s="4"/>
      <c r="B5001" s="120"/>
      <c r="C5001" s="121">
        <v>1</v>
      </c>
      <c r="D5001" s="122" t="s">
        <v>534</v>
      </c>
      <c r="E5001" s="123" t="s">
        <v>3687</v>
      </c>
      <c r="F5001" s="124" t="s">
        <v>3688</v>
      </c>
      <c r="G5001" s="122" t="s">
        <v>752</v>
      </c>
      <c r="H5001" s="125">
        <v>320</v>
      </c>
      <c r="I5001" s="126">
        <v>0</v>
      </c>
      <c r="J5001" s="127">
        <f>H5001*I5001</f>
        <v>0</v>
      </c>
      <c r="K5001" s="125"/>
      <c r="L5001" s="125">
        <f>H5001*K5001</f>
        <v>0</v>
      </c>
      <c r="M5001" s="125"/>
      <c r="N5001" s="125">
        <f>H5001*M5001</f>
        <v>0</v>
      </c>
      <c r="O5001" s="127">
        <v>15</v>
      </c>
      <c r="P5001" s="127">
        <f>J5001*(O5001/100)</f>
        <v>0</v>
      </c>
      <c r="Q5001" s="127">
        <f>J5001+P5001</f>
        <v>0</v>
      </c>
      <c r="R5001" s="128"/>
      <c r="S5001" s="128" t="s">
        <v>538</v>
      </c>
      <c r="T5001" s="129">
        <v>1</v>
      </c>
      <c r="U5001" s="8"/>
      <c r="V5001" s="8"/>
      <c r="W5001" s="8"/>
      <c r="X5001" s="60"/>
    </row>
    <row r="5002" spans="1:27" ht="9.75" outlineLevel="5" x14ac:dyDescent="0.2">
      <c r="A5002" s="130"/>
      <c r="B5002" s="131"/>
      <c r="C5002" s="131"/>
      <c r="D5002" s="132"/>
      <c r="E5002" s="136" t="s">
        <v>0</v>
      </c>
      <c r="F5002" s="159" t="s">
        <v>3689</v>
      </c>
      <c r="G5002" s="159"/>
      <c r="H5002" s="160"/>
      <c r="I5002" s="161"/>
      <c r="J5002" s="162"/>
      <c r="K5002" s="134"/>
      <c r="L5002" s="134"/>
      <c r="M5002" s="134"/>
      <c r="N5002" s="134"/>
      <c r="O5002" s="135"/>
      <c r="P5002" s="135"/>
      <c r="Q5002" s="135"/>
      <c r="R5002" s="132"/>
      <c r="S5002" s="132"/>
      <c r="T5002" s="131"/>
      <c r="U5002" s="6"/>
      <c r="V5002" s="8"/>
      <c r="W5002" s="8"/>
      <c r="X5002" s="133" t="str">
        <f>F5002</f>
        <v>Montáž hromosvodného vedení svodových drátů nebo lan s podpěrami, Ø přes 10 mm</v>
      </c>
      <c r="Y5002" s="9"/>
      <c r="AA5002" s="11"/>
    </row>
    <row r="5003" spans="1:27" ht="7.5" customHeight="1" outlineLevel="5" x14ac:dyDescent="0.15">
      <c r="B5003" s="69"/>
      <c r="C5003" s="69"/>
      <c r="D5003" s="60"/>
      <c r="E5003" s="60"/>
      <c r="F5003" s="61"/>
      <c r="G5003" s="60"/>
      <c r="H5003" s="65"/>
      <c r="I5003" s="105"/>
      <c r="J5003" s="63"/>
      <c r="K5003" s="65"/>
      <c r="L5003" s="65"/>
      <c r="M5003" s="65"/>
      <c r="N5003" s="65"/>
      <c r="O5003" s="63"/>
      <c r="P5003" s="63"/>
      <c r="Q5003" s="63"/>
      <c r="R5003" s="60"/>
      <c r="S5003" s="60"/>
      <c r="T5003" s="69"/>
      <c r="U5003" s="8"/>
      <c r="X5003" s="60"/>
    </row>
    <row r="5004" spans="1:27" ht="22.5" outlineLevel="4" x14ac:dyDescent="0.2">
      <c r="A5004" s="4"/>
      <c r="B5004" s="120"/>
      <c r="C5004" s="121">
        <v>2</v>
      </c>
      <c r="D5004" s="122" t="s">
        <v>760</v>
      </c>
      <c r="E5004" s="123" t="s">
        <v>3690</v>
      </c>
      <c r="F5004" s="124" t="s">
        <v>3691</v>
      </c>
      <c r="G5004" s="122" t="s">
        <v>752</v>
      </c>
      <c r="H5004" s="125">
        <v>320</v>
      </c>
      <c r="I5004" s="126">
        <v>0</v>
      </c>
      <c r="J5004" s="127">
        <f>H5004*I5004</f>
        <v>0</v>
      </c>
      <c r="K5004" s="125"/>
      <c r="L5004" s="125">
        <f>H5004*K5004</f>
        <v>0</v>
      </c>
      <c r="M5004" s="125"/>
      <c r="N5004" s="125">
        <f>H5004*M5004</f>
        <v>0</v>
      </c>
      <c r="O5004" s="127">
        <v>15</v>
      </c>
      <c r="P5004" s="127">
        <f>J5004*(O5004/100)</f>
        <v>0</v>
      </c>
      <c r="Q5004" s="127">
        <f>J5004+P5004</f>
        <v>0</v>
      </c>
      <c r="R5004" s="128"/>
      <c r="S5004" s="128" t="s">
        <v>776</v>
      </c>
      <c r="T5004" s="129">
        <v>1</v>
      </c>
      <c r="U5004" s="8"/>
      <c r="V5004" s="8"/>
      <c r="W5004" s="8"/>
      <c r="X5004" s="60"/>
    </row>
    <row r="5005" spans="1:27" ht="9.75" outlineLevel="5" x14ac:dyDescent="0.2">
      <c r="A5005" s="130"/>
      <c r="B5005" s="131"/>
      <c r="C5005" s="131"/>
      <c r="D5005" s="132"/>
      <c r="E5005" s="136" t="s">
        <v>0</v>
      </c>
      <c r="F5005" s="159" t="s">
        <v>763</v>
      </c>
      <c r="G5005" s="159"/>
      <c r="H5005" s="160"/>
      <c r="I5005" s="161"/>
      <c r="J5005" s="162"/>
      <c r="K5005" s="134"/>
      <c r="L5005" s="134"/>
      <c r="M5005" s="134"/>
      <c r="N5005" s="134"/>
      <c r="O5005" s="135"/>
      <c r="P5005" s="135"/>
      <c r="Q5005" s="135"/>
      <c r="R5005" s="132"/>
      <c r="S5005" s="132"/>
      <c r="T5005" s="131"/>
      <c r="U5005" s="6"/>
      <c r="V5005" s="8"/>
      <c r="W5005" s="8"/>
      <c r="X5005" s="133" t="str">
        <f>F5005</f>
        <v>---</v>
      </c>
      <c r="Y5005" s="9"/>
      <c r="AA5005" s="11"/>
    </row>
    <row r="5006" spans="1:27" ht="7.5" customHeight="1" outlineLevel="5" x14ac:dyDescent="0.15">
      <c r="B5006" s="69"/>
      <c r="C5006" s="69"/>
      <c r="D5006" s="60"/>
      <c r="E5006" s="60"/>
      <c r="F5006" s="61"/>
      <c r="G5006" s="60"/>
      <c r="H5006" s="65"/>
      <c r="I5006" s="105"/>
      <c r="J5006" s="63"/>
      <c r="K5006" s="65"/>
      <c r="L5006" s="65"/>
      <c r="M5006" s="65"/>
      <c r="N5006" s="65"/>
      <c r="O5006" s="63"/>
      <c r="P5006" s="63"/>
      <c r="Q5006" s="63"/>
      <c r="R5006" s="60"/>
      <c r="S5006" s="60"/>
      <c r="T5006" s="69"/>
      <c r="U5006" s="8"/>
      <c r="X5006" s="60"/>
    </row>
    <row r="5007" spans="1:27" ht="33.75" outlineLevel="4" x14ac:dyDescent="0.2">
      <c r="A5007" s="4"/>
      <c r="B5007" s="120"/>
      <c r="C5007" s="121">
        <v>3</v>
      </c>
      <c r="D5007" s="122" t="s">
        <v>760</v>
      </c>
      <c r="E5007" s="123" t="s">
        <v>3692</v>
      </c>
      <c r="F5007" s="124" t="s">
        <v>3693</v>
      </c>
      <c r="G5007" s="122" t="s">
        <v>3656</v>
      </c>
      <c r="H5007" s="125">
        <v>92</v>
      </c>
      <c r="I5007" s="126">
        <v>0</v>
      </c>
      <c r="J5007" s="127">
        <f>H5007*I5007</f>
        <v>0</v>
      </c>
      <c r="K5007" s="125"/>
      <c r="L5007" s="125">
        <f>H5007*K5007</f>
        <v>0</v>
      </c>
      <c r="M5007" s="125"/>
      <c r="N5007" s="125">
        <f>H5007*M5007</f>
        <v>0</v>
      </c>
      <c r="O5007" s="127">
        <v>15</v>
      </c>
      <c r="P5007" s="127">
        <f>J5007*(O5007/100)</f>
        <v>0</v>
      </c>
      <c r="Q5007" s="127">
        <f>J5007+P5007</f>
        <v>0</v>
      </c>
      <c r="R5007" s="128"/>
      <c r="S5007" s="128" t="s">
        <v>776</v>
      </c>
      <c r="T5007" s="129">
        <v>1</v>
      </c>
      <c r="U5007" s="8"/>
      <c r="V5007" s="8"/>
      <c r="W5007" s="8"/>
      <c r="X5007" s="60"/>
    </row>
    <row r="5008" spans="1:27" ht="9.75" outlineLevel="5" x14ac:dyDescent="0.2">
      <c r="A5008" s="130"/>
      <c r="B5008" s="131"/>
      <c r="C5008" s="131"/>
      <c r="D5008" s="132"/>
      <c r="E5008" s="136" t="s">
        <v>0</v>
      </c>
      <c r="F5008" s="159" t="s">
        <v>763</v>
      </c>
      <c r="G5008" s="159"/>
      <c r="H5008" s="160"/>
      <c r="I5008" s="161"/>
      <c r="J5008" s="162"/>
      <c r="K5008" s="134"/>
      <c r="L5008" s="134"/>
      <c r="M5008" s="134"/>
      <c r="N5008" s="134"/>
      <c r="O5008" s="135"/>
      <c r="P5008" s="135"/>
      <c r="Q5008" s="135"/>
      <c r="R5008" s="132"/>
      <c r="S5008" s="132"/>
      <c r="T5008" s="131"/>
      <c r="U5008" s="6"/>
      <c r="V5008" s="8"/>
      <c r="W5008" s="8"/>
      <c r="X5008" s="133" t="str">
        <f>F5008</f>
        <v>---</v>
      </c>
      <c r="Y5008" s="9"/>
      <c r="AA5008" s="11"/>
    </row>
    <row r="5009" spans="1:27" ht="7.5" customHeight="1" outlineLevel="5" x14ac:dyDescent="0.15">
      <c r="B5009" s="69"/>
      <c r="C5009" s="69"/>
      <c r="D5009" s="60"/>
      <c r="E5009" s="60"/>
      <c r="F5009" s="61"/>
      <c r="G5009" s="60"/>
      <c r="H5009" s="65"/>
      <c r="I5009" s="105"/>
      <c r="J5009" s="63"/>
      <c r="K5009" s="65"/>
      <c r="L5009" s="65"/>
      <c r="M5009" s="65"/>
      <c r="N5009" s="65"/>
      <c r="O5009" s="63"/>
      <c r="P5009" s="63"/>
      <c r="Q5009" s="63"/>
      <c r="R5009" s="60"/>
      <c r="S5009" s="60"/>
      <c r="T5009" s="69"/>
      <c r="U5009" s="8"/>
      <c r="X5009" s="60"/>
    </row>
    <row r="5010" spans="1:27" ht="22.5" outlineLevel="4" x14ac:dyDescent="0.2">
      <c r="A5010" s="4"/>
      <c r="B5010" s="120"/>
      <c r="C5010" s="121">
        <v>4</v>
      </c>
      <c r="D5010" s="122" t="s">
        <v>760</v>
      </c>
      <c r="E5010" s="123" t="s">
        <v>3694</v>
      </c>
      <c r="F5010" s="124" t="s">
        <v>3695</v>
      </c>
      <c r="G5010" s="122" t="s">
        <v>3656</v>
      </c>
      <c r="H5010" s="125">
        <v>186</v>
      </c>
      <c r="I5010" s="126">
        <v>0</v>
      </c>
      <c r="J5010" s="127">
        <f>H5010*I5010</f>
        <v>0</v>
      </c>
      <c r="K5010" s="125"/>
      <c r="L5010" s="125">
        <f>H5010*K5010</f>
        <v>0</v>
      </c>
      <c r="M5010" s="125"/>
      <c r="N5010" s="125">
        <f>H5010*M5010</f>
        <v>0</v>
      </c>
      <c r="O5010" s="127">
        <v>15</v>
      </c>
      <c r="P5010" s="127">
        <f>J5010*(O5010/100)</f>
        <v>0</v>
      </c>
      <c r="Q5010" s="127">
        <f>J5010+P5010</f>
        <v>0</v>
      </c>
      <c r="R5010" s="128"/>
      <c r="S5010" s="128" t="s">
        <v>776</v>
      </c>
      <c r="T5010" s="129">
        <v>1</v>
      </c>
      <c r="U5010" s="8"/>
      <c r="V5010" s="8"/>
      <c r="W5010" s="8"/>
      <c r="X5010" s="60"/>
    </row>
    <row r="5011" spans="1:27" ht="9.75" outlineLevel="5" x14ac:dyDescent="0.2">
      <c r="A5011" s="130"/>
      <c r="B5011" s="131"/>
      <c r="C5011" s="131"/>
      <c r="D5011" s="132"/>
      <c r="E5011" s="136" t="s">
        <v>0</v>
      </c>
      <c r="F5011" s="159" t="s">
        <v>763</v>
      </c>
      <c r="G5011" s="159"/>
      <c r="H5011" s="160"/>
      <c r="I5011" s="161"/>
      <c r="J5011" s="162"/>
      <c r="K5011" s="134"/>
      <c r="L5011" s="134"/>
      <c r="M5011" s="134"/>
      <c r="N5011" s="134"/>
      <c r="O5011" s="135"/>
      <c r="P5011" s="135"/>
      <c r="Q5011" s="135"/>
      <c r="R5011" s="132"/>
      <c r="S5011" s="132"/>
      <c r="T5011" s="131"/>
      <c r="U5011" s="6"/>
      <c r="V5011" s="8"/>
      <c r="W5011" s="8"/>
      <c r="X5011" s="133" t="str">
        <f>F5011</f>
        <v>---</v>
      </c>
      <c r="Y5011" s="9"/>
      <c r="AA5011" s="11"/>
    </row>
    <row r="5012" spans="1:27" ht="7.5" customHeight="1" outlineLevel="5" x14ac:dyDescent="0.15">
      <c r="B5012" s="69"/>
      <c r="C5012" s="69"/>
      <c r="D5012" s="60"/>
      <c r="E5012" s="60"/>
      <c r="F5012" s="61"/>
      <c r="G5012" s="60"/>
      <c r="H5012" s="65"/>
      <c r="I5012" s="105"/>
      <c r="J5012" s="63"/>
      <c r="K5012" s="65"/>
      <c r="L5012" s="65"/>
      <c r="M5012" s="65"/>
      <c r="N5012" s="65"/>
      <c r="O5012" s="63"/>
      <c r="P5012" s="63"/>
      <c r="Q5012" s="63"/>
      <c r="R5012" s="60"/>
      <c r="S5012" s="60"/>
      <c r="T5012" s="69"/>
      <c r="U5012" s="8"/>
      <c r="X5012" s="60"/>
    </row>
    <row r="5013" spans="1:27" ht="11.25" outlineLevel="4" x14ac:dyDescent="0.2">
      <c r="A5013" s="4"/>
      <c r="B5013" s="120"/>
      <c r="C5013" s="121">
        <v>5</v>
      </c>
      <c r="D5013" s="122" t="s">
        <v>534</v>
      </c>
      <c r="E5013" s="123" t="s">
        <v>3696</v>
      </c>
      <c r="F5013" s="124" t="s">
        <v>3697</v>
      </c>
      <c r="G5013" s="122" t="s">
        <v>724</v>
      </c>
      <c r="H5013" s="125">
        <v>21</v>
      </c>
      <c r="I5013" s="126">
        <v>0</v>
      </c>
      <c r="J5013" s="127">
        <f>H5013*I5013</f>
        <v>0</v>
      </c>
      <c r="K5013" s="125"/>
      <c r="L5013" s="125">
        <f>H5013*K5013</f>
        <v>0</v>
      </c>
      <c r="M5013" s="125"/>
      <c r="N5013" s="125">
        <f>H5013*M5013</f>
        <v>0</v>
      </c>
      <c r="O5013" s="127">
        <v>15</v>
      </c>
      <c r="P5013" s="127">
        <f>J5013*(O5013/100)</f>
        <v>0</v>
      </c>
      <c r="Q5013" s="127">
        <f>J5013+P5013</f>
        <v>0</v>
      </c>
      <c r="R5013" s="128"/>
      <c r="S5013" s="128" t="s">
        <v>538</v>
      </c>
      <c r="T5013" s="129">
        <v>1</v>
      </c>
      <c r="U5013" s="8"/>
      <c r="V5013" s="8"/>
      <c r="W5013" s="8"/>
      <c r="X5013" s="60"/>
    </row>
    <row r="5014" spans="1:27" ht="9.75" outlineLevel="5" x14ac:dyDescent="0.2">
      <c r="A5014" s="130"/>
      <c r="B5014" s="131"/>
      <c r="C5014" s="131"/>
      <c r="D5014" s="132"/>
      <c r="E5014" s="136" t="s">
        <v>0</v>
      </c>
      <c r="F5014" s="159" t="s">
        <v>3698</v>
      </c>
      <c r="G5014" s="159"/>
      <c r="H5014" s="160"/>
      <c r="I5014" s="161"/>
      <c r="J5014" s="162"/>
      <c r="K5014" s="134"/>
      <c r="L5014" s="134"/>
      <c r="M5014" s="134"/>
      <c r="N5014" s="134"/>
      <c r="O5014" s="135"/>
      <c r="P5014" s="135"/>
      <c r="Q5014" s="135"/>
      <c r="R5014" s="132"/>
      <c r="S5014" s="132"/>
      <c r="T5014" s="131"/>
      <c r="U5014" s="6"/>
      <c r="V5014" s="8"/>
      <c r="W5014" s="8"/>
      <c r="X5014" s="133" t="str">
        <f>F5014</f>
        <v>Montáž kovových nosných a doplňkových konstrukcí se zhotovením pro upevnění přístrojů a zařízení celkové hmotnosti přes 5 do 10 kg</v>
      </c>
      <c r="Y5014" s="9"/>
      <c r="AA5014" s="11"/>
    </row>
    <row r="5015" spans="1:27" ht="7.5" customHeight="1" outlineLevel="5" x14ac:dyDescent="0.15">
      <c r="B5015" s="69"/>
      <c r="C5015" s="69"/>
      <c r="D5015" s="60"/>
      <c r="E5015" s="60"/>
      <c r="F5015" s="61"/>
      <c r="G5015" s="60"/>
      <c r="H5015" s="65"/>
      <c r="I5015" s="105"/>
      <c r="J5015" s="63"/>
      <c r="K5015" s="65"/>
      <c r="L5015" s="65"/>
      <c r="M5015" s="65"/>
      <c r="N5015" s="65"/>
      <c r="O5015" s="63"/>
      <c r="P5015" s="63"/>
      <c r="Q5015" s="63"/>
      <c r="R5015" s="60"/>
      <c r="S5015" s="60"/>
      <c r="T5015" s="69"/>
      <c r="U5015" s="8"/>
      <c r="X5015" s="60"/>
    </row>
    <row r="5016" spans="1:27" ht="22.5" outlineLevel="4" x14ac:dyDescent="0.2">
      <c r="A5016" s="4"/>
      <c r="B5016" s="120"/>
      <c r="C5016" s="121">
        <v>6</v>
      </c>
      <c r="D5016" s="122" t="s">
        <v>760</v>
      </c>
      <c r="E5016" s="123" t="s">
        <v>3699</v>
      </c>
      <c r="F5016" s="124" t="s">
        <v>3700</v>
      </c>
      <c r="G5016" s="122" t="s">
        <v>3656</v>
      </c>
      <c r="H5016" s="125">
        <v>21</v>
      </c>
      <c r="I5016" s="126">
        <v>0</v>
      </c>
      <c r="J5016" s="127">
        <f>H5016*I5016</f>
        <v>0</v>
      </c>
      <c r="K5016" s="125"/>
      <c r="L5016" s="125">
        <f>H5016*K5016</f>
        <v>0</v>
      </c>
      <c r="M5016" s="125"/>
      <c r="N5016" s="125">
        <f>H5016*M5016</f>
        <v>0</v>
      </c>
      <c r="O5016" s="127">
        <v>15</v>
      </c>
      <c r="P5016" s="127">
        <f>J5016*(O5016/100)</f>
        <v>0</v>
      </c>
      <c r="Q5016" s="127">
        <f>J5016+P5016</f>
        <v>0</v>
      </c>
      <c r="R5016" s="128"/>
      <c r="S5016" s="128" t="s">
        <v>776</v>
      </c>
      <c r="T5016" s="129">
        <v>1</v>
      </c>
      <c r="U5016" s="8"/>
      <c r="V5016" s="8"/>
      <c r="W5016" s="8"/>
      <c r="X5016" s="60"/>
    </row>
    <row r="5017" spans="1:27" ht="9.75" outlineLevel="5" x14ac:dyDescent="0.2">
      <c r="A5017" s="130"/>
      <c r="B5017" s="131"/>
      <c r="C5017" s="131"/>
      <c r="D5017" s="132"/>
      <c r="E5017" s="136" t="s">
        <v>0</v>
      </c>
      <c r="F5017" s="159" t="s">
        <v>763</v>
      </c>
      <c r="G5017" s="159"/>
      <c r="H5017" s="160"/>
      <c r="I5017" s="161"/>
      <c r="J5017" s="162"/>
      <c r="K5017" s="134"/>
      <c r="L5017" s="134"/>
      <c r="M5017" s="134"/>
      <c r="N5017" s="134"/>
      <c r="O5017" s="135"/>
      <c r="P5017" s="135"/>
      <c r="Q5017" s="135"/>
      <c r="R5017" s="132"/>
      <c r="S5017" s="132"/>
      <c r="T5017" s="131"/>
      <c r="U5017" s="6"/>
      <c r="V5017" s="8"/>
      <c r="W5017" s="8"/>
      <c r="X5017" s="133" t="str">
        <f>F5017</f>
        <v>---</v>
      </c>
      <c r="Y5017" s="9"/>
      <c r="AA5017" s="11"/>
    </row>
    <row r="5018" spans="1:27" ht="7.5" customHeight="1" outlineLevel="5" x14ac:dyDescent="0.15">
      <c r="B5018" s="69"/>
      <c r="C5018" s="69"/>
      <c r="D5018" s="60"/>
      <c r="E5018" s="60"/>
      <c r="F5018" s="61"/>
      <c r="G5018" s="60"/>
      <c r="H5018" s="65"/>
      <c r="I5018" s="105"/>
      <c r="J5018" s="63"/>
      <c r="K5018" s="65"/>
      <c r="L5018" s="65"/>
      <c r="M5018" s="65"/>
      <c r="N5018" s="65"/>
      <c r="O5018" s="63"/>
      <c r="P5018" s="63"/>
      <c r="Q5018" s="63"/>
      <c r="R5018" s="60"/>
      <c r="S5018" s="60"/>
      <c r="T5018" s="69"/>
      <c r="U5018" s="8"/>
      <c r="X5018" s="60"/>
    </row>
    <row r="5019" spans="1:27" ht="11.25" outlineLevel="4" x14ac:dyDescent="0.2">
      <c r="A5019" s="4"/>
      <c r="B5019" s="120"/>
      <c r="C5019" s="121">
        <v>7</v>
      </c>
      <c r="D5019" s="122" t="s">
        <v>534</v>
      </c>
      <c r="E5019" s="123" t="s">
        <v>3701</v>
      </c>
      <c r="F5019" s="124" t="s">
        <v>3702</v>
      </c>
      <c r="G5019" s="122" t="s">
        <v>724</v>
      </c>
      <c r="H5019" s="125">
        <v>7</v>
      </c>
      <c r="I5019" s="126">
        <v>0</v>
      </c>
      <c r="J5019" s="127">
        <f>H5019*I5019</f>
        <v>0</v>
      </c>
      <c r="K5019" s="125"/>
      <c r="L5019" s="125">
        <f>H5019*K5019</f>
        <v>0</v>
      </c>
      <c r="M5019" s="125"/>
      <c r="N5019" s="125">
        <f>H5019*M5019</f>
        <v>0</v>
      </c>
      <c r="O5019" s="127">
        <v>15</v>
      </c>
      <c r="P5019" s="127">
        <f>J5019*(O5019/100)</f>
        <v>0</v>
      </c>
      <c r="Q5019" s="127">
        <f>J5019+P5019</f>
        <v>0</v>
      </c>
      <c r="R5019" s="128"/>
      <c r="S5019" s="128" t="s">
        <v>538</v>
      </c>
      <c r="T5019" s="129">
        <v>1</v>
      </c>
      <c r="U5019" s="8"/>
      <c r="V5019" s="8"/>
      <c r="W5019" s="8"/>
      <c r="X5019" s="60"/>
    </row>
    <row r="5020" spans="1:27" ht="9.75" outlineLevel="5" x14ac:dyDescent="0.2">
      <c r="A5020" s="130"/>
      <c r="B5020" s="131"/>
      <c r="C5020" s="131"/>
      <c r="D5020" s="132"/>
      <c r="E5020" s="136" t="s">
        <v>0</v>
      </c>
      <c r="F5020" s="159" t="s">
        <v>3703</v>
      </c>
      <c r="G5020" s="159"/>
      <c r="H5020" s="160"/>
      <c r="I5020" s="161"/>
      <c r="J5020" s="162"/>
      <c r="K5020" s="134"/>
      <c r="L5020" s="134"/>
      <c r="M5020" s="134"/>
      <c r="N5020" s="134"/>
      <c r="O5020" s="135"/>
      <c r="P5020" s="135"/>
      <c r="Q5020" s="135"/>
      <c r="R5020" s="132"/>
      <c r="S5020" s="132"/>
      <c r="T5020" s="131"/>
      <c r="U5020" s="6"/>
      <c r="V5020" s="8"/>
      <c r="W5020" s="8"/>
      <c r="X5020" s="133" t="str">
        <f>F5020</f>
        <v>Montáž jímacích tyčí délky přes 3 m, na střešní hřeben</v>
      </c>
      <c r="Y5020" s="9"/>
      <c r="AA5020" s="11"/>
    </row>
    <row r="5021" spans="1:27" ht="7.5" customHeight="1" outlineLevel="5" x14ac:dyDescent="0.15">
      <c r="B5021" s="69"/>
      <c r="C5021" s="69"/>
      <c r="D5021" s="60"/>
      <c r="E5021" s="60"/>
      <c r="F5021" s="61"/>
      <c r="G5021" s="60"/>
      <c r="H5021" s="65"/>
      <c r="I5021" s="105"/>
      <c r="J5021" s="63"/>
      <c r="K5021" s="65"/>
      <c r="L5021" s="65"/>
      <c r="M5021" s="65"/>
      <c r="N5021" s="65"/>
      <c r="O5021" s="63"/>
      <c r="P5021" s="63"/>
      <c r="Q5021" s="63"/>
      <c r="R5021" s="60"/>
      <c r="S5021" s="60"/>
      <c r="T5021" s="69"/>
      <c r="U5021" s="8"/>
      <c r="X5021" s="60"/>
    </row>
    <row r="5022" spans="1:27" ht="33.75" outlineLevel="4" x14ac:dyDescent="0.2">
      <c r="A5022" s="4"/>
      <c r="B5022" s="120"/>
      <c r="C5022" s="121">
        <v>8</v>
      </c>
      <c r="D5022" s="122" t="s">
        <v>760</v>
      </c>
      <c r="E5022" s="123" t="s">
        <v>3704</v>
      </c>
      <c r="F5022" s="124" t="s">
        <v>3705</v>
      </c>
      <c r="G5022" s="122" t="s">
        <v>3656</v>
      </c>
      <c r="H5022" s="125">
        <v>7</v>
      </c>
      <c r="I5022" s="126">
        <v>0</v>
      </c>
      <c r="J5022" s="127">
        <f>H5022*I5022</f>
        <v>0</v>
      </c>
      <c r="K5022" s="125"/>
      <c r="L5022" s="125">
        <f>H5022*K5022</f>
        <v>0</v>
      </c>
      <c r="M5022" s="125"/>
      <c r="N5022" s="125">
        <f>H5022*M5022</f>
        <v>0</v>
      </c>
      <c r="O5022" s="127">
        <v>15</v>
      </c>
      <c r="P5022" s="127">
        <f>J5022*(O5022/100)</f>
        <v>0</v>
      </c>
      <c r="Q5022" s="127">
        <f>J5022+P5022</f>
        <v>0</v>
      </c>
      <c r="R5022" s="128"/>
      <c r="S5022" s="128" t="s">
        <v>776</v>
      </c>
      <c r="T5022" s="129">
        <v>1</v>
      </c>
      <c r="U5022" s="8"/>
      <c r="V5022" s="8"/>
      <c r="W5022" s="8"/>
      <c r="X5022" s="60"/>
    </row>
    <row r="5023" spans="1:27" ht="9.75" outlineLevel="5" x14ac:dyDescent="0.2">
      <c r="A5023" s="130"/>
      <c r="B5023" s="131"/>
      <c r="C5023" s="131"/>
      <c r="D5023" s="132"/>
      <c r="E5023" s="136" t="s">
        <v>0</v>
      </c>
      <c r="F5023" s="159" t="s">
        <v>763</v>
      </c>
      <c r="G5023" s="159"/>
      <c r="H5023" s="160"/>
      <c r="I5023" s="161"/>
      <c r="J5023" s="162"/>
      <c r="K5023" s="134"/>
      <c r="L5023" s="134"/>
      <c r="M5023" s="134"/>
      <c r="N5023" s="134"/>
      <c r="O5023" s="135"/>
      <c r="P5023" s="135"/>
      <c r="Q5023" s="135"/>
      <c r="R5023" s="132"/>
      <c r="S5023" s="132"/>
      <c r="T5023" s="131"/>
      <c r="U5023" s="6"/>
      <c r="V5023" s="8"/>
      <c r="W5023" s="8"/>
      <c r="X5023" s="133" t="str">
        <f>F5023</f>
        <v>---</v>
      </c>
      <c r="Y5023" s="9"/>
      <c r="AA5023" s="11"/>
    </row>
    <row r="5024" spans="1:27" ht="7.5" customHeight="1" outlineLevel="5" x14ac:dyDescent="0.15">
      <c r="B5024" s="69"/>
      <c r="C5024" s="69"/>
      <c r="D5024" s="60"/>
      <c r="E5024" s="60"/>
      <c r="F5024" s="61"/>
      <c r="G5024" s="60"/>
      <c r="H5024" s="65"/>
      <c r="I5024" s="105"/>
      <c r="J5024" s="63"/>
      <c r="K5024" s="65"/>
      <c r="L5024" s="65"/>
      <c r="M5024" s="65"/>
      <c r="N5024" s="65"/>
      <c r="O5024" s="63"/>
      <c r="P5024" s="63"/>
      <c r="Q5024" s="63"/>
      <c r="R5024" s="60"/>
      <c r="S5024" s="60"/>
      <c r="T5024" s="69"/>
      <c r="U5024" s="8"/>
      <c r="X5024" s="60"/>
    </row>
    <row r="5025" spans="1:27" ht="11.25" outlineLevel="4" x14ac:dyDescent="0.2">
      <c r="A5025" s="4"/>
      <c r="B5025" s="120"/>
      <c r="C5025" s="121">
        <v>9</v>
      </c>
      <c r="D5025" s="122" t="s">
        <v>534</v>
      </c>
      <c r="E5025" s="123" t="s">
        <v>3706</v>
      </c>
      <c r="F5025" s="124" t="s">
        <v>3707</v>
      </c>
      <c r="G5025" s="122" t="s">
        <v>724</v>
      </c>
      <c r="H5025" s="125">
        <v>7</v>
      </c>
      <c r="I5025" s="126">
        <v>0</v>
      </c>
      <c r="J5025" s="127">
        <f>H5025*I5025</f>
        <v>0</v>
      </c>
      <c r="K5025" s="125"/>
      <c r="L5025" s="125">
        <f>H5025*K5025</f>
        <v>0</v>
      </c>
      <c r="M5025" s="125"/>
      <c r="N5025" s="125">
        <f>H5025*M5025</f>
        <v>0</v>
      </c>
      <c r="O5025" s="127">
        <v>15</v>
      </c>
      <c r="P5025" s="127">
        <f>J5025*(O5025/100)</f>
        <v>0</v>
      </c>
      <c r="Q5025" s="127">
        <f>J5025+P5025</f>
        <v>0</v>
      </c>
      <c r="R5025" s="128"/>
      <c r="S5025" s="128" t="s">
        <v>538</v>
      </c>
      <c r="T5025" s="129">
        <v>1</v>
      </c>
      <c r="U5025" s="8"/>
      <c r="V5025" s="8"/>
      <c r="W5025" s="8"/>
      <c r="X5025" s="60"/>
    </row>
    <row r="5026" spans="1:27" ht="9.75" outlineLevel="5" x14ac:dyDescent="0.2">
      <c r="A5026" s="130"/>
      <c r="B5026" s="131"/>
      <c r="C5026" s="131"/>
      <c r="D5026" s="132"/>
      <c r="E5026" s="136" t="s">
        <v>0</v>
      </c>
      <c r="F5026" s="159" t="s">
        <v>3708</v>
      </c>
      <c r="G5026" s="159"/>
      <c r="H5026" s="160"/>
      <c r="I5026" s="161"/>
      <c r="J5026" s="162"/>
      <c r="K5026" s="134"/>
      <c r="L5026" s="134"/>
      <c r="M5026" s="134"/>
      <c r="N5026" s="134"/>
      <c r="O5026" s="135"/>
      <c r="P5026" s="135"/>
      <c r="Q5026" s="135"/>
      <c r="R5026" s="132"/>
      <c r="S5026" s="132"/>
      <c r="T5026" s="131"/>
      <c r="U5026" s="6"/>
      <c r="V5026" s="8"/>
      <c r="W5026" s="8"/>
      <c r="X5026" s="133" t="str">
        <f>F5026</f>
        <v>Ukončení vodičů a kabelů izolovaných s označením a zapojením smršťovací záklopkou nebo páskou bez letování, průřezu žíly do 25 mm2</v>
      </c>
      <c r="Y5026" s="9"/>
      <c r="AA5026" s="11"/>
    </row>
    <row r="5027" spans="1:27" ht="7.5" customHeight="1" outlineLevel="5" x14ac:dyDescent="0.15">
      <c r="B5027" s="69"/>
      <c r="C5027" s="69"/>
      <c r="D5027" s="60"/>
      <c r="E5027" s="60"/>
      <c r="F5027" s="61"/>
      <c r="G5027" s="60"/>
      <c r="H5027" s="65"/>
      <c r="I5027" s="105"/>
      <c r="J5027" s="63"/>
      <c r="K5027" s="65"/>
      <c r="L5027" s="65"/>
      <c r="M5027" s="65"/>
      <c r="N5027" s="65"/>
      <c r="O5027" s="63"/>
      <c r="P5027" s="63"/>
      <c r="Q5027" s="63"/>
      <c r="R5027" s="60"/>
      <c r="S5027" s="60"/>
      <c r="T5027" s="69"/>
      <c r="U5027" s="8"/>
      <c r="X5027" s="60"/>
    </row>
    <row r="5028" spans="1:27" ht="22.5" outlineLevel="4" x14ac:dyDescent="0.2">
      <c r="A5028" s="4"/>
      <c r="B5028" s="120"/>
      <c r="C5028" s="121">
        <v>10</v>
      </c>
      <c r="D5028" s="122" t="s">
        <v>760</v>
      </c>
      <c r="E5028" s="123" t="s">
        <v>3709</v>
      </c>
      <c r="F5028" s="124" t="s">
        <v>3710</v>
      </c>
      <c r="G5028" s="122" t="s">
        <v>3711</v>
      </c>
      <c r="H5028" s="125">
        <v>7</v>
      </c>
      <c r="I5028" s="126">
        <v>0</v>
      </c>
      <c r="J5028" s="127">
        <f>H5028*I5028</f>
        <v>0</v>
      </c>
      <c r="K5028" s="125"/>
      <c r="L5028" s="125">
        <f>H5028*K5028</f>
        <v>0</v>
      </c>
      <c r="M5028" s="125"/>
      <c r="N5028" s="125">
        <f>H5028*M5028</f>
        <v>0</v>
      </c>
      <c r="O5028" s="127">
        <v>15</v>
      </c>
      <c r="P5028" s="127">
        <f>J5028*(O5028/100)</f>
        <v>0</v>
      </c>
      <c r="Q5028" s="127">
        <f>J5028+P5028</f>
        <v>0</v>
      </c>
      <c r="R5028" s="128"/>
      <c r="S5028" s="128" t="s">
        <v>776</v>
      </c>
      <c r="T5028" s="129">
        <v>1</v>
      </c>
      <c r="U5028" s="8"/>
      <c r="V5028" s="8"/>
      <c r="W5028" s="8"/>
      <c r="X5028" s="60"/>
    </row>
    <row r="5029" spans="1:27" ht="9.75" outlineLevel="5" x14ac:dyDescent="0.2">
      <c r="A5029" s="130"/>
      <c r="B5029" s="131"/>
      <c r="C5029" s="131"/>
      <c r="D5029" s="132"/>
      <c r="E5029" s="136" t="s">
        <v>0</v>
      </c>
      <c r="F5029" s="159" t="s">
        <v>763</v>
      </c>
      <c r="G5029" s="159"/>
      <c r="H5029" s="160"/>
      <c r="I5029" s="161"/>
      <c r="J5029" s="162"/>
      <c r="K5029" s="134"/>
      <c r="L5029" s="134"/>
      <c r="M5029" s="134"/>
      <c r="N5029" s="134"/>
      <c r="O5029" s="135"/>
      <c r="P5029" s="135"/>
      <c r="Q5029" s="135"/>
      <c r="R5029" s="132"/>
      <c r="S5029" s="132"/>
      <c r="T5029" s="131"/>
      <c r="U5029" s="6"/>
      <c r="V5029" s="8"/>
      <c r="W5029" s="8"/>
      <c r="X5029" s="133" t="str">
        <f>F5029</f>
        <v>---</v>
      </c>
      <c r="Y5029" s="9"/>
      <c r="AA5029" s="11"/>
    </row>
    <row r="5030" spans="1:27" ht="7.5" customHeight="1" outlineLevel="5" x14ac:dyDescent="0.15">
      <c r="B5030" s="69"/>
      <c r="C5030" s="69"/>
      <c r="D5030" s="60"/>
      <c r="E5030" s="60"/>
      <c r="F5030" s="61"/>
      <c r="G5030" s="60"/>
      <c r="H5030" s="65"/>
      <c r="I5030" s="105"/>
      <c r="J5030" s="63"/>
      <c r="K5030" s="65"/>
      <c r="L5030" s="65"/>
      <c r="M5030" s="65"/>
      <c r="N5030" s="65"/>
      <c r="O5030" s="63"/>
      <c r="P5030" s="63"/>
      <c r="Q5030" s="63"/>
      <c r="R5030" s="60"/>
      <c r="S5030" s="60"/>
      <c r="T5030" s="69"/>
      <c r="U5030" s="8"/>
      <c r="X5030" s="60"/>
    </row>
    <row r="5031" spans="1:27" ht="11.25" outlineLevel="4" x14ac:dyDescent="0.2">
      <c r="A5031" s="4"/>
      <c r="B5031" s="120"/>
      <c r="C5031" s="121">
        <v>11</v>
      </c>
      <c r="D5031" s="122" t="s">
        <v>534</v>
      </c>
      <c r="E5031" s="123" t="s">
        <v>3706</v>
      </c>
      <c r="F5031" s="124" t="s">
        <v>3707</v>
      </c>
      <c r="G5031" s="122" t="s">
        <v>724</v>
      </c>
      <c r="H5031" s="125">
        <v>14</v>
      </c>
      <c r="I5031" s="126">
        <v>0</v>
      </c>
      <c r="J5031" s="127">
        <f>H5031*I5031</f>
        <v>0</v>
      </c>
      <c r="K5031" s="125"/>
      <c r="L5031" s="125">
        <f>H5031*K5031</f>
        <v>0</v>
      </c>
      <c r="M5031" s="125"/>
      <c r="N5031" s="125">
        <f>H5031*M5031</f>
        <v>0</v>
      </c>
      <c r="O5031" s="127">
        <v>15</v>
      </c>
      <c r="P5031" s="127">
        <f>J5031*(O5031/100)</f>
        <v>0</v>
      </c>
      <c r="Q5031" s="127">
        <f>J5031+P5031</f>
        <v>0</v>
      </c>
      <c r="R5031" s="128"/>
      <c r="S5031" s="128" t="s">
        <v>538</v>
      </c>
      <c r="T5031" s="129">
        <v>1</v>
      </c>
      <c r="U5031" s="8"/>
      <c r="V5031" s="8"/>
      <c r="W5031" s="8"/>
      <c r="X5031" s="60"/>
    </row>
    <row r="5032" spans="1:27" ht="9.75" outlineLevel="5" x14ac:dyDescent="0.2">
      <c r="A5032" s="130"/>
      <c r="B5032" s="131"/>
      <c r="C5032" s="131"/>
      <c r="D5032" s="132"/>
      <c r="E5032" s="136" t="s">
        <v>0</v>
      </c>
      <c r="F5032" s="159" t="s">
        <v>3708</v>
      </c>
      <c r="G5032" s="159"/>
      <c r="H5032" s="160"/>
      <c r="I5032" s="161"/>
      <c r="J5032" s="162"/>
      <c r="K5032" s="134"/>
      <c r="L5032" s="134"/>
      <c r="M5032" s="134"/>
      <c r="N5032" s="134"/>
      <c r="O5032" s="135"/>
      <c r="P5032" s="135"/>
      <c r="Q5032" s="135"/>
      <c r="R5032" s="132"/>
      <c r="S5032" s="132"/>
      <c r="T5032" s="131"/>
      <c r="U5032" s="6"/>
      <c r="V5032" s="8"/>
      <c r="W5032" s="8"/>
      <c r="X5032" s="133" t="str">
        <f>F5032</f>
        <v>Ukončení vodičů a kabelů izolovaných s označením a zapojením smršťovací záklopkou nebo páskou bez letování, průřezu žíly do 25 mm2</v>
      </c>
      <c r="Y5032" s="9"/>
      <c r="AA5032" s="11"/>
    </row>
    <row r="5033" spans="1:27" ht="7.5" customHeight="1" outlineLevel="5" x14ac:dyDescent="0.15">
      <c r="B5033" s="69"/>
      <c r="C5033" s="69"/>
      <c r="D5033" s="60"/>
      <c r="E5033" s="60"/>
      <c r="F5033" s="61"/>
      <c r="G5033" s="60"/>
      <c r="H5033" s="65"/>
      <c r="I5033" s="105"/>
      <c r="J5033" s="63"/>
      <c r="K5033" s="65"/>
      <c r="L5033" s="65"/>
      <c r="M5033" s="65"/>
      <c r="N5033" s="65"/>
      <c r="O5033" s="63"/>
      <c r="P5033" s="63"/>
      <c r="Q5033" s="63"/>
      <c r="R5033" s="60"/>
      <c r="S5033" s="60"/>
      <c r="T5033" s="69"/>
      <c r="U5033" s="8"/>
      <c r="X5033" s="60"/>
    </row>
    <row r="5034" spans="1:27" ht="22.5" outlineLevel="4" x14ac:dyDescent="0.2">
      <c r="A5034" s="4"/>
      <c r="B5034" s="120"/>
      <c r="C5034" s="121">
        <v>12</v>
      </c>
      <c r="D5034" s="122" t="s">
        <v>760</v>
      </c>
      <c r="E5034" s="123" t="s">
        <v>3712</v>
      </c>
      <c r="F5034" s="124" t="s">
        <v>3713</v>
      </c>
      <c r="G5034" s="122" t="s">
        <v>3656</v>
      </c>
      <c r="H5034" s="125">
        <v>14</v>
      </c>
      <c r="I5034" s="126">
        <v>0</v>
      </c>
      <c r="J5034" s="127">
        <f>H5034*I5034</f>
        <v>0</v>
      </c>
      <c r="K5034" s="125"/>
      <c r="L5034" s="125">
        <f>H5034*K5034</f>
        <v>0</v>
      </c>
      <c r="M5034" s="125"/>
      <c r="N5034" s="125">
        <f>H5034*M5034</f>
        <v>0</v>
      </c>
      <c r="O5034" s="127">
        <v>15</v>
      </c>
      <c r="P5034" s="127">
        <f>J5034*(O5034/100)</f>
        <v>0</v>
      </c>
      <c r="Q5034" s="127">
        <f>J5034+P5034</f>
        <v>0</v>
      </c>
      <c r="R5034" s="128"/>
      <c r="S5034" s="128" t="s">
        <v>776</v>
      </c>
      <c r="T5034" s="129">
        <v>1</v>
      </c>
      <c r="U5034" s="8"/>
      <c r="V5034" s="8"/>
      <c r="W5034" s="8"/>
      <c r="X5034" s="60"/>
    </row>
    <row r="5035" spans="1:27" ht="9.75" outlineLevel="5" x14ac:dyDescent="0.2">
      <c r="A5035" s="130"/>
      <c r="B5035" s="131"/>
      <c r="C5035" s="131"/>
      <c r="D5035" s="132"/>
      <c r="E5035" s="136" t="s">
        <v>0</v>
      </c>
      <c r="F5035" s="159" t="s">
        <v>763</v>
      </c>
      <c r="G5035" s="159"/>
      <c r="H5035" s="160"/>
      <c r="I5035" s="161"/>
      <c r="J5035" s="162"/>
      <c r="K5035" s="134"/>
      <c r="L5035" s="134"/>
      <c r="M5035" s="134"/>
      <c r="N5035" s="134"/>
      <c r="O5035" s="135"/>
      <c r="P5035" s="135"/>
      <c r="Q5035" s="135"/>
      <c r="R5035" s="132"/>
      <c r="S5035" s="132"/>
      <c r="T5035" s="131"/>
      <c r="U5035" s="6"/>
      <c r="V5035" s="8"/>
      <c r="W5035" s="8"/>
      <c r="X5035" s="133" t="str">
        <f>F5035</f>
        <v>---</v>
      </c>
      <c r="Y5035" s="9"/>
      <c r="AA5035" s="11"/>
    </row>
    <row r="5036" spans="1:27" ht="7.5" customHeight="1" outlineLevel="5" x14ac:dyDescent="0.15">
      <c r="B5036" s="69"/>
      <c r="C5036" s="69"/>
      <c r="D5036" s="60"/>
      <c r="E5036" s="60"/>
      <c r="F5036" s="61"/>
      <c r="G5036" s="60"/>
      <c r="H5036" s="65"/>
      <c r="I5036" s="105"/>
      <c r="J5036" s="63"/>
      <c r="K5036" s="65"/>
      <c r="L5036" s="65"/>
      <c r="M5036" s="65"/>
      <c r="N5036" s="65"/>
      <c r="O5036" s="63"/>
      <c r="P5036" s="63"/>
      <c r="Q5036" s="63"/>
      <c r="R5036" s="60"/>
      <c r="S5036" s="60"/>
      <c r="T5036" s="69"/>
      <c r="U5036" s="8"/>
      <c r="X5036" s="60"/>
    </row>
    <row r="5037" spans="1:27" ht="11.25" outlineLevel="4" x14ac:dyDescent="0.2">
      <c r="A5037" s="4"/>
      <c r="B5037" s="120"/>
      <c r="C5037" s="121">
        <v>13</v>
      </c>
      <c r="D5037" s="122" t="s">
        <v>534</v>
      </c>
      <c r="E5037" s="123" t="s">
        <v>3706</v>
      </c>
      <c r="F5037" s="124" t="s">
        <v>3707</v>
      </c>
      <c r="G5037" s="122" t="s">
        <v>724</v>
      </c>
      <c r="H5037" s="125">
        <v>14</v>
      </c>
      <c r="I5037" s="126">
        <v>0</v>
      </c>
      <c r="J5037" s="127">
        <f>H5037*I5037</f>
        <v>0</v>
      </c>
      <c r="K5037" s="125"/>
      <c r="L5037" s="125">
        <f>H5037*K5037</f>
        <v>0</v>
      </c>
      <c r="M5037" s="125"/>
      <c r="N5037" s="125">
        <f>H5037*M5037</f>
        <v>0</v>
      </c>
      <c r="O5037" s="127">
        <v>15</v>
      </c>
      <c r="P5037" s="127">
        <f>J5037*(O5037/100)</f>
        <v>0</v>
      </c>
      <c r="Q5037" s="127">
        <f>J5037+P5037</f>
        <v>0</v>
      </c>
      <c r="R5037" s="128"/>
      <c r="S5037" s="128" t="s">
        <v>538</v>
      </c>
      <c r="T5037" s="129">
        <v>1</v>
      </c>
      <c r="U5037" s="8"/>
      <c r="V5037" s="8"/>
      <c r="W5037" s="8"/>
      <c r="X5037" s="60"/>
    </row>
    <row r="5038" spans="1:27" ht="9.75" outlineLevel="5" x14ac:dyDescent="0.2">
      <c r="A5038" s="130"/>
      <c r="B5038" s="131"/>
      <c r="C5038" s="131"/>
      <c r="D5038" s="132"/>
      <c r="E5038" s="136" t="s">
        <v>0</v>
      </c>
      <c r="F5038" s="159" t="s">
        <v>3708</v>
      </c>
      <c r="G5038" s="159"/>
      <c r="H5038" s="160"/>
      <c r="I5038" s="161"/>
      <c r="J5038" s="162"/>
      <c r="K5038" s="134"/>
      <c r="L5038" s="134"/>
      <c r="M5038" s="134"/>
      <c r="N5038" s="134"/>
      <c r="O5038" s="135"/>
      <c r="P5038" s="135"/>
      <c r="Q5038" s="135"/>
      <c r="R5038" s="132"/>
      <c r="S5038" s="132"/>
      <c r="T5038" s="131"/>
      <c r="U5038" s="6"/>
      <c r="V5038" s="8"/>
      <c r="W5038" s="8"/>
      <c r="X5038" s="133" t="str">
        <f>F5038</f>
        <v>Ukončení vodičů a kabelů izolovaných s označením a zapojením smršťovací záklopkou nebo páskou bez letování, průřezu žíly do 25 mm2</v>
      </c>
      <c r="Y5038" s="9"/>
      <c r="AA5038" s="11"/>
    </row>
    <row r="5039" spans="1:27" ht="7.5" customHeight="1" outlineLevel="5" x14ac:dyDescent="0.15">
      <c r="B5039" s="69"/>
      <c r="C5039" s="69"/>
      <c r="D5039" s="60"/>
      <c r="E5039" s="60"/>
      <c r="F5039" s="61"/>
      <c r="G5039" s="60"/>
      <c r="H5039" s="65"/>
      <c r="I5039" s="105"/>
      <c r="J5039" s="63"/>
      <c r="K5039" s="65"/>
      <c r="L5039" s="65"/>
      <c r="M5039" s="65"/>
      <c r="N5039" s="65"/>
      <c r="O5039" s="63"/>
      <c r="P5039" s="63"/>
      <c r="Q5039" s="63"/>
      <c r="R5039" s="60"/>
      <c r="S5039" s="60"/>
      <c r="T5039" s="69"/>
      <c r="U5039" s="8"/>
      <c r="X5039" s="60"/>
    </row>
    <row r="5040" spans="1:27" ht="22.5" outlineLevel="4" x14ac:dyDescent="0.2">
      <c r="A5040" s="4"/>
      <c r="B5040" s="120"/>
      <c r="C5040" s="121">
        <v>14</v>
      </c>
      <c r="D5040" s="122" t="s">
        <v>760</v>
      </c>
      <c r="E5040" s="123" t="s">
        <v>3714</v>
      </c>
      <c r="F5040" s="124" t="s">
        <v>3715</v>
      </c>
      <c r="G5040" s="122" t="s">
        <v>3656</v>
      </c>
      <c r="H5040" s="125">
        <v>14</v>
      </c>
      <c r="I5040" s="126">
        <v>0</v>
      </c>
      <c r="J5040" s="127">
        <f>H5040*I5040</f>
        <v>0</v>
      </c>
      <c r="K5040" s="125"/>
      <c r="L5040" s="125">
        <f>H5040*K5040</f>
        <v>0</v>
      </c>
      <c r="M5040" s="125"/>
      <c r="N5040" s="125">
        <f>H5040*M5040</f>
        <v>0</v>
      </c>
      <c r="O5040" s="127">
        <v>15</v>
      </c>
      <c r="P5040" s="127">
        <f>J5040*(O5040/100)</f>
        <v>0</v>
      </c>
      <c r="Q5040" s="127">
        <f>J5040+P5040</f>
        <v>0</v>
      </c>
      <c r="R5040" s="128"/>
      <c r="S5040" s="128" t="s">
        <v>776</v>
      </c>
      <c r="T5040" s="129">
        <v>1</v>
      </c>
      <c r="U5040" s="8"/>
      <c r="V5040" s="8"/>
      <c r="W5040" s="8"/>
      <c r="X5040" s="60"/>
    </row>
    <row r="5041" spans="1:27" ht="9.75" outlineLevel="5" x14ac:dyDescent="0.2">
      <c r="A5041" s="130"/>
      <c r="B5041" s="131"/>
      <c r="C5041" s="131"/>
      <c r="D5041" s="132"/>
      <c r="E5041" s="136" t="s">
        <v>0</v>
      </c>
      <c r="F5041" s="159" t="s">
        <v>763</v>
      </c>
      <c r="G5041" s="159"/>
      <c r="H5041" s="160"/>
      <c r="I5041" s="161"/>
      <c r="J5041" s="162"/>
      <c r="K5041" s="134"/>
      <c r="L5041" s="134"/>
      <c r="M5041" s="134"/>
      <c r="N5041" s="134"/>
      <c r="O5041" s="135"/>
      <c r="P5041" s="135"/>
      <c r="Q5041" s="135"/>
      <c r="R5041" s="132"/>
      <c r="S5041" s="132"/>
      <c r="T5041" s="131"/>
      <c r="U5041" s="6"/>
      <c r="V5041" s="8"/>
      <c r="W5041" s="8"/>
      <c r="X5041" s="133" t="str">
        <f>F5041</f>
        <v>---</v>
      </c>
      <c r="Y5041" s="9"/>
      <c r="AA5041" s="11"/>
    </row>
    <row r="5042" spans="1:27" ht="7.5" customHeight="1" outlineLevel="5" x14ac:dyDescent="0.15">
      <c r="B5042" s="69"/>
      <c r="C5042" s="69"/>
      <c r="D5042" s="60"/>
      <c r="E5042" s="60"/>
      <c r="F5042" s="61"/>
      <c r="G5042" s="60"/>
      <c r="H5042" s="65"/>
      <c r="I5042" s="105"/>
      <c r="J5042" s="63"/>
      <c r="K5042" s="65"/>
      <c r="L5042" s="65"/>
      <c r="M5042" s="65"/>
      <c r="N5042" s="65"/>
      <c r="O5042" s="63"/>
      <c r="P5042" s="63"/>
      <c r="Q5042" s="63"/>
      <c r="R5042" s="60"/>
      <c r="S5042" s="60"/>
      <c r="T5042" s="69"/>
      <c r="U5042" s="8"/>
      <c r="X5042" s="60"/>
    </row>
    <row r="5043" spans="1:27" ht="11.25" outlineLevel="4" x14ac:dyDescent="0.2">
      <c r="A5043" s="4"/>
      <c r="B5043" s="120"/>
      <c r="C5043" s="121">
        <v>15</v>
      </c>
      <c r="D5043" s="122" t="s">
        <v>534</v>
      </c>
      <c r="E5043" s="123" t="s">
        <v>3716</v>
      </c>
      <c r="F5043" s="124" t="s">
        <v>3717</v>
      </c>
      <c r="G5043" s="122" t="s">
        <v>752</v>
      </c>
      <c r="H5043" s="125">
        <v>85</v>
      </c>
      <c r="I5043" s="126">
        <v>0</v>
      </c>
      <c r="J5043" s="127">
        <f>H5043*I5043</f>
        <v>0</v>
      </c>
      <c r="K5043" s="125"/>
      <c r="L5043" s="125">
        <f>H5043*K5043</f>
        <v>0</v>
      </c>
      <c r="M5043" s="125"/>
      <c r="N5043" s="125">
        <f>H5043*M5043</f>
        <v>0</v>
      </c>
      <c r="O5043" s="127">
        <v>15</v>
      </c>
      <c r="P5043" s="127">
        <f>J5043*(O5043/100)</f>
        <v>0</v>
      </c>
      <c r="Q5043" s="127">
        <f>J5043+P5043</f>
        <v>0</v>
      </c>
      <c r="R5043" s="128"/>
      <c r="S5043" s="128" t="s">
        <v>538</v>
      </c>
      <c r="T5043" s="129">
        <v>1</v>
      </c>
      <c r="U5043" s="8"/>
      <c r="V5043" s="8"/>
      <c r="W5043" s="8"/>
      <c r="X5043" s="60"/>
    </row>
    <row r="5044" spans="1:27" ht="9.75" outlineLevel="5" x14ac:dyDescent="0.2">
      <c r="A5044" s="130"/>
      <c r="B5044" s="131"/>
      <c r="C5044" s="131"/>
      <c r="D5044" s="132"/>
      <c r="E5044" s="136" t="s">
        <v>0</v>
      </c>
      <c r="F5044" s="159" t="s">
        <v>3718</v>
      </c>
      <c r="G5044" s="159"/>
      <c r="H5044" s="160"/>
      <c r="I5044" s="161"/>
      <c r="J5044" s="162"/>
      <c r="K5044" s="134"/>
      <c r="L5044" s="134"/>
      <c r="M5044" s="134"/>
      <c r="N5044" s="134"/>
      <c r="O5044" s="135"/>
      <c r="P5044" s="135"/>
      <c r="Q5044" s="135"/>
      <c r="R5044" s="132"/>
      <c r="S5044" s="132"/>
      <c r="T5044" s="131"/>
      <c r="U5044" s="6"/>
      <c r="V5044" s="8"/>
      <c r="W5044" s="8"/>
      <c r="X5044" s="133" t="str">
        <f>F5044</f>
        <v>Montáž vodičů izolovaných měděných bez ukončení uložených pevně plných a laněných s PVC pláštěm, bezhalogenových, ohniodolných (např. CY, CHAH-V) průřezu žíly 0,55 až 16 mm2</v>
      </c>
      <c r="Y5044" s="9"/>
      <c r="AA5044" s="11"/>
    </row>
    <row r="5045" spans="1:27" ht="7.5" customHeight="1" outlineLevel="5" x14ac:dyDescent="0.15">
      <c r="B5045" s="69"/>
      <c r="C5045" s="69"/>
      <c r="D5045" s="60"/>
      <c r="E5045" s="60"/>
      <c r="F5045" s="61"/>
      <c r="G5045" s="60"/>
      <c r="H5045" s="65"/>
      <c r="I5045" s="105"/>
      <c r="J5045" s="63"/>
      <c r="K5045" s="65"/>
      <c r="L5045" s="65"/>
      <c r="M5045" s="65"/>
      <c r="N5045" s="65"/>
      <c r="O5045" s="63"/>
      <c r="P5045" s="63"/>
      <c r="Q5045" s="63"/>
      <c r="R5045" s="60"/>
      <c r="S5045" s="60"/>
      <c r="T5045" s="69"/>
      <c r="U5045" s="8"/>
      <c r="X5045" s="60"/>
    </row>
    <row r="5046" spans="1:27" ht="11.25" outlineLevel="4" x14ac:dyDescent="0.2">
      <c r="A5046" s="4"/>
      <c r="B5046" s="120"/>
      <c r="C5046" s="121">
        <v>16</v>
      </c>
      <c r="D5046" s="122" t="s">
        <v>760</v>
      </c>
      <c r="E5046" s="123" t="s">
        <v>3719</v>
      </c>
      <c r="F5046" s="124" t="s">
        <v>3720</v>
      </c>
      <c r="G5046" s="122" t="s">
        <v>3721</v>
      </c>
      <c r="H5046" s="125">
        <v>85</v>
      </c>
      <c r="I5046" s="126">
        <v>0</v>
      </c>
      <c r="J5046" s="127">
        <f>H5046*I5046</f>
        <v>0</v>
      </c>
      <c r="K5046" s="125"/>
      <c r="L5046" s="125">
        <f>H5046*K5046</f>
        <v>0</v>
      </c>
      <c r="M5046" s="125"/>
      <c r="N5046" s="125">
        <f>H5046*M5046</f>
        <v>0</v>
      </c>
      <c r="O5046" s="127">
        <v>15</v>
      </c>
      <c r="P5046" s="127">
        <f>J5046*(O5046/100)</f>
        <v>0</v>
      </c>
      <c r="Q5046" s="127">
        <f>J5046+P5046</f>
        <v>0</v>
      </c>
      <c r="R5046" s="128"/>
      <c r="S5046" s="128" t="s">
        <v>776</v>
      </c>
      <c r="T5046" s="129">
        <v>1</v>
      </c>
      <c r="U5046" s="8"/>
      <c r="V5046" s="8"/>
      <c r="W5046" s="8"/>
      <c r="X5046" s="60"/>
    </row>
    <row r="5047" spans="1:27" ht="9.75" outlineLevel="5" x14ac:dyDescent="0.2">
      <c r="A5047" s="130"/>
      <c r="B5047" s="131"/>
      <c r="C5047" s="131"/>
      <c r="D5047" s="132"/>
      <c r="E5047" s="136" t="s">
        <v>0</v>
      </c>
      <c r="F5047" s="159" t="s">
        <v>763</v>
      </c>
      <c r="G5047" s="159"/>
      <c r="H5047" s="160"/>
      <c r="I5047" s="161"/>
      <c r="J5047" s="162"/>
      <c r="K5047" s="134"/>
      <c r="L5047" s="134"/>
      <c r="M5047" s="134"/>
      <c r="N5047" s="134"/>
      <c r="O5047" s="135"/>
      <c r="P5047" s="135"/>
      <c r="Q5047" s="135"/>
      <c r="R5047" s="132"/>
      <c r="S5047" s="132"/>
      <c r="T5047" s="131"/>
      <c r="U5047" s="6"/>
      <c r="V5047" s="8"/>
      <c r="W5047" s="8"/>
      <c r="X5047" s="133" t="str">
        <f>F5047</f>
        <v>---</v>
      </c>
      <c r="Y5047" s="9"/>
      <c r="AA5047" s="11"/>
    </row>
    <row r="5048" spans="1:27" ht="7.5" customHeight="1" outlineLevel="5" x14ac:dyDescent="0.15">
      <c r="B5048" s="69"/>
      <c r="C5048" s="69"/>
      <c r="D5048" s="60"/>
      <c r="E5048" s="60"/>
      <c r="F5048" s="61"/>
      <c r="G5048" s="60"/>
      <c r="H5048" s="65"/>
      <c r="I5048" s="105"/>
      <c r="J5048" s="63"/>
      <c r="K5048" s="65"/>
      <c r="L5048" s="65"/>
      <c r="M5048" s="65"/>
      <c r="N5048" s="65"/>
      <c r="O5048" s="63"/>
      <c r="P5048" s="63"/>
      <c r="Q5048" s="63"/>
      <c r="R5048" s="60"/>
      <c r="S5048" s="60"/>
      <c r="T5048" s="69"/>
      <c r="U5048" s="8"/>
      <c r="X5048" s="60"/>
    </row>
    <row r="5049" spans="1:27" ht="11.25" outlineLevel="4" x14ac:dyDescent="0.2">
      <c r="A5049" s="4"/>
      <c r="B5049" s="120"/>
      <c r="C5049" s="121">
        <v>17</v>
      </c>
      <c r="D5049" s="122" t="s">
        <v>534</v>
      </c>
      <c r="E5049" s="123" t="s">
        <v>3687</v>
      </c>
      <c r="F5049" s="124" t="s">
        <v>3688</v>
      </c>
      <c r="G5049" s="122" t="s">
        <v>752</v>
      </c>
      <c r="H5049" s="125">
        <v>60</v>
      </c>
      <c r="I5049" s="126">
        <v>0</v>
      </c>
      <c r="J5049" s="127">
        <f>H5049*I5049</f>
        <v>0</v>
      </c>
      <c r="K5049" s="125"/>
      <c r="L5049" s="125">
        <f>H5049*K5049</f>
        <v>0</v>
      </c>
      <c r="M5049" s="125"/>
      <c r="N5049" s="125">
        <f>H5049*M5049</f>
        <v>0</v>
      </c>
      <c r="O5049" s="127">
        <v>15</v>
      </c>
      <c r="P5049" s="127">
        <f>J5049*(O5049/100)</f>
        <v>0</v>
      </c>
      <c r="Q5049" s="127">
        <f>J5049+P5049</f>
        <v>0</v>
      </c>
      <c r="R5049" s="128"/>
      <c r="S5049" s="128" t="s">
        <v>538</v>
      </c>
      <c r="T5049" s="129">
        <v>1</v>
      </c>
      <c r="U5049" s="8"/>
      <c r="V5049" s="8"/>
      <c r="W5049" s="8"/>
      <c r="X5049" s="60"/>
    </row>
    <row r="5050" spans="1:27" ht="9.75" outlineLevel="5" x14ac:dyDescent="0.2">
      <c r="A5050" s="130"/>
      <c r="B5050" s="131"/>
      <c r="C5050" s="131"/>
      <c r="D5050" s="132"/>
      <c r="E5050" s="136" t="s">
        <v>0</v>
      </c>
      <c r="F5050" s="159" t="s">
        <v>3689</v>
      </c>
      <c r="G5050" s="159"/>
      <c r="H5050" s="160"/>
      <c r="I5050" s="161"/>
      <c r="J5050" s="162"/>
      <c r="K5050" s="134"/>
      <c r="L5050" s="134"/>
      <c r="M5050" s="134"/>
      <c r="N5050" s="134"/>
      <c r="O5050" s="135"/>
      <c r="P5050" s="135"/>
      <c r="Q5050" s="135"/>
      <c r="R5050" s="132"/>
      <c r="S5050" s="132"/>
      <c r="T5050" s="131"/>
      <c r="U5050" s="6"/>
      <c r="V5050" s="8"/>
      <c r="W5050" s="8"/>
      <c r="X5050" s="133" t="str">
        <f>F5050</f>
        <v>Montáž hromosvodného vedení svodových drátů nebo lan s podpěrami, Ø přes 10 mm</v>
      </c>
      <c r="Y5050" s="9"/>
      <c r="AA5050" s="11"/>
    </row>
    <row r="5051" spans="1:27" ht="7.5" customHeight="1" outlineLevel="5" x14ac:dyDescent="0.15">
      <c r="B5051" s="69"/>
      <c r="C5051" s="69"/>
      <c r="D5051" s="60"/>
      <c r="E5051" s="60"/>
      <c r="F5051" s="61"/>
      <c r="G5051" s="60"/>
      <c r="H5051" s="65"/>
      <c r="I5051" s="105"/>
      <c r="J5051" s="63"/>
      <c r="K5051" s="65"/>
      <c r="L5051" s="65"/>
      <c r="M5051" s="65"/>
      <c r="N5051" s="65"/>
      <c r="O5051" s="63"/>
      <c r="P5051" s="63"/>
      <c r="Q5051" s="63"/>
      <c r="R5051" s="60"/>
      <c r="S5051" s="60"/>
      <c r="T5051" s="69"/>
      <c r="U5051" s="8"/>
      <c r="X5051" s="60"/>
    </row>
    <row r="5052" spans="1:27" ht="11.25" outlineLevel="4" x14ac:dyDescent="0.2">
      <c r="A5052" s="4"/>
      <c r="B5052" s="120"/>
      <c r="C5052" s="121">
        <v>18</v>
      </c>
      <c r="D5052" s="122" t="s">
        <v>760</v>
      </c>
      <c r="E5052" s="123" t="s">
        <v>3722</v>
      </c>
      <c r="F5052" s="124" t="s">
        <v>3723</v>
      </c>
      <c r="G5052" s="122" t="s">
        <v>752</v>
      </c>
      <c r="H5052" s="125">
        <v>60</v>
      </c>
      <c r="I5052" s="126">
        <v>0</v>
      </c>
      <c r="J5052" s="127">
        <f>H5052*I5052</f>
        <v>0</v>
      </c>
      <c r="K5052" s="125"/>
      <c r="L5052" s="125">
        <f>H5052*K5052</f>
        <v>0</v>
      </c>
      <c r="M5052" s="125"/>
      <c r="N5052" s="125">
        <f>H5052*M5052</f>
        <v>0</v>
      </c>
      <c r="O5052" s="127">
        <v>15</v>
      </c>
      <c r="P5052" s="127">
        <f>J5052*(O5052/100)</f>
        <v>0</v>
      </c>
      <c r="Q5052" s="127">
        <f>J5052+P5052</f>
        <v>0</v>
      </c>
      <c r="R5052" s="128"/>
      <c r="S5052" s="128" t="s">
        <v>776</v>
      </c>
      <c r="T5052" s="129">
        <v>1</v>
      </c>
      <c r="U5052" s="8"/>
      <c r="V5052" s="8"/>
      <c r="W5052" s="8"/>
      <c r="X5052" s="60"/>
    </row>
    <row r="5053" spans="1:27" ht="9.75" outlineLevel="5" x14ac:dyDescent="0.2">
      <c r="A5053" s="130"/>
      <c r="B5053" s="131"/>
      <c r="C5053" s="131"/>
      <c r="D5053" s="132"/>
      <c r="E5053" s="136" t="s">
        <v>0</v>
      </c>
      <c r="F5053" s="159" t="s">
        <v>763</v>
      </c>
      <c r="G5053" s="159"/>
      <c r="H5053" s="160"/>
      <c r="I5053" s="161"/>
      <c r="J5053" s="162"/>
      <c r="K5053" s="134"/>
      <c r="L5053" s="134"/>
      <c r="M5053" s="134"/>
      <c r="N5053" s="134"/>
      <c r="O5053" s="135"/>
      <c r="P5053" s="135"/>
      <c r="Q5053" s="135"/>
      <c r="R5053" s="132"/>
      <c r="S5053" s="132"/>
      <c r="T5053" s="131"/>
      <c r="U5053" s="6"/>
      <c r="V5053" s="8"/>
      <c r="W5053" s="8"/>
      <c r="X5053" s="133" t="str">
        <f>F5053</f>
        <v>---</v>
      </c>
      <c r="Y5053" s="9"/>
      <c r="AA5053" s="11"/>
    </row>
    <row r="5054" spans="1:27" ht="7.5" customHeight="1" outlineLevel="5" x14ac:dyDescent="0.15">
      <c r="B5054" s="69"/>
      <c r="C5054" s="69"/>
      <c r="D5054" s="60"/>
      <c r="E5054" s="60"/>
      <c r="F5054" s="61"/>
      <c r="G5054" s="60"/>
      <c r="H5054" s="65"/>
      <c r="I5054" s="105"/>
      <c r="J5054" s="63"/>
      <c r="K5054" s="65"/>
      <c r="L5054" s="65"/>
      <c r="M5054" s="65"/>
      <c r="N5054" s="65"/>
      <c r="O5054" s="63"/>
      <c r="P5054" s="63"/>
      <c r="Q5054" s="63"/>
      <c r="R5054" s="60"/>
      <c r="S5054" s="60"/>
      <c r="T5054" s="69"/>
      <c r="U5054" s="8"/>
      <c r="X5054" s="60"/>
    </row>
    <row r="5055" spans="1:27" ht="22.5" outlineLevel="4" x14ac:dyDescent="0.2">
      <c r="A5055" s="4"/>
      <c r="B5055" s="120"/>
      <c r="C5055" s="121">
        <v>19</v>
      </c>
      <c r="D5055" s="122" t="s">
        <v>760</v>
      </c>
      <c r="E5055" s="123" t="s">
        <v>3724</v>
      </c>
      <c r="F5055" s="124" t="s">
        <v>3725</v>
      </c>
      <c r="G5055" s="122" t="s">
        <v>3664</v>
      </c>
      <c r="H5055" s="125">
        <v>60</v>
      </c>
      <c r="I5055" s="126">
        <v>0</v>
      </c>
      <c r="J5055" s="127">
        <f>H5055*I5055</f>
        <v>0</v>
      </c>
      <c r="K5055" s="125"/>
      <c r="L5055" s="125">
        <f>H5055*K5055</f>
        <v>0</v>
      </c>
      <c r="M5055" s="125"/>
      <c r="N5055" s="125">
        <f>H5055*M5055</f>
        <v>0</v>
      </c>
      <c r="O5055" s="127">
        <v>15</v>
      </c>
      <c r="P5055" s="127">
        <f>J5055*(O5055/100)</f>
        <v>0</v>
      </c>
      <c r="Q5055" s="127">
        <f>J5055+P5055</f>
        <v>0</v>
      </c>
      <c r="R5055" s="128"/>
      <c r="S5055" s="128" t="s">
        <v>776</v>
      </c>
      <c r="T5055" s="129">
        <v>1</v>
      </c>
      <c r="U5055" s="8"/>
      <c r="V5055" s="8"/>
      <c r="W5055" s="8"/>
      <c r="X5055" s="60"/>
    </row>
    <row r="5056" spans="1:27" ht="9.75" outlineLevel="5" x14ac:dyDescent="0.2">
      <c r="A5056" s="130"/>
      <c r="B5056" s="131"/>
      <c r="C5056" s="131"/>
      <c r="D5056" s="132"/>
      <c r="E5056" s="136" t="s">
        <v>0</v>
      </c>
      <c r="F5056" s="159" t="s">
        <v>763</v>
      </c>
      <c r="G5056" s="159"/>
      <c r="H5056" s="160"/>
      <c r="I5056" s="161"/>
      <c r="J5056" s="162"/>
      <c r="K5056" s="134"/>
      <c r="L5056" s="134"/>
      <c r="M5056" s="134"/>
      <c r="N5056" s="134"/>
      <c r="O5056" s="135"/>
      <c r="P5056" s="135"/>
      <c r="Q5056" s="135"/>
      <c r="R5056" s="132"/>
      <c r="S5056" s="132"/>
      <c r="T5056" s="131"/>
      <c r="U5056" s="6"/>
      <c r="V5056" s="8"/>
      <c r="W5056" s="8"/>
      <c r="X5056" s="133" t="str">
        <f>F5056</f>
        <v>---</v>
      </c>
      <c r="Y5056" s="9"/>
      <c r="AA5056" s="11"/>
    </row>
    <row r="5057" spans="1:27" ht="7.5" customHeight="1" outlineLevel="5" x14ac:dyDescent="0.15">
      <c r="B5057" s="69"/>
      <c r="C5057" s="69"/>
      <c r="D5057" s="60"/>
      <c r="E5057" s="60"/>
      <c r="F5057" s="61"/>
      <c r="G5057" s="60"/>
      <c r="H5057" s="65"/>
      <c r="I5057" s="105"/>
      <c r="J5057" s="63"/>
      <c r="K5057" s="65"/>
      <c r="L5057" s="65"/>
      <c r="M5057" s="65"/>
      <c r="N5057" s="65"/>
      <c r="O5057" s="63"/>
      <c r="P5057" s="63"/>
      <c r="Q5057" s="63"/>
      <c r="R5057" s="60"/>
      <c r="S5057" s="60"/>
      <c r="T5057" s="69"/>
      <c r="U5057" s="8"/>
      <c r="X5057" s="60"/>
    </row>
    <row r="5058" spans="1:27" ht="11.25" outlineLevel="4" x14ac:dyDescent="0.2">
      <c r="A5058" s="4"/>
      <c r="B5058" s="120"/>
      <c r="C5058" s="121">
        <v>20</v>
      </c>
      <c r="D5058" s="122" t="s">
        <v>534</v>
      </c>
      <c r="E5058" s="123" t="s">
        <v>3657</v>
      </c>
      <c r="F5058" s="124" t="s">
        <v>3658</v>
      </c>
      <c r="G5058" s="122" t="s">
        <v>724</v>
      </c>
      <c r="H5058" s="125">
        <v>35</v>
      </c>
      <c r="I5058" s="126">
        <v>0</v>
      </c>
      <c r="J5058" s="127">
        <f>H5058*I5058</f>
        <v>0</v>
      </c>
      <c r="K5058" s="125"/>
      <c r="L5058" s="125">
        <f>H5058*K5058</f>
        <v>0</v>
      </c>
      <c r="M5058" s="125"/>
      <c r="N5058" s="125">
        <f>H5058*M5058</f>
        <v>0</v>
      </c>
      <c r="O5058" s="127">
        <v>15</v>
      </c>
      <c r="P5058" s="127">
        <f>J5058*(O5058/100)</f>
        <v>0</v>
      </c>
      <c r="Q5058" s="127">
        <f>J5058+P5058</f>
        <v>0</v>
      </c>
      <c r="R5058" s="128"/>
      <c r="S5058" s="128" t="s">
        <v>538</v>
      </c>
      <c r="T5058" s="129">
        <v>1</v>
      </c>
      <c r="U5058" s="8"/>
      <c r="V5058" s="8"/>
      <c r="W5058" s="8"/>
      <c r="X5058" s="60"/>
    </row>
    <row r="5059" spans="1:27" ht="9.75" outlineLevel="5" x14ac:dyDescent="0.2">
      <c r="A5059" s="130"/>
      <c r="B5059" s="131"/>
      <c r="C5059" s="131"/>
      <c r="D5059" s="132"/>
      <c r="E5059" s="136" t="s">
        <v>0</v>
      </c>
      <c r="F5059" s="159" t="s">
        <v>3659</v>
      </c>
      <c r="G5059" s="159"/>
      <c r="H5059" s="160"/>
      <c r="I5059" s="161"/>
      <c r="J5059" s="162"/>
      <c r="K5059" s="134"/>
      <c r="L5059" s="134"/>
      <c r="M5059" s="134"/>
      <c r="N5059" s="134"/>
      <c r="O5059" s="135"/>
      <c r="P5059" s="135"/>
      <c r="Q5059" s="135"/>
      <c r="R5059" s="132"/>
      <c r="S5059" s="132"/>
      <c r="T5059" s="131"/>
      <c r="U5059" s="6"/>
      <c r="V5059" s="8"/>
      <c r="W5059" s="8"/>
      <c r="X5059" s="133" t="str">
        <f>F5059</f>
        <v>Montáž hromosvodného vedení svorek se 2 šrouby</v>
      </c>
      <c r="Y5059" s="9"/>
      <c r="AA5059" s="11"/>
    </row>
    <row r="5060" spans="1:27" ht="7.5" customHeight="1" outlineLevel="5" x14ac:dyDescent="0.15">
      <c r="B5060" s="69"/>
      <c r="C5060" s="69"/>
      <c r="D5060" s="60"/>
      <c r="E5060" s="60"/>
      <c r="F5060" s="61"/>
      <c r="G5060" s="60"/>
      <c r="H5060" s="65"/>
      <c r="I5060" s="105"/>
      <c r="J5060" s="63"/>
      <c r="K5060" s="65"/>
      <c r="L5060" s="65"/>
      <c r="M5060" s="65"/>
      <c r="N5060" s="65"/>
      <c r="O5060" s="63"/>
      <c r="P5060" s="63"/>
      <c r="Q5060" s="63"/>
      <c r="R5060" s="60"/>
      <c r="S5060" s="60"/>
      <c r="T5060" s="69"/>
      <c r="U5060" s="8"/>
      <c r="X5060" s="60"/>
    </row>
    <row r="5061" spans="1:27" ht="11.25" outlineLevel="4" x14ac:dyDescent="0.2">
      <c r="A5061" s="4"/>
      <c r="B5061" s="120"/>
      <c r="C5061" s="121">
        <v>21</v>
      </c>
      <c r="D5061" s="122" t="s">
        <v>760</v>
      </c>
      <c r="E5061" s="123" t="s">
        <v>3662</v>
      </c>
      <c r="F5061" s="124" t="s">
        <v>3663</v>
      </c>
      <c r="G5061" s="122" t="s">
        <v>3664</v>
      </c>
      <c r="H5061" s="125">
        <v>35</v>
      </c>
      <c r="I5061" s="126">
        <v>0</v>
      </c>
      <c r="J5061" s="127">
        <f>H5061*I5061</f>
        <v>0</v>
      </c>
      <c r="K5061" s="125"/>
      <c r="L5061" s="125">
        <f>H5061*K5061</f>
        <v>0</v>
      </c>
      <c r="M5061" s="125"/>
      <c r="N5061" s="125">
        <f>H5061*M5061</f>
        <v>0</v>
      </c>
      <c r="O5061" s="127">
        <v>15</v>
      </c>
      <c r="P5061" s="127">
        <f>J5061*(O5061/100)</f>
        <v>0</v>
      </c>
      <c r="Q5061" s="127">
        <f>J5061+P5061</f>
        <v>0</v>
      </c>
      <c r="R5061" s="128"/>
      <c r="S5061" s="128" t="s">
        <v>776</v>
      </c>
      <c r="T5061" s="129">
        <v>1</v>
      </c>
      <c r="U5061" s="8"/>
      <c r="V5061" s="8"/>
      <c r="W5061" s="8"/>
      <c r="X5061" s="60"/>
    </row>
    <row r="5062" spans="1:27" ht="9.75" outlineLevel="5" x14ac:dyDescent="0.2">
      <c r="A5062" s="130"/>
      <c r="B5062" s="131"/>
      <c r="C5062" s="131"/>
      <c r="D5062" s="132"/>
      <c r="E5062" s="136" t="s">
        <v>0</v>
      </c>
      <c r="F5062" s="159" t="s">
        <v>763</v>
      </c>
      <c r="G5062" s="159"/>
      <c r="H5062" s="160"/>
      <c r="I5062" s="161"/>
      <c r="J5062" s="162"/>
      <c r="K5062" s="134"/>
      <c r="L5062" s="134"/>
      <c r="M5062" s="134"/>
      <c r="N5062" s="134"/>
      <c r="O5062" s="135"/>
      <c r="P5062" s="135"/>
      <c r="Q5062" s="135"/>
      <c r="R5062" s="132"/>
      <c r="S5062" s="132"/>
      <c r="T5062" s="131"/>
      <c r="U5062" s="6"/>
      <c r="V5062" s="8"/>
      <c r="W5062" s="8"/>
      <c r="X5062" s="133" t="str">
        <f>F5062</f>
        <v>---</v>
      </c>
      <c r="Y5062" s="9"/>
      <c r="AA5062" s="11"/>
    </row>
    <row r="5063" spans="1:27" ht="7.5" customHeight="1" outlineLevel="5" x14ac:dyDescent="0.15">
      <c r="B5063" s="69"/>
      <c r="C5063" s="69"/>
      <c r="D5063" s="60"/>
      <c r="E5063" s="60"/>
      <c r="F5063" s="61"/>
      <c r="G5063" s="60"/>
      <c r="H5063" s="65"/>
      <c r="I5063" s="105"/>
      <c r="J5063" s="63"/>
      <c r="K5063" s="65"/>
      <c r="L5063" s="65"/>
      <c r="M5063" s="65"/>
      <c r="N5063" s="65"/>
      <c r="O5063" s="63"/>
      <c r="P5063" s="63"/>
      <c r="Q5063" s="63"/>
      <c r="R5063" s="60"/>
      <c r="S5063" s="60"/>
      <c r="T5063" s="69"/>
      <c r="U5063" s="8"/>
      <c r="X5063" s="60"/>
    </row>
    <row r="5064" spans="1:27" outlineLevel="4" x14ac:dyDescent="0.15">
      <c r="B5064" s="6"/>
      <c r="C5064" s="6"/>
      <c r="D5064" s="6"/>
      <c r="E5064" s="6"/>
      <c r="F5064" s="6"/>
      <c r="G5064" s="6"/>
      <c r="H5064" s="6"/>
      <c r="I5064" s="8"/>
      <c r="J5064" s="8"/>
      <c r="K5064" s="6"/>
      <c r="L5064" s="6"/>
      <c r="M5064" s="6"/>
      <c r="N5064" s="6"/>
      <c r="O5064" s="6"/>
      <c r="P5064" s="8"/>
      <c r="Q5064" s="8"/>
      <c r="R5064" s="8"/>
      <c r="S5064" s="6"/>
      <c r="T5064" s="6"/>
      <c r="X5064" s="6"/>
    </row>
    <row r="5065" spans="1:27" ht="11.25" outlineLevel="3" x14ac:dyDescent="0.2">
      <c r="A5065" s="96" t="s">
        <v>173</v>
      </c>
      <c r="B5065" s="100">
        <v>4</v>
      </c>
      <c r="C5065" s="114"/>
      <c r="D5065" s="115" t="s">
        <v>533</v>
      </c>
      <c r="E5065" s="115"/>
      <c r="F5065" s="116" t="s">
        <v>174</v>
      </c>
      <c r="G5065" s="115"/>
      <c r="H5065" s="117"/>
      <c r="I5065" s="118"/>
      <c r="J5065" s="98">
        <f>SUBTOTAL(9,J5066:J5099)</f>
        <v>0</v>
      </c>
      <c r="K5065" s="117"/>
      <c r="L5065" s="99">
        <f>SUBTOTAL(9,L5066:L5099)</f>
        <v>0</v>
      </c>
      <c r="M5065" s="117"/>
      <c r="N5065" s="99">
        <f>SUBTOTAL(9,N5066:N5099)</f>
        <v>0</v>
      </c>
      <c r="O5065" s="119"/>
      <c r="P5065" s="98">
        <f>SUBTOTAL(9,P5066:P5099)</f>
        <v>0</v>
      </c>
      <c r="Q5065" s="98">
        <f>SUBTOTAL(9,Q5066:Q5099)</f>
        <v>0</v>
      </c>
      <c r="R5065" s="115"/>
      <c r="S5065" s="115"/>
      <c r="T5065" s="100">
        <f>SUBTOTAL(9,T5066:T5099)</f>
        <v>11</v>
      </c>
      <c r="U5065" s="6"/>
      <c r="V5065" s="8"/>
      <c r="W5065" s="8"/>
      <c r="X5065" s="60"/>
    </row>
    <row r="5066" spans="1:27" ht="11.25" outlineLevel="4" x14ac:dyDescent="0.2">
      <c r="A5066" s="4"/>
      <c r="B5066" s="120"/>
      <c r="C5066" s="121">
        <v>1</v>
      </c>
      <c r="D5066" s="122" t="s">
        <v>534</v>
      </c>
      <c r="E5066" s="123" t="s">
        <v>3687</v>
      </c>
      <c r="F5066" s="124" t="s">
        <v>3688</v>
      </c>
      <c r="G5066" s="122" t="s">
        <v>752</v>
      </c>
      <c r="H5066" s="125">
        <v>40</v>
      </c>
      <c r="I5066" s="126">
        <v>0</v>
      </c>
      <c r="J5066" s="127">
        <f>H5066*I5066</f>
        <v>0</v>
      </c>
      <c r="K5066" s="125"/>
      <c r="L5066" s="125">
        <f>H5066*K5066</f>
        <v>0</v>
      </c>
      <c r="M5066" s="125"/>
      <c r="N5066" s="125">
        <f>H5066*M5066</f>
        <v>0</v>
      </c>
      <c r="O5066" s="127">
        <v>15</v>
      </c>
      <c r="P5066" s="127">
        <f>J5066*(O5066/100)</f>
        <v>0</v>
      </c>
      <c r="Q5066" s="127">
        <f>J5066+P5066</f>
        <v>0</v>
      </c>
      <c r="R5066" s="128"/>
      <c r="S5066" s="128" t="s">
        <v>538</v>
      </c>
      <c r="T5066" s="129">
        <v>1</v>
      </c>
      <c r="U5066" s="8"/>
      <c r="V5066" s="8"/>
      <c r="W5066" s="8"/>
      <c r="X5066" s="60"/>
    </row>
    <row r="5067" spans="1:27" ht="9.75" outlineLevel="5" x14ac:dyDescent="0.2">
      <c r="A5067" s="130"/>
      <c r="B5067" s="131"/>
      <c r="C5067" s="131"/>
      <c r="D5067" s="132"/>
      <c r="E5067" s="136" t="s">
        <v>0</v>
      </c>
      <c r="F5067" s="159" t="s">
        <v>3689</v>
      </c>
      <c r="G5067" s="159"/>
      <c r="H5067" s="160"/>
      <c r="I5067" s="161"/>
      <c r="J5067" s="162"/>
      <c r="K5067" s="134"/>
      <c r="L5067" s="134"/>
      <c r="M5067" s="134"/>
      <c r="N5067" s="134"/>
      <c r="O5067" s="135"/>
      <c r="P5067" s="135"/>
      <c r="Q5067" s="135"/>
      <c r="R5067" s="132"/>
      <c r="S5067" s="132"/>
      <c r="T5067" s="131"/>
      <c r="U5067" s="6"/>
      <c r="V5067" s="8"/>
      <c r="W5067" s="8"/>
      <c r="X5067" s="133" t="str">
        <f>F5067</f>
        <v>Montáž hromosvodného vedení svodových drátů nebo lan s podpěrami, Ø přes 10 mm</v>
      </c>
      <c r="Y5067" s="9"/>
      <c r="AA5067" s="11"/>
    </row>
    <row r="5068" spans="1:27" ht="7.5" customHeight="1" outlineLevel="5" x14ac:dyDescent="0.15">
      <c r="B5068" s="69"/>
      <c r="C5068" s="69"/>
      <c r="D5068" s="60"/>
      <c r="E5068" s="60"/>
      <c r="F5068" s="61"/>
      <c r="G5068" s="60"/>
      <c r="H5068" s="65"/>
      <c r="I5068" s="105"/>
      <c r="J5068" s="63"/>
      <c r="K5068" s="65"/>
      <c r="L5068" s="65"/>
      <c r="M5068" s="65"/>
      <c r="N5068" s="65"/>
      <c r="O5068" s="63"/>
      <c r="P5068" s="63"/>
      <c r="Q5068" s="63"/>
      <c r="R5068" s="60"/>
      <c r="S5068" s="60"/>
      <c r="T5068" s="69"/>
      <c r="U5068" s="8"/>
      <c r="X5068" s="60"/>
    </row>
    <row r="5069" spans="1:27" ht="11.25" outlineLevel="4" x14ac:dyDescent="0.2">
      <c r="A5069" s="4"/>
      <c r="B5069" s="120"/>
      <c r="C5069" s="121">
        <v>2</v>
      </c>
      <c r="D5069" s="122" t="s">
        <v>760</v>
      </c>
      <c r="E5069" s="123" t="s">
        <v>3726</v>
      </c>
      <c r="F5069" s="124" t="s">
        <v>3723</v>
      </c>
      <c r="G5069" s="122" t="s">
        <v>752</v>
      </c>
      <c r="H5069" s="125">
        <v>40</v>
      </c>
      <c r="I5069" s="126">
        <v>0</v>
      </c>
      <c r="J5069" s="127">
        <f>H5069*I5069</f>
        <v>0</v>
      </c>
      <c r="K5069" s="125"/>
      <c r="L5069" s="125">
        <f>H5069*K5069</f>
        <v>0</v>
      </c>
      <c r="M5069" s="125"/>
      <c r="N5069" s="125">
        <f>H5069*M5069</f>
        <v>0</v>
      </c>
      <c r="O5069" s="127">
        <v>15</v>
      </c>
      <c r="P5069" s="127">
        <f>J5069*(O5069/100)</f>
        <v>0</v>
      </c>
      <c r="Q5069" s="127">
        <f>J5069+P5069</f>
        <v>0</v>
      </c>
      <c r="R5069" s="128"/>
      <c r="S5069" s="128" t="s">
        <v>776</v>
      </c>
      <c r="T5069" s="129">
        <v>1</v>
      </c>
      <c r="U5069" s="8"/>
      <c r="V5069" s="8"/>
      <c r="W5069" s="8"/>
      <c r="X5069" s="60"/>
    </row>
    <row r="5070" spans="1:27" ht="9.75" outlineLevel="5" x14ac:dyDescent="0.2">
      <c r="A5070" s="130"/>
      <c r="B5070" s="131"/>
      <c r="C5070" s="131"/>
      <c r="D5070" s="132"/>
      <c r="E5070" s="136" t="s">
        <v>0</v>
      </c>
      <c r="F5070" s="159" t="s">
        <v>763</v>
      </c>
      <c r="G5070" s="159"/>
      <c r="H5070" s="160"/>
      <c r="I5070" s="161"/>
      <c r="J5070" s="162"/>
      <c r="K5070" s="134"/>
      <c r="L5070" s="134"/>
      <c r="M5070" s="134"/>
      <c r="N5070" s="134"/>
      <c r="O5070" s="135"/>
      <c r="P5070" s="135"/>
      <c r="Q5070" s="135"/>
      <c r="R5070" s="132"/>
      <c r="S5070" s="132"/>
      <c r="T5070" s="131"/>
      <c r="U5070" s="6"/>
      <c r="V5070" s="8"/>
      <c r="W5070" s="8"/>
      <c r="X5070" s="133" t="str">
        <f>F5070</f>
        <v>---</v>
      </c>
      <c r="Y5070" s="9"/>
      <c r="AA5070" s="11"/>
    </row>
    <row r="5071" spans="1:27" ht="7.5" customHeight="1" outlineLevel="5" x14ac:dyDescent="0.15">
      <c r="B5071" s="69"/>
      <c r="C5071" s="69"/>
      <c r="D5071" s="60"/>
      <c r="E5071" s="60"/>
      <c r="F5071" s="61"/>
      <c r="G5071" s="60"/>
      <c r="H5071" s="65"/>
      <c r="I5071" s="105"/>
      <c r="J5071" s="63"/>
      <c r="K5071" s="65"/>
      <c r="L5071" s="65"/>
      <c r="M5071" s="65"/>
      <c r="N5071" s="65"/>
      <c r="O5071" s="63"/>
      <c r="P5071" s="63"/>
      <c r="Q5071" s="63"/>
      <c r="R5071" s="60"/>
      <c r="S5071" s="60"/>
      <c r="T5071" s="69"/>
      <c r="U5071" s="8"/>
      <c r="X5071" s="60"/>
    </row>
    <row r="5072" spans="1:27" ht="11.25" outlineLevel="4" x14ac:dyDescent="0.2">
      <c r="A5072" s="4"/>
      <c r="B5072" s="120"/>
      <c r="C5072" s="121">
        <v>3</v>
      </c>
      <c r="D5072" s="122" t="s">
        <v>760</v>
      </c>
      <c r="E5072" s="123" t="s">
        <v>3727</v>
      </c>
      <c r="F5072" s="124" t="s">
        <v>3728</v>
      </c>
      <c r="G5072" s="122" t="s">
        <v>3664</v>
      </c>
      <c r="H5072" s="125">
        <v>40</v>
      </c>
      <c r="I5072" s="126">
        <v>0</v>
      </c>
      <c r="J5072" s="127">
        <f>H5072*I5072</f>
        <v>0</v>
      </c>
      <c r="K5072" s="125"/>
      <c r="L5072" s="125">
        <f>H5072*K5072</f>
        <v>0</v>
      </c>
      <c r="M5072" s="125"/>
      <c r="N5072" s="125">
        <f>H5072*M5072</f>
        <v>0</v>
      </c>
      <c r="O5072" s="127">
        <v>15</v>
      </c>
      <c r="P5072" s="127">
        <f>J5072*(O5072/100)</f>
        <v>0</v>
      </c>
      <c r="Q5072" s="127">
        <f>J5072+P5072</f>
        <v>0</v>
      </c>
      <c r="R5072" s="128"/>
      <c r="S5072" s="128" t="s">
        <v>776</v>
      </c>
      <c r="T5072" s="129">
        <v>1</v>
      </c>
      <c r="U5072" s="8"/>
      <c r="V5072" s="8"/>
      <c r="W5072" s="8"/>
      <c r="X5072" s="60"/>
    </row>
    <row r="5073" spans="1:27" ht="9.75" outlineLevel="5" x14ac:dyDescent="0.2">
      <c r="A5073" s="130"/>
      <c r="B5073" s="131"/>
      <c r="C5073" s="131"/>
      <c r="D5073" s="132"/>
      <c r="E5073" s="136" t="s">
        <v>0</v>
      </c>
      <c r="F5073" s="159" t="s">
        <v>763</v>
      </c>
      <c r="G5073" s="159"/>
      <c r="H5073" s="160"/>
      <c r="I5073" s="161"/>
      <c r="J5073" s="162"/>
      <c r="K5073" s="134"/>
      <c r="L5073" s="134"/>
      <c r="M5073" s="134"/>
      <c r="N5073" s="134"/>
      <c r="O5073" s="135"/>
      <c r="P5073" s="135"/>
      <c r="Q5073" s="135"/>
      <c r="R5073" s="132"/>
      <c r="S5073" s="132"/>
      <c r="T5073" s="131"/>
      <c r="U5073" s="6"/>
      <c r="V5073" s="8"/>
      <c r="W5073" s="8"/>
      <c r="X5073" s="133" t="str">
        <f>F5073</f>
        <v>---</v>
      </c>
      <c r="Y5073" s="9"/>
      <c r="AA5073" s="11"/>
    </row>
    <row r="5074" spans="1:27" ht="7.5" customHeight="1" outlineLevel="5" x14ac:dyDescent="0.15">
      <c r="B5074" s="69"/>
      <c r="C5074" s="69"/>
      <c r="D5074" s="60"/>
      <c r="E5074" s="60"/>
      <c r="F5074" s="61"/>
      <c r="G5074" s="60"/>
      <c r="H5074" s="65"/>
      <c r="I5074" s="105"/>
      <c r="J5074" s="63"/>
      <c r="K5074" s="65"/>
      <c r="L5074" s="65"/>
      <c r="M5074" s="65"/>
      <c r="N5074" s="65"/>
      <c r="O5074" s="63"/>
      <c r="P5074" s="63"/>
      <c r="Q5074" s="63"/>
      <c r="R5074" s="60"/>
      <c r="S5074" s="60"/>
      <c r="T5074" s="69"/>
      <c r="U5074" s="8"/>
      <c r="X5074" s="60"/>
    </row>
    <row r="5075" spans="1:27" ht="11.25" outlineLevel="4" x14ac:dyDescent="0.2">
      <c r="A5075" s="4"/>
      <c r="B5075" s="120"/>
      <c r="C5075" s="121">
        <v>4</v>
      </c>
      <c r="D5075" s="122" t="s">
        <v>534</v>
      </c>
      <c r="E5075" s="123" t="s">
        <v>3729</v>
      </c>
      <c r="F5075" s="124" t="s">
        <v>3730</v>
      </c>
      <c r="G5075" s="122" t="s">
        <v>752</v>
      </c>
      <c r="H5075" s="125">
        <v>6</v>
      </c>
      <c r="I5075" s="126">
        <v>0</v>
      </c>
      <c r="J5075" s="127">
        <f>H5075*I5075</f>
        <v>0</v>
      </c>
      <c r="K5075" s="125"/>
      <c r="L5075" s="125">
        <f>H5075*K5075</f>
        <v>0</v>
      </c>
      <c r="M5075" s="125"/>
      <c r="N5075" s="125">
        <f>H5075*M5075</f>
        <v>0</v>
      </c>
      <c r="O5075" s="127">
        <v>15</v>
      </c>
      <c r="P5075" s="127">
        <f>J5075*(O5075/100)</f>
        <v>0</v>
      </c>
      <c r="Q5075" s="127">
        <f>J5075+P5075</f>
        <v>0</v>
      </c>
      <c r="R5075" s="128"/>
      <c r="S5075" s="128" t="s">
        <v>538</v>
      </c>
      <c r="T5075" s="129">
        <v>1</v>
      </c>
      <c r="U5075" s="8"/>
      <c r="V5075" s="8"/>
      <c r="W5075" s="8"/>
      <c r="X5075" s="60"/>
    </row>
    <row r="5076" spans="1:27" ht="9.75" outlineLevel="5" x14ac:dyDescent="0.2">
      <c r="A5076" s="130"/>
      <c r="B5076" s="131"/>
      <c r="C5076" s="131"/>
      <c r="D5076" s="132"/>
      <c r="E5076" s="136" t="s">
        <v>0</v>
      </c>
      <c r="F5076" s="159" t="s">
        <v>3731</v>
      </c>
      <c r="G5076" s="159"/>
      <c r="H5076" s="160"/>
      <c r="I5076" s="161"/>
      <c r="J5076" s="162"/>
      <c r="K5076" s="134"/>
      <c r="L5076" s="134"/>
      <c r="M5076" s="134"/>
      <c r="N5076" s="134"/>
      <c r="O5076" s="135"/>
      <c r="P5076" s="135"/>
      <c r="Q5076" s="135"/>
      <c r="R5076" s="132"/>
      <c r="S5076" s="132"/>
      <c r="T5076" s="131"/>
      <c r="U5076" s="6"/>
      <c r="V5076" s="8"/>
      <c r="W5076" s="8"/>
      <c r="X5076" s="133" t="str">
        <f>F5076</f>
        <v>Montáž hromosvodného vedení svodových drátů nebo lan s podpěrami, Ø do 10 mm</v>
      </c>
      <c r="Y5076" s="9"/>
      <c r="AA5076" s="11"/>
    </row>
    <row r="5077" spans="1:27" ht="7.5" customHeight="1" outlineLevel="5" x14ac:dyDescent="0.15">
      <c r="B5077" s="69"/>
      <c r="C5077" s="69"/>
      <c r="D5077" s="60"/>
      <c r="E5077" s="60"/>
      <c r="F5077" s="61"/>
      <c r="G5077" s="60"/>
      <c r="H5077" s="65"/>
      <c r="I5077" s="105"/>
      <c r="J5077" s="63"/>
      <c r="K5077" s="65"/>
      <c r="L5077" s="65"/>
      <c r="M5077" s="65"/>
      <c r="N5077" s="65"/>
      <c r="O5077" s="63"/>
      <c r="P5077" s="63"/>
      <c r="Q5077" s="63"/>
      <c r="R5077" s="60"/>
      <c r="S5077" s="60"/>
      <c r="T5077" s="69"/>
      <c r="U5077" s="8"/>
      <c r="X5077" s="60"/>
    </row>
    <row r="5078" spans="1:27" ht="11.25" outlineLevel="4" x14ac:dyDescent="0.2">
      <c r="A5078" s="4"/>
      <c r="B5078" s="120"/>
      <c r="C5078" s="121">
        <v>5</v>
      </c>
      <c r="D5078" s="122" t="s">
        <v>760</v>
      </c>
      <c r="E5078" s="123" t="s">
        <v>3732</v>
      </c>
      <c r="F5078" s="124" t="s">
        <v>3723</v>
      </c>
      <c r="G5078" s="122" t="s">
        <v>752</v>
      </c>
      <c r="H5078" s="125">
        <v>6</v>
      </c>
      <c r="I5078" s="126">
        <v>0</v>
      </c>
      <c r="J5078" s="127">
        <f>H5078*I5078</f>
        <v>0</v>
      </c>
      <c r="K5078" s="125"/>
      <c r="L5078" s="125">
        <f>H5078*K5078</f>
        <v>0</v>
      </c>
      <c r="M5078" s="125"/>
      <c r="N5078" s="125">
        <f>H5078*M5078</f>
        <v>0</v>
      </c>
      <c r="O5078" s="127">
        <v>15</v>
      </c>
      <c r="P5078" s="127">
        <f>J5078*(O5078/100)</f>
        <v>0</v>
      </c>
      <c r="Q5078" s="127">
        <f>J5078+P5078</f>
        <v>0</v>
      </c>
      <c r="R5078" s="128"/>
      <c r="S5078" s="128" t="s">
        <v>776</v>
      </c>
      <c r="T5078" s="129">
        <v>1</v>
      </c>
      <c r="U5078" s="8"/>
      <c r="V5078" s="8"/>
      <c r="W5078" s="8"/>
      <c r="X5078" s="60"/>
    </row>
    <row r="5079" spans="1:27" ht="9.75" outlineLevel="5" x14ac:dyDescent="0.2">
      <c r="A5079" s="130"/>
      <c r="B5079" s="131"/>
      <c r="C5079" s="131"/>
      <c r="D5079" s="132"/>
      <c r="E5079" s="136" t="s">
        <v>0</v>
      </c>
      <c r="F5079" s="159" t="s">
        <v>763</v>
      </c>
      <c r="G5079" s="159"/>
      <c r="H5079" s="160"/>
      <c r="I5079" s="161"/>
      <c r="J5079" s="162"/>
      <c r="K5079" s="134"/>
      <c r="L5079" s="134"/>
      <c r="M5079" s="134"/>
      <c r="N5079" s="134"/>
      <c r="O5079" s="135"/>
      <c r="P5079" s="135"/>
      <c r="Q5079" s="135"/>
      <c r="R5079" s="132"/>
      <c r="S5079" s="132"/>
      <c r="T5079" s="131"/>
      <c r="U5079" s="6"/>
      <c r="V5079" s="8"/>
      <c r="W5079" s="8"/>
      <c r="X5079" s="133" t="str">
        <f>F5079</f>
        <v>---</v>
      </c>
      <c r="Y5079" s="9"/>
      <c r="AA5079" s="11"/>
    </row>
    <row r="5080" spans="1:27" ht="7.5" customHeight="1" outlineLevel="5" x14ac:dyDescent="0.15">
      <c r="B5080" s="69"/>
      <c r="C5080" s="69"/>
      <c r="D5080" s="60"/>
      <c r="E5080" s="60"/>
      <c r="F5080" s="61"/>
      <c r="G5080" s="60"/>
      <c r="H5080" s="65"/>
      <c r="I5080" s="105"/>
      <c r="J5080" s="63"/>
      <c r="K5080" s="65"/>
      <c r="L5080" s="65"/>
      <c r="M5080" s="65"/>
      <c r="N5080" s="65"/>
      <c r="O5080" s="63"/>
      <c r="P5080" s="63"/>
      <c r="Q5080" s="63"/>
      <c r="R5080" s="60"/>
      <c r="S5080" s="60"/>
      <c r="T5080" s="69"/>
      <c r="U5080" s="8"/>
      <c r="X5080" s="60"/>
    </row>
    <row r="5081" spans="1:27" ht="22.5" outlineLevel="4" x14ac:dyDescent="0.2">
      <c r="A5081" s="4"/>
      <c r="B5081" s="120"/>
      <c r="C5081" s="121">
        <v>6</v>
      </c>
      <c r="D5081" s="122" t="s">
        <v>760</v>
      </c>
      <c r="E5081" s="123" t="s">
        <v>3733</v>
      </c>
      <c r="F5081" s="124" t="s">
        <v>3734</v>
      </c>
      <c r="G5081" s="122" t="s">
        <v>3656</v>
      </c>
      <c r="H5081" s="125">
        <v>6</v>
      </c>
      <c r="I5081" s="126">
        <v>0</v>
      </c>
      <c r="J5081" s="127">
        <f>H5081*I5081</f>
        <v>0</v>
      </c>
      <c r="K5081" s="125"/>
      <c r="L5081" s="125">
        <f>H5081*K5081</f>
        <v>0</v>
      </c>
      <c r="M5081" s="125"/>
      <c r="N5081" s="125">
        <f>H5081*M5081</f>
        <v>0</v>
      </c>
      <c r="O5081" s="127">
        <v>15</v>
      </c>
      <c r="P5081" s="127">
        <f>J5081*(O5081/100)</f>
        <v>0</v>
      </c>
      <c r="Q5081" s="127">
        <f>J5081+P5081</f>
        <v>0</v>
      </c>
      <c r="R5081" s="128"/>
      <c r="S5081" s="128" t="s">
        <v>776</v>
      </c>
      <c r="T5081" s="129">
        <v>1</v>
      </c>
      <c r="U5081" s="8"/>
      <c r="V5081" s="8"/>
      <c r="W5081" s="8"/>
      <c r="X5081" s="60"/>
    </row>
    <row r="5082" spans="1:27" ht="9.75" outlineLevel="5" x14ac:dyDescent="0.2">
      <c r="A5082" s="130"/>
      <c r="B5082" s="131"/>
      <c r="C5082" s="131"/>
      <c r="D5082" s="132"/>
      <c r="E5082" s="136" t="s">
        <v>0</v>
      </c>
      <c r="F5082" s="159" t="s">
        <v>763</v>
      </c>
      <c r="G5082" s="159"/>
      <c r="H5082" s="160"/>
      <c r="I5082" s="161"/>
      <c r="J5082" s="162"/>
      <c r="K5082" s="134"/>
      <c r="L5082" s="134"/>
      <c r="M5082" s="134"/>
      <c r="N5082" s="134"/>
      <c r="O5082" s="135"/>
      <c r="P5082" s="135"/>
      <c r="Q5082" s="135"/>
      <c r="R5082" s="132"/>
      <c r="S5082" s="132"/>
      <c r="T5082" s="131"/>
      <c r="U5082" s="6"/>
      <c r="V5082" s="8"/>
      <c r="W5082" s="8"/>
      <c r="X5082" s="133" t="str">
        <f>F5082</f>
        <v>---</v>
      </c>
      <c r="Y5082" s="9"/>
      <c r="AA5082" s="11"/>
    </row>
    <row r="5083" spans="1:27" ht="7.5" customHeight="1" outlineLevel="5" x14ac:dyDescent="0.15">
      <c r="B5083" s="69"/>
      <c r="C5083" s="69"/>
      <c r="D5083" s="60"/>
      <c r="E5083" s="60"/>
      <c r="F5083" s="61"/>
      <c r="G5083" s="60"/>
      <c r="H5083" s="65"/>
      <c r="I5083" s="105"/>
      <c r="J5083" s="63"/>
      <c r="K5083" s="65"/>
      <c r="L5083" s="65"/>
      <c r="M5083" s="65"/>
      <c r="N5083" s="65"/>
      <c r="O5083" s="63"/>
      <c r="P5083" s="63"/>
      <c r="Q5083" s="63"/>
      <c r="R5083" s="60"/>
      <c r="S5083" s="60"/>
      <c r="T5083" s="69"/>
      <c r="U5083" s="8"/>
      <c r="X5083" s="60"/>
    </row>
    <row r="5084" spans="1:27" ht="11.25" outlineLevel="4" x14ac:dyDescent="0.2">
      <c r="A5084" s="4"/>
      <c r="B5084" s="120"/>
      <c r="C5084" s="121">
        <v>7</v>
      </c>
      <c r="D5084" s="122" t="s">
        <v>534</v>
      </c>
      <c r="E5084" s="123" t="s">
        <v>3735</v>
      </c>
      <c r="F5084" s="124" t="s">
        <v>3736</v>
      </c>
      <c r="G5084" s="122" t="s">
        <v>724</v>
      </c>
      <c r="H5084" s="125">
        <v>4</v>
      </c>
      <c r="I5084" s="126">
        <v>0</v>
      </c>
      <c r="J5084" s="127">
        <f>H5084*I5084</f>
        <v>0</v>
      </c>
      <c r="K5084" s="125"/>
      <c r="L5084" s="125">
        <f>H5084*K5084</f>
        <v>0</v>
      </c>
      <c r="M5084" s="125"/>
      <c r="N5084" s="125">
        <f>H5084*M5084</f>
        <v>0</v>
      </c>
      <c r="O5084" s="127">
        <v>15</v>
      </c>
      <c r="P5084" s="127">
        <f>J5084*(O5084/100)</f>
        <v>0</v>
      </c>
      <c r="Q5084" s="127">
        <f>J5084+P5084</f>
        <v>0</v>
      </c>
      <c r="R5084" s="128"/>
      <c r="S5084" s="128" t="s">
        <v>538</v>
      </c>
      <c r="T5084" s="129">
        <v>1</v>
      </c>
      <c r="U5084" s="8"/>
      <c r="V5084" s="8"/>
      <c r="W5084" s="8"/>
      <c r="X5084" s="60"/>
    </row>
    <row r="5085" spans="1:27" ht="9.75" outlineLevel="5" x14ac:dyDescent="0.2">
      <c r="A5085" s="130"/>
      <c r="B5085" s="131"/>
      <c r="C5085" s="131"/>
      <c r="D5085" s="132"/>
      <c r="E5085" s="136" t="s">
        <v>0</v>
      </c>
      <c r="F5085" s="159" t="s">
        <v>3737</v>
      </c>
      <c r="G5085" s="159"/>
      <c r="H5085" s="160"/>
      <c r="I5085" s="161"/>
      <c r="J5085" s="162"/>
      <c r="K5085" s="134"/>
      <c r="L5085" s="134"/>
      <c r="M5085" s="134"/>
      <c r="N5085" s="134"/>
      <c r="O5085" s="135"/>
      <c r="P5085" s="135"/>
      <c r="Q5085" s="135"/>
      <c r="R5085" s="132"/>
      <c r="S5085" s="132"/>
      <c r="T5085" s="131"/>
      <c r="U5085" s="6"/>
      <c r="V5085" s="8"/>
      <c r="W5085" s="8"/>
      <c r="X5085" s="133" t="str">
        <f>F5085</f>
        <v>Montáž jímacích tyčí délky do 3 m, na stojan</v>
      </c>
      <c r="Y5085" s="9"/>
      <c r="AA5085" s="11"/>
    </row>
    <row r="5086" spans="1:27" ht="7.5" customHeight="1" outlineLevel="5" x14ac:dyDescent="0.15">
      <c r="B5086" s="69"/>
      <c r="C5086" s="69"/>
      <c r="D5086" s="60"/>
      <c r="E5086" s="60"/>
      <c r="F5086" s="61"/>
      <c r="G5086" s="60"/>
      <c r="H5086" s="65"/>
      <c r="I5086" s="105"/>
      <c r="J5086" s="63"/>
      <c r="K5086" s="65"/>
      <c r="L5086" s="65"/>
      <c r="M5086" s="65"/>
      <c r="N5086" s="65"/>
      <c r="O5086" s="63"/>
      <c r="P5086" s="63"/>
      <c r="Q5086" s="63"/>
      <c r="R5086" s="60"/>
      <c r="S5086" s="60"/>
      <c r="T5086" s="69"/>
      <c r="U5086" s="8"/>
      <c r="X5086" s="60"/>
    </row>
    <row r="5087" spans="1:27" ht="11.25" outlineLevel="4" x14ac:dyDescent="0.2">
      <c r="A5087" s="4"/>
      <c r="B5087" s="120"/>
      <c r="C5087" s="121">
        <v>8</v>
      </c>
      <c r="D5087" s="122" t="s">
        <v>534</v>
      </c>
      <c r="E5087" s="123" t="s">
        <v>3738</v>
      </c>
      <c r="F5087" s="124" t="s">
        <v>3739</v>
      </c>
      <c r="G5087" s="122" t="s">
        <v>724</v>
      </c>
      <c r="H5087" s="125">
        <v>4</v>
      </c>
      <c r="I5087" s="126">
        <v>0</v>
      </c>
      <c r="J5087" s="127">
        <f>H5087*I5087</f>
        <v>0</v>
      </c>
      <c r="K5087" s="125"/>
      <c r="L5087" s="125">
        <f>H5087*K5087</f>
        <v>0</v>
      </c>
      <c r="M5087" s="125"/>
      <c r="N5087" s="125">
        <f>H5087*M5087</f>
        <v>0</v>
      </c>
      <c r="O5087" s="127">
        <v>15</v>
      </c>
      <c r="P5087" s="127">
        <f>J5087*(O5087/100)</f>
        <v>0</v>
      </c>
      <c r="Q5087" s="127">
        <f>J5087+P5087</f>
        <v>0</v>
      </c>
      <c r="R5087" s="128"/>
      <c r="S5087" s="128" t="s">
        <v>538</v>
      </c>
      <c r="T5087" s="129">
        <v>1</v>
      </c>
      <c r="U5087" s="8"/>
      <c r="V5087" s="8"/>
      <c r="W5087" s="8"/>
      <c r="X5087" s="60"/>
    </row>
    <row r="5088" spans="1:27" ht="9.75" outlineLevel="5" x14ac:dyDescent="0.2">
      <c r="A5088" s="130"/>
      <c r="B5088" s="131"/>
      <c r="C5088" s="131"/>
      <c r="D5088" s="132"/>
      <c r="E5088" s="136" t="s">
        <v>0</v>
      </c>
      <c r="F5088" s="159" t="s">
        <v>3740</v>
      </c>
      <c r="G5088" s="159"/>
      <c r="H5088" s="160"/>
      <c r="I5088" s="161"/>
      <c r="J5088" s="162"/>
      <c r="K5088" s="134"/>
      <c r="L5088" s="134"/>
      <c r="M5088" s="134"/>
      <c r="N5088" s="134"/>
      <c r="O5088" s="135"/>
      <c r="P5088" s="135"/>
      <c r="Q5088" s="135"/>
      <c r="R5088" s="132"/>
      <c r="S5088" s="132"/>
      <c r="T5088" s="131"/>
      <c r="U5088" s="6"/>
      <c r="V5088" s="8"/>
      <c r="W5088" s="8"/>
      <c r="X5088" s="133" t="str">
        <f>F5088</f>
        <v>Montáž hromosvodného vedení ochranných prvků tvarování prvků</v>
      </c>
      <c r="Y5088" s="9"/>
      <c r="AA5088" s="11"/>
    </row>
    <row r="5089" spans="1:27" ht="7.5" customHeight="1" outlineLevel="5" x14ac:dyDescent="0.15">
      <c r="B5089" s="69"/>
      <c r="C5089" s="69"/>
      <c r="D5089" s="60"/>
      <c r="E5089" s="60"/>
      <c r="F5089" s="61"/>
      <c r="G5089" s="60"/>
      <c r="H5089" s="65"/>
      <c r="I5089" s="105"/>
      <c r="J5089" s="63"/>
      <c r="K5089" s="65"/>
      <c r="L5089" s="65"/>
      <c r="M5089" s="65"/>
      <c r="N5089" s="65"/>
      <c r="O5089" s="63"/>
      <c r="P5089" s="63"/>
      <c r="Q5089" s="63"/>
      <c r="R5089" s="60"/>
      <c r="S5089" s="60"/>
      <c r="T5089" s="69"/>
      <c r="U5089" s="8"/>
      <c r="X5089" s="60"/>
    </row>
    <row r="5090" spans="1:27" ht="11.25" outlineLevel="4" x14ac:dyDescent="0.2">
      <c r="A5090" s="4"/>
      <c r="B5090" s="120"/>
      <c r="C5090" s="121">
        <v>9</v>
      </c>
      <c r="D5090" s="122" t="s">
        <v>760</v>
      </c>
      <c r="E5090" s="123" t="s">
        <v>3741</v>
      </c>
      <c r="F5090" s="124" t="s">
        <v>3742</v>
      </c>
      <c r="G5090" s="122" t="s">
        <v>3656</v>
      </c>
      <c r="H5090" s="125">
        <v>4</v>
      </c>
      <c r="I5090" s="126">
        <v>0</v>
      </c>
      <c r="J5090" s="127">
        <f>H5090*I5090</f>
        <v>0</v>
      </c>
      <c r="K5090" s="125"/>
      <c r="L5090" s="125">
        <f>H5090*K5090</f>
        <v>0</v>
      </c>
      <c r="M5090" s="125"/>
      <c r="N5090" s="125">
        <f>H5090*M5090</f>
        <v>0</v>
      </c>
      <c r="O5090" s="127">
        <v>15</v>
      </c>
      <c r="P5090" s="127">
        <f>J5090*(O5090/100)</f>
        <v>0</v>
      </c>
      <c r="Q5090" s="127">
        <f>J5090+P5090</f>
        <v>0</v>
      </c>
      <c r="R5090" s="128"/>
      <c r="S5090" s="128" t="s">
        <v>776</v>
      </c>
      <c r="T5090" s="129">
        <v>1</v>
      </c>
      <c r="U5090" s="8"/>
      <c r="V5090" s="8"/>
      <c r="W5090" s="8"/>
      <c r="X5090" s="60"/>
    </row>
    <row r="5091" spans="1:27" ht="9.75" outlineLevel="5" x14ac:dyDescent="0.2">
      <c r="A5091" s="130"/>
      <c r="B5091" s="131"/>
      <c r="C5091" s="131"/>
      <c r="D5091" s="132"/>
      <c r="E5091" s="136" t="s">
        <v>0</v>
      </c>
      <c r="F5091" s="159" t="s">
        <v>763</v>
      </c>
      <c r="G5091" s="159"/>
      <c r="H5091" s="160"/>
      <c r="I5091" s="161"/>
      <c r="J5091" s="162"/>
      <c r="K5091" s="134"/>
      <c r="L5091" s="134"/>
      <c r="M5091" s="134"/>
      <c r="N5091" s="134"/>
      <c r="O5091" s="135"/>
      <c r="P5091" s="135"/>
      <c r="Q5091" s="135"/>
      <c r="R5091" s="132"/>
      <c r="S5091" s="132"/>
      <c r="T5091" s="131"/>
      <c r="U5091" s="6"/>
      <c r="V5091" s="8"/>
      <c r="W5091" s="8"/>
      <c r="X5091" s="133" t="str">
        <f>F5091</f>
        <v>---</v>
      </c>
      <c r="Y5091" s="9"/>
      <c r="AA5091" s="11"/>
    </row>
    <row r="5092" spans="1:27" ht="7.5" customHeight="1" outlineLevel="5" x14ac:dyDescent="0.15">
      <c r="B5092" s="69"/>
      <c r="C5092" s="69"/>
      <c r="D5092" s="60"/>
      <c r="E5092" s="60"/>
      <c r="F5092" s="61"/>
      <c r="G5092" s="60"/>
      <c r="H5092" s="65"/>
      <c r="I5092" s="105"/>
      <c r="J5092" s="63"/>
      <c r="K5092" s="65"/>
      <c r="L5092" s="65"/>
      <c r="M5092" s="65"/>
      <c r="N5092" s="65"/>
      <c r="O5092" s="63"/>
      <c r="P5092" s="63"/>
      <c r="Q5092" s="63"/>
      <c r="R5092" s="60"/>
      <c r="S5092" s="60"/>
      <c r="T5092" s="69"/>
      <c r="U5092" s="8"/>
      <c r="X5092" s="60"/>
    </row>
    <row r="5093" spans="1:27" ht="11.25" outlineLevel="4" x14ac:dyDescent="0.2">
      <c r="A5093" s="4"/>
      <c r="B5093" s="120"/>
      <c r="C5093" s="121">
        <v>10</v>
      </c>
      <c r="D5093" s="122" t="s">
        <v>760</v>
      </c>
      <c r="E5093" s="123" t="s">
        <v>3743</v>
      </c>
      <c r="F5093" s="124" t="s">
        <v>3744</v>
      </c>
      <c r="G5093" s="122" t="s">
        <v>3656</v>
      </c>
      <c r="H5093" s="125">
        <v>4</v>
      </c>
      <c r="I5093" s="126">
        <v>0</v>
      </c>
      <c r="J5093" s="127">
        <f>H5093*I5093</f>
        <v>0</v>
      </c>
      <c r="K5093" s="125"/>
      <c r="L5093" s="125">
        <f>H5093*K5093</f>
        <v>0</v>
      </c>
      <c r="M5093" s="125"/>
      <c r="N5093" s="125">
        <f>H5093*M5093</f>
        <v>0</v>
      </c>
      <c r="O5093" s="127">
        <v>15</v>
      </c>
      <c r="P5093" s="127">
        <f>J5093*(O5093/100)</f>
        <v>0</v>
      </c>
      <c r="Q5093" s="127">
        <f>J5093+P5093</f>
        <v>0</v>
      </c>
      <c r="R5093" s="128"/>
      <c r="S5093" s="128" t="s">
        <v>776</v>
      </c>
      <c r="T5093" s="129">
        <v>1</v>
      </c>
      <c r="U5093" s="8"/>
      <c r="V5093" s="8"/>
      <c r="W5093" s="8"/>
      <c r="X5093" s="60"/>
    </row>
    <row r="5094" spans="1:27" ht="9.75" outlineLevel="5" x14ac:dyDescent="0.2">
      <c r="A5094" s="130"/>
      <c r="B5094" s="131"/>
      <c r="C5094" s="131"/>
      <c r="D5094" s="132"/>
      <c r="E5094" s="136" t="s">
        <v>0</v>
      </c>
      <c r="F5094" s="159" t="s">
        <v>763</v>
      </c>
      <c r="G5094" s="159"/>
      <c r="H5094" s="160"/>
      <c r="I5094" s="161"/>
      <c r="J5094" s="162"/>
      <c r="K5094" s="134"/>
      <c r="L5094" s="134"/>
      <c r="M5094" s="134"/>
      <c r="N5094" s="134"/>
      <c r="O5094" s="135"/>
      <c r="P5094" s="135"/>
      <c r="Q5094" s="135"/>
      <c r="R5094" s="132"/>
      <c r="S5094" s="132"/>
      <c r="T5094" s="131"/>
      <c r="U5094" s="6"/>
      <c r="V5094" s="8"/>
      <c r="W5094" s="8"/>
      <c r="X5094" s="133" t="str">
        <f>F5094</f>
        <v>---</v>
      </c>
      <c r="Y5094" s="9"/>
      <c r="AA5094" s="11"/>
    </row>
    <row r="5095" spans="1:27" ht="7.5" customHeight="1" outlineLevel="5" x14ac:dyDescent="0.15">
      <c r="B5095" s="69"/>
      <c r="C5095" s="69"/>
      <c r="D5095" s="60"/>
      <c r="E5095" s="60"/>
      <c r="F5095" s="61"/>
      <c r="G5095" s="60"/>
      <c r="H5095" s="65"/>
      <c r="I5095" s="105"/>
      <c r="J5095" s="63"/>
      <c r="K5095" s="65"/>
      <c r="L5095" s="65"/>
      <c r="M5095" s="65"/>
      <c r="N5095" s="65"/>
      <c r="O5095" s="63"/>
      <c r="P5095" s="63"/>
      <c r="Q5095" s="63"/>
      <c r="R5095" s="60"/>
      <c r="S5095" s="60"/>
      <c r="T5095" s="69"/>
      <c r="U5095" s="8"/>
      <c r="X5095" s="60"/>
    </row>
    <row r="5096" spans="1:27" ht="11.25" outlineLevel="4" x14ac:dyDescent="0.2">
      <c r="A5096" s="4"/>
      <c r="B5096" s="120"/>
      <c r="C5096" s="121">
        <v>11</v>
      </c>
      <c r="D5096" s="122" t="s">
        <v>760</v>
      </c>
      <c r="E5096" s="123" t="s">
        <v>3745</v>
      </c>
      <c r="F5096" s="124" t="s">
        <v>3746</v>
      </c>
      <c r="G5096" s="122" t="s">
        <v>3656</v>
      </c>
      <c r="H5096" s="125">
        <v>4</v>
      </c>
      <c r="I5096" s="126">
        <v>0</v>
      </c>
      <c r="J5096" s="127">
        <f>H5096*I5096</f>
        <v>0</v>
      </c>
      <c r="K5096" s="125"/>
      <c r="L5096" s="125">
        <f>H5096*K5096</f>
        <v>0</v>
      </c>
      <c r="M5096" s="125"/>
      <c r="N5096" s="125">
        <f>H5096*M5096</f>
        <v>0</v>
      </c>
      <c r="O5096" s="127">
        <v>15</v>
      </c>
      <c r="P5096" s="127">
        <f>J5096*(O5096/100)</f>
        <v>0</v>
      </c>
      <c r="Q5096" s="127">
        <f>J5096+P5096</f>
        <v>0</v>
      </c>
      <c r="R5096" s="128"/>
      <c r="S5096" s="128" t="s">
        <v>776</v>
      </c>
      <c r="T5096" s="129">
        <v>1</v>
      </c>
      <c r="U5096" s="8"/>
      <c r="V5096" s="8"/>
      <c r="W5096" s="8"/>
      <c r="X5096" s="60"/>
    </row>
    <row r="5097" spans="1:27" ht="9.75" outlineLevel="5" x14ac:dyDescent="0.2">
      <c r="A5097" s="130"/>
      <c r="B5097" s="131"/>
      <c r="C5097" s="131"/>
      <c r="D5097" s="132"/>
      <c r="E5097" s="136" t="s">
        <v>0</v>
      </c>
      <c r="F5097" s="159" t="s">
        <v>763</v>
      </c>
      <c r="G5097" s="159"/>
      <c r="H5097" s="160"/>
      <c r="I5097" s="161"/>
      <c r="J5097" s="162"/>
      <c r="K5097" s="134"/>
      <c r="L5097" s="134"/>
      <c r="M5097" s="134"/>
      <c r="N5097" s="134"/>
      <c r="O5097" s="135"/>
      <c r="P5097" s="135"/>
      <c r="Q5097" s="135"/>
      <c r="R5097" s="132"/>
      <c r="S5097" s="132"/>
      <c r="T5097" s="131"/>
      <c r="U5097" s="6"/>
      <c r="V5097" s="8"/>
      <c r="W5097" s="8"/>
      <c r="X5097" s="133" t="str">
        <f>F5097</f>
        <v>---</v>
      </c>
      <c r="Y5097" s="9"/>
      <c r="AA5097" s="11"/>
    </row>
    <row r="5098" spans="1:27" ht="7.5" customHeight="1" outlineLevel="5" x14ac:dyDescent="0.15">
      <c r="B5098" s="69"/>
      <c r="C5098" s="69"/>
      <c r="D5098" s="60"/>
      <c r="E5098" s="60"/>
      <c r="F5098" s="61"/>
      <c r="G5098" s="60"/>
      <c r="H5098" s="65"/>
      <c r="I5098" s="105"/>
      <c r="J5098" s="63"/>
      <c r="K5098" s="65"/>
      <c r="L5098" s="65"/>
      <c r="M5098" s="65"/>
      <c r="N5098" s="65"/>
      <c r="O5098" s="63"/>
      <c r="P5098" s="63"/>
      <c r="Q5098" s="63"/>
      <c r="R5098" s="60"/>
      <c r="S5098" s="60"/>
      <c r="T5098" s="69"/>
      <c r="U5098" s="8"/>
      <c r="X5098" s="60"/>
    </row>
    <row r="5099" spans="1:27" outlineLevel="4" x14ac:dyDescent="0.15">
      <c r="B5099" s="6"/>
      <c r="C5099" s="6"/>
      <c r="D5099" s="6"/>
      <c r="E5099" s="6"/>
      <c r="F5099" s="6"/>
      <c r="G5099" s="6"/>
      <c r="H5099" s="6"/>
      <c r="I5099" s="8"/>
      <c r="J5099" s="8"/>
      <c r="K5099" s="6"/>
      <c r="L5099" s="6"/>
      <c r="M5099" s="6"/>
      <c r="N5099" s="6"/>
      <c r="O5099" s="6"/>
      <c r="P5099" s="8"/>
      <c r="Q5099" s="8"/>
      <c r="R5099" s="8"/>
      <c r="S5099" s="6"/>
      <c r="T5099" s="6"/>
      <c r="X5099" s="6"/>
    </row>
    <row r="5100" spans="1:27" ht="11.25" outlineLevel="3" x14ac:dyDescent="0.2">
      <c r="A5100" s="96" t="s">
        <v>175</v>
      </c>
      <c r="B5100" s="100">
        <v>4</v>
      </c>
      <c r="C5100" s="114"/>
      <c r="D5100" s="115" t="s">
        <v>533</v>
      </c>
      <c r="E5100" s="115"/>
      <c r="F5100" s="116" t="s">
        <v>176</v>
      </c>
      <c r="G5100" s="115"/>
      <c r="H5100" s="117"/>
      <c r="I5100" s="118"/>
      <c r="J5100" s="98">
        <f>SUBTOTAL(9,J5101:J5113)</f>
        <v>0</v>
      </c>
      <c r="K5100" s="117"/>
      <c r="L5100" s="99">
        <f>SUBTOTAL(9,L5101:L5113)</f>
        <v>0</v>
      </c>
      <c r="M5100" s="117"/>
      <c r="N5100" s="99">
        <f>SUBTOTAL(9,N5101:N5113)</f>
        <v>0</v>
      </c>
      <c r="O5100" s="119"/>
      <c r="P5100" s="98">
        <f>SUBTOTAL(9,P5101:P5113)</f>
        <v>0</v>
      </c>
      <c r="Q5100" s="98">
        <f>SUBTOTAL(9,Q5101:Q5113)</f>
        <v>0</v>
      </c>
      <c r="R5100" s="115"/>
      <c r="S5100" s="115"/>
      <c r="T5100" s="100">
        <f>SUBTOTAL(9,T5101:T5113)</f>
        <v>4</v>
      </c>
      <c r="U5100" s="6"/>
      <c r="V5100" s="8"/>
      <c r="W5100" s="8"/>
      <c r="X5100" s="60"/>
    </row>
    <row r="5101" spans="1:27" ht="11.25" outlineLevel="4" x14ac:dyDescent="0.2">
      <c r="A5101" s="4"/>
      <c r="B5101" s="120"/>
      <c r="C5101" s="121">
        <v>1</v>
      </c>
      <c r="D5101" s="122" t="s">
        <v>3747</v>
      </c>
      <c r="E5101" s="123" t="s">
        <v>3748</v>
      </c>
      <c r="F5101" s="124" t="s">
        <v>3749</v>
      </c>
      <c r="G5101" s="122" t="s">
        <v>3750</v>
      </c>
      <c r="H5101" s="125">
        <v>14</v>
      </c>
      <c r="I5101" s="126">
        <v>0</v>
      </c>
      <c r="J5101" s="127">
        <f>H5101*I5101</f>
        <v>0</v>
      </c>
      <c r="K5101" s="125"/>
      <c r="L5101" s="125">
        <f>H5101*K5101</f>
        <v>0</v>
      </c>
      <c r="M5101" s="125"/>
      <c r="N5101" s="125">
        <f>H5101*M5101</f>
        <v>0</v>
      </c>
      <c r="O5101" s="127">
        <v>15</v>
      </c>
      <c r="P5101" s="127">
        <f>J5101*(O5101/100)</f>
        <v>0</v>
      </c>
      <c r="Q5101" s="127">
        <f>J5101+P5101</f>
        <v>0</v>
      </c>
      <c r="R5101" s="128"/>
      <c r="S5101" s="128" t="s">
        <v>538</v>
      </c>
      <c r="T5101" s="129">
        <v>1</v>
      </c>
      <c r="U5101" s="8"/>
      <c r="V5101" s="8"/>
      <c r="W5101" s="8"/>
      <c r="X5101" s="60"/>
    </row>
    <row r="5102" spans="1:27" ht="9.75" outlineLevel="5" x14ac:dyDescent="0.2">
      <c r="A5102" s="130"/>
      <c r="B5102" s="131"/>
      <c r="C5102" s="131"/>
      <c r="D5102" s="132"/>
      <c r="E5102" s="136" t="s">
        <v>0</v>
      </c>
      <c r="F5102" s="159" t="s">
        <v>3751</v>
      </c>
      <c r="G5102" s="159"/>
      <c r="H5102" s="160"/>
      <c r="I5102" s="161"/>
      <c r="J5102" s="162"/>
      <c r="K5102" s="134"/>
      <c r="L5102" s="134"/>
      <c r="M5102" s="134"/>
      <c r="N5102" s="134"/>
      <c r="O5102" s="135"/>
      <c r="P5102" s="135"/>
      <c r="Q5102" s="135"/>
      <c r="R5102" s="132"/>
      <c r="S5102" s="132"/>
      <c r="T5102" s="131"/>
      <c r="U5102" s="6"/>
      <c r="V5102" s="8"/>
      <c r="W5102" s="8"/>
      <c r="X5102" s="133" t="str">
        <f>F5102</f>
        <v>Hromosvody měření zemního odporu svodu přes 2 do 8 svodů</v>
      </c>
      <c r="Y5102" s="9"/>
      <c r="AA5102" s="11"/>
    </row>
    <row r="5103" spans="1:27" ht="7.5" customHeight="1" outlineLevel="5" x14ac:dyDescent="0.15">
      <c r="B5103" s="69"/>
      <c r="C5103" s="69"/>
      <c r="D5103" s="60"/>
      <c r="E5103" s="60"/>
      <c r="F5103" s="61"/>
      <c r="G5103" s="60"/>
      <c r="H5103" s="65"/>
      <c r="I5103" s="105"/>
      <c r="J5103" s="63"/>
      <c r="K5103" s="65"/>
      <c r="L5103" s="65"/>
      <c r="M5103" s="65"/>
      <c r="N5103" s="65"/>
      <c r="O5103" s="63"/>
      <c r="P5103" s="63"/>
      <c r="Q5103" s="63"/>
      <c r="R5103" s="60"/>
      <c r="S5103" s="60"/>
      <c r="T5103" s="69"/>
      <c r="U5103" s="8"/>
      <c r="X5103" s="60"/>
    </row>
    <row r="5104" spans="1:27" ht="11.25" outlineLevel="4" x14ac:dyDescent="0.2">
      <c r="A5104" s="4"/>
      <c r="B5104" s="120"/>
      <c r="C5104" s="121">
        <v>2</v>
      </c>
      <c r="D5104" s="122" t="s">
        <v>3747</v>
      </c>
      <c r="E5104" s="123" t="s">
        <v>3752</v>
      </c>
      <c r="F5104" s="124" t="s">
        <v>3753</v>
      </c>
      <c r="G5104" s="122" t="s">
        <v>724</v>
      </c>
      <c r="H5104" s="125">
        <v>14</v>
      </c>
      <c r="I5104" s="126">
        <v>0</v>
      </c>
      <c r="J5104" s="127">
        <f>H5104*I5104</f>
        <v>0</v>
      </c>
      <c r="K5104" s="125"/>
      <c r="L5104" s="125">
        <f>H5104*K5104</f>
        <v>0</v>
      </c>
      <c r="M5104" s="125"/>
      <c r="N5104" s="125">
        <f>H5104*M5104</f>
        <v>0</v>
      </c>
      <c r="O5104" s="127">
        <v>15</v>
      </c>
      <c r="P5104" s="127">
        <f>J5104*(O5104/100)</f>
        <v>0</v>
      </c>
      <c r="Q5104" s="127">
        <f>J5104+P5104</f>
        <v>0</v>
      </c>
      <c r="R5104" s="128"/>
      <c r="S5104" s="128" t="s">
        <v>538</v>
      </c>
      <c r="T5104" s="129">
        <v>1</v>
      </c>
      <c r="U5104" s="8"/>
      <c r="V5104" s="8"/>
      <c r="W5104" s="8"/>
      <c r="X5104" s="60"/>
    </row>
    <row r="5105" spans="1:27" ht="9.75" outlineLevel="5" x14ac:dyDescent="0.2">
      <c r="A5105" s="130"/>
      <c r="B5105" s="131"/>
      <c r="C5105" s="131"/>
      <c r="D5105" s="132"/>
      <c r="E5105" s="136" t="s">
        <v>0</v>
      </c>
      <c r="F5105" s="159" t="s">
        <v>3754</v>
      </c>
      <c r="G5105" s="159"/>
      <c r="H5105" s="160"/>
      <c r="I5105" s="161"/>
      <c r="J5105" s="162"/>
      <c r="K5105" s="134"/>
      <c r="L5105" s="134"/>
      <c r="M5105" s="134"/>
      <c r="N5105" s="134"/>
      <c r="O5105" s="135"/>
      <c r="P5105" s="135"/>
      <c r="Q5105" s="135"/>
      <c r="R5105" s="132"/>
      <c r="S5105" s="132"/>
      <c r="T5105" s="131"/>
      <c r="U5105" s="6"/>
      <c r="V5105" s="8"/>
      <c r="W5105" s="8"/>
      <c r="X5105" s="133" t="str">
        <f>F5105</f>
        <v>Pomocné práce při revizích demontáž a zpětná montáž zkušební svorky uzemnění</v>
      </c>
      <c r="Y5105" s="9"/>
      <c r="AA5105" s="11"/>
    </row>
    <row r="5106" spans="1:27" ht="7.5" customHeight="1" outlineLevel="5" x14ac:dyDescent="0.15">
      <c r="B5106" s="69"/>
      <c r="C5106" s="69"/>
      <c r="D5106" s="60"/>
      <c r="E5106" s="60"/>
      <c r="F5106" s="61"/>
      <c r="G5106" s="60"/>
      <c r="H5106" s="65"/>
      <c r="I5106" s="105"/>
      <c r="J5106" s="63"/>
      <c r="K5106" s="65"/>
      <c r="L5106" s="65"/>
      <c r="M5106" s="65"/>
      <c r="N5106" s="65"/>
      <c r="O5106" s="63"/>
      <c r="P5106" s="63"/>
      <c r="Q5106" s="63"/>
      <c r="R5106" s="60"/>
      <c r="S5106" s="60"/>
      <c r="T5106" s="69"/>
      <c r="U5106" s="8"/>
      <c r="X5106" s="60"/>
    </row>
    <row r="5107" spans="1:27" ht="11.25" outlineLevel="4" x14ac:dyDescent="0.2">
      <c r="A5107" s="4"/>
      <c r="B5107" s="120"/>
      <c r="C5107" s="121">
        <v>3</v>
      </c>
      <c r="D5107" s="122" t="s">
        <v>3747</v>
      </c>
      <c r="E5107" s="123" t="s">
        <v>3755</v>
      </c>
      <c r="F5107" s="124" t="s">
        <v>3756</v>
      </c>
      <c r="G5107" s="122" t="s">
        <v>3757</v>
      </c>
      <c r="H5107" s="125">
        <v>15</v>
      </c>
      <c r="I5107" s="126">
        <v>0</v>
      </c>
      <c r="J5107" s="127">
        <f>H5107*I5107</f>
        <v>0</v>
      </c>
      <c r="K5107" s="125"/>
      <c r="L5107" s="125">
        <f>H5107*K5107</f>
        <v>0</v>
      </c>
      <c r="M5107" s="125"/>
      <c r="N5107" s="125">
        <f>H5107*M5107</f>
        <v>0</v>
      </c>
      <c r="O5107" s="127">
        <v>15</v>
      </c>
      <c r="P5107" s="127">
        <f>J5107*(O5107/100)</f>
        <v>0</v>
      </c>
      <c r="Q5107" s="127">
        <f>J5107+P5107</f>
        <v>0</v>
      </c>
      <c r="R5107" s="128"/>
      <c r="S5107" s="128" t="s">
        <v>538</v>
      </c>
      <c r="T5107" s="129">
        <v>1</v>
      </c>
      <c r="U5107" s="8"/>
      <c r="V5107" s="8"/>
      <c r="W5107" s="8"/>
      <c r="X5107" s="60"/>
    </row>
    <row r="5108" spans="1:27" ht="9.75" outlineLevel="5" x14ac:dyDescent="0.2">
      <c r="A5108" s="130"/>
      <c r="B5108" s="131"/>
      <c r="C5108" s="131"/>
      <c r="D5108" s="132"/>
      <c r="E5108" s="136" t="s">
        <v>0</v>
      </c>
      <c r="F5108" s="159" t="s">
        <v>3758</v>
      </c>
      <c r="G5108" s="159"/>
      <c r="H5108" s="160"/>
      <c r="I5108" s="161"/>
      <c r="J5108" s="162"/>
      <c r="K5108" s="134"/>
      <c r="L5108" s="134"/>
      <c r="M5108" s="134"/>
      <c r="N5108" s="134"/>
      <c r="O5108" s="135"/>
      <c r="P5108" s="135"/>
      <c r="Q5108" s="135"/>
      <c r="R5108" s="132"/>
      <c r="S5108" s="132"/>
      <c r="T5108" s="131"/>
      <c r="U5108" s="6"/>
      <c r="V5108" s="8"/>
      <c r="W5108" s="8"/>
      <c r="X5108" s="133" t="str">
        <f>F5108</f>
        <v>Hodinové zúčtovací sazby ostatních profesí revizní a kontrolní činnost revizní technik specialista</v>
      </c>
      <c r="Y5108" s="9"/>
      <c r="AA5108" s="11"/>
    </row>
    <row r="5109" spans="1:27" ht="7.5" customHeight="1" outlineLevel="5" x14ac:dyDescent="0.15">
      <c r="B5109" s="69"/>
      <c r="C5109" s="69"/>
      <c r="D5109" s="60"/>
      <c r="E5109" s="60"/>
      <c r="F5109" s="61"/>
      <c r="G5109" s="60"/>
      <c r="H5109" s="65"/>
      <c r="I5109" s="105"/>
      <c r="J5109" s="63"/>
      <c r="K5109" s="65"/>
      <c r="L5109" s="65"/>
      <c r="M5109" s="65"/>
      <c r="N5109" s="65"/>
      <c r="O5109" s="63"/>
      <c r="P5109" s="63"/>
      <c r="Q5109" s="63"/>
      <c r="R5109" s="60"/>
      <c r="S5109" s="60"/>
      <c r="T5109" s="69"/>
      <c r="U5109" s="8"/>
      <c r="X5109" s="60"/>
    </row>
    <row r="5110" spans="1:27" ht="11.25" outlineLevel="4" x14ac:dyDescent="0.2">
      <c r="A5110" s="4"/>
      <c r="B5110" s="120"/>
      <c r="C5110" s="121">
        <v>4</v>
      </c>
      <c r="D5110" s="122" t="s">
        <v>3747</v>
      </c>
      <c r="E5110" s="123" t="s">
        <v>3759</v>
      </c>
      <c r="F5110" s="124" t="s">
        <v>3760</v>
      </c>
      <c r="G5110" s="122" t="s">
        <v>3761</v>
      </c>
      <c r="H5110" s="125">
        <v>14</v>
      </c>
      <c r="I5110" s="126">
        <v>0</v>
      </c>
      <c r="J5110" s="127">
        <f>H5110*I5110</f>
        <v>0</v>
      </c>
      <c r="K5110" s="125"/>
      <c r="L5110" s="125">
        <f>H5110*K5110</f>
        <v>0</v>
      </c>
      <c r="M5110" s="125"/>
      <c r="N5110" s="125">
        <f>H5110*M5110</f>
        <v>0</v>
      </c>
      <c r="O5110" s="127">
        <v>15</v>
      </c>
      <c r="P5110" s="127">
        <f>J5110*(O5110/100)</f>
        <v>0</v>
      </c>
      <c r="Q5110" s="127">
        <f>J5110+P5110</f>
        <v>0</v>
      </c>
      <c r="R5110" s="128"/>
      <c r="S5110" s="128" t="s">
        <v>538</v>
      </c>
      <c r="T5110" s="129">
        <v>1</v>
      </c>
      <c r="U5110" s="8"/>
      <c r="V5110" s="8"/>
      <c r="W5110" s="8"/>
      <c r="X5110" s="60"/>
    </row>
    <row r="5111" spans="1:27" ht="9.75" outlineLevel="5" x14ac:dyDescent="0.2">
      <c r="A5111" s="130"/>
      <c r="B5111" s="131"/>
      <c r="C5111" s="131"/>
      <c r="D5111" s="132"/>
      <c r="E5111" s="136" t="s">
        <v>0</v>
      </c>
      <c r="F5111" s="159" t="s">
        <v>3762</v>
      </c>
      <c r="G5111" s="159"/>
      <c r="H5111" s="160"/>
      <c r="I5111" s="161"/>
      <c r="J5111" s="162"/>
      <c r="K5111" s="134"/>
      <c r="L5111" s="134"/>
      <c r="M5111" s="134"/>
      <c r="N5111" s="134"/>
      <c r="O5111" s="135"/>
      <c r="P5111" s="135"/>
      <c r="Q5111" s="135"/>
      <c r="R5111" s="132"/>
      <c r="S5111" s="132"/>
      <c r="T5111" s="131"/>
      <c r="U5111" s="6"/>
      <c r="V5111" s="8"/>
      <c r="W5111" s="8"/>
      <c r="X5111" s="133" t="str">
        <f>F5111</f>
        <v>Hromosvody kontrola stavu ochrany před úderem blesku hřebenové soustavy jednoho objektu přes 8 svodů</v>
      </c>
      <c r="Y5111" s="9"/>
      <c r="AA5111" s="11"/>
    </row>
    <row r="5112" spans="1:27" ht="7.5" customHeight="1" outlineLevel="5" x14ac:dyDescent="0.15">
      <c r="B5112" s="69"/>
      <c r="C5112" s="69"/>
      <c r="D5112" s="60"/>
      <c r="E5112" s="60"/>
      <c r="F5112" s="61"/>
      <c r="G5112" s="60"/>
      <c r="H5112" s="65"/>
      <c r="I5112" s="105"/>
      <c r="J5112" s="63"/>
      <c r="K5112" s="65"/>
      <c r="L5112" s="65"/>
      <c r="M5112" s="65"/>
      <c r="N5112" s="65"/>
      <c r="O5112" s="63"/>
      <c r="P5112" s="63"/>
      <c r="Q5112" s="63"/>
      <c r="R5112" s="60"/>
      <c r="S5112" s="60"/>
      <c r="T5112" s="69"/>
      <c r="U5112" s="8"/>
      <c r="X5112" s="60"/>
    </row>
    <row r="5113" spans="1:27" outlineLevel="4" x14ac:dyDescent="0.15">
      <c r="B5113" s="6"/>
      <c r="C5113" s="6"/>
      <c r="D5113" s="6"/>
      <c r="E5113" s="6"/>
      <c r="F5113" s="6"/>
      <c r="G5113" s="6"/>
      <c r="H5113" s="6"/>
      <c r="I5113" s="8"/>
      <c r="J5113" s="8"/>
      <c r="K5113" s="6"/>
      <c r="L5113" s="6"/>
      <c r="M5113" s="6"/>
      <c r="N5113" s="6"/>
      <c r="O5113" s="6"/>
      <c r="P5113" s="8"/>
      <c r="Q5113" s="8"/>
      <c r="R5113" s="8"/>
      <c r="S5113" s="6"/>
      <c r="T5113" s="6"/>
      <c r="X5113" s="6"/>
    </row>
    <row r="5114" spans="1:27" ht="11.25" outlineLevel="2" x14ac:dyDescent="0.2">
      <c r="A5114" s="96" t="s">
        <v>177</v>
      </c>
      <c r="B5114" s="100">
        <v>3</v>
      </c>
      <c r="C5114" s="114"/>
      <c r="D5114" s="115" t="s">
        <v>532</v>
      </c>
      <c r="E5114" s="115"/>
      <c r="F5114" s="116" t="s">
        <v>178</v>
      </c>
      <c r="G5114" s="115"/>
      <c r="H5114" s="117"/>
      <c r="I5114" s="118"/>
      <c r="J5114" s="98">
        <f>SUBTOTAL(9,J5115:J5447)</f>
        <v>0</v>
      </c>
      <c r="K5114" s="117"/>
      <c r="L5114" s="99">
        <f>SUBTOTAL(9,L5115:L5447)</f>
        <v>1.4020000000000001E-2</v>
      </c>
      <c r="M5114" s="117"/>
      <c r="N5114" s="99">
        <f>SUBTOTAL(9,N5115:N5447)</f>
        <v>6.5365000000000002</v>
      </c>
      <c r="O5114" s="119"/>
      <c r="P5114" s="98">
        <f>SUBTOTAL(9,P5115:P5447)</f>
        <v>0</v>
      </c>
      <c r="Q5114" s="98">
        <f>SUBTOTAL(9,Q5115:Q5447)</f>
        <v>0</v>
      </c>
      <c r="R5114" s="115"/>
      <c r="S5114" s="115"/>
      <c r="T5114" s="100">
        <f>SUBTOTAL(9,T5115:T5447)</f>
        <v>103</v>
      </c>
      <c r="U5114" s="6"/>
      <c r="V5114" s="8"/>
      <c r="W5114" s="8"/>
      <c r="X5114" s="60"/>
    </row>
    <row r="5115" spans="1:27" ht="11.25" outlineLevel="3" x14ac:dyDescent="0.2">
      <c r="A5115" s="96" t="s">
        <v>179</v>
      </c>
      <c r="B5115" s="100">
        <v>4</v>
      </c>
      <c r="C5115" s="114"/>
      <c r="D5115" s="115" t="s">
        <v>533</v>
      </c>
      <c r="E5115" s="115"/>
      <c r="F5115" s="116" t="s">
        <v>180</v>
      </c>
      <c r="G5115" s="115"/>
      <c r="H5115" s="117"/>
      <c r="I5115" s="118"/>
      <c r="J5115" s="98">
        <f>SUBTOTAL(9,J5116:J5200)</f>
        <v>0</v>
      </c>
      <c r="K5115" s="117"/>
      <c r="L5115" s="99">
        <f>SUBTOTAL(9,L5116:L5200)</f>
        <v>0</v>
      </c>
      <c r="M5115" s="117"/>
      <c r="N5115" s="99">
        <f>SUBTOTAL(9,N5116:N5200)</f>
        <v>0</v>
      </c>
      <c r="O5115" s="119"/>
      <c r="P5115" s="98">
        <f>SUBTOTAL(9,P5116:P5200)</f>
        <v>0</v>
      </c>
      <c r="Q5115" s="98">
        <f>SUBTOTAL(9,Q5116:Q5200)</f>
        <v>0</v>
      </c>
      <c r="R5115" s="115"/>
      <c r="S5115" s="115"/>
      <c r="T5115" s="100">
        <f>SUBTOTAL(9,T5116:T5200)</f>
        <v>28</v>
      </c>
      <c r="U5115" s="6"/>
      <c r="V5115" s="8"/>
      <c r="W5115" s="8"/>
      <c r="X5115" s="60"/>
    </row>
    <row r="5116" spans="1:27" ht="11.25" outlineLevel="4" x14ac:dyDescent="0.2">
      <c r="A5116" s="4"/>
      <c r="B5116" s="120"/>
      <c r="C5116" s="121">
        <v>1</v>
      </c>
      <c r="D5116" s="122" t="s">
        <v>534</v>
      </c>
      <c r="E5116" s="123" t="s">
        <v>3716</v>
      </c>
      <c r="F5116" s="124" t="s">
        <v>3717</v>
      </c>
      <c r="G5116" s="122" t="s">
        <v>752</v>
      </c>
      <c r="H5116" s="125">
        <v>150</v>
      </c>
      <c r="I5116" s="126">
        <v>0</v>
      </c>
      <c r="J5116" s="127">
        <f>H5116*I5116</f>
        <v>0</v>
      </c>
      <c r="K5116" s="125"/>
      <c r="L5116" s="125">
        <f>H5116*K5116</f>
        <v>0</v>
      </c>
      <c r="M5116" s="125"/>
      <c r="N5116" s="125">
        <f>H5116*M5116</f>
        <v>0</v>
      </c>
      <c r="O5116" s="127">
        <v>15</v>
      </c>
      <c r="P5116" s="127">
        <f>J5116*(O5116/100)</f>
        <v>0</v>
      </c>
      <c r="Q5116" s="127">
        <f>J5116+P5116</f>
        <v>0</v>
      </c>
      <c r="R5116" s="128"/>
      <c r="S5116" s="128" t="s">
        <v>538</v>
      </c>
      <c r="T5116" s="129">
        <v>1</v>
      </c>
      <c r="U5116" s="8"/>
      <c r="V5116" s="8"/>
      <c r="W5116" s="8"/>
      <c r="X5116" s="60"/>
    </row>
    <row r="5117" spans="1:27" ht="9.75" outlineLevel="5" x14ac:dyDescent="0.2">
      <c r="A5117" s="130"/>
      <c r="B5117" s="131"/>
      <c r="C5117" s="131"/>
      <c r="D5117" s="132"/>
      <c r="E5117" s="136" t="s">
        <v>0</v>
      </c>
      <c r="F5117" s="159" t="s">
        <v>3718</v>
      </c>
      <c r="G5117" s="159"/>
      <c r="H5117" s="160"/>
      <c r="I5117" s="161"/>
      <c r="J5117" s="162"/>
      <c r="K5117" s="134"/>
      <c r="L5117" s="134"/>
      <c r="M5117" s="134"/>
      <c r="N5117" s="134"/>
      <c r="O5117" s="135"/>
      <c r="P5117" s="135"/>
      <c r="Q5117" s="135"/>
      <c r="R5117" s="132"/>
      <c r="S5117" s="132"/>
      <c r="T5117" s="131"/>
      <c r="U5117" s="6"/>
      <c r="V5117" s="8"/>
      <c r="W5117" s="8"/>
      <c r="X5117" s="133" t="str">
        <f>F5117</f>
        <v>Montáž vodičů izolovaných měděných bez ukončení uložených pevně plných a laněných s PVC pláštěm, bezhalogenových, ohniodolných (např. CY, CHAH-V) průřezu žíly 0,55 až 16 mm2</v>
      </c>
      <c r="Y5117" s="9"/>
      <c r="AA5117" s="11"/>
    </row>
    <row r="5118" spans="1:27" ht="7.5" customHeight="1" outlineLevel="5" x14ac:dyDescent="0.15">
      <c r="B5118" s="69"/>
      <c r="C5118" s="69"/>
      <c r="D5118" s="60"/>
      <c r="E5118" s="60"/>
      <c r="F5118" s="61"/>
      <c r="G5118" s="60"/>
      <c r="H5118" s="65"/>
      <c r="I5118" s="105"/>
      <c r="J5118" s="63"/>
      <c r="K5118" s="65"/>
      <c r="L5118" s="65"/>
      <c r="M5118" s="65"/>
      <c r="N5118" s="65"/>
      <c r="O5118" s="63"/>
      <c r="P5118" s="63"/>
      <c r="Q5118" s="63"/>
      <c r="R5118" s="60"/>
      <c r="S5118" s="60"/>
      <c r="T5118" s="69"/>
      <c r="U5118" s="8"/>
      <c r="X5118" s="60"/>
    </row>
    <row r="5119" spans="1:27" ht="11.25" outlineLevel="4" x14ac:dyDescent="0.2">
      <c r="A5119" s="4"/>
      <c r="B5119" s="120"/>
      <c r="C5119" s="121">
        <v>2</v>
      </c>
      <c r="D5119" s="122" t="s">
        <v>760</v>
      </c>
      <c r="E5119" s="123" t="s">
        <v>3763</v>
      </c>
      <c r="F5119" s="124" t="s">
        <v>3764</v>
      </c>
      <c r="G5119" s="122" t="s">
        <v>752</v>
      </c>
      <c r="H5119" s="125">
        <v>150</v>
      </c>
      <c r="I5119" s="126">
        <v>0</v>
      </c>
      <c r="J5119" s="127">
        <f>H5119*I5119</f>
        <v>0</v>
      </c>
      <c r="K5119" s="125"/>
      <c r="L5119" s="125">
        <f>H5119*K5119</f>
        <v>0</v>
      </c>
      <c r="M5119" s="125"/>
      <c r="N5119" s="125">
        <f>H5119*M5119</f>
        <v>0</v>
      </c>
      <c r="O5119" s="127">
        <v>15</v>
      </c>
      <c r="P5119" s="127">
        <f>J5119*(O5119/100)</f>
        <v>0</v>
      </c>
      <c r="Q5119" s="127">
        <f>J5119+P5119</f>
        <v>0</v>
      </c>
      <c r="R5119" s="128"/>
      <c r="S5119" s="128" t="s">
        <v>776</v>
      </c>
      <c r="T5119" s="129">
        <v>1</v>
      </c>
      <c r="U5119" s="8"/>
      <c r="V5119" s="8"/>
      <c r="W5119" s="8"/>
      <c r="X5119" s="60"/>
    </row>
    <row r="5120" spans="1:27" ht="9.75" outlineLevel="5" x14ac:dyDescent="0.2">
      <c r="A5120" s="130"/>
      <c r="B5120" s="131"/>
      <c r="C5120" s="131"/>
      <c r="D5120" s="132"/>
      <c r="E5120" s="136" t="s">
        <v>0</v>
      </c>
      <c r="F5120" s="159" t="s">
        <v>763</v>
      </c>
      <c r="G5120" s="159"/>
      <c r="H5120" s="160"/>
      <c r="I5120" s="161"/>
      <c r="J5120" s="162"/>
      <c r="K5120" s="134"/>
      <c r="L5120" s="134"/>
      <c r="M5120" s="134"/>
      <c r="N5120" s="134"/>
      <c r="O5120" s="135"/>
      <c r="P5120" s="135"/>
      <c r="Q5120" s="135"/>
      <c r="R5120" s="132"/>
      <c r="S5120" s="132"/>
      <c r="T5120" s="131"/>
      <c r="U5120" s="6"/>
      <c r="V5120" s="8"/>
      <c r="W5120" s="8"/>
      <c r="X5120" s="133" t="str">
        <f>F5120</f>
        <v>---</v>
      </c>
      <c r="Y5120" s="9"/>
      <c r="AA5120" s="11"/>
    </row>
    <row r="5121" spans="1:27" ht="7.5" customHeight="1" outlineLevel="5" x14ac:dyDescent="0.15">
      <c r="B5121" s="69"/>
      <c r="C5121" s="69"/>
      <c r="D5121" s="60"/>
      <c r="E5121" s="60"/>
      <c r="F5121" s="61"/>
      <c r="G5121" s="60"/>
      <c r="H5121" s="65"/>
      <c r="I5121" s="105"/>
      <c r="J5121" s="63"/>
      <c r="K5121" s="65"/>
      <c r="L5121" s="65"/>
      <c r="M5121" s="65"/>
      <c r="N5121" s="65"/>
      <c r="O5121" s="63"/>
      <c r="P5121" s="63"/>
      <c r="Q5121" s="63"/>
      <c r="R5121" s="60"/>
      <c r="S5121" s="60"/>
      <c r="T5121" s="69"/>
      <c r="U5121" s="8"/>
      <c r="X5121" s="60"/>
    </row>
    <row r="5122" spans="1:27" ht="11.25" outlineLevel="4" x14ac:dyDescent="0.2">
      <c r="A5122" s="4"/>
      <c r="B5122" s="120"/>
      <c r="C5122" s="121">
        <v>3</v>
      </c>
      <c r="D5122" s="122" t="s">
        <v>534</v>
      </c>
      <c r="E5122" s="123" t="s">
        <v>3716</v>
      </c>
      <c r="F5122" s="124" t="s">
        <v>3717</v>
      </c>
      <c r="G5122" s="122" t="s">
        <v>752</v>
      </c>
      <c r="H5122" s="125">
        <v>45</v>
      </c>
      <c r="I5122" s="126">
        <v>0</v>
      </c>
      <c r="J5122" s="127">
        <f>H5122*I5122</f>
        <v>0</v>
      </c>
      <c r="K5122" s="125"/>
      <c r="L5122" s="125">
        <f>H5122*K5122</f>
        <v>0</v>
      </c>
      <c r="M5122" s="125"/>
      <c r="N5122" s="125">
        <f>H5122*M5122</f>
        <v>0</v>
      </c>
      <c r="O5122" s="127">
        <v>15</v>
      </c>
      <c r="P5122" s="127">
        <f>J5122*(O5122/100)</f>
        <v>0</v>
      </c>
      <c r="Q5122" s="127">
        <f>J5122+P5122</f>
        <v>0</v>
      </c>
      <c r="R5122" s="128"/>
      <c r="S5122" s="128" t="s">
        <v>538</v>
      </c>
      <c r="T5122" s="129">
        <v>1</v>
      </c>
      <c r="U5122" s="8"/>
      <c r="V5122" s="8"/>
      <c r="W5122" s="8"/>
      <c r="X5122" s="60"/>
    </row>
    <row r="5123" spans="1:27" ht="9.75" outlineLevel="5" x14ac:dyDescent="0.2">
      <c r="A5123" s="130"/>
      <c r="B5123" s="131"/>
      <c r="C5123" s="131"/>
      <c r="D5123" s="132"/>
      <c r="E5123" s="136" t="s">
        <v>0</v>
      </c>
      <c r="F5123" s="159" t="s">
        <v>3718</v>
      </c>
      <c r="G5123" s="159"/>
      <c r="H5123" s="160"/>
      <c r="I5123" s="161"/>
      <c r="J5123" s="162"/>
      <c r="K5123" s="134"/>
      <c r="L5123" s="134"/>
      <c r="M5123" s="134"/>
      <c r="N5123" s="134"/>
      <c r="O5123" s="135"/>
      <c r="P5123" s="135"/>
      <c r="Q5123" s="135"/>
      <c r="R5123" s="132"/>
      <c r="S5123" s="132"/>
      <c r="T5123" s="131"/>
      <c r="U5123" s="6"/>
      <c r="V5123" s="8"/>
      <c r="W5123" s="8"/>
      <c r="X5123" s="133" t="str">
        <f>F5123</f>
        <v>Montáž vodičů izolovaných měděných bez ukončení uložených pevně plných a laněných s PVC pláštěm, bezhalogenových, ohniodolných (např. CY, CHAH-V) průřezu žíly 0,55 až 16 mm2</v>
      </c>
      <c r="Y5123" s="9"/>
      <c r="AA5123" s="11"/>
    </row>
    <row r="5124" spans="1:27" ht="7.5" customHeight="1" outlineLevel="5" x14ac:dyDescent="0.15">
      <c r="B5124" s="69"/>
      <c r="C5124" s="69"/>
      <c r="D5124" s="60"/>
      <c r="E5124" s="60"/>
      <c r="F5124" s="61"/>
      <c r="G5124" s="60"/>
      <c r="H5124" s="65"/>
      <c r="I5124" s="105"/>
      <c r="J5124" s="63"/>
      <c r="K5124" s="65"/>
      <c r="L5124" s="65"/>
      <c r="M5124" s="65"/>
      <c r="N5124" s="65"/>
      <c r="O5124" s="63"/>
      <c r="P5124" s="63"/>
      <c r="Q5124" s="63"/>
      <c r="R5124" s="60"/>
      <c r="S5124" s="60"/>
      <c r="T5124" s="69"/>
      <c r="U5124" s="8"/>
      <c r="X5124" s="60"/>
    </row>
    <row r="5125" spans="1:27" ht="11.25" outlineLevel="4" x14ac:dyDescent="0.2">
      <c r="A5125" s="4"/>
      <c r="B5125" s="120"/>
      <c r="C5125" s="121">
        <v>4</v>
      </c>
      <c r="D5125" s="122" t="s">
        <v>760</v>
      </c>
      <c r="E5125" s="123" t="s">
        <v>3765</v>
      </c>
      <c r="F5125" s="124" t="s">
        <v>3766</v>
      </c>
      <c r="G5125" s="122" t="s">
        <v>752</v>
      </c>
      <c r="H5125" s="125">
        <v>45</v>
      </c>
      <c r="I5125" s="126">
        <v>0</v>
      </c>
      <c r="J5125" s="127">
        <f>H5125*I5125</f>
        <v>0</v>
      </c>
      <c r="K5125" s="125"/>
      <c r="L5125" s="125">
        <f>H5125*K5125</f>
        <v>0</v>
      </c>
      <c r="M5125" s="125"/>
      <c r="N5125" s="125">
        <f>H5125*M5125</f>
        <v>0</v>
      </c>
      <c r="O5125" s="127">
        <v>15</v>
      </c>
      <c r="P5125" s="127">
        <f>J5125*(O5125/100)</f>
        <v>0</v>
      </c>
      <c r="Q5125" s="127">
        <f>J5125+P5125</f>
        <v>0</v>
      </c>
      <c r="R5125" s="128"/>
      <c r="S5125" s="128" t="s">
        <v>776</v>
      </c>
      <c r="T5125" s="129">
        <v>1</v>
      </c>
      <c r="U5125" s="8"/>
      <c r="V5125" s="8"/>
      <c r="W5125" s="8"/>
      <c r="X5125" s="60"/>
    </row>
    <row r="5126" spans="1:27" ht="9.75" outlineLevel="5" x14ac:dyDescent="0.2">
      <c r="A5126" s="130"/>
      <c r="B5126" s="131"/>
      <c r="C5126" s="131"/>
      <c r="D5126" s="132"/>
      <c r="E5126" s="136" t="s">
        <v>0</v>
      </c>
      <c r="F5126" s="159" t="s">
        <v>763</v>
      </c>
      <c r="G5126" s="159"/>
      <c r="H5126" s="160"/>
      <c r="I5126" s="161"/>
      <c r="J5126" s="162"/>
      <c r="K5126" s="134"/>
      <c r="L5126" s="134"/>
      <c r="M5126" s="134"/>
      <c r="N5126" s="134"/>
      <c r="O5126" s="135"/>
      <c r="P5126" s="135"/>
      <c r="Q5126" s="135"/>
      <c r="R5126" s="132"/>
      <c r="S5126" s="132"/>
      <c r="T5126" s="131"/>
      <c r="U5126" s="6"/>
      <c r="V5126" s="8"/>
      <c r="W5126" s="8"/>
      <c r="X5126" s="133" t="str">
        <f>F5126</f>
        <v>---</v>
      </c>
      <c r="Y5126" s="9"/>
      <c r="AA5126" s="11"/>
    </row>
    <row r="5127" spans="1:27" ht="7.5" customHeight="1" outlineLevel="5" x14ac:dyDescent="0.15">
      <c r="B5127" s="69"/>
      <c r="C5127" s="69"/>
      <c r="D5127" s="60"/>
      <c r="E5127" s="60"/>
      <c r="F5127" s="61"/>
      <c r="G5127" s="60"/>
      <c r="H5127" s="65"/>
      <c r="I5127" s="105"/>
      <c r="J5127" s="63"/>
      <c r="K5127" s="65"/>
      <c r="L5127" s="65"/>
      <c r="M5127" s="65"/>
      <c r="N5127" s="65"/>
      <c r="O5127" s="63"/>
      <c r="P5127" s="63"/>
      <c r="Q5127" s="63"/>
      <c r="R5127" s="60"/>
      <c r="S5127" s="60"/>
      <c r="T5127" s="69"/>
      <c r="U5127" s="8"/>
      <c r="X5127" s="60"/>
    </row>
    <row r="5128" spans="1:27" ht="11.25" outlineLevel="4" x14ac:dyDescent="0.2">
      <c r="A5128" s="4"/>
      <c r="B5128" s="120"/>
      <c r="C5128" s="121">
        <v>5</v>
      </c>
      <c r="D5128" s="122" t="s">
        <v>534</v>
      </c>
      <c r="E5128" s="123" t="s">
        <v>3716</v>
      </c>
      <c r="F5128" s="124" t="s">
        <v>3717</v>
      </c>
      <c r="G5128" s="122" t="s">
        <v>752</v>
      </c>
      <c r="H5128" s="125">
        <v>124</v>
      </c>
      <c r="I5128" s="126">
        <v>0</v>
      </c>
      <c r="J5128" s="127">
        <f>H5128*I5128</f>
        <v>0</v>
      </c>
      <c r="K5128" s="125"/>
      <c r="L5128" s="125">
        <f>H5128*K5128</f>
        <v>0</v>
      </c>
      <c r="M5128" s="125"/>
      <c r="N5128" s="125">
        <f>H5128*M5128</f>
        <v>0</v>
      </c>
      <c r="O5128" s="127">
        <v>15</v>
      </c>
      <c r="P5128" s="127">
        <f>J5128*(O5128/100)</f>
        <v>0</v>
      </c>
      <c r="Q5128" s="127">
        <f>J5128+P5128</f>
        <v>0</v>
      </c>
      <c r="R5128" s="128"/>
      <c r="S5128" s="128" t="s">
        <v>538</v>
      </c>
      <c r="T5128" s="129">
        <v>1</v>
      </c>
      <c r="U5128" s="8"/>
      <c r="V5128" s="8"/>
      <c r="W5128" s="8"/>
      <c r="X5128" s="60"/>
    </row>
    <row r="5129" spans="1:27" ht="9.75" outlineLevel="5" x14ac:dyDescent="0.2">
      <c r="A5129" s="130"/>
      <c r="B5129" s="131"/>
      <c r="C5129" s="131"/>
      <c r="D5129" s="132"/>
      <c r="E5129" s="136" t="s">
        <v>0</v>
      </c>
      <c r="F5129" s="159" t="s">
        <v>3718</v>
      </c>
      <c r="G5129" s="159"/>
      <c r="H5129" s="160"/>
      <c r="I5129" s="161"/>
      <c r="J5129" s="162"/>
      <c r="K5129" s="134"/>
      <c r="L5129" s="134"/>
      <c r="M5129" s="134"/>
      <c r="N5129" s="134"/>
      <c r="O5129" s="135"/>
      <c r="P5129" s="135"/>
      <c r="Q5129" s="135"/>
      <c r="R5129" s="132"/>
      <c r="S5129" s="132"/>
      <c r="T5129" s="131"/>
      <c r="U5129" s="6"/>
      <c r="V5129" s="8"/>
      <c r="W5129" s="8"/>
      <c r="X5129" s="133" t="str">
        <f>F5129</f>
        <v>Montáž vodičů izolovaných měděných bez ukončení uložených pevně plných a laněných s PVC pláštěm, bezhalogenových, ohniodolných (např. CY, CHAH-V) průřezu žíly 0,55 až 16 mm2</v>
      </c>
      <c r="Y5129" s="9"/>
      <c r="AA5129" s="11"/>
    </row>
    <row r="5130" spans="1:27" ht="7.5" customHeight="1" outlineLevel="5" x14ac:dyDescent="0.15">
      <c r="B5130" s="69"/>
      <c r="C5130" s="69"/>
      <c r="D5130" s="60"/>
      <c r="E5130" s="60"/>
      <c r="F5130" s="61"/>
      <c r="G5130" s="60"/>
      <c r="H5130" s="65"/>
      <c r="I5130" s="105"/>
      <c r="J5130" s="63"/>
      <c r="K5130" s="65"/>
      <c r="L5130" s="65"/>
      <c r="M5130" s="65"/>
      <c r="N5130" s="65"/>
      <c r="O5130" s="63"/>
      <c r="P5130" s="63"/>
      <c r="Q5130" s="63"/>
      <c r="R5130" s="60"/>
      <c r="S5130" s="60"/>
      <c r="T5130" s="69"/>
      <c r="U5130" s="8"/>
      <c r="X5130" s="60"/>
    </row>
    <row r="5131" spans="1:27" ht="11.25" outlineLevel="4" x14ac:dyDescent="0.2">
      <c r="A5131" s="4"/>
      <c r="B5131" s="120"/>
      <c r="C5131" s="121">
        <v>6</v>
      </c>
      <c r="D5131" s="122" t="s">
        <v>760</v>
      </c>
      <c r="E5131" s="123" t="s">
        <v>3767</v>
      </c>
      <c r="F5131" s="124" t="s">
        <v>3768</v>
      </c>
      <c r="G5131" s="122" t="s">
        <v>752</v>
      </c>
      <c r="H5131" s="125">
        <v>124</v>
      </c>
      <c r="I5131" s="126">
        <v>0</v>
      </c>
      <c r="J5131" s="127">
        <f>H5131*I5131</f>
        <v>0</v>
      </c>
      <c r="K5131" s="125"/>
      <c r="L5131" s="125">
        <f>H5131*K5131</f>
        <v>0</v>
      </c>
      <c r="M5131" s="125"/>
      <c r="N5131" s="125">
        <f>H5131*M5131</f>
        <v>0</v>
      </c>
      <c r="O5131" s="127">
        <v>15</v>
      </c>
      <c r="P5131" s="127">
        <f>J5131*(O5131/100)</f>
        <v>0</v>
      </c>
      <c r="Q5131" s="127">
        <f>J5131+P5131</f>
        <v>0</v>
      </c>
      <c r="R5131" s="128"/>
      <c r="S5131" s="128" t="s">
        <v>776</v>
      </c>
      <c r="T5131" s="129">
        <v>1</v>
      </c>
      <c r="U5131" s="8"/>
      <c r="V5131" s="8"/>
      <c r="W5131" s="8"/>
      <c r="X5131" s="60"/>
    </row>
    <row r="5132" spans="1:27" ht="9.75" outlineLevel="5" x14ac:dyDescent="0.2">
      <c r="A5132" s="130"/>
      <c r="B5132" s="131"/>
      <c r="C5132" s="131"/>
      <c r="D5132" s="132"/>
      <c r="E5132" s="136" t="s">
        <v>0</v>
      </c>
      <c r="F5132" s="159" t="s">
        <v>763</v>
      </c>
      <c r="G5132" s="159"/>
      <c r="H5132" s="160"/>
      <c r="I5132" s="161"/>
      <c r="J5132" s="162"/>
      <c r="K5132" s="134"/>
      <c r="L5132" s="134"/>
      <c r="M5132" s="134"/>
      <c r="N5132" s="134"/>
      <c r="O5132" s="135"/>
      <c r="P5132" s="135"/>
      <c r="Q5132" s="135"/>
      <c r="R5132" s="132"/>
      <c r="S5132" s="132"/>
      <c r="T5132" s="131"/>
      <c r="U5132" s="6"/>
      <c r="V5132" s="8"/>
      <c r="W5132" s="8"/>
      <c r="X5132" s="133" t="str">
        <f>F5132</f>
        <v>---</v>
      </c>
      <c r="Y5132" s="9"/>
      <c r="AA5132" s="11"/>
    </row>
    <row r="5133" spans="1:27" ht="7.5" customHeight="1" outlineLevel="5" x14ac:dyDescent="0.15">
      <c r="B5133" s="69"/>
      <c r="C5133" s="69"/>
      <c r="D5133" s="60"/>
      <c r="E5133" s="60"/>
      <c r="F5133" s="61"/>
      <c r="G5133" s="60"/>
      <c r="H5133" s="65"/>
      <c r="I5133" s="105"/>
      <c r="J5133" s="63"/>
      <c r="K5133" s="65"/>
      <c r="L5133" s="65"/>
      <c r="M5133" s="65"/>
      <c r="N5133" s="65"/>
      <c r="O5133" s="63"/>
      <c r="P5133" s="63"/>
      <c r="Q5133" s="63"/>
      <c r="R5133" s="60"/>
      <c r="S5133" s="60"/>
      <c r="T5133" s="69"/>
      <c r="U5133" s="8"/>
      <c r="X5133" s="60"/>
    </row>
    <row r="5134" spans="1:27" ht="11.25" outlineLevel="4" x14ac:dyDescent="0.2">
      <c r="A5134" s="4"/>
      <c r="B5134" s="120"/>
      <c r="C5134" s="121">
        <v>7</v>
      </c>
      <c r="D5134" s="122" t="s">
        <v>534</v>
      </c>
      <c r="E5134" s="123" t="s">
        <v>3769</v>
      </c>
      <c r="F5134" s="124" t="s">
        <v>3770</v>
      </c>
      <c r="G5134" s="122" t="s">
        <v>752</v>
      </c>
      <c r="H5134" s="125">
        <v>142</v>
      </c>
      <c r="I5134" s="126">
        <v>0</v>
      </c>
      <c r="J5134" s="127">
        <f>H5134*I5134</f>
        <v>0</v>
      </c>
      <c r="K5134" s="125"/>
      <c r="L5134" s="125">
        <f>H5134*K5134</f>
        <v>0</v>
      </c>
      <c r="M5134" s="125"/>
      <c r="N5134" s="125">
        <f>H5134*M5134</f>
        <v>0</v>
      </c>
      <c r="O5134" s="127">
        <v>15</v>
      </c>
      <c r="P5134" s="127">
        <f>J5134*(O5134/100)</f>
        <v>0</v>
      </c>
      <c r="Q5134" s="127">
        <f>J5134+P5134</f>
        <v>0</v>
      </c>
      <c r="R5134" s="128"/>
      <c r="S5134" s="128" t="s">
        <v>538</v>
      </c>
      <c r="T5134" s="129">
        <v>1</v>
      </c>
      <c r="U5134" s="8"/>
      <c r="V5134" s="8"/>
      <c r="W5134" s="8"/>
      <c r="X5134" s="60"/>
    </row>
    <row r="5135" spans="1:27" ht="9.75" outlineLevel="5" x14ac:dyDescent="0.2">
      <c r="A5135" s="130"/>
      <c r="B5135" s="131"/>
      <c r="C5135" s="131"/>
      <c r="D5135" s="132"/>
      <c r="E5135" s="136" t="s">
        <v>0</v>
      </c>
      <c r="F5135" s="159" t="s">
        <v>3771</v>
      </c>
      <c r="G5135" s="159"/>
      <c r="H5135" s="160"/>
      <c r="I5135" s="161"/>
      <c r="J5135" s="162"/>
      <c r="K5135" s="134"/>
      <c r="L5135" s="134"/>
      <c r="M5135" s="134"/>
      <c r="N5135" s="134"/>
      <c r="O5135" s="135"/>
      <c r="P5135" s="135"/>
      <c r="Q5135" s="135"/>
      <c r="R5135" s="132"/>
      <c r="S5135" s="132"/>
      <c r="T5135" s="131"/>
      <c r="U5135" s="6"/>
      <c r="V5135" s="8"/>
      <c r="W5135" s="8"/>
      <c r="X5135" s="133" t="str">
        <f>F5135</f>
        <v>Montáž vodičů izolovaných měděných bez ukončení uložených pevně plných a laněných s PVC pláštěm, bezhalogenových, ohniodolných (např. CY, CHAH-V) průřezu žíly 25 až 35 mm2</v>
      </c>
      <c r="Y5135" s="9"/>
      <c r="AA5135" s="11"/>
    </row>
    <row r="5136" spans="1:27" ht="7.5" customHeight="1" outlineLevel="5" x14ac:dyDescent="0.15">
      <c r="B5136" s="69"/>
      <c r="C5136" s="69"/>
      <c r="D5136" s="60"/>
      <c r="E5136" s="60"/>
      <c r="F5136" s="61"/>
      <c r="G5136" s="60"/>
      <c r="H5136" s="65"/>
      <c r="I5136" s="105"/>
      <c r="J5136" s="63"/>
      <c r="K5136" s="65"/>
      <c r="L5136" s="65"/>
      <c r="M5136" s="65"/>
      <c r="N5136" s="65"/>
      <c r="O5136" s="63"/>
      <c r="P5136" s="63"/>
      <c r="Q5136" s="63"/>
      <c r="R5136" s="60"/>
      <c r="S5136" s="60"/>
      <c r="T5136" s="69"/>
      <c r="U5136" s="8"/>
      <c r="X5136" s="60"/>
    </row>
    <row r="5137" spans="1:27" ht="11.25" outlineLevel="4" x14ac:dyDescent="0.2">
      <c r="A5137" s="4"/>
      <c r="B5137" s="120"/>
      <c r="C5137" s="121">
        <v>8</v>
      </c>
      <c r="D5137" s="122" t="s">
        <v>760</v>
      </c>
      <c r="E5137" s="123" t="s">
        <v>3772</v>
      </c>
      <c r="F5137" s="124" t="s">
        <v>3773</v>
      </c>
      <c r="G5137" s="122" t="s">
        <v>752</v>
      </c>
      <c r="H5137" s="125">
        <v>142</v>
      </c>
      <c r="I5137" s="126">
        <v>0</v>
      </c>
      <c r="J5137" s="127">
        <f>H5137*I5137</f>
        <v>0</v>
      </c>
      <c r="K5137" s="125"/>
      <c r="L5137" s="125">
        <f>H5137*K5137</f>
        <v>0</v>
      </c>
      <c r="M5137" s="125"/>
      <c r="N5137" s="125">
        <f>H5137*M5137</f>
        <v>0</v>
      </c>
      <c r="O5137" s="127">
        <v>15</v>
      </c>
      <c r="P5137" s="127">
        <f>J5137*(O5137/100)</f>
        <v>0</v>
      </c>
      <c r="Q5137" s="127">
        <f>J5137+P5137</f>
        <v>0</v>
      </c>
      <c r="R5137" s="128"/>
      <c r="S5137" s="128" t="s">
        <v>776</v>
      </c>
      <c r="T5137" s="129">
        <v>1</v>
      </c>
      <c r="U5137" s="8"/>
      <c r="V5137" s="8"/>
      <c r="W5137" s="8"/>
      <c r="X5137" s="60"/>
    </row>
    <row r="5138" spans="1:27" ht="9.75" outlineLevel="5" x14ac:dyDescent="0.2">
      <c r="A5138" s="130"/>
      <c r="B5138" s="131"/>
      <c r="C5138" s="131"/>
      <c r="D5138" s="132"/>
      <c r="E5138" s="136" t="s">
        <v>0</v>
      </c>
      <c r="F5138" s="159" t="s">
        <v>763</v>
      </c>
      <c r="G5138" s="159"/>
      <c r="H5138" s="160"/>
      <c r="I5138" s="161"/>
      <c r="J5138" s="162"/>
      <c r="K5138" s="134"/>
      <c r="L5138" s="134"/>
      <c r="M5138" s="134"/>
      <c r="N5138" s="134"/>
      <c r="O5138" s="135"/>
      <c r="P5138" s="135"/>
      <c r="Q5138" s="135"/>
      <c r="R5138" s="132"/>
      <c r="S5138" s="132"/>
      <c r="T5138" s="131"/>
      <c r="U5138" s="6"/>
      <c r="V5138" s="8"/>
      <c r="W5138" s="8"/>
      <c r="X5138" s="133" t="str">
        <f>F5138</f>
        <v>---</v>
      </c>
      <c r="Y5138" s="9"/>
      <c r="AA5138" s="11"/>
    </row>
    <row r="5139" spans="1:27" ht="7.5" customHeight="1" outlineLevel="5" x14ac:dyDescent="0.15">
      <c r="B5139" s="69"/>
      <c r="C5139" s="69"/>
      <c r="D5139" s="60"/>
      <c r="E5139" s="60"/>
      <c r="F5139" s="61"/>
      <c r="G5139" s="60"/>
      <c r="H5139" s="65"/>
      <c r="I5139" s="105"/>
      <c r="J5139" s="63"/>
      <c r="K5139" s="65"/>
      <c r="L5139" s="65"/>
      <c r="M5139" s="65"/>
      <c r="N5139" s="65"/>
      <c r="O5139" s="63"/>
      <c r="P5139" s="63"/>
      <c r="Q5139" s="63"/>
      <c r="R5139" s="60"/>
      <c r="S5139" s="60"/>
      <c r="T5139" s="69"/>
      <c r="U5139" s="8"/>
      <c r="X5139" s="60"/>
    </row>
    <row r="5140" spans="1:27" ht="11.25" outlineLevel="4" x14ac:dyDescent="0.2">
      <c r="A5140" s="4"/>
      <c r="B5140" s="120"/>
      <c r="C5140" s="121">
        <v>9</v>
      </c>
      <c r="D5140" s="122" t="s">
        <v>534</v>
      </c>
      <c r="E5140" s="123" t="s">
        <v>3774</v>
      </c>
      <c r="F5140" s="124" t="s">
        <v>3775</v>
      </c>
      <c r="G5140" s="122" t="s">
        <v>752</v>
      </c>
      <c r="H5140" s="125">
        <v>750</v>
      </c>
      <c r="I5140" s="126">
        <v>0</v>
      </c>
      <c r="J5140" s="127">
        <f>H5140*I5140</f>
        <v>0</v>
      </c>
      <c r="K5140" s="125"/>
      <c r="L5140" s="125">
        <f>H5140*K5140</f>
        <v>0</v>
      </c>
      <c r="M5140" s="125"/>
      <c r="N5140" s="125">
        <f>H5140*M5140</f>
        <v>0</v>
      </c>
      <c r="O5140" s="127">
        <v>15</v>
      </c>
      <c r="P5140" s="127">
        <f>J5140*(O5140/100)</f>
        <v>0</v>
      </c>
      <c r="Q5140" s="127">
        <f>J5140+P5140</f>
        <v>0</v>
      </c>
      <c r="R5140" s="128"/>
      <c r="S5140" s="128" t="s">
        <v>538</v>
      </c>
      <c r="T5140" s="129">
        <v>1</v>
      </c>
      <c r="U5140" s="8"/>
      <c r="V5140" s="8"/>
      <c r="W5140" s="8"/>
      <c r="X5140" s="60"/>
    </row>
    <row r="5141" spans="1:27" ht="9.75" outlineLevel="5" x14ac:dyDescent="0.2">
      <c r="A5141" s="130"/>
      <c r="B5141" s="131"/>
      <c r="C5141" s="131"/>
      <c r="D5141" s="132"/>
      <c r="E5141" s="136" t="s">
        <v>0</v>
      </c>
      <c r="F5141" s="159" t="s">
        <v>3776</v>
      </c>
      <c r="G5141" s="159"/>
      <c r="H5141" s="160"/>
      <c r="I5141" s="161"/>
      <c r="J5141" s="162"/>
      <c r="K5141" s="134"/>
      <c r="L5141" s="134"/>
      <c r="M5141" s="134"/>
      <c r="N5141" s="134"/>
      <c r="O5141" s="135"/>
      <c r="P5141" s="135"/>
      <c r="Q5141" s="135"/>
      <c r="R5141" s="132"/>
      <c r="S5141" s="132"/>
      <c r="T5141" s="131"/>
      <c r="U5141" s="6"/>
      <c r="V5141" s="8"/>
      <c r="W5141" s="8"/>
      <c r="X5141" s="133" t="str">
        <f>F5141</f>
        <v>Montáž kabelů měděných bez ukončení uložených pod omítku plných kulatých (např. CYKY), počtu a průřezu žil 3x1,5 mm2</v>
      </c>
      <c r="Y5141" s="9"/>
      <c r="AA5141" s="11"/>
    </row>
    <row r="5142" spans="1:27" ht="7.5" customHeight="1" outlineLevel="5" x14ac:dyDescent="0.15">
      <c r="B5142" s="69"/>
      <c r="C5142" s="69"/>
      <c r="D5142" s="60"/>
      <c r="E5142" s="60"/>
      <c r="F5142" s="61"/>
      <c r="G5142" s="60"/>
      <c r="H5142" s="65"/>
      <c r="I5142" s="105"/>
      <c r="J5142" s="63"/>
      <c r="K5142" s="65"/>
      <c r="L5142" s="65"/>
      <c r="M5142" s="65"/>
      <c r="N5142" s="65"/>
      <c r="O5142" s="63"/>
      <c r="P5142" s="63"/>
      <c r="Q5142" s="63"/>
      <c r="R5142" s="60"/>
      <c r="S5142" s="60"/>
      <c r="T5142" s="69"/>
      <c r="U5142" s="8"/>
      <c r="X5142" s="60"/>
    </row>
    <row r="5143" spans="1:27" ht="22.5" outlineLevel="4" x14ac:dyDescent="0.2">
      <c r="A5143" s="4"/>
      <c r="B5143" s="120"/>
      <c r="C5143" s="121">
        <v>10</v>
      </c>
      <c r="D5143" s="122" t="s">
        <v>760</v>
      </c>
      <c r="E5143" s="123" t="s">
        <v>3777</v>
      </c>
      <c r="F5143" s="124" t="s">
        <v>3778</v>
      </c>
      <c r="G5143" s="122" t="s">
        <v>752</v>
      </c>
      <c r="H5143" s="125">
        <v>750</v>
      </c>
      <c r="I5143" s="126">
        <v>0</v>
      </c>
      <c r="J5143" s="127">
        <f>H5143*I5143</f>
        <v>0</v>
      </c>
      <c r="K5143" s="125"/>
      <c r="L5143" s="125">
        <f>H5143*K5143</f>
        <v>0</v>
      </c>
      <c r="M5143" s="125"/>
      <c r="N5143" s="125">
        <f>H5143*M5143</f>
        <v>0</v>
      </c>
      <c r="O5143" s="127">
        <v>15</v>
      </c>
      <c r="P5143" s="127">
        <f>J5143*(O5143/100)</f>
        <v>0</v>
      </c>
      <c r="Q5143" s="127">
        <f>J5143+P5143</f>
        <v>0</v>
      </c>
      <c r="R5143" s="128"/>
      <c r="S5143" s="128" t="s">
        <v>776</v>
      </c>
      <c r="T5143" s="129">
        <v>1</v>
      </c>
      <c r="U5143" s="8"/>
      <c r="V5143" s="8"/>
      <c r="W5143" s="8"/>
      <c r="X5143" s="60"/>
    </row>
    <row r="5144" spans="1:27" ht="9.75" outlineLevel="5" x14ac:dyDescent="0.2">
      <c r="A5144" s="130"/>
      <c r="B5144" s="131"/>
      <c r="C5144" s="131"/>
      <c r="D5144" s="132"/>
      <c r="E5144" s="136" t="s">
        <v>0</v>
      </c>
      <c r="F5144" s="159" t="s">
        <v>763</v>
      </c>
      <c r="G5144" s="159"/>
      <c r="H5144" s="160"/>
      <c r="I5144" s="161"/>
      <c r="J5144" s="162"/>
      <c r="K5144" s="134"/>
      <c r="L5144" s="134"/>
      <c r="M5144" s="134"/>
      <c r="N5144" s="134"/>
      <c r="O5144" s="135"/>
      <c r="P5144" s="135"/>
      <c r="Q5144" s="135"/>
      <c r="R5144" s="132"/>
      <c r="S5144" s="132"/>
      <c r="T5144" s="131"/>
      <c r="U5144" s="6"/>
      <c r="V5144" s="8"/>
      <c r="W5144" s="8"/>
      <c r="X5144" s="133" t="str">
        <f>F5144</f>
        <v>---</v>
      </c>
      <c r="Y5144" s="9"/>
      <c r="AA5144" s="11"/>
    </row>
    <row r="5145" spans="1:27" ht="7.5" customHeight="1" outlineLevel="5" x14ac:dyDescent="0.15">
      <c r="B5145" s="69"/>
      <c r="C5145" s="69"/>
      <c r="D5145" s="60"/>
      <c r="E5145" s="60"/>
      <c r="F5145" s="61"/>
      <c r="G5145" s="60"/>
      <c r="H5145" s="65"/>
      <c r="I5145" s="105"/>
      <c r="J5145" s="63"/>
      <c r="K5145" s="65"/>
      <c r="L5145" s="65"/>
      <c r="M5145" s="65"/>
      <c r="N5145" s="65"/>
      <c r="O5145" s="63"/>
      <c r="P5145" s="63"/>
      <c r="Q5145" s="63"/>
      <c r="R5145" s="60"/>
      <c r="S5145" s="60"/>
      <c r="T5145" s="69"/>
      <c r="U5145" s="8"/>
      <c r="X5145" s="60"/>
    </row>
    <row r="5146" spans="1:27" ht="11.25" outlineLevel="4" x14ac:dyDescent="0.2">
      <c r="A5146" s="4"/>
      <c r="B5146" s="120"/>
      <c r="C5146" s="121">
        <v>11</v>
      </c>
      <c r="D5146" s="122" t="s">
        <v>534</v>
      </c>
      <c r="E5146" s="123" t="s">
        <v>3774</v>
      </c>
      <c r="F5146" s="124" t="s">
        <v>3775</v>
      </c>
      <c r="G5146" s="122" t="s">
        <v>752</v>
      </c>
      <c r="H5146" s="125">
        <v>495</v>
      </c>
      <c r="I5146" s="126">
        <v>0</v>
      </c>
      <c r="J5146" s="127">
        <f>H5146*I5146</f>
        <v>0</v>
      </c>
      <c r="K5146" s="125"/>
      <c r="L5146" s="125">
        <f>H5146*K5146</f>
        <v>0</v>
      </c>
      <c r="M5146" s="125"/>
      <c r="N5146" s="125">
        <f>H5146*M5146</f>
        <v>0</v>
      </c>
      <c r="O5146" s="127">
        <v>15</v>
      </c>
      <c r="P5146" s="127">
        <f>J5146*(O5146/100)</f>
        <v>0</v>
      </c>
      <c r="Q5146" s="127">
        <f>J5146+P5146</f>
        <v>0</v>
      </c>
      <c r="R5146" s="128"/>
      <c r="S5146" s="128" t="s">
        <v>538</v>
      </c>
      <c r="T5146" s="129">
        <v>1</v>
      </c>
      <c r="U5146" s="8"/>
      <c r="V5146" s="8"/>
      <c r="W5146" s="8"/>
      <c r="X5146" s="60"/>
    </row>
    <row r="5147" spans="1:27" ht="9.75" outlineLevel="5" x14ac:dyDescent="0.2">
      <c r="A5147" s="130"/>
      <c r="B5147" s="131"/>
      <c r="C5147" s="131"/>
      <c r="D5147" s="132"/>
      <c r="E5147" s="136" t="s">
        <v>0</v>
      </c>
      <c r="F5147" s="159" t="s">
        <v>3776</v>
      </c>
      <c r="G5147" s="159"/>
      <c r="H5147" s="160"/>
      <c r="I5147" s="161"/>
      <c r="J5147" s="162"/>
      <c r="K5147" s="134"/>
      <c r="L5147" s="134"/>
      <c r="M5147" s="134"/>
      <c r="N5147" s="134"/>
      <c r="O5147" s="135"/>
      <c r="P5147" s="135"/>
      <c r="Q5147" s="135"/>
      <c r="R5147" s="132"/>
      <c r="S5147" s="132"/>
      <c r="T5147" s="131"/>
      <c r="U5147" s="6"/>
      <c r="V5147" s="8"/>
      <c r="W5147" s="8"/>
      <c r="X5147" s="133" t="str">
        <f>F5147</f>
        <v>Montáž kabelů měděných bez ukončení uložených pod omítku plných kulatých (např. CYKY), počtu a průřezu žil 3x1,5 mm2</v>
      </c>
      <c r="Y5147" s="9"/>
      <c r="AA5147" s="11"/>
    </row>
    <row r="5148" spans="1:27" ht="7.5" customHeight="1" outlineLevel="5" x14ac:dyDescent="0.15">
      <c r="B5148" s="69"/>
      <c r="C5148" s="69"/>
      <c r="D5148" s="60"/>
      <c r="E5148" s="60"/>
      <c r="F5148" s="61"/>
      <c r="G5148" s="60"/>
      <c r="H5148" s="65"/>
      <c r="I5148" s="105"/>
      <c r="J5148" s="63"/>
      <c r="K5148" s="65"/>
      <c r="L5148" s="65"/>
      <c r="M5148" s="65"/>
      <c r="N5148" s="65"/>
      <c r="O5148" s="63"/>
      <c r="P5148" s="63"/>
      <c r="Q5148" s="63"/>
      <c r="R5148" s="60"/>
      <c r="S5148" s="60"/>
      <c r="T5148" s="69"/>
      <c r="U5148" s="8"/>
      <c r="X5148" s="60"/>
    </row>
    <row r="5149" spans="1:27" ht="22.5" outlineLevel="4" x14ac:dyDescent="0.2">
      <c r="A5149" s="4"/>
      <c r="B5149" s="120"/>
      <c r="C5149" s="121">
        <v>12</v>
      </c>
      <c r="D5149" s="122" t="s">
        <v>760</v>
      </c>
      <c r="E5149" s="123" t="s">
        <v>3779</v>
      </c>
      <c r="F5149" s="124" t="s">
        <v>3780</v>
      </c>
      <c r="G5149" s="122" t="s">
        <v>752</v>
      </c>
      <c r="H5149" s="125">
        <v>495</v>
      </c>
      <c r="I5149" s="126">
        <v>0</v>
      </c>
      <c r="J5149" s="127">
        <f>H5149*I5149</f>
        <v>0</v>
      </c>
      <c r="K5149" s="125"/>
      <c r="L5149" s="125">
        <f>H5149*K5149</f>
        <v>0</v>
      </c>
      <c r="M5149" s="125"/>
      <c r="N5149" s="125">
        <f>H5149*M5149</f>
        <v>0</v>
      </c>
      <c r="O5149" s="127">
        <v>15</v>
      </c>
      <c r="P5149" s="127">
        <f>J5149*(O5149/100)</f>
        <v>0</v>
      </c>
      <c r="Q5149" s="127">
        <f>J5149+P5149</f>
        <v>0</v>
      </c>
      <c r="R5149" s="128"/>
      <c r="S5149" s="128" t="s">
        <v>776</v>
      </c>
      <c r="T5149" s="129">
        <v>1</v>
      </c>
      <c r="U5149" s="8"/>
      <c r="V5149" s="8"/>
      <c r="W5149" s="8"/>
      <c r="X5149" s="60"/>
    </row>
    <row r="5150" spans="1:27" ht="9.75" outlineLevel="5" x14ac:dyDescent="0.2">
      <c r="A5150" s="130"/>
      <c r="B5150" s="131"/>
      <c r="C5150" s="131"/>
      <c r="D5150" s="132"/>
      <c r="E5150" s="136" t="s">
        <v>0</v>
      </c>
      <c r="F5150" s="159" t="s">
        <v>763</v>
      </c>
      <c r="G5150" s="159"/>
      <c r="H5150" s="160"/>
      <c r="I5150" s="161"/>
      <c r="J5150" s="162"/>
      <c r="K5150" s="134"/>
      <c r="L5150" s="134"/>
      <c r="M5150" s="134"/>
      <c r="N5150" s="134"/>
      <c r="O5150" s="135"/>
      <c r="P5150" s="135"/>
      <c r="Q5150" s="135"/>
      <c r="R5150" s="132"/>
      <c r="S5150" s="132"/>
      <c r="T5150" s="131"/>
      <c r="U5150" s="6"/>
      <c r="V5150" s="8"/>
      <c r="W5150" s="8"/>
      <c r="X5150" s="133" t="str">
        <f>F5150</f>
        <v>---</v>
      </c>
      <c r="Y5150" s="9"/>
      <c r="AA5150" s="11"/>
    </row>
    <row r="5151" spans="1:27" ht="7.5" customHeight="1" outlineLevel="5" x14ac:dyDescent="0.15">
      <c r="B5151" s="69"/>
      <c r="C5151" s="69"/>
      <c r="D5151" s="60"/>
      <c r="E5151" s="60"/>
      <c r="F5151" s="61"/>
      <c r="G5151" s="60"/>
      <c r="H5151" s="65"/>
      <c r="I5151" s="105"/>
      <c r="J5151" s="63"/>
      <c r="K5151" s="65"/>
      <c r="L5151" s="65"/>
      <c r="M5151" s="65"/>
      <c r="N5151" s="65"/>
      <c r="O5151" s="63"/>
      <c r="P5151" s="63"/>
      <c r="Q5151" s="63"/>
      <c r="R5151" s="60"/>
      <c r="S5151" s="60"/>
      <c r="T5151" s="69"/>
      <c r="U5151" s="8"/>
      <c r="X5151" s="60"/>
    </row>
    <row r="5152" spans="1:27" ht="11.25" outlineLevel="4" x14ac:dyDescent="0.2">
      <c r="A5152" s="4"/>
      <c r="B5152" s="120"/>
      <c r="C5152" s="121">
        <v>13</v>
      </c>
      <c r="D5152" s="122" t="s">
        <v>534</v>
      </c>
      <c r="E5152" s="123" t="s">
        <v>3781</v>
      </c>
      <c r="F5152" s="124" t="s">
        <v>3782</v>
      </c>
      <c r="G5152" s="122" t="s">
        <v>752</v>
      </c>
      <c r="H5152" s="125">
        <v>142</v>
      </c>
      <c r="I5152" s="126">
        <v>0</v>
      </c>
      <c r="J5152" s="127">
        <f>H5152*I5152</f>
        <v>0</v>
      </c>
      <c r="K5152" s="125"/>
      <c r="L5152" s="125">
        <f>H5152*K5152</f>
        <v>0</v>
      </c>
      <c r="M5152" s="125"/>
      <c r="N5152" s="125">
        <f>H5152*M5152</f>
        <v>0</v>
      </c>
      <c r="O5152" s="127">
        <v>15</v>
      </c>
      <c r="P5152" s="127">
        <f>J5152*(O5152/100)</f>
        <v>0</v>
      </c>
      <c r="Q5152" s="127">
        <f>J5152+P5152</f>
        <v>0</v>
      </c>
      <c r="R5152" s="128"/>
      <c r="S5152" s="128" t="s">
        <v>538</v>
      </c>
      <c r="T5152" s="129">
        <v>1</v>
      </c>
      <c r="U5152" s="8"/>
      <c r="V5152" s="8"/>
      <c r="W5152" s="8"/>
      <c r="X5152" s="60"/>
    </row>
    <row r="5153" spans="1:27" ht="9.75" outlineLevel="5" x14ac:dyDescent="0.2">
      <c r="A5153" s="130"/>
      <c r="B5153" s="131"/>
      <c r="C5153" s="131"/>
      <c r="D5153" s="132"/>
      <c r="E5153" s="136" t="s">
        <v>0</v>
      </c>
      <c r="F5153" s="159" t="s">
        <v>3783</v>
      </c>
      <c r="G5153" s="159"/>
      <c r="H5153" s="160"/>
      <c r="I5153" s="161"/>
      <c r="J5153" s="162"/>
      <c r="K5153" s="134"/>
      <c r="L5153" s="134"/>
      <c r="M5153" s="134"/>
      <c r="N5153" s="134"/>
      <c r="O5153" s="135"/>
      <c r="P5153" s="135"/>
      <c r="Q5153" s="135"/>
      <c r="R5153" s="132"/>
      <c r="S5153" s="132"/>
      <c r="T5153" s="131"/>
      <c r="U5153" s="6"/>
      <c r="V5153" s="8"/>
      <c r="W5153" s="8"/>
      <c r="X5153" s="133" t="str">
        <f>F5153</f>
        <v>Montáž kabelů měděných bez ukončení uložených pod omítku plných plochých nebo bezhalogenových (např. CYKYLo) počtu a průřezu žil 3x1 až 2,5 mm2</v>
      </c>
      <c r="Y5153" s="9"/>
      <c r="AA5153" s="11"/>
    </row>
    <row r="5154" spans="1:27" ht="7.5" customHeight="1" outlineLevel="5" x14ac:dyDescent="0.15">
      <c r="B5154" s="69"/>
      <c r="C5154" s="69"/>
      <c r="D5154" s="60"/>
      <c r="E5154" s="60"/>
      <c r="F5154" s="61"/>
      <c r="G5154" s="60"/>
      <c r="H5154" s="65"/>
      <c r="I5154" s="105"/>
      <c r="J5154" s="63"/>
      <c r="K5154" s="65"/>
      <c r="L5154" s="65"/>
      <c r="M5154" s="65"/>
      <c r="N5154" s="65"/>
      <c r="O5154" s="63"/>
      <c r="P5154" s="63"/>
      <c r="Q5154" s="63"/>
      <c r="R5154" s="60"/>
      <c r="S5154" s="60"/>
      <c r="T5154" s="69"/>
      <c r="U5154" s="8"/>
      <c r="X5154" s="60"/>
    </row>
    <row r="5155" spans="1:27" ht="22.5" outlineLevel="4" x14ac:dyDescent="0.2">
      <c r="A5155" s="4"/>
      <c r="B5155" s="120"/>
      <c r="C5155" s="121">
        <v>14</v>
      </c>
      <c r="D5155" s="122" t="s">
        <v>760</v>
      </c>
      <c r="E5155" s="123" t="s">
        <v>3784</v>
      </c>
      <c r="F5155" s="124" t="s">
        <v>3785</v>
      </c>
      <c r="G5155" s="122" t="s">
        <v>752</v>
      </c>
      <c r="H5155" s="125">
        <v>142</v>
      </c>
      <c r="I5155" s="126">
        <v>0</v>
      </c>
      <c r="J5155" s="127">
        <f>H5155*I5155</f>
        <v>0</v>
      </c>
      <c r="K5155" s="125"/>
      <c r="L5155" s="125">
        <f>H5155*K5155</f>
        <v>0</v>
      </c>
      <c r="M5155" s="125"/>
      <c r="N5155" s="125">
        <f>H5155*M5155</f>
        <v>0</v>
      </c>
      <c r="O5155" s="127">
        <v>15</v>
      </c>
      <c r="P5155" s="127">
        <f>J5155*(O5155/100)</f>
        <v>0</v>
      </c>
      <c r="Q5155" s="127">
        <f>J5155+P5155</f>
        <v>0</v>
      </c>
      <c r="R5155" s="128"/>
      <c r="S5155" s="128" t="s">
        <v>776</v>
      </c>
      <c r="T5155" s="129">
        <v>1</v>
      </c>
      <c r="U5155" s="8"/>
      <c r="V5155" s="8"/>
      <c r="W5155" s="8"/>
      <c r="X5155" s="60"/>
    </row>
    <row r="5156" spans="1:27" ht="9.75" outlineLevel="5" x14ac:dyDescent="0.2">
      <c r="A5156" s="130"/>
      <c r="B5156" s="131"/>
      <c r="C5156" s="131"/>
      <c r="D5156" s="132"/>
      <c r="E5156" s="136" t="s">
        <v>0</v>
      </c>
      <c r="F5156" s="159" t="s">
        <v>763</v>
      </c>
      <c r="G5156" s="159"/>
      <c r="H5156" s="160"/>
      <c r="I5156" s="161"/>
      <c r="J5156" s="162"/>
      <c r="K5156" s="134"/>
      <c r="L5156" s="134"/>
      <c r="M5156" s="134"/>
      <c r="N5156" s="134"/>
      <c r="O5156" s="135"/>
      <c r="P5156" s="135"/>
      <c r="Q5156" s="135"/>
      <c r="R5156" s="132"/>
      <c r="S5156" s="132"/>
      <c r="T5156" s="131"/>
      <c r="U5156" s="6"/>
      <c r="V5156" s="8"/>
      <c r="W5156" s="8"/>
      <c r="X5156" s="133" t="str">
        <f>F5156</f>
        <v>---</v>
      </c>
      <c r="Y5156" s="9"/>
      <c r="AA5156" s="11"/>
    </row>
    <row r="5157" spans="1:27" ht="7.5" customHeight="1" outlineLevel="5" x14ac:dyDescent="0.15">
      <c r="B5157" s="69"/>
      <c r="C5157" s="69"/>
      <c r="D5157" s="60"/>
      <c r="E5157" s="60"/>
      <c r="F5157" s="61"/>
      <c r="G5157" s="60"/>
      <c r="H5157" s="65"/>
      <c r="I5157" s="105"/>
      <c r="J5157" s="63"/>
      <c r="K5157" s="65"/>
      <c r="L5157" s="65"/>
      <c r="M5157" s="65"/>
      <c r="N5157" s="65"/>
      <c r="O5157" s="63"/>
      <c r="P5157" s="63"/>
      <c r="Q5157" s="63"/>
      <c r="R5157" s="60"/>
      <c r="S5157" s="60"/>
      <c r="T5157" s="69"/>
      <c r="U5157" s="8"/>
      <c r="X5157" s="60"/>
    </row>
    <row r="5158" spans="1:27" ht="11.25" outlineLevel="4" x14ac:dyDescent="0.2">
      <c r="A5158" s="4"/>
      <c r="B5158" s="120"/>
      <c r="C5158" s="121">
        <v>15</v>
      </c>
      <c r="D5158" s="122" t="s">
        <v>534</v>
      </c>
      <c r="E5158" s="123" t="s">
        <v>3774</v>
      </c>
      <c r="F5158" s="124" t="s">
        <v>3775</v>
      </c>
      <c r="G5158" s="122" t="s">
        <v>752</v>
      </c>
      <c r="H5158" s="125">
        <v>20</v>
      </c>
      <c r="I5158" s="126">
        <v>0</v>
      </c>
      <c r="J5158" s="127">
        <f>H5158*I5158</f>
        <v>0</v>
      </c>
      <c r="K5158" s="125"/>
      <c r="L5158" s="125">
        <f>H5158*K5158</f>
        <v>0</v>
      </c>
      <c r="M5158" s="125"/>
      <c r="N5158" s="125">
        <f>H5158*M5158</f>
        <v>0</v>
      </c>
      <c r="O5158" s="127">
        <v>15</v>
      </c>
      <c r="P5158" s="127">
        <f>J5158*(O5158/100)</f>
        <v>0</v>
      </c>
      <c r="Q5158" s="127">
        <f>J5158+P5158</f>
        <v>0</v>
      </c>
      <c r="R5158" s="128"/>
      <c r="S5158" s="128" t="s">
        <v>538</v>
      </c>
      <c r="T5158" s="129">
        <v>1</v>
      </c>
      <c r="U5158" s="8"/>
      <c r="V5158" s="8"/>
      <c r="W5158" s="8"/>
      <c r="X5158" s="60"/>
    </row>
    <row r="5159" spans="1:27" ht="9.75" outlineLevel="5" x14ac:dyDescent="0.2">
      <c r="A5159" s="130"/>
      <c r="B5159" s="131"/>
      <c r="C5159" s="131"/>
      <c r="D5159" s="132"/>
      <c r="E5159" s="136" t="s">
        <v>0</v>
      </c>
      <c r="F5159" s="159" t="s">
        <v>3776</v>
      </c>
      <c r="G5159" s="159"/>
      <c r="H5159" s="160"/>
      <c r="I5159" s="161"/>
      <c r="J5159" s="162"/>
      <c r="K5159" s="134"/>
      <c r="L5159" s="134"/>
      <c r="M5159" s="134"/>
      <c r="N5159" s="134"/>
      <c r="O5159" s="135"/>
      <c r="P5159" s="135"/>
      <c r="Q5159" s="135"/>
      <c r="R5159" s="132"/>
      <c r="S5159" s="132"/>
      <c r="T5159" s="131"/>
      <c r="U5159" s="6"/>
      <c r="V5159" s="8"/>
      <c r="W5159" s="8"/>
      <c r="X5159" s="133" t="str">
        <f>F5159</f>
        <v>Montáž kabelů měděných bez ukončení uložených pod omítku plných kulatých (např. CYKY), počtu a průřezu žil 3x1,5 mm2</v>
      </c>
      <c r="Y5159" s="9"/>
      <c r="AA5159" s="11"/>
    </row>
    <row r="5160" spans="1:27" ht="7.5" customHeight="1" outlineLevel="5" x14ac:dyDescent="0.15">
      <c r="B5160" s="69"/>
      <c r="C5160" s="69"/>
      <c r="D5160" s="60"/>
      <c r="E5160" s="60"/>
      <c r="F5160" s="61"/>
      <c r="G5160" s="60"/>
      <c r="H5160" s="65"/>
      <c r="I5160" s="105"/>
      <c r="J5160" s="63"/>
      <c r="K5160" s="65"/>
      <c r="L5160" s="65"/>
      <c r="M5160" s="65"/>
      <c r="N5160" s="65"/>
      <c r="O5160" s="63"/>
      <c r="P5160" s="63"/>
      <c r="Q5160" s="63"/>
      <c r="R5160" s="60"/>
      <c r="S5160" s="60"/>
      <c r="T5160" s="69"/>
      <c r="U5160" s="8"/>
      <c r="X5160" s="60"/>
    </row>
    <row r="5161" spans="1:27" ht="22.5" outlineLevel="4" x14ac:dyDescent="0.2">
      <c r="A5161" s="4"/>
      <c r="B5161" s="120"/>
      <c r="C5161" s="121">
        <v>16</v>
      </c>
      <c r="D5161" s="122" t="s">
        <v>760</v>
      </c>
      <c r="E5161" s="123" t="s">
        <v>3786</v>
      </c>
      <c r="F5161" s="124" t="s">
        <v>3787</v>
      </c>
      <c r="G5161" s="122" t="s">
        <v>752</v>
      </c>
      <c r="H5161" s="125">
        <v>20</v>
      </c>
      <c r="I5161" s="126">
        <v>0</v>
      </c>
      <c r="J5161" s="127">
        <f>H5161*I5161</f>
        <v>0</v>
      </c>
      <c r="K5161" s="125"/>
      <c r="L5161" s="125">
        <f>H5161*K5161</f>
        <v>0</v>
      </c>
      <c r="M5161" s="125"/>
      <c r="N5161" s="125">
        <f>H5161*M5161</f>
        <v>0</v>
      </c>
      <c r="O5161" s="127">
        <v>15</v>
      </c>
      <c r="P5161" s="127">
        <f>J5161*(O5161/100)</f>
        <v>0</v>
      </c>
      <c r="Q5161" s="127">
        <f>J5161+P5161</f>
        <v>0</v>
      </c>
      <c r="R5161" s="128"/>
      <c r="S5161" s="128" t="s">
        <v>776</v>
      </c>
      <c r="T5161" s="129">
        <v>1</v>
      </c>
      <c r="U5161" s="8"/>
      <c r="V5161" s="8"/>
      <c r="W5161" s="8"/>
      <c r="X5161" s="60"/>
    </row>
    <row r="5162" spans="1:27" ht="9.75" outlineLevel="5" x14ac:dyDescent="0.2">
      <c r="A5162" s="130"/>
      <c r="B5162" s="131"/>
      <c r="C5162" s="131"/>
      <c r="D5162" s="132"/>
      <c r="E5162" s="136" t="s">
        <v>0</v>
      </c>
      <c r="F5162" s="159" t="s">
        <v>763</v>
      </c>
      <c r="G5162" s="159"/>
      <c r="H5162" s="160"/>
      <c r="I5162" s="161"/>
      <c r="J5162" s="162"/>
      <c r="K5162" s="134"/>
      <c r="L5162" s="134"/>
      <c r="M5162" s="134"/>
      <c r="N5162" s="134"/>
      <c r="O5162" s="135"/>
      <c r="P5162" s="135"/>
      <c r="Q5162" s="135"/>
      <c r="R5162" s="132"/>
      <c r="S5162" s="132"/>
      <c r="T5162" s="131"/>
      <c r="U5162" s="6"/>
      <c r="V5162" s="8"/>
      <c r="W5162" s="8"/>
      <c r="X5162" s="133" t="str">
        <f>F5162</f>
        <v>---</v>
      </c>
      <c r="Y5162" s="9"/>
      <c r="AA5162" s="11"/>
    </row>
    <row r="5163" spans="1:27" ht="7.5" customHeight="1" outlineLevel="5" x14ac:dyDescent="0.15">
      <c r="B5163" s="69"/>
      <c r="C5163" s="69"/>
      <c r="D5163" s="60"/>
      <c r="E5163" s="60"/>
      <c r="F5163" s="61"/>
      <c r="G5163" s="60"/>
      <c r="H5163" s="65"/>
      <c r="I5163" s="105"/>
      <c r="J5163" s="63"/>
      <c r="K5163" s="65"/>
      <c r="L5163" s="65"/>
      <c r="M5163" s="65"/>
      <c r="N5163" s="65"/>
      <c r="O5163" s="63"/>
      <c r="P5163" s="63"/>
      <c r="Q5163" s="63"/>
      <c r="R5163" s="60"/>
      <c r="S5163" s="60"/>
      <c r="T5163" s="69"/>
      <c r="U5163" s="8"/>
      <c r="X5163" s="60"/>
    </row>
    <row r="5164" spans="1:27" ht="11.25" outlineLevel="4" x14ac:dyDescent="0.2">
      <c r="A5164" s="4"/>
      <c r="B5164" s="120"/>
      <c r="C5164" s="121">
        <v>17</v>
      </c>
      <c r="D5164" s="122" t="s">
        <v>534</v>
      </c>
      <c r="E5164" s="123" t="s">
        <v>3788</v>
      </c>
      <c r="F5164" s="124" t="s">
        <v>3789</v>
      </c>
      <c r="G5164" s="122" t="s">
        <v>752</v>
      </c>
      <c r="H5164" s="125">
        <v>90</v>
      </c>
      <c r="I5164" s="126">
        <v>0</v>
      </c>
      <c r="J5164" s="127">
        <f>H5164*I5164</f>
        <v>0</v>
      </c>
      <c r="K5164" s="125"/>
      <c r="L5164" s="125">
        <f>H5164*K5164</f>
        <v>0</v>
      </c>
      <c r="M5164" s="125"/>
      <c r="N5164" s="125">
        <f>H5164*M5164</f>
        <v>0</v>
      </c>
      <c r="O5164" s="127">
        <v>15</v>
      </c>
      <c r="P5164" s="127">
        <f>J5164*(O5164/100)</f>
        <v>0</v>
      </c>
      <c r="Q5164" s="127">
        <f>J5164+P5164</f>
        <v>0</v>
      </c>
      <c r="R5164" s="128"/>
      <c r="S5164" s="128" t="s">
        <v>538</v>
      </c>
      <c r="T5164" s="129">
        <v>1</v>
      </c>
      <c r="U5164" s="8"/>
      <c r="V5164" s="8"/>
      <c r="W5164" s="8"/>
      <c r="X5164" s="60"/>
    </row>
    <row r="5165" spans="1:27" ht="9.75" outlineLevel="5" x14ac:dyDescent="0.2">
      <c r="A5165" s="130"/>
      <c r="B5165" s="131"/>
      <c r="C5165" s="131"/>
      <c r="D5165" s="132"/>
      <c r="E5165" s="136" t="s">
        <v>0</v>
      </c>
      <c r="F5165" s="159" t="s">
        <v>3790</v>
      </c>
      <c r="G5165" s="159"/>
      <c r="H5165" s="160"/>
      <c r="I5165" s="161"/>
      <c r="J5165" s="162"/>
      <c r="K5165" s="134"/>
      <c r="L5165" s="134"/>
      <c r="M5165" s="134"/>
      <c r="N5165" s="134"/>
      <c r="O5165" s="135"/>
      <c r="P5165" s="135"/>
      <c r="Q5165" s="135"/>
      <c r="R5165" s="132"/>
      <c r="S5165" s="132"/>
      <c r="T5165" s="131"/>
      <c r="U5165" s="6"/>
      <c r="V5165" s="8"/>
      <c r="W5165" s="8"/>
      <c r="X5165" s="133" t="str">
        <f>F5165</f>
        <v>Montáž kabelů měděných bez ukončení uložených pod omítku plných kulatých (např. CYKY), počtu a průřezu žil 5x1,5 až 2,5 mm2</v>
      </c>
      <c r="Y5165" s="9"/>
      <c r="AA5165" s="11"/>
    </row>
    <row r="5166" spans="1:27" ht="7.5" customHeight="1" outlineLevel="5" x14ac:dyDescent="0.15">
      <c r="B5166" s="69"/>
      <c r="C5166" s="69"/>
      <c r="D5166" s="60"/>
      <c r="E5166" s="60"/>
      <c r="F5166" s="61"/>
      <c r="G5166" s="60"/>
      <c r="H5166" s="65"/>
      <c r="I5166" s="105"/>
      <c r="J5166" s="63"/>
      <c r="K5166" s="65"/>
      <c r="L5166" s="65"/>
      <c r="M5166" s="65"/>
      <c r="N5166" s="65"/>
      <c r="O5166" s="63"/>
      <c r="P5166" s="63"/>
      <c r="Q5166" s="63"/>
      <c r="R5166" s="60"/>
      <c r="S5166" s="60"/>
      <c r="T5166" s="69"/>
      <c r="U5166" s="8"/>
      <c r="X5166" s="60"/>
    </row>
    <row r="5167" spans="1:27" ht="22.5" outlineLevel="4" x14ac:dyDescent="0.2">
      <c r="A5167" s="4"/>
      <c r="B5167" s="120"/>
      <c r="C5167" s="121">
        <v>18</v>
      </c>
      <c r="D5167" s="122" t="s">
        <v>760</v>
      </c>
      <c r="E5167" s="123" t="s">
        <v>3791</v>
      </c>
      <c r="F5167" s="124" t="s">
        <v>3792</v>
      </c>
      <c r="G5167" s="122" t="s">
        <v>752</v>
      </c>
      <c r="H5167" s="125">
        <v>90</v>
      </c>
      <c r="I5167" s="126">
        <v>0</v>
      </c>
      <c r="J5167" s="127">
        <f>H5167*I5167</f>
        <v>0</v>
      </c>
      <c r="K5167" s="125"/>
      <c r="L5167" s="125">
        <f>H5167*K5167</f>
        <v>0</v>
      </c>
      <c r="M5167" s="125"/>
      <c r="N5167" s="125">
        <f>H5167*M5167</f>
        <v>0</v>
      </c>
      <c r="O5167" s="127">
        <v>15</v>
      </c>
      <c r="P5167" s="127">
        <f>J5167*(O5167/100)</f>
        <v>0</v>
      </c>
      <c r="Q5167" s="127">
        <f>J5167+P5167</f>
        <v>0</v>
      </c>
      <c r="R5167" s="128"/>
      <c r="S5167" s="128" t="s">
        <v>776</v>
      </c>
      <c r="T5167" s="129">
        <v>1</v>
      </c>
      <c r="U5167" s="8"/>
      <c r="V5167" s="8"/>
      <c r="W5167" s="8"/>
      <c r="X5167" s="60"/>
    </row>
    <row r="5168" spans="1:27" ht="9.75" outlineLevel="5" x14ac:dyDescent="0.2">
      <c r="A5168" s="130"/>
      <c r="B5168" s="131"/>
      <c r="C5168" s="131"/>
      <c r="D5168" s="132"/>
      <c r="E5168" s="136" t="s">
        <v>0</v>
      </c>
      <c r="F5168" s="159" t="s">
        <v>763</v>
      </c>
      <c r="G5168" s="159"/>
      <c r="H5168" s="160"/>
      <c r="I5168" s="161"/>
      <c r="J5168" s="162"/>
      <c r="K5168" s="134"/>
      <c r="L5168" s="134"/>
      <c r="M5168" s="134"/>
      <c r="N5168" s="134"/>
      <c r="O5168" s="135"/>
      <c r="P5168" s="135"/>
      <c r="Q5168" s="135"/>
      <c r="R5168" s="132"/>
      <c r="S5168" s="132"/>
      <c r="T5168" s="131"/>
      <c r="U5168" s="6"/>
      <c r="V5168" s="8"/>
      <c r="W5168" s="8"/>
      <c r="X5168" s="133" t="str">
        <f>F5168</f>
        <v>---</v>
      </c>
      <c r="Y5168" s="9"/>
      <c r="AA5168" s="11"/>
    </row>
    <row r="5169" spans="1:27" ht="7.5" customHeight="1" outlineLevel="5" x14ac:dyDescent="0.15">
      <c r="B5169" s="69"/>
      <c r="C5169" s="69"/>
      <c r="D5169" s="60"/>
      <c r="E5169" s="60"/>
      <c r="F5169" s="61"/>
      <c r="G5169" s="60"/>
      <c r="H5169" s="65"/>
      <c r="I5169" s="105"/>
      <c r="J5169" s="63"/>
      <c r="K5169" s="65"/>
      <c r="L5169" s="65"/>
      <c r="M5169" s="65"/>
      <c r="N5169" s="65"/>
      <c r="O5169" s="63"/>
      <c r="P5169" s="63"/>
      <c r="Q5169" s="63"/>
      <c r="R5169" s="60"/>
      <c r="S5169" s="60"/>
      <c r="T5169" s="69"/>
      <c r="U5169" s="8"/>
      <c r="X5169" s="60"/>
    </row>
    <row r="5170" spans="1:27" ht="11.25" outlineLevel="4" x14ac:dyDescent="0.2">
      <c r="A5170" s="4"/>
      <c r="B5170" s="120"/>
      <c r="C5170" s="121">
        <v>19</v>
      </c>
      <c r="D5170" s="122" t="s">
        <v>534</v>
      </c>
      <c r="E5170" s="123" t="s">
        <v>3781</v>
      </c>
      <c r="F5170" s="124" t="s">
        <v>3782</v>
      </c>
      <c r="G5170" s="122" t="s">
        <v>752</v>
      </c>
      <c r="H5170" s="125">
        <v>162</v>
      </c>
      <c r="I5170" s="126">
        <v>0</v>
      </c>
      <c r="J5170" s="127">
        <f>H5170*I5170</f>
        <v>0</v>
      </c>
      <c r="K5170" s="125"/>
      <c r="L5170" s="125">
        <f>H5170*K5170</f>
        <v>0</v>
      </c>
      <c r="M5170" s="125"/>
      <c r="N5170" s="125">
        <f>H5170*M5170</f>
        <v>0</v>
      </c>
      <c r="O5170" s="127">
        <v>15</v>
      </c>
      <c r="P5170" s="127">
        <f>J5170*(O5170/100)</f>
        <v>0</v>
      </c>
      <c r="Q5170" s="127">
        <f>J5170+P5170</f>
        <v>0</v>
      </c>
      <c r="R5170" s="128"/>
      <c r="S5170" s="128" t="s">
        <v>538</v>
      </c>
      <c r="T5170" s="129">
        <v>1</v>
      </c>
      <c r="U5170" s="8"/>
      <c r="V5170" s="8"/>
      <c r="W5170" s="8"/>
      <c r="X5170" s="60"/>
    </row>
    <row r="5171" spans="1:27" ht="9.75" outlineLevel="5" x14ac:dyDescent="0.2">
      <c r="A5171" s="130"/>
      <c r="B5171" s="131"/>
      <c r="C5171" s="131"/>
      <c r="D5171" s="132"/>
      <c r="E5171" s="136" t="s">
        <v>0</v>
      </c>
      <c r="F5171" s="159" t="s">
        <v>3783</v>
      </c>
      <c r="G5171" s="159"/>
      <c r="H5171" s="160"/>
      <c r="I5171" s="161"/>
      <c r="J5171" s="162"/>
      <c r="K5171" s="134"/>
      <c r="L5171" s="134"/>
      <c r="M5171" s="134"/>
      <c r="N5171" s="134"/>
      <c r="O5171" s="135"/>
      <c r="P5171" s="135"/>
      <c r="Q5171" s="135"/>
      <c r="R5171" s="132"/>
      <c r="S5171" s="132"/>
      <c r="T5171" s="131"/>
      <c r="U5171" s="6"/>
      <c r="V5171" s="8"/>
      <c r="W5171" s="8"/>
      <c r="X5171" s="133" t="str">
        <f>F5171</f>
        <v>Montáž kabelů měděných bez ukončení uložených pod omítku plných plochých nebo bezhalogenových (např. CYKYLo) počtu a průřezu žil 3x1 až 2,5 mm2</v>
      </c>
      <c r="Y5171" s="9"/>
      <c r="AA5171" s="11"/>
    </row>
    <row r="5172" spans="1:27" ht="7.5" customHeight="1" outlineLevel="5" x14ac:dyDescent="0.15">
      <c r="B5172" s="69"/>
      <c r="C5172" s="69"/>
      <c r="D5172" s="60"/>
      <c r="E5172" s="60"/>
      <c r="F5172" s="61"/>
      <c r="G5172" s="60"/>
      <c r="H5172" s="65"/>
      <c r="I5172" s="105"/>
      <c r="J5172" s="63"/>
      <c r="K5172" s="65"/>
      <c r="L5172" s="65"/>
      <c r="M5172" s="65"/>
      <c r="N5172" s="65"/>
      <c r="O5172" s="63"/>
      <c r="P5172" s="63"/>
      <c r="Q5172" s="63"/>
      <c r="R5172" s="60"/>
      <c r="S5172" s="60"/>
      <c r="T5172" s="69"/>
      <c r="U5172" s="8"/>
      <c r="X5172" s="60"/>
    </row>
    <row r="5173" spans="1:27" ht="22.5" outlineLevel="4" x14ac:dyDescent="0.2">
      <c r="A5173" s="4"/>
      <c r="B5173" s="120"/>
      <c r="C5173" s="121">
        <v>20</v>
      </c>
      <c r="D5173" s="122" t="s">
        <v>760</v>
      </c>
      <c r="E5173" s="123" t="s">
        <v>3793</v>
      </c>
      <c r="F5173" s="124" t="s">
        <v>3794</v>
      </c>
      <c r="G5173" s="122" t="s">
        <v>752</v>
      </c>
      <c r="H5173" s="125">
        <v>162</v>
      </c>
      <c r="I5173" s="126">
        <v>0</v>
      </c>
      <c r="J5173" s="127">
        <f>H5173*I5173</f>
        <v>0</v>
      </c>
      <c r="K5173" s="125"/>
      <c r="L5173" s="125">
        <f>H5173*K5173</f>
        <v>0</v>
      </c>
      <c r="M5173" s="125"/>
      <c r="N5173" s="125">
        <f>H5173*M5173</f>
        <v>0</v>
      </c>
      <c r="O5173" s="127">
        <v>15</v>
      </c>
      <c r="P5173" s="127">
        <f>J5173*(O5173/100)</f>
        <v>0</v>
      </c>
      <c r="Q5173" s="127">
        <f>J5173+P5173</f>
        <v>0</v>
      </c>
      <c r="R5173" s="128"/>
      <c r="S5173" s="128" t="s">
        <v>776</v>
      </c>
      <c r="T5173" s="129">
        <v>1</v>
      </c>
      <c r="U5173" s="8"/>
      <c r="V5173" s="8"/>
      <c r="W5173" s="8"/>
      <c r="X5173" s="60"/>
    </row>
    <row r="5174" spans="1:27" ht="9.75" outlineLevel="5" x14ac:dyDescent="0.2">
      <c r="A5174" s="130"/>
      <c r="B5174" s="131"/>
      <c r="C5174" s="131"/>
      <c r="D5174" s="132"/>
      <c r="E5174" s="136" t="s">
        <v>0</v>
      </c>
      <c r="F5174" s="159" t="s">
        <v>763</v>
      </c>
      <c r="G5174" s="159"/>
      <c r="H5174" s="160"/>
      <c r="I5174" s="161"/>
      <c r="J5174" s="162"/>
      <c r="K5174" s="134"/>
      <c r="L5174" s="134"/>
      <c r="M5174" s="134"/>
      <c r="N5174" s="134"/>
      <c r="O5174" s="135"/>
      <c r="P5174" s="135"/>
      <c r="Q5174" s="135"/>
      <c r="R5174" s="132"/>
      <c r="S5174" s="132"/>
      <c r="T5174" s="131"/>
      <c r="U5174" s="6"/>
      <c r="V5174" s="8"/>
      <c r="W5174" s="8"/>
      <c r="X5174" s="133" t="str">
        <f>F5174</f>
        <v>---</v>
      </c>
      <c r="Y5174" s="9"/>
      <c r="AA5174" s="11"/>
    </row>
    <row r="5175" spans="1:27" ht="7.5" customHeight="1" outlineLevel="5" x14ac:dyDescent="0.15">
      <c r="B5175" s="69"/>
      <c r="C5175" s="69"/>
      <c r="D5175" s="60"/>
      <c r="E5175" s="60"/>
      <c r="F5175" s="61"/>
      <c r="G5175" s="60"/>
      <c r="H5175" s="65"/>
      <c r="I5175" s="105"/>
      <c r="J5175" s="63"/>
      <c r="K5175" s="65"/>
      <c r="L5175" s="65"/>
      <c r="M5175" s="65"/>
      <c r="N5175" s="65"/>
      <c r="O5175" s="63"/>
      <c r="P5175" s="63"/>
      <c r="Q5175" s="63"/>
      <c r="R5175" s="60"/>
      <c r="S5175" s="60"/>
      <c r="T5175" s="69"/>
      <c r="U5175" s="8"/>
      <c r="X5175" s="60"/>
    </row>
    <row r="5176" spans="1:27" ht="11.25" outlineLevel="4" x14ac:dyDescent="0.2">
      <c r="A5176" s="4"/>
      <c r="B5176" s="120"/>
      <c r="C5176" s="121">
        <v>21</v>
      </c>
      <c r="D5176" s="122" t="s">
        <v>534</v>
      </c>
      <c r="E5176" s="123" t="s">
        <v>3795</v>
      </c>
      <c r="F5176" s="124" t="s">
        <v>3796</v>
      </c>
      <c r="G5176" s="122" t="s">
        <v>752</v>
      </c>
      <c r="H5176" s="125">
        <v>680</v>
      </c>
      <c r="I5176" s="126">
        <v>0</v>
      </c>
      <c r="J5176" s="127">
        <f>H5176*I5176</f>
        <v>0</v>
      </c>
      <c r="K5176" s="125"/>
      <c r="L5176" s="125">
        <f>H5176*K5176</f>
        <v>0</v>
      </c>
      <c r="M5176" s="125"/>
      <c r="N5176" s="125">
        <f>H5176*M5176</f>
        <v>0</v>
      </c>
      <c r="O5176" s="127">
        <v>15</v>
      </c>
      <c r="P5176" s="127">
        <f>J5176*(O5176/100)</f>
        <v>0</v>
      </c>
      <c r="Q5176" s="127">
        <f>J5176+P5176</f>
        <v>0</v>
      </c>
      <c r="R5176" s="128"/>
      <c r="S5176" s="128" t="s">
        <v>538</v>
      </c>
      <c r="T5176" s="129">
        <v>1</v>
      </c>
      <c r="U5176" s="8"/>
      <c r="V5176" s="8"/>
      <c r="W5176" s="8"/>
      <c r="X5176" s="60"/>
    </row>
    <row r="5177" spans="1:27" ht="9.75" outlineLevel="5" x14ac:dyDescent="0.2">
      <c r="A5177" s="130"/>
      <c r="B5177" s="131"/>
      <c r="C5177" s="131"/>
      <c r="D5177" s="132"/>
      <c r="E5177" s="136" t="s">
        <v>0</v>
      </c>
      <c r="F5177" s="159" t="s">
        <v>3797</v>
      </c>
      <c r="G5177" s="159"/>
      <c r="H5177" s="160"/>
      <c r="I5177" s="161"/>
      <c r="J5177" s="162"/>
      <c r="K5177" s="134"/>
      <c r="L5177" s="134"/>
      <c r="M5177" s="134"/>
      <c r="N5177" s="134"/>
      <c r="O5177" s="135"/>
      <c r="P5177" s="135"/>
      <c r="Q5177" s="135"/>
      <c r="R5177" s="132"/>
      <c r="S5177" s="132"/>
      <c r="T5177" s="131"/>
      <c r="U5177" s="6"/>
      <c r="V5177" s="8"/>
      <c r="W5177" s="8"/>
      <c r="X5177" s="133" t="str">
        <f>F5177</f>
        <v>Montáž kabelů měděných bez ukončení uložených pod omítku plných kulatých (např. CYKY), počtu a průřezu žil 3x2,5 až 6 mm2</v>
      </c>
      <c r="Y5177" s="9"/>
      <c r="AA5177" s="11"/>
    </row>
    <row r="5178" spans="1:27" ht="7.5" customHeight="1" outlineLevel="5" x14ac:dyDescent="0.15">
      <c r="B5178" s="69"/>
      <c r="C5178" s="69"/>
      <c r="D5178" s="60"/>
      <c r="E5178" s="60"/>
      <c r="F5178" s="61"/>
      <c r="G5178" s="60"/>
      <c r="H5178" s="65"/>
      <c r="I5178" s="105"/>
      <c r="J5178" s="63"/>
      <c r="K5178" s="65"/>
      <c r="L5178" s="65"/>
      <c r="M5178" s="65"/>
      <c r="N5178" s="65"/>
      <c r="O5178" s="63"/>
      <c r="P5178" s="63"/>
      <c r="Q5178" s="63"/>
      <c r="R5178" s="60"/>
      <c r="S5178" s="60"/>
      <c r="T5178" s="69"/>
      <c r="U5178" s="8"/>
      <c r="X5178" s="60"/>
    </row>
    <row r="5179" spans="1:27" ht="22.5" outlineLevel="4" x14ac:dyDescent="0.2">
      <c r="A5179" s="4"/>
      <c r="B5179" s="120"/>
      <c r="C5179" s="121">
        <v>22</v>
      </c>
      <c r="D5179" s="122" t="s">
        <v>760</v>
      </c>
      <c r="E5179" s="123" t="s">
        <v>3798</v>
      </c>
      <c r="F5179" s="124" t="s">
        <v>3799</v>
      </c>
      <c r="G5179" s="122" t="s">
        <v>752</v>
      </c>
      <c r="H5179" s="125">
        <v>680</v>
      </c>
      <c r="I5179" s="126">
        <v>0</v>
      </c>
      <c r="J5179" s="127">
        <f>H5179*I5179</f>
        <v>0</v>
      </c>
      <c r="K5179" s="125"/>
      <c r="L5179" s="125">
        <f>H5179*K5179</f>
        <v>0</v>
      </c>
      <c r="M5179" s="125"/>
      <c r="N5179" s="125">
        <f>H5179*M5179</f>
        <v>0</v>
      </c>
      <c r="O5179" s="127">
        <v>15</v>
      </c>
      <c r="P5179" s="127">
        <f>J5179*(O5179/100)</f>
        <v>0</v>
      </c>
      <c r="Q5179" s="127">
        <f>J5179+P5179</f>
        <v>0</v>
      </c>
      <c r="R5179" s="128"/>
      <c r="S5179" s="128" t="s">
        <v>776</v>
      </c>
      <c r="T5179" s="129">
        <v>1</v>
      </c>
      <c r="U5179" s="8"/>
      <c r="V5179" s="8"/>
      <c r="W5179" s="8"/>
      <c r="X5179" s="60"/>
    </row>
    <row r="5180" spans="1:27" ht="9.75" outlineLevel="5" x14ac:dyDescent="0.2">
      <c r="A5180" s="130"/>
      <c r="B5180" s="131"/>
      <c r="C5180" s="131"/>
      <c r="D5180" s="132"/>
      <c r="E5180" s="136" t="s">
        <v>0</v>
      </c>
      <c r="F5180" s="159" t="s">
        <v>763</v>
      </c>
      <c r="G5180" s="159"/>
      <c r="H5180" s="160"/>
      <c r="I5180" s="161"/>
      <c r="J5180" s="162"/>
      <c r="K5180" s="134"/>
      <c r="L5180" s="134"/>
      <c r="M5180" s="134"/>
      <c r="N5180" s="134"/>
      <c r="O5180" s="135"/>
      <c r="P5180" s="135"/>
      <c r="Q5180" s="135"/>
      <c r="R5180" s="132"/>
      <c r="S5180" s="132"/>
      <c r="T5180" s="131"/>
      <c r="U5180" s="6"/>
      <c r="V5180" s="8"/>
      <c r="W5180" s="8"/>
      <c r="X5180" s="133" t="str">
        <f>F5180</f>
        <v>---</v>
      </c>
      <c r="Y5180" s="9"/>
      <c r="AA5180" s="11"/>
    </row>
    <row r="5181" spans="1:27" ht="7.5" customHeight="1" outlineLevel="5" x14ac:dyDescent="0.15">
      <c r="B5181" s="69"/>
      <c r="C5181" s="69"/>
      <c r="D5181" s="60"/>
      <c r="E5181" s="60"/>
      <c r="F5181" s="61"/>
      <c r="G5181" s="60"/>
      <c r="H5181" s="65"/>
      <c r="I5181" s="105"/>
      <c r="J5181" s="63"/>
      <c r="K5181" s="65"/>
      <c r="L5181" s="65"/>
      <c r="M5181" s="65"/>
      <c r="N5181" s="65"/>
      <c r="O5181" s="63"/>
      <c r="P5181" s="63"/>
      <c r="Q5181" s="63"/>
      <c r="R5181" s="60"/>
      <c r="S5181" s="60"/>
      <c r="T5181" s="69"/>
      <c r="U5181" s="8"/>
      <c r="X5181" s="60"/>
    </row>
    <row r="5182" spans="1:27" ht="11.25" outlineLevel="4" x14ac:dyDescent="0.2">
      <c r="A5182" s="4"/>
      <c r="B5182" s="120"/>
      <c r="C5182" s="121">
        <v>23</v>
      </c>
      <c r="D5182" s="122" t="s">
        <v>534</v>
      </c>
      <c r="E5182" s="123" t="s">
        <v>3800</v>
      </c>
      <c r="F5182" s="124" t="s">
        <v>3801</v>
      </c>
      <c r="G5182" s="122" t="s">
        <v>752</v>
      </c>
      <c r="H5182" s="125">
        <v>62</v>
      </c>
      <c r="I5182" s="126">
        <v>0</v>
      </c>
      <c r="J5182" s="127">
        <f>H5182*I5182</f>
        <v>0</v>
      </c>
      <c r="K5182" s="125"/>
      <c r="L5182" s="125">
        <f>H5182*K5182</f>
        <v>0</v>
      </c>
      <c r="M5182" s="125"/>
      <c r="N5182" s="125">
        <f>H5182*M5182</f>
        <v>0</v>
      </c>
      <c r="O5182" s="127">
        <v>15</v>
      </c>
      <c r="P5182" s="127">
        <f>J5182*(O5182/100)</f>
        <v>0</v>
      </c>
      <c r="Q5182" s="127">
        <f>J5182+P5182</f>
        <v>0</v>
      </c>
      <c r="R5182" s="128"/>
      <c r="S5182" s="128" t="s">
        <v>538</v>
      </c>
      <c r="T5182" s="129">
        <v>1</v>
      </c>
      <c r="U5182" s="8"/>
      <c r="V5182" s="8"/>
      <c r="W5182" s="8"/>
      <c r="X5182" s="60"/>
    </row>
    <row r="5183" spans="1:27" ht="9.75" outlineLevel="5" x14ac:dyDescent="0.2">
      <c r="A5183" s="130"/>
      <c r="B5183" s="131"/>
      <c r="C5183" s="131"/>
      <c r="D5183" s="132"/>
      <c r="E5183" s="136" t="s">
        <v>0</v>
      </c>
      <c r="F5183" s="159" t="s">
        <v>3802</v>
      </c>
      <c r="G5183" s="159"/>
      <c r="H5183" s="160"/>
      <c r="I5183" s="161"/>
      <c r="J5183" s="162"/>
      <c r="K5183" s="134"/>
      <c r="L5183" s="134"/>
      <c r="M5183" s="134"/>
      <c r="N5183" s="134"/>
      <c r="O5183" s="135"/>
      <c r="P5183" s="135"/>
      <c r="Q5183" s="135"/>
      <c r="R5183" s="132"/>
      <c r="S5183" s="132"/>
      <c r="T5183" s="131"/>
      <c r="U5183" s="6"/>
      <c r="V5183" s="8"/>
      <c r="W5183" s="8"/>
      <c r="X5183" s="133" t="str">
        <f>F5183</f>
        <v>Montáž kabelů měděných bez ukončení uložených pod omítku plných kulatých (např. CYKY), počtu a průřezu žil 5x4 až 6 mm2</v>
      </c>
      <c r="Y5183" s="9"/>
      <c r="AA5183" s="11"/>
    </row>
    <row r="5184" spans="1:27" ht="7.5" customHeight="1" outlineLevel="5" x14ac:dyDescent="0.15">
      <c r="B5184" s="69"/>
      <c r="C5184" s="69"/>
      <c r="D5184" s="60"/>
      <c r="E5184" s="60"/>
      <c r="F5184" s="61"/>
      <c r="G5184" s="60"/>
      <c r="H5184" s="65"/>
      <c r="I5184" s="105"/>
      <c r="J5184" s="63"/>
      <c r="K5184" s="65"/>
      <c r="L5184" s="65"/>
      <c r="M5184" s="65"/>
      <c r="N5184" s="65"/>
      <c r="O5184" s="63"/>
      <c r="P5184" s="63"/>
      <c r="Q5184" s="63"/>
      <c r="R5184" s="60"/>
      <c r="S5184" s="60"/>
      <c r="T5184" s="69"/>
      <c r="U5184" s="8"/>
      <c r="X5184" s="60"/>
    </row>
    <row r="5185" spans="1:27" ht="22.5" outlineLevel="4" x14ac:dyDescent="0.2">
      <c r="A5185" s="4"/>
      <c r="B5185" s="120"/>
      <c r="C5185" s="121">
        <v>24</v>
      </c>
      <c r="D5185" s="122" t="s">
        <v>760</v>
      </c>
      <c r="E5185" s="123" t="s">
        <v>3803</v>
      </c>
      <c r="F5185" s="124" t="s">
        <v>3804</v>
      </c>
      <c r="G5185" s="122" t="s">
        <v>752</v>
      </c>
      <c r="H5185" s="125">
        <v>62</v>
      </c>
      <c r="I5185" s="126">
        <v>0</v>
      </c>
      <c r="J5185" s="127">
        <f>H5185*I5185</f>
        <v>0</v>
      </c>
      <c r="K5185" s="125"/>
      <c r="L5185" s="125">
        <f>H5185*K5185</f>
        <v>0</v>
      </c>
      <c r="M5185" s="125"/>
      <c r="N5185" s="125">
        <f>H5185*M5185</f>
        <v>0</v>
      </c>
      <c r="O5185" s="127">
        <v>15</v>
      </c>
      <c r="P5185" s="127">
        <f>J5185*(O5185/100)</f>
        <v>0</v>
      </c>
      <c r="Q5185" s="127">
        <f>J5185+P5185</f>
        <v>0</v>
      </c>
      <c r="R5185" s="128"/>
      <c r="S5185" s="128" t="s">
        <v>776</v>
      </c>
      <c r="T5185" s="129">
        <v>1</v>
      </c>
      <c r="U5185" s="8"/>
      <c r="V5185" s="8"/>
      <c r="W5185" s="8"/>
      <c r="X5185" s="60"/>
    </row>
    <row r="5186" spans="1:27" ht="9.75" outlineLevel="5" x14ac:dyDescent="0.2">
      <c r="A5186" s="130"/>
      <c r="B5186" s="131"/>
      <c r="C5186" s="131"/>
      <c r="D5186" s="132"/>
      <c r="E5186" s="136" t="s">
        <v>0</v>
      </c>
      <c r="F5186" s="159" t="s">
        <v>763</v>
      </c>
      <c r="G5186" s="159"/>
      <c r="H5186" s="160"/>
      <c r="I5186" s="161"/>
      <c r="J5186" s="162"/>
      <c r="K5186" s="134"/>
      <c r="L5186" s="134"/>
      <c r="M5186" s="134"/>
      <c r="N5186" s="134"/>
      <c r="O5186" s="135"/>
      <c r="P5186" s="135"/>
      <c r="Q5186" s="135"/>
      <c r="R5186" s="132"/>
      <c r="S5186" s="132"/>
      <c r="T5186" s="131"/>
      <c r="U5186" s="6"/>
      <c r="V5186" s="8"/>
      <c r="W5186" s="8"/>
      <c r="X5186" s="133" t="str">
        <f>F5186</f>
        <v>---</v>
      </c>
      <c r="Y5186" s="9"/>
      <c r="AA5186" s="11"/>
    </row>
    <row r="5187" spans="1:27" ht="7.5" customHeight="1" outlineLevel="5" x14ac:dyDescent="0.15">
      <c r="B5187" s="69"/>
      <c r="C5187" s="69"/>
      <c r="D5187" s="60"/>
      <c r="E5187" s="60"/>
      <c r="F5187" s="61"/>
      <c r="G5187" s="60"/>
      <c r="H5187" s="65"/>
      <c r="I5187" s="105"/>
      <c r="J5187" s="63"/>
      <c r="K5187" s="65"/>
      <c r="L5187" s="65"/>
      <c r="M5187" s="65"/>
      <c r="N5187" s="65"/>
      <c r="O5187" s="63"/>
      <c r="P5187" s="63"/>
      <c r="Q5187" s="63"/>
      <c r="R5187" s="60"/>
      <c r="S5187" s="60"/>
      <c r="T5187" s="69"/>
      <c r="U5187" s="8"/>
      <c r="X5187" s="60"/>
    </row>
    <row r="5188" spans="1:27" ht="11.25" outlineLevel="4" x14ac:dyDescent="0.2">
      <c r="A5188" s="4"/>
      <c r="B5188" s="120"/>
      <c r="C5188" s="121">
        <v>25</v>
      </c>
      <c r="D5188" s="122" t="s">
        <v>534</v>
      </c>
      <c r="E5188" s="123" t="s">
        <v>3805</v>
      </c>
      <c r="F5188" s="124" t="s">
        <v>3806</v>
      </c>
      <c r="G5188" s="122" t="s">
        <v>752</v>
      </c>
      <c r="H5188" s="125">
        <v>120</v>
      </c>
      <c r="I5188" s="126">
        <v>0</v>
      </c>
      <c r="J5188" s="127">
        <f>H5188*I5188</f>
        <v>0</v>
      </c>
      <c r="K5188" s="125"/>
      <c r="L5188" s="125">
        <f>H5188*K5188</f>
        <v>0</v>
      </c>
      <c r="M5188" s="125"/>
      <c r="N5188" s="125">
        <f>H5188*M5188</f>
        <v>0</v>
      </c>
      <c r="O5188" s="127">
        <v>15</v>
      </c>
      <c r="P5188" s="127">
        <f>J5188*(O5188/100)</f>
        <v>0</v>
      </c>
      <c r="Q5188" s="127">
        <f>J5188+P5188</f>
        <v>0</v>
      </c>
      <c r="R5188" s="128"/>
      <c r="S5188" s="128" t="s">
        <v>538</v>
      </c>
      <c r="T5188" s="129">
        <v>1</v>
      </c>
      <c r="U5188" s="8"/>
      <c r="V5188" s="8"/>
      <c r="W5188" s="8"/>
      <c r="X5188" s="60"/>
    </row>
    <row r="5189" spans="1:27" ht="9.75" outlineLevel="5" x14ac:dyDescent="0.2">
      <c r="A5189" s="130"/>
      <c r="B5189" s="131"/>
      <c r="C5189" s="131"/>
      <c r="D5189" s="132"/>
      <c r="E5189" s="136" t="s">
        <v>0</v>
      </c>
      <c r="F5189" s="159" t="s">
        <v>3807</v>
      </c>
      <c r="G5189" s="159"/>
      <c r="H5189" s="160"/>
      <c r="I5189" s="161"/>
      <c r="J5189" s="162"/>
      <c r="K5189" s="134"/>
      <c r="L5189" s="134"/>
      <c r="M5189" s="134"/>
      <c r="N5189" s="134"/>
      <c r="O5189" s="135"/>
      <c r="P5189" s="135"/>
      <c r="Q5189" s="135"/>
      <c r="R5189" s="132"/>
      <c r="S5189" s="132"/>
      <c r="T5189" s="131"/>
      <c r="U5189" s="6"/>
      <c r="V5189" s="8"/>
      <c r="W5189" s="8"/>
      <c r="X5189" s="133" t="str">
        <f>F5189</f>
        <v>Montáž kabelů měděných bez ukončení uložených pod omítku plných kulatých (např. CYKY), počtu a průřezu žil 4x10 mm2</v>
      </c>
      <c r="Y5189" s="9"/>
      <c r="AA5189" s="11"/>
    </row>
    <row r="5190" spans="1:27" ht="7.5" customHeight="1" outlineLevel="5" x14ac:dyDescent="0.15">
      <c r="B5190" s="69"/>
      <c r="C5190" s="69"/>
      <c r="D5190" s="60"/>
      <c r="E5190" s="60"/>
      <c r="F5190" s="61"/>
      <c r="G5190" s="60"/>
      <c r="H5190" s="65"/>
      <c r="I5190" s="105"/>
      <c r="J5190" s="63"/>
      <c r="K5190" s="65"/>
      <c r="L5190" s="65"/>
      <c r="M5190" s="65"/>
      <c r="N5190" s="65"/>
      <c r="O5190" s="63"/>
      <c r="P5190" s="63"/>
      <c r="Q5190" s="63"/>
      <c r="R5190" s="60"/>
      <c r="S5190" s="60"/>
      <c r="T5190" s="69"/>
      <c r="U5190" s="8"/>
      <c r="X5190" s="60"/>
    </row>
    <row r="5191" spans="1:27" ht="22.5" outlineLevel="4" x14ac:dyDescent="0.2">
      <c r="A5191" s="4"/>
      <c r="B5191" s="120"/>
      <c r="C5191" s="121">
        <v>26</v>
      </c>
      <c r="D5191" s="122" t="s">
        <v>760</v>
      </c>
      <c r="E5191" s="123" t="s">
        <v>3808</v>
      </c>
      <c r="F5191" s="124" t="s">
        <v>3809</v>
      </c>
      <c r="G5191" s="122" t="s">
        <v>752</v>
      </c>
      <c r="H5191" s="125">
        <v>120</v>
      </c>
      <c r="I5191" s="126">
        <v>0</v>
      </c>
      <c r="J5191" s="127">
        <f>H5191*I5191</f>
        <v>0</v>
      </c>
      <c r="K5191" s="125"/>
      <c r="L5191" s="125">
        <f>H5191*K5191</f>
        <v>0</v>
      </c>
      <c r="M5191" s="125"/>
      <c r="N5191" s="125">
        <f>H5191*M5191</f>
        <v>0</v>
      </c>
      <c r="O5191" s="127">
        <v>15</v>
      </c>
      <c r="P5191" s="127">
        <f>J5191*(O5191/100)</f>
        <v>0</v>
      </c>
      <c r="Q5191" s="127">
        <f>J5191+P5191</f>
        <v>0</v>
      </c>
      <c r="R5191" s="128"/>
      <c r="S5191" s="128" t="s">
        <v>776</v>
      </c>
      <c r="T5191" s="129">
        <v>1</v>
      </c>
      <c r="U5191" s="8"/>
      <c r="V5191" s="8"/>
      <c r="W5191" s="8"/>
      <c r="X5191" s="60"/>
    </row>
    <row r="5192" spans="1:27" ht="9.75" outlineLevel="5" x14ac:dyDescent="0.2">
      <c r="A5192" s="130"/>
      <c r="B5192" s="131"/>
      <c r="C5192" s="131"/>
      <c r="D5192" s="132"/>
      <c r="E5192" s="136" t="s">
        <v>0</v>
      </c>
      <c r="F5192" s="159" t="s">
        <v>763</v>
      </c>
      <c r="G5192" s="159"/>
      <c r="H5192" s="160"/>
      <c r="I5192" s="161"/>
      <c r="J5192" s="162"/>
      <c r="K5192" s="134"/>
      <c r="L5192" s="134"/>
      <c r="M5192" s="134"/>
      <c r="N5192" s="134"/>
      <c r="O5192" s="135"/>
      <c r="P5192" s="135"/>
      <c r="Q5192" s="135"/>
      <c r="R5192" s="132"/>
      <c r="S5192" s="132"/>
      <c r="T5192" s="131"/>
      <c r="U5192" s="6"/>
      <c r="V5192" s="8"/>
      <c r="W5192" s="8"/>
      <c r="X5192" s="133" t="str">
        <f>F5192</f>
        <v>---</v>
      </c>
      <c r="Y5192" s="9"/>
      <c r="AA5192" s="11"/>
    </row>
    <row r="5193" spans="1:27" ht="7.5" customHeight="1" outlineLevel="5" x14ac:dyDescent="0.15">
      <c r="B5193" s="69"/>
      <c r="C5193" s="69"/>
      <c r="D5193" s="60"/>
      <c r="E5193" s="60"/>
      <c r="F5193" s="61"/>
      <c r="G5193" s="60"/>
      <c r="H5193" s="65"/>
      <c r="I5193" s="105"/>
      <c r="J5193" s="63"/>
      <c r="K5193" s="65"/>
      <c r="L5193" s="65"/>
      <c r="M5193" s="65"/>
      <c r="N5193" s="65"/>
      <c r="O5193" s="63"/>
      <c r="P5193" s="63"/>
      <c r="Q5193" s="63"/>
      <c r="R5193" s="60"/>
      <c r="S5193" s="60"/>
      <c r="T5193" s="69"/>
      <c r="U5193" s="8"/>
      <c r="X5193" s="60"/>
    </row>
    <row r="5194" spans="1:27" ht="11.25" outlineLevel="4" x14ac:dyDescent="0.2">
      <c r="A5194" s="4"/>
      <c r="B5194" s="120"/>
      <c r="C5194" s="121">
        <v>27</v>
      </c>
      <c r="D5194" s="122" t="s">
        <v>534</v>
      </c>
      <c r="E5194" s="123" t="s">
        <v>3810</v>
      </c>
      <c r="F5194" s="124" t="s">
        <v>3811</v>
      </c>
      <c r="G5194" s="122" t="s">
        <v>752</v>
      </c>
      <c r="H5194" s="125">
        <v>12</v>
      </c>
      <c r="I5194" s="126">
        <v>0</v>
      </c>
      <c r="J5194" s="127">
        <f>H5194*I5194</f>
        <v>0</v>
      </c>
      <c r="K5194" s="125"/>
      <c r="L5194" s="125">
        <f>H5194*K5194</f>
        <v>0</v>
      </c>
      <c r="M5194" s="125"/>
      <c r="N5194" s="125">
        <f>H5194*M5194</f>
        <v>0</v>
      </c>
      <c r="O5194" s="127">
        <v>15</v>
      </c>
      <c r="P5194" s="127">
        <f>J5194*(O5194/100)</f>
        <v>0</v>
      </c>
      <c r="Q5194" s="127">
        <f>J5194+P5194</f>
        <v>0</v>
      </c>
      <c r="R5194" s="128"/>
      <c r="S5194" s="128" t="s">
        <v>538</v>
      </c>
      <c r="T5194" s="129">
        <v>1</v>
      </c>
      <c r="U5194" s="8"/>
      <c r="V5194" s="8"/>
      <c r="W5194" s="8"/>
      <c r="X5194" s="60"/>
    </row>
    <row r="5195" spans="1:27" ht="9.75" outlineLevel="5" x14ac:dyDescent="0.2">
      <c r="A5195" s="130"/>
      <c r="B5195" s="131"/>
      <c r="C5195" s="131"/>
      <c r="D5195" s="132"/>
      <c r="E5195" s="136" t="s">
        <v>0</v>
      </c>
      <c r="F5195" s="159" t="s">
        <v>3812</v>
      </c>
      <c r="G5195" s="159"/>
      <c r="H5195" s="160"/>
      <c r="I5195" s="161"/>
      <c r="J5195" s="162"/>
      <c r="K5195" s="134"/>
      <c r="L5195" s="134"/>
      <c r="M5195" s="134"/>
      <c r="N5195" s="134"/>
      <c r="O5195" s="135"/>
      <c r="P5195" s="135"/>
      <c r="Q5195" s="135"/>
      <c r="R5195" s="132"/>
      <c r="S5195" s="132"/>
      <c r="T5195" s="131"/>
      <c r="U5195" s="6"/>
      <c r="V5195" s="8"/>
      <c r="W5195" s="8"/>
      <c r="X5195" s="133" t="str">
        <f>F5195</f>
        <v>Montáž kabelů měděných bez ukončení uložených pevně plných kulatých nebo bezhalogenových (např. CYKY) počtu a průřezu žil 4x35 mm2</v>
      </c>
      <c r="Y5195" s="9"/>
      <c r="AA5195" s="11"/>
    </row>
    <row r="5196" spans="1:27" ht="7.5" customHeight="1" outlineLevel="5" x14ac:dyDescent="0.15">
      <c r="B5196" s="69"/>
      <c r="C5196" s="69"/>
      <c r="D5196" s="60"/>
      <c r="E5196" s="60"/>
      <c r="F5196" s="61"/>
      <c r="G5196" s="60"/>
      <c r="H5196" s="65"/>
      <c r="I5196" s="105"/>
      <c r="J5196" s="63"/>
      <c r="K5196" s="65"/>
      <c r="L5196" s="65"/>
      <c r="M5196" s="65"/>
      <c r="N5196" s="65"/>
      <c r="O5196" s="63"/>
      <c r="P5196" s="63"/>
      <c r="Q5196" s="63"/>
      <c r="R5196" s="60"/>
      <c r="S5196" s="60"/>
      <c r="T5196" s="69"/>
      <c r="U5196" s="8"/>
      <c r="X5196" s="60"/>
    </row>
    <row r="5197" spans="1:27" ht="22.5" outlineLevel="4" x14ac:dyDescent="0.2">
      <c r="A5197" s="4"/>
      <c r="B5197" s="120"/>
      <c r="C5197" s="121">
        <v>28</v>
      </c>
      <c r="D5197" s="122" t="s">
        <v>760</v>
      </c>
      <c r="E5197" s="123" t="s">
        <v>3813</v>
      </c>
      <c r="F5197" s="124" t="s">
        <v>3814</v>
      </c>
      <c r="G5197" s="122" t="s">
        <v>752</v>
      </c>
      <c r="H5197" s="125">
        <v>12</v>
      </c>
      <c r="I5197" s="126">
        <v>0</v>
      </c>
      <c r="J5197" s="127">
        <f>H5197*I5197</f>
        <v>0</v>
      </c>
      <c r="K5197" s="125"/>
      <c r="L5197" s="125">
        <f>H5197*K5197</f>
        <v>0</v>
      </c>
      <c r="M5197" s="125"/>
      <c r="N5197" s="125">
        <f>H5197*M5197</f>
        <v>0</v>
      </c>
      <c r="O5197" s="127">
        <v>15</v>
      </c>
      <c r="P5197" s="127">
        <f>J5197*(O5197/100)</f>
        <v>0</v>
      </c>
      <c r="Q5197" s="127">
        <f>J5197+P5197</f>
        <v>0</v>
      </c>
      <c r="R5197" s="128"/>
      <c r="S5197" s="128" t="s">
        <v>776</v>
      </c>
      <c r="T5197" s="129">
        <v>1</v>
      </c>
      <c r="U5197" s="8"/>
      <c r="V5197" s="8"/>
      <c r="W5197" s="8"/>
      <c r="X5197" s="60"/>
    </row>
    <row r="5198" spans="1:27" ht="9.75" outlineLevel="5" x14ac:dyDescent="0.2">
      <c r="A5198" s="130"/>
      <c r="B5198" s="131"/>
      <c r="C5198" s="131"/>
      <c r="D5198" s="132"/>
      <c r="E5198" s="136" t="s">
        <v>0</v>
      </c>
      <c r="F5198" s="159" t="s">
        <v>763</v>
      </c>
      <c r="G5198" s="159"/>
      <c r="H5198" s="160"/>
      <c r="I5198" s="161"/>
      <c r="J5198" s="162"/>
      <c r="K5198" s="134"/>
      <c r="L5198" s="134"/>
      <c r="M5198" s="134"/>
      <c r="N5198" s="134"/>
      <c r="O5198" s="135"/>
      <c r="P5198" s="135"/>
      <c r="Q5198" s="135"/>
      <c r="R5198" s="132"/>
      <c r="S5198" s="132"/>
      <c r="T5198" s="131"/>
      <c r="U5198" s="6"/>
      <c r="V5198" s="8"/>
      <c r="W5198" s="8"/>
      <c r="X5198" s="133" t="str">
        <f>F5198</f>
        <v>---</v>
      </c>
      <c r="Y5198" s="9"/>
      <c r="AA5198" s="11"/>
    </row>
    <row r="5199" spans="1:27" ht="7.5" customHeight="1" outlineLevel="5" x14ac:dyDescent="0.15">
      <c r="B5199" s="69"/>
      <c r="C5199" s="69"/>
      <c r="D5199" s="60"/>
      <c r="E5199" s="60"/>
      <c r="F5199" s="61"/>
      <c r="G5199" s="60"/>
      <c r="H5199" s="65"/>
      <c r="I5199" s="105"/>
      <c r="J5199" s="63"/>
      <c r="K5199" s="65"/>
      <c r="L5199" s="65"/>
      <c r="M5199" s="65"/>
      <c r="N5199" s="65"/>
      <c r="O5199" s="63"/>
      <c r="P5199" s="63"/>
      <c r="Q5199" s="63"/>
      <c r="R5199" s="60"/>
      <c r="S5199" s="60"/>
      <c r="T5199" s="69"/>
      <c r="U5199" s="8"/>
      <c r="X5199" s="60"/>
    </row>
    <row r="5200" spans="1:27" outlineLevel="4" x14ac:dyDescent="0.15">
      <c r="B5200" s="6"/>
      <c r="C5200" s="6"/>
      <c r="D5200" s="6"/>
      <c r="E5200" s="6"/>
      <c r="F5200" s="6"/>
      <c r="G5200" s="6"/>
      <c r="H5200" s="6"/>
      <c r="I5200" s="8"/>
      <c r="J5200" s="8"/>
      <c r="K5200" s="6"/>
      <c r="L5200" s="6"/>
      <c r="M5200" s="6"/>
      <c r="N5200" s="6"/>
      <c r="O5200" s="6"/>
      <c r="P5200" s="8"/>
      <c r="Q5200" s="8"/>
      <c r="R5200" s="8"/>
      <c r="S5200" s="6"/>
      <c r="T5200" s="6"/>
      <c r="X5200" s="6"/>
    </row>
    <row r="5201" spans="1:27" ht="11.25" outlineLevel="3" x14ac:dyDescent="0.2">
      <c r="A5201" s="96" t="s">
        <v>181</v>
      </c>
      <c r="B5201" s="100">
        <v>4</v>
      </c>
      <c r="C5201" s="114"/>
      <c r="D5201" s="115" t="s">
        <v>533</v>
      </c>
      <c r="E5201" s="115"/>
      <c r="F5201" s="116" t="s">
        <v>182</v>
      </c>
      <c r="G5201" s="115"/>
      <c r="H5201" s="117"/>
      <c r="I5201" s="118"/>
      <c r="J5201" s="98">
        <f>SUBTOTAL(9,J5202:J5256)</f>
        <v>0</v>
      </c>
      <c r="K5201" s="117"/>
      <c r="L5201" s="99">
        <f>SUBTOTAL(9,L5202:L5256)</f>
        <v>0</v>
      </c>
      <c r="M5201" s="117"/>
      <c r="N5201" s="99">
        <f>SUBTOTAL(9,N5202:N5256)</f>
        <v>0</v>
      </c>
      <c r="O5201" s="119"/>
      <c r="P5201" s="98">
        <f>SUBTOTAL(9,P5202:P5256)</f>
        <v>0</v>
      </c>
      <c r="Q5201" s="98">
        <f>SUBTOTAL(9,Q5202:Q5256)</f>
        <v>0</v>
      </c>
      <c r="R5201" s="115"/>
      <c r="S5201" s="115"/>
      <c r="T5201" s="100">
        <f>SUBTOTAL(9,T5202:T5256)</f>
        <v>18</v>
      </c>
      <c r="U5201" s="6"/>
      <c r="V5201" s="8"/>
      <c r="W5201" s="8"/>
      <c r="X5201" s="60"/>
    </row>
    <row r="5202" spans="1:27" ht="11.25" outlineLevel="4" x14ac:dyDescent="0.2">
      <c r="A5202" s="4"/>
      <c r="B5202" s="120"/>
      <c r="C5202" s="121">
        <v>1</v>
      </c>
      <c r="D5202" s="122" t="s">
        <v>534</v>
      </c>
      <c r="E5202" s="123" t="s">
        <v>3815</v>
      </c>
      <c r="F5202" s="124" t="s">
        <v>3816</v>
      </c>
      <c r="G5202" s="122" t="s">
        <v>724</v>
      </c>
      <c r="H5202" s="125">
        <v>45</v>
      </c>
      <c r="I5202" s="126">
        <v>0</v>
      </c>
      <c r="J5202" s="127">
        <f>H5202*I5202</f>
        <v>0</v>
      </c>
      <c r="K5202" s="125"/>
      <c r="L5202" s="125">
        <f>H5202*K5202</f>
        <v>0</v>
      </c>
      <c r="M5202" s="125"/>
      <c r="N5202" s="125">
        <f>H5202*M5202</f>
        <v>0</v>
      </c>
      <c r="O5202" s="127">
        <v>15</v>
      </c>
      <c r="P5202" s="127">
        <f>J5202*(O5202/100)</f>
        <v>0</v>
      </c>
      <c r="Q5202" s="127">
        <f>J5202+P5202</f>
        <v>0</v>
      </c>
      <c r="R5202" s="128"/>
      <c r="S5202" s="128" t="s">
        <v>538</v>
      </c>
      <c r="T5202" s="129">
        <v>1</v>
      </c>
      <c r="U5202" s="8"/>
      <c r="V5202" s="8"/>
      <c r="W5202" s="8"/>
      <c r="X5202" s="60"/>
    </row>
    <row r="5203" spans="1:27" ht="9.75" outlineLevel="5" x14ac:dyDescent="0.2">
      <c r="A5203" s="130"/>
      <c r="B5203" s="131"/>
      <c r="C5203" s="131"/>
      <c r="D5203" s="132"/>
      <c r="E5203" s="136" t="s">
        <v>0</v>
      </c>
      <c r="F5203" s="159" t="s">
        <v>3817</v>
      </c>
      <c r="G5203" s="159"/>
      <c r="H5203" s="160"/>
      <c r="I5203" s="161"/>
      <c r="J5203" s="162"/>
      <c r="K5203" s="134"/>
      <c r="L5203" s="134"/>
      <c r="M5203" s="134"/>
      <c r="N5203" s="134"/>
      <c r="O5203" s="135"/>
      <c r="P5203" s="135"/>
      <c r="Q5203" s="135"/>
      <c r="R5203" s="132"/>
      <c r="S5203" s="132"/>
      <c r="T5203" s="131"/>
      <c r="U5203" s="6"/>
      <c r="V5203" s="8"/>
      <c r="W5203" s="8"/>
      <c r="X5203" s="133" t="str">
        <f>F5203</f>
        <v>Montáž krabic elektroinstalačních bez napojení na trubky a lišty, demontáže a montáže víčka a přístroje protahovacích nebo odbočných zapuštěných plastových kruhových</v>
      </c>
      <c r="Y5203" s="9"/>
      <c r="AA5203" s="11"/>
    </row>
    <row r="5204" spans="1:27" ht="7.5" customHeight="1" outlineLevel="5" x14ac:dyDescent="0.15">
      <c r="B5204" s="69"/>
      <c r="C5204" s="69"/>
      <c r="D5204" s="60"/>
      <c r="E5204" s="60"/>
      <c r="F5204" s="61"/>
      <c r="G5204" s="60"/>
      <c r="H5204" s="65"/>
      <c r="I5204" s="105"/>
      <c r="J5204" s="63"/>
      <c r="K5204" s="65"/>
      <c r="L5204" s="65"/>
      <c r="M5204" s="65"/>
      <c r="N5204" s="65"/>
      <c r="O5204" s="63"/>
      <c r="P5204" s="63"/>
      <c r="Q5204" s="63"/>
      <c r="R5204" s="60"/>
      <c r="S5204" s="60"/>
      <c r="T5204" s="69"/>
      <c r="U5204" s="8"/>
      <c r="X5204" s="60"/>
    </row>
    <row r="5205" spans="1:27" ht="11.25" outlineLevel="4" x14ac:dyDescent="0.2">
      <c r="A5205" s="4"/>
      <c r="B5205" s="120"/>
      <c r="C5205" s="121">
        <v>2</v>
      </c>
      <c r="D5205" s="122" t="s">
        <v>760</v>
      </c>
      <c r="E5205" s="123" t="s">
        <v>3818</v>
      </c>
      <c r="F5205" s="124" t="s">
        <v>3819</v>
      </c>
      <c r="G5205" s="122" t="s">
        <v>3656</v>
      </c>
      <c r="H5205" s="125">
        <v>45</v>
      </c>
      <c r="I5205" s="126">
        <v>0</v>
      </c>
      <c r="J5205" s="127">
        <f>H5205*I5205</f>
        <v>0</v>
      </c>
      <c r="K5205" s="125"/>
      <c r="L5205" s="125">
        <f>H5205*K5205</f>
        <v>0</v>
      </c>
      <c r="M5205" s="125"/>
      <c r="N5205" s="125">
        <f>H5205*M5205</f>
        <v>0</v>
      </c>
      <c r="O5205" s="127">
        <v>15</v>
      </c>
      <c r="P5205" s="127">
        <f>J5205*(O5205/100)</f>
        <v>0</v>
      </c>
      <c r="Q5205" s="127">
        <f>J5205+P5205</f>
        <v>0</v>
      </c>
      <c r="R5205" s="128"/>
      <c r="S5205" s="128" t="s">
        <v>776</v>
      </c>
      <c r="T5205" s="129">
        <v>1</v>
      </c>
      <c r="U5205" s="8"/>
      <c r="V5205" s="8"/>
      <c r="W5205" s="8"/>
      <c r="X5205" s="60"/>
    </row>
    <row r="5206" spans="1:27" ht="9.75" outlineLevel="5" x14ac:dyDescent="0.2">
      <c r="A5206" s="130"/>
      <c r="B5206" s="131"/>
      <c r="C5206" s="131"/>
      <c r="D5206" s="132"/>
      <c r="E5206" s="136" t="s">
        <v>0</v>
      </c>
      <c r="F5206" s="159" t="s">
        <v>763</v>
      </c>
      <c r="G5206" s="159"/>
      <c r="H5206" s="160"/>
      <c r="I5206" s="161"/>
      <c r="J5206" s="162"/>
      <c r="K5206" s="134"/>
      <c r="L5206" s="134"/>
      <c r="M5206" s="134"/>
      <c r="N5206" s="134"/>
      <c r="O5206" s="135"/>
      <c r="P5206" s="135"/>
      <c r="Q5206" s="135"/>
      <c r="R5206" s="132"/>
      <c r="S5206" s="132"/>
      <c r="T5206" s="131"/>
      <c r="U5206" s="6"/>
      <c r="V5206" s="8"/>
      <c r="W5206" s="8"/>
      <c r="X5206" s="133" t="str">
        <f>F5206</f>
        <v>---</v>
      </c>
      <c r="Y5206" s="9"/>
      <c r="AA5206" s="11"/>
    </row>
    <row r="5207" spans="1:27" ht="7.5" customHeight="1" outlineLevel="5" x14ac:dyDescent="0.15">
      <c r="B5207" s="69"/>
      <c r="C5207" s="69"/>
      <c r="D5207" s="60"/>
      <c r="E5207" s="60"/>
      <c r="F5207" s="61"/>
      <c r="G5207" s="60"/>
      <c r="H5207" s="65"/>
      <c r="I5207" s="105"/>
      <c r="J5207" s="63"/>
      <c r="K5207" s="65"/>
      <c r="L5207" s="65"/>
      <c r="M5207" s="65"/>
      <c r="N5207" s="65"/>
      <c r="O5207" s="63"/>
      <c r="P5207" s="63"/>
      <c r="Q5207" s="63"/>
      <c r="R5207" s="60"/>
      <c r="S5207" s="60"/>
      <c r="T5207" s="69"/>
      <c r="U5207" s="8"/>
      <c r="X5207" s="60"/>
    </row>
    <row r="5208" spans="1:27" ht="11.25" outlineLevel="4" x14ac:dyDescent="0.2">
      <c r="A5208" s="4"/>
      <c r="B5208" s="120"/>
      <c r="C5208" s="121">
        <v>3</v>
      </c>
      <c r="D5208" s="122" t="s">
        <v>534</v>
      </c>
      <c r="E5208" s="123" t="s">
        <v>3820</v>
      </c>
      <c r="F5208" s="124" t="s">
        <v>3821</v>
      </c>
      <c r="G5208" s="122" t="s">
        <v>724</v>
      </c>
      <c r="H5208" s="125">
        <v>150</v>
      </c>
      <c r="I5208" s="126">
        <v>0</v>
      </c>
      <c r="J5208" s="127">
        <f>H5208*I5208</f>
        <v>0</v>
      </c>
      <c r="K5208" s="125"/>
      <c r="L5208" s="125">
        <f>H5208*K5208</f>
        <v>0</v>
      </c>
      <c r="M5208" s="125"/>
      <c r="N5208" s="125">
        <f>H5208*M5208</f>
        <v>0</v>
      </c>
      <c r="O5208" s="127">
        <v>15</v>
      </c>
      <c r="P5208" s="127">
        <f>J5208*(O5208/100)</f>
        <v>0</v>
      </c>
      <c r="Q5208" s="127">
        <f>J5208+P5208</f>
        <v>0</v>
      </c>
      <c r="R5208" s="128"/>
      <c r="S5208" s="128" t="s">
        <v>538</v>
      </c>
      <c r="T5208" s="129">
        <v>1</v>
      </c>
      <c r="U5208" s="8"/>
      <c r="V5208" s="8"/>
      <c r="W5208" s="8"/>
      <c r="X5208" s="60"/>
    </row>
    <row r="5209" spans="1:27" ht="9.75" outlineLevel="5" x14ac:dyDescent="0.2">
      <c r="A5209" s="130"/>
      <c r="B5209" s="131"/>
      <c r="C5209" s="131"/>
      <c r="D5209" s="132"/>
      <c r="E5209" s="136" t="s">
        <v>0</v>
      </c>
      <c r="F5209" s="159" t="s">
        <v>3822</v>
      </c>
      <c r="G5209" s="159"/>
      <c r="H5209" s="160"/>
      <c r="I5209" s="161"/>
      <c r="J5209" s="162"/>
      <c r="K5209" s="134"/>
      <c r="L5209" s="134"/>
      <c r="M5209" s="134"/>
      <c r="N5209" s="134"/>
      <c r="O5209" s="135"/>
      <c r="P5209" s="135"/>
      <c r="Q5209" s="135"/>
      <c r="R5209" s="132"/>
      <c r="S5209" s="132"/>
      <c r="T5209" s="131"/>
      <c r="U5209" s="6"/>
      <c r="V5209" s="8"/>
      <c r="W5209" s="8"/>
      <c r="X5209" s="133" t="str">
        <f>F5209</f>
        <v>Montáž krabic elektroinstalačních bez napojení na trubky a lišty, demontáže a montáže víčka a přístroje přístrojových zapuštěných plastových kruhových</v>
      </c>
      <c r="Y5209" s="9"/>
      <c r="AA5209" s="11"/>
    </row>
    <row r="5210" spans="1:27" ht="7.5" customHeight="1" outlineLevel="5" x14ac:dyDescent="0.15">
      <c r="B5210" s="69"/>
      <c r="C5210" s="69"/>
      <c r="D5210" s="60"/>
      <c r="E5210" s="60"/>
      <c r="F5210" s="61"/>
      <c r="G5210" s="60"/>
      <c r="H5210" s="65"/>
      <c r="I5210" s="105"/>
      <c r="J5210" s="63"/>
      <c r="K5210" s="65"/>
      <c r="L5210" s="65"/>
      <c r="M5210" s="65"/>
      <c r="N5210" s="65"/>
      <c r="O5210" s="63"/>
      <c r="P5210" s="63"/>
      <c r="Q5210" s="63"/>
      <c r="R5210" s="60"/>
      <c r="S5210" s="60"/>
      <c r="T5210" s="69"/>
      <c r="U5210" s="8"/>
      <c r="X5210" s="60"/>
    </row>
    <row r="5211" spans="1:27" ht="22.5" outlineLevel="4" x14ac:dyDescent="0.2">
      <c r="A5211" s="4"/>
      <c r="B5211" s="120"/>
      <c r="C5211" s="121">
        <v>4</v>
      </c>
      <c r="D5211" s="122" t="s">
        <v>760</v>
      </c>
      <c r="E5211" s="123" t="s">
        <v>3823</v>
      </c>
      <c r="F5211" s="124" t="s">
        <v>3824</v>
      </c>
      <c r="G5211" s="122" t="s">
        <v>3664</v>
      </c>
      <c r="H5211" s="125">
        <v>150</v>
      </c>
      <c r="I5211" s="126">
        <v>0</v>
      </c>
      <c r="J5211" s="127">
        <f>H5211*I5211</f>
        <v>0</v>
      </c>
      <c r="K5211" s="125"/>
      <c r="L5211" s="125">
        <f>H5211*K5211</f>
        <v>0</v>
      </c>
      <c r="M5211" s="125"/>
      <c r="N5211" s="125">
        <f>H5211*M5211</f>
        <v>0</v>
      </c>
      <c r="O5211" s="127">
        <v>15</v>
      </c>
      <c r="P5211" s="127">
        <f>J5211*(O5211/100)</f>
        <v>0</v>
      </c>
      <c r="Q5211" s="127">
        <f>J5211+P5211</f>
        <v>0</v>
      </c>
      <c r="R5211" s="128"/>
      <c r="S5211" s="128" t="s">
        <v>776</v>
      </c>
      <c r="T5211" s="129">
        <v>1</v>
      </c>
      <c r="U5211" s="8"/>
      <c r="V5211" s="8"/>
      <c r="W5211" s="8"/>
      <c r="X5211" s="60"/>
    </row>
    <row r="5212" spans="1:27" ht="9.75" outlineLevel="5" x14ac:dyDescent="0.2">
      <c r="A5212" s="130"/>
      <c r="B5212" s="131"/>
      <c r="C5212" s="131"/>
      <c r="D5212" s="132"/>
      <c r="E5212" s="136" t="s">
        <v>0</v>
      </c>
      <c r="F5212" s="159" t="s">
        <v>763</v>
      </c>
      <c r="G5212" s="159"/>
      <c r="H5212" s="160"/>
      <c r="I5212" s="161"/>
      <c r="J5212" s="162"/>
      <c r="K5212" s="134"/>
      <c r="L5212" s="134"/>
      <c r="M5212" s="134"/>
      <c r="N5212" s="134"/>
      <c r="O5212" s="135"/>
      <c r="P5212" s="135"/>
      <c r="Q5212" s="135"/>
      <c r="R5212" s="132"/>
      <c r="S5212" s="132"/>
      <c r="T5212" s="131"/>
      <c r="U5212" s="6"/>
      <c r="V5212" s="8"/>
      <c r="W5212" s="8"/>
      <c r="X5212" s="133" t="str">
        <f>F5212</f>
        <v>---</v>
      </c>
      <c r="Y5212" s="9"/>
      <c r="AA5212" s="11"/>
    </row>
    <row r="5213" spans="1:27" ht="7.5" customHeight="1" outlineLevel="5" x14ac:dyDescent="0.15">
      <c r="B5213" s="69"/>
      <c r="C5213" s="69"/>
      <c r="D5213" s="60"/>
      <c r="E5213" s="60"/>
      <c r="F5213" s="61"/>
      <c r="G5213" s="60"/>
      <c r="H5213" s="65"/>
      <c r="I5213" s="105"/>
      <c r="J5213" s="63"/>
      <c r="K5213" s="65"/>
      <c r="L5213" s="65"/>
      <c r="M5213" s="65"/>
      <c r="N5213" s="65"/>
      <c r="O5213" s="63"/>
      <c r="P5213" s="63"/>
      <c r="Q5213" s="63"/>
      <c r="R5213" s="60"/>
      <c r="S5213" s="60"/>
      <c r="T5213" s="69"/>
      <c r="U5213" s="8"/>
      <c r="X5213" s="60"/>
    </row>
    <row r="5214" spans="1:27" ht="11.25" outlineLevel="4" x14ac:dyDescent="0.2">
      <c r="A5214" s="4"/>
      <c r="B5214" s="120"/>
      <c r="C5214" s="121">
        <v>5</v>
      </c>
      <c r="D5214" s="122" t="s">
        <v>534</v>
      </c>
      <c r="E5214" s="123" t="s">
        <v>3825</v>
      </c>
      <c r="F5214" s="124" t="s">
        <v>3826</v>
      </c>
      <c r="G5214" s="122" t="s">
        <v>752</v>
      </c>
      <c r="H5214" s="125">
        <v>250</v>
      </c>
      <c r="I5214" s="126">
        <v>0</v>
      </c>
      <c r="J5214" s="127">
        <f>H5214*I5214</f>
        <v>0</v>
      </c>
      <c r="K5214" s="125"/>
      <c r="L5214" s="125">
        <f>H5214*K5214</f>
        <v>0</v>
      </c>
      <c r="M5214" s="125"/>
      <c r="N5214" s="125">
        <f>H5214*M5214</f>
        <v>0</v>
      </c>
      <c r="O5214" s="127">
        <v>15</v>
      </c>
      <c r="P5214" s="127">
        <f>J5214*(O5214/100)</f>
        <v>0</v>
      </c>
      <c r="Q5214" s="127">
        <f>J5214+P5214</f>
        <v>0</v>
      </c>
      <c r="R5214" s="128"/>
      <c r="S5214" s="128" t="s">
        <v>538</v>
      </c>
      <c r="T5214" s="129">
        <v>1</v>
      </c>
      <c r="U5214" s="8"/>
      <c r="V5214" s="8"/>
      <c r="W5214" s="8"/>
      <c r="X5214" s="60"/>
    </row>
    <row r="5215" spans="1:27" ht="9.75" outlineLevel="5" x14ac:dyDescent="0.2">
      <c r="A5215" s="130"/>
      <c r="B5215" s="131"/>
      <c r="C5215" s="131"/>
      <c r="D5215" s="132"/>
      <c r="E5215" s="136" t="s">
        <v>0</v>
      </c>
      <c r="F5215" s="159" t="s">
        <v>3827</v>
      </c>
      <c r="G5215" s="159"/>
      <c r="H5215" s="160"/>
      <c r="I5215" s="161"/>
      <c r="J5215" s="162"/>
      <c r="K5215" s="134"/>
      <c r="L5215" s="134"/>
      <c r="M5215" s="134"/>
      <c r="N5215" s="134"/>
      <c r="O5215" s="135"/>
      <c r="P5215" s="135"/>
      <c r="Q5215" s="135"/>
      <c r="R5215" s="132"/>
      <c r="S5215" s="132"/>
      <c r="T5215" s="131"/>
      <c r="U5215" s="6"/>
      <c r="V5215" s="8"/>
      <c r="W5215" s="8"/>
      <c r="X5215" s="133" t="str">
        <f>F5215</f>
        <v>Montáž trubek elektroinstalačních s nasunutím nebo našroubováním do krabic plastových ohebných, uložených volně, vnější Ø přes 23 do 35 mm</v>
      </c>
      <c r="Y5215" s="9"/>
      <c r="AA5215" s="11"/>
    </row>
    <row r="5216" spans="1:27" ht="7.5" customHeight="1" outlineLevel="5" x14ac:dyDescent="0.15">
      <c r="B5216" s="69"/>
      <c r="C5216" s="69"/>
      <c r="D5216" s="60"/>
      <c r="E5216" s="60"/>
      <c r="F5216" s="61"/>
      <c r="G5216" s="60"/>
      <c r="H5216" s="65"/>
      <c r="I5216" s="105"/>
      <c r="J5216" s="63"/>
      <c r="K5216" s="65"/>
      <c r="L5216" s="65"/>
      <c r="M5216" s="65"/>
      <c r="N5216" s="65"/>
      <c r="O5216" s="63"/>
      <c r="P5216" s="63"/>
      <c r="Q5216" s="63"/>
      <c r="R5216" s="60"/>
      <c r="S5216" s="60"/>
      <c r="T5216" s="69"/>
      <c r="U5216" s="8"/>
      <c r="X5216" s="60"/>
    </row>
    <row r="5217" spans="1:27" ht="22.5" outlineLevel="4" x14ac:dyDescent="0.2">
      <c r="A5217" s="4"/>
      <c r="B5217" s="120"/>
      <c r="C5217" s="121">
        <v>6</v>
      </c>
      <c r="D5217" s="122" t="s">
        <v>760</v>
      </c>
      <c r="E5217" s="123" t="s">
        <v>3828</v>
      </c>
      <c r="F5217" s="124" t="s">
        <v>3829</v>
      </c>
      <c r="G5217" s="122" t="s">
        <v>752</v>
      </c>
      <c r="H5217" s="125">
        <v>250</v>
      </c>
      <c r="I5217" s="126">
        <v>0</v>
      </c>
      <c r="J5217" s="127">
        <f>H5217*I5217</f>
        <v>0</v>
      </c>
      <c r="K5217" s="125"/>
      <c r="L5217" s="125">
        <f>H5217*K5217</f>
        <v>0</v>
      </c>
      <c r="M5217" s="125"/>
      <c r="N5217" s="125">
        <f>H5217*M5217</f>
        <v>0</v>
      </c>
      <c r="O5217" s="127">
        <v>15</v>
      </c>
      <c r="P5217" s="127">
        <f>J5217*(O5217/100)</f>
        <v>0</v>
      </c>
      <c r="Q5217" s="127">
        <f>J5217+P5217</f>
        <v>0</v>
      </c>
      <c r="R5217" s="128"/>
      <c r="S5217" s="128" t="s">
        <v>776</v>
      </c>
      <c r="T5217" s="129">
        <v>1</v>
      </c>
      <c r="U5217" s="8"/>
      <c r="V5217" s="8"/>
      <c r="W5217" s="8"/>
      <c r="X5217" s="60"/>
    </row>
    <row r="5218" spans="1:27" ht="9.75" outlineLevel="5" x14ac:dyDescent="0.2">
      <c r="A5218" s="130"/>
      <c r="B5218" s="131"/>
      <c r="C5218" s="131"/>
      <c r="D5218" s="132"/>
      <c r="E5218" s="136" t="s">
        <v>0</v>
      </c>
      <c r="F5218" s="159" t="s">
        <v>763</v>
      </c>
      <c r="G5218" s="159"/>
      <c r="H5218" s="160"/>
      <c r="I5218" s="161"/>
      <c r="J5218" s="162"/>
      <c r="K5218" s="134"/>
      <c r="L5218" s="134"/>
      <c r="M5218" s="134"/>
      <c r="N5218" s="134"/>
      <c r="O5218" s="135"/>
      <c r="P5218" s="135"/>
      <c r="Q5218" s="135"/>
      <c r="R5218" s="132"/>
      <c r="S5218" s="132"/>
      <c r="T5218" s="131"/>
      <c r="U5218" s="6"/>
      <c r="V5218" s="8"/>
      <c r="W5218" s="8"/>
      <c r="X5218" s="133" t="str">
        <f>F5218</f>
        <v>---</v>
      </c>
      <c r="Y5218" s="9"/>
      <c r="AA5218" s="11"/>
    </row>
    <row r="5219" spans="1:27" ht="7.5" customHeight="1" outlineLevel="5" x14ac:dyDescent="0.15">
      <c r="B5219" s="69"/>
      <c r="C5219" s="69"/>
      <c r="D5219" s="60"/>
      <c r="E5219" s="60"/>
      <c r="F5219" s="61"/>
      <c r="G5219" s="60"/>
      <c r="H5219" s="65"/>
      <c r="I5219" s="105"/>
      <c r="J5219" s="63"/>
      <c r="K5219" s="65"/>
      <c r="L5219" s="65"/>
      <c r="M5219" s="65"/>
      <c r="N5219" s="65"/>
      <c r="O5219" s="63"/>
      <c r="P5219" s="63"/>
      <c r="Q5219" s="63"/>
      <c r="R5219" s="60"/>
      <c r="S5219" s="60"/>
      <c r="T5219" s="69"/>
      <c r="U5219" s="8"/>
      <c r="X5219" s="60"/>
    </row>
    <row r="5220" spans="1:27" ht="11.25" outlineLevel="4" x14ac:dyDescent="0.2">
      <c r="A5220" s="4"/>
      <c r="B5220" s="120"/>
      <c r="C5220" s="121">
        <v>7</v>
      </c>
      <c r="D5220" s="122" t="s">
        <v>534</v>
      </c>
      <c r="E5220" s="123" t="s">
        <v>3830</v>
      </c>
      <c r="F5220" s="124" t="s">
        <v>3831</v>
      </c>
      <c r="G5220" s="122" t="s">
        <v>724</v>
      </c>
      <c r="H5220" s="125">
        <v>25</v>
      </c>
      <c r="I5220" s="126">
        <v>0</v>
      </c>
      <c r="J5220" s="127">
        <f>H5220*I5220</f>
        <v>0</v>
      </c>
      <c r="K5220" s="125"/>
      <c r="L5220" s="125">
        <f>H5220*K5220</f>
        <v>0</v>
      </c>
      <c r="M5220" s="125"/>
      <c r="N5220" s="125">
        <f>H5220*M5220</f>
        <v>0</v>
      </c>
      <c r="O5220" s="127">
        <v>15</v>
      </c>
      <c r="P5220" s="127">
        <f>J5220*(O5220/100)</f>
        <v>0</v>
      </c>
      <c r="Q5220" s="127">
        <f>J5220+P5220</f>
        <v>0</v>
      </c>
      <c r="R5220" s="128"/>
      <c r="S5220" s="128" t="s">
        <v>538</v>
      </c>
      <c r="T5220" s="129">
        <v>1</v>
      </c>
      <c r="U5220" s="8"/>
      <c r="V5220" s="8"/>
      <c r="W5220" s="8"/>
      <c r="X5220" s="60"/>
    </row>
    <row r="5221" spans="1:27" ht="9.75" outlineLevel="5" x14ac:dyDescent="0.2">
      <c r="A5221" s="130"/>
      <c r="B5221" s="131"/>
      <c r="C5221" s="131"/>
      <c r="D5221" s="132"/>
      <c r="E5221" s="136" t="s">
        <v>0</v>
      </c>
      <c r="F5221" s="159" t="s">
        <v>3832</v>
      </c>
      <c r="G5221" s="159"/>
      <c r="H5221" s="160"/>
      <c r="I5221" s="161"/>
      <c r="J5221" s="162"/>
      <c r="K5221" s="134"/>
      <c r="L5221" s="134"/>
      <c r="M5221" s="134"/>
      <c r="N5221" s="134"/>
      <c r="O5221" s="135"/>
      <c r="P5221" s="135"/>
      <c r="Q5221" s="135"/>
      <c r="R5221" s="132"/>
      <c r="S5221" s="132"/>
      <c r="T5221" s="131"/>
      <c r="U5221" s="6"/>
      <c r="V5221" s="8"/>
      <c r="W5221" s="8"/>
      <c r="X5221" s="133" t="str">
        <f>F5221</f>
        <v>Montáž hromosvodného vedení svorek na potrubí Ø do 200 mm se zhotovením</v>
      </c>
      <c r="Y5221" s="9"/>
      <c r="AA5221" s="11"/>
    </row>
    <row r="5222" spans="1:27" ht="7.5" customHeight="1" outlineLevel="5" x14ac:dyDescent="0.15">
      <c r="B5222" s="69"/>
      <c r="C5222" s="69"/>
      <c r="D5222" s="60"/>
      <c r="E5222" s="60"/>
      <c r="F5222" s="61"/>
      <c r="G5222" s="60"/>
      <c r="H5222" s="65"/>
      <c r="I5222" s="105"/>
      <c r="J5222" s="63"/>
      <c r="K5222" s="65"/>
      <c r="L5222" s="65"/>
      <c r="M5222" s="65"/>
      <c r="N5222" s="65"/>
      <c r="O5222" s="63"/>
      <c r="P5222" s="63"/>
      <c r="Q5222" s="63"/>
      <c r="R5222" s="60"/>
      <c r="S5222" s="60"/>
      <c r="T5222" s="69"/>
      <c r="U5222" s="8"/>
      <c r="X5222" s="60"/>
    </row>
    <row r="5223" spans="1:27" ht="22.5" outlineLevel="4" x14ac:dyDescent="0.2">
      <c r="A5223" s="4"/>
      <c r="B5223" s="120"/>
      <c r="C5223" s="121">
        <v>8</v>
      </c>
      <c r="D5223" s="122" t="s">
        <v>760</v>
      </c>
      <c r="E5223" s="123" t="s">
        <v>3833</v>
      </c>
      <c r="F5223" s="124" t="s">
        <v>3834</v>
      </c>
      <c r="G5223" s="122" t="s">
        <v>3664</v>
      </c>
      <c r="H5223" s="125">
        <v>25</v>
      </c>
      <c r="I5223" s="126">
        <v>0</v>
      </c>
      <c r="J5223" s="127">
        <f>H5223*I5223</f>
        <v>0</v>
      </c>
      <c r="K5223" s="125"/>
      <c r="L5223" s="125">
        <f>H5223*K5223</f>
        <v>0</v>
      </c>
      <c r="M5223" s="125"/>
      <c r="N5223" s="125">
        <f>H5223*M5223</f>
        <v>0</v>
      </c>
      <c r="O5223" s="127">
        <v>15</v>
      </c>
      <c r="P5223" s="127">
        <f>J5223*(O5223/100)</f>
        <v>0</v>
      </c>
      <c r="Q5223" s="127">
        <f>J5223+P5223</f>
        <v>0</v>
      </c>
      <c r="R5223" s="128"/>
      <c r="S5223" s="128" t="s">
        <v>776</v>
      </c>
      <c r="T5223" s="129">
        <v>1</v>
      </c>
      <c r="U5223" s="8"/>
      <c r="V5223" s="8"/>
      <c r="W5223" s="8"/>
      <c r="X5223" s="60"/>
    </row>
    <row r="5224" spans="1:27" ht="9.75" outlineLevel="5" x14ac:dyDescent="0.2">
      <c r="A5224" s="130"/>
      <c r="B5224" s="131"/>
      <c r="C5224" s="131"/>
      <c r="D5224" s="132"/>
      <c r="E5224" s="136" t="s">
        <v>0</v>
      </c>
      <c r="F5224" s="159" t="s">
        <v>763</v>
      </c>
      <c r="G5224" s="159"/>
      <c r="H5224" s="160"/>
      <c r="I5224" s="161"/>
      <c r="J5224" s="162"/>
      <c r="K5224" s="134"/>
      <c r="L5224" s="134"/>
      <c r="M5224" s="134"/>
      <c r="N5224" s="134"/>
      <c r="O5224" s="135"/>
      <c r="P5224" s="135"/>
      <c r="Q5224" s="135"/>
      <c r="R5224" s="132"/>
      <c r="S5224" s="132"/>
      <c r="T5224" s="131"/>
      <c r="U5224" s="6"/>
      <c r="V5224" s="8"/>
      <c r="W5224" s="8"/>
      <c r="X5224" s="133" t="str">
        <f>F5224</f>
        <v>---</v>
      </c>
      <c r="Y5224" s="9"/>
      <c r="AA5224" s="11"/>
    </row>
    <row r="5225" spans="1:27" ht="7.5" customHeight="1" outlineLevel="5" x14ac:dyDescent="0.15">
      <c r="B5225" s="69"/>
      <c r="C5225" s="69"/>
      <c r="D5225" s="60"/>
      <c r="E5225" s="60"/>
      <c r="F5225" s="61"/>
      <c r="G5225" s="60"/>
      <c r="H5225" s="65"/>
      <c r="I5225" s="105"/>
      <c r="J5225" s="63"/>
      <c r="K5225" s="65"/>
      <c r="L5225" s="65"/>
      <c r="M5225" s="65"/>
      <c r="N5225" s="65"/>
      <c r="O5225" s="63"/>
      <c r="P5225" s="63"/>
      <c r="Q5225" s="63"/>
      <c r="R5225" s="60"/>
      <c r="S5225" s="60"/>
      <c r="T5225" s="69"/>
      <c r="U5225" s="8"/>
      <c r="X5225" s="60"/>
    </row>
    <row r="5226" spans="1:27" ht="11.25" outlineLevel="4" x14ac:dyDescent="0.2">
      <c r="A5226" s="4"/>
      <c r="B5226" s="120"/>
      <c r="C5226" s="121">
        <v>9</v>
      </c>
      <c r="D5226" s="122" t="s">
        <v>760</v>
      </c>
      <c r="E5226" s="123" t="s">
        <v>3835</v>
      </c>
      <c r="F5226" s="124" t="s">
        <v>3836</v>
      </c>
      <c r="G5226" s="122" t="s">
        <v>3656</v>
      </c>
      <c r="H5226" s="125">
        <v>300</v>
      </c>
      <c r="I5226" s="126">
        <v>0</v>
      </c>
      <c r="J5226" s="127">
        <f>H5226*I5226</f>
        <v>0</v>
      </c>
      <c r="K5226" s="125"/>
      <c r="L5226" s="125">
        <f>H5226*K5226</f>
        <v>0</v>
      </c>
      <c r="M5226" s="125"/>
      <c r="N5226" s="125">
        <f>H5226*M5226</f>
        <v>0</v>
      </c>
      <c r="O5226" s="127">
        <v>15</v>
      </c>
      <c r="P5226" s="127">
        <f>J5226*(O5226/100)</f>
        <v>0</v>
      </c>
      <c r="Q5226" s="127">
        <f>J5226+P5226</f>
        <v>0</v>
      </c>
      <c r="R5226" s="128"/>
      <c r="S5226" s="128" t="s">
        <v>776</v>
      </c>
      <c r="T5226" s="129">
        <v>1</v>
      </c>
      <c r="U5226" s="8"/>
      <c r="V5226" s="8"/>
      <c r="W5226" s="8"/>
      <c r="X5226" s="60"/>
    </row>
    <row r="5227" spans="1:27" ht="9.75" outlineLevel="5" x14ac:dyDescent="0.2">
      <c r="A5227" s="130"/>
      <c r="B5227" s="131"/>
      <c r="C5227" s="131"/>
      <c r="D5227" s="132"/>
      <c r="E5227" s="136" t="s">
        <v>0</v>
      </c>
      <c r="F5227" s="159" t="s">
        <v>763</v>
      </c>
      <c r="G5227" s="159"/>
      <c r="H5227" s="160"/>
      <c r="I5227" s="161"/>
      <c r="J5227" s="162"/>
      <c r="K5227" s="134"/>
      <c r="L5227" s="134"/>
      <c r="M5227" s="134"/>
      <c r="N5227" s="134"/>
      <c r="O5227" s="135"/>
      <c r="P5227" s="135"/>
      <c r="Q5227" s="135"/>
      <c r="R5227" s="132"/>
      <c r="S5227" s="132"/>
      <c r="T5227" s="131"/>
      <c r="U5227" s="6"/>
      <c r="V5227" s="8"/>
      <c r="W5227" s="8"/>
      <c r="X5227" s="133" t="str">
        <f>F5227</f>
        <v>---</v>
      </c>
      <c r="Y5227" s="9"/>
      <c r="AA5227" s="11"/>
    </row>
    <row r="5228" spans="1:27" ht="7.5" customHeight="1" outlineLevel="5" x14ac:dyDescent="0.15">
      <c r="B5228" s="69"/>
      <c r="C5228" s="69"/>
      <c r="D5228" s="60"/>
      <c r="E5228" s="60"/>
      <c r="F5228" s="61"/>
      <c r="G5228" s="60"/>
      <c r="H5228" s="65"/>
      <c r="I5228" s="105"/>
      <c r="J5228" s="63"/>
      <c r="K5228" s="65"/>
      <c r="L5228" s="65"/>
      <c r="M5228" s="65"/>
      <c r="N5228" s="65"/>
      <c r="O5228" s="63"/>
      <c r="P5228" s="63"/>
      <c r="Q5228" s="63"/>
      <c r="R5228" s="60"/>
      <c r="S5228" s="60"/>
      <c r="T5228" s="69"/>
      <c r="U5228" s="8"/>
      <c r="X5228" s="60"/>
    </row>
    <row r="5229" spans="1:27" ht="11.25" outlineLevel="4" x14ac:dyDescent="0.2">
      <c r="A5229" s="4"/>
      <c r="B5229" s="120"/>
      <c r="C5229" s="121">
        <v>10</v>
      </c>
      <c r="D5229" s="122" t="s">
        <v>760</v>
      </c>
      <c r="E5229" s="123" t="s">
        <v>3837</v>
      </c>
      <c r="F5229" s="124" t="s">
        <v>3838</v>
      </c>
      <c r="G5229" s="122" t="s">
        <v>3656</v>
      </c>
      <c r="H5229" s="125">
        <v>250</v>
      </c>
      <c r="I5229" s="126">
        <v>0</v>
      </c>
      <c r="J5229" s="127">
        <f>H5229*I5229</f>
        <v>0</v>
      </c>
      <c r="K5229" s="125"/>
      <c r="L5229" s="125">
        <f>H5229*K5229</f>
        <v>0</v>
      </c>
      <c r="M5229" s="125"/>
      <c r="N5229" s="125">
        <f>H5229*M5229</f>
        <v>0</v>
      </c>
      <c r="O5229" s="127">
        <v>15</v>
      </c>
      <c r="P5229" s="127">
        <f>J5229*(O5229/100)</f>
        <v>0</v>
      </c>
      <c r="Q5229" s="127">
        <f>J5229+P5229</f>
        <v>0</v>
      </c>
      <c r="R5229" s="128"/>
      <c r="S5229" s="128" t="s">
        <v>776</v>
      </c>
      <c r="T5229" s="129">
        <v>1</v>
      </c>
      <c r="U5229" s="8"/>
      <c r="V5229" s="8"/>
      <c r="W5229" s="8"/>
      <c r="X5229" s="60"/>
    </row>
    <row r="5230" spans="1:27" ht="9.75" outlineLevel="5" x14ac:dyDescent="0.2">
      <c r="A5230" s="130"/>
      <c r="B5230" s="131"/>
      <c r="C5230" s="131"/>
      <c r="D5230" s="132"/>
      <c r="E5230" s="136" t="s">
        <v>0</v>
      </c>
      <c r="F5230" s="159" t="s">
        <v>763</v>
      </c>
      <c r="G5230" s="159"/>
      <c r="H5230" s="160"/>
      <c r="I5230" s="161"/>
      <c r="J5230" s="162"/>
      <c r="K5230" s="134"/>
      <c r="L5230" s="134"/>
      <c r="M5230" s="134"/>
      <c r="N5230" s="134"/>
      <c r="O5230" s="135"/>
      <c r="P5230" s="135"/>
      <c r="Q5230" s="135"/>
      <c r="R5230" s="132"/>
      <c r="S5230" s="132"/>
      <c r="T5230" s="131"/>
      <c r="U5230" s="6"/>
      <c r="V5230" s="8"/>
      <c r="W5230" s="8"/>
      <c r="X5230" s="133" t="str">
        <f>F5230</f>
        <v>---</v>
      </c>
      <c r="Y5230" s="9"/>
      <c r="AA5230" s="11"/>
    </row>
    <row r="5231" spans="1:27" ht="7.5" customHeight="1" outlineLevel="5" x14ac:dyDescent="0.15">
      <c r="B5231" s="69"/>
      <c r="C5231" s="69"/>
      <c r="D5231" s="60"/>
      <c r="E5231" s="60"/>
      <c r="F5231" s="61"/>
      <c r="G5231" s="60"/>
      <c r="H5231" s="65"/>
      <c r="I5231" s="105"/>
      <c r="J5231" s="63"/>
      <c r="K5231" s="65"/>
      <c r="L5231" s="65"/>
      <c r="M5231" s="65"/>
      <c r="N5231" s="65"/>
      <c r="O5231" s="63"/>
      <c r="P5231" s="63"/>
      <c r="Q5231" s="63"/>
      <c r="R5231" s="60"/>
      <c r="S5231" s="60"/>
      <c r="T5231" s="69"/>
      <c r="U5231" s="8"/>
      <c r="X5231" s="60"/>
    </row>
    <row r="5232" spans="1:27" ht="11.25" outlineLevel="4" x14ac:dyDescent="0.2">
      <c r="A5232" s="4"/>
      <c r="B5232" s="120"/>
      <c r="C5232" s="121">
        <v>11</v>
      </c>
      <c r="D5232" s="122" t="s">
        <v>534</v>
      </c>
      <c r="E5232" s="123" t="s">
        <v>3839</v>
      </c>
      <c r="F5232" s="124" t="s">
        <v>3840</v>
      </c>
      <c r="G5232" s="122" t="s">
        <v>724</v>
      </c>
      <c r="H5232" s="125">
        <v>15</v>
      </c>
      <c r="I5232" s="126">
        <v>0</v>
      </c>
      <c r="J5232" s="127">
        <f>H5232*I5232</f>
        <v>0</v>
      </c>
      <c r="K5232" s="125"/>
      <c r="L5232" s="125">
        <f>H5232*K5232</f>
        <v>0</v>
      </c>
      <c r="M5232" s="125"/>
      <c r="N5232" s="125">
        <f>H5232*M5232</f>
        <v>0</v>
      </c>
      <c r="O5232" s="127">
        <v>15</v>
      </c>
      <c r="P5232" s="127">
        <f>J5232*(O5232/100)</f>
        <v>0</v>
      </c>
      <c r="Q5232" s="127">
        <f>J5232+P5232</f>
        <v>0</v>
      </c>
      <c r="R5232" s="128"/>
      <c r="S5232" s="128" t="s">
        <v>538</v>
      </c>
      <c r="T5232" s="129">
        <v>1</v>
      </c>
      <c r="U5232" s="8"/>
      <c r="V5232" s="8"/>
      <c r="W5232" s="8"/>
      <c r="X5232" s="60"/>
    </row>
    <row r="5233" spans="1:27" ht="19.5" outlineLevel="5" x14ac:dyDescent="0.2">
      <c r="A5233" s="130"/>
      <c r="B5233" s="131"/>
      <c r="C5233" s="131"/>
      <c r="D5233" s="132"/>
      <c r="E5233" s="136" t="s">
        <v>0</v>
      </c>
      <c r="F5233" s="159" t="s">
        <v>3841</v>
      </c>
      <c r="G5233" s="159"/>
      <c r="H5233" s="160"/>
      <c r="I5233" s="161"/>
      <c r="J5233" s="162"/>
      <c r="K5233" s="134"/>
      <c r="L5233" s="134"/>
      <c r="M5233" s="134"/>
      <c r="N5233" s="134"/>
      <c r="O5233" s="135"/>
      <c r="P5233" s="135"/>
      <c r="Q5233" s="135"/>
      <c r="R5233" s="132"/>
      <c r="S5233" s="132"/>
      <c r="T5233" s="131"/>
      <c r="U5233" s="6"/>
      <c r="V5233" s="8"/>
      <c r="W5233" s="8"/>
      <c r="X5233" s="133" t="str">
        <f>F5233</f>
        <v>Montáž krabic elektroinstalačních bez napojení na trubky a lišty, demontáže a montáže víčka a přístroje protahovacích nebo odbočných nástěnných plastových čtyřhranných, vel. do 100x100 mm</v>
      </c>
      <c r="Y5233" s="9"/>
      <c r="AA5233" s="11"/>
    </row>
    <row r="5234" spans="1:27" ht="7.5" customHeight="1" outlineLevel="5" x14ac:dyDescent="0.15">
      <c r="B5234" s="69"/>
      <c r="C5234" s="69"/>
      <c r="D5234" s="60"/>
      <c r="E5234" s="60"/>
      <c r="F5234" s="61"/>
      <c r="G5234" s="60"/>
      <c r="H5234" s="65"/>
      <c r="I5234" s="105"/>
      <c r="J5234" s="63"/>
      <c r="K5234" s="65"/>
      <c r="L5234" s="65"/>
      <c r="M5234" s="65"/>
      <c r="N5234" s="65"/>
      <c r="O5234" s="63"/>
      <c r="P5234" s="63"/>
      <c r="Q5234" s="63"/>
      <c r="R5234" s="60"/>
      <c r="S5234" s="60"/>
      <c r="T5234" s="69"/>
      <c r="U5234" s="8"/>
      <c r="X5234" s="60"/>
    </row>
    <row r="5235" spans="1:27" ht="11.25" outlineLevel="4" x14ac:dyDescent="0.2">
      <c r="A5235" s="4"/>
      <c r="B5235" s="120"/>
      <c r="C5235" s="121">
        <v>12</v>
      </c>
      <c r="D5235" s="122" t="s">
        <v>760</v>
      </c>
      <c r="E5235" s="123" t="s">
        <v>3842</v>
      </c>
      <c r="F5235" s="124" t="s">
        <v>3843</v>
      </c>
      <c r="G5235" s="122" t="s">
        <v>3664</v>
      </c>
      <c r="H5235" s="125">
        <v>15</v>
      </c>
      <c r="I5235" s="126">
        <v>0</v>
      </c>
      <c r="J5235" s="127">
        <f>H5235*I5235</f>
        <v>0</v>
      </c>
      <c r="K5235" s="125"/>
      <c r="L5235" s="125">
        <f>H5235*K5235</f>
        <v>0</v>
      </c>
      <c r="M5235" s="125"/>
      <c r="N5235" s="125">
        <f>H5235*M5235</f>
        <v>0</v>
      </c>
      <c r="O5235" s="127">
        <v>15</v>
      </c>
      <c r="P5235" s="127">
        <f>J5235*(O5235/100)</f>
        <v>0</v>
      </c>
      <c r="Q5235" s="127">
        <f>J5235+P5235</f>
        <v>0</v>
      </c>
      <c r="R5235" s="128"/>
      <c r="S5235" s="128" t="s">
        <v>776</v>
      </c>
      <c r="T5235" s="129">
        <v>1</v>
      </c>
      <c r="U5235" s="8"/>
      <c r="V5235" s="8"/>
      <c r="W5235" s="8"/>
      <c r="X5235" s="60"/>
    </row>
    <row r="5236" spans="1:27" ht="9.75" outlineLevel="5" x14ac:dyDescent="0.2">
      <c r="A5236" s="130"/>
      <c r="B5236" s="131"/>
      <c r="C5236" s="131"/>
      <c r="D5236" s="132"/>
      <c r="E5236" s="136" t="s">
        <v>0</v>
      </c>
      <c r="F5236" s="159" t="s">
        <v>763</v>
      </c>
      <c r="G5236" s="159"/>
      <c r="H5236" s="160"/>
      <c r="I5236" s="161"/>
      <c r="J5236" s="162"/>
      <c r="K5236" s="134"/>
      <c r="L5236" s="134"/>
      <c r="M5236" s="134"/>
      <c r="N5236" s="134"/>
      <c r="O5236" s="135"/>
      <c r="P5236" s="135"/>
      <c r="Q5236" s="135"/>
      <c r="R5236" s="132"/>
      <c r="S5236" s="132"/>
      <c r="T5236" s="131"/>
      <c r="U5236" s="6"/>
      <c r="V5236" s="8"/>
      <c r="W5236" s="8"/>
      <c r="X5236" s="133" t="str">
        <f>F5236</f>
        <v>---</v>
      </c>
      <c r="Y5236" s="9"/>
      <c r="AA5236" s="11"/>
    </row>
    <row r="5237" spans="1:27" ht="7.5" customHeight="1" outlineLevel="5" x14ac:dyDescent="0.15">
      <c r="B5237" s="69"/>
      <c r="C5237" s="69"/>
      <c r="D5237" s="60"/>
      <c r="E5237" s="60"/>
      <c r="F5237" s="61"/>
      <c r="G5237" s="60"/>
      <c r="H5237" s="65"/>
      <c r="I5237" s="105"/>
      <c r="J5237" s="63"/>
      <c r="K5237" s="65"/>
      <c r="L5237" s="65"/>
      <c r="M5237" s="65"/>
      <c r="N5237" s="65"/>
      <c r="O5237" s="63"/>
      <c r="P5237" s="63"/>
      <c r="Q5237" s="63"/>
      <c r="R5237" s="60"/>
      <c r="S5237" s="60"/>
      <c r="T5237" s="69"/>
      <c r="U5237" s="8"/>
      <c r="X5237" s="60"/>
    </row>
    <row r="5238" spans="1:27" ht="11.25" outlineLevel="4" x14ac:dyDescent="0.2">
      <c r="A5238" s="4"/>
      <c r="B5238" s="120"/>
      <c r="C5238" s="121">
        <v>13</v>
      </c>
      <c r="D5238" s="122" t="s">
        <v>534</v>
      </c>
      <c r="E5238" s="123" t="s">
        <v>3844</v>
      </c>
      <c r="F5238" s="124" t="s">
        <v>3845</v>
      </c>
      <c r="G5238" s="122" t="s">
        <v>752</v>
      </c>
      <c r="H5238" s="125">
        <v>25</v>
      </c>
      <c r="I5238" s="126">
        <v>0</v>
      </c>
      <c r="J5238" s="127">
        <f>H5238*I5238</f>
        <v>0</v>
      </c>
      <c r="K5238" s="125"/>
      <c r="L5238" s="125">
        <f>H5238*K5238</f>
        <v>0</v>
      </c>
      <c r="M5238" s="125"/>
      <c r="N5238" s="125">
        <f>H5238*M5238</f>
        <v>0</v>
      </c>
      <c r="O5238" s="127">
        <v>15</v>
      </c>
      <c r="P5238" s="127">
        <f>J5238*(O5238/100)</f>
        <v>0</v>
      </c>
      <c r="Q5238" s="127">
        <f>J5238+P5238</f>
        <v>0</v>
      </c>
      <c r="R5238" s="128"/>
      <c r="S5238" s="128" t="s">
        <v>538</v>
      </c>
      <c r="T5238" s="129">
        <v>1</v>
      </c>
      <c r="U5238" s="8"/>
      <c r="V5238" s="8"/>
      <c r="W5238" s="8"/>
      <c r="X5238" s="60"/>
    </row>
    <row r="5239" spans="1:27" ht="9.75" outlineLevel="5" x14ac:dyDescent="0.2">
      <c r="A5239" s="130"/>
      <c r="B5239" s="131"/>
      <c r="C5239" s="131"/>
      <c r="D5239" s="132"/>
      <c r="E5239" s="136" t="s">
        <v>0</v>
      </c>
      <c r="F5239" s="159" t="s">
        <v>3846</v>
      </c>
      <c r="G5239" s="159"/>
      <c r="H5239" s="160"/>
      <c r="I5239" s="161"/>
      <c r="J5239" s="162"/>
      <c r="K5239" s="134"/>
      <c r="L5239" s="134"/>
      <c r="M5239" s="134"/>
      <c r="N5239" s="134"/>
      <c r="O5239" s="135"/>
      <c r="P5239" s="135"/>
      <c r="Q5239" s="135"/>
      <c r="R5239" s="132"/>
      <c r="S5239" s="132"/>
      <c r="T5239" s="131"/>
      <c r="U5239" s="6"/>
      <c r="V5239" s="8"/>
      <c r="W5239" s="8"/>
      <c r="X5239" s="133" t="str">
        <f>F5239</f>
        <v>Montáž žlabů bez stojiny a výložníků kovových s podpěrkami a příslušenstvím bez víka, šířky do 100 mm</v>
      </c>
      <c r="Y5239" s="9"/>
      <c r="AA5239" s="11"/>
    </row>
    <row r="5240" spans="1:27" ht="7.5" customHeight="1" outlineLevel="5" x14ac:dyDescent="0.15">
      <c r="B5240" s="69"/>
      <c r="C5240" s="69"/>
      <c r="D5240" s="60"/>
      <c r="E5240" s="60"/>
      <c r="F5240" s="61"/>
      <c r="G5240" s="60"/>
      <c r="H5240" s="65"/>
      <c r="I5240" s="105"/>
      <c r="J5240" s="63"/>
      <c r="K5240" s="65"/>
      <c r="L5240" s="65"/>
      <c r="M5240" s="65"/>
      <c r="N5240" s="65"/>
      <c r="O5240" s="63"/>
      <c r="P5240" s="63"/>
      <c r="Q5240" s="63"/>
      <c r="R5240" s="60"/>
      <c r="S5240" s="60"/>
      <c r="T5240" s="69"/>
      <c r="U5240" s="8"/>
      <c r="X5240" s="60"/>
    </row>
    <row r="5241" spans="1:27" ht="22.5" outlineLevel="4" x14ac:dyDescent="0.2">
      <c r="A5241" s="4"/>
      <c r="B5241" s="120"/>
      <c r="C5241" s="121">
        <v>14</v>
      </c>
      <c r="D5241" s="122" t="s">
        <v>760</v>
      </c>
      <c r="E5241" s="123" t="s">
        <v>3847</v>
      </c>
      <c r="F5241" s="124" t="s">
        <v>3848</v>
      </c>
      <c r="G5241" s="122" t="s">
        <v>752</v>
      </c>
      <c r="H5241" s="125">
        <v>25</v>
      </c>
      <c r="I5241" s="126">
        <v>0</v>
      </c>
      <c r="J5241" s="127">
        <f>H5241*I5241</f>
        <v>0</v>
      </c>
      <c r="K5241" s="125"/>
      <c r="L5241" s="125">
        <f>H5241*K5241</f>
        <v>0</v>
      </c>
      <c r="M5241" s="125"/>
      <c r="N5241" s="125">
        <f>H5241*M5241</f>
        <v>0</v>
      </c>
      <c r="O5241" s="127">
        <v>15</v>
      </c>
      <c r="P5241" s="127">
        <f>J5241*(O5241/100)</f>
        <v>0</v>
      </c>
      <c r="Q5241" s="127">
        <f>J5241+P5241</f>
        <v>0</v>
      </c>
      <c r="R5241" s="128"/>
      <c r="S5241" s="128" t="s">
        <v>776</v>
      </c>
      <c r="T5241" s="129">
        <v>1</v>
      </c>
      <c r="U5241" s="8"/>
      <c r="V5241" s="8"/>
      <c r="W5241" s="8"/>
      <c r="X5241" s="60"/>
    </row>
    <row r="5242" spans="1:27" ht="9.75" outlineLevel="5" x14ac:dyDescent="0.2">
      <c r="A5242" s="130"/>
      <c r="B5242" s="131"/>
      <c r="C5242" s="131"/>
      <c r="D5242" s="132"/>
      <c r="E5242" s="136" t="s">
        <v>0</v>
      </c>
      <c r="F5242" s="159" t="s">
        <v>763</v>
      </c>
      <c r="G5242" s="159"/>
      <c r="H5242" s="160"/>
      <c r="I5242" s="161"/>
      <c r="J5242" s="162"/>
      <c r="K5242" s="134"/>
      <c r="L5242" s="134"/>
      <c r="M5242" s="134"/>
      <c r="N5242" s="134"/>
      <c r="O5242" s="135"/>
      <c r="P5242" s="135"/>
      <c r="Q5242" s="135"/>
      <c r="R5242" s="132"/>
      <c r="S5242" s="132"/>
      <c r="T5242" s="131"/>
      <c r="U5242" s="6"/>
      <c r="V5242" s="8"/>
      <c r="W5242" s="8"/>
      <c r="X5242" s="133" t="str">
        <f>F5242</f>
        <v>---</v>
      </c>
      <c r="Y5242" s="9"/>
      <c r="AA5242" s="11"/>
    </row>
    <row r="5243" spans="1:27" ht="7.5" customHeight="1" outlineLevel="5" x14ac:dyDescent="0.15">
      <c r="B5243" s="69"/>
      <c r="C5243" s="69"/>
      <c r="D5243" s="60"/>
      <c r="E5243" s="60"/>
      <c r="F5243" s="61"/>
      <c r="G5243" s="60"/>
      <c r="H5243" s="65"/>
      <c r="I5243" s="105"/>
      <c r="J5243" s="63"/>
      <c r="K5243" s="65"/>
      <c r="L5243" s="65"/>
      <c r="M5243" s="65"/>
      <c r="N5243" s="65"/>
      <c r="O5243" s="63"/>
      <c r="P5243" s="63"/>
      <c r="Q5243" s="63"/>
      <c r="R5243" s="60"/>
      <c r="S5243" s="60"/>
      <c r="T5243" s="69"/>
      <c r="U5243" s="8"/>
      <c r="X5243" s="60"/>
    </row>
    <row r="5244" spans="1:27" ht="11.25" outlineLevel="4" x14ac:dyDescent="0.2">
      <c r="A5244" s="4"/>
      <c r="B5244" s="120"/>
      <c r="C5244" s="121">
        <v>15</v>
      </c>
      <c r="D5244" s="122" t="s">
        <v>3747</v>
      </c>
      <c r="E5244" s="123" t="s">
        <v>3849</v>
      </c>
      <c r="F5244" s="124" t="s">
        <v>3850</v>
      </c>
      <c r="G5244" s="122" t="s">
        <v>3757</v>
      </c>
      <c r="H5244" s="125">
        <v>15</v>
      </c>
      <c r="I5244" s="126">
        <v>0</v>
      </c>
      <c r="J5244" s="127">
        <f>H5244*I5244</f>
        <v>0</v>
      </c>
      <c r="K5244" s="125"/>
      <c r="L5244" s="125">
        <f>H5244*K5244</f>
        <v>0</v>
      </c>
      <c r="M5244" s="125"/>
      <c r="N5244" s="125">
        <f>H5244*M5244</f>
        <v>0</v>
      </c>
      <c r="O5244" s="127">
        <v>15</v>
      </c>
      <c r="P5244" s="127">
        <f>J5244*(O5244/100)</f>
        <v>0</v>
      </c>
      <c r="Q5244" s="127">
        <f>J5244+P5244</f>
        <v>0</v>
      </c>
      <c r="R5244" s="128"/>
      <c r="S5244" s="128" t="s">
        <v>538</v>
      </c>
      <c r="T5244" s="129">
        <v>1</v>
      </c>
      <c r="U5244" s="8"/>
      <c r="V5244" s="8"/>
      <c r="W5244" s="8"/>
      <c r="X5244" s="60"/>
    </row>
    <row r="5245" spans="1:27" ht="9.75" outlineLevel="5" x14ac:dyDescent="0.2">
      <c r="A5245" s="130"/>
      <c r="B5245" s="131"/>
      <c r="C5245" s="131"/>
      <c r="D5245" s="132"/>
      <c r="E5245" s="136" t="s">
        <v>0</v>
      </c>
      <c r="F5245" s="159" t="s">
        <v>3851</v>
      </c>
      <c r="G5245" s="159"/>
      <c r="H5245" s="160"/>
      <c r="I5245" s="161"/>
      <c r="J5245" s="162"/>
      <c r="K5245" s="134"/>
      <c r="L5245" s="134"/>
      <c r="M5245" s="134"/>
      <c r="N5245" s="134"/>
      <c r="O5245" s="135"/>
      <c r="P5245" s="135"/>
      <c r="Q5245" s="135"/>
      <c r="R5245" s="132"/>
      <c r="S5245" s="132"/>
      <c r="T5245" s="131"/>
      <c r="U5245" s="6"/>
      <c r="V5245" s="8"/>
      <c r="W5245" s="8"/>
      <c r="X5245" s="133" t="str">
        <f>F5245</f>
        <v>Hodinové zúčtovací sazby montáží technologických zařízení při externích montážích montér ocelových konstrukcí</v>
      </c>
      <c r="Y5245" s="9"/>
      <c r="AA5245" s="11"/>
    </row>
    <row r="5246" spans="1:27" ht="7.5" customHeight="1" outlineLevel="5" x14ac:dyDescent="0.15">
      <c r="B5246" s="69"/>
      <c r="C5246" s="69"/>
      <c r="D5246" s="60"/>
      <c r="E5246" s="60"/>
      <c r="F5246" s="61"/>
      <c r="G5246" s="60"/>
      <c r="H5246" s="65"/>
      <c r="I5246" s="105"/>
      <c r="J5246" s="63"/>
      <c r="K5246" s="65"/>
      <c r="L5246" s="65"/>
      <c r="M5246" s="65"/>
      <c r="N5246" s="65"/>
      <c r="O5246" s="63"/>
      <c r="P5246" s="63"/>
      <c r="Q5246" s="63"/>
      <c r="R5246" s="60"/>
      <c r="S5246" s="60"/>
      <c r="T5246" s="69"/>
      <c r="U5246" s="8"/>
      <c r="X5246" s="60"/>
    </row>
    <row r="5247" spans="1:27" ht="22.5" outlineLevel="4" x14ac:dyDescent="0.2">
      <c r="A5247" s="4"/>
      <c r="B5247" s="120"/>
      <c r="C5247" s="121">
        <v>16</v>
      </c>
      <c r="D5247" s="122" t="s">
        <v>760</v>
      </c>
      <c r="E5247" s="123" t="s">
        <v>3852</v>
      </c>
      <c r="F5247" s="124" t="s">
        <v>3853</v>
      </c>
      <c r="G5247" s="122" t="s">
        <v>3854</v>
      </c>
      <c r="H5247" s="125">
        <v>1</v>
      </c>
      <c r="I5247" s="126">
        <v>0</v>
      </c>
      <c r="J5247" s="127">
        <f>H5247*I5247</f>
        <v>0</v>
      </c>
      <c r="K5247" s="125"/>
      <c r="L5247" s="125">
        <f>H5247*K5247</f>
        <v>0</v>
      </c>
      <c r="M5247" s="125"/>
      <c r="N5247" s="125">
        <f>H5247*M5247</f>
        <v>0</v>
      </c>
      <c r="O5247" s="127">
        <v>15</v>
      </c>
      <c r="P5247" s="127">
        <f>J5247*(O5247/100)</f>
        <v>0</v>
      </c>
      <c r="Q5247" s="127">
        <f>J5247+P5247</f>
        <v>0</v>
      </c>
      <c r="R5247" s="128"/>
      <c r="S5247" s="128" t="s">
        <v>776</v>
      </c>
      <c r="T5247" s="129">
        <v>1</v>
      </c>
      <c r="U5247" s="8"/>
      <c r="V5247" s="8"/>
      <c r="W5247" s="8"/>
      <c r="X5247" s="60"/>
    </row>
    <row r="5248" spans="1:27" ht="9.75" outlineLevel="5" x14ac:dyDescent="0.2">
      <c r="A5248" s="130"/>
      <c r="B5248" s="131"/>
      <c r="C5248" s="131"/>
      <c r="D5248" s="132"/>
      <c r="E5248" s="136" t="s">
        <v>0</v>
      </c>
      <c r="F5248" s="159" t="s">
        <v>763</v>
      </c>
      <c r="G5248" s="159"/>
      <c r="H5248" s="160"/>
      <c r="I5248" s="161"/>
      <c r="J5248" s="162"/>
      <c r="K5248" s="134"/>
      <c r="L5248" s="134"/>
      <c r="M5248" s="134"/>
      <c r="N5248" s="134"/>
      <c r="O5248" s="135"/>
      <c r="P5248" s="135"/>
      <c r="Q5248" s="135"/>
      <c r="R5248" s="132"/>
      <c r="S5248" s="132"/>
      <c r="T5248" s="131"/>
      <c r="U5248" s="6"/>
      <c r="V5248" s="8"/>
      <c r="W5248" s="8"/>
      <c r="X5248" s="133" t="str">
        <f>F5248</f>
        <v>---</v>
      </c>
      <c r="Y5248" s="9"/>
      <c r="AA5248" s="11"/>
    </row>
    <row r="5249" spans="1:27" ht="7.5" customHeight="1" outlineLevel="5" x14ac:dyDescent="0.15">
      <c r="B5249" s="69"/>
      <c r="C5249" s="69"/>
      <c r="D5249" s="60"/>
      <c r="E5249" s="60"/>
      <c r="F5249" s="61"/>
      <c r="G5249" s="60"/>
      <c r="H5249" s="65"/>
      <c r="I5249" s="105"/>
      <c r="J5249" s="63"/>
      <c r="K5249" s="65"/>
      <c r="L5249" s="65"/>
      <c r="M5249" s="65"/>
      <c r="N5249" s="65"/>
      <c r="O5249" s="63"/>
      <c r="P5249" s="63"/>
      <c r="Q5249" s="63"/>
      <c r="R5249" s="60"/>
      <c r="S5249" s="60"/>
      <c r="T5249" s="69"/>
      <c r="U5249" s="8"/>
      <c r="X5249" s="60"/>
    </row>
    <row r="5250" spans="1:27" ht="11.25" outlineLevel="4" x14ac:dyDescent="0.2">
      <c r="A5250" s="4"/>
      <c r="B5250" s="120"/>
      <c r="C5250" s="121">
        <v>17</v>
      </c>
      <c r="D5250" s="122" t="s">
        <v>534</v>
      </c>
      <c r="E5250" s="123" t="s">
        <v>3820</v>
      </c>
      <c r="F5250" s="124" t="s">
        <v>3821</v>
      </c>
      <c r="G5250" s="122" t="s">
        <v>724</v>
      </c>
      <c r="H5250" s="125">
        <v>35</v>
      </c>
      <c r="I5250" s="126">
        <v>0</v>
      </c>
      <c r="J5250" s="127">
        <f>H5250*I5250</f>
        <v>0</v>
      </c>
      <c r="K5250" s="125"/>
      <c r="L5250" s="125">
        <f>H5250*K5250</f>
        <v>0</v>
      </c>
      <c r="M5250" s="125"/>
      <c r="N5250" s="125">
        <f>H5250*M5250</f>
        <v>0</v>
      </c>
      <c r="O5250" s="127">
        <v>15</v>
      </c>
      <c r="P5250" s="127">
        <f>J5250*(O5250/100)</f>
        <v>0</v>
      </c>
      <c r="Q5250" s="127">
        <f>J5250+P5250</f>
        <v>0</v>
      </c>
      <c r="R5250" s="128"/>
      <c r="S5250" s="128" t="s">
        <v>538</v>
      </c>
      <c r="T5250" s="129">
        <v>1</v>
      </c>
      <c r="U5250" s="8"/>
      <c r="V5250" s="8"/>
      <c r="W5250" s="8"/>
      <c r="X5250" s="60"/>
    </row>
    <row r="5251" spans="1:27" ht="9.75" outlineLevel="5" x14ac:dyDescent="0.2">
      <c r="A5251" s="130"/>
      <c r="B5251" s="131"/>
      <c r="C5251" s="131"/>
      <c r="D5251" s="132"/>
      <c r="E5251" s="136" t="s">
        <v>0</v>
      </c>
      <c r="F5251" s="159" t="s">
        <v>3822</v>
      </c>
      <c r="G5251" s="159"/>
      <c r="H5251" s="160"/>
      <c r="I5251" s="161"/>
      <c r="J5251" s="162"/>
      <c r="K5251" s="134"/>
      <c r="L5251" s="134"/>
      <c r="M5251" s="134"/>
      <c r="N5251" s="134"/>
      <c r="O5251" s="135"/>
      <c r="P5251" s="135"/>
      <c r="Q5251" s="135"/>
      <c r="R5251" s="132"/>
      <c r="S5251" s="132"/>
      <c r="T5251" s="131"/>
      <c r="U5251" s="6"/>
      <c r="V5251" s="8"/>
      <c r="W5251" s="8"/>
      <c r="X5251" s="133" t="str">
        <f>F5251</f>
        <v>Montáž krabic elektroinstalačních bez napojení na trubky a lišty, demontáže a montáže víčka a přístroje přístrojových zapuštěných plastových kruhových</v>
      </c>
      <c r="Y5251" s="9"/>
      <c r="AA5251" s="11"/>
    </row>
    <row r="5252" spans="1:27" ht="7.5" customHeight="1" outlineLevel="5" x14ac:dyDescent="0.15">
      <c r="B5252" s="69"/>
      <c r="C5252" s="69"/>
      <c r="D5252" s="60"/>
      <c r="E5252" s="60"/>
      <c r="F5252" s="61"/>
      <c r="G5252" s="60"/>
      <c r="H5252" s="65"/>
      <c r="I5252" s="105"/>
      <c r="J5252" s="63"/>
      <c r="K5252" s="65"/>
      <c r="L5252" s="65"/>
      <c r="M5252" s="65"/>
      <c r="N5252" s="65"/>
      <c r="O5252" s="63"/>
      <c r="P5252" s="63"/>
      <c r="Q5252" s="63"/>
      <c r="R5252" s="60"/>
      <c r="S5252" s="60"/>
      <c r="T5252" s="69"/>
      <c r="U5252" s="8"/>
      <c r="X5252" s="60"/>
    </row>
    <row r="5253" spans="1:27" ht="11.25" outlineLevel="4" x14ac:dyDescent="0.2">
      <c r="A5253" s="4"/>
      <c r="B5253" s="120"/>
      <c r="C5253" s="121">
        <v>18</v>
      </c>
      <c r="D5253" s="122" t="s">
        <v>760</v>
      </c>
      <c r="E5253" s="123" t="s">
        <v>3855</v>
      </c>
      <c r="F5253" s="124" t="s">
        <v>3856</v>
      </c>
      <c r="G5253" s="122" t="s">
        <v>3664</v>
      </c>
      <c r="H5253" s="125">
        <v>35</v>
      </c>
      <c r="I5253" s="126">
        <v>0</v>
      </c>
      <c r="J5253" s="127">
        <f>H5253*I5253</f>
        <v>0</v>
      </c>
      <c r="K5253" s="125"/>
      <c r="L5253" s="125">
        <f>H5253*K5253</f>
        <v>0</v>
      </c>
      <c r="M5253" s="125"/>
      <c r="N5253" s="125">
        <f>H5253*M5253</f>
        <v>0</v>
      </c>
      <c r="O5253" s="127">
        <v>15</v>
      </c>
      <c r="P5253" s="127">
        <f>J5253*(O5253/100)</f>
        <v>0</v>
      </c>
      <c r="Q5253" s="127">
        <f>J5253+P5253</f>
        <v>0</v>
      </c>
      <c r="R5253" s="128"/>
      <c r="S5253" s="128" t="s">
        <v>776</v>
      </c>
      <c r="T5253" s="129">
        <v>1</v>
      </c>
      <c r="U5253" s="8"/>
      <c r="V5253" s="8"/>
      <c r="W5253" s="8"/>
      <c r="X5253" s="60"/>
    </row>
    <row r="5254" spans="1:27" ht="9.75" outlineLevel="5" x14ac:dyDescent="0.2">
      <c r="A5254" s="130"/>
      <c r="B5254" s="131"/>
      <c r="C5254" s="131"/>
      <c r="D5254" s="132"/>
      <c r="E5254" s="136" t="s">
        <v>0</v>
      </c>
      <c r="F5254" s="159" t="s">
        <v>763</v>
      </c>
      <c r="G5254" s="159"/>
      <c r="H5254" s="160"/>
      <c r="I5254" s="161"/>
      <c r="J5254" s="162"/>
      <c r="K5254" s="134"/>
      <c r="L5254" s="134"/>
      <c r="M5254" s="134"/>
      <c r="N5254" s="134"/>
      <c r="O5254" s="135"/>
      <c r="P5254" s="135"/>
      <c r="Q5254" s="135"/>
      <c r="R5254" s="132"/>
      <c r="S5254" s="132"/>
      <c r="T5254" s="131"/>
      <c r="U5254" s="6"/>
      <c r="V5254" s="8"/>
      <c r="W5254" s="8"/>
      <c r="X5254" s="133" t="str">
        <f>F5254</f>
        <v>---</v>
      </c>
      <c r="Y5254" s="9"/>
      <c r="AA5254" s="11"/>
    </row>
    <row r="5255" spans="1:27" ht="7.5" customHeight="1" outlineLevel="5" x14ac:dyDescent="0.15">
      <c r="B5255" s="69"/>
      <c r="C5255" s="69"/>
      <c r="D5255" s="60"/>
      <c r="E5255" s="60"/>
      <c r="F5255" s="61"/>
      <c r="G5255" s="60"/>
      <c r="H5255" s="65"/>
      <c r="I5255" s="105"/>
      <c r="J5255" s="63"/>
      <c r="K5255" s="65"/>
      <c r="L5255" s="65"/>
      <c r="M5255" s="65"/>
      <c r="N5255" s="65"/>
      <c r="O5255" s="63"/>
      <c r="P5255" s="63"/>
      <c r="Q5255" s="63"/>
      <c r="R5255" s="60"/>
      <c r="S5255" s="60"/>
      <c r="T5255" s="69"/>
      <c r="U5255" s="8"/>
      <c r="X5255" s="60"/>
    </row>
    <row r="5256" spans="1:27" outlineLevel="4" x14ac:dyDescent="0.15">
      <c r="B5256" s="6"/>
      <c r="C5256" s="6"/>
      <c r="D5256" s="6"/>
      <c r="E5256" s="6"/>
      <c r="F5256" s="6"/>
      <c r="G5256" s="6"/>
      <c r="H5256" s="6"/>
      <c r="I5256" s="8"/>
      <c r="J5256" s="8"/>
      <c r="K5256" s="6"/>
      <c r="L5256" s="6"/>
      <c r="M5256" s="6"/>
      <c r="N5256" s="6"/>
      <c r="O5256" s="6"/>
      <c r="P5256" s="8"/>
      <c r="Q5256" s="8"/>
      <c r="R5256" s="8"/>
      <c r="S5256" s="6"/>
      <c r="T5256" s="6"/>
      <c r="X5256" s="6"/>
    </row>
    <row r="5257" spans="1:27" ht="11.25" outlineLevel="3" x14ac:dyDescent="0.2">
      <c r="A5257" s="96" t="s">
        <v>183</v>
      </c>
      <c r="B5257" s="100">
        <v>4</v>
      </c>
      <c r="C5257" s="114"/>
      <c r="D5257" s="115" t="s">
        <v>533</v>
      </c>
      <c r="E5257" s="115"/>
      <c r="F5257" s="116" t="s">
        <v>184</v>
      </c>
      <c r="G5257" s="115"/>
      <c r="H5257" s="117"/>
      <c r="I5257" s="118"/>
      <c r="J5257" s="98">
        <f>SUBTOTAL(9,J5258:J5321)</f>
        <v>0</v>
      </c>
      <c r="K5257" s="117"/>
      <c r="L5257" s="99">
        <f>SUBTOTAL(9,L5258:L5321)</f>
        <v>0</v>
      </c>
      <c r="M5257" s="117"/>
      <c r="N5257" s="99">
        <f>SUBTOTAL(9,N5258:N5321)</f>
        <v>0</v>
      </c>
      <c r="O5257" s="119"/>
      <c r="P5257" s="98">
        <f>SUBTOTAL(9,P5258:P5321)</f>
        <v>0</v>
      </c>
      <c r="Q5257" s="98">
        <f>SUBTOTAL(9,Q5258:Q5321)</f>
        <v>0</v>
      </c>
      <c r="R5257" s="115"/>
      <c r="S5257" s="115"/>
      <c r="T5257" s="100">
        <f>SUBTOTAL(9,T5258:T5321)</f>
        <v>21</v>
      </c>
      <c r="U5257" s="6"/>
      <c r="V5257" s="8"/>
      <c r="W5257" s="8"/>
      <c r="X5257" s="60"/>
    </row>
    <row r="5258" spans="1:27" ht="11.25" outlineLevel="4" x14ac:dyDescent="0.2">
      <c r="A5258" s="4"/>
      <c r="B5258" s="120"/>
      <c r="C5258" s="121">
        <v>1</v>
      </c>
      <c r="D5258" s="122" t="s">
        <v>534</v>
      </c>
      <c r="E5258" s="123" t="s">
        <v>3857</v>
      </c>
      <c r="F5258" s="124" t="s">
        <v>3858</v>
      </c>
      <c r="G5258" s="122" t="s">
        <v>724</v>
      </c>
      <c r="H5258" s="125">
        <v>10</v>
      </c>
      <c r="I5258" s="126">
        <v>0</v>
      </c>
      <c r="J5258" s="127">
        <f>H5258*I5258</f>
        <v>0</v>
      </c>
      <c r="K5258" s="125"/>
      <c r="L5258" s="125">
        <f>H5258*K5258</f>
        <v>0</v>
      </c>
      <c r="M5258" s="125"/>
      <c r="N5258" s="125">
        <f>H5258*M5258</f>
        <v>0</v>
      </c>
      <c r="O5258" s="127">
        <v>15</v>
      </c>
      <c r="P5258" s="127">
        <f>J5258*(O5258/100)</f>
        <v>0</v>
      </c>
      <c r="Q5258" s="127">
        <f>J5258+P5258</f>
        <v>0</v>
      </c>
      <c r="R5258" s="128"/>
      <c r="S5258" s="128" t="s">
        <v>538</v>
      </c>
      <c r="T5258" s="129">
        <v>1</v>
      </c>
      <c r="U5258" s="8"/>
      <c r="V5258" s="8"/>
      <c r="W5258" s="8"/>
      <c r="X5258" s="60"/>
    </row>
    <row r="5259" spans="1:27" ht="9.75" outlineLevel="5" x14ac:dyDescent="0.2">
      <c r="A5259" s="130"/>
      <c r="B5259" s="131"/>
      <c r="C5259" s="131"/>
      <c r="D5259" s="132"/>
      <c r="E5259" s="136" t="s">
        <v>0</v>
      </c>
      <c r="F5259" s="159" t="s">
        <v>3859</v>
      </c>
      <c r="G5259" s="159"/>
      <c r="H5259" s="160"/>
      <c r="I5259" s="161"/>
      <c r="J5259" s="162"/>
      <c r="K5259" s="134"/>
      <c r="L5259" s="134"/>
      <c r="M5259" s="134"/>
      <c r="N5259" s="134"/>
      <c r="O5259" s="135"/>
      <c r="P5259" s="135"/>
      <c r="Q5259" s="135"/>
      <c r="R5259" s="132"/>
      <c r="S5259" s="132"/>
      <c r="T5259" s="131"/>
      <c r="U5259" s="6"/>
      <c r="V5259" s="8"/>
      <c r="W5259" s="8"/>
      <c r="X5259" s="133" t="str">
        <f>F5259</f>
        <v>Montáž spínačů jedno nebo dvoupólových polozapuštěných nebo zapuštěných se zapojením vodičů šroubové připojení, pro prostředí normální ovladačů, řazení 1/0-tlačítkových zapínacích</v>
      </c>
      <c r="Y5259" s="9"/>
      <c r="AA5259" s="11"/>
    </row>
    <row r="5260" spans="1:27" ht="7.5" customHeight="1" outlineLevel="5" x14ac:dyDescent="0.15">
      <c r="B5260" s="69"/>
      <c r="C5260" s="69"/>
      <c r="D5260" s="60"/>
      <c r="E5260" s="60"/>
      <c r="F5260" s="61"/>
      <c r="G5260" s="60"/>
      <c r="H5260" s="65"/>
      <c r="I5260" s="105"/>
      <c r="J5260" s="63"/>
      <c r="K5260" s="65"/>
      <c r="L5260" s="65"/>
      <c r="M5260" s="65"/>
      <c r="N5260" s="65"/>
      <c r="O5260" s="63"/>
      <c r="P5260" s="63"/>
      <c r="Q5260" s="63"/>
      <c r="R5260" s="60"/>
      <c r="S5260" s="60"/>
      <c r="T5260" s="69"/>
      <c r="U5260" s="8"/>
      <c r="X5260" s="60"/>
    </row>
    <row r="5261" spans="1:27" ht="11.25" outlineLevel="4" x14ac:dyDescent="0.2">
      <c r="A5261" s="4"/>
      <c r="B5261" s="120"/>
      <c r="C5261" s="121">
        <v>2</v>
      </c>
      <c r="D5261" s="122" t="s">
        <v>760</v>
      </c>
      <c r="E5261" s="123" t="s">
        <v>3860</v>
      </c>
      <c r="F5261" s="124" t="s">
        <v>3861</v>
      </c>
      <c r="G5261" s="122" t="s">
        <v>3656</v>
      </c>
      <c r="H5261" s="125">
        <v>10</v>
      </c>
      <c r="I5261" s="126">
        <v>0</v>
      </c>
      <c r="J5261" s="127">
        <f>H5261*I5261</f>
        <v>0</v>
      </c>
      <c r="K5261" s="125"/>
      <c r="L5261" s="125">
        <f>H5261*K5261</f>
        <v>0</v>
      </c>
      <c r="M5261" s="125"/>
      <c r="N5261" s="125">
        <f>H5261*M5261</f>
        <v>0</v>
      </c>
      <c r="O5261" s="127">
        <v>15</v>
      </c>
      <c r="P5261" s="127">
        <f>J5261*(O5261/100)</f>
        <v>0</v>
      </c>
      <c r="Q5261" s="127">
        <f>J5261+P5261</f>
        <v>0</v>
      </c>
      <c r="R5261" s="128"/>
      <c r="S5261" s="128" t="s">
        <v>776</v>
      </c>
      <c r="T5261" s="129">
        <v>1</v>
      </c>
      <c r="U5261" s="8"/>
      <c r="V5261" s="8"/>
      <c r="W5261" s="8"/>
      <c r="X5261" s="60"/>
    </row>
    <row r="5262" spans="1:27" ht="9.75" outlineLevel="5" x14ac:dyDescent="0.2">
      <c r="A5262" s="130"/>
      <c r="B5262" s="131"/>
      <c r="C5262" s="131"/>
      <c r="D5262" s="132"/>
      <c r="E5262" s="136" t="s">
        <v>0</v>
      </c>
      <c r="F5262" s="159" t="s">
        <v>763</v>
      </c>
      <c r="G5262" s="159"/>
      <c r="H5262" s="160"/>
      <c r="I5262" s="161"/>
      <c r="J5262" s="162"/>
      <c r="K5262" s="134"/>
      <c r="L5262" s="134"/>
      <c r="M5262" s="134"/>
      <c r="N5262" s="134"/>
      <c r="O5262" s="135"/>
      <c r="P5262" s="135"/>
      <c r="Q5262" s="135"/>
      <c r="R5262" s="132"/>
      <c r="S5262" s="132"/>
      <c r="T5262" s="131"/>
      <c r="U5262" s="6"/>
      <c r="V5262" s="8"/>
      <c r="W5262" s="8"/>
      <c r="X5262" s="133" t="str">
        <f>F5262</f>
        <v>---</v>
      </c>
      <c r="Y5262" s="9"/>
      <c r="AA5262" s="11"/>
    </row>
    <row r="5263" spans="1:27" ht="7.5" customHeight="1" outlineLevel="5" x14ac:dyDescent="0.15">
      <c r="B5263" s="69"/>
      <c r="C5263" s="69"/>
      <c r="D5263" s="60"/>
      <c r="E5263" s="60"/>
      <c r="F5263" s="61"/>
      <c r="G5263" s="60"/>
      <c r="H5263" s="65"/>
      <c r="I5263" s="105"/>
      <c r="J5263" s="63"/>
      <c r="K5263" s="65"/>
      <c r="L5263" s="65"/>
      <c r="M5263" s="65"/>
      <c r="N5263" s="65"/>
      <c r="O5263" s="63"/>
      <c r="P5263" s="63"/>
      <c r="Q5263" s="63"/>
      <c r="R5263" s="60"/>
      <c r="S5263" s="60"/>
      <c r="T5263" s="69"/>
      <c r="U5263" s="8"/>
      <c r="X5263" s="60"/>
    </row>
    <row r="5264" spans="1:27" ht="22.5" outlineLevel="4" x14ac:dyDescent="0.2">
      <c r="A5264" s="4"/>
      <c r="B5264" s="120"/>
      <c r="C5264" s="121">
        <v>3</v>
      </c>
      <c r="D5264" s="122" t="s">
        <v>534</v>
      </c>
      <c r="E5264" s="123" t="s">
        <v>3862</v>
      </c>
      <c r="F5264" s="124" t="s">
        <v>3863</v>
      </c>
      <c r="G5264" s="122" t="s">
        <v>724</v>
      </c>
      <c r="H5264" s="125">
        <v>8</v>
      </c>
      <c r="I5264" s="126">
        <v>0</v>
      </c>
      <c r="J5264" s="127">
        <f>H5264*I5264</f>
        <v>0</v>
      </c>
      <c r="K5264" s="125"/>
      <c r="L5264" s="125">
        <f>H5264*K5264</f>
        <v>0</v>
      </c>
      <c r="M5264" s="125"/>
      <c r="N5264" s="125">
        <f>H5264*M5264</f>
        <v>0</v>
      </c>
      <c r="O5264" s="127">
        <v>15</v>
      </c>
      <c r="P5264" s="127">
        <f>J5264*(O5264/100)</f>
        <v>0</v>
      </c>
      <c r="Q5264" s="127">
        <f>J5264+P5264</f>
        <v>0</v>
      </c>
      <c r="R5264" s="128"/>
      <c r="S5264" s="128" t="s">
        <v>538</v>
      </c>
      <c r="T5264" s="129">
        <v>1</v>
      </c>
      <c r="U5264" s="8"/>
      <c r="V5264" s="8"/>
      <c r="W5264" s="8"/>
      <c r="X5264" s="60"/>
    </row>
    <row r="5265" spans="1:27" ht="19.5" outlineLevel="5" x14ac:dyDescent="0.2">
      <c r="A5265" s="130"/>
      <c r="B5265" s="131"/>
      <c r="C5265" s="131"/>
      <c r="D5265" s="132"/>
      <c r="E5265" s="136" t="s">
        <v>0</v>
      </c>
      <c r="F5265" s="159" t="s">
        <v>3864</v>
      </c>
      <c r="G5265" s="159"/>
      <c r="H5265" s="160"/>
      <c r="I5265" s="161"/>
      <c r="J5265" s="162"/>
      <c r="K5265" s="134"/>
      <c r="L5265" s="134"/>
      <c r="M5265" s="134"/>
      <c r="N5265" s="134"/>
      <c r="O5265" s="135"/>
      <c r="P5265" s="135"/>
      <c r="Q5265" s="135"/>
      <c r="R5265" s="132"/>
      <c r="S5265" s="132"/>
      <c r="T5265" s="131"/>
      <c r="U5265" s="6"/>
      <c r="V5265" s="8"/>
      <c r="W5265" s="8"/>
      <c r="X5265" s="133" t="str">
        <f>F5265</f>
        <v>Montáž spínačů jedno nebo dvoupólových polozapuštěných nebo zapuštěných se zapojením vodičů šroubové připojení, pro prostředí normální ovladačů, řazení 1/0So-tlačítkových zapínacích s orientační doutnavkou</v>
      </c>
      <c r="Y5265" s="9"/>
      <c r="AA5265" s="11"/>
    </row>
    <row r="5266" spans="1:27" ht="7.5" customHeight="1" outlineLevel="5" x14ac:dyDescent="0.15">
      <c r="B5266" s="69"/>
      <c r="C5266" s="69"/>
      <c r="D5266" s="60"/>
      <c r="E5266" s="60"/>
      <c r="F5266" s="61"/>
      <c r="G5266" s="60"/>
      <c r="H5266" s="65"/>
      <c r="I5266" s="105"/>
      <c r="J5266" s="63"/>
      <c r="K5266" s="65"/>
      <c r="L5266" s="65"/>
      <c r="M5266" s="65"/>
      <c r="N5266" s="65"/>
      <c r="O5266" s="63"/>
      <c r="P5266" s="63"/>
      <c r="Q5266" s="63"/>
      <c r="R5266" s="60"/>
      <c r="S5266" s="60"/>
      <c r="T5266" s="69"/>
      <c r="U5266" s="8"/>
      <c r="X5266" s="60"/>
    </row>
    <row r="5267" spans="1:27" ht="22.5" outlineLevel="4" x14ac:dyDescent="0.2">
      <c r="A5267" s="4"/>
      <c r="B5267" s="120"/>
      <c r="C5267" s="121">
        <v>4</v>
      </c>
      <c r="D5267" s="122" t="s">
        <v>760</v>
      </c>
      <c r="E5267" s="123" t="s">
        <v>3865</v>
      </c>
      <c r="F5267" s="124" t="s">
        <v>3866</v>
      </c>
      <c r="G5267" s="122" t="s">
        <v>3664</v>
      </c>
      <c r="H5267" s="125">
        <v>8</v>
      </c>
      <c r="I5267" s="126">
        <v>0</v>
      </c>
      <c r="J5267" s="127">
        <f>H5267*I5267</f>
        <v>0</v>
      </c>
      <c r="K5267" s="125"/>
      <c r="L5267" s="125">
        <f>H5267*K5267</f>
        <v>0</v>
      </c>
      <c r="M5267" s="125"/>
      <c r="N5267" s="125">
        <f>H5267*M5267</f>
        <v>0</v>
      </c>
      <c r="O5267" s="127">
        <v>15</v>
      </c>
      <c r="P5267" s="127">
        <f>J5267*(O5267/100)</f>
        <v>0</v>
      </c>
      <c r="Q5267" s="127">
        <f>J5267+P5267</f>
        <v>0</v>
      </c>
      <c r="R5267" s="128"/>
      <c r="S5267" s="128" t="s">
        <v>776</v>
      </c>
      <c r="T5267" s="129">
        <v>1</v>
      </c>
      <c r="U5267" s="8"/>
      <c r="V5267" s="8"/>
      <c r="W5267" s="8"/>
      <c r="X5267" s="60"/>
    </row>
    <row r="5268" spans="1:27" ht="9.75" outlineLevel="5" x14ac:dyDescent="0.2">
      <c r="A5268" s="130"/>
      <c r="B5268" s="131"/>
      <c r="C5268" s="131"/>
      <c r="D5268" s="132"/>
      <c r="E5268" s="136" t="s">
        <v>0</v>
      </c>
      <c r="F5268" s="159" t="s">
        <v>763</v>
      </c>
      <c r="G5268" s="159"/>
      <c r="H5268" s="160"/>
      <c r="I5268" s="161"/>
      <c r="J5268" s="162"/>
      <c r="K5268" s="134"/>
      <c r="L5268" s="134"/>
      <c r="M5268" s="134"/>
      <c r="N5268" s="134"/>
      <c r="O5268" s="135"/>
      <c r="P5268" s="135"/>
      <c r="Q5268" s="135"/>
      <c r="R5268" s="132"/>
      <c r="S5268" s="132"/>
      <c r="T5268" s="131"/>
      <c r="U5268" s="6"/>
      <c r="V5268" s="8"/>
      <c r="W5268" s="8"/>
      <c r="X5268" s="133" t="str">
        <f>F5268</f>
        <v>---</v>
      </c>
      <c r="Y5268" s="9"/>
      <c r="AA5268" s="11"/>
    </row>
    <row r="5269" spans="1:27" ht="7.5" customHeight="1" outlineLevel="5" x14ac:dyDescent="0.15">
      <c r="B5269" s="69"/>
      <c r="C5269" s="69"/>
      <c r="D5269" s="60"/>
      <c r="E5269" s="60"/>
      <c r="F5269" s="61"/>
      <c r="G5269" s="60"/>
      <c r="H5269" s="65"/>
      <c r="I5269" s="105"/>
      <c r="J5269" s="63"/>
      <c r="K5269" s="65"/>
      <c r="L5269" s="65"/>
      <c r="M5269" s="65"/>
      <c r="N5269" s="65"/>
      <c r="O5269" s="63"/>
      <c r="P5269" s="63"/>
      <c r="Q5269" s="63"/>
      <c r="R5269" s="60"/>
      <c r="S5269" s="60"/>
      <c r="T5269" s="69"/>
      <c r="U5269" s="8"/>
      <c r="X5269" s="60"/>
    </row>
    <row r="5270" spans="1:27" ht="11.25" outlineLevel="4" x14ac:dyDescent="0.2">
      <c r="A5270" s="4"/>
      <c r="B5270" s="120"/>
      <c r="C5270" s="121">
        <v>5</v>
      </c>
      <c r="D5270" s="122" t="s">
        <v>534</v>
      </c>
      <c r="E5270" s="123" t="s">
        <v>3867</v>
      </c>
      <c r="F5270" s="124" t="s">
        <v>3868</v>
      </c>
      <c r="G5270" s="122" t="s">
        <v>724</v>
      </c>
      <c r="H5270" s="125">
        <v>11</v>
      </c>
      <c r="I5270" s="126">
        <v>0</v>
      </c>
      <c r="J5270" s="127">
        <f>H5270*I5270</f>
        <v>0</v>
      </c>
      <c r="K5270" s="125"/>
      <c r="L5270" s="125">
        <f>H5270*K5270</f>
        <v>0</v>
      </c>
      <c r="M5270" s="125"/>
      <c r="N5270" s="125">
        <f>H5270*M5270</f>
        <v>0</v>
      </c>
      <c r="O5270" s="127">
        <v>15</v>
      </c>
      <c r="P5270" s="127">
        <f>J5270*(O5270/100)</f>
        <v>0</v>
      </c>
      <c r="Q5270" s="127">
        <f>J5270+P5270</f>
        <v>0</v>
      </c>
      <c r="R5270" s="128"/>
      <c r="S5270" s="128" t="s">
        <v>538</v>
      </c>
      <c r="T5270" s="129">
        <v>1</v>
      </c>
      <c r="U5270" s="8"/>
      <c r="V5270" s="8"/>
      <c r="W5270" s="8"/>
      <c r="X5270" s="60"/>
    </row>
    <row r="5271" spans="1:27" ht="9.75" outlineLevel="5" x14ac:dyDescent="0.2">
      <c r="A5271" s="130"/>
      <c r="B5271" s="131"/>
      <c r="C5271" s="131"/>
      <c r="D5271" s="132"/>
      <c r="E5271" s="136" t="s">
        <v>0</v>
      </c>
      <c r="F5271" s="159" t="s">
        <v>3869</v>
      </c>
      <c r="G5271" s="159"/>
      <c r="H5271" s="160"/>
      <c r="I5271" s="161"/>
      <c r="J5271" s="162"/>
      <c r="K5271" s="134"/>
      <c r="L5271" s="134"/>
      <c r="M5271" s="134"/>
      <c r="N5271" s="134"/>
      <c r="O5271" s="135"/>
      <c r="P5271" s="135"/>
      <c r="Q5271" s="135"/>
      <c r="R5271" s="132"/>
      <c r="S5271" s="132"/>
      <c r="T5271" s="131"/>
      <c r="U5271" s="6"/>
      <c r="V5271" s="8"/>
      <c r="W5271" s="8"/>
      <c r="X5271" s="133" t="str">
        <f>F5271</f>
        <v>Montáž spínačů jedno nebo dvoupólových polozapuštěných nebo zapuštěných se zapojením vodičů bezšroubové připojení spínačů, řazení 1-jednopólových</v>
      </c>
      <c r="Y5271" s="9"/>
      <c r="AA5271" s="11"/>
    </row>
    <row r="5272" spans="1:27" ht="7.5" customHeight="1" outlineLevel="5" x14ac:dyDescent="0.15">
      <c r="B5272" s="69"/>
      <c r="C5272" s="69"/>
      <c r="D5272" s="60"/>
      <c r="E5272" s="60"/>
      <c r="F5272" s="61"/>
      <c r="G5272" s="60"/>
      <c r="H5272" s="65"/>
      <c r="I5272" s="105"/>
      <c r="J5272" s="63"/>
      <c r="K5272" s="65"/>
      <c r="L5272" s="65"/>
      <c r="M5272" s="65"/>
      <c r="N5272" s="65"/>
      <c r="O5272" s="63"/>
      <c r="P5272" s="63"/>
      <c r="Q5272" s="63"/>
      <c r="R5272" s="60"/>
      <c r="S5272" s="60"/>
      <c r="T5272" s="69"/>
      <c r="U5272" s="8"/>
      <c r="X5272" s="60"/>
    </row>
    <row r="5273" spans="1:27" ht="11.25" outlineLevel="4" x14ac:dyDescent="0.2">
      <c r="A5273" s="4"/>
      <c r="B5273" s="120"/>
      <c r="C5273" s="121">
        <v>6</v>
      </c>
      <c r="D5273" s="122" t="s">
        <v>760</v>
      </c>
      <c r="E5273" s="123" t="s">
        <v>3870</v>
      </c>
      <c r="F5273" s="124" t="s">
        <v>3871</v>
      </c>
      <c r="G5273" s="122" t="s">
        <v>3656</v>
      </c>
      <c r="H5273" s="125">
        <v>11</v>
      </c>
      <c r="I5273" s="126">
        <v>0</v>
      </c>
      <c r="J5273" s="127">
        <f>H5273*I5273</f>
        <v>0</v>
      </c>
      <c r="K5273" s="125"/>
      <c r="L5273" s="125">
        <f>H5273*K5273</f>
        <v>0</v>
      </c>
      <c r="M5273" s="125"/>
      <c r="N5273" s="125">
        <f>H5273*M5273</f>
        <v>0</v>
      </c>
      <c r="O5273" s="127">
        <v>15</v>
      </c>
      <c r="P5273" s="127">
        <f>J5273*(O5273/100)</f>
        <v>0</v>
      </c>
      <c r="Q5273" s="127">
        <f>J5273+P5273</f>
        <v>0</v>
      </c>
      <c r="R5273" s="128"/>
      <c r="S5273" s="128" t="s">
        <v>776</v>
      </c>
      <c r="T5273" s="129">
        <v>1</v>
      </c>
      <c r="U5273" s="8"/>
      <c r="V5273" s="8"/>
      <c r="W5273" s="8"/>
      <c r="X5273" s="60"/>
    </row>
    <row r="5274" spans="1:27" ht="9.75" outlineLevel="5" x14ac:dyDescent="0.2">
      <c r="A5274" s="130"/>
      <c r="B5274" s="131"/>
      <c r="C5274" s="131"/>
      <c r="D5274" s="132"/>
      <c r="E5274" s="136" t="s">
        <v>0</v>
      </c>
      <c r="F5274" s="159" t="s">
        <v>763</v>
      </c>
      <c r="G5274" s="159"/>
      <c r="H5274" s="160"/>
      <c r="I5274" s="161"/>
      <c r="J5274" s="162"/>
      <c r="K5274" s="134"/>
      <c r="L5274" s="134"/>
      <c r="M5274" s="134"/>
      <c r="N5274" s="134"/>
      <c r="O5274" s="135"/>
      <c r="P5274" s="135"/>
      <c r="Q5274" s="135"/>
      <c r="R5274" s="132"/>
      <c r="S5274" s="132"/>
      <c r="T5274" s="131"/>
      <c r="U5274" s="6"/>
      <c r="V5274" s="8"/>
      <c r="W5274" s="8"/>
      <c r="X5274" s="133" t="str">
        <f>F5274</f>
        <v>---</v>
      </c>
      <c r="Y5274" s="9"/>
      <c r="AA5274" s="11"/>
    </row>
    <row r="5275" spans="1:27" ht="7.5" customHeight="1" outlineLevel="5" x14ac:dyDescent="0.15">
      <c r="B5275" s="69"/>
      <c r="C5275" s="69"/>
      <c r="D5275" s="60"/>
      <c r="E5275" s="60"/>
      <c r="F5275" s="61"/>
      <c r="G5275" s="60"/>
      <c r="H5275" s="65"/>
      <c r="I5275" s="105"/>
      <c r="J5275" s="63"/>
      <c r="K5275" s="65"/>
      <c r="L5275" s="65"/>
      <c r="M5275" s="65"/>
      <c r="N5275" s="65"/>
      <c r="O5275" s="63"/>
      <c r="P5275" s="63"/>
      <c r="Q5275" s="63"/>
      <c r="R5275" s="60"/>
      <c r="S5275" s="60"/>
      <c r="T5275" s="69"/>
      <c r="U5275" s="8"/>
      <c r="X5275" s="60"/>
    </row>
    <row r="5276" spans="1:27" ht="11.25" outlineLevel="4" x14ac:dyDescent="0.2">
      <c r="A5276" s="4"/>
      <c r="B5276" s="120"/>
      <c r="C5276" s="121">
        <v>7</v>
      </c>
      <c r="D5276" s="122" t="s">
        <v>534</v>
      </c>
      <c r="E5276" s="123" t="s">
        <v>3872</v>
      </c>
      <c r="F5276" s="124" t="s">
        <v>3873</v>
      </c>
      <c r="G5276" s="122" t="s">
        <v>724</v>
      </c>
      <c r="H5276" s="125">
        <v>10</v>
      </c>
      <c r="I5276" s="126">
        <v>0</v>
      </c>
      <c r="J5276" s="127">
        <f>H5276*I5276</f>
        <v>0</v>
      </c>
      <c r="K5276" s="125"/>
      <c r="L5276" s="125">
        <f>H5276*K5276</f>
        <v>0</v>
      </c>
      <c r="M5276" s="125"/>
      <c r="N5276" s="125">
        <f>H5276*M5276</f>
        <v>0</v>
      </c>
      <c r="O5276" s="127">
        <v>15</v>
      </c>
      <c r="P5276" s="127">
        <f>J5276*(O5276/100)</f>
        <v>0</v>
      </c>
      <c r="Q5276" s="127">
        <f>J5276+P5276</f>
        <v>0</v>
      </c>
      <c r="R5276" s="128"/>
      <c r="S5276" s="128" t="s">
        <v>538</v>
      </c>
      <c r="T5276" s="129">
        <v>1</v>
      </c>
      <c r="U5276" s="8"/>
      <c r="V5276" s="8"/>
      <c r="W5276" s="8"/>
      <c r="X5276" s="60"/>
    </row>
    <row r="5277" spans="1:27" ht="9.75" outlineLevel="5" x14ac:dyDescent="0.2">
      <c r="A5277" s="130"/>
      <c r="B5277" s="131"/>
      <c r="C5277" s="131"/>
      <c r="D5277" s="132"/>
      <c r="E5277" s="136" t="s">
        <v>0</v>
      </c>
      <c r="F5277" s="159" t="s">
        <v>3874</v>
      </c>
      <c r="G5277" s="159"/>
      <c r="H5277" s="160"/>
      <c r="I5277" s="161"/>
      <c r="J5277" s="162"/>
      <c r="K5277" s="134"/>
      <c r="L5277" s="134"/>
      <c r="M5277" s="134"/>
      <c r="N5277" s="134"/>
      <c r="O5277" s="135"/>
      <c r="P5277" s="135"/>
      <c r="Q5277" s="135"/>
      <c r="R5277" s="132"/>
      <c r="S5277" s="132"/>
      <c r="T5277" s="131"/>
      <c r="U5277" s="6"/>
      <c r="V5277" s="8"/>
      <c r="W5277" s="8"/>
      <c r="X5277" s="133" t="str">
        <f>F5277</f>
        <v>Montáž spínačů jedno nebo dvoupólových polozapuštěných nebo zapuštěných se zapojením vodičů šroubové připojení, pro prostředí normální přepínačů, řazení 5-sériových</v>
      </c>
      <c r="Y5277" s="9"/>
      <c r="AA5277" s="11"/>
    </row>
    <row r="5278" spans="1:27" ht="7.5" customHeight="1" outlineLevel="5" x14ac:dyDescent="0.15">
      <c r="B5278" s="69"/>
      <c r="C5278" s="69"/>
      <c r="D5278" s="60"/>
      <c r="E5278" s="60"/>
      <c r="F5278" s="61"/>
      <c r="G5278" s="60"/>
      <c r="H5278" s="65"/>
      <c r="I5278" s="105"/>
      <c r="J5278" s="63"/>
      <c r="K5278" s="65"/>
      <c r="L5278" s="65"/>
      <c r="M5278" s="65"/>
      <c r="N5278" s="65"/>
      <c r="O5278" s="63"/>
      <c r="P5278" s="63"/>
      <c r="Q5278" s="63"/>
      <c r="R5278" s="60"/>
      <c r="S5278" s="60"/>
      <c r="T5278" s="69"/>
      <c r="U5278" s="8"/>
      <c r="X5278" s="60"/>
    </row>
    <row r="5279" spans="1:27" ht="11.25" outlineLevel="4" x14ac:dyDescent="0.2">
      <c r="A5279" s="4"/>
      <c r="B5279" s="120"/>
      <c r="C5279" s="121">
        <v>8</v>
      </c>
      <c r="D5279" s="122" t="s">
        <v>760</v>
      </c>
      <c r="E5279" s="123" t="s">
        <v>3875</v>
      </c>
      <c r="F5279" s="124" t="s">
        <v>3876</v>
      </c>
      <c r="G5279" s="122" t="s">
        <v>3656</v>
      </c>
      <c r="H5279" s="125">
        <v>10</v>
      </c>
      <c r="I5279" s="126">
        <v>0</v>
      </c>
      <c r="J5279" s="127">
        <f>H5279*I5279</f>
        <v>0</v>
      </c>
      <c r="K5279" s="125"/>
      <c r="L5279" s="125">
        <f>H5279*K5279</f>
        <v>0</v>
      </c>
      <c r="M5279" s="125"/>
      <c r="N5279" s="125">
        <f>H5279*M5279</f>
        <v>0</v>
      </c>
      <c r="O5279" s="127">
        <v>15</v>
      </c>
      <c r="P5279" s="127">
        <f>J5279*(O5279/100)</f>
        <v>0</v>
      </c>
      <c r="Q5279" s="127">
        <f>J5279+P5279</f>
        <v>0</v>
      </c>
      <c r="R5279" s="128"/>
      <c r="S5279" s="128" t="s">
        <v>776</v>
      </c>
      <c r="T5279" s="129">
        <v>1</v>
      </c>
      <c r="U5279" s="8"/>
      <c r="V5279" s="8"/>
      <c r="W5279" s="8"/>
      <c r="X5279" s="60"/>
    </row>
    <row r="5280" spans="1:27" ht="9.75" outlineLevel="5" x14ac:dyDescent="0.2">
      <c r="A5280" s="130"/>
      <c r="B5280" s="131"/>
      <c r="C5280" s="131"/>
      <c r="D5280" s="132"/>
      <c r="E5280" s="136" t="s">
        <v>0</v>
      </c>
      <c r="F5280" s="159" t="s">
        <v>763</v>
      </c>
      <c r="G5280" s="159"/>
      <c r="H5280" s="160"/>
      <c r="I5280" s="161"/>
      <c r="J5280" s="162"/>
      <c r="K5280" s="134"/>
      <c r="L5280" s="134"/>
      <c r="M5280" s="134"/>
      <c r="N5280" s="134"/>
      <c r="O5280" s="135"/>
      <c r="P5280" s="135"/>
      <c r="Q5280" s="135"/>
      <c r="R5280" s="132"/>
      <c r="S5280" s="132"/>
      <c r="T5280" s="131"/>
      <c r="U5280" s="6"/>
      <c r="V5280" s="8"/>
      <c r="W5280" s="8"/>
      <c r="X5280" s="133" t="str">
        <f>F5280</f>
        <v>---</v>
      </c>
      <c r="Y5280" s="9"/>
      <c r="AA5280" s="11"/>
    </row>
    <row r="5281" spans="1:27" ht="7.5" customHeight="1" outlineLevel="5" x14ac:dyDescent="0.15">
      <c r="B5281" s="69"/>
      <c r="C5281" s="69"/>
      <c r="D5281" s="60"/>
      <c r="E5281" s="60"/>
      <c r="F5281" s="61"/>
      <c r="G5281" s="60"/>
      <c r="H5281" s="65"/>
      <c r="I5281" s="105"/>
      <c r="J5281" s="63"/>
      <c r="K5281" s="65"/>
      <c r="L5281" s="65"/>
      <c r="M5281" s="65"/>
      <c r="N5281" s="65"/>
      <c r="O5281" s="63"/>
      <c r="P5281" s="63"/>
      <c r="Q5281" s="63"/>
      <c r="R5281" s="60"/>
      <c r="S5281" s="60"/>
      <c r="T5281" s="69"/>
      <c r="U5281" s="8"/>
      <c r="X5281" s="60"/>
    </row>
    <row r="5282" spans="1:27" ht="11.25" outlineLevel="4" x14ac:dyDescent="0.2">
      <c r="A5282" s="4"/>
      <c r="B5282" s="120"/>
      <c r="C5282" s="121">
        <v>9</v>
      </c>
      <c r="D5282" s="122" t="s">
        <v>534</v>
      </c>
      <c r="E5282" s="123" t="s">
        <v>3877</v>
      </c>
      <c r="F5282" s="124" t="s">
        <v>3878</v>
      </c>
      <c r="G5282" s="122" t="s">
        <v>724</v>
      </c>
      <c r="H5282" s="125">
        <v>6</v>
      </c>
      <c r="I5282" s="126">
        <v>0</v>
      </c>
      <c r="J5282" s="127">
        <f>H5282*I5282</f>
        <v>0</v>
      </c>
      <c r="K5282" s="125"/>
      <c r="L5282" s="125">
        <f>H5282*K5282</f>
        <v>0</v>
      </c>
      <c r="M5282" s="125"/>
      <c r="N5282" s="125">
        <f>H5282*M5282</f>
        <v>0</v>
      </c>
      <c r="O5282" s="127">
        <v>15</v>
      </c>
      <c r="P5282" s="127">
        <f>J5282*(O5282/100)</f>
        <v>0</v>
      </c>
      <c r="Q5282" s="127">
        <f>J5282+P5282</f>
        <v>0</v>
      </c>
      <c r="R5282" s="128"/>
      <c r="S5282" s="128" t="s">
        <v>538</v>
      </c>
      <c r="T5282" s="129">
        <v>1</v>
      </c>
      <c r="U5282" s="8"/>
      <c r="V5282" s="8"/>
      <c r="W5282" s="8"/>
      <c r="X5282" s="60"/>
    </row>
    <row r="5283" spans="1:27" ht="9.75" outlineLevel="5" x14ac:dyDescent="0.2">
      <c r="A5283" s="130"/>
      <c r="B5283" s="131"/>
      <c r="C5283" s="131"/>
      <c r="D5283" s="132"/>
      <c r="E5283" s="136" t="s">
        <v>0</v>
      </c>
      <c r="F5283" s="159" t="s">
        <v>3879</v>
      </c>
      <c r="G5283" s="159"/>
      <c r="H5283" s="160"/>
      <c r="I5283" s="161"/>
      <c r="J5283" s="162"/>
      <c r="K5283" s="134"/>
      <c r="L5283" s="134"/>
      <c r="M5283" s="134"/>
      <c r="N5283" s="134"/>
      <c r="O5283" s="135"/>
      <c r="P5283" s="135"/>
      <c r="Q5283" s="135"/>
      <c r="R5283" s="132"/>
      <c r="S5283" s="132"/>
      <c r="T5283" s="131"/>
      <c r="U5283" s="6"/>
      <c r="V5283" s="8"/>
      <c r="W5283" s="8"/>
      <c r="X5283" s="133" t="str">
        <f>F5283</f>
        <v>Montáž spínačů jedno nebo dvoupólových polozapuštěných nebo zapuštěných se zapojením vodičů šroubové připojení, pro prostředí normální přepínačů, řazení 6-střídavých</v>
      </c>
      <c r="Y5283" s="9"/>
      <c r="AA5283" s="11"/>
    </row>
    <row r="5284" spans="1:27" ht="7.5" customHeight="1" outlineLevel="5" x14ac:dyDescent="0.15">
      <c r="B5284" s="69"/>
      <c r="C5284" s="69"/>
      <c r="D5284" s="60"/>
      <c r="E5284" s="60"/>
      <c r="F5284" s="61"/>
      <c r="G5284" s="60"/>
      <c r="H5284" s="65"/>
      <c r="I5284" s="105"/>
      <c r="J5284" s="63"/>
      <c r="K5284" s="65"/>
      <c r="L5284" s="65"/>
      <c r="M5284" s="65"/>
      <c r="N5284" s="65"/>
      <c r="O5284" s="63"/>
      <c r="P5284" s="63"/>
      <c r="Q5284" s="63"/>
      <c r="R5284" s="60"/>
      <c r="S5284" s="60"/>
      <c r="T5284" s="69"/>
      <c r="U5284" s="8"/>
      <c r="X5284" s="60"/>
    </row>
    <row r="5285" spans="1:27" ht="11.25" outlineLevel="4" x14ac:dyDescent="0.2">
      <c r="A5285" s="4"/>
      <c r="B5285" s="120"/>
      <c r="C5285" s="121">
        <v>10</v>
      </c>
      <c r="D5285" s="122" t="s">
        <v>760</v>
      </c>
      <c r="E5285" s="123" t="s">
        <v>3880</v>
      </c>
      <c r="F5285" s="124" t="s">
        <v>3881</v>
      </c>
      <c r="G5285" s="122" t="s">
        <v>3656</v>
      </c>
      <c r="H5285" s="125">
        <v>6</v>
      </c>
      <c r="I5285" s="126">
        <v>0</v>
      </c>
      <c r="J5285" s="127">
        <f>H5285*I5285</f>
        <v>0</v>
      </c>
      <c r="K5285" s="125"/>
      <c r="L5285" s="125">
        <f>H5285*K5285</f>
        <v>0</v>
      </c>
      <c r="M5285" s="125"/>
      <c r="N5285" s="125">
        <f>H5285*M5285</f>
        <v>0</v>
      </c>
      <c r="O5285" s="127">
        <v>15</v>
      </c>
      <c r="P5285" s="127">
        <f>J5285*(O5285/100)</f>
        <v>0</v>
      </c>
      <c r="Q5285" s="127">
        <f>J5285+P5285</f>
        <v>0</v>
      </c>
      <c r="R5285" s="128"/>
      <c r="S5285" s="128" t="s">
        <v>776</v>
      </c>
      <c r="T5285" s="129">
        <v>1</v>
      </c>
      <c r="U5285" s="8"/>
      <c r="V5285" s="8"/>
      <c r="W5285" s="8"/>
      <c r="X5285" s="60"/>
    </row>
    <row r="5286" spans="1:27" ht="9.75" outlineLevel="5" x14ac:dyDescent="0.2">
      <c r="A5286" s="130"/>
      <c r="B5286" s="131"/>
      <c r="C5286" s="131"/>
      <c r="D5286" s="132"/>
      <c r="E5286" s="136" t="s">
        <v>0</v>
      </c>
      <c r="F5286" s="159" t="s">
        <v>763</v>
      </c>
      <c r="G5286" s="159"/>
      <c r="H5286" s="160"/>
      <c r="I5286" s="161"/>
      <c r="J5286" s="162"/>
      <c r="K5286" s="134"/>
      <c r="L5286" s="134"/>
      <c r="M5286" s="134"/>
      <c r="N5286" s="134"/>
      <c r="O5286" s="135"/>
      <c r="P5286" s="135"/>
      <c r="Q5286" s="135"/>
      <c r="R5286" s="132"/>
      <c r="S5286" s="132"/>
      <c r="T5286" s="131"/>
      <c r="U5286" s="6"/>
      <c r="V5286" s="8"/>
      <c r="W5286" s="8"/>
      <c r="X5286" s="133" t="str">
        <f>F5286</f>
        <v>---</v>
      </c>
      <c r="Y5286" s="9"/>
      <c r="AA5286" s="11"/>
    </row>
    <row r="5287" spans="1:27" ht="7.5" customHeight="1" outlineLevel="5" x14ac:dyDescent="0.15">
      <c r="B5287" s="69"/>
      <c r="C5287" s="69"/>
      <c r="D5287" s="60"/>
      <c r="E5287" s="60"/>
      <c r="F5287" s="61"/>
      <c r="G5287" s="60"/>
      <c r="H5287" s="65"/>
      <c r="I5287" s="105"/>
      <c r="J5287" s="63"/>
      <c r="K5287" s="65"/>
      <c r="L5287" s="65"/>
      <c r="M5287" s="65"/>
      <c r="N5287" s="65"/>
      <c r="O5287" s="63"/>
      <c r="P5287" s="63"/>
      <c r="Q5287" s="63"/>
      <c r="R5287" s="60"/>
      <c r="S5287" s="60"/>
      <c r="T5287" s="69"/>
      <c r="U5287" s="8"/>
      <c r="X5287" s="60"/>
    </row>
    <row r="5288" spans="1:27" ht="11.25" outlineLevel="4" x14ac:dyDescent="0.2">
      <c r="A5288" s="4"/>
      <c r="B5288" s="120"/>
      <c r="C5288" s="121">
        <v>11</v>
      </c>
      <c r="D5288" s="122" t="s">
        <v>534</v>
      </c>
      <c r="E5288" s="123" t="s">
        <v>3882</v>
      </c>
      <c r="F5288" s="124" t="s">
        <v>3883</v>
      </c>
      <c r="G5288" s="122" t="s">
        <v>724</v>
      </c>
      <c r="H5288" s="125">
        <v>3</v>
      </c>
      <c r="I5288" s="126">
        <v>0</v>
      </c>
      <c r="J5288" s="127">
        <f>H5288*I5288</f>
        <v>0</v>
      </c>
      <c r="K5288" s="125"/>
      <c r="L5288" s="125">
        <f>H5288*K5288</f>
        <v>0</v>
      </c>
      <c r="M5288" s="125"/>
      <c r="N5288" s="125">
        <f>H5288*M5288</f>
        <v>0</v>
      </c>
      <c r="O5288" s="127">
        <v>15</v>
      </c>
      <c r="P5288" s="127">
        <f>J5288*(O5288/100)</f>
        <v>0</v>
      </c>
      <c r="Q5288" s="127">
        <f>J5288+P5288</f>
        <v>0</v>
      </c>
      <c r="R5288" s="128"/>
      <c r="S5288" s="128" t="s">
        <v>538</v>
      </c>
      <c r="T5288" s="129">
        <v>1</v>
      </c>
      <c r="U5288" s="8"/>
      <c r="V5288" s="8"/>
      <c r="W5288" s="8"/>
      <c r="X5288" s="60"/>
    </row>
    <row r="5289" spans="1:27" ht="9.75" outlineLevel="5" x14ac:dyDescent="0.2">
      <c r="A5289" s="130"/>
      <c r="B5289" s="131"/>
      <c r="C5289" s="131"/>
      <c r="D5289" s="132"/>
      <c r="E5289" s="136" t="s">
        <v>0</v>
      </c>
      <c r="F5289" s="159" t="s">
        <v>3884</v>
      </c>
      <c r="G5289" s="159"/>
      <c r="H5289" s="160"/>
      <c r="I5289" s="161"/>
      <c r="J5289" s="162"/>
      <c r="K5289" s="134"/>
      <c r="L5289" s="134"/>
      <c r="M5289" s="134"/>
      <c r="N5289" s="134"/>
      <c r="O5289" s="135"/>
      <c r="P5289" s="135"/>
      <c r="Q5289" s="135"/>
      <c r="R5289" s="132"/>
      <c r="S5289" s="132"/>
      <c r="T5289" s="131"/>
      <c r="U5289" s="6"/>
      <c r="V5289" s="8"/>
      <c r="W5289" s="8"/>
      <c r="X5289" s="133" t="str">
        <f>F5289</f>
        <v>Montáž spínačů jedno nebo dvoupólových polozapuštěných nebo zapuštěných se zapojením vodičů bezšroubové připojení přepínačů, řazení 7-křížových</v>
      </c>
      <c r="Y5289" s="9"/>
      <c r="AA5289" s="11"/>
    </row>
    <row r="5290" spans="1:27" ht="7.5" customHeight="1" outlineLevel="5" x14ac:dyDescent="0.15">
      <c r="B5290" s="69"/>
      <c r="C5290" s="69"/>
      <c r="D5290" s="60"/>
      <c r="E5290" s="60"/>
      <c r="F5290" s="61"/>
      <c r="G5290" s="60"/>
      <c r="H5290" s="65"/>
      <c r="I5290" s="105"/>
      <c r="J5290" s="63"/>
      <c r="K5290" s="65"/>
      <c r="L5290" s="65"/>
      <c r="M5290" s="65"/>
      <c r="N5290" s="65"/>
      <c r="O5290" s="63"/>
      <c r="P5290" s="63"/>
      <c r="Q5290" s="63"/>
      <c r="R5290" s="60"/>
      <c r="S5290" s="60"/>
      <c r="T5290" s="69"/>
      <c r="U5290" s="8"/>
      <c r="X5290" s="60"/>
    </row>
    <row r="5291" spans="1:27" ht="11.25" outlineLevel="4" x14ac:dyDescent="0.2">
      <c r="A5291" s="4"/>
      <c r="B5291" s="120"/>
      <c r="C5291" s="121">
        <v>12</v>
      </c>
      <c r="D5291" s="122" t="s">
        <v>760</v>
      </c>
      <c r="E5291" s="123" t="s">
        <v>3885</v>
      </c>
      <c r="F5291" s="124" t="s">
        <v>3886</v>
      </c>
      <c r="G5291" s="122" t="s">
        <v>3656</v>
      </c>
      <c r="H5291" s="125">
        <v>3</v>
      </c>
      <c r="I5291" s="126">
        <v>0</v>
      </c>
      <c r="J5291" s="127">
        <f>H5291*I5291</f>
        <v>0</v>
      </c>
      <c r="K5291" s="125"/>
      <c r="L5291" s="125">
        <f>H5291*K5291</f>
        <v>0</v>
      </c>
      <c r="M5291" s="125"/>
      <c r="N5291" s="125">
        <f>H5291*M5291</f>
        <v>0</v>
      </c>
      <c r="O5291" s="127">
        <v>15</v>
      </c>
      <c r="P5291" s="127">
        <f>J5291*(O5291/100)</f>
        <v>0</v>
      </c>
      <c r="Q5291" s="127">
        <f>J5291+P5291</f>
        <v>0</v>
      </c>
      <c r="R5291" s="128"/>
      <c r="S5291" s="128" t="s">
        <v>776</v>
      </c>
      <c r="T5291" s="129">
        <v>1</v>
      </c>
      <c r="U5291" s="8"/>
      <c r="V5291" s="8"/>
      <c r="W5291" s="8"/>
      <c r="X5291" s="60"/>
    </row>
    <row r="5292" spans="1:27" ht="9.75" outlineLevel="5" x14ac:dyDescent="0.2">
      <c r="A5292" s="130"/>
      <c r="B5292" s="131"/>
      <c r="C5292" s="131"/>
      <c r="D5292" s="132"/>
      <c r="E5292" s="136" t="s">
        <v>0</v>
      </c>
      <c r="F5292" s="159" t="s">
        <v>763</v>
      </c>
      <c r="G5292" s="159"/>
      <c r="H5292" s="160"/>
      <c r="I5292" s="161"/>
      <c r="J5292" s="162"/>
      <c r="K5292" s="134"/>
      <c r="L5292" s="134"/>
      <c r="M5292" s="134"/>
      <c r="N5292" s="134"/>
      <c r="O5292" s="135"/>
      <c r="P5292" s="135"/>
      <c r="Q5292" s="135"/>
      <c r="R5292" s="132"/>
      <c r="S5292" s="132"/>
      <c r="T5292" s="131"/>
      <c r="U5292" s="6"/>
      <c r="V5292" s="8"/>
      <c r="W5292" s="8"/>
      <c r="X5292" s="133" t="str">
        <f>F5292</f>
        <v>---</v>
      </c>
      <c r="Y5292" s="9"/>
      <c r="AA5292" s="11"/>
    </row>
    <row r="5293" spans="1:27" ht="7.5" customHeight="1" outlineLevel="5" x14ac:dyDescent="0.15">
      <c r="B5293" s="69"/>
      <c r="C5293" s="69"/>
      <c r="D5293" s="60"/>
      <c r="E5293" s="60"/>
      <c r="F5293" s="61"/>
      <c r="G5293" s="60"/>
      <c r="H5293" s="65"/>
      <c r="I5293" s="105"/>
      <c r="J5293" s="63"/>
      <c r="K5293" s="65"/>
      <c r="L5293" s="65"/>
      <c r="M5293" s="65"/>
      <c r="N5293" s="65"/>
      <c r="O5293" s="63"/>
      <c r="P5293" s="63"/>
      <c r="Q5293" s="63"/>
      <c r="R5293" s="60"/>
      <c r="S5293" s="60"/>
      <c r="T5293" s="69"/>
      <c r="U5293" s="8"/>
      <c r="X5293" s="60"/>
    </row>
    <row r="5294" spans="1:27" ht="22.5" outlineLevel="4" x14ac:dyDescent="0.2">
      <c r="A5294" s="4"/>
      <c r="B5294" s="120"/>
      <c r="C5294" s="121">
        <v>13</v>
      </c>
      <c r="D5294" s="122" t="s">
        <v>534</v>
      </c>
      <c r="E5294" s="123" t="s">
        <v>3887</v>
      </c>
      <c r="F5294" s="124" t="s">
        <v>3888</v>
      </c>
      <c r="G5294" s="122" t="s">
        <v>724</v>
      </c>
      <c r="H5294" s="125">
        <v>102</v>
      </c>
      <c r="I5294" s="126">
        <v>0</v>
      </c>
      <c r="J5294" s="127">
        <f>H5294*I5294</f>
        <v>0</v>
      </c>
      <c r="K5294" s="125"/>
      <c r="L5294" s="125">
        <f>H5294*K5294</f>
        <v>0</v>
      </c>
      <c r="M5294" s="125"/>
      <c r="N5294" s="125">
        <f>H5294*M5294</f>
        <v>0</v>
      </c>
      <c r="O5294" s="127">
        <v>15</v>
      </c>
      <c r="P5294" s="127">
        <f>J5294*(O5294/100)</f>
        <v>0</v>
      </c>
      <c r="Q5294" s="127">
        <f>J5294+P5294</f>
        <v>0</v>
      </c>
      <c r="R5294" s="128"/>
      <c r="S5294" s="128" t="s">
        <v>538</v>
      </c>
      <c r="T5294" s="129">
        <v>1</v>
      </c>
      <c r="U5294" s="8"/>
      <c r="V5294" s="8"/>
      <c r="W5294" s="8"/>
      <c r="X5294" s="60"/>
    </row>
    <row r="5295" spans="1:27" ht="9.75" outlineLevel="5" x14ac:dyDescent="0.2">
      <c r="A5295" s="130"/>
      <c r="B5295" s="131"/>
      <c r="C5295" s="131"/>
      <c r="D5295" s="132"/>
      <c r="E5295" s="136" t="s">
        <v>0</v>
      </c>
      <c r="F5295" s="159" t="s">
        <v>3889</v>
      </c>
      <c r="G5295" s="159"/>
      <c r="H5295" s="160"/>
      <c r="I5295" s="161"/>
      <c r="J5295" s="162"/>
      <c r="K5295" s="134"/>
      <c r="L5295" s="134"/>
      <c r="M5295" s="134"/>
      <c r="N5295" s="134"/>
      <c r="O5295" s="135"/>
      <c r="P5295" s="135"/>
      <c r="Q5295" s="135"/>
      <c r="R5295" s="132"/>
      <c r="S5295" s="132"/>
      <c r="T5295" s="131"/>
      <c r="U5295" s="6"/>
      <c r="V5295" s="8"/>
      <c r="W5295" s="8"/>
      <c r="X5295" s="133" t="str">
        <f>F5295</f>
        <v>Montáž zásuvek domovních se zapojením vodičů šroubové připojení polozapuštěných nebo zapuštěných 10/16 A, provedení 2P + PE dvojí zapojení pro průběžnou montáž</v>
      </c>
      <c r="Y5295" s="9"/>
      <c r="AA5295" s="11"/>
    </row>
    <row r="5296" spans="1:27" ht="7.5" customHeight="1" outlineLevel="5" x14ac:dyDescent="0.15">
      <c r="B5296" s="69"/>
      <c r="C5296" s="69"/>
      <c r="D5296" s="60"/>
      <c r="E5296" s="60"/>
      <c r="F5296" s="61"/>
      <c r="G5296" s="60"/>
      <c r="H5296" s="65"/>
      <c r="I5296" s="105"/>
      <c r="J5296" s="63"/>
      <c r="K5296" s="65"/>
      <c r="L5296" s="65"/>
      <c r="M5296" s="65"/>
      <c r="N5296" s="65"/>
      <c r="O5296" s="63"/>
      <c r="P5296" s="63"/>
      <c r="Q5296" s="63"/>
      <c r="R5296" s="60"/>
      <c r="S5296" s="60"/>
      <c r="T5296" s="69"/>
      <c r="U5296" s="8"/>
      <c r="X5296" s="60"/>
    </row>
    <row r="5297" spans="1:27" ht="11.25" outlineLevel="4" x14ac:dyDescent="0.2">
      <c r="A5297" s="4"/>
      <c r="B5297" s="120"/>
      <c r="C5297" s="121">
        <v>14</v>
      </c>
      <c r="D5297" s="122" t="s">
        <v>760</v>
      </c>
      <c r="E5297" s="123" t="s">
        <v>3890</v>
      </c>
      <c r="F5297" s="124" t="s">
        <v>3891</v>
      </c>
      <c r="G5297" s="122" t="s">
        <v>3656</v>
      </c>
      <c r="H5297" s="125">
        <v>102</v>
      </c>
      <c r="I5297" s="126">
        <v>0</v>
      </c>
      <c r="J5297" s="127">
        <f>H5297*I5297</f>
        <v>0</v>
      </c>
      <c r="K5297" s="125"/>
      <c r="L5297" s="125">
        <f>H5297*K5297</f>
        <v>0</v>
      </c>
      <c r="M5297" s="125"/>
      <c r="N5297" s="125">
        <f>H5297*M5297</f>
        <v>0</v>
      </c>
      <c r="O5297" s="127">
        <v>15</v>
      </c>
      <c r="P5297" s="127">
        <f>J5297*(O5297/100)</f>
        <v>0</v>
      </c>
      <c r="Q5297" s="127">
        <f>J5297+P5297</f>
        <v>0</v>
      </c>
      <c r="R5297" s="128"/>
      <c r="S5297" s="128" t="s">
        <v>776</v>
      </c>
      <c r="T5297" s="129">
        <v>1</v>
      </c>
      <c r="U5297" s="8"/>
      <c r="V5297" s="8"/>
      <c r="W5297" s="8"/>
      <c r="X5297" s="60"/>
    </row>
    <row r="5298" spans="1:27" ht="9.75" outlineLevel="5" x14ac:dyDescent="0.2">
      <c r="A5298" s="130"/>
      <c r="B5298" s="131"/>
      <c r="C5298" s="131"/>
      <c r="D5298" s="132"/>
      <c r="E5298" s="136" t="s">
        <v>0</v>
      </c>
      <c r="F5298" s="159" t="s">
        <v>763</v>
      </c>
      <c r="G5298" s="159"/>
      <c r="H5298" s="160"/>
      <c r="I5298" s="161"/>
      <c r="J5298" s="162"/>
      <c r="K5298" s="134"/>
      <c r="L5298" s="134"/>
      <c r="M5298" s="134"/>
      <c r="N5298" s="134"/>
      <c r="O5298" s="135"/>
      <c r="P5298" s="135"/>
      <c r="Q5298" s="135"/>
      <c r="R5298" s="132"/>
      <c r="S5298" s="132"/>
      <c r="T5298" s="131"/>
      <c r="U5298" s="6"/>
      <c r="V5298" s="8"/>
      <c r="W5298" s="8"/>
      <c r="X5298" s="133" t="str">
        <f>F5298</f>
        <v>---</v>
      </c>
      <c r="Y5298" s="9"/>
      <c r="AA5298" s="11"/>
    </row>
    <row r="5299" spans="1:27" ht="7.5" customHeight="1" outlineLevel="5" x14ac:dyDescent="0.15">
      <c r="B5299" s="69"/>
      <c r="C5299" s="69"/>
      <c r="D5299" s="60"/>
      <c r="E5299" s="60"/>
      <c r="F5299" s="61"/>
      <c r="G5299" s="60"/>
      <c r="H5299" s="65"/>
      <c r="I5299" s="105"/>
      <c r="J5299" s="63"/>
      <c r="K5299" s="65"/>
      <c r="L5299" s="65"/>
      <c r="M5299" s="65"/>
      <c r="N5299" s="65"/>
      <c r="O5299" s="63"/>
      <c r="P5299" s="63"/>
      <c r="Q5299" s="63"/>
      <c r="R5299" s="60"/>
      <c r="S5299" s="60"/>
      <c r="T5299" s="69"/>
      <c r="U5299" s="8"/>
      <c r="X5299" s="60"/>
    </row>
    <row r="5300" spans="1:27" ht="22.5" outlineLevel="4" x14ac:dyDescent="0.2">
      <c r="A5300" s="4"/>
      <c r="B5300" s="120"/>
      <c r="C5300" s="121">
        <v>15</v>
      </c>
      <c r="D5300" s="122" t="s">
        <v>534</v>
      </c>
      <c r="E5300" s="123" t="s">
        <v>3892</v>
      </c>
      <c r="F5300" s="124" t="s">
        <v>3893</v>
      </c>
      <c r="G5300" s="122" t="s">
        <v>724</v>
      </c>
      <c r="H5300" s="125">
        <v>6</v>
      </c>
      <c r="I5300" s="126">
        <v>0</v>
      </c>
      <c r="J5300" s="127">
        <f>H5300*I5300</f>
        <v>0</v>
      </c>
      <c r="K5300" s="125"/>
      <c r="L5300" s="125">
        <f>H5300*K5300</f>
        <v>0</v>
      </c>
      <c r="M5300" s="125"/>
      <c r="N5300" s="125">
        <f>H5300*M5300</f>
        <v>0</v>
      </c>
      <c r="O5300" s="127">
        <v>15</v>
      </c>
      <c r="P5300" s="127">
        <f>J5300*(O5300/100)</f>
        <v>0</v>
      </c>
      <c r="Q5300" s="127">
        <f>J5300+P5300</f>
        <v>0</v>
      </c>
      <c r="R5300" s="128"/>
      <c r="S5300" s="128" t="s">
        <v>538</v>
      </c>
      <c r="T5300" s="129">
        <v>1</v>
      </c>
      <c r="U5300" s="8"/>
      <c r="V5300" s="8"/>
      <c r="W5300" s="8"/>
      <c r="X5300" s="60"/>
    </row>
    <row r="5301" spans="1:27" ht="9.75" outlineLevel="5" x14ac:dyDescent="0.2">
      <c r="A5301" s="130"/>
      <c r="B5301" s="131"/>
      <c r="C5301" s="131"/>
      <c r="D5301" s="132"/>
      <c r="E5301" s="136" t="s">
        <v>0</v>
      </c>
      <c r="F5301" s="159" t="s">
        <v>3894</v>
      </c>
      <c r="G5301" s="159"/>
      <c r="H5301" s="160"/>
      <c r="I5301" s="161"/>
      <c r="J5301" s="162"/>
      <c r="K5301" s="134"/>
      <c r="L5301" s="134"/>
      <c r="M5301" s="134"/>
      <c r="N5301" s="134"/>
      <c r="O5301" s="135"/>
      <c r="P5301" s="135"/>
      <c r="Q5301" s="135"/>
      <c r="R5301" s="132"/>
      <c r="S5301" s="132"/>
      <c r="T5301" s="131"/>
      <c r="U5301" s="6"/>
      <c r="V5301" s="8"/>
      <c r="W5301" s="8"/>
      <c r="X5301" s="133" t="str">
        <f>F5301</f>
        <v>Montáž zásuvek domovních se zapojením vodičů šroubové připojení venkovní nebo mokré, provedení 2P + PE dvojí zapojení pro průběžnou montáž</v>
      </c>
      <c r="Y5301" s="9"/>
      <c r="AA5301" s="11"/>
    </row>
    <row r="5302" spans="1:27" ht="7.5" customHeight="1" outlineLevel="5" x14ac:dyDescent="0.15">
      <c r="B5302" s="69"/>
      <c r="C5302" s="69"/>
      <c r="D5302" s="60"/>
      <c r="E5302" s="60"/>
      <c r="F5302" s="61"/>
      <c r="G5302" s="60"/>
      <c r="H5302" s="65"/>
      <c r="I5302" s="105"/>
      <c r="J5302" s="63"/>
      <c r="K5302" s="65"/>
      <c r="L5302" s="65"/>
      <c r="M5302" s="65"/>
      <c r="N5302" s="65"/>
      <c r="O5302" s="63"/>
      <c r="P5302" s="63"/>
      <c r="Q5302" s="63"/>
      <c r="R5302" s="60"/>
      <c r="S5302" s="60"/>
      <c r="T5302" s="69"/>
      <c r="U5302" s="8"/>
      <c r="X5302" s="60"/>
    </row>
    <row r="5303" spans="1:27" ht="11.25" outlineLevel="4" x14ac:dyDescent="0.2">
      <c r="A5303" s="4"/>
      <c r="B5303" s="120"/>
      <c r="C5303" s="121">
        <v>16</v>
      </c>
      <c r="D5303" s="122" t="s">
        <v>760</v>
      </c>
      <c r="E5303" s="123" t="s">
        <v>3895</v>
      </c>
      <c r="F5303" s="124" t="s">
        <v>3896</v>
      </c>
      <c r="G5303" s="122" t="s">
        <v>3656</v>
      </c>
      <c r="H5303" s="125">
        <v>6</v>
      </c>
      <c r="I5303" s="126">
        <v>0</v>
      </c>
      <c r="J5303" s="127">
        <f>H5303*I5303</f>
        <v>0</v>
      </c>
      <c r="K5303" s="125"/>
      <c r="L5303" s="125">
        <f>H5303*K5303</f>
        <v>0</v>
      </c>
      <c r="M5303" s="125"/>
      <c r="N5303" s="125">
        <f>H5303*M5303</f>
        <v>0</v>
      </c>
      <c r="O5303" s="127">
        <v>15</v>
      </c>
      <c r="P5303" s="127">
        <f>J5303*(O5303/100)</f>
        <v>0</v>
      </c>
      <c r="Q5303" s="127">
        <f>J5303+P5303</f>
        <v>0</v>
      </c>
      <c r="R5303" s="128"/>
      <c r="S5303" s="128" t="s">
        <v>776</v>
      </c>
      <c r="T5303" s="129">
        <v>1</v>
      </c>
      <c r="U5303" s="8"/>
      <c r="V5303" s="8"/>
      <c r="W5303" s="8"/>
      <c r="X5303" s="60"/>
    </row>
    <row r="5304" spans="1:27" ht="9.75" outlineLevel="5" x14ac:dyDescent="0.2">
      <c r="A5304" s="130"/>
      <c r="B5304" s="131"/>
      <c r="C5304" s="131"/>
      <c r="D5304" s="132"/>
      <c r="E5304" s="136" t="s">
        <v>0</v>
      </c>
      <c r="F5304" s="159" t="s">
        <v>763</v>
      </c>
      <c r="G5304" s="159"/>
      <c r="H5304" s="160"/>
      <c r="I5304" s="161"/>
      <c r="J5304" s="162"/>
      <c r="K5304" s="134"/>
      <c r="L5304" s="134"/>
      <c r="M5304" s="134"/>
      <c r="N5304" s="134"/>
      <c r="O5304" s="135"/>
      <c r="P5304" s="135"/>
      <c r="Q5304" s="135"/>
      <c r="R5304" s="132"/>
      <c r="S5304" s="132"/>
      <c r="T5304" s="131"/>
      <c r="U5304" s="6"/>
      <c r="V5304" s="8"/>
      <c r="W5304" s="8"/>
      <c r="X5304" s="133" t="str">
        <f>F5304</f>
        <v>---</v>
      </c>
      <c r="Y5304" s="9"/>
      <c r="AA5304" s="11"/>
    </row>
    <row r="5305" spans="1:27" ht="7.5" customHeight="1" outlineLevel="5" x14ac:dyDescent="0.15">
      <c r="B5305" s="69"/>
      <c r="C5305" s="69"/>
      <c r="D5305" s="60"/>
      <c r="E5305" s="60"/>
      <c r="F5305" s="61"/>
      <c r="G5305" s="60"/>
      <c r="H5305" s="65"/>
      <c r="I5305" s="105"/>
      <c r="J5305" s="63"/>
      <c r="K5305" s="65"/>
      <c r="L5305" s="65"/>
      <c r="M5305" s="65"/>
      <c r="N5305" s="65"/>
      <c r="O5305" s="63"/>
      <c r="P5305" s="63"/>
      <c r="Q5305" s="63"/>
      <c r="R5305" s="60"/>
      <c r="S5305" s="60"/>
      <c r="T5305" s="69"/>
      <c r="U5305" s="8"/>
      <c r="X5305" s="60"/>
    </row>
    <row r="5306" spans="1:27" ht="11.25" outlineLevel="4" x14ac:dyDescent="0.2">
      <c r="A5306" s="4"/>
      <c r="B5306" s="120"/>
      <c r="C5306" s="121">
        <v>17</v>
      </c>
      <c r="D5306" s="122" t="s">
        <v>534</v>
      </c>
      <c r="E5306" s="123" t="s">
        <v>3897</v>
      </c>
      <c r="F5306" s="124" t="s">
        <v>3898</v>
      </c>
      <c r="G5306" s="122" t="s">
        <v>724</v>
      </c>
      <c r="H5306" s="125">
        <v>14</v>
      </c>
      <c r="I5306" s="126">
        <v>0</v>
      </c>
      <c r="J5306" s="127">
        <f>H5306*I5306</f>
        <v>0</v>
      </c>
      <c r="K5306" s="125"/>
      <c r="L5306" s="125">
        <f>H5306*K5306</f>
        <v>0</v>
      </c>
      <c r="M5306" s="125"/>
      <c r="N5306" s="125">
        <f>H5306*M5306</f>
        <v>0</v>
      </c>
      <c r="O5306" s="127">
        <v>15</v>
      </c>
      <c r="P5306" s="127">
        <f>J5306*(O5306/100)</f>
        <v>0</v>
      </c>
      <c r="Q5306" s="127">
        <f>J5306+P5306</f>
        <v>0</v>
      </c>
      <c r="R5306" s="128"/>
      <c r="S5306" s="128" t="s">
        <v>538</v>
      </c>
      <c r="T5306" s="129">
        <v>1</v>
      </c>
      <c r="U5306" s="8"/>
      <c r="V5306" s="8"/>
      <c r="W5306" s="8"/>
      <c r="X5306" s="60"/>
    </row>
    <row r="5307" spans="1:27" ht="9.75" outlineLevel="5" x14ac:dyDescent="0.2">
      <c r="A5307" s="130"/>
      <c r="B5307" s="131"/>
      <c r="C5307" s="131"/>
      <c r="D5307" s="132"/>
      <c r="E5307" s="136" t="s">
        <v>0</v>
      </c>
      <c r="F5307" s="159" t="s">
        <v>3899</v>
      </c>
      <c r="G5307" s="159"/>
      <c r="H5307" s="160"/>
      <c r="I5307" s="161"/>
      <c r="J5307" s="162"/>
      <c r="K5307" s="134"/>
      <c r="L5307" s="134"/>
      <c r="M5307" s="134"/>
      <c r="N5307" s="134"/>
      <c r="O5307" s="135"/>
      <c r="P5307" s="135"/>
      <c r="Q5307" s="135"/>
      <c r="R5307" s="132"/>
      <c r="S5307" s="132"/>
      <c r="T5307" s="131"/>
      <c r="U5307" s="6"/>
      <c r="V5307" s="8"/>
      <c r="W5307" s="8"/>
      <c r="X5307" s="133" t="str">
        <f>F5307</f>
        <v>Montáž spínačů speciálních se zapojením vodičů čidla pohybu nástěnného</v>
      </c>
      <c r="Y5307" s="9"/>
      <c r="AA5307" s="11"/>
    </row>
    <row r="5308" spans="1:27" ht="7.5" customHeight="1" outlineLevel="5" x14ac:dyDescent="0.15">
      <c r="B5308" s="69"/>
      <c r="C5308" s="69"/>
      <c r="D5308" s="60"/>
      <c r="E5308" s="60"/>
      <c r="F5308" s="61"/>
      <c r="G5308" s="60"/>
      <c r="H5308" s="65"/>
      <c r="I5308" s="105"/>
      <c r="J5308" s="63"/>
      <c r="K5308" s="65"/>
      <c r="L5308" s="65"/>
      <c r="M5308" s="65"/>
      <c r="N5308" s="65"/>
      <c r="O5308" s="63"/>
      <c r="P5308" s="63"/>
      <c r="Q5308" s="63"/>
      <c r="R5308" s="60"/>
      <c r="S5308" s="60"/>
      <c r="T5308" s="69"/>
      <c r="U5308" s="8"/>
      <c r="X5308" s="60"/>
    </row>
    <row r="5309" spans="1:27" ht="22.5" outlineLevel="4" x14ac:dyDescent="0.2">
      <c r="A5309" s="4"/>
      <c r="B5309" s="120"/>
      <c r="C5309" s="121">
        <v>18</v>
      </c>
      <c r="D5309" s="122" t="s">
        <v>760</v>
      </c>
      <c r="E5309" s="123" t="s">
        <v>3900</v>
      </c>
      <c r="F5309" s="124" t="s">
        <v>3901</v>
      </c>
      <c r="G5309" s="122" t="s">
        <v>3656</v>
      </c>
      <c r="H5309" s="125">
        <v>14</v>
      </c>
      <c r="I5309" s="126">
        <v>0</v>
      </c>
      <c r="J5309" s="127">
        <f>H5309*I5309</f>
        <v>0</v>
      </c>
      <c r="K5309" s="125"/>
      <c r="L5309" s="125">
        <f>H5309*K5309</f>
        <v>0</v>
      </c>
      <c r="M5309" s="125"/>
      <c r="N5309" s="125">
        <f>H5309*M5309</f>
        <v>0</v>
      </c>
      <c r="O5309" s="127">
        <v>15</v>
      </c>
      <c r="P5309" s="127">
        <f>J5309*(O5309/100)</f>
        <v>0</v>
      </c>
      <c r="Q5309" s="127">
        <f>J5309+P5309</f>
        <v>0</v>
      </c>
      <c r="R5309" s="128"/>
      <c r="S5309" s="128" t="s">
        <v>776</v>
      </c>
      <c r="T5309" s="129">
        <v>1</v>
      </c>
      <c r="U5309" s="8"/>
      <c r="V5309" s="8"/>
      <c r="W5309" s="8"/>
      <c r="X5309" s="60"/>
    </row>
    <row r="5310" spans="1:27" ht="9.75" outlineLevel="5" x14ac:dyDescent="0.2">
      <c r="A5310" s="130"/>
      <c r="B5310" s="131"/>
      <c r="C5310" s="131"/>
      <c r="D5310" s="132"/>
      <c r="E5310" s="136" t="s">
        <v>0</v>
      </c>
      <c r="F5310" s="159" t="s">
        <v>763</v>
      </c>
      <c r="G5310" s="159"/>
      <c r="H5310" s="160"/>
      <c r="I5310" s="161"/>
      <c r="J5310" s="162"/>
      <c r="K5310" s="134"/>
      <c r="L5310" s="134"/>
      <c r="M5310" s="134"/>
      <c r="N5310" s="134"/>
      <c r="O5310" s="135"/>
      <c r="P5310" s="135"/>
      <c r="Q5310" s="135"/>
      <c r="R5310" s="132"/>
      <c r="S5310" s="132"/>
      <c r="T5310" s="131"/>
      <c r="U5310" s="6"/>
      <c r="V5310" s="8"/>
      <c r="W5310" s="8"/>
      <c r="X5310" s="133" t="str">
        <f>F5310</f>
        <v>---</v>
      </c>
      <c r="Y5310" s="9"/>
      <c r="AA5310" s="11"/>
    </row>
    <row r="5311" spans="1:27" ht="7.5" customHeight="1" outlineLevel="5" x14ac:dyDescent="0.15">
      <c r="B5311" s="69"/>
      <c r="C5311" s="69"/>
      <c r="D5311" s="60"/>
      <c r="E5311" s="60"/>
      <c r="F5311" s="61"/>
      <c r="G5311" s="60"/>
      <c r="H5311" s="65"/>
      <c r="I5311" s="105"/>
      <c r="J5311" s="63"/>
      <c r="K5311" s="65"/>
      <c r="L5311" s="65"/>
      <c r="M5311" s="65"/>
      <c r="N5311" s="65"/>
      <c r="O5311" s="63"/>
      <c r="P5311" s="63"/>
      <c r="Q5311" s="63"/>
      <c r="R5311" s="60"/>
      <c r="S5311" s="60"/>
      <c r="T5311" s="69"/>
      <c r="U5311" s="8"/>
      <c r="X5311" s="60"/>
    </row>
    <row r="5312" spans="1:27" ht="11.25" outlineLevel="4" x14ac:dyDescent="0.2">
      <c r="A5312" s="4"/>
      <c r="B5312" s="120"/>
      <c r="C5312" s="121">
        <v>19</v>
      </c>
      <c r="D5312" s="122" t="s">
        <v>534</v>
      </c>
      <c r="E5312" s="123" t="s">
        <v>3902</v>
      </c>
      <c r="F5312" s="124" t="s">
        <v>3903</v>
      </c>
      <c r="G5312" s="122" t="s">
        <v>724</v>
      </c>
      <c r="H5312" s="125">
        <v>1</v>
      </c>
      <c r="I5312" s="126">
        <v>0</v>
      </c>
      <c r="J5312" s="127">
        <f>H5312*I5312</f>
        <v>0</v>
      </c>
      <c r="K5312" s="125"/>
      <c r="L5312" s="125">
        <f>H5312*K5312</f>
        <v>0</v>
      </c>
      <c r="M5312" s="125"/>
      <c r="N5312" s="125">
        <f>H5312*M5312</f>
        <v>0</v>
      </c>
      <c r="O5312" s="127">
        <v>15</v>
      </c>
      <c r="P5312" s="127">
        <f>J5312*(O5312/100)</f>
        <v>0</v>
      </c>
      <c r="Q5312" s="127">
        <f>J5312+P5312</f>
        <v>0</v>
      </c>
      <c r="R5312" s="128"/>
      <c r="S5312" s="128" t="s">
        <v>538</v>
      </c>
      <c r="T5312" s="129">
        <v>1</v>
      </c>
      <c r="U5312" s="8"/>
      <c r="V5312" s="8"/>
      <c r="W5312" s="8"/>
      <c r="X5312" s="60"/>
    </row>
    <row r="5313" spans="1:27" ht="9.75" outlineLevel="5" x14ac:dyDescent="0.2">
      <c r="A5313" s="130"/>
      <c r="B5313" s="131"/>
      <c r="C5313" s="131"/>
      <c r="D5313" s="132"/>
      <c r="E5313" s="136" t="s">
        <v>0</v>
      </c>
      <c r="F5313" s="159" t="s">
        <v>3904</v>
      </c>
      <c r="G5313" s="159"/>
      <c r="H5313" s="160"/>
      <c r="I5313" s="161"/>
      <c r="J5313" s="162"/>
      <c r="K5313" s="134"/>
      <c r="L5313" s="134"/>
      <c r="M5313" s="134"/>
      <c r="N5313" s="134"/>
      <c r="O5313" s="135"/>
      <c r="P5313" s="135"/>
      <c r="Q5313" s="135"/>
      <c r="R5313" s="132"/>
      <c r="S5313" s="132"/>
      <c r="T5313" s="131"/>
      <c r="U5313" s="6"/>
      <c r="V5313" s="8"/>
      <c r="W5313" s="8"/>
      <c r="X5313" s="133" t="str">
        <f>F5313</f>
        <v>Montáž ovladačů tlačítkových ve skříni se zapojením vodičů 1 tlačítkových</v>
      </c>
      <c r="Y5313" s="9"/>
      <c r="AA5313" s="11"/>
    </row>
    <row r="5314" spans="1:27" ht="7.5" customHeight="1" outlineLevel="5" x14ac:dyDescent="0.15">
      <c r="B5314" s="69"/>
      <c r="C5314" s="69"/>
      <c r="D5314" s="60"/>
      <c r="E5314" s="60"/>
      <c r="F5314" s="61"/>
      <c r="G5314" s="60"/>
      <c r="H5314" s="65"/>
      <c r="I5314" s="105"/>
      <c r="J5314" s="63"/>
      <c r="K5314" s="65"/>
      <c r="L5314" s="65"/>
      <c r="M5314" s="65"/>
      <c r="N5314" s="65"/>
      <c r="O5314" s="63"/>
      <c r="P5314" s="63"/>
      <c r="Q5314" s="63"/>
      <c r="R5314" s="60"/>
      <c r="S5314" s="60"/>
      <c r="T5314" s="69"/>
      <c r="U5314" s="8"/>
      <c r="X5314" s="60"/>
    </row>
    <row r="5315" spans="1:27" ht="22.5" outlineLevel="4" x14ac:dyDescent="0.2">
      <c r="A5315" s="4"/>
      <c r="B5315" s="120"/>
      <c r="C5315" s="121">
        <v>20</v>
      </c>
      <c r="D5315" s="122" t="s">
        <v>760</v>
      </c>
      <c r="E5315" s="123" t="s">
        <v>3905</v>
      </c>
      <c r="F5315" s="124" t="s">
        <v>3906</v>
      </c>
      <c r="G5315" s="122" t="s">
        <v>3656</v>
      </c>
      <c r="H5315" s="125">
        <v>1</v>
      </c>
      <c r="I5315" s="126">
        <v>0</v>
      </c>
      <c r="J5315" s="127">
        <f>H5315*I5315</f>
        <v>0</v>
      </c>
      <c r="K5315" s="125"/>
      <c r="L5315" s="125">
        <f>H5315*K5315</f>
        <v>0</v>
      </c>
      <c r="M5315" s="125"/>
      <c r="N5315" s="125">
        <f>H5315*M5315</f>
        <v>0</v>
      </c>
      <c r="O5315" s="127">
        <v>15</v>
      </c>
      <c r="P5315" s="127">
        <f>J5315*(O5315/100)</f>
        <v>0</v>
      </c>
      <c r="Q5315" s="127">
        <f>J5315+P5315</f>
        <v>0</v>
      </c>
      <c r="R5315" s="128"/>
      <c r="S5315" s="128" t="s">
        <v>776</v>
      </c>
      <c r="T5315" s="129">
        <v>1</v>
      </c>
      <c r="U5315" s="8"/>
      <c r="V5315" s="8"/>
      <c r="W5315" s="8"/>
      <c r="X5315" s="60"/>
    </row>
    <row r="5316" spans="1:27" ht="9.75" outlineLevel="5" x14ac:dyDescent="0.2">
      <c r="A5316" s="130"/>
      <c r="B5316" s="131"/>
      <c r="C5316" s="131"/>
      <c r="D5316" s="132"/>
      <c r="E5316" s="136" t="s">
        <v>0</v>
      </c>
      <c r="F5316" s="159" t="s">
        <v>763</v>
      </c>
      <c r="G5316" s="159"/>
      <c r="H5316" s="160"/>
      <c r="I5316" s="161"/>
      <c r="J5316" s="162"/>
      <c r="K5316" s="134"/>
      <c r="L5316" s="134"/>
      <c r="M5316" s="134"/>
      <c r="N5316" s="134"/>
      <c r="O5316" s="135"/>
      <c r="P5316" s="135"/>
      <c r="Q5316" s="135"/>
      <c r="R5316" s="132"/>
      <c r="S5316" s="132"/>
      <c r="T5316" s="131"/>
      <c r="U5316" s="6"/>
      <c r="V5316" s="8"/>
      <c r="W5316" s="8"/>
      <c r="X5316" s="133" t="str">
        <f>F5316</f>
        <v>---</v>
      </c>
      <c r="Y5316" s="9"/>
      <c r="AA5316" s="11"/>
    </row>
    <row r="5317" spans="1:27" ht="7.5" customHeight="1" outlineLevel="5" x14ac:dyDescent="0.15">
      <c r="B5317" s="69"/>
      <c r="C5317" s="69"/>
      <c r="D5317" s="60"/>
      <c r="E5317" s="60"/>
      <c r="F5317" s="61"/>
      <c r="G5317" s="60"/>
      <c r="H5317" s="65"/>
      <c r="I5317" s="105"/>
      <c r="J5317" s="63"/>
      <c r="K5317" s="65"/>
      <c r="L5317" s="65"/>
      <c r="M5317" s="65"/>
      <c r="N5317" s="65"/>
      <c r="O5317" s="63"/>
      <c r="P5317" s="63"/>
      <c r="Q5317" s="63"/>
      <c r="R5317" s="60"/>
      <c r="S5317" s="60"/>
      <c r="T5317" s="69"/>
      <c r="U5317" s="8"/>
      <c r="X5317" s="60"/>
    </row>
    <row r="5318" spans="1:27" ht="11.25" outlineLevel="4" x14ac:dyDescent="0.2">
      <c r="A5318" s="4"/>
      <c r="B5318" s="120"/>
      <c r="C5318" s="121">
        <v>21</v>
      </c>
      <c r="D5318" s="122" t="s">
        <v>760</v>
      </c>
      <c r="E5318" s="123" t="s">
        <v>3907</v>
      </c>
      <c r="F5318" s="124" t="s">
        <v>3908</v>
      </c>
      <c r="G5318" s="122" t="s">
        <v>3909</v>
      </c>
      <c r="H5318" s="125">
        <v>171</v>
      </c>
      <c r="I5318" s="126">
        <v>0</v>
      </c>
      <c r="J5318" s="127">
        <f>H5318*I5318</f>
        <v>0</v>
      </c>
      <c r="K5318" s="125"/>
      <c r="L5318" s="125">
        <f>H5318*K5318</f>
        <v>0</v>
      </c>
      <c r="M5318" s="125"/>
      <c r="N5318" s="125">
        <f>H5318*M5318</f>
        <v>0</v>
      </c>
      <c r="O5318" s="127">
        <v>15</v>
      </c>
      <c r="P5318" s="127">
        <f>J5318*(O5318/100)</f>
        <v>0</v>
      </c>
      <c r="Q5318" s="127">
        <f>J5318+P5318</f>
        <v>0</v>
      </c>
      <c r="R5318" s="128"/>
      <c r="S5318" s="128" t="s">
        <v>776</v>
      </c>
      <c r="T5318" s="129">
        <v>1</v>
      </c>
      <c r="U5318" s="8"/>
      <c r="V5318" s="8"/>
      <c r="W5318" s="8"/>
      <c r="X5318" s="60"/>
    </row>
    <row r="5319" spans="1:27" ht="9.75" outlineLevel="5" x14ac:dyDescent="0.2">
      <c r="A5319" s="130"/>
      <c r="B5319" s="131"/>
      <c r="C5319" s="131"/>
      <c r="D5319" s="132"/>
      <c r="E5319" s="136" t="s">
        <v>0</v>
      </c>
      <c r="F5319" s="159" t="s">
        <v>763</v>
      </c>
      <c r="G5319" s="159"/>
      <c r="H5319" s="160"/>
      <c r="I5319" s="161"/>
      <c r="J5319" s="162"/>
      <c r="K5319" s="134"/>
      <c r="L5319" s="134"/>
      <c r="M5319" s="134"/>
      <c r="N5319" s="134"/>
      <c r="O5319" s="135"/>
      <c r="P5319" s="135"/>
      <c r="Q5319" s="135"/>
      <c r="R5319" s="132"/>
      <c r="S5319" s="132"/>
      <c r="T5319" s="131"/>
      <c r="U5319" s="6"/>
      <c r="V5319" s="8"/>
      <c r="W5319" s="8"/>
      <c r="X5319" s="133" t="str">
        <f>F5319</f>
        <v>---</v>
      </c>
      <c r="Y5319" s="9"/>
      <c r="AA5319" s="11"/>
    </row>
    <row r="5320" spans="1:27" ht="7.5" customHeight="1" outlineLevel="5" x14ac:dyDescent="0.15">
      <c r="B5320" s="69"/>
      <c r="C5320" s="69"/>
      <c r="D5320" s="60"/>
      <c r="E5320" s="60"/>
      <c r="F5320" s="61"/>
      <c r="G5320" s="60"/>
      <c r="H5320" s="65"/>
      <c r="I5320" s="105"/>
      <c r="J5320" s="63"/>
      <c r="K5320" s="65"/>
      <c r="L5320" s="65"/>
      <c r="M5320" s="65"/>
      <c r="N5320" s="65"/>
      <c r="O5320" s="63"/>
      <c r="P5320" s="63"/>
      <c r="Q5320" s="63"/>
      <c r="R5320" s="60"/>
      <c r="S5320" s="60"/>
      <c r="T5320" s="69"/>
      <c r="U5320" s="8"/>
      <c r="X5320" s="60"/>
    </row>
    <row r="5321" spans="1:27" outlineLevel="4" x14ac:dyDescent="0.15">
      <c r="B5321" s="6"/>
      <c r="C5321" s="6"/>
      <c r="D5321" s="6"/>
      <c r="E5321" s="6"/>
      <c r="F5321" s="6"/>
      <c r="G5321" s="6"/>
      <c r="H5321" s="6"/>
      <c r="I5321" s="8"/>
      <c r="J5321" s="8"/>
      <c r="K5321" s="6"/>
      <c r="L5321" s="6"/>
      <c r="M5321" s="6"/>
      <c r="N5321" s="6"/>
      <c r="O5321" s="6"/>
      <c r="P5321" s="8"/>
      <c r="Q5321" s="8"/>
      <c r="R5321" s="8"/>
      <c r="S5321" s="6"/>
      <c r="T5321" s="6"/>
      <c r="X5321" s="6"/>
    </row>
    <row r="5322" spans="1:27" ht="11.25" outlineLevel="3" x14ac:dyDescent="0.2">
      <c r="A5322" s="96" t="s">
        <v>185</v>
      </c>
      <c r="B5322" s="100">
        <v>4</v>
      </c>
      <c r="C5322" s="114"/>
      <c r="D5322" s="115" t="s">
        <v>533</v>
      </c>
      <c r="E5322" s="115"/>
      <c r="F5322" s="116" t="s">
        <v>186</v>
      </c>
      <c r="G5322" s="115"/>
      <c r="H5322" s="117"/>
      <c r="I5322" s="118"/>
      <c r="J5322" s="98">
        <f>SUBTOTAL(9,J5323:J5338)</f>
        <v>0</v>
      </c>
      <c r="K5322" s="117"/>
      <c r="L5322" s="99">
        <f>SUBTOTAL(9,L5323:L5338)</f>
        <v>0</v>
      </c>
      <c r="M5322" s="117"/>
      <c r="N5322" s="99">
        <f>SUBTOTAL(9,N5323:N5338)</f>
        <v>0</v>
      </c>
      <c r="O5322" s="119"/>
      <c r="P5322" s="98">
        <f>SUBTOTAL(9,P5323:P5338)</f>
        <v>0</v>
      </c>
      <c r="Q5322" s="98">
        <f>SUBTOTAL(9,Q5323:Q5338)</f>
        <v>0</v>
      </c>
      <c r="R5322" s="115"/>
      <c r="S5322" s="115"/>
      <c r="T5322" s="100">
        <f>SUBTOTAL(9,T5323:T5338)</f>
        <v>5</v>
      </c>
      <c r="U5322" s="6"/>
      <c r="V5322" s="8"/>
      <c r="W5322" s="8"/>
      <c r="X5322" s="60"/>
    </row>
    <row r="5323" spans="1:27" ht="11.25" outlineLevel="4" x14ac:dyDescent="0.2">
      <c r="A5323" s="4"/>
      <c r="B5323" s="120"/>
      <c r="C5323" s="121">
        <v>1</v>
      </c>
      <c r="D5323" s="122" t="s">
        <v>534</v>
      </c>
      <c r="E5323" s="123" t="s">
        <v>3910</v>
      </c>
      <c r="F5323" s="124" t="s">
        <v>3911</v>
      </c>
      <c r="G5323" s="122" t="s">
        <v>724</v>
      </c>
      <c r="H5323" s="125">
        <v>2</v>
      </c>
      <c r="I5323" s="126">
        <v>0</v>
      </c>
      <c r="J5323" s="127">
        <f>H5323*I5323</f>
        <v>0</v>
      </c>
      <c r="K5323" s="125"/>
      <c r="L5323" s="125">
        <f>H5323*K5323</f>
        <v>0</v>
      </c>
      <c r="M5323" s="125"/>
      <c r="N5323" s="125">
        <f>H5323*M5323</f>
        <v>0</v>
      </c>
      <c r="O5323" s="127">
        <v>15</v>
      </c>
      <c r="P5323" s="127">
        <f>J5323*(O5323/100)</f>
        <v>0</v>
      </c>
      <c r="Q5323" s="127">
        <f>J5323+P5323</f>
        <v>0</v>
      </c>
      <c r="R5323" s="128"/>
      <c r="S5323" s="128" t="s">
        <v>538</v>
      </c>
      <c r="T5323" s="129">
        <v>1</v>
      </c>
      <c r="U5323" s="8"/>
      <c r="V5323" s="8"/>
      <c r="W5323" s="8"/>
      <c r="X5323" s="60"/>
    </row>
    <row r="5324" spans="1:27" ht="9.75" outlineLevel="5" x14ac:dyDescent="0.2">
      <c r="A5324" s="130"/>
      <c r="B5324" s="131"/>
      <c r="C5324" s="131"/>
      <c r="D5324" s="132"/>
      <c r="E5324" s="136" t="s">
        <v>0</v>
      </c>
      <c r="F5324" s="159" t="s">
        <v>3912</v>
      </c>
      <c r="G5324" s="159"/>
      <c r="H5324" s="160"/>
      <c r="I5324" s="161"/>
      <c r="J5324" s="162"/>
      <c r="K5324" s="134"/>
      <c r="L5324" s="134"/>
      <c r="M5324" s="134"/>
      <c r="N5324" s="134"/>
      <c r="O5324" s="135"/>
      <c r="P5324" s="135"/>
      <c r="Q5324" s="135"/>
      <c r="R5324" s="132"/>
      <c r="S5324" s="132"/>
      <c r="T5324" s="131"/>
      <c r="U5324" s="6"/>
      <c r="V5324" s="8"/>
      <c r="W5324" s="8"/>
      <c r="X5324" s="133" t="str">
        <f>F5324</f>
        <v>Montáž rozvodnic oceloplechových nebo plastových bez zapojení vodičů běžných, hmotnosti do 100 kg</v>
      </c>
      <c r="Y5324" s="9"/>
      <c r="AA5324" s="11"/>
    </row>
    <row r="5325" spans="1:27" ht="7.5" customHeight="1" outlineLevel="5" x14ac:dyDescent="0.15">
      <c r="B5325" s="69"/>
      <c r="C5325" s="69"/>
      <c r="D5325" s="60"/>
      <c r="E5325" s="60"/>
      <c r="F5325" s="61"/>
      <c r="G5325" s="60"/>
      <c r="H5325" s="65"/>
      <c r="I5325" s="105"/>
      <c r="J5325" s="63"/>
      <c r="K5325" s="65"/>
      <c r="L5325" s="65"/>
      <c r="M5325" s="65"/>
      <c r="N5325" s="65"/>
      <c r="O5325" s="63"/>
      <c r="P5325" s="63"/>
      <c r="Q5325" s="63"/>
      <c r="R5325" s="60"/>
      <c r="S5325" s="60"/>
      <c r="T5325" s="69"/>
      <c r="U5325" s="8"/>
      <c r="X5325" s="60"/>
    </row>
    <row r="5326" spans="1:27" ht="11.25" outlineLevel="4" x14ac:dyDescent="0.2">
      <c r="A5326" s="4"/>
      <c r="B5326" s="120"/>
      <c r="C5326" s="121">
        <v>2</v>
      </c>
      <c r="D5326" s="122" t="s">
        <v>760</v>
      </c>
      <c r="E5326" s="123" t="s">
        <v>3913</v>
      </c>
      <c r="F5326" s="124" t="s">
        <v>3914</v>
      </c>
      <c r="G5326" s="122" t="s">
        <v>3664</v>
      </c>
      <c r="H5326" s="125">
        <v>2</v>
      </c>
      <c r="I5326" s="126">
        <v>0</v>
      </c>
      <c r="J5326" s="127">
        <f>H5326*I5326</f>
        <v>0</v>
      </c>
      <c r="K5326" s="125"/>
      <c r="L5326" s="125">
        <f>H5326*K5326</f>
        <v>0</v>
      </c>
      <c r="M5326" s="125"/>
      <c r="N5326" s="125">
        <f>H5326*M5326</f>
        <v>0</v>
      </c>
      <c r="O5326" s="127">
        <v>15</v>
      </c>
      <c r="P5326" s="127">
        <f>J5326*(O5326/100)</f>
        <v>0</v>
      </c>
      <c r="Q5326" s="127">
        <f>J5326+P5326</f>
        <v>0</v>
      </c>
      <c r="R5326" s="128"/>
      <c r="S5326" s="128" t="s">
        <v>776</v>
      </c>
      <c r="T5326" s="129">
        <v>1</v>
      </c>
      <c r="U5326" s="8"/>
      <c r="V5326" s="8"/>
      <c r="W5326" s="8"/>
      <c r="X5326" s="60"/>
    </row>
    <row r="5327" spans="1:27" ht="9.75" outlineLevel="5" x14ac:dyDescent="0.2">
      <c r="A5327" s="130"/>
      <c r="B5327" s="131"/>
      <c r="C5327" s="131"/>
      <c r="D5327" s="132"/>
      <c r="E5327" s="136" t="s">
        <v>0</v>
      </c>
      <c r="F5327" s="159" t="s">
        <v>763</v>
      </c>
      <c r="G5327" s="159"/>
      <c r="H5327" s="160"/>
      <c r="I5327" s="161"/>
      <c r="J5327" s="162"/>
      <c r="K5327" s="134"/>
      <c r="L5327" s="134"/>
      <c r="M5327" s="134"/>
      <c r="N5327" s="134"/>
      <c r="O5327" s="135"/>
      <c r="P5327" s="135"/>
      <c r="Q5327" s="135"/>
      <c r="R5327" s="132"/>
      <c r="S5327" s="132"/>
      <c r="T5327" s="131"/>
      <c r="U5327" s="6"/>
      <c r="V5327" s="8"/>
      <c r="W5327" s="8"/>
      <c r="X5327" s="133" t="str">
        <f>F5327</f>
        <v>---</v>
      </c>
      <c r="Y5327" s="9"/>
      <c r="AA5327" s="11"/>
    </row>
    <row r="5328" spans="1:27" ht="7.5" customHeight="1" outlineLevel="5" x14ac:dyDescent="0.15">
      <c r="B5328" s="69"/>
      <c r="C5328" s="69"/>
      <c r="D5328" s="60"/>
      <c r="E5328" s="60"/>
      <c r="F5328" s="61"/>
      <c r="G5328" s="60"/>
      <c r="H5328" s="65"/>
      <c r="I5328" s="105"/>
      <c r="J5328" s="63"/>
      <c r="K5328" s="65"/>
      <c r="L5328" s="65"/>
      <c r="M5328" s="65"/>
      <c r="N5328" s="65"/>
      <c r="O5328" s="63"/>
      <c r="P5328" s="63"/>
      <c r="Q5328" s="63"/>
      <c r="R5328" s="60"/>
      <c r="S5328" s="60"/>
      <c r="T5328" s="69"/>
      <c r="U5328" s="8"/>
      <c r="X5328" s="60"/>
    </row>
    <row r="5329" spans="1:27" ht="11.25" outlineLevel="4" x14ac:dyDescent="0.2">
      <c r="A5329" s="4"/>
      <c r="B5329" s="120"/>
      <c r="C5329" s="121">
        <v>3</v>
      </c>
      <c r="D5329" s="122" t="s">
        <v>534</v>
      </c>
      <c r="E5329" s="123" t="s">
        <v>3915</v>
      </c>
      <c r="F5329" s="124" t="s">
        <v>3916</v>
      </c>
      <c r="G5329" s="122" t="s">
        <v>3757</v>
      </c>
      <c r="H5329" s="125">
        <v>38</v>
      </c>
      <c r="I5329" s="126">
        <v>0</v>
      </c>
      <c r="J5329" s="127">
        <f>H5329*I5329</f>
        <v>0</v>
      </c>
      <c r="K5329" s="125"/>
      <c r="L5329" s="125">
        <f>H5329*K5329</f>
        <v>0</v>
      </c>
      <c r="M5329" s="125"/>
      <c r="N5329" s="125">
        <f>H5329*M5329</f>
        <v>0</v>
      </c>
      <c r="O5329" s="127">
        <v>15</v>
      </c>
      <c r="P5329" s="127">
        <f>J5329*(O5329/100)</f>
        <v>0</v>
      </c>
      <c r="Q5329" s="127">
        <f>J5329+P5329</f>
        <v>0</v>
      </c>
      <c r="R5329" s="128"/>
      <c r="S5329" s="128" t="s">
        <v>538</v>
      </c>
      <c r="T5329" s="129">
        <v>1</v>
      </c>
      <c r="U5329" s="8"/>
      <c r="V5329" s="8"/>
      <c r="W5329" s="8"/>
      <c r="X5329" s="60"/>
    </row>
    <row r="5330" spans="1:27" ht="9.75" outlineLevel="5" x14ac:dyDescent="0.2">
      <c r="A5330" s="130"/>
      <c r="B5330" s="131"/>
      <c r="C5330" s="131"/>
      <c r="D5330" s="132"/>
      <c r="E5330" s="136" t="s">
        <v>0</v>
      </c>
      <c r="F5330" s="159" t="s">
        <v>3917</v>
      </c>
      <c r="G5330" s="159"/>
      <c r="H5330" s="160"/>
      <c r="I5330" s="161"/>
      <c r="J5330" s="162"/>
      <c r="K5330" s="134"/>
      <c r="L5330" s="134"/>
      <c r="M5330" s="134"/>
      <c r="N5330" s="134"/>
      <c r="O5330" s="135"/>
      <c r="P5330" s="135"/>
      <c r="Q5330" s="135"/>
      <c r="R5330" s="132"/>
      <c r="S5330" s="132"/>
      <c r="T5330" s="131"/>
      <c r="U5330" s="6"/>
      <c r="V5330" s="8"/>
      <c r="W5330" s="8"/>
      <c r="X5330" s="133" t="str">
        <f>F5330</f>
        <v>Hodinové zúčtovací sazby profesí PSV provádění stavebních instalací elektrikář odborný</v>
      </c>
      <c r="Y5330" s="9"/>
      <c r="AA5330" s="11"/>
    </row>
    <row r="5331" spans="1:27" ht="7.5" customHeight="1" outlineLevel="5" x14ac:dyDescent="0.15">
      <c r="B5331" s="69"/>
      <c r="C5331" s="69"/>
      <c r="D5331" s="60"/>
      <c r="E5331" s="60"/>
      <c r="F5331" s="61"/>
      <c r="G5331" s="60"/>
      <c r="H5331" s="65"/>
      <c r="I5331" s="105"/>
      <c r="J5331" s="63"/>
      <c r="K5331" s="65"/>
      <c r="L5331" s="65"/>
      <c r="M5331" s="65"/>
      <c r="N5331" s="65"/>
      <c r="O5331" s="63"/>
      <c r="P5331" s="63"/>
      <c r="Q5331" s="63"/>
      <c r="R5331" s="60"/>
      <c r="S5331" s="60"/>
      <c r="T5331" s="69"/>
      <c r="U5331" s="8"/>
      <c r="X5331" s="60"/>
    </row>
    <row r="5332" spans="1:27" ht="22.5" outlineLevel="4" x14ac:dyDescent="0.2">
      <c r="A5332" s="4"/>
      <c r="B5332" s="120"/>
      <c r="C5332" s="121">
        <v>4</v>
      </c>
      <c r="D5332" s="122" t="s">
        <v>760</v>
      </c>
      <c r="E5332" s="123" t="s">
        <v>3918</v>
      </c>
      <c r="F5332" s="124" t="s">
        <v>3919</v>
      </c>
      <c r="G5332" s="122" t="s">
        <v>3854</v>
      </c>
      <c r="H5332" s="125">
        <v>1</v>
      </c>
      <c r="I5332" s="126">
        <v>0</v>
      </c>
      <c r="J5332" s="127">
        <f>H5332*I5332</f>
        <v>0</v>
      </c>
      <c r="K5332" s="125"/>
      <c r="L5332" s="125">
        <f>H5332*K5332</f>
        <v>0</v>
      </c>
      <c r="M5332" s="125"/>
      <c r="N5332" s="125">
        <f>H5332*M5332</f>
        <v>0</v>
      </c>
      <c r="O5332" s="127">
        <v>15</v>
      </c>
      <c r="P5332" s="127">
        <f>J5332*(O5332/100)</f>
        <v>0</v>
      </c>
      <c r="Q5332" s="127">
        <f>J5332+P5332</f>
        <v>0</v>
      </c>
      <c r="R5332" s="128"/>
      <c r="S5332" s="128" t="s">
        <v>776</v>
      </c>
      <c r="T5332" s="129">
        <v>1</v>
      </c>
      <c r="U5332" s="8"/>
      <c r="V5332" s="8"/>
      <c r="W5332" s="8"/>
      <c r="X5332" s="60"/>
    </row>
    <row r="5333" spans="1:27" ht="9.75" outlineLevel="5" x14ac:dyDescent="0.2">
      <c r="A5333" s="130"/>
      <c r="B5333" s="131"/>
      <c r="C5333" s="131"/>
      <c r="D5333" s="132"/>
      <c r="E5333" s="136" t="s">
        <v>0</v>
      </c>
      <c r="F5333" s="159" t="s">
        <v>763</v>
      </c>
      <c r="G5333" s="159"/>
      <c r="H5333" s="160"/>
      <c r="I5333" s="161"/>
      <c r="J5333" s="162"/>
      <c r="K5333" s="134"/>
      <c r="L5333" s="134"/>
      <c r="M5333" s="134"/>
      <c r="N5333" s="134"/>
      <c r="O5333" s="135"/>
      <c r="P5333" s="135"/>
      <c r="Q5333" s="135"/>
      <c r="R5333" s="132"/>
      <c r="S5333" s="132"/>
      <c r="T5333" s="131"/>
      <c r="U5333" s="6"/>
      <c r="V5333" s="8"/>
      <c r="W5333" s="8"/>
      <c r="X5333" s="133" t="str">
        <f>F5333</f>
        <v>---</v>
      </c>
      <c r="Y5333" s="9"/>
      <c r="AA5333" s="11"/>
    </row>
    <row r="5334" spans="1:27" ht="7.5" customHeight="1" outlineLevel="5" x14ac:dyDescent="0.15">
      <c r="B5334" s="69"/>
      <c r="C5334" s="69"/>
      <c r="D5334" s="60"/>
      <c r="E5334" s="60"/>
      <c r="F5334" s="61"/>
      <c r="G5334" s="60"/>
      <c r="H5334" s="65"/>
      <c r="I5334" s="105"/>
      <c r="J5334" s="63"/>
      <c r="K5334" s="65"/>
      <c r="L5334" s="65"/>
      <c r="M5334" s="65"/>
      <c r="N5334" s="65"/>
      <c r="O5334" s="63"/>
      <c r="P5334" s="63"/>
      <c r="Q5334" s="63"/>
      <c r="R5334" s="60"/>
      <c r="S5334" s="60"/>
      <c r="T5334" s="69"/>
      <c r="U5334" s="8"/>
      <c r="X5334" s="60"/>
    </row>
    <row r="5335" spans="1:27" ht="22.5" outlineLevel="4" x14ac:dyDescent="0.2">
      <c r="A5335" s="4"/>
      <c r="B5335" s="120"/>
      <c r="C5335" s="121">
        <v>5</v>
      </c>
      <c r="D5335" s="122" t="s">
        <v>760</v>
      </c>
      <c r="E5335" s="123" t="s">
        <v>3920</v>
      </c>
      <c r="F5335" s="124" t="s">
        <v>3921</v>
      </c>
      <c r="G5335" s="122" t="s">
        <v>3854</v>
      </c>
      <c r="H5335" s="125">
        <v>1</v>
      </c>
      <c r="I5335" s="126">
        <v>0</v>
      </c>
      <c r="J5335" s="127">
        <f>H5335*I5335</f>
        <v>0</v>
      </c>
      <c r="K5335" s="125"/>
      <c r="L5335" s="125">
        <f>H5335*K5335</f>
        <v>0</v>
      </c>
      <c r="M5335" s="125"/>
      <c r="N5335" s="125">
        <f>H5335*M5335</f>
        <v>0</v>
      </c>
      <c r="O5335" s="127">
        <v>15</v>
      </c>
      <c r="P5335" s="127">
        <f>J5335*(O5335/100)</f>
        <v>0</v>
      </c>
      <c r="Q5335" s="127">
        <f>J5335+P5335</f>
        <v>0</v>
      </c>
      <c r="R5335" s="128"/>
      <c r="S5335" s="128" t="s">
        <v>776</v>
      </c>
      <c r="T5335" s="129">
        <v>1</v>
      </c>
      <c r="U5335" s="8"/>
      <c r="V5335" s="8"/>
      <c r="W5335" s="8"/>
      <c r="X5335" s="60"/>
    </row>
    <row r="5336" spans="1:27" ht="9.75" outlineLevel="5" x14ac:dyDescent="0.2">
      <c r="A5336" s="130"/>
      <c r="B5336" s="131"/>
      <c r="C5336" s="131"/>
      <c r="D5336" s="132"/>
      <c r="E5336" s="136" t="s">
        <v>0</v>
      </c>
      <c r="F5336" s="159" t="s">
        <v>763</v>
      </c>
      <c r="G5336" s="159"/>
      <c r="H5336" s="160"/>
      <c r="I5336" s="161"/>
      <c r="J5336" s="162"/>
      <c r="K5336" s="134"/>
      <c r="L5336" s="134"/>
      <c r="M5336" s="134"/>
      <c r="N5336" s="134"/>
      <c r="O5336" s="135"/>
      <c r="P5336" s="135"/>
      <c r="Q5336" s="135"/>
      <c r="R5336" s="132"/>
      <c r="S5336" s="132"/>
      <c r="T5336" s="131"/>
      <c r="U5336" s="6"/>
      <c r="V5336" s="8"/>
      <c r="W5336" s="8"/>
      <c r="X5336" s="133" t="str">
        <f>F5336</f>
        <v>---</v>
      </c>
      <c r="Y5336" s="9"/>
      <c r="AA5336" s="11"/>
    </row>
    <row r="5337" spans="1:27" ht="7.5" customHeight="1" outlineLevel="5" x14ac:dyDescent="0.15">
      <c r="B5337" s="69"/>
      <c r="C5337" s="69"/>
      <c r="D5337" s="60"/>
      <c r="E5337" s="60"/>
      <c r="F5337" s="61"/>
      <c r="G5337" s="60"/>
      <c r="H5337" s="65"/>
      <c r="I5337" s="105"/>
      <c r="J5337" s="63"/>
      <c r="K5337" s="65"/>
      <c r="L5337" s="65"/>
      <c r="M5337" s="65"/>
      <c r="N5337" s="65"/>
      <c r="O5337" s="63"/>
      <c r="P5337" s="63"/>
      <c r="Q5337" s="63"/>
      <c r="R5337" s="60"/>
      <c r="S5337" s="60"/>
      <c r="T5337" s="69"/>
      <c r="U5337" s="8"/>
      <c r="X5337" s="60"/>
    </row>
    <row r="5338" spans="1:27" outlineLevel="4" x14ac:dyDescent="0.15">
      <c r="B5338" s="6"/>
      <c r="C5338" s="6"/>
      <c r="D5338" s="6"/>
      <c r="E5338" s="6"/>
      <c r="F5338" s="6"/>
      <c r="G5338" s="6"/>
      <c r="H5338" s="6"/>
      <c r="I5338" s="8"/>
      <c r="J5338" s="8"/>
      <c r="K5338" s="6"/>
      <c r="L5338" s="6"/>
      <c r="M5338" s="6"/>
      <c r="N5338" s="6"/>
      <c r="O5338" s="6"/>
      <c r="P5338" s="8"/>
      <c r="Q5338" s="8"/>
      <c r="R5338" s="8"/>
      <c r="S5338" s="6"/>
      <c r="T5338" s="6"/>
      <c r="X5338" s="6"/>
    </row>
    <row r="5339" spans="1:27" ht="11.25" outlineLevel="3" x14ac:dyDescent="0.2">
      <c r="A5339" s="96" t="s">
        <v>187</v>
      </c>
      <c r="B5339" s="100">
        <v>4</v>
      </c>
      <c r="C5339" s="114"/>
      <c r="D5339" s="115" t="s">
        <v>533</v>
      </c>
      <c r="E5339" s="115"/>
      <c r="F5339" s="116" t="s">
        <v>188</v>
      </c>
      <c r="G5339" s="115"/>
      <c r="H5339" s="117"/>
      <c r="I5339" s="118"/>
      <c r="J5339" s="98">
        <f>SUBTOTAL(9,J5340:J5352)</f>
        <v>0</v>
      </c>
      <c r="K5339" s="117"/>
      <c r="L5339" s="99">
        <f>SUBTOTAL(9,L5340:L5352)</f>
        <v>0</v>
      </c>
      <c r="M5339" s="117"/>
      <c r="N5339" s="99">
        <f>SUBTOTAL(9,N5340:N5352)</f>
        <v>0</v>
      </c>
      <c r="O5339" s="119"/>
      <c r="P5339" s="98">
        <f>SUBTOTAL(9,P5340:P5352)</f>
        <v>0</v>
      </c>
      <c r="Q5339" s="98">
        <f>SUBTOTAL(9,Q5340:Q5352)</f>
        <v>0</v>
      </c>
      <c r="R5339" s="115"/>
      <c r="S5339" s="115"/>
      <c r="T5339" s="100">
        <f>SUBTOTAL(9,T5340:T5352)</f>
        <v>4</v>
      </c>
      <c r="U5339" s="6"/>
      <c r="V5339" s="8"/>
      <c r="W5339" s="8"/>
      <c r="X5339" s="60"/>
    </row>
    <row r="5340" spans="1:27" ht="11.25" outlineLevel="4" x14ac:dyDescent="0.2">
      <c r="A5340" s="4"/>
      <c r="B5340" s="120"/>
      <c r="C5340" s="121">
        <v>1</v>
      </c>
      <c r="D5340" s="122" t="s">
        <v>534</v>
      </c>
      <c r="E5340" s="123" t="s">
        <v>3922</v>
      </c>
      <c r="F5340" s="124" t="s">
        <v>3923</v>
      </c>
      <c r="G5340" s="122" t="s">
        <v>724</v>
      </c>
      <c r="H5340" s="125">
        <v>1</v>
      </c>
      <c r="I5340" s="126">
        <v>0</v>
      </c>
      <c r="J5340" s="127">
        <f>H5340*I5340</f>
        <v>0</v>
      </c>
      <c r="K5340" s="125"/>
      <c r="L5340" s="125">
        <f>H5340*K5340</f>
        <v>0</v>
      </c>
      <c r="M5340" s="125"/>
      <c r="N5340" s="125">
        <f>H5340*M5340</f>
        <v>0</v>
      </c>
      <c r="O5340" s="127">
        <v>15</v>
      </c>
      <c r="P5340" s="127">
        <f>J5340*(O5340/100)</f>
        <v>0</v>
      </c>
      <c r="Q5340" s="127">
        <f>J5340+P5340</f>
        <v>0</v>
      </c>
      <c r="R5340" s="128"/>
      <c r="S5340" s="128" t="s">
        <v>538</v>
      </c>
      <c r="T5340" s="129">
        <v>1</v>
      </c>
      <c r="U5340" s="8"/>
      <c r="V5340" s="8"/>
      <c r="W5340" s="8"/>
      <c r="X5340" s="60"/>
    </row>
    <row r="5341" spans="1:27" ht="9.75" outlineLevel="5" x14ac:dyDescent="0.2">
      <c r="A5341" s="130"/>
      <c r="B5341" s="131"/>
      <c r="C5341" s="131"/>
      <c r="D5341" s="132"/>
      <c r="E5341" s="136" t="s">
        <v>0</v>
      </c>
      <c r="F5341" s="159" t="s">
        <v>3924</v>
      </c>
      <c r="G5341" s="159"/>
      <c r="H5341" s="160"/>
      <c r="I5341" s="161"/>
      <c r="J5341" s="162"/>
      <c r="K5341" s="134"/>
      <c r="L5341" s="134"/>
      <c r="M5341" s="134"/>
      <c r="N5341" s="134"/>
      <c r="O5341" s="135"/>
      <c r="P5341" s="135"/>
      <c r="Q5341" s="135"/>
      <c r="R5341" s="132"/>
      <c r="S5341" s="132"/>
      <c r="T5341" s="131"/>
      <c r="U5341" s="6"/>
      <c r="V5341" s="8"/>
      <c r="W5341" s="8"/>
      <c r="X5341" s="133" t="str">
        <f>F5341</f>
        <v>Montáž rozvodnic oceloplechových nebo plastových bez zapojení vodičů běžných, hmotnosti do 50 kg</v>
      </c>
      <c r="Y5341" s="9"/>
      <c r="AA5341" s="11"/>
    </row>
    <row r="5342" spans="1:27" ht="7.5" customHeight="1" outlineLevel="5" x14ac:dyDescent="0.15">
      <c r="B5342" s="69"/>
      <c r="C5342" s="69"/>
      <c r="D5342" s="60"/>
      <c r="E5342" s="60"/>
      <c r="F5342" s="61"/>
      <c r="G5342" s="60"/>
      <c r="H5342" s="65"/>
      <c r="I5342" s="105"/>
      <c r="J5342" s="63"/>
      <c r="K5342" s="65"/>
      <c r="L5342" s="65"/>
      <c r="M5342" s="65"/>
      <c r="N5342" s="65"/>
      <c r="O5342" s="63"/>
      <c r="P5342" s="63"/>
      <c r="Q5342" s="63"/>
      <c r="R5342" s="60"/>
      <c r="S5342" s="60"/>
      <c r="T5342" s="69"/>
      <c r="U5342" s="8"/>
      <c r="X5342" s="60"/>
    </row>
    <row r="5343" spans="1:27" ht="11.25" outlineLevel="4" x14ac:dyDescent="0.2">
      <c r="A5343" s="4"/>
      <c r="B5343" s="120"/>
      <c r="C5343" s="121">
        <v>2</v>
      </c>
      <c r="D5343" s="122" t="s">
        <v>760</v>
      </c>
      <c r="E5343" s="123" t="s">
        <v>3913</v>
      </c>
      <c r="F5343" s="124" t="s">
        <v>3914</v>
      </c>
      <c r="G5343" s="122" t="s">
        <v>3664</v>
      </c>
      <c r="H5343" s="125">
        <v>1</v>
      </c>
      <c r="I5343" s="126">
        <v>0</v>
      </c>
      <c r="J5343" s="127">
        <f>H5343*I5343</f>
        <v>0</v>
      </c>
      <c r="K5343" s="125"/>
      <c r="L5343" s="125">
        <f>H5343*K5343</f>
        <v>0</v>
      </c>
      <c r="M5343" s="125"/>
      <c r="N5343" s="125">
        <f>H5343*M5343</f>
        <v>0</v>
      </c>
      <c r="O5343" s="127">
        <v>15</v>
      </c>
      <c r="P5343" s="127">
        <f>J5343*(O5343/100)</f>
        <v>0</v>
      </c>
      <c r="Q5343" s="127">
        <f>J5343+P5343</f>
        <v>0</v>
      </c>
      <c r="R5343" s="128"/>
      <c r="S5343" s="128" t="s">
        <v>776</v>
      </c>
      <c r="T5343" s="129">
        <v>1</v>
      </c>
      <c r="U5343" s="8"/>
      <c r="V5343" s="8"/>
      <c r="W5343" s="8"/>
      <c r="X5343" s="60"/>
    </row>
    <row r="5344" spans="1:27" ht="9.75" outlineLevel="5" x14ac:dyDescent="0.2">
      <c r="A5344" s="130"/>
      <c r="B5344" s="131"/>
      <c r="C5344" s="131"/>
      <c r="D5344" s="132"/>
      <c r="E5344" s="136" t="s">
        <v>0</v>
      </c>
      <c r="F5344" s="159" t="s">
        <v>763</v>
      </c>
      <c r="G5344" s="159"/>
      <c r="H5344" s="160"/>
      <c r="I5344" s="161"/>
      <c r="J5344" s="162"/>
      <c r="K5344" s="134"/>
      <c r="L5344" s="134"/>
      <c r="M5344" s="134"/>
      <c r="N5344" s="134"/>
      <c r="O5344" s="135"/>
      <c r="P5344" s="135"/>
      <c r="Q5344" s="135"/>
      <c r="R5344" s="132"/>
      <c r="S5344" s="132"/>
      <c r="T5344" s="131"/>
      <c r="U5344" s="6"/>
      <c r="V5344" s="8"/>
      <c r="W5344" s="8"/>
      <c r="X5344" s="133" t="str">
        <f>F5344</f>
        <v>---</v>
      </c>
      <c r="Y5344" s="9"/>
      <c r="AA5344" s="11"/>
    </row>
    <row r="5345" spans="1:27" ht="7.5" customHeight="1" outlineLevel="5" x14ac:dyDescent="0.15">
      <c r="B5345" s="69"/>
      <c r="C5345" s="69"/>
      <c r="D5345" s="60"/>
      <c r="E5345" s="60"/>
      <c r="F5345" s="61"/>
      <c r="G5345" s="60"/>
      <c r="H5345" s="65"/>
      <c r="I5345" s="105"/>
      <c r="J5345" s="63"/>
      <c r="K5345" s="65"/>
      <c r="L5345" s="65"/>
      <c r="M5345" s="65"/>
      <c r="N5345" s="65"/>
      <c r="O5345" s="63"/>
      <c r="P5345" s="63"/>
      <c r="Q5345" s="63"/>
      <c r="R5345" s="60"/>
      <c r="S5345" s="60"/>
      <c r="T5345" s="69"/>
      <c r="U5345" s="8"/>
      <c r="X5345" s="60"/>
    </row>
    <row r="5346" spans="1:27" ht="11.25" outlineLevel="4" x14ac:dyDescent="0.2">
      <c r="A5346" s="4"/>
      <c r="B5346" s="120"/>
      <c r="C5346" s="121">
        <v>3</v>
      </c>
      <c r="D5346" s="122" t="s">
        <v>534</v>
      </c>
      <c r="E5346" s="123" t="s">
        <v>3915</v>
      </c>
      <c r="F5346" s="124" t="s">
        <v>3916</v>
      </c>
      <c r="G5346" s="122" t="s">
        <v>3757</v>
      </c>
      <c r="H5346" s="125">
        <v>15</v>
      </c>
      <c r="I5346" s="126">
        <v>0</v>
      </c>
      <c r="J5346" s="127">
        <f>H5346*I5346</f>
        <v>0</v>
      </c>
      <c r="K5346" s="125"/>
      <c r="L5346" s="125">
        <f>H5346*K5346</f>
        <v>0</v>
      </c>
      <c r="M5346" s="125"/>
      <c r="N5346" s="125">
        <f>H5346*M5346</f>
        <v>0</v>
      </c>
      <c r="O5346" s="127">
        <v>15</v>
      </c>
      <c r="P5346" s="127">
        <f>J5346*(O5346/100)</f>
        <v>0</v>
      </c>
      <c r="Q5346" s="127">
        <f>J5346+P5346</f>
        <v>0</v>
      </c>
      <c r="R5346" s="128"/>
      <c r="S5346" s="128" t="s">
        <v>538</v>
      </c>
      <c r="T5346" s="129">
        <v>1</v>
      </c>
      <c r="U5346" s="8"/>
      <c r="V5346" s="8"/>
      <c r="W5346" s="8"/>
      <c r="X5346" s="60"/>
    </row>
    <row r="5347" spans="1:27" ht="9.75" outlineLevel="5" x14ac:dyDescent="0.2">
      <c r="A5347" s="130"/>
      <c r="B5347" s="131"/>
      <c r="C5347" s="131"/>
      <c r="D5347" s="132"/>
      <c r="E5347" s="136" t="s">
        <v>0</v>
      </c>
      <c r="F5347" s="159" t="s">
        <v>3917</v>
      </c>
      <c r="G5347" s="159"/>
      <c r="H5347" s="160"/>
      <c r="I5347" s="161"/>
      <c r="J5347" s="162"/>
      <c r="K5347" s="134"/>
      <c r="L5347" s="134"/>
      <c r="M5347" s="134"/>
      <c r="N5347" s="134"/>
      <c r="O5347" s="135"/>
      <c r="P5347" s="135"/>
      <c r="Q5347" s="135"/>
      <c r="R5347" s="132"/>
      <c r="S5347" s="132"/>
      <c r="T5347" s="131"/>
      <c r="U5347" s="6"/>
      <c r="V5347" s="8"/>
      <c r="W5347" s="8"/>
      <c r="X5347" s="133" t="str">
        <f>F5347</f>
        <v>Hodinové zúčtovací sazby profesí PSV provádění stavebních instalací elektrikář odborný</v>
      </c>
      <c r="Y5347" s="9"/>
      <c r="AA5347" s="11"/>
    </row>
    <row r="5348" spans="1:27" ht="7.5" customHeight="1" outlineLevel="5" x14ac:dyDescent="0.15">
      <c r="B5348" s="69"/>
      <c r="C5348" s="69"/>
      <c r="D5348" s="60"/>
      <c r="E5348" s="60"/>
      <c r="F5348" s="61"/>
      <c r="G5348" s="60"/>
      <c r="H5348" s="65"/>
      <c r="I5348" s="105"/>
      <c r="J5348" s="63"/>
      <c r="K5348" s="65"/>
      <c r="L5348" s="65"/>
      <c r="M5348" s="65"/>
      <c r="N5348" s="65"/>
      <c r="O5348" s="63"/>
      <c r="P5348" s="63"/>
      <c r="Q5348" s="63"/>
      <c r="R5348" s="60"/>
      <c r="S5348" s="60"/>
      <c r="T5348" s="69"/>
      <c r="U5348" s="8"/>
      <c r="X5348" s="60"/>
    </row>
    <row r="5349" spans="1:27" ht="22.5" outlineLevel="4" x14ac:dyDescent="0.2">
      <c r="A5349" s="4"/>
      <c r="B5349" s="120"/>
      <c r="C5349" s="121">
        <v>4</v>
      </c>
      <c r="D5349" s="122" t="s">
        <v>760</v>
      </c>
      <c r="E5349" s="123" t="s">
        <v>3925</v>
      </c>
      <c r="F5349" s="124" t="s">
        <v>3926</v>
      </c>
      <c r="G5349" s="122" t="s">
        <v>3854</v>
      </c>
      <c r="H5349" s="125">
        <v>1</v>
      </c>
      <c r="I5349" s="126">
        <v>0</v>
      </c>
      <c r="J5349" s="127">
        <f>H5349*I5349</f>
        <v>0</v>
      </c>
      <c r="K5349" s="125"/>
      <c r="L5349" s="125">
        <f>H5349*K5349</f>
        <v>0</v>
      </c>
      <c r="M5349" s="125"/>
      <c r="N5349" s="125">
        <f>H5349*M5349</f>
        <v>0</v>
      </c>
      <c r="O5349" s="127">
        <v>15</v>
      </c>
      <c r="P5349" s="127">
        <f>J5349*(O5349/100)</f>
        <v>0</v>
      </c>
      <c r="Q5349" s="127">
        <f>J5349+P5349</f>
        <v>0</v>
      </c>
      <c r="R5349" s="128"/>
      <c r="S5349" s="128" t="s">
        <v>776</v>
      </c>
      <c r="T5349" s="129">
        <v>1</v>
      </c>
      <c r="U5349" s="8"/>
      <c r="V5349" s="8"/>
      <c r="W5349" s="8"/>
      <c r="X5349" s="60"/>
    </row>
    <row r="5350" spans="1:27" ht="9.75" outlineLevel="5" x14ac:dyDescent="0.2">
      <c r="A5350" s="130"/>
      <c r="B5350" s="131"/>
      <c r="C5350" s="131"/>
      <c r="D5350" s="132"/>
      <c r="E5350" s="136" t="s">
        <v>0</v>
      </c>
      <c r="F5350" s="159" t="s">
        <v>763</v>
      </c>
      <c r="G5350" s="159"/>
      <c r="H5350" s="160"/>
      <c r="I5350" s="161"/>
      <c r="J5350" s="162"/>
      <c r="K5350" s="134"/>
      <c r="L5350" s="134"/>
      <c r="M5350" s="134"/>
      <c r="N5350" s="134"/>
      <c r="O5350" s="135"/>
      <c r="P5350" s="135"/>
      <c r="Q5350" s="135"/>
      <c r="R5350" s="132"/>
      <c r="S5350" s="132"/>
      <c r="T5350" s="131"/>
      <c r="U5350" s="6"/>
      <c r="V5350" s="8"/>
      <c r="W5350" s="8"/>
      <c r="X5350" s="133" t="str">
        <f>F5350</f>
        <v>---</v>
      </c>
      <c r="Y5350" s="9"/>
      <c r="AA5350" s="11"/>
    </row>
    <row r="5351" spans="1:27" ht="7.5" customHeight="1" outlineLevel="5" x14ac:dyDescent="0.15">
      <c r="B5351" s="69"/>
      <c r="C5351" s="69"/>
      <c r="D5351" s="60"/>
      <c r="E5351" s="60"/>
      <c r="F5351" s="61"/>
      <c r="G5351" s="60"/>
      <c r="H5351" s="65"/>
      <c r="I5351" s="105"/>
      <c r="J5351" s="63"/>
      <c r="K5351" s="65"/>
      <c r="L5351" s="65"/>
      <c r="M5351" s="65"/>
      <c r="N5351" s="65"/>
      <c r="O5351" s="63"/>
      <c r="P5351" s="63"/>
      <c r="Q5351" s="63"/>
      <c r="R5351" s="60"/>
      <c r="S5351" s="60"/>
      <c r="T5351" s="69"/>
      <c r="U5351" s="8"/>
      <c r="X5351" s="60"/>
    </row>
    <row r="5352" spans="1:27" outlineLevel="4" x14ac:dyDescent="0.15">
      <c r="B5352" s="6"/>
      <c r="C5352" s="6"/>
      <c r="D5352" s="6"/>
      <c r="E5352" s="6"/>
      <c r="F5352" s="6"/>
      <c r="G5352" s="6"/>
      <c r="H5352" s="6"/>
      <c r="I5352" s="8"/>
      <c r="J5352" s="8"/>
      <c r="K5352" s="6"/>
      <c r="L5352" s="6"/>
      <c r="M5352" s="6"/>
      <c r="N5352" s="6"/>
      <c r="O5352" s="6"/>
      <c r="P5352" s="8"/>
      <c r="Q5352" s="8"/>
      <c r="R5352" s="8"/>
      <c r="S5352" s="6"/>
      <c r="T5352" s="6"/>
      <c r="X5352" s="6"/>
    </row>
    <row r="5353" spans="1:27" ht="11.25" outlineLevel="3" x14ac:dyDescent="0.2">
      <c r="A5353" s="96" t="s">
        <v>189</v>
      </c>
      <c r="B5353" s="100">
        <v>4</v>
      </c>
      <c r="C5353" s="114"/>
      <c r="D5353" s="115" t="s">
        <v>533</v>
      </c>
      <c r="E5353" s="115"/>
      <c r="F5353" s="116" t="s">
        <v>190</v>
      </c>
      <c r="G5353" s="115"/>
      <c r="H5353" s="117"/>
      <c r="I5353" s="118"/>
      <c r="J5353" s="98">
        <f>SUBTOTAL(9,J5354:J5366)</f>
        <v>0</v>
      </c>
      <c r="K5353" s="117"/>
      <c r="L5353" s="99">
        <f>SUBTOTAL(9,L5354:L5366)</f>
        <v>0</v>
      </c>
      <c r="M5353" s="117"/>
      <c r="N5353" s="99">
        <f>SUBTOTAL(9,N5354:N5366)</f>
        <v>0</v>
      </c>
      <c r="O5353" s="119"/>
      <c r="P5353" s="98">
        <f>SUBTOTAL(9,P5354:P5366)</f>
        <v>0</v>
      </c>
      <c r="Q5353" s="98">
        <f>SUBTOTAL(9,Q5354:Q5366)</f>
        <v>0</v>
      </c>
      <c r="R5353" s="115"/>
      <c r="S5353" s="115"/>
      <c r="T5353" s="100">
        <f>SUBTOTAL(9,T5354:T5366)</f>
        <v>4</v>
      </c>
      <c r="U5353" s="6"/>
      <c r="V5353" s="8"/>
      <c r="W5353" s="8"/>
      <c r="X5353" s="60"/>
    </row>
    <row r="5354" spans="1:27" ht="11.25" outlineLevel="4" x14ac:dyDescent="0.2">
      <c r="A5354" s="4"/>
      <c r="B5354" s="120"/>
      <c r="C5354" s="121">
        <v>1</v>
      </c>
      <c r="D5354" s="122" t="s">
        <v>534</v>
      </c>
      <c r="E5354" s="123" t="s">
        <v>3922</v>
      </c>
      <c r="F5354" s="124" t="s">
        <v>3923</v>
      </c>
      <c r="G5354" s="122" t="s">
        <v>724</v>
      </c>
      <c r="H5354" s="125">
        <v>5</v>
      </c>
      <c r="I5354" s="126">
        <v>0</v>
      </c>
      <c r="J5354" s="127">
        <f>H5354*I5354</f>
        <v>0</v>
      </c>
      <c r="K5354" s="125"/>
      <c r="L5354" s="125">
        <f>H5354*K5354</f>
        <v>0</v>
      </c>
      <c r="M5354" s="125"/>
      <c r="N5354" s="125">
        <f>H5354*M5354</f>
        <v>0</v>
      </c>
      <c r="O5354" s="127">
        <v>15</v>
      </c>
      <c r="P5354" s="127">
        <f>J5354*(O5354/100)</f>
        <v>0</v>
      </c>
      <c r="Q5354" s="127">
        <f>J5354+P5354</f>
        <v>0</v>
      </c>
      <c r="R5354" s="128"/>
      <c r="S5354" s="128" t="s">
        <v>538</v>
      </c>
      <c r="T5354" s="129">
        <v>1</v>
      </c>
      <c r="U5354" s="8"/>
      <c r="V5354" s="8"/>
      <c r="W5354" s="8"/>
      <c r="X5354" s="60"/>
    </row>
    <row r="5355" spans="1:27" ht="9.75" outlineLevel="5" x14ac:dyDescent="0.2">
      <c r="A5355" s="130"/>
      <c r="B5355" s="131"/>
      <c r="C5355" s="131"/>
      <c r="D5355" s="132"/>
      <c r="E5355" s="136" t="s">
        <v>0</v>
      </c>
      <c r="F5355" s="159" t="s">
        <v>3924</v>
      </c>
      <c r="G5355" s="159"/>
      <c r="H5355" s="160"/>
      <c r="I5355" s="161"/>
      <c r="J5355" s="162"/>
      <c r="K5355" s="134"/>
      <c r="L5355" s="134"/>
      <c r="M5355" s="134"/>
      <c r="N5355" s="134"/>
      <c r="O5355" s="135"/>
      <c r="P5355" s="135"/>
      <c r="Q5355" s="135"/>
      <c r="R5355" s="132"/>
      <c r="S5355" s="132"/>
      <c r="T5355" s="131"/>
      <c r="U5355" s="6"/>
      <c r="V5355" s="8"/>
      <c r="W5355" s="8"/>
      <c r="X5355" s="133" t="str">
        <f>F5355</f>
        <v>Montáž rozvodnic oceloplechových nebo plastových bez zapojení vodičů běžných, hmotnosti do 50 kg</v>
      </c>
      <c r="Y5355" s="9"/>
      <c r="AA5355" s="11"/>
    </row>
    <row r="5356" spans="1:27" ht="7.5" customHeight="1" outlineLevel="5" x14ac:dyDescent="0.15">
      <c r="B5356" s="69"/>
      <c r="C5356" s="69"/>
      <c r="D5356" s="60"/>
      <c r="E5356" s="60"/>
      <c r="F5356" s="61"/>
      <c r="G5356" s="60"/>
      <c r="H5356" s="65"/>
      <c r="I5356" s="105"/>
      <c r="J5356" s="63"/>
      <c r="K5356" s="65"/>
      <c r="L5356" s="65"/>
      <c r="M5356" s="65"/>
      <c r="N5356" s="65"/>
      <c r="O5356" s="63"/>
      <c r="P5356" s="63"/>
      <c r="Q5356" s="63"/>
      <c r="R5356" s="60"/>
      <c r="S5356" s="60"/>
      <c r="T5356" s="69"/>
      <c r="U5356" s="8"/>
      <c r="X5356" s="60"/>
    </row>
    <row r="5357" spans="1:27" ht="11.25" outlineLevel="4" x14ac:dyDescent="0.2">
      <c r="A5357" s="4"/>
      <c r="B5357" s="120"/>
      <c r="C5357" s="121">
        <v>2</v>
      </c>
      <c r="D5357" s="122" t="s">
        <v>760</v>
      </c>
      <c r="E5357" s="123" t="s">
        <v>3913</v>
      </c>
      <c r="F5357" s="124" t="s">
        <v>3914</v>
      </c>
      <c r="G5357" s="122" t="s">
        <v>3664</v>
      </c>
      <c r="H5357" s="125">
        <v>5</v>
      </c>
      <c r="I5357" s="126">
        <v>0</v>
      </c>
      <c r="J5357" s="127">
        <f>H5357*I5357</f>
        <v>0</v>
      </c>
      <c r="K5357" s="125"/>
      <c r="L5357" s="125">
        <f>H5357*K5357</f>
        <v>0</v>
      </c>
      <c r="M5357" s="125"/>
      <c r="N5357" s="125">
        <f>H5357*M5357</f>
        <v>0</v>
      </c>
      <c r="O5357" s="127">
        <v>15</v>
      </c>
      <c r="P5357" s="127">
        <f>J5357*(O5357/100)</f>
        <v>0</v>
      </c>
      <c r="Q5357" s="127">
        <f>J5357+P5357</f>
        <v>0</v>
      </c>
      <c r="R5357" s="128"/>
      <c r="S5357" s="128" t="s">
        <v>776</v>
      </c>
      <c r="T5357" s="129">
        <v>1</v>
      </c>
      <c r="U5357" s="8"/>
      <c r="V5357" s="8"/>
      <c r="W5357" s="8"/>
      <c r="X5357" s="60"/>
    </row>
    <row r="5358" spans="1:27" ht="9.75" outlineLevel="5" x14ac:dyDescent="0.2">
      <c r="A5358" s="130"/>
      <c r="B5358" s="131"/>
      <c r="C5358" s="131"/>
      <c r="D5358" s="132"/>
      <c r="E5358" s="136" t="s">
        <v>0</v>
      </c>
      <c r="F5358" s="159" t="s">
        <v>763</v>
      </c>
      <c r="G5358" s="159"/>
      <c r="H5358" s="160"/>
      <c r="I5358" s="161"/>
      <c r="J5358" s="162"/>
      <c r="K5358" s="134"/>
      <c r="L5358" s="134"/>
      <c r="M5358" s="134"/>
      <c r="N5358" s="134"/>
      <c r="O5358" s="135"/>
      <c r="P5358" s="135"/>
      <c r="Q5358" s="135"/>
      <c r="R5358" s="132"/>
      <c r="S5358" s="132"/>
      <c r="T5358" s="131"/>
      <c r="U5358" s="6"/>
      <c r="V5358" s="8"/>
      <c r="W5358" s="8"/>
      <c r="X5358" s="133" t="str">
        <f>F5358</f>
        <v>---</v>
      </c>
      <c r="Y5358" s="9"/>
      <c r="AA5358" s="11"/>
    </row>
    <row r="5359" spans="1:27" ht="7.5" customHeight="1" outlineLevel="5" x14ac:dyDescent="0.15">
      <c r="B5359" s="69"/>
      <c r="C5359" s="69"/>
      <c r="D5359" s="60"/>
      <c r="E5359" s="60"/>
      <c r="F5359" s="61"/>
      <c r="G5359" s="60"/>
      <c r="H5359" s="65"/>
      <c r="I5359" s="105"/>
      <c r="J5359" s="63"/>
      <c r="K5359" s="65"/>
      <c r="L5359" s="65"/>
      <c r="M5359" s="65"/>
      <c r="N5359" s="65"/>
      <c r="O5359" s="63"/>
      <c r="P5359" s="63"/>
      <c r="Q5359" s="63"/>
      <c r="R5359" s="60"/>
      <c r="S5359" s="60"/>
      <c r="T5359" s="69"/>
      <c r="U5359" s="8"/>
      <c r="X5359" s="60"/>
    </row>
    <row r="5360" spans="1:27" ht="11.25" outlineLevel="4" x14ac:dyDescent="0.2">
      <c r="A5360" s="4"/>
      <c r="B5360" s="120"/>
      <c r="C5360" s="121">
        <v>3</v>
      </c>
      <c r="D5360" s="122" t="s">
        <v>534</v>
      </c>
      <c r="E5360" s="123" t="s">
        <v>3915</v>
      </c>
      <c r="F5360" s="124" t="s">
        <v>3916</v>
      </c>
      <c r="G5360" s="122" t="s">
        <v>3757</v>
      </c>
      <c r="H5360" s="125">
        <v>40</v>
      </c>
      <c r="I5360" s="126">
        <v>0</v>
      </c>
      <c r="J5360" s="127">
        <f>H5360*I5360</f>
        <v>0</v>
      </c>
      <c r="K5360" s="125"/>
      <c r="L5360" s="125">
        <f>H5360*K5360</f>
        <v>0</v>
      </c>
      <c r="M5360" s="125"/>
      <c r="N5360" s="125">
        <f>H5360*M5360</f>
        <v>0</v>
      </c>
      <c r="O5360" s="127">
        <v>15</v>
      </c>
      <c r="P5360" s="127">
        <f>J5360*(O5360/100)</f>
        <v>0</v>
      </c>
      <c r="Q5360" s="127">
        <f>J5360+P5360</f>
        <v>0</v>
      </c>
      <c r="R5360" s="128"/>
      <c r="S5360" s="128" t="s">
        <v>538</v>
      </c>
      <c r="T5360" s="129">
        <v>1</v>
      </c>
      <c r="U5360" s="8"/>
      <c r="V5360" s="8"/>
      <c r="W5360" s="8"/>
      <c r="X5360" s="60"/>
    </row>
    <row r="5361" spans="1:27" ht="9.75" outlineLevel="5" x14ac:dyDescent="0.2">
      <c r="A5361" s="130"/>
      <c r="B5361" s="131"/>
      <c r="C5361" s="131"/>
      <c r="D5361" s="132"/>
      <c r="E5361" s="136" t="s">
        <v>0</v>
      </c>
      <c r="F5361" s="159" t="s">
        <v>3917</v>
      </c>
      <c r="G5361" s="159"/>
      <c r="H5361" s="160"/>
      <c r="I5361" s="161"/>
      <c r="J5361" s="162"/>
      <c r="K5361" s="134"/>
      <c r="L5361" s="134"/>
      <c r="M5361" s="134"/>
      <c r="N5361" s="134"/>
      <c r="O5361" s="135"/>
      <c r="P5361" s="135"/>
      <c r="Q5361" s="135"/>
      <c r="R5361" s="132"/>
      <c r="S5361" s="132"/>
      <c r="T5361" s="131"/>
      <c r="U5361" s="6"/>
      <c r="V5361" s="8"/>
      <c r="W5361" s="8"/>
      <c r="X5361" s="133" t="str">
        <f>F5361</f>
        <v>Hodinové zúčtovací sazby profesí PSV provádění stavebních instalací elektrikář odborný</v>
      </c>
      <c r="Y5361" s="9"/>
      <c r="AA5361" s="11"/>
    </row>
    <row r="5362" spans="1:27" ht="7.5" customHeight="1" outlineLevel="5" x14ac:dyDescent="0.15">
      <c r="B5362" s="69"/>
      <c r="C5362" s="69"/>
      <c r="D5362" s="60"/>
      <c r="E5362" s="60"/>
      <c r="F5362" s="61"/>
      <c r="G5362" s="60"/>
      <c r="H5362" s="65"/>
      <c r="I5362" s="105"/>
      <c r="J5362" s="63"/>
      <c r="K5362" s="65"/>
      <c r="L5362" s="65"/>
      <c r="M5362" s="65"/>
      <c r="N5362" s="65"/>
      <c r="O5362" s="63"/>
      <c r="P5362" s="63"/>
      <c r="Q5362" s="63"/>
      <c r="R5362" s="60"/>
      <c r="S5362" s="60"/>
      <c r="T5362" s="69"/>
      <c r="U5362" s="8"/>
      <c r="X5362" s="60"/>
    </row>
    <row r="5363" spans="1:27" ht="22.5" outlineLevel="4" x14ac:dyDescent="0.2">
      <c r="A5363" s="4"/>
      <c r="B5363" s="120"/>
      <c r="C5363" s="121">
        <v>4</v>
      </c>
      <c r="D5363" s="122" t="s">
        <v>760</v>
      </c>
      <c r="E5363" s="123" t="s">
        <v>3927</v>
      </c>
      <c r="F5363" s="124" t="s">
        <v>3928</v>
      </c>
      <c r="G5363" s="122" t="s">
        <v>3854</v>
      </c>
      <c r="H5363" s="125">
        <v>5</v>
      </c>
      <c r="I5363" s="126">
        <v>0</v>
      </c>
      <c r="J5363" s="127">
        <f>H5363*I5363</f>
        <v>0</v>
      </c>
      <c r="K5363" s="125"/>
      <c r="L5363" s="125">
        <f>H5363*K5363</f>
        <v>0</v>
      </c>
      <c r="M5363" s="125"/>
      <c r="N5363" s="125">
        <f>H5363*M5363</f>
        <v>0</v>
      </c>
      <c r="O5363" s="127">
        <v>15</v>
      </c>
      <c r="P5363" s="127">
        <f>J5363*(O5363/100)</f>
        <v>0</v>
      </c>
      <c r="Q5363" s="127">
        <f>J5363+P5363</f>
        <v>0</v>
      </c>
      <c r="R5363" s="128"/>
      <c r="S5363" s="128" t="s">
        <v>776</v>
      </c>
      <c r="T5363" s="129">
        <v>1</v>
      </c>
      <c r="U5363" s="8"/>
      <c r="V5363" s="8"/>
      <c r="W5363" s="8"/>
      <c r="X5363" s="60"/>
    </row>
    <row r="5364" spans="1:27" ht="9.75" outlineLevel="5" x14ac:dyDescent="0.2">
      <c r="A5364" s="130"/>
      <c r="B5364" s="131"/>
      <c r="C5364" s="131"/>
      <c r="D5364" s="132"/>
      <c r="E5364" s="136" t="s">
        <v>0</v>
      </c>
      <c r="F5364" s="159" t="s">
        <v>763</v>
      </c>
      <c r="G5364" s="159"/>
      <c r="H5364" s="160"/>
      <c r="I5364" s="161"/>
      <c r="J5364" s="162"/>
      <c r="K5364" s="134"/>
      <c r="L5364" s="134"/>
      <c r="M5364" s="134"/>
      <c r="N5364" s="134"/>
      <c r="O5364" s="135"/>
      <c r="P5364" s="135"/>
      <c r="Q5364" s="135"/>
      <c r="R5364" s="132"/>
      <c r="S5364" s="132"/>
      <c r="T5364" s="131"/>
      <c r="U5364" s="6"/>
      <c r="V5364" s="8"/>
      <c r="W5364" s="8"/>
      <c r="X5364" s="133" t="str">
        <f>F5364</f>
        <v>---</v>
      </c>
      <c r="Y5364" s="9"/>
      <c r="AA5364" s="11"/>
    </row>
    <row r="5365" spans="1:27" ht="7.5" customHeight="1" outlineLevel="5" x14ac:dyDescent="0.15">
      <c r="B5365" s="69"/>
      <c r="C5365" s="69"/>
      <c r="D5365" s="60"/>
      <c r="E5365" s="60"/>
      <c r="F5365" s="61"/>
      <c r="G5365" s="60"/>
      <c r="H5365" s="65"/>
      <c r="I5365" s="105"/>
      <c r="J5365" s="63"/>
      <c r="K5365" s="65"/>
      <c r="L5365" s="65"/>
      <c r="M5365" s="65"/>
      <c r="N5365" s="65"/>
      <c r="O5365" s="63"/>
      <c r="P5365" s="63"/>
      <c r="Q5365" s="63"/>
      <c r="R5365" s="60"/>
      <c r="S5365" s="60"/>
      <c r="T5365" s="69"/>
      <c r="U5365" s="8"/>
      <c r="X5365" s="60"/>
    </row>
    <row r="5366" spans="1:27" outlineLevel="4" x14ac:dyDescent="0.15">
      <c r="B5366" s="6"/>
      <c r="C5366" s="6"/>
      <c r="D5366" s="6"/>
      <c r="E5366" s="6"/>
      <c r="F5366" s="6"/>
      <c r="G5366" s="6"/>
      <c r="H5366" s="6"/>
      <c r="I5366" s="8"/>
      <c r="J5366" s="8"/>
      <c r="K5366" s="6"/>
      <c r="L5366" s="6"/>
      <c r="M5366" s="6"/>
      <c r="N5366" s="6"/>
      <c r="O5366" s="6"/>
      <c r="P5366" s="8"/>
      <c r="Q5366" s="8"/>
      <c r="R5366" s="8"/>
      <c r="S5366" s="6"/>
      <c r="T5366" s="6"/>
      <c r="X5366" s="6"/>
    </row>
    <row r="5367" spans="1:27" ht="11.25" outlineLevel="3" x14ac:dyDescent="0.2">
      <c r="A5367" s="96" t="s">
        <v>191</v>
      </c>
      <c r="B5367" s="100">
        <v>4</v>
      </c>
      <c r="C5367" s="114"/>
      <c r="D5367" s="115" t="s">
        <v>533</v>
      </c>
      <c r="E5367" s="115"/>
      <c r="F5367" s="116" t="s">
        <v>192</v>
      </c>
      <c r="G5367" s="115"/>
      <c r="H5367" s="117"/>
      <c r="I5367" s="118"/>
      <c r="J5367" s="98">
        <f>SUBTOTAL(9,J5368:J5389)</f>
        <v>0</v>
      </c>
      <c r="K5367" s="117"/>
      <c r="L5367" s="99">
        <f>SUBTOTAL(9,L5368:L5389)</f>
        <v>0</v>
      </c>
      <c r="M5367" s="117"/>
      <c r="N5367" s="99">
        <f>SUBTOTAL(9,N5368:N5389)</f>
        <v>0</v>
      </c>
      <c r="O5367" s="119"/>
      <c r="P5367" s="98">
        <f>SUBTOTAL(9,P5368:P5389)</f>
        <v>0</v>
      </c>
      <c r="Q5367" s="98">
        <f>SUBTOTAL(9,Q5368:Q5389)</f>
        <v>0</v>
      </c>
      <c r="R5367" s="115"/>
      <c r="S5367" s="115"/>
      <c r="T5367" s="100">
        <f>SUBTOTAL(9,T5368:T5389)</f>
        <v>7</v>
      </c>
      <c r="U5367" s="6"/>
      <c r="V5367" s="8"/>
      <c r="W5367" s="8"/>
      <c r="X5367" s="60"/>
    </row>
    <row r="5368" spans="1:27" ht="11.25" outlineLevel="4" x14ac:dyDescent="0.2">
      <c r="A5368" s="4"/>
      <c r="B5368" s="120"/>
      <c r="C5368" s="121">
        <v>1</v>
      </c>
      <c r="D5368" s="122" t="s">
        <v>534</v>
      </c>
      <c r="E5368" s="123" t="s">
        <v>3929</v>
      </c>
      <c r="F5368" s="124" t="s">
        <v>3930</v>
      </c>
      <c r="G5368" s="122" t="s">
        <v>724</v>
      </c>
      <c r="H5368" s="125">
        <v>2620</v>
      </c>
      <c r="I5368" s="126">
        <v>0</v>
      </c>
      <c r="J5368" s="127">
        <f>H5368*I5368</f>
        <v>0</v>
      </c>
      <c r="K5368" s="125"/>
      <c r="L5368" s="125">
        <f>H5368*K5368</f>
        <v>0</v>
      </c>
      <c r="M5368" s="125"/>
      <c r="N5368" s="125">
        <f>H5368*M5368</f>
        <v>0</v>
      </c>
      <c r="O5368" s="127">
        <v>15</v>
      </c>
      <c r="P5368" s="127">
        <f>J5368*(O5368/100)</f>
        <v>0</v>
      </c>
      <c r="Q5368" s="127">
        <f>J5368+P5368</f>
        <v>0</v>
      </c>
      <c r="R5368" s="128"/>
      <c r="S5368" s="128" t="s">
        <v>538</v>
      </c>
      <c r="T5368" s="129">
        <v>1</v>
      </c>
      <c r="U5368" s="8"/>
      <c r="V5368" s="8"/>
      <c r="W5368" s="8"/>
      <c r="X5368" s="60"/>
    </row>
    <row r="5369" spans="1:27" ht="9.75" outlineLevel="5" x14ac:dyDescent="0.2">
      <c r="A5369" s="130"/>
      <c r="B5369" s="131"/>
      <c r="C5369" s="131"/>
      <c r="D5369" s="132"/>
      <c r="E5369" s="136" t="s">
        <v>0</v>
      </c>
      <c r="F5369" s="159" t="s">
        <v>3931</v>
      </c>
      <c r="G5369" s="159"/>
      <c r="H5369" s="160"/>
      <c r="I5369" s="161"/>
      <c r="J5369" s="162"/>
      <c r="K5369" s="134"/>
      <c r="L5369" s="134"/>
      <c r="M5369" s="134"/>
      <c r="N5369" s="134"/>
      <c r="O5369" s="135"/>
      <c r="P5369" s="135"/>
      <c r="Q5369" s="135"/>
      <c r="R5369" s="132"/>
      <c r="S5369" s="132"/>
      <c r="T5369" s="131"/>
      <c r="U5369" s="6"/>
      <c r="V5369" s="8"/>
      <c r="W5369" s="8"/>
      <c r="X5369" s="133" t="str">
        <f>F5369</f>
        <v>Ukončení vodičů a kabelů izolovaných s označením a zapojením v rozváděči nebo na přístroji, průřezu žíly do 2,5 mm2</v>
      </c>
      <c r="Y5369" s="9"/>
      <c r="AA5369" s="11"/>
    </row>
    <row r="5370" spans="1:27" ht="7.5" customHeight="1" outlineLevel="5" x14ac:dyDescent="0.15">
      <c r="B5370" s="69"/>
      <c r="C5370" s="69"/>
      <c r="D5370" s="60"/>
      <c r="E5370" s="60"/>
      <c r="F5370" s="61"/>
      <c r="G5370" s="60"/>
      <c r="H5370" s="65"/>
      <c r="I5370" s="105"/>
      <c r="J5370" s="63"/>
      <c r="K5370" s="65"/>
      <c r="L5370" s="65"/>
      <c r="M5370" s="65"/>
      <c r="N5370" s="65"/>
      <c r="O5370" s="63"/>
      <c r="P5370" s="63"/>
      <c r="Q5370" s="63"/>
      <c r="R5370" s="60"/>
      <c r="S5370" s="60"/>
      <c r="T5370" s="69"/>
      <c r="U5370" s="8"/>
      <c r="X5370" s="60"/>
    </row>
    <row r="5371" spans="1:27" ht="11.25" outlineLevel="4" x14ac:dyDescent="0.2">
      <c r="A5371" s="4"/>
      <c r="B5371" s="120"/>
      <c r="C5371" s="121">
        <v>2</v>
      </c>
      <c r="D5371" s="122" t="s">
        <v>534</v>
      </c>
      <c r="E5371" s="123" t="s">
        <v>3932</v>
      </c>
      <c r="F5371" s="124" t="s">
        <v>3933</v>
      </c>
      <c r="G5371" s="122" t="s">
        <v>724</v>
      </c>
      <c r="H5371" s="125">
        <v>148</v>
      </c>
      <c r="I5371" s="126">
        <v>0</v>
      </c>
      <c r="J5371" s="127">
        <f>H5371*I5371</f>
        <v>0</v>
      </c>
      <c r="K5371" s="125"/>
      <c r="L5371" s="125">
        <f>H5371*K5371</f>
        <v>0</v>
      </c>
      <c r="M5371" s="125"/>
      <c r="N5371" s="125">
        <f>H5371*M5371</f>
        <v>0</v>
      </c>
      <c r="O5371" s="127">
        <v>15</v>
      </c>
      <c r="P5371" s="127">
        <f>J5371*(O5371/100)</f>
        <v>0</v>
      </c>
      <c r="Q5371" s="127">
        <f>J5371+P5371</f>
        <v>0</v>
      </c>
      <c r="R5371" s="128"/>
      <c r="S5371" s="128" t="s">
        <v>538</v>
      </c>
      <c r="T5371" s="129">
        <v>1</v>
      </c>
      <c r="U5371" s="8"/>
      <c r="V5371" s="8"/>
      <c r="W5371" s="8"/>
      <c r="X5371" s="60"/>
    </row>
    <row r="5372" spans="1:27" ht="9.75" outlineLevel="5" x14ac:dyDescent="0.2">
      <c r="A5372" s="130"/>
      <c r="B5372" s="131"/>
      <c r="C5372" s="131"/>
      <c r="D5372" s="132"/>
      <c r="E5372" s="136" t="s">
        <v>0</v>
      </c>
      <c r="F5372" s="159" t="s">
        <v>3934</v>
      </c>
      <c r="G5372" s="159"/>
      <c r="H5372" s="160"/>
      <c r="I5372" s="161"/>
      <c r="J5372" s="162"/>
      <c r="K5372" s="134"/>
      <c r="L5372" s="134"/>
      <c r="M5372" s="134"/>
      <c r="N5372" s="134"/>
      <c r="O5372" s="135"/>
      <c r="P5372" s="135"/>
      <c r="Q5372" s="135"/>
      <c r="R5372" s="132"/>
      <c r="S5372" s="132"/>
      <c r="T5372" s="131"/>
      <c r="U5372" s="6"/>
      <c r="V5372" s="8"/>
      <c r="W5372" s="8"/>
      <c r="X5372" s="133" t="str">
        <f>F5372</f>
        <v>Ukončení vodičů a kabelů izolovaných s označením a zapojením v rozváděči nebo na přístroji, průřezu žíly do 4 mm2</v>
      </c>
      <c r="Y5372" s="9"/>
      <c r="AA5372" s="11"/>
    </row>
    <row r="5373" spans="1:27" ht="7.5" customHeight="1" outlineLevel="5" x14ac:dyDescent="0.15">
      <c r="B5373" s="69"/>
      <c r="C5373" s="69"/>
      <c r="D5373" s="60"/>
      <c r="E5373" s="60"/>
      <c r="F5373" s="61"/>
      <c r="G5373" s="60"/>
      <c r="H5373" s="65"/>
      <c r="I5373" s="105"/>
      <c r="J5373" s="63"/>
      <c r="K5373" s="65"/>
      <c r="L5373" s="65"/>
      <c r="M5373" s="65"/>
      <c r="N5373" s="65"/>
      <c r="O5373" s="63"/>
      <c r="P5373" s="63"/>
      <c r="Q5373" s="63"/>
      <c r="R5373" s="60"/>
      <c r="S5373" s="60"/>
      <c r="T5373" s="69"/>
      <c r="U5373" s="8"/>
      <c r="X5373" s="60"/>
    </row>
    <row r="5374" spans="1:27" ht="11.25" outlineLevel="4" x14ac:dyDescent="0.2">
      <c r="A5374" s="4"/>
      <c r="B5374" s="120"/>
      <c r="C5374" s="121">
        <v>3</v>
      </c>
      <c r="D5374" s="122" t="s">
        <v>534</v>
      </c>
      <c r="E5374" s="123" t="s">
        <v>3935</v>
      </c>
      <c r="F5374" s="124" t="s">
        <v>3936</v>
      </c>
      <c r="G5374" s="122" t="s">
        <v>724</v>
      </c>
      <c r="H5374" s="125">
        <v>48</v>
      </c>
      <c r="I5374" s="126">
        <v>0</v>
      </c>
      <c r="J5374" s="127">
        <f>H5374*I5374</f>
        <v>0</v>
      </c>
      <c r="K5374" s="125"/>
      <c r="L5374" s="125">
        <f>H5374*K5374</f>
        <v>0</v>
      </c>
      <c r="M5374" s="125"/>
      <c r="N5374" s="125">
        <f>H5374*M5374</f>
        <v>0</v>
      </c>
      <c r="O5374" s="127">
        <v>15</v>
      </c>
      <c r="P5374" s="127">
        <f>J5374*(O5374/100)</f>
        <v>0</v>
      </c>
      <c r="Q5374" s="127">
        <f>J5374+P5374</f>
        <v>0</v>
      </c>
      <c r="R5374" s="128"/>
      <c r="S5374" s="128" t="s">
        <v>538</v>
      </c>
      <c r="T5374" s="129">
        <v>1</v>
      </c>
      <c r="U5374" s="8"/>
      <c r="V5374" s="8"/>
      <c r="W5374" s="8"/>
      <c r="X5374" s="60"/>
    </row>
    <row r="5375" spans="1:27" ht="9.75" outlineLevel="5" x14ac:dyDescent="0.2">
      <c r="A5375" s="130"/>
      <c r="B5375" s="131"/>
      <c r="C5375" s="131"/>
      <c r="D5375" s="132"/>
      <c r="E5375" s="136" t="s">
        <v>0</v>
      </c>
      <c r="F5375" s="159" t="s">
        <v>3937</v>
      </c>
      <c r="G5375" s="159"/>
      <c r="H5375" s="160"/>
      <c r="I5375" s="161"/>
      <c r="J5375" s="162"/>
      <c r="K5375" s="134"/>
      <c r="L5375" s="134"/>
      <c r="M5375" s="134"/>
      <c r="N5375" s="134"/>
      <c r="O5375" s="135"/>
      <c r="P5375" s="135"/>
      <c r="Q5375" s="135"/>
      <c r="R5375" s="132"/>
      <c r="S5375" s="132"/>
      <c r="T5375" s="131"/>
      <c r="U5375" s="6"/>
      <c r="V5375" s="8"/>
      <c r="W5375" s="8"/>
      <c r="X5375" s="133" t="str">
        <f>F5375</f>
        <v>Ukončení vodičů a kabelů izolovaných s označením a zapojením v rozváděči nebo na přístroji, průřezu žíly do 6 mm2</v>
      </c>
      <c r="Y5375" s="9"/>
      <c r="AA5375" s="11"/>
    </row>
    <row r="5376" spans="1:27" ht="7.5" customHeight="1" outlineLevel="5" x14ac:dyDescent="0.15">
      <c r="B5376" s="69"/>
      <c r="C5376" s="69"/>
      <c r="D5376" s="60"/>
      <c r="E5376" s="60"/>
      <c r="F5376" s="61"/>
      <c r="G5376" s="60"/>
      <c r="H5376" s="65"/>
      <c r="I5376" s="105"/>
      <c r="J5376" s="63"/>
      <c r="K5376" s="65"/>
      <c r="L5376" s="65"/>
      <c r="M5376" s="65"/>
      <c r="N5376" s="65"/>
      <c r="O5376" s="63"/>
      <c r="P5376" s="63"/>
      <c r="Q5376" s="63"/>
      <c r="R5376" s="60"/>
      <c r="S5376" s="60"/>
      <c r="T5376" s="69"/>
      <c r="U5376" s="8"/>
      <c r="X5376" s="60"/>
    </row>
    <row r="5377" spans="1:27" ht="11.25" outlineLevel="4" x14ac:dyDescent="0.2">
      <c r="A5377" s="4"/>
      <c r="B5377" s="120"/>
      <c r="C5377" s="121">
        <v>4</v>
      </c>
      <c r="D5377" s="122" t="s">
        <v>534</v>
      </c>
      <c r="E5377" s="123" t="s">
        <v>3938</v>
      </c>
      <c r="F5377" s="124" t="s">
        <v>3939</v>
      </c>
      <c r="G5377" s="122" t="s">
        <v>724</v>
      </c>
      <c r="H5377" s="125">
        <v>62</v>
      </c>
      <c r="I5377" s="126">
        <v>0</v>
      </c>
      <c r="J5377" s="127">
        <f>H5377*I5377</f>
        <v>0</v>
      </c>
      <c r="K5377" s="125"/>
      <c r="L5377" s="125">
        <f>H5377*K5377</f>
        <v>0</v>
      </c>
      <c r="M5377" s="125"/>
      <c r="N5377" s="125">
        <f>H5377*M5377</f>
        <v>0</v>
      </c>
      <c r="O5377" s="127">
        <v>15</v>
      </c>
      <c r="P5377" s="127">
        <f>J5377*(O5377/100)</f>
        <v>0</v>
      </c>
      <c r="Q5377" s="127">
        <f>J5377+P5377</f>
        <v>0</v>
      </c>
      <c r="R5377" s="128"/>
      <c r="S5377" s="128" t="s">
        <v>538</v>
      </c>
      <c r="T5377" s="129">
        <v>1</v>
      </c>
      <c r="U5377" s="8"/>
      <c r="V5377" s="8"/>
      <c r="W5377" s="8"/>
      <c r="X5377" s="60"/>
    </row>
    <row r="5378" spans="1:27" ht="9.75" outlineLevel="5" x14ac:dyDescent="0.2">
      <c r="A5378" s="130"/>
      <c r="B5378" s="131"/>
      <c r="C5378" s="131"/>
      <c r="D5378" s="132"/>
      <c r="E5378" s="136" t="s">
        <v>0</v>
      </c>
      <c r="F5378" s="159" t="s">
        <v>3940</v>
      </c>
      <c r="G5378" s="159"/>
      <c r="H5378" s="160"/>
      <c r="I5378" s="161"/>
      <c r="J5378" s="162"/>
      <c r="K5378" s="134"/>
      <c r="L5378" s="134"/>
      <c r="M5378" s="134"/>
      <c r="N5378" s="134"/>
      <c r="O5378" s="135"/>
      <c r="P5378" s="135"/>
      <c r="Q5378" s="135"/>
      <c r="R5378" s="132"/>
      <c r="S5378" s="132"/>
      <c r="T5378" s="131"/>
      <c r="U5378" s="6"/>
      <c r="V5378" s="8"/>
      <c r="W5378" s="8"/>
      <c r="X5378" s="133" t="str">
        <f>F5378</f>
        <v>Ukončení vodičů a kabelů izolovaných s označením a zapojením v rozváděči nebo na přístroji, průřezu žíly do 10 mm2</v>
      </c>
      <c r="Y5378" s="9"/>
      <c r="AA5378" s="11"/>
    </row>
    <row r="5379" spans="1:27" ht="7.5" customHeight="1" outlineLevel="5" x14ac:dyDescent="0.15">
      <c r="B5379" s="69"/>
      <c r="C5379" s="69"/>
      <c r="D5379" s="60"/>
      <c r="E5379" s="60"/>
      <c r="F5379" s="61"/>
      <c r="G5379" s="60"/>
      <c r="H5379" s="65"/>
      <c r="I5379" s="105"/>
      <c r="J5379" s="63"/>
      <c r="K5379" s="65"/>
      <c r="L5379" s="65"/>
      <c r="M5379" s="65"/>
      <c r="N5379" s="65"/>
      <c r="O5379" s="63"/>
      <c r="P5379" s="63"/>
      <c r="Q5379" s="63"/>
      <c r="R5379" s="60"/>
      <c r="S5379" s="60"/>
      <c r="T5379" s="69"/>
      <c r="U5379" s="8"/>
      <c r="X5379" s="60"/>
    </row>
    <row r="5380" spans="1:27" ht="11.25" outlineLevel="4" x14ac:dyDescent="0.2">
      <c r="A5380" s="4"/>
      <c r="B5380" s="120"/>
      <c r="C5380" s="121">
        <v>5</v>
      </c>
      <c r="D5380" s="122" t="s">
        <v>534</v>
      </c>
      <c r="E5380" s="123" t="s">
        <v>3941</v>
      </c>
      <c r="F5380" s="124" t="s">
        <v>3942</v>
      </c>
      <c r="G5380" s="122" t="s">
        <v>724</v>
      </c>
      <c r="H5380" s="125">
        <v>12</v>
      </c>
      <c r="I5380" s="126">
        <v>0</v>
      </c>
      <c r="J5380" s="127">
        <f>H5380*I5380</f>
        <v>0</v>
      </c>
      <c r="K5380" s="125"/>
      <c r="L5380" s="125">
        <f>H5380*K5380</f>
        <v>0</v>
      </c>
      <c r="M5380" s="125"/>
      <c r="N5380" s="125">
        <f>H5380*M5380</f>
        <v>0</v>
      </c>
      <c r="O5380" s="127">
        <v>15</v>
      </c>
      <c r="P5380" s="127">
        <f>J5380*(O5380/100)</f>
        <v>0</v>
      </c>
      <c r="Q5380" s="127">
        <f>J5380+P5380</f>
        <v>0</v>
      </c>
      <c r="R5380" s="128"/>
      <c r="S5380" s="128" t="s">
        <v>538</v>
      </c>
      <c r="T5380" s="129">
        <v>1</v>
      </c>
      <c r="U5380" s="8"/>
      <c r="V5380" s="8"/>
      <c r="W5380" s="8"/>
      <c r="X5380" s="60"/>
    </row>
    <row r="5381" spans="1:27" ht="9.75" outlineLevel="5" x14ac:dyDescent="0.2">
      <c r="A5381" s="130"/>
      <c r="B5381" s="131"/>
      <c r="C5381" s="131"/>
      <c r="D5381" s="132"/>
      <c r="E5381" s="136" t="s">
        <v>0</v>
      </c>
      <c r="F5381" s="159" t="s">
        <v>3943</v>
      </c>
      <c r="G5381" s="159"/>
      <c r="H5381" s="160"/>
      <c r="I5381" s="161"/>
      <c r="J5381" s="162"/>
      <c r="K5381" s="134"/>
      <c r="L5381" s="134"/>
      <c r="M5381" s="134"/>
      <c r="N5381" s="134"/>
      <c r="O5381" s="135"/>
      <c r="P5381" s="135"/>
      <c r="Q5381" s="135"/>
      <c r="R5381" s="132"/>
      <c r="S5381" s="132"/>
      <c r="T5381" s="131"/>
      <c r="U5381" s="6"/>
      <c r="V5381" s="8"/>
      <c r="W5381" s="8"/>
      <c r="X5381" s="133" t="str">
        <f>F5381</f>
        <v>Ukončení vodičů a kabelů izolovaných s označením a zapojením v rozváděči nebo na přístroji, průřezu žíly do 16 mm2</v>
      </c>
      <c r="Y5381" s="9"/>
      <c r="AA5381" s="11"/>
    </row>
    <row r="5382" spans="1:27" ht="7.5" customHeight="1" outlineLevel="5" x14ac:dyDescent="0.15">
      <c r="B5382" s="69"/>
      <c r="C5382" s="69"/>
      <c r="D5382" s="60"/>
      <c r="E5382" s="60"/>
      <c r="F5382" s="61"/>
      <c r="G5382" s="60"/>
      <c r="H5382" s="65"/>
      <c r="I5382" s="105"/>
      <c r="J5382" s="63"/>
      <c r="K5382" s="65"/>
      <c r="L5382" s="65"/>
      <c r="M5382" s="65"/>
      <c r="N5382" s="65"/>
      <c r="O5382" s="63"/>
      <c r="P5382" s="63"/>
      <c r="Q5382" s="63"/>
      <c r="R5382" s="60"/>
      <c r="S5382" s="60"/>
      <c r="T5382" s="69"/>
      <c r="U5382" s="8"/>
      <c r="X5382" s="60"/>
    </row>
    <row r="5383" spans="1:27" ht="11.25" outlineLevel="4" x14ac:dyDescent="0.2">
      <c r="A5383" s="4"/>
      <c r="B5383" s="120"/>
      <c r="C5383" s="121">
        <v>6</v>
      </c>
      <c r="D5383" s="122" t="s">
        <v>534</v>
      </c>
      <c r="E5383" s="123" t="s">
        <v>3944</v>
      </c>
      <c r="F5383" s="124" t="s">
        <v>3945</v>
      </c>
      <c r="G5383" s="122" t="s">
        <v>724</v>
      </c>
      <c r="H5383" s="125">
        <v>32</v>
      </c>
      <c r="I5383" s="126">
        <v>0</v>
      </c>
      <c r="J5383" s="127">
        <f>H5383*I5383</f>
        <v>0</v>
      </c>
      <c r="K5383" s="125"/>
      <c r="L5383" s="125">
        <f>H5383*K5383</f>
        <v>0</v>
      </c>
      <c r="M5383" s="125"/>
      <c r="N5383" s="125">
        <f>H5383*M5383</f>
        <v>0</v>
      </c>
      <c r="O5383" s="127">
        <v>15</v>
      </c>
      <c r="P5383" s="127">
        <f>J5383*(O5383/100)</f>
        <v>0</v>
      </c>
      <c r="Q5383" s="127">
        <f>J5383+P5383</f>
        <v>0</v>
      </c>
      <c r="R5383" s="128"/>
      <c r="S5383" s="128" t="s">
        <v>538</v>
      </c>
      <c r="T5383" s="129">
        <v>1</v>
      </c>
      <c r="U5383" s="8"/>
      <c r="V5383" s="8"/>
      <c r="W5383" s="8"/>
      <c r="X5383" s="60"/>
    </row>
    <row r="5384" spans="1:27" ht="9.75" outlineLevel="5" x14ac:dyDescent="0.2">
      <c r="A5384" s="130"/>
      <c r="B5384" s="131"/>
      <c r="C5384" s="131"/>
      <c r="D5384" s="132"/>
      <c r="E5384" s="136" t="s">
        <v>0</v>
      </c>
      <c r="F5384" s="159" t="s">
        <v>3946</v>
      </c>
      <c r="G5384" s="159"/>
      <c r="H5384" s="160"/>
      <c r="I5384" s="161"/>
      <c r="J5384" s="162"/>
      <c r="K5384" s="134"/>
      <c r="L5384" s="134"/>
      <c r="M5384" s="134"/>
      <c r="N5384" s="134"/>
      <c r="O5384" s="135"/>
      <c r="P5384" s="135"/>
      <c r="Q5384" s="135"/>
      <c r="R5384" s="132"/>
      <c r="S5384" s="132"/>
      <c r="T5384" s="131"/>
      <c r="U5384" s="6"/>
      <c r="V5384" s="8"/>
      <c r="W5384" s="8"/>
      <c r="X5384" s="133" t="str">
        <f>F5384</f>
        <v>Ukončení vodičů a kabelů izolovaných s označením a zapojením v rozváděči nebo na přístroji, průřezu žíly do 25 mm2</v>
      </c>
      <c r="Y5384" s="9"/>
      <c r="AA5384" s="11"/>
    </row>
    <row r="5385" spans="1:27" ht="7.5" customHeight="1" outlineLevel="5" x14ac:dyDescent="0.15">
      <c r="B5385" s="69"/>
      <c r="C5385" s="69"/>
      <c r="D5385" s="60"/>
      <c r="E5385" s="60"/>
      <c r="F5385" s="61"/>
      <c r="G5385" s="60"/>
      <c r="H5385" s="65"/>
      <c r="I5385" s="105"/>
      <c r="J5385" s="63"/>
      <c r="K5385" s="65"/>
      <c r="L5385" s="65"/>
      <c r="M5385" s="65"/>
      <c r="N5385" s="65"/>
      <c r="O5385" s="63"/>
      <c r="P5385" s="63"/>
      <c r="Q5385" s="63"/>
      <c r="R5385" s="60"/>
      <c r="S5385" s="60"/>
      <c r="T5385" s="69"/>
      <c r="U5385" s="8"/>
      <c r="X5385" s="60"/>
    </row>
    <row r="5386" spans="1:27" ht="11.25" outlineLevel="4" x14ac:dyDescent="0.2">
      <c r="A5386" s="4"/>
      <c r="B5386" s="120"/>
      <c r="C5386" s="121">
        <v>7</v>
      </c>
      <c r="D5386" s="122" t="s">
        <v>534</v>
      </c>
      <c r="E5386" s="123" t="s">
        <v>3947</v>
      </c>
      <c r="F5386" s="124" t="s">
        <v>3948</v>
      </c>
      <c r="G5386" s="122" t="s">
        <v>724</v>
      </c>
      <c r="H5386" s="125">
        <v>10</v>
      </c>
      <c r="I5386" s="126">
        <v>0</v>
      </c>
      <c r="J5386" s="127">
        <f>H5386*I5386</f>
        <v>0</v>
      </c>
      <c r="K5386" s="125"/>
      <c r="L5386" s="125">
        <f>H5386*K5386</f>
        <v>0</v>
      </c>
      <c r="M5386" s="125"/>
      <c r="N5386" s="125">
        <f>H5386*M5386</f>
        <v>0</v>
      </c>
      <c r="O5386" s="127">
        <v>15</v>
      </c>
      <c r="P5386" s="127">
        <f>J5386*(O5386/100)</f>
        <v>0</v>
      </c>
      <c r="Q5386" s="127">
        <f>J5386+P5386</f>
        <v>0</v>
      </c>
      <c r="R5386" s="128"/>
      <c r="S5386" s="128" t="s">
        <v>538</v>
      </c>
      <c r="T5386" s="129">
        <v>1</v>
      </c>
      <c r="U5386" s="8"/>
      <c r="V5386" s="8"/>
      <c r="W5386" s="8"/>
      <c r="X5386" s="60"/>
    </row>
    <row r="5387" spans="1:27" ht="9.75" outlineLevel="5" x14ac:dyDescent="0.2">
      <c r="A5387" s="130"/>
      <c r="B5387" s="131"/>
      <c r="C5387" s="131"/>
      <c r="D5387" s="132"/>
      <c r="E5387" s="136" t="s">
        <v>0</v>
      </c>
      <c r="F5387" s="159" t="s">
        <v>3949</v>
      </c>
      <c r="G5387" s="159"/>
      <c r="H5387" s="160"/>
      <c r="I5387" s="161"/>
      <c r="J5387" s="162"/>
      <c r="K5387" s="134"/>
      <c r="L5387" s="134"/>
      <c r="M5387" s="134"/>
      <c r="N5387" s="134"/>
      <c r="O5387" s="135"/>
      <c r="P5387" s="135"/>
      <c r="Q5387" s="135"/>
      <c r="R5387" s="132"/>
      <c r="S5387" s="132"/>
      <c r="T5387" s="131"/>
      <c r="U5387" s="6"/>
      <c r="V5387" s="8"/>
      <c r="W5387" s="8"/>
      <c r="X5387" s="133" t="str">
        <f>F5387</f>
        <v>Ukončení vodičů a kabelů izolovaných s označením a zapojením v rozváděči nebo na přístroji, průřezu žíly do 50 mm2</v>
      </c>
      <c r="Y5387" s="9"/>
      <c r="AA5387" s="11"/>
    </row>
    <row r="5388" spans="1:27" ht="7.5" customHeight="1" outlineLevel="5" x14ac:dyDescent="0.15">
      <c r="B5388" s="69"/>
      <c r="C5388" s="69"/>
      <c r="D5388" s="60"/>
      <c r="E5388" s="60"/>
      <c r="F5388" s="61"/>
      <c r="G5388" s="60"/>
      <c r="H5388" s="65"/>
      <c r="I5388" s="105"/>
      <c r="J5388" s="63"/>
      <c r="K5388" s="65"/>
      <c r="L5388" s="65"/>
      <c r="M5388" s="65"/>
      <c r="N5388" s="65"/>
      <c r="O5388" s="63"/>
      <c r="P5388" s="63"/>
      <c r="Q5388" s="63"/>
      <c r="R5388" s="60"/>
      <c r="S5388" s="60"/>
      <c r="T5388" s="69"/>
      <c r="U5388" s="8"/>
      <c r="X5388" s="60"/>
    </row>
    <row r="5389" spans="1:27" outlineLevel="4" x14ac:dyDescent="0.15">
      <c r="B5389" s="6"/>
      <c r="C5389" s="6"/>
      <c r="D5389" s="6"/>
      <c r="E5389" s="6"/>
      <c r="F5389" s="6"/>
      <c r="G5389" s="6"/>
      <c r="H5389" s="6"/>
      <c r="I5389" s="8"/>
      <c r="J5389" s="8"/>
      <c r="K5389" s="6"/>
      <c r="L5389" s="6"/>
      <c r="M5389" s="6"/>
      <c r="N5389" s="6"/>
      <c r="O5389" s="6"/>
      <c r="P5389" s="8"/>
      <c r="Q5389" s="8"/>
      <c r="R5389" s="8"/>
      <c r="S5389" s="6"/>
      <c r="T5389" s="6"/>
      <c r="X5389" s="6"/>
    </row>
    <row r="5390" spans="1:27" ht="11.25" outlineLevel="3" x14ac:dyDescent="0.2">
      <c r="A5390" s="96" t="s">
        <v>193</v>
      </c>
      <c r="B5390" s="100">
        <v>4</v>
      </c>
      <c r="C5390" s="114"/>
      <c r="D5390" s="115" t="s">
        <v>533</v>
      </c>
      <c r="E5390" s="115"/>
      <c r="F5390" s="116" t="s">
        <v>194</v>
      </c>
      <c r="G5390" s="115"/>
      <c r="H5390" s="117"/>
      <c r="I5390" s="118"/>
      <c r="J5390" s="98">
        <f>SUBTOTAL(9,J5391:J5418)</f>
        <v>0</v>
      </c>
      <c r="K5390" s="117"/>
      <c r="L5390" s="99">
        <f>SUBTOTAL(9,L5391:L5418)</f>
        <v>1.4020000000000001E-2</v>
      </c>
      <c r="M5390" s="117"/>
      <c r="N5390" s="99">
        <f>SUBTOTAL(9,N5391:N5418)</f>
        <v>6.5365000000000002</v>
      </c>
      <c r="O5390" s="119"/>
      <c r="P5390" s="98">
        <f>SUBTOTAL(9,P5391:P5418)</f>
        <v>0</v>
      </c>
      <c r="Q5390" s="98">
        <f>SUBTOTAL(9,Q5391:Q5418)</f>
        <v>0</v>
      </c>
      <c r="R5390" s="115"/>
      <c r="S5390" s="115"/>
      <c r="T5390" s="100">
        <f>SUBTOTAL(9,T5391:T5418)</f>
        <v>9</v>
      </c>
      <c r="U5390" s="6"/>
      <c r="V5390" s="8"/>
      <c r="W5390" s="8"/>
      <c r="X5390" s="60"/>
    </row>
    <row r="5391" spans="1:27" ht="22.5" outlineLevel="4" x14ac:dyDescent="0.2">
      <c r="A5391" s="4"/>
      <c r="B5391" s="120"/>
      <c r="C5391" s="121">
        <v>1</v>
      </c>
      <c r="D5391" s="122" t="s">
        <v>3747</v>
      </c>
      <c r="E5391" s="123" t="s">
        <v>3950</v>
      </c>
      <c r="F5391" s="124" t="s">
        <v>3951</v>
      </c>
      <c r="G5391" s="122" t="s">
        <v>537</v>
      </c>
      <c r="H5391" s="125">
        <v>0.8</v>
      </c>
      <c r="I5391" s="126">
        <v>0</v>
      </c>
      <c r="J5391" s="127">
        <f>H5391*I5391</f>
        <v>0</v>
      </c>
      <c r="K5391" s="125"/>
      <c r="L5391" s="125">
        <f>H5391*K5391</f>
        <v>0</v>
      </c>
      <c r="M5391" s="125">
        <v>2.2000000000000002</v>
      </c>
      <c r="N5391" s="125">
        <f>H5391*M5391</f>
        <v>1.7600000000000002</v>
      </c>
      <c r="O5391" s="127">
        <v>15</v>
      </c>
      <c r="P5391" s="127">
        <f>J5391*(O5391/100)</f>
        <v>0</v>
      </c>
      <c r="Q5391" s="127">
        <f>J5391+P5391</f>
        <v>0</v>
      </c>
      <c r="R5391" s="128"/>
      <c r="S5391" s="128" t="s">
        <v>538</v>
      </c>
      <c r="T5391" s="129">
        <v>1</v>
      </c>
      <c r="U5391" s="8"/>
      <c r="V5391" s="8"/>
      <c r="W5391" s="8"/>
      <c r="X5391" s="60"/>
    </row>
    <row r="5392" spans="1:27" ht="9.75" outlineLevel="5" x14ac:dyDescent="0.2">
      <c r="A5392" s="130"/>
      <c r="B5392" s="131"/>
      <c r="C5392" s="131"/>
      <c r="D5392" s="132"/>
      <c r="E5392" s="136" t="s">
        <v>0</v>
      </c>
      <c r="F5392" s="159" t="s">
        <v>3952</v>
      </c>
      <c r="G5392" s="159"/>
      <c r="H5392" s="160"/>
      <c r="I5392" s="161"/>
      <c r="J5392" s="162"/>
      <c r="K5392" s="134"/>
      <c r="L5392" s="134"/>
      <c r="M5392" s="134"/>
      <c r="N5392" s="134"/>
      <c r="O5392" s="135"/>
      <c r="P5392" s="135"/>
      <c r="Q5392" s="135"/>
      <c r="R5392" s="132"/>
      <c r="S5392" s="132"/>
      <c r="T5392" s="131"/>
      <c r="U5392" s="6"/>
      <c r="V5392" s="8"/>
      <c r="W5392" s="8"/>
      <c r="X5392" s="133" t="str">
        <f>F5392</f>
        <v>Vysekání kapes nebo výklenků ve zdivu pro osazení kotevních prvků nebo elektroinstalačního zařízení betonovém nebo kamenném, velikosti plochy přes 0,25 m2 jakékoliv hloubky</v>
      </c>
      <c r="Y5392" s="9"/>
      <c r="AA5392" s="11"/>
    </row>
    <row r="5393" spans="1:27" ht="7.5" customHeight="1" outlineLevel="5" x14ac:dyDescent="0.15">
      <c r="B5393" s="69"/>
      <c r="C5393" s="69"/>
      <c r="D5393" s="60"/>
      <c r="E5393" s="60"/>
      <c r="F5393" s="61"/>
      <c r="G5393" s="60"/>
      <c r="H5393" s="65"/>
      <c r="I5393" s="105"/>
      <c r="J5393" s="63"/>
      <c r="K5393" s="65"/>
      <c r="L5393" s="65"/>
      <c r="M5393" s="65"/>
      <c r="N5393" s="65"/>
      <c r="O5393" s="63"/>
      <c r="P5393" s="63"/>
      <c r="Q5393" s="63"/>
      <c r="R5393" s="60"/>
      <c r="S5393" s="60"/>
      <c r="T5393" s="69"/>
      <c r="U5393" s="8"/>
      <c r="X5393" s="60"/>
    </row>
    <row r="5394" spans="1:27" ht="11.25" outlineLevel="4" x14ac:dyDescent="0.2">
      <c r="A5394" s="4"/>
      <c r="B5394" s="120"/>
      <c r="C5394" s="121">
        <v>2</v>
      </c>
      <c r="D5394" s="122" t="s">
        <v>3747</v>
      </c>
      <c r="E5394" s="123" t="s">
        <v>3953</v>
      </c>
      <c r="F5394" s="124" t="s">
        <v>3954</v>
      </c>
      <c r="G5394" s="122" t="s">
        <v>724</v>
      </c>
      <c r="H5394" s="125">
        <v>250</v>
      </c>
      <c r="I5394" s="126">
        <v>0</v>
      </c>
      <c r="J5394" s="127">
        <f>H5394*I5394</f>
        <v>0</v>
      </c>
      <c r="K5394" s="125"/>
      <c r="L5394" s="125">
        <f>H5394*K5394</f>
        <v>0</v>
      </c>
      <c r="M5394" s="125">
        <v>3.0000000000000001E-5</v>
      </c>
      <c r="N5394" s="125">
        <f>H5394*M5394</f>
        <v>7.5000000000000006E-3</v>
      </c>
      <c r="O5394" s="127">
        <v>15</v>
      </c>
      <c r="P5394" s="127">
        <f>J5394*(O5394/100)</f>
        <v>0</v>
      </c>
      <c r="Q5394" s="127">
        <f>J5394+P5394</f>
        <v>0</v>
      </c>
      <c r="R5394" s="128"/>
      <c r="S5394" s="128" t="s">
        <v>538</v>
      </c>
      <c r="T5394" s="129">
        <v>1</v>
      </c>
      <c r="U5394" s="8"/>
      <c r="V5394" s="8"/>
      <c r="W5394" s="8"/>
      <c r="X5394" s="60"/>
    </row>
    <row r="5395" spans="1:27" ht="9.75" outlineLevel="5" x14ac:dyDescent="0.2">
      <c r="A5395" s="130"/>
      <c r="B5395" s="131"/>
      <c r="C5395" s="131"/>
      <c r="D5395" s="132"/>
      <c r="E5395" s="136" t="s">
        <v>0</v>
      </c>
      <c r="F5395" s="159" t="s">
        <v>3955</v>
      </c>
      <c r="G5395" s="159"/>
      <c r="H5395" s="160"/>
      <c r="I5395" s="161"/>
      <c r="J5395" s="162"/>
      <c r="K5395" s="134"/>
      <c r="L5395" s="134"/>
      <c r="M5395" s="134"/>
      <c r="N5395" s="134"/>
      <c r="O5395" s="135"/>
      <c r="P5395" s="135"/>
      <c r="Q5395" s="135"/>
      <c r="R5395" s="132"/>
      <c r="S5395" s="132"/>
      <c r="T5395" s="131"/>
      <c r="U5395" s="6"/>
      <c r="V5395" s="8"/>
      <c r="W5395" s="8"/>
      <c r="X5395" s="133" t="str">
        <f>F5395</f>
        <v>Vysekání kapes nebo výklenků ve zdivu pro osazení kotevních prvků nebo elektroinstalačního zařízení z lehkých betonů, dutých cihel nebo tvárnic, velikosti 7x7x5 cm</v>
      </c>
      <c r="Y5395" s="9"/>
      <c r="AA5395" s="11"/>
    </row>
    <row r="5396" spans="1:27" ht="7.5" customHeight="1" outlineLevel="5" x14ac:dyDescent="0.15">
      <c r="B5396" s="69"/>
      <c r="C5396" s="69"/>
      <c r="D5396" s="60"/>
      <c r="E5396" s="60"/>
      <c r="F5396" s="61"/>
      <c r="G5396" s="60"/>
      <c r="H5396" s="65"/>
      <c r="I5396" s="105"/>
      <c r="J5396" s="63"/>
      <c r="K5396" s="65"/>
      <c r="L5396" s="65"/>
      <c r="M5396" s="65"/>
      <c r="N5396" s="65"/>
      <c r="O5396" s="63"/>
      <c r="P5396" s="63"/>
      <c r="Q5396" s="63"/>
      <c r="R5396" s="60"/>
      <c r="S5396" s="60"/>
      <c r="T5396" s="69"/>
      <c r="U5396" s="8"/>
      <c r="X5396" s="60"/>
    </row>
    <row r="5397" spans="1:27" ht="11.25" outlineLevel="4" x14ac:dyDescent="0.2">
      <c r="A5397" s="4"/>
      <c r="B5397" s="120"/>
      <c r="C5397" s="121">
        <v>3</v>
      </c>
      <c r="D5397" s="122" t="s">
        <v>3747</v>
      </c>
      <c r="E5397" s="123" t="s">
        <v>3956</v>
      </c>
      <c r="F5397" s="124" t="s">
        <v>3957</v>
      </c>
      <c r="G5397" s="122" t="s">
        <v>752</v>
      </c>
      <c r="H5397" s="125">
        <v>521</v>
      </c>
      <c r="I5397" s="126">
        <v>0</v>
      </c>
      <c r="J5397" s="127">
        <f>H5397*I5397</f>
        <v>0</v>
      </c>
      <c r="K5397" s="125">
        <v>2.0000000000000002E-5</v>
      </c>
      <c r="L5397" s="125">
        <f>H5397*K5397</f>
        <v>1.042E-2</v>
      </c>
      <c r="M5397" s="125">
        <v>3.0000000000000001E-3</v>
      </c>
      <c r="N5397" s="125">
        <f>H5397*M5397</f>
        <v>1.5629999999999999</v>
      </c>
      <c r="O5397" s="127">
        <v>15</v>
      </c>
      <c r="P5397" s="127">
        <f>J5397*(O5397/100)</f>
        <v>0</v>
      </c>
      <c r="Q5397" s="127">
        <f>J5397+P5397</f>
        <v>0</v>
      </c>
      <c r="R5397" s="128"/>
      <c r="S5397" s="128" t="s">
        <v>538</v>
      </c>
      <c r="T5397" s="129">
        <v>1</v>
      </c>
      <c r="U5397" s="8"/>
      <c r="V5397" s="8"/>
      <c r="W5397" s="8"/>
      <c r="X5397" s="60"/>
    </row>
    <row r="5398" spans="1:27" ht="9.75" outlineLevel="5" x14ac:dyDescent="0.2">
      <c r="A5398" s="130"/>
      <c r="B5398" s="131"/>
      <c r="C5398" s="131"/>
      <c r="D5398" s="132"/>
      <c r="E5398" s="136" t="s">
        <v>0</v>
      </c>
      <c r="F5398" s="159" t="s">
        <v>3958</v>
      </c>
      <c r="G5398" s="159"/>
      <c r="H5398" s="160"/>
      <c r="I5398" s="161"/>
      <c r="J5398" s="162"/>
      <c r="K5398" s="134"/>
      <c r="L5398" s="134"/>
      <c r="M5398" s="134"/>
      <c r="N5398" s="134"/>
      <c r="O5398" s="135"/>
      <c r="P5398" s="135"/>
      <c r="Q5398" s="135"/>
      <c r="R5398" s="132"/>
      <c r="S5398" s="132"/>
      <c r="T5398" s="131"/>
      <c r="U5398" s="6"/>
      <c r="V5398" s="8"/>
      <c r="W5398" s="8"/>
      <c r="X5398" s="133" t="str">
        <f>F5398</f>
        <v>Frézování drážek pro vodiče ve stěnách z cihel včetně omítky, rozměru do 5x5 cm</v>
      </c>
      <c r="Y5398" s="9"/>
      <c r="AA5398" s="11"/>
    </row>
    <row r="5399" spans="1:27" ht="7.5" customHeight="1" outlineLevel="5" x14ac:dyDescent="0.15">
      <c r="B5399" s="69"/>
      <c r="C5399" s="69"/>
      <c r="D5399" s="60"/>
      <c r="E5399" s="60"/>
      <c r="F5399" s="61"/>
      <c r="G5399" s="60"/>
      <c r="H5399" s="65"/>
      <c r="I5399" s="105"/>
      <c r="J5399" s="63"/>
      <c r="K5399" s="65"/>
      <c r="L5399" s="65"/>
      <c r="M5399" s="65"/>
      <c r="N5399" s="65"/>
      <c r="O5399" s="63"/>
      <c r="P5399" s="63"/>
      <c r="Q5399" s="63"/>
      <c r="R5399" s="60"/>
      <c r="S5399" s="60"/>
      <c r="T5399" s="69"/>
      <c r="U5399" s="8"/>
      <c r="X5399" s="60"/>
    </row>
    <row r="5400" spans="1:27" ht="11.25" outlineLevel="4" x14ac:dyDescent="0.2">
      <c r="A5400" s="4"/>
      <c r="B5400" s="120"/>
      <c r="C5400" s="121">
        <v>4</v>
      </c>
      <c r="D5400" s="122" t="s">
        <v>3747</v>
      </c>
      <c r="E5400" s="123" t="s">
        <v>3959</v>
      </c>
      <c r="F5400" s="124" t="s">
        <v>3960</v>
      </c>
      <c r="G5400" s="122" t="s">
        <v>752</v>
      </c>
      <c r="H5400" s="125">
        <v>72</v>
      </c>
      <c r="I5400" s="126">
        <v>0</v>
      </c>
      <c r="J5400" s="127">
        <f>H5400*I5400</f>
        <v>0</v>
      </c>
      <c r="K5400" s="125">
        <v>5.0000000000000002E-5</v>
      </c>
      <c r="L5400" s="125">
        <f>H5400*K5400</f>
        <v>3.6000000000000003E-3</v>
      </c>
      <c r="M5400" s="125">
        <v>5.0000000000000001E-3</v>
      </c>
      <c r="N5400" s="125">
        <f>H5400*M5400</f>
        <v>0.36</v>
      </c>
      <c r="O5400" s="127">
        <v>15</v>
      </c>
      <c r="P5400" s="127">
        <f>J5400*(O5400/100)</f>
        <v>0</v>
      </c>
      <c r="Q5400" s="127">
        <f>J5400+P5400</f>
        <v>0</v>
      </c>
      <c r="R5400" s="128"/>
      <c r="S5400" s="128" t="s">
        <v>538</v>
      </c>
      <c r="T5400" s="129">
        <v>1</v>
      </c>
      <c r="U5400" s="8"/>
      <c r="V5400" s="8"/>
      <c r="W5400" s="8"/>
      <c r="X5400" s="60"/>
    </row>
    <row r="5401" spans="1:27" ht="9.75" outlineLevel="5" x14ac:dyDescent="0.2">
      <c r="A5401" s="130"/>
      <c r="B5401" s="131"/>
      <c r="C5401" s="131"/>
      <c r="D5401" s="132"/>
      <c r="E5401" s="136" t="s">
        <v>0</v>
      </c>
      <c r="F5401" s="159" t="s">
        <v>3961</v>
      </c>
      <c r="G5401" s="159"/>
      <c r="H5401" s="160"/>
      <c r="I5401" s="161"/>
      <c r="J5401" s="162"/>
      <c r="K5401" s="134"/>
      <c r="L5401" s="134"/>
      <c r="M5401" s="134"/>
      <c r="N5401" s="134"/>
      <c r="O5401" s="135"/>
      <c r="P5401" s="135"/>
      <c r="Q5401" s="135"/>
      <c r="R5401" s="132"/>
      <c r="S5401" s="132"/>
      <c r="T5401" s="131"/>
      <c r="U5401" s="6"/>
      <c r="V5401" s="8"/>
      <c r="W5401" s="8"/>
      <c r="X5401" s="133" t="str">
        <f>F5401</f>
        <v>Frézování drážek pro vodiče ve stěnách z betonu, rozměru do 5x5 cm</v>
      </c>
      <c r="Y5401" s="9"/>
      <c r="AA5401" s="11"/>
    </row>
    <row r="5402" spans="1:27" ht="7.5" customHeight="1" outlineLevel="5" x14ac:dyDescent="0.15">
      <c r="B5402" s="69"/>
      <c r="C5402" s="69"/>
      <c r="D5402" s="60"/>
      <c r="E5402" s="60"/>
      <c r="F5402" s="61"/>
      <c r="G5402" s="60"/>
      <c r="H5402" s="65"/>
      <c r="I5402" s="105"/>
      <c r="J5402" s="63"/>
      <c r="K5402" s="65"/>
      <c r="L5402" s="65"/>
      <c r="M5402" s="65"/>
      <c r="N5402" s="65"/>
      <c r="O5402" s="63"/>
      <c r="P5402" s="63"/>
      <c r="Q5402" s="63"/>
      <c r="R5402" s="60"/>
      <c r="S5402" s="60"/>
      <c r="T5402" s="69"/>
      <c r="U5402" s="8"/>
      <c r="X5402" s="60"/>
    </row>
    <row r="5403" spans="1:27" ht="22.5" outlineLevel="4" x14ac:dyDescent="0.2">
      <c r="A5403" s="4"/>
      <c r="B5403" s="120"/>
      <c r="C5403" s="121">
        <v>5</v>
      </c>
      <c r="D5403" s="122" t="s">
        <v>3747</v>
      </c>
      <c r="E5403" s="123" t="s">
        <v>3962</v>
      </c>
      <c r="F5403" s="124" t="s">
        <v>3963</v>
      </c>
      <c r="G5403" s="122" t="s">
        <v>724</v>
      </c>
      <c r="H5403" s="125">
        <v>3</v>
      </c>
      <c r="I5403" s="126">
        <v>0</v>
      </c>
      <c r="J5403" s="127">
        <f>H5403*I5403</f>
        <v>0</v>
      </c>
      <c r="K5403" s="125"/>
      <c r="L5403" s="125">
        <f>H5403*K5403</f>
        <v>0</v>
      </c>
      <c r="M5403" s="125">
        <v>0.52200000000000002</v>
      </c>
      <c r="N5403" s="125">
        <f>H5403*M5403</f>
        <v>1.5660000000000001</v>
      </c>
      <c r="O5403" s="127">
        <v>15</v>
      </c>
      <c r="P5403" s="127">
        <f>J5403*(O5403/100)</f>
        <v>0</v>
      </c>
      <c r="Q5403" s="127">
        <f>J5403+P5403</f>
        <v>0</v>
      </c>
      <c r="R5403" s="128"/>
      <c r="S5403" s="128" t="s">
        <v>538</v>
      </c>
      <c r="T5403" s="129">
        <v>1</v>
      </c>
      <c r="U5403" s="8"/>
      <c r="V5403" s="8"/>
      <c r="W5403" s="8"/>
      <c r="X5403" s="60"/>
    </row>
    <row r="5404" spans="1:27" ht="9.75" outlineLevel="5" x14ac:dyDescent="0.2">
      <c r="A5404" s="130"/>
      <c r="B5404" s="131"/>
      <c r="C5404" s="131"/>
      <c r="D5404" s="132"/>
      <c r="E5404" s="136" t="s">
        <v>0</v>
      </c>
      <c r="F5404" s="159" t="s">
        <v>3964</v>
      </c>
      <c r="G5404" s="159"/>
      <c r="H5404" s="160"/>
      <c r="I5404" s="161"/>
      <c r="J5404" s="162"/>
      <c r="K5404" s="134"/>
      <c r="L5404" s="134"/>
      <c r="M5404" s="134"/>
      <c r="N5404" s="134"/>
      <c r="O5404" s="135"/>
      <c r="P5404" s="135"/>
      <c r="Q5404" s="135"/>
      <c r="R5404" s="132"/>
      <c r="S5404" s="132"/>
      <c r="T5404" s="131"/>
      <c r="U5404" s="6"/>
      <c r="V5404" s="8"/>
      <c r="W5404" s="8"/>
      <c r="X5404" s="133" t="str">
        <f>F5404</f>
        <v>Vybourání otvorů ve zdivu železobetonovém plochy přes 0,09 do 0,25 m2 a tloušťky přes 75 do 90 cm</v>
      </c>
      <c r="Y5404" s="9"/>
      <c r="AA5404" s="11"/>
    </row>
    <row r="5405" spans="1:27" ht="7.5" customHeight="1" outlineLevel="5" x14ac:dyDescent="0.15">
      <c r="B5405" s="69"/>
      <c r="C5405" s="69"/>
      <c r="D5405" s="60"/>
      <c r="E5405" s="60"/>
      <c r="F5405" s="61"/>
      <c r="G5405" s="60"/>
      <c r="H5405" s="65"/>
      <c r="I5405" s="105"/>
      <c r="J5405" s="63"/>
      <c r="K5405" s="65"/>
      <c r="L5405" s="65"/>
      <c r="M5405" s="65"/>
      <c r="N5405" s="65"/>
      <c r="O5405" s="63"/>
      <c r="P5405" s="63"/>
      <c r="Q5405" s="63"/>
      <c r="R5405" s="60"/>
      <c r="S5405" s="60"/>
      <c r="T5405" s="69"/>
      <c r="U5405" s="8"/>
      <c r="X5405" s="60"/>
    </row>
    <row r="5406" spans="1:27" ht="11.25" outlineLevel="4" x14ac:dyDescent="0.2">
      <c r="A5406" s="4"/>
      <c r="B5406" s="120"/>
      <c r="C5406" s="121">
        <v>6</v>
      </c>
      <c r="D5406" s="122" t="s">
        <v>3747</v>
      </c>
      <c r="E5406" s="123" t="s">
        <v>3965</v>
      </c>
      <c r="F5406" s="124" t="s">
        <v>3966</v>
      </c>
      <c r="G5406" s="122" t="s">
        <v>752</v>
      </c>
      <c r="H5406" s="125">
        <v>80</v>
      </c>
      <c r="I5406" s="126">
        <v>0</v>
      </c>
      <c r="J5406" s="127">
        <f>H5406*I5406</f>
        <v>0</v>
      </c>
      <c r="K5406" s="125"/>
      <c r="L5406" s="125">
        <f>H5406*K5406</f>
        <v>0</v>
      </c>
      <c r="M5406" s="125">
        <v>1.6E-2</v>
      </c>
      <c r="N5406" s="125">
        <f>H5406*M5406</f>
        <v>1.28</v>
      </c>
      <c r="O5406" s="127">
        <v>15</v>
      </c>
      <c r="P5406" s="127">
        <f>J5406*(O5406/100)</f>
        <v>0</v>
      </c>
      <c r="Q5406" s="127">
        <f>J5406+P5406</f>
        <v>0</v>
      </c>
      <c r="R5406" s="128"/>
      <c r="S5406" s="128" t="s">
        <v>538</v>
      </c>
      <c r="T5406" s="129">
        <v>1</v>
      </c>
      <c r="U5406" s="8"/>
      <c r="V5406" s="8"/>
      <c r="W5406" s="8"/>
      <c r="X5406" s="60"/>
    </row>
    <row r="5407" spans="1:27" ht="9.75" outlineLevel="5" x14ac:dyDescent="0.2">
      <c r="A5407" s="130"/>
      <c r="B5407" s="131"/>
      <c r="C5407" s="131"/>
      <c r="D5407" s="132"/>
      <c r="E5407" s="136" t="s">
        <v>0</v>
      </c>
      <c r="F5407" s="159" t="s">
        <v>3967</v>
      </c>
      <c r="G5407" s="159"/>
      <c r="H5407" s="160"/>
      <c r="I5407" s="161"/>
      <c r="J5407" s="162"/>
      <c r="K5407" s="134"/>
      <c r="L5407" s="134"/>
      <c r="M5407" s="134"/>
      <c r="N5407" s="134"/>
      <c r="O5407" s="135"/>
      <c r="P5407" s="135"/>
      <c r="Q5407" s="135"/>
      <c r="R5407" s="132"/>
      <c r="S5407" s="132"/>
      <c r="T5407" s="131"/>
      <c r="U5407" s="6"/>
      <c r="V5407" s="8"/>
      <c r="W5407" s="8"/>
      <c r="X5407" s="133" t="str">
        <f>F5407</f>
        <v>Vysekání rýh pro montáž trubek a kabelů v kamenných nebo betonových zdech hloubky přes 5 do 7 cm a šířky přes 7 do 10 cm</v>
      </c>
      <c r="Y5407" s="9"/>
      <c r="AA5407" s="11"/>
    </row>
    <row r="5408" spans="1:27" ht="7.5" customHeight="1" outlineLevel="5" x14ac:dyDescent="0.15">
      <c r="B5408" s="69"/>
      <c r="C5408" s="69"/>
      <c r="D5408" s="60"/>
      <c r="E5408" s="60"/>
      <c r="F5408" s="61"/>
      <c r="G5408" s="60"/>
      <c r="H5408" s="65"/>
      <c r="I5408" s="105"/>
      <c r="J5408" s="63"/>
      <c r="K5408" s="65"/>
      <c r="L5408" s="65"/>
      <c r="M5408" s="65"/>
      <c r="N5408" s="65"/>
      <c r="O5408" s="63"/>
      <c r="P5408" s="63"/>
      <c r="Q5408" s="63"/>
      <c r="R5408" s="60"/>
      <c r="S5408" s="60"/>
      <c r="T5408" s="69"/>
      <c r="U5408" s="8"/>
      <c r="X5408" s="60"/>
    </row>
    <row r="5409" spans="1:27" ht="11.25" outlineLevel="4" x14ac:dyDescent="0.2">
      <c r="A5409" s="4"/>
      <c r="B5409" s="120"/>
      <c r="C5409" s="121">
        <v>7</v>
      </c>
      <c r="D5409" s="122" t="s">
        <v>3747</v>
      </c>
      <c r="E5409" s="123" t="s">
        <v>3968</v>
      </c>
      <c r="F5409" s="124" t="s">
        <v>3969</v>
      </c>
      <c r="G5409" s="122" t="s">
        <v>601</v>
      </c>
      <c r="H5409" s="125">
        <v>4</v>
      </c>
      <c r="I5409" s="126">
        <v>0</v>
      </c>
      <c r="J5409" s="127">
        <f>H5409*I5409</f>
        <v>0</v>
      </c>
      <c r="K5409" s="125"/>
      <c r="L5409" s="125">
        <f>H5409*K5409</f>
        <v>0</v>
      </c>
      <c r="M5409" s="125"/>
      <c r="N5409" s="125">
        <f>H5409*M5409</f>
        <v>0</v>
      </c>
      <c r="O5409" s="127">
        <v>15</v>
      </c>
      <c r="P5409" s="127">
        <f>J5409*(O5409/100)</f>
        <v>0</v>
      </c>
      <c r="Q5409" s="127">
        <f>J5409+P5409</f>
        <v>0</v>
      </c>
      <c r="R5409" s="128"/>
      <c r="S5409" s="128" t="s">
        <v>538</v>
      </c>
      <c r="T5409" s="129">
        <v>1</v>
      </c>
      <c r="U5409" s="8"/>
      <c r="V5409" s="8"/>
      <c r="W5409" s="8"/>
      <c r="X5409" s="60"/>
    </row>
    <row r="5410" spans="1:27" ht="9.75" outlineLevel="5" x14ac:dyDescent="0.2">
      <c r="A5410" s="130"/>
      <c r="B5410" s="131"/>
      <c r="C5410" s="131"/>
      <c r="D5410" s="132"/>
      <c r="E5410" s="136" t="s">
        <v>0</v>
      </c>
      <c r="F5410" s="159" t="s">
        <v>3970</v>
      </c>
      <c r="G5410" s="159"/>
      <c r="H5410" s="160"/>
      <c r="I5410" s="161"/>
      <c r="J5410" s="162"/>
      <c r="K5410" s="134"/>
      <c r="L5410" s="134"/>
      <c r="M5410" s="134"/>
      <c r="N5410" s="134"/>
      <c r="O5410" s="135"/>
      <c r="P5410" s="135"/>
      <c r="Q5410" s="135"/>
      <c r="R5410" s="132"/>
      <c r="S5410" s="132"/>
      <c r="T5410" s="131"/>
      <c r="U5410" s="6"/>
      <c r="V5410" s="8"/>
      <c r="W5410" s="8"/>
      <c r="X5410" s="133" t="str">
        <f>F5410</f>
        <v>Odvoz suti a vybouraných hmot svislá doprava suti a vybouraných hmot za první podlaží</v>
      </c>
      <c r="Y5410" s="9"/>
      <c r="AA5410" s="11"/>
    </row>
    <row r="5411" spans="1:27" ht="7.5" customHeight="1" outlineLevel="5" x14ac:dyDescent="0.15">
      <c r="B5411" s="69"/>
      <c r="C5411" s="69"/>
      <c r="D5411" s="60"/>
      <c r="E5411" s="60"/>
      <c r="F5411" s="61"/>
      <c r="G5411" s="60"/>
      <c r="H5411" s="65"/>
      <c r="I5411" s="105"/>
      <c r="J5411" s="63"/>
      <c r="K5411" s="65"/>
      <c r="L5411" s="65"/>
      <c r="M5411" s="65"/>
      <c r="N5411" s="65"/>
      <c r="O5411" s="63"/>
      <c r="P5411" s="63"/>
      <c r="Q5411" s="63"/>
      <c r="R5411" s="60"/>
      <c r="S5411" s="60"/>
      <c r="T5411" s="69"/>
      <c r="U5411" s="8"/>
      <c r="X5411" s="60"/>
    </row>
    <row r="5412" spans="1:27" ht="11.25" outlineLevel="4" x14ac:dyDescent="0.2">
      <c r="A5412" s="4"/>
      <c r="B5412" s="120"/>
      <c r="C5412" s="121">
        <v>8</v>
      </c>
      <c r="D5412" s="122" t="s">
        <v>3747</v>
      </c>
      <c r="E5412" s="123" t="s">
        <v>3971</v>
      </c>
      <c r="F5412" s="124" t="s">
        <v>3972</v>
      </c>
      <c r="G5412" s="122" t="s">
        <v>601</v>
      </c>
      <c r="H5412" s="125">
        <v>4</v>
      </c>
      <c r="I5412" s="126">
        <v>0</v>
      </c>
      <c r="J5412" s="127">
        <f>H5412*I5412</f>
        <v>0</v>
      </c>
      <c r="K5412" s="125"/>
      <c r="L5412" s="125">
        <f>H5412*K5412</f>
        <v>0</v>
      </c>
      <c r="M5412" s="125"/>
      <c r="N5412" s="125">
        <f>H5412*M5412</f>
        <v>0</v>
      </c>
      <c r="O5412" s="127">
        <v>15</v>
      </c>
      <c r="P5412" s="127">
        <f>J5412*(O5412/100)</f>
        <v>0</v>
      </c>
      <c r="Q5412" s="127">
        <f>J5412+P5412</f>
        <v>0</v>
      </c>
      <c r="R5412" s="128"/>
      <c r="S5412" s="128" t="s">
        <v>538</v>
      </c>
      <c r="T5412" s="129">
        <v>1</v>
      </c>
      <c r="U5412" s="8"/>
      <c r="V5412" s="8"/>
      <c r="W5412" s="8"/>
      <c r="X5412" s="60"/>
    </row>
    <row r="5413" spans="1:27" ht="9.75" outlineLevel="5" x14ac:dyDescent="0.2">
      <c r="A5413" s="130"/>
      <c r="B5413" s="131"/>
      <c r="C5413" s="131"/>
      <c r="D5413" s="132"/>
      <c r="E5413" s="136" t="s">
        <v>0</v>
      </c>
      <c r="F5413" s="159" t="s">
        <v>3973</v>
      </c>
      <c r="G5413" s="159"/>
      <c r="H5413" s="160"/>
      <c r="I5413" s="161"/>
      <c r="J5413" s="162"/>
      <c r="K5413" s="134"/>
      <c r="L5413" s="134"/>
      <c r="M5413" s="134"/>
      <c r="N5413" s="134"/>
      <c r="O5413" s="135"/>
      <c r="P5413" s="135"/>
      <c r="Q5413" s="135"/>
      <c r="R5413" s="132"/>
      <c r="S5413" s="132"/>
      <c r="T5413" s="131"/>
      <c r="U5413" s="6"/>
      <c r="V5413" s="8"/>
      <c r="W5413" s="8"/>
      <c r="X5413" s="133" t="str">
        <f>F5413</f>
        <v>Odvoz suti a vybouraných hmot odvoz suti a vybouraných hmot do 1 km</v>
      </c>
      <c r="Y5413" s="9"/>
      <c r="AA5413" s="11"/>
    </row>
    <row r="5414" spans="1:27" ht="7.5" customHeight="1" outlineLevel="5" x14ac:dyDescent="0.15">
      <c r="B5414" s="69"/>
      <c r="C5414" s="69"/>
      <c r="D5414" s="60"/>
      <c r="E5414" s="60"/>
      <c r="F5414" s="61"/>
      <c r="G5414" s="60"/>
      <c r="H5414" s="65"/>
      <c r="I5414" s="105"/>
      <c r="J5414" s="63"/>
      <c r="K5414" s="65"/>
      <c r="L5414" s="65"/>
      <c r="M5414" s="65"/>
      <c r="N5414" s="65"/>
      <c r="O5414" s="63"/>
      <c r="P5414" s="63"/>
      <c r="Q5414" s="63"/>
      <c r="R5414" s="60"/>
      <c r="S5414" s="60"/>
      <c r="T5414" s="69"/>
      <c r="U5414" s="8"/>
      <c r="X5414" s="60"/>
    </row>
    <row r="5415" spans="1:27" ht="22.5" outlineLevel="4" x14ac:dyDescent="0.2">
      <c r="A5415" s="4"/>
      <c r="B5415" s="120"/>
      <c r="C5415" s="121">
        <v>9</v>
      </c>
      <c r="D5415" s="122" t="s">
        <v>3747</v>
      </c>
      <c r="E5415" s="123" t="s">
        <v>3974</v>
      </c>
      <c r="F5415" s="124" t="s">
        <v>3975</v>
      </c>
      <c r="G5415" s="122" t="s">
        <v>601</v>
      </c>
      <c r="H5415" s="125">
        <v>4</v>
      </c>
      <c r="I5415" s="126">
        <v>0</v>
      </c>
      <c r="J5415" s="127">
        <f>H5415*I5415</f>
        <v>0</v>
      </c>
      <c r="K5415" s="125"/>
      <c r="L5415" s="125">
        <f>H5415*K5415</f>
        <v>0</v>
      </c>
      <c r="M5415" s="125"/>
      <c r="N5415" s="125">
        <f>H5415*M5415</f>
        <v>0</v>
      </c>
      <c r="O5415" s="127">
        <v>15</v>
      </c>
      <c r="P5415" s="127">
        <f>J5415*(O5415/100)</f>
        <v>0</v>
      </c>
      <c r="Q5415" s="127">
        <f>J5415+P5415</f>
        <v>0</v>
      </c>
      <c r="R5415" s="128"/>
      <c r="S5415" s="128" t="s">
        <v>538</v>
      </c>
      <c r="T5415" s="129">
        <v>1</v>
      </c>
      <c r="U5415" s="8"/>
      <c r="V5415" s="8"/>
      <c r="W5415" s="8"/>
      <c r="X5415" s="60"/>
    </row>
    <row r="5416" spans="1:27" ht="9.75" outlineLevel="5" x14ac:dyDescent="0.2">
      <c r="A5416" s="130"/>
      <c r="B5416" s="131"/>
      <c r="C5416" s="131"/>
      <c r="D5416" s="132"/>
      <c r="E5416" s="136" t="s">
        <v>0</v>
      </c>
      <c r="F5416" s="159" t="s">
        <v>3976</v>
      </c>
      <c r="G5416" s="159"/>
      <c r="H5416" s="160"/>
      <c r="I5416" s="161"/>
      <c r="J5416" s="162"/>
      <c r="K5416" s="134"/>
      <c r="L5416" s="134"/>
      <c r="M5416" s="134"/>
      <c r="N5416" s="134"/>
      <c r="O5416" s="135"/>
      <c r="P5416" s="135"/>
      <c r="Q5416" s="135"/>
      <c r="R5416" s="132"/>
      <c r="S5416" s="132"/>
      <c r="T5416" s="131"/>
      <c r="U5416" s="6"/>
      <c r="V5416" s="8"/>
      <c r="W5416" s="8"/>
      <c r="X5416" s="133" t="str">
        <f>F5416</f>
        <v>Poplatek za uložení stavebního odpadu (skládkovné) na recyklační skládce z armovaného betonu zatříděného do Katalogu odpadů pod kódem 17 01 01</v>
      </c>
      <c r="Y5416" s="9"/>
      <c r="AA5416" s="11"/>
    </row>
    <row r="5417" spans="1:27" ht="7.5" customHeight="1" outlineLevel="5" x14ac:dyDescent="0.15">
      <c r="B5417" s="69"/>
      <c r="C5417" s="69"/>
      <c r="D5417" s="60"/>
      <c r="E5417" s="60"/>
      <c r="F5417" s="61"/>
      <c r="G5417" s="60"/>
      <c r="H5417" s="65"/>
      <c r="I5417" s="105"/>
      <c r="J5417" s="63"/>
      <c r="K5417" s="65"/>
      <c r="L5417" s="65"/>
      <c r="M5417" s="65"/>
      <c r="N5417" s="65"/>
      <c r="O5417" s="63"/>
      <c r="P5417" s="63"/>
      <c r="Q5417" s="63"/>
      <c r="R5417" s="60"/>
      <c r="S5417" s="60"/>
      <c r="T5417" s="69"/>
      <c r="U5417" s="8"/>
      <c r="X5417" s="60"/>
    </row>
    <row r="5418" spans="1:27" outlineLevel="4" x14ac:dyDescent="0.15">
      <c r="B5418" s="6"/>
      <c r="C5418" s="6"/>
      <c r="D5418" s="6"/>
      <c r="E5418" s="6"/>
      <c r="F5418" s="6"/>
      <c r="G5418" s="6"/>
      <c r="H5418" s="6"/>
      <c r="I5418" s="8"/>
      <c r="J5418" s="8"/>
      <c r="K5418" s="6"/>
      <c r="L5418" s="6"/>
      <c r="M5418" s="6"/>
      <c r="N5418" s="6"/>
      <c r="O5418" s="6"/>
      <c r="P5418" s="8"/>
      <c r="Q5418" s="8"/>
      <c r="R5418" s="8"/>
      <c r="S5418" s="6"/>
      <c r="T5418" s="6"/>
      <c r="X5418" s="6"/>
    </row>
    <row r="5419" spans="1:27" ht="11.25" outlineLevel="3" x14ac:dyDescent="0.2">
      <c r="A5419" s="96" t="s">
        <v>195</v>
      </c>
      <c r="B5419" s="100">
        <v>4</v>
      </c>
      <c r="C5419" s="114"/>
      <c r="D5419" s="115" t="s">
        <v>533</v>
      </c>
      <c r="E5419" s="115"/>
      <c r="F5419" s="116" t="s">
        <v>196</v>
      </c>
      <c r="G5419" s="115"/>
      <c r="H5419" s="117"/>
      <c r="I5419" s="118"/>
      <c r="J5419" s="98">
        <f>SUBTOTAL(9,J5420:J5426)</f>
        <v>0</v>
      </c>
      <c r="K5419" s="117"/>
      <c r="L5419" s="99">
        <f>SUBTOTAL(9,L5420:L5426)</f>
        <v>0</v>
      </c>
      <c r="M5419" s="117"/>
      <c r="N5419" s="99">
        <f>SUBTOTAL(9,N5420:N5426)</f>
        <v>0</v>
      </c>
      <c r="O5419" s="119"/>
      <c r="P5419" s="98">
        <f>SUBTOTAL(9,P5420:P5426)</f>
        <v>0</v>
      </c>
      <c r="Q5419" s="98">
        <f>SUBTOTAL(9,Q5420:Q5426)</f>
        <v>0</v>
      </c>
      <c r="R5419" s="115"/>
      <c r="S5419" s="115"/>
      <c r="T5419" s="100">
        <f>SUBTOTAL(9,T5420:T5426)</f>
        <v>2</v>
      </c>
      <c r="U5419" s="6"/>
      <c r="V5419" s="8"/>
      <c r="W5419" s="8"/>
      <c r="X5419" s="60"/>
    </row>
    <row r="5420" spans="1:27" ht="11.25" outlineLevel="4" x14ac:dyDescent="0.2">
      <c r="A5420" s="4"/>
      <c r="B5420" s="120"/>
      <c r="C5420" s="121">
        <v>1</v>
      </c>
      <c r="D5420" s="122" t="s">
        <v>534</v>
      </c>
      <c r="E5420" s="123" t="s">
        <v>3977</v>
      </c>
      <c r="F5420" s="124" t="s">
        <v>3978</v>
      </c>
      <c r="G5420" s="122" t="s">
        <v>724</v>
      </c>
      <c r="H5420" s="125">
        <v>1</v>
      </c>
      <c r="I5420" s="126">
        <v>0</v>
      </c>
      <c r="J5420" s="127">
        <f>H5420*I5420</f>
        <v>0</v>
      </c>
      <c r="K5420" s="125"/>
      <c r="L5420" s="125">
        <f>H5420*K5420</f>
        <v>0</v>
      </c>
      <c r="M5420" s="125"/>
      <c r="N5420" s="125">
        <f>H5420*M5420</f>
        <v>0</v>
      </c>
      <c r="O5420" s="127">
        <v>15</v>
      </c>
      <c r="P5420" s="127">
        <f>J5420*(O5420/100)</f>
        <v>0</v>
      </c>
      <c r="Q5420" s="127">
        <f>J5420+P5420</f>
        <v>0</v>
      </c>
      <c r="R5420" s="128"/>
      <c r="S5420" s="128" t="s">
        <v>538</v>
      </c>
      <c r="T5420" s="129">
        <v>1</v>
      </c>
      <c r="U5420" s="8"/>
      <c r="V5420" s="8"/>
      <c r="W5420" s="8"/>
      <c r="X5420" s="60"/>
    </row>
    <row r="5421" spans="1:27" ht="9.75" outlineLevel="5" x14ac:dyDescent="0.2">
      <c r="A5421" s="130"/>
      <c r="B5421" s="131"/>
      <c r="C5421" s="131"/>
      <c r="D5421" s="132"/>
      <c r="E5421" s="136" t="s">
        <v>0</v>
      </c>
      <c r="F5421" s="159" t="s">
        <v>3979</v>
      </c>
      <c r="G5421" s="159"/>
      <c r="H5421" s="160"/>
      <c r="I5421" s="161"/>
      <c r="J5421" s="162"/>
      <c r="K5421" s="134"/>
      <c r="L5421" s="134"/>
      <c r="M5421" s="134"/>
      <c r="N5421" s="134"/>
      <c r="O5421" s="135"/>
      <c r="P5421" s="135"/>
      <c r="Q5421" s="135"/>
      <c r="R5421" s="132"/>
      <c r="S5421" s="132"/>
      <c r="T5421" s="131"/>
      <c r="U5421" s="6"/>
      <c r="V5421" s="8"/>
      <c r="W5421" s="8"/>
      <c r="X5421" s="133" t="str">
        <f>F5421</f>
        <v>Zkoušky a prohlídky elektrických rozvodů a zařízení celková prohlídka a vyhotovení revizní zprávy pro objem montážních prací přes 500 do 1000 tis. Kč</v>
      </c>
      <c r="Y5421" s="9"/>
      <c r="AA5421" s="11"/>
    </row>
    <row r="5422" spans="1:27" ht="7.5" customHeight="1" outlineLevel="5" x14ac:dyDescent="0.15">
      <c r="B5422" s="69"/>
      <c r="C5422" s="69"/>
      <c r="D5422" s="60"/>
      <c r="E5422" s="60"/>
      <c r="F5422" s="61"/>
      <c r="G5422" s="60"/>
      <c r="H5422" s="65"/>
      <c r="I5422" s="105"/>
      <c r="J5422" s="63"/>
      <c r="K5422" s="65"/>
      <c r="L5422" s="65"/>
      <c r="M5422" s="65"/>
      <c r="N5422" s="65"/>
      <c r="O5422" s="63"/>
      <c r="P5422" s="63"/>
      <c r="Q5422" s="63"/>
      <c r="R5422" s="60"/>
      <c r="S5422" s="60"/>
      <c r="T5422" s="69"/>
      <c r="U5422" s="8"/>
      <c r="X5422" s="60"/>
    </row>
    <row r="5423" spans="1:27" ht="11.25" outlineLevel="4" x14ac:dyDescent="0.2">
      <c r="A5423" s="4"/>
      <c r="B5423" s="120"/>
      <c r="C5423" s="121">
        <v>2</v>
      </c>
      <c r="D5423" s="122" t="s">
        <v>534</v>
      </c>
      <c r="E5423" s="123" t="s">
        <v>3980</v>
      </c>
      <c r="F5423" s="124" t="s">
        <v>3981</v>
      </c>
      <c r="G5423" s="122" t="s">
        <v>724</v>
      </c>
      <c r="H5423" s="125">
        <v>1</v>
      </c>
      <c r="I5423" s="126">
        <v>0</v>
      </c>
      <c r="J5423" s="127">
        <f>H5423*I5423</f>
        <v>0</v>
      </c>
      <c r="K5423" s="125"/>
      <c r="L5423" s="125">
        <f>H5423*K5423</f>
        <v>0</v>
      </c>
      <c r="M5423" s="125"/>
      <c r="N5423" s="125">
        <f>H5423*M5423</f>
        <v>0</v>
      </c>
      <c r="O5423" s="127">
        <v>15</v>
      </c>
      <c r="P5423" s="127">
        <f>J5423*(O5423/100)</f>
        <v>0</v>
      </c>
      <c r="Q5423" s="127">
        <f>J5423+P5423</f>
        <v>0</v>
      </c>
      <c r="R5423" s="128"/>
      <c r="S5423" s="128" t="s">
        <v>538</v>
      </c>
      <c r="T5423" s="129">
        <v>1</v>
      </c>
      <c r="U5423" s="8"/>
      <c r="V5423" s="8"/>
      <c r="W5423" s="8"/>
      <c r="X5423" s="60"/>
    </row>
    <row r="5424" spans="1:27" ht="19.5" outlineLevel="5" x14ac:dyDescent="0.2">
      <c r="A5424" s="130"/>
      <c r="B5424" s="131"/>
      <c r="C5424" s="131"/>
      <c r="D5424" s="132"/>
      <c r="E5424" s="136" t="s">
        <v>0</v>
      </c>
      <c r="F5424" s="159" t="s">
        <v>3982</v>
      </c>
      <c r="G5424" s="159"/>
      <c r="H5424" s="160"/>
      <c r="I5424" s="161"/>
      <c r="J5424" s="162"/>
      <c r="K5424" s="134"/>
      <c r="L5424" s="134"/>
      <c r="M5424" s="134"/>
      <c r="N5424" s="134"/>
      <c r="O5424" s="135"/>
      <c r="P5424" s="135"/>
      <c r="Q5424" s="135"/>
      <c r="R5424" s="132"/>
      <c r="S5424" s="132"/>
      <c r="T5424" s="131"/>
      <c r="U5424" s="6"/>
      <c r="V5424" s="8"/>
      <c r="W5424" s="8"/>
      <c r="X5424" s="133" t="str">
        <f>F5424</f>
        <v>Zkoušky a prohlídky elektrických rozvodů a zařízení celková prohlídka a vyhotovení revizní zprávy pro objem montážních prací Příplatek k ceně 0003 za každých dalších i započatých 500 tis. Kč přes 1000 tis. Kč</v>
      </c>
      <c r="Y5424" s="9"/>
      <c r="AA5424" s="11"/>
    </row>
    <row r="5425" spans="1:27" ht="7.5" customHeight="1" outlineLevel="5" x14ac:dyDescent="0.15">
      <c r="B5425" s="69"/>
      <c r="C5425" s="69"/>
      <c r="D5425" s="60"/>
      <c r="E5425" s="60"/>
      <c r="F5425" s="61"/>
      <c r="G5425" s="60"/>
      <c r="H5425" s="65"/>
      <c r="I5425" s="105"/>
      <c r="J5425" s="63"/>
      <c r="K5425" s="65"/>
      <c r="L5425" s="65"/>
      <c r="M5425" s="65"/>
      <c r="N5425" s="65"/>
      <c r="O5425" s="63"/>
      <c r="P5425" s="63"/>
      <c r="Q5425" s="63"/>
      <c r="R5425" s="60"/>
      <c r="S5425" s="60"/>
      <c r="T5425" s="69"/>
      <c r="U5425" s="8"/>
      <c r="X5425" s="60"/>
    </row>
    <row r="5426" spans="1:27" outlineLevel="4" x14ac:dyDescent="0.15">
      <c r="B5426" s="6"/>
      <c r="C5426" s="6"/>
      <c r="D5426" s="6"/>
      <c r="E5426" s="6"/>
      <c r="F5426" s="6"/>
      <c r="G5426" s="6"/>
      <c r="H5426" s="6"/>
      <c r="I5426" s="8"/>
      <c r="J5426" s="8"/>
      <c r="K5426" s="6"/>
      <c r="L5426" s="6"/>
      <c r="M5426" s="6"/>
      <c r="N5426" s="6"/>
      <c r="O5426" s="6"/>
      <c r="P5426" s="8"/>
      <c r="Q5426" s="8"/>
      <c r="R5426" s="8"/>
      <c r="S5426" s="6"/>
      <c r="T5426" s="6"/>
      <c r="X5426" s="6"/>
    </row>
    <row r="5427" spans="1:27" ht="11.25" outlineLevel="3" x14ac:dyDescent="0.2">
      <c r="A5427" s="96" t="s">
        <v>197</v>
      </c>
      <c r="B5427" s="100">
        <v>4</v>
      </c>
      <c r="C5427" s="114"/>
      <c r="D5427" s="115" t="s">
        <v>533</v>
      </c>
      <c r="E5427" s="115"/>
      <c r="F5427" s="116" t="s">
        <v>198</v>
      </c>
      <c r="G5427" s="115"/>
      <c r="H5427" s="117"/>
      <c r="I5427" s="118"/>
      <c r="J5427" s="98">
        <f>SUBTOTAL(9,J5428:J5431)</f>
        <v>0</v>
      </c>
      <c r="K5427" s="117"/>
      <c r="L5427" s="99">
        <f>SUBTOTAL(9,L5428:L5431)</f>
        <v>0</v>
      </c>
      <c r="M5427" s="117"/>
      <c r="N5427" s="99">
        <f>SUBTOTAL(9,N5428:N5431)</f>
        <v>0</v>
      </c>
      <c r="O5427" s="119"/>
      <c r="P5427" s="98">
        <f>SUBTOTAL(9,P5428:P5431)</f>
        <v>0</v>
      </c>
      <c r="Q5427" s="98">
        <f>SUBTOTAL(9,Q5428:Q5431)</f>
        <v>0</v>
      </c>
      <c r="R5427" s="115"/>
      <c r="S5427" s="115"/>
      <c r="T5427" s="100">
        <f>SUBTOTAL(9,T5428:T5431)</f>
        <v>1</v>
      </c>
      <c r="U5427" s="6"/>
      <c r="V5427" s="8"/>
      <c r="W5427" s="8"/>
      <c r="X5427" s="60"/>
    </row>
    <row r="5428" spans="1:27" ht="11.25" outlineLevel="4" x14ac:dyDescent="0.2">
      <c r="A5428" s="4"/>
      <c r="B5428" s="120"/>
      <c r="C5428" s="121">
        <v>1</v>
      </c>
      <c r="D5428" s="122" t="s">
        <v>760</v>
      </c>
      <c r="E5428" s="123" t="s">
        <v>3983</v>
      </c>
      <c r="F5428" s="124" t="s">
        <v>3984</v>
      </c>
      <c r="G5428" s="122" t="s">
        <v>3757</v>
      </c>
      <c r="H5428" s="125">
        <v>40</v>
      </c>
      <c r="I5428" s="126">
        <v>0</v>
      </c>
      <c r="J5428" s="127">
        <f>H5428*I5428</f>
        <v>0</v>
      </c>
      <c r="K5428" s="125"/>
      <c r="L5428" s="125">
        <f>H5428*K5428</f>
        <v>0</v>
      </c>
      <c r="M5428" s="125"/>
      <c r="N5428" s="125">
        <f>H5428*M5428</f>
        <v>0</v>
      </c>
      <c r="O5428" s="127">
        <v>15</v>
      </c>
      <c r="P5428" s="127">
        <f>J5428*(O5428/100)</f>
        <v>0</v>
      </c>
      <c r="Q5428" s="127">
        <f>J5428+P5428</f>
        <v>0</v>
      </c>
      <c r="R5428" s="128"/>
      <c r="S5428" s="128" t="s">
        <v>776</v>
      </c>
      <c r="T5428" s="129">
        <v>1</v>
      </c>
      <c r="U5428" s="8"/>
      <c r="V5428" s="8"/>
      <c r="W5428" s="8"/>
      <c r="X5428" s="60"/>
    </row>
    <row r="5429" spans="1:27" ht="9.75" outlineLevel="5" x14ac:dyDescent="0.2">
      <c r="A5429" s="130"/>
      <c r="B5429" s="131"/>
      <c r="C5429" s="131"/>
      <c r="D5429" s="132"/>
      <c r="E5429" s="136" t="s">
        <v>0</v>
      </c>
      <c r="F5429" s="159" t="s">
        <v>763</v>
      </c>
      <c r="G5429" s="159"/>
      <c r="H5429" s="160"/>
      <c r="I5429" s="161"/>
      <c r="J5429" s="162"/>
      <c r="K5429" s="134"/>
      <c r="L5429" s="134"/>
      <c r="M5429" s="134"/>
      <c r="N5429" s="134"/>
      <c r="O5429" s="135"/>
      <c r="P5429" s="135"/>
      <c r="Q5429" s="135"/>
      <c r="R5429" s="132"/>
      <c r="S5429" s="132"/>
      <c r="T5429" s="131"/>
      <c r="U5429" s="6"/>
      <c r="V5429" s="8"/>
      <c r="W5429" s="8"/>
      <c r="X5429" s="133" t="str">
        <f>F5429</f>
        <v>---</v>
      </c>
      <c r="Y5429" s="9"/>
      <c r="AA5429" s="11"/>
    </row>
    <row r="5430" spans="1:27" ht="7.5" customHeight="1" outlineLevel="5" x14ac:dyDescent="0.15">
      <c r="B5430" s="69"/>
      <c r="C5430" s="69"/>
      <c r="D5430" s="60"/>
      <c r="E5430" s="60"/>
      <c r="F5430" s="61"/>
      <c r="G5430" s="60"/>
      <c r="H5430" s="65"/>
      <c r="I5430" s="105"/>
      <c r="J5430" s="63"/>
      <c r="K5430" s="65"/>
      <c r="L5430" s="65"/>
      <c r="M5430" s="65"/>
      <c r="N5430" s="65"/>
      <c r="O5430" s="63"/>
      <c r="P5430" s="63"/>
      <c r="Q5430" s="63"/>
      <c r="R5430" s="60"/>
      <c r="S5430" s="60"/>
      <c r="T5430" s="69"/>
      <c r="U5430" s="8"/>
      <c r="X5430" s="60"/>
    </row>
    <row r="5431" spans="1:27" outlineLevel="4" x14ac:dyDescent="0.15">
      <c r="B5431" s="6"/>
      <c r="C5431" s="6"/>
      <c r="D5431" s="6"/>
      <c r="E5431" s="6"/>
      <c r="F5431" s="6"/>
      <c r="G5431" s="6"/>
      <c r="H5431" s="6"/>
      <c r="I5431" s="8"/>
      <c r="J5431" s="8"/>
      <c r="K5431" s="6"/>
      <c r="L5431" s="6"/>
      <c r="M5431" s="6"/>
      <c r="N5431" s="6"/>
      <c r="O5431" s="6"/>
      <c r="P5431" s="8"/>
      <c r="Q5431" s="8"/>
      <c r="R5431" s="8"/>
      <c r="S5431" s="6"/>
      <c r="T5431" s="6"/>
      <c r="X5431" s="6"/>
    </row>
    <row r="5432" spans="1:27" ht="11.25" outlineLevel="3" x14ac:dyDescent="0.2">
      <c r="A5432" s="96" t="s">
        <v>199</v>
      </c>
      <c r="B5432" s="100">
        <v>4</v>
      </c>
      <c r="C5432" s="114"/>
      <c r="D5432" s="115" t="s">
        <v>533</v>
      </c>
      <c r="E5432" s="115"/>
      <c r="F5432" s="116" t="s">
        <v>200</v>
      </c>
      <c r="G5432" s="115"/>
      <c r="H5432" s="117"/>
      <c r="I5432" s="118"/>
      <c r="J5432" s="98">
        <f>SUBTOTAL(9,J5433:J5436)</f>
        <v>0</v>
      </c>
      <c r="K5432" s="117"/>
      <c r="L5432" s="99">
        <f>SUBTOTAL(9,L5433:L5436)</f>
        <v>0</v>
      </c>
      <c r="M5432" s="117"/>
      <c r="N5432" s="99">
        <f>SUBTOTAL(9,N5433:N5436)</f>
        <v>0</v>
      </c>
      <c r="O5432" s="119"/>
      <c r="P5432" s="98">
        <f>SUBTOTAL(9,P5433:P5436)</f>
        <v>0</v>
      </c>
      <c r="Q5432" s="98">
        <f>SUBTOTAL(9,Q5433:Q5436)</f>
        <v>0</v>
      </c>
      <c r="R5432" s="115"/>
      <c r="S5432" s="115"/>
      <c r="T5432" s="100">
        <f>SUBTOTAL(9,T5433:T5436)</f>
        <v>1</v>
      </c>
      <c r="U5432" s="6"/>
      <c r="V5432" s="8"/>
      <c r="W5432" s="8"/>
      <c r="X5432" s="60"/>
    </row>
    <row r="5433" spans="1:27" ht="11.25" outlineLevel="4" x14ac:dyDescent="0.2">
      <c r="A5433" s="4"/>
      <c r="B5433" s="120"/>
      <c r="C5433" s="121">
        <v>1</v>
      </c>
      <c r="D5433" s="122" t="s">
        <v>760</v>
      </c>
      <c r="E5433" s="123" t="s">
        <v>3985</v>
      </c>
      <c r="F5433" s="124" t="s">
        <v>3986</v>
      </c>
      <c r="G5433" s="122" t="s">
        <v>3757</v>
      </c>
      <c r="H5433" s="125">
        <v>15</v>
      </c>
      <c r="I5433" s="126">
        <v>0</v>
      </c>
      <c r="J5433" s="127">
        <f>H5433*I5433</f>
        <v>0</v>
      </c>
      <c r="K5433" s="125"/>
      <c r="L5433" s="125">
        <f>H5433*K5433</f>
        <v>0</v>
      </c>
      <c r="M5433" s="125"/>
      <c r="N5433" s="125">
        <f>H5433*M5433</f>
        <v>0</v>
      </c>
      <c r="O5433" s="127">
        <v>15</v>
      </c>
      <c r="P5433" s="127">
        <f>J5433*(O5433/100)</f>
        <v>0</v>
      </c>
      <c r="Q5433" s="127">
        <f>J5433+P5433</f>
        <v>0</v>
      </c>
      <c r="R5433" s="128"/>
      <c r="S5433" s="128" t="s">
        <v>776</v>
      </c>
      <c r="T5433" s="129">
        <v>1</v>
      </c>
      <c r="U5433" s="8"/>
      <c r="V5433" s="8"/>
      <c r="W5433" s="8"/>
      <c r="X5433" s="60"/>
    </row>
    <row r="5434" spans="1:27" ht="9.75" outlineLevel="5" x14ac:dyDescent="0.2">
      <c r="A5434" s="130"/>
      <c r="B5434" s="131"/>
      <c r="C5434" s="131"/>
      <c r="D5434" s="132"/>
      <c r="E5434" s="136" t="s">
        <v>0</v>
      </c>
      <c r="F5434" s="159" t="s">
        <v>763</v>
      </c>
      <c r="G5434" s="159"/>
      <c r="H5434" s="160"/>
      <c r="I5434" s="161"/>
      <c r="J5434" s="162"/>
      <c r="K5434" s="134"/>
      <c r="L5434" s="134"/>
      <c r="M5434" s="134"/>
      <c r="N5434" s="134"/>
      <c r="O5434" s="135"/>
      <c r="P5434" s="135"/>
      <c r="Q5434" s="135"/>
      <c r="R5434" s="132"/>
      <c r="S5434" s="132"/>
      <c r="T5434" s="131"/>
      <c r="U5434" s="6"/>
      <c r="V5434" s="8"/>
      <c r="W5434" s="8"/>
      <c r="X5434" s="133" t="str">
        <f>F5434</f>
        <v>---</v>
      </c>
      <c r="Y5434" s="9"/>
      <c r="AA5434" s="11"/>
    </row>
    <row r="5435" spans="1:27" ht="7.5" customHeight="1" outlineLevel="5" x14ac:dyDescent="0.15">
      <c r="B5435" s="69"/>
      <c r="C5435" s="69"/>
      <c r="D5435" s="60"/>
      <c r="E5435" s="60"/>
      <c r="F5435" s="61"/>
      <c r="G5435" s="60"/>
      <c r="H5435" s="65"/>
      <c r="I5435" s="105"/>
      <c r="J5435" s="63"/>
      <c r="K5435" s="65"/>
      <c r="L5435" s="65"/>
      <c r="M5435" s="65"/>
      <c r="N5435" s="65"/>
      <c r="O5435" s="63"/>
      <c r="P5435" s="63"/>
      <c r="Q5435" s="63"/>
      <c r="R5435" s="60"/>
      <c r="S5435" s="60"/>
      <c r="T5435" s="69"/>
      <c r="U5435" s="8"/>
      <c r="X5435" s="60"/>
    </row>
    <row r="5436" spans="1:27" outlineLevel="4" x14ac:dyDescent="0.15">
      <c r="B5436" s="6"/>
      <c r="C5436" s="6"/>
      <c r="D5436" s="6"/>
      <c r="E5436" s="6"/>
      <c r="F5436" s="6"/>
      <c r="G5436" s="6"/>
      <c r="H5436" s="6"/>
      <c r="I5436" s="8"/>
      <c r="J5436" s="8"/>
      <c r="K5436" s="6"/>
      <c r="L5436" s="6"/>
      <c r="M5436" s="6"/>
      <c r="N5436" s="6"/>
      <c r="O5436" s="6"/>
      <c r="P5436" s="8"/>
      <c r="Q5436" s="8"/>
      <c r="R5436" s="8"/>
      <c r="S5436" s="6"/>
      <c r="T5436" s="6"/>
      <c r="X5436" s="6"/>
    </row>
    <row r="5437" spans="1:27" ht="11.25" outlineLevel="3" x14ac:dyDescent="0.2">
      <c r="A5437" s="96" t="s">
        <v>201</v>
      </c>
      <c r="B5437" s="100">
        <v>4</v>
      </c>
      <c r="C5437" s="114"/>
      <c r="D5437" s="115" t="s">
        <v>533</v>
      </c>
      <c r="E5437" s="115"/>
      <c r="F5437" s="116" t="s">
        <v>202</v>
      </c>
      <c r="G5437" s="115"/>
      <c r="H5437" s="117"/>
      <c r="I5437" s="118"/>
      <c r="J5437" s="98">
        <f>SUBTOTAL(9,J5438:J5447)</f>
        <v>0</v>
      </c>
      <c r="K5437" s="117"/>
      <c r="L5437" s="99">
        <f>SUBTOTAL(9,L5438:L5447)</f>
        <v>0</v>
      </c>
      <c r="M5437" s="117"/>
      <c r="N5437" s="99">
        <f>SUBTOTAL(9,N5438:N5447)</f>
        <v>0</v>
      </c>
      <c r="O5437" s="119"/>
      <c r="P5437" s="98">
        <f>SUBTOTAL(9,P5438:P5447)</f>
        <v>0</v>
      </c>
      <c r="Q5437" s="98">
        <f>SUBTOTAL(9,Q5438:Q5447)</f>
        <v>0</v>
      </c>
      <c r="R5437" s="115"/>
      <c r="S5437" s="115"/>
      <c r="T5437" s="100">
        <f>SUBTOTAL(9,T5438:T5447)</f>
        <v>3</v>
      </c>
      <c r="U5437" s="6"/>
      <c r="V5437" s="8"/>
      <c r="W5437" s="8"/>
      <c r="X5437" s="60"/>
    </row>
    <row r="5438" spans="1:27" ht="11.25" outlineLevel="4" x14ac:dyDescent="0.2">
      <c r="A5438" s="4"/>
      <c r="B5438" s="120"/>
      <c r="C5438" s="121">
        <v>1</v>
      </c>
      <c r="D5438" s="122" t="s">
        <v>534</v>
      </c>
      <c r="E5438" s="123" t="s">
        <v>3987</v>
      </c>
      <c r="F5438" s="124" t="s">
        <v>3988</v>
      </c>
      <c r="G5438" s="122" t="s">
        <v>543</v>
      </c>
      <c r="H5438" s="125">
        <v>1.5</v>
      </c>
      <c r="I5438" s="126">
        <v>0</v>
      </c>
      <c r="J5438" s="127">
        <f>H5438*I5438</f>
        <v>0</v>
      </c>
      <c r="K5438" s="125"/>
      <c r="L5438" s="125">
        <f>H5438*K5438</f>
        <v>0</v>
      </c>
      <c r="M5438" s="125"/>
      <c r="N5438" s="125">
        <f>H5438*M5438</f>
        <v>0</v>
      </c>
      <c r="O5438" s="127">
        <v>15</v>
      </c>
      <c r="P5438" s="127">
        <f>J5438*(O5438/100)</f>
        <v>0</v>
      </c>
      <c r="Q5438" s="127">
        <f>J5438+P5438</f>
        <v>0</v>
      </c>
      <c r="R5438" s="128"/>
      <c r="S5438" s="128" t="s">
        <v>538</v>
      </c>
      <c r="T5438" s="129">
        <v>1</v>
      </c>
      <c r="U5438" s="8"/>
      <c r="V5438" s="8"/>
      <c r="W5438" s="8"/>
      <c r="X5438" s="60"/>
    </row>
    <row r="5439" spans="1:27" ht="9.75" outlineLevel="5" x14ac:dyDescent="0.2">
      <c r="A5439" s="130"/>
      <c r="B5439" s="131"/>
      <c r="C5439" s="131"/>
      <c r="D5439" s="132"/>
      <c r="E5439" s="136" t="s">
        <v>0</v>
      </c>
      <c r="F5439" s="159" t="s">
        <v>3989</v>
      </c>
      <c r="G5439" s="159"/>
      <c r="H5439" s="160"/>
      <c r="I5439" s="161"/>
      <c r="J5439" s="162"/>
      <c r="K5439" s="134"/>
      <c r="L5439" s="134"/>
      <c r="M5439" s="134"/>
      <c r="N5439" s="134"/>
      <c r="O5439" s="135"/>
      <c r="P5439" s="135"/>
      <c r="Q5439" s="135"/>
      <c r="R5439" s="132"/>
      <c r="S5439" s="132"/>
      <c r="T5439" s="131"/>
      <c r="U5439" s="6"/>
      <c r="V5439" s="8"/>
      <c r="W5439" s="8"/>
      <c r="X5439" s="133" t="str">
        <f>F5439</f>
        <v>Montáž a zhotovení ohnivzdorných konstrukcí pro elektrozařízení přepážek z desek nebo vyztužených omítek silikátových s výplní ve stěnovém průchodu, tl. do 150 mm</v>
      </c>
      <c r="Y5439" s="9"/>
      <c r="AA5439" s="11"/>
    </row>
    <row r="5440" spans="1:27" ht="7.5" customHeight="1" outlineLevel="5" x14ac:dyDescent="0.15">
      <c r="B5440" s="69"/>
      <c r="C5440" s="69"/>
      <c r="D5440" s="60"/>
      <c r="E5440" s="60"/>
      <c r="F5440" s="61"/>
      <c r="G5440" s="60"/>
      <c r="H5440" s="65"/>
      <c r="I5440" s="105"/>
      <c r="J5440" s="63"/>
      <c r="K5440" s="65"/>
      <c r="L5440" s="65"/>
      <c r="M5440" s="65"/>
      <c r="N5440" s="65"/>
      <c r="O5440" s="63"/>
      <c r="P5440" s="63"/>
      <c r="Q5440" s="63"/>
      <c r="R5440" s="60"/>
      <c r="S5440" s="60"/>
      <c r="T5440" s="69"/>
      <c r="U5440" s="8"/>
      <c r="X5440" s="60"/>
    </row>
    <row r="5441" spans="1:27" ht="11.25" outlineLevel="4" x14ac:dyDescent="0.2">
      <c r="A5441" s="4"/>
      <c r="B5441" s="120"/>
      <c r="C5441" s="121">
        <v>2</v>
      </c>
      <c r="D5441" s="122" t="s">
        <v>534</v>
      </c>
      <c r="E5441" s="123" t="s">
        <v>3990</v>
      </c>
      <c r="F5441" s="124" t="s">
        <v>3991</v>
      </c>
      <c r="G5441" s="122" t="s">
        <v>543</v>
      </c>
      <c r="H5441" s="125">
        <v>2</v>
      </c>
      <c r="I5441" s="126">
        <v>0</v>
      </c>
      <c r="J5441" s="127">
        <f>H5441*I5441</f>
        <v>0</v>
      </c>
      <c r="K5441" s="125"/>
      <c r="L5441" s="125">
        <f>H5441*K5441</f>
        <v>0</v>
      </c>
      <c r="M5441" s="125"/>
      <c r="N5441" s="125">
        <f>H5441*M5441</f>
        <v>0</v>
      </c>
      <c r="O5441" s="127">
        <v>15</v>
      </c>
      <c r="P5441" s="127">
        <f>J5441*(O5441/100)</f>
        <v>0</v>
      </c>
      <c r="Q5441" s="127">
        <f>J5441+P5441</f>
        <v>0</v>
      </c>
      <c r="R5441" s="128"/>
      <c r="S5441" s="128" t="s">
        <v>538</v>
      </c>
      <c r="T5441" s="129">
        <v>1</v>
      </c>
      <c r="U5441" s="8"/>
      <c r="V5441" s="8"/>
      <c r="W5441" s="8"/>
      <c r="X5441" s="60"/>
    </row>
    <row r="5442" spans="1:27" ht="9.75" outlineLevel="5" x14ac:dyDescent="0.2">
      <c r="A5442" s="130"/>
      <c r="B5442" s="131"/>
      <c r="C5442" s="131"/>
      <c r="D5442" s="132"/>
      <c r="E5442" s="136" t="s">
        <v>0</v>
      </c>
      <c r="F5442" s="159" t="s">
        <v>3992</v>
      </c>
      <c r="G5442" s="159"/>
      <c r="H5442" s="160"/>
      <c r="I5442" s="161"/>
      <c r="J5442" s="162"/>
      <c r="K5442" s="134"/>
      <c r="L5442" s="134"/>
      <c r="M5442" s="134"/>
      <c r="N5442" s="134"/>
      <c r="O5442" s="135"/>
      <c r="P5442" s="135"/>
      <c r="Q5442" s="135"/>
      <c r="R5442" s="132"/>
      <c r="S5442" s="132"/>
      <c r="T5442" s="131"/>
      <c r="U5442" s="6"/>
      <c r="V5442" s="8"/>
      <c r="W5442" s="8"/>
      <c r="X5442" s="133" t="str">
        <f>F5442</f>
        <v>Montáž a zhotovení ohnivzdorných konstrukcí pro elektrozařízení přepážek z desek nebo vyztužených omítek silikátových s výplní ve stropním průchodu, tl. do 200 mm</v>
      </c>
      <c r="Y5442" s="9"/>
      <c r="AA5442" s="11"/>
    </row>
    <row r="5443" spans="1:27" ht="7.5" customHeight="1" outlineLevel="5" x14ac:dyDescent="0.15">
      <c r="B5443" s="69"/>
      <c r="C5443" s="69"/>
      <c r="D5443" s="60"/>
      <c r="E5443" s="60"/>
      <c r="F5443" s="61"/>
      <c r="G5443" s="60"/>
      <c r="H5443" s="65"/>
      <c r="I5443" s="105"/>
      <c r="J5443" s="63"/>
      <c r="K5443" s="65"/>
      <c r="L5443" s="65"/>
      <c r="M5443" s="65"/>
      <c r="N5443" s="65"/>
      <c r="O5443" s="63"/>
      <c r="P5443" s="63"/>
      <c r="Q5443" s="63"/>
      <c r="R5443" s="60"/>
      <c r="S5443" s="60"/>
      <c r="T5443" s="69"/>
      <c r="U5443" s="8"/>
      <c r="X5443" s="60"/>
    </row>
    <row r="5444" spans="1:27" ht="11.25" outlineLevel="4" x14ac:dyDescent="0.2">
      <c r="A5444" s="4"/>
      <c r="B5444" s="120"/>
      <c r="C5444" s="121">
        <v>3</v>
      </c>
      <c r="D5444" s="122" t="s">
        <v>760</v>
      </c>
      <c r="E5444" s="123" t="s">
        <v>3993</v>
      </c>
      <c r="F5444" s="124" t="s">
        <v>3994</v>
      </c>
      <c r="G5444" s="122" t="s">
        <v>543</v>
      </c>
      <c r="H5444" s="125">
        <v>2</v>
      </c>
      <c r="I5444" s="126">
        <v>0</v>
      </c>
      <c r="J5444" s="127">
        <f>H5444*I5444</f>
        <v>0</v>
      </c>
      <c r="K5444" s="125"/>
      <c r="L5444" s="125">
        <f>H5444*K5444</f>
        <v>0</v>
      </c>
      <c r="M5444" s="125"/>
      <c r="N5444" s="125">
        <f>H5444*M5444</f>
        <v>0</v>
      </c>
      <c r="O5444" s="127">
        <v>15</v>
      </c>
      <c r="P5444" s="127">
        <f>J5444*(O5444/100)</f>
        <v>0</v>
      </c>
      <c r="Q5444" s="127">
        <f>J5444+P5444</f>
        <v>0</v>
      </c>
      <c r="R5444" s="128"/>
      <c r="S5444" s="128" t="s">
        <v>776</v>
      </c>
      <c r="T5444" s="129">
        <v>1</v>
      </c>
      <c r="U5444" s="8"/>
      <c r="V5444" s="8"/>
      <c r="W5444" s="8"/>
      <c r="X5444" s="60"/>
    </row>
    <row r="5445" spans="1:27" ht="9.75" outlineLevel="5" x14ac:dyDescent="0.2">
      <c r="A5445" s="130"/>
      <c r="B5445" s="131"/>
      <c r="C5445" s="131"/>
      <c r="D5445" s="132"/>
      <c r="E5445" s="136" t="s">
        <v>0</v>
      </c>
      <c r="F5445" s="159" t="s">
        <v>763</v>
      </c>
      <c r="G5445" s="159"/>
      <c r="H5445" s="160"/>
      <c r="I5445" s="161"/>
      <c r="J5445" s="162"/>
      <c r="K5445" s="134"/>
      <c r="L5445" s="134"/>
      <c r="M5445" s="134"/>
      <c r="N5445" s="134"/>
      <c r="O5445" s="135"/>
      <c r="P5445" s="135"/>
      <c r="Q5445" s="135"/>
      <c r="R5445" s="132"/>
      <c r="S5445" s="132"/>
      <c r="T5445" s="131"/>
      <c r="U5445" s="6"/>
      <c r="V5445" s="8"/>
      <c r="W5445" s="8"/>
      <c r="X5445" s="133" t="str">
        <f>F5445</f>
        <v>---</v>
      </c>
      <c r="Y5445" s="9"/>
      <c r="AA5445" s="11"/>
    </row>
    <row r="5446" spans="1:27" ht="7.5" customHeight="1" outlineLevel="5" x14ac:dyDescent="0.15">
      <c r="B5446" s="69"/>
      <c r="C5446" s="69"/>
      <c r="D5446" s="60"/>
      <c r="E5446" s="60"/>
      <c r="F5446" s="61"/>
      <c r="G5446" s="60"/>
      <c r="H5446" s="65"/>
      <c r="I5446" s="105"/>
      <c r="J5446" s="63"/>
      <c r="K5446" s="65"/>
      <c r="L5446" s="65"/>
      <c r="M5446" s="65"/>
      <c r="N5446" s="65"/>
      <c r="O5446" s="63"/>
      <c r="P5446" s="63"/>
      <c r="Q5446" s="63"/>
      <c r="R5446" s="60"/>
      <c r="S5446" s="60"/>
      <c r="T5446" s="69"/>
      <c r="U5446" s="8"/>
      <c r="X5446" s="60"/>
    </row>
    <row r="5447" spans="1:27" outlineLevel="4" x14ac:dyDescent="0.15">
      <c r="B5447" s="6"/>
      <c r="C5447" s="6"/>
      <c r="D5447" s="6"/>
      <c r="E5447" s="6"/>
      <c r="F5447" s="6"/>
      <c r="G5447" s="6"/>
      <c r="H5447" s="6"/>
      <c r="I5447" s="8"/>
      <c r="J5447" s="8"/>
      <c r="K5447" s="6"/>
      <c r="L5447" s="6"/>
      <c r="M5447" s="6"/>
      <c r="N5447" s="6"/>
      <c r="O5447" s="6"/>
      <c r="P5447" s="8"/>
      <c r="Q5447" s="8"/>
      <c r="R5447" s="8"/>
      <c r="S5447" s="6"/>
      <c r="T5447" s="6"/>
      <c r="X5447" s="6"/>
    </row>
    <row r="5448" spans="1:27" ht="11.25" outlineLevel="2" x14ac:dyDescent="0.2">
      <c r="A5448" s="96" t="s">
        <v>203</v>
      </c>
      <c r="B5448" s="100">
        <v>3</v>
      </c>
      <c r="C5448" s="114"/>
      <c r="D5448" s="115" t="s">
        <v>532</v>
      </c>
      <c r="E5448" s="115"/>
      <c r="F5448" s="116" t="s">
        <v>204</v>
      </c>
      <c r="G5448" s="115"/>
      <c r="H5448" s="117"/>
      <c r="I5448" s="118"/>
      <c r="J5448" s="98">
        <f>SUBTOTAL(9,J5449:J5955)</f>
        <v>0</v>
      </c>
      <c r="K5448" s="117"/>
      <c r="L5448" s="99">
        <f>SUBTOTAL(9,L5449:L5955)</f>
        <v>9.8000000000000014E-3</v>
      </c>
      <c r="M5448" s="117"/>
      <c r="N5448" s="99">
        <f>SUBTOTAL(9,N5449:N5955)</f>
        <v>4.0378000000000007</v>
      </c>
      <c r="O5448" s="119"/>
      <c r="P5448" s="98">
        <f>SUBTOTAL(9,P5449:P5955)</f>
        <v>0</v>
      </c>
      <c r="Q5448" s="98">
        <f>SUBTOTAL(9,Q5449:Q5955)</f>
        <v>0</v>
      </c>
      <c r="R5448" s="115"/>
      <c r="S5448" s="115"/>
      <c r="T5448" s="100">
        <f>SUBTOTAL(9,T5449:T5955)</f>
        <v>161</v>
      </c>
      <c r="U5448" s="6"/>
      <c r="V5448" s="8"/>
      <c r="W5448" s="8"/>
      <c r="X5448" s="60"/>
    </row>
    <row r="5449" spans="1:27" ht="11.25" outlineLevel="3" x14ac:dyDescent="0.2">
      <c r="A5449" s="96" t="s">
        <v>205</v>
      </c>
      <c r="B5449" s="100">
        <v>4</v>
      </c>
      <c r="C5449" s="114"/>
      <c r="D5449" s="115" t="s">
        <v>533</v>
      </c>
      <c r="E5449" s="115"/>
      <c r="F5449" s="116" t="s">
        <v>206</v>
      </c>
      <c r="G5449" s="115"/>
      <c r="H5449" s="117"/>
      <c r="I5449" s="118"/>
      <c r="J5449" s="98">
        <f>SUBTOTAL(9,J5450:J5537)</f>
        <v>0</v>
      </c>
      <c r="K5449" s="117"/>
      <c r="L5449" s="99">
        <f>SUBTOTAL(9,L5450:L5537)</f>
        <v>8.0000000000000004E-4</v>
      </c>
      <c r="M5449" s="117"/>
      <c r="N5449" s="99">
        <f>SUBTOTAL(9,N5450:N5537)</f>
        <v>0</v>
      </c>
      <c r="O5449" s="119"/>
      <c r="P5449" s="98">
        <f>SUBTOTAL(9,P5450:P5537)</f>
        <v>0</v>
      </c>
      <c r="Q5449" s="98">
        <f>SUBTOTAL(9,Q5450:Q5537)</f>
        <v>0</v>
      </c>
      <c r="R5449" s="115"/>
      <c r="S5449" s="115"/>
      <c r="T5449" s="100">
        <f>SUBTOTAL(9,T5450:T5537)</f>
        <v>29</v>
      </c>
      <c r="U5449" s="6"/>
      <c r="V5449" s="8"/>
      <c r="W5449" s="8"/>
      <c r="X5449" s="60"/>
    </row>
    <row r="5450" spans="1:27" ht="11.25" outlineLevel="4" x14ac:dyDescent="0.2">
      <c r="A5450" s="4"/>
      <c r="B5450" s="120"/>
      <c r="C5450" s="121">
        <v>1</v>
      </c>
      <c r="D5450" s="122" t="s">
        <v>534</v>
      </c>
      <c r="E5450" s="123" t="s">
        <v>3995</v>
      </c>
      <c r="F5450" s="124" t="s">
        <v>3996</v>
      </c>
      <c r="G5450" s="122" t="s">
        <v>724</v>
      </c>
      <c r="H5450" s="125">
        <v>1</v>
      </c>
      <c r="I5450" s="126">
        <v>0</v>
      </c>
      <c r="J5450" s="127">
        <f>H5450*I5450</f>
        <v>0</v>
      </c>
      <c r="K5450" s="125"/>
      <c r="L5450" s="125">
        <f>H5450*K5450</f>
        <v>0</v>
      </c>
      <c r="M5450" s="125"/>
      <c r="N5450" s="125">
        <f>H5450*M5450</f>
        <v>0</v>
      </c>
      <c r="O5450" s="127">
        <v>15</v>
      </c>
      <c r="P5450" s="127">
        <f>J5450*(O5450/100)</f>
        <v>0</v>
      </c>
      <c r="Q5450" s="127">
        <f>J5450+P5450</f>
        <v>0</v>
      </c>
      <c r="R5450" s="128"/>
      <c r="S5450" s="128" t="s">
        <v>538</v>
      </c>
      <c r="T5450" s="129">
        <v>1</v>
      </c>
      <c r="U5450" s="8"/>
      <c r="V5450" s="8"/>
      <c r="W5450" s="8"/>
      <c r="X5450" s="60"/>
    </row>
    <row r="5451" spans="1:27" ht="9.75" outlineLevel="5" x14ac:dyDescent="0.2">
      <c r="A5451" s="130"/>
      <c r="B5451" s="131"/>
      <c r="C5451" s="131"/>
      <c r="D5451" s="132"/>
      <c r="E5451" s="136" t="s">
        <v>0</v>
      </c>
      <c r="F5451" s="159" t="s">
        <v>3997</v>
      </c>
      <c r="G5451" s="159"/>
      <c r="H5451" s="160"/>
      <c r="I5451" s="161"/>
      <c r="J5451" s="162"/>
      <c r="K5451" s="134"/>
      <c r="L5451" s="134"/>
      <c r="M5451" s="134"/>
      <c r="N5451" s="134"/>
      <c r="O5451" s="135"/>
      <c r="P5451" s="135"/>
      <c r="Q5451" s="135"/>
      <c r="R5451" s="132"/>
      <c r="S5451" s="132"/>
      <c r="T5451" s="131"/>
      <c r="U5451" s="6"/>
      <c r="V5451" s="8"/>
      <c r="W5451" s="8"/>
      <c r="X5451" s="133" t="str">
        <f>F5451</f>
        <v>Montáž společné televizní antény antenního stožáru včetně upevňovacího materiálu</v>
      </c>
      <c r="Y5451" s="9"/>
      <c r="AA5451" s="11"/>
    </row>
    <row r="5452" spans="1:27" ht="7.5" customHeight="1" outlineLevel="5" x14ac:dyDescent="0.15">
      <c r="B5452" s="69"/>
      <c r="C5452" s="69"/>
      <c r="D5452" s="60"/>
      <c r="E5452" s="60"/>
      <c r="F5452" s="61"/>
      <c r="G5452" s="60"/>
      <c r="H5452" s="65"/>
      <c r="I5452" s="105"/>
      <c r="J5452" s="63"/>
      <c r="K5452" s="65"/>
      <c r="L5452" s="65"/>
      <c r="M5452" s="65"/>
      <c r="N5452" s="65"/>
      <c r="O5452" s="63"/>
      <c r="P5452" s="63"/>
      <c r="Q5452" s="63"/>
      <c r="R5452" s="60"/>
      <c r="S5452" s="60"/>
      <c r="T5452" s="69"/>
      <c r="U5452" s="8"/>
      <c r="X5452" s="60"/>
    </row>
    <row r="5453" spans="1:27" ht="11.25" outlineLevel="4" x14ac:dyDescent="0.2">
      <c r="A5453" s="4"/>
      <c r="B5453" s="120"/>
      <c r="C5453" s="121">
        <v>2</v>
      </c>
      <c r="D5453" s="122" t="s">
        <v>760</v>
      </c>
      <c r="E5453" s="123" t="s">
        <v>3998</v>
      </c>
      <c r="F5453" s="124" t="s">
        <v>3999</v>
      </c>
      <c r="G5453" s="122" t="s">
        <v>3664</v>
      </c>
      <c r="H5453" s="125">
        <v>1</v>
      </c>
      <c r="I5453" s="126">
        <v>0</v>
      </c>
      <c r="J5453" s="127">
        <f>H5453*I5453</f>
        <v>0</v>
      </c>
      <c r="K5453" s="125"/>
      <c r="L5453" s="125">
        <f>H5453*K5453</f>
        <v>0</v>
      </c>
      <c r="M5453" s="125"/>
      <c r="N5453" s="125">
        <f>H5453*M5453</f>
        <v>0</v>
      </c>
      <c r="O5453" s="127">
        <v>15</v>
      </c>
      <c r="P5453" s="127">
        <f>J5453*(O5453/100)</f>
        <v>0</v>
      </c>
      <c r="Q5453" s="127">
        <f>J5453+P5453</f>
        <v>0</v>
      </c>
      <c r="R5453" s="128"/>
      <c r="S5453" s="128" t="s">
        <v>776</v>
      </c>
      <c r="T5453" s="129">
        <v>1</v>
      </c>
      <c r="U5453" s="8"/>
      <c r="V5453" s="8"/>
      <c r="W5453" s="8"/>
      <c r="X5453" s="60"/>
    </row>
    <row r="5454" spans="1:27" ht="9.75" outlineLevel="5" x14ac:dyDescent="0.2">
      <c r="A5454" s="130"/>
      <c r="B5454" s="131"/>
      <c r="C5454" s="131"/>
      <c r="D5454" s="132"/>
      <c r="E5454" s="136" t="s">
        <v>0</v>
      </c>
      <c r="F5454" s="159" t="s">
        <v>763</v>
      </c>
      <c r="G5454" s="159"/>
      <c r="H5454" s="160"/>
      <c r="I5454" s="161"/>
      <c r="J5454" s="162"/>
      <c r="K5454" s="134"/>
      <c r="L5454" s="134"/>
      <c r="M5454" s="134"/>
      <c r="N5454" s="134"/>
      <c r="O5454" s="135"/>
      <c r="P5454" s="135"/>
      <c r="Q5454" s="135"/>
      <c r="R5454" s="132"/>
      <c r="S5454" s="132"/>
      <c r="T5454" s="131"/>
      <c r="U5454" s="6"/>
      <c r="V5454" s="8"/>
      <c r="W5454" s="8"/>
      <c r="X5454" s="133" t="str">
        <f>F5454</f>
        <v>---</v>
      </c>
      <c r="Y5454" s="9"/>
      <c r="AA5454" s="11"/>
    </row>
    <row r="5455" spans="1:27" ht="7.5" customHeight="1" outlineLevel="5" x14ac:dyDescent="0.15">
      <c r="B5455" s="69"/>
      <c r="C5455" s="69"/>
      <c r="D5455" s="60"/>
      <c r="E5455" s="60"/>
      <c r="F5455" s="61"/>
      <c r="G5455" s="60"/>
      <c r="H5455" s="65"/>
      <c r="I5455" s="105"/>
      <c r="J5455" s="63"/>
      <c r="K5455" s="65"/>
      <c r="L5455" s="65"/>
      <c r="M5455" s="65"/>
      <c r="N5455" s="65"/>
      <c r="O5455" s="63"/>
      <c r="P5455" s="63"/>
      <c r="Q5455" s="63"/>
      <c r="R5455" s="60"/>
      <c r="S5455" s="60"/>
      <c r="T5455" s="69"/>
      <c r="U5455" s="8"/>
      <c r="X5455" s="60"/>
    </row>
    <row r="5456" spans="1:27" ht="11.25" outlineLevel="4" x14ac:dyDescent="0.2">
      <c r="A5456" s="4"/>
      <c r="B5456" s="120"/>
      <c r="C5456" s="121">
        <v>3</v>
      </c>
      <c r="D5456" s="122" t="s">
        <v>760</v>
      </c>
      <c r="E5456" s="123" t="s">
        <v>4000</v>
      </c>
      <c r="F5456" s="124" t="s">
        <v>4001</v>
      </c>
      <c r="G5456" s="122" t="s">
        <v>3664</v>
      </c>
      <c r="H5456" s="125">
        <v>1</v>
      </c>
      <c r="I5456" s="126">
        <v>0</v>
      </c>
      <c r="J5456" s="127">
        <f>H5456*I5456</f>
        <v>0</v>
      </c>
      <c r="K5456" s="125"/>
      <c r="L5456" s="125">
        <f>H5456*K5456</f>
        <v>0</v>
      </c>
      <c r="M5456" s="125"/>
      <c r="N5456" s="125">
        <f>H5456*M5456</f>
        <v>0</v>
      </c>
      <c r="O5456" s="127">
        <v>15</v>
      </c>
      <c r="P5456" s="127">
        <f>J5456*(O5456/100)</f>
        <v>0</v>
      </c>
      <c r="Q5456" s="127">
        <f>J5456+P5456</f>
        <v>0</v>
      </c>
      <c r="R5456" s="128"/>
      <c r="S5456" s="128" t="s">
        <v>776</v>
      </c>
      <c r="T5456" s="129">
        <v>1</v>
      </c>
      <c r="U5456" s="8"/>
      <c r="V5456" s="8"/>
      <c r="W5456" s="8"/>
      <c r="X5456" s="60"/>
    </row>
    <row r="5457" spans="1:27" ht="9.75" outlineLevel="5" x14ac:dyDescent="0.2">
      <c r="A5457" s="130"/>
      <c r="B5457" s="131"/>
      <c r="C5457" s="131"/>
      <c r="D5457" s="132"/>
      <c r="E5457" s="136" t="s">
        <v>0</v>
      </c>
      <c r="F5457" s="159" t="s">
        <v>763</v>
      </c>
      <c r="G5457" s="159"/>
      <c r="H5457" s="160"/>
      <c r="I5457" s="161"/>
      <c r="J5457" s="162"/>
      <c r="K5457" s="134"/>
      <c r="L5457" s="134"/>
      <c r="M5457" s="134"/>
      <c r="N5457" s="134"/>
      <c r="O5457" s="135"/>
      <c r="P5457" s="135"/>
      <c r="Q5457" s="135"/>
      <c r="R5457" s="132"/>
      <c r="S5457" s="132"/>
      <c r="T5457" s="131"/>
      <c r="U5457" s="6"/>
      <c r="V5457" s="8"/>
      <c r="W5457" s="8"/>
      <c r="X5457" s="133" t="str">
        <f>F5457</f>
        <v>---</v>
      </c>
      <c r="Y5457" s="9"/>
      <c r="AA5457" s="11"/>
    </row>
    <row r="5458" spans="1:27" ht="7.5" customHeight="1" outlineLevel="5" x14ac:dyDescent="0.15">
      <c r="B5458" s="69"/>
      <c r="C5458" s="69"/>
      <c r="D5458" s="60"/>
      <c r="E5458" s="60"/>
      <c r="F5458" s="61"/>
      <c r="G5458" s="60"/>
      <c r="H5458" s="65"/>
      <c r="I5458" s="105"/>
      <c r="J5458" s="63"/>
      <c r="K5458" s="65"/>
      <c r="L5458" s="65"/>
      <c r="M5458" s="65"/>
      <c r="N5458" s="65"/>
      <c r="O5458" s="63"/>
      <c r="P5458" s="63"/>
      <c r="Q5458" s="63"/>
      <c r="R5458" s="60"/>
      <c r="S5458" s="60"/>
      <c r="T5458" s="69"/>
      <c r="U5458" s="8"/>
      <c r="X5458" s="60"/>
    </row>
    <row r="5459" spans="1:27" ht="11.25" outlineLevel="4" x14ac:dyDescent="0.2">
      <c r="A5459" s="4"/>
      <c r="B5459" s="120"/>
      <c r="C5459" s="121">
        <v>4</v>
      </c>
      <c r="D5459" s="122" t="s">
        <v>760</v>
      </c>
      <c r="E5459" s="123" t="s">
        <v>4002</v>
      </c>
      <c r="F5459" s="124" t="s">
        <v>4003</v>
      </c>
      <c r="G5459" s="122" t="s">
        <v>3664</v>
      </c>
      <c r="H5459" s="125">
        <v>1</v>
      </c>
      <c r="I5459" s="126">
        <v>0</v>
      </c>
      <c r="J5459" s="127">
        <f>H5459*I5459</f>
        <v>0</v>
      </c>
      <c r="K5459" s="125"/>
      <c r="L5459" s="125">
        <f>H5459*K5459</f>
        <v>0</v>
      </c>
      <c r="M5459" s="125"/>
      <c r="N5459" s="125">
        <f>H5459*M5459</f>
        <v>0</v>
      </c>
      <c r="O5459" s="127">
        <v>15</v>
      </c>
      <c r="P5459" s="127">
        <f>J5459*(O5459/100)</f>
        <v>0</v>
      </c>
      <c r="Q5459" s="127">
        <f>J5459+P5459</f>
        <v>0</v>
      </c>
      <c r="R5459" s="128"/>
      <c r="S5459" s="128" t="s">
        <v>776</v>
      </c>
      <c r="T5459" s="129">
        <v>1</v>
      </c>
      <c r="U5459" s="8"/>
      <c r="V5459" s="8"/>
      <c r="W5459" s="8"/>
      <c r="X5459" s="60"/>
    </row>
    <row r="5460" spans="1:27" ht="9.75" outlineLevel="5" x14ac:dyDescent="0.2">
      <c r="A5460" s="130"/>
      <c r="B5460" s="131"/>
      <c r="C5460" s="131"/>
      <c r="D5460" s="132"/>
      <c r="E5460" s="136" t="s">
        <v>0</v>
      </c>
      <c r="F5460" s="159" t="s">
        <v>763</v>
      </c>
      <c r="G5460" s="159"/>
      <c r="H5460" s="160"/>
      <c r="I5460" s="161"/>
      <c r="J5460" s="162"/>
      <c r="K5460" s="134"/>
      <c r="L5460" s="134"/>
      <c r="M5460" s="134"/>
      <c r="N5460" s="134"/>
      <c r="O5460" s="135"/>
      <c r="P5460" s="135"/>
      <c r="Q5460" s="135"/>
      <c r="R5460" s="132"/>
      <c r="S5460" s="132"/>
      <c r="T5460" s="131"/>
      <c r="U5460" s="6"/>
      <c r="V5460" s="8"/>
      <c r="W5460" s="8"/>
      <c r="X5460" s="133" t="str">
        <f>F5460</f>
        <v>---</v>
      </c>
      <c r="Y5460" s="9"/>
      <c r="AA5460" s="11"/>
    </row>
    <row r="5461" spans="1:27" ht="7.5" customHeight="1" outlineLevel="5" x14ac:dyDescent="0.15">
      <c r="B5461" s="69"/>
      <c r="C5461" s="69"/>
      <c r="D5461" s="60"/>
      <c r="E5461" s="60"/>
      <c r="F5461" s="61"/>
      <c r="G5461" s="60"/>
      <c r="H5461" s="65"/>
      <c r="I5461" s="105"/>
      <c r="J5461" s="63"/>
      <c r="K5461" s="65"/>
      <c r="L5461" s="65"/>
      <c r="M5461" s="65"/>
      <c r="N5461" s="65"/>
      <c r="O5461" s="63"/>
      <c r="P5461" s="63"/>
      <c r="Q5461" s="63"/>
      <c r="R5461" s="60"/>
      <c r="S5461" s="60"/>
      <c r="T5461" s="69"/>
      <c r="U5461" s="8"/>
      <c r="X5461" s="60"/>
    </row>
    <row r="5462" spans="1:27" ht="22.5" outlineLevel="4" x14ac:dyDescent="0.2">
      <c r="A5462" s="4"/>
      <c r="B5462" s="120"/>
      <c r="C5462" s="121">
        <v>5</v>
      </c>
      <c r="D5462" s="122" t="s">
        <v>760</v>
      </c>
      <c r="E5462" s="123" t="s">
        <v>4004</v>
      </c>
      <c r="F5462" s="124" t="s">
        <v>4005</v>
      </c>
      <c r="G5462" s="122" t="s">
        <v>3656</v>
      </c>
      <c r="H5462" s="125">
        <v>1</v>
      </c>
      <c r="I5462" s="126">
        <v>0</v>
      </c>
      <c r="J5462" s="127">
        <f>H5462*I5462</f>
        <v>0</v>
      </c>
      <c r="K5462" s="125"/>
      <c r="L5462" s="125">
        <f>H5462*K5462</f>
        <v>0</v>
      </c>
      <c r="M5462" s="125"/>
      <c r="N5462" s="125">
        <f>H5462*M5462</f>
        <v>0</v>
      </c>
      <c r="O5462" s="127">
        <v>15</v>
      </c>
      <c r="P5462" s="127">
        <f>J5462*(O5462/100)</f>
        <v>0</v>
      </c>
      <c r="Q5462" s="127">
        <f>J5462+P5462</f>
        <v>0</v>
      </c>
      <c r="R5462" s="128"/>
      <c r="S5462" s="128" t="s">
        <v>776</v>
      </c>
      <c r="T5462" s="129">
        <v>1</v>
      </c>
      <c r="U5462" s="8"/>
      <c r="V5462" s="8"/>
      <c r="W5462" s="8"/>
      <c r="X5462" s="60"/>
    </row>
    <row r="5463" spans="1:27" ht="9.75" outlineLevel="5" x14ac:dyDescent="0.2">
      <c r="A5463" s="130"/>
      <c r="B5463" s="131"/>
      <c r="C5463" s="131"/>
      <c r="D5463" s="132"/>
      <c r="E5463" s="136" t="s">
        <v>0</v>
      </c>
      <c r="F5463" s="159" t="s">
        <v>763</v>
      </c>
      <c r="G5463" s="159"/>
      <c r="H5463" s="160"/>
      <c r="I5463" s="161"/>
      <c r="J5463" s="162"/>
      <c r="K5463" s="134"/>
      <c r="L5463" s="134"/>
      <c r="M5463" s="134"/>
      <c r="N5463" s="134"/>
      <c r="O5463" s="135"/>
      <c r="P5463" s="135"/>
      <c r="Q5463" s="135"/>
      <c r="R5463" s="132"/>
      <c r="S5463" s="132"/>
      <c r="T5463" s="131"/>
      <c r="U5463" s="6"/>
      <c r="V5463" s="8"/>
      <c r="W5463" s="8"/>
      <c r="X5463" s="133" t="str">
        <f>F5463</f>
        <v>---</v>
      </c>
      <c r="Y5463" s="9"/>
      <c r="AA5463" s="11"/>
    </row>
    <row r="5464" spans="1:27" ht="7.5" customHeight="1" outlineLevel="5" x14ac:dyDescent="0.15">
      <c r="B5464" s="69"/>
      <c r="C5464" s="69"/>
      <c r="D5464" s="60"/>
      <c r="E5464" s="60"/>
      <c r="F5464" s="61"/>
      <c r="G5464" s="60"/>
      <c r="H5464" s="65"/>
      <c r="I5464" s="105"/>
      <c r="J5464" s="63"/>
      <c r="K5464" s="65"/>
      <c r="L5464" s="65"/>
      <c r="M5464" s="65"/>
      <c r="N5464" s="65"/>
      <c r="O5464" s="63"/>
      <c r="P5464" s="63"/>
      <c r="Q5464" s="63"/>
      <c r="R5464" s="60"/>
      <c r="S5464" s="60"/>
      <c r="T5464" s="69"/>
      <c r="U5464" s="8"/>
      <c r="X5464" s="60"/>
    </row>
    <row r="5465" spans="1:27" ht="22.5" outlineLevel="4" x14ac:dyDescent="0.2">
      <c r="A5465" s="4"/>
      <c r="B5465" s="120"/>
      <c r="C5465" s="121">
        <v>6</v>
      </c>
      <c r="D5465" s="122" t="s">
        <v>760</v>
      </c>
      <c r="E5465" s="123" t="s">
        <v>4006</v>
      </c>
      <c r="F5465" s="124" t="s">
        <v>4007</v>
      </c>
      <c r="G5465" s="122" t="s">
        <v>3664</v>
      </c>
      <c r="H5465" s="125">
        <v>1</v>
      </c>
      <c r="I5465" s="126">
        <v>0</v>
      </c>
      <c r="J5465" s="127">
        <f>H5465*I5465</f>
        <v>0</v>
      </c>
      <c r="K5465" s="125"/>
      <c r="L5465" s="125">
        <f>H5465*K5465</f>
        <v>0</v>
      </c>
      <c r="M5465" s="125"/>
      <c r="N5465" s="125">
        <f>H5465*M5465</f>
        <v>0</v>
      </c>
      <c r="O5465" s="127">
        <v>15</v>
      </c>
      <c r="P5465" s="127">
        <f>J5465*(O5465/100)</f>
        <v>0</v>
      </c>
      <c r="Q5465" s="127">
        <f>J5465+P5465</f>
        <v>0</v>
      </c>
      <c r="R5465" s="128"/>
      <c r="S5465" s="128" t="s">
        <v>776</v>
      </c>
      <c r="T5465" s="129">
        <v>1</v>
      </c>
      <c r="U5465" s="8"/>
      <c r="V5465" s="8"/>
      <c r="W5465" s="8"/>
      <c r="X5465" s="60"/>
    </row>
    <row r="5466" spans="1:27" ht="9.75" outlineLevel="5" x14ac:dyDescent="0.2">
      <c r="A5466" s="130"/>
      <c r="B5466" s="131"/>
      <c r="C5466" s="131"/>
      <c r="D5466" s="132"/>
      <c r="E5466" s="136" t="s">
        <v>0</v>
      </c>
      <c r="F5466" s="159" t="s">
        <v>763</v>
      </c>
      <c r="G5466" s="159"/>
      <c r="H5466" s="160"/>
      <c r="I5466" s="161"/>
      <c r="J5466" s="162"/>
      <c r="K5466" s="134"/>
      <c r="L5466" s="134"/>
      <c r="M5466" s="134"/>
      <c r="N5466" s="134"/>
      <c r="O5466" s="135"/>
      <c r="P5466" s="135"/>
      <c r="Q5466" s="135"/>
      <c r="R5466" s="132"/>
      <c r="S5466" s="132"/>
      <c r="T5466" s="131"/>
      <c r="U5466" s="6"/>
      <c r="V5466" s="8"/>
      <c r="W5466" s="8"/>
      <c r="X5466" s="133" t="str">
        <f>F5466</f>
        <v>---</v>
      </c>
      <c r="Y5466" s="9"/>
      <c r="AA5466" s="11"/>
    </row>
    <row r="5467" spans="1:27" ht="7.5" customHeight="1" outlineLevel="5" x14ac:dyDescent="0.15">
      <c r="B5467" s="69"/>
      <c r="C5467" s="69"/>
      <c r="D5467" s="60"/>
      <c r="E5467" s="60"/>
      <c r="F5467" s="61"/>
      <c r="G5467" s="60"/>
      <c r="H5467" s="65"/>
      <c r="I5467" s="105"/>
      <c r="J5467" s="63"/>
      <c r="K5467" s="65"/>
      <c r="L5467" s="65"/>
      <c r="M5467" s="65"/>
      <c r="N5467" s="65"/>
      <c r="O5467" s="63"/>
      <c r="P5467" s="63"/>
      <c r="Q5467" s="63"/>
      <c r="R5467" s="60"/>
      <c r="S5467" s="60"/>
      <c r="T5467" s="69"/>
      <c r="U5467" s="8"/>
      <c r="X5467" s="60"/>
    </row>
    <row r="5468" spans="1:27" ht="22.5" outlineLevel="4" x14ac:dyDescent="0.2">
      <c r="A5468" s="4"/>
      <c r="B5468" s="120"/>
      <c r="C5468" s="121">
        <v>7</v>
      </c>
      <c r="D5468" s="122" t="s">
        <v>760</v>
      </c>
      <c r="E5468" s="123" t="s">
        <v>4008</v>
      </c>
      <c r="F5468" s="124" t="s">
        <v>4009</v>
      </c>
      <c r="G5468" s="122" t="s">
        <v>3664</v>
      </c>
      <c r="H5468" s="125">
        <v>1</v>
      </c>
      <c r="I5468" s="126">
        <v>0</v>
      </c>
      <c r="J5468" s="127">
        <f>H5468*I5468</f>
        <v>0</v>
      </c>
      <c r="K5468" s="125"/>
      <c r="L5468" s="125">
        <f>H5468*K5468</f>
        <v>0</v>
      </c>
      <c r="M5468" s="125"/>
      <c r="N5468" s="125">
        <f>H5468*M5468</f>
        <v>0</v>
      </c>
      <c r="O5468" s="127">
        <v>15</v>
      </c>
      <c r="P5468" s="127">
        <f>J5468*(O5468/100)</f>
        <v>0</v>
      </c>
      <c r="Q5468" s="127">
        <f>J5468+P5468</f>
        <v>0</v>
      </c>
      <c r="R5468" s="128"/>
      <c r="S5468" s="128" t="s">
        <v>776</v>
      </c>
      <c r="T5468" s="129">
        <v>1</v>
      </c>
      <c r="U5468" s="8"/>
      <c r="V5468" s="8"/>
      <c r="W5468" s="8"/>
      <c r="X5468" s="60"/>
    </row>
    <row r="5469" spans="1:27" ht="9.75" outlineLevel="5" x14ac:dyDescent="0.2">
      <c r="A5469" s="130"/>
      <c r="B5469" s="131"/>
      <c r="C5469" s="131"/>
      <c r="D5469" s="132"/>
      <c r="E5469" s="136" t="s">
        <v>0</v>
      </c>
      <c r="F5469" s="159" t="s">
        <v>763</v>
      </c>
      <c r="G5469" s="159"/>
      <c r="H5469" s="160"/>
      <c r="I5469" s="161"/>
      <c r="J5469" s="162"/>
      <c r="K5469" s="134"/>
      <c r="L5469" s="134"/>
      <c r="M5469" s="134"/>
      <c r="N5469" s="134"/>
      <c r="O5469" s="135"/>
      <c r="P5469" s="135"/>
      <c r="Q5469" s="135"/>
      <c r="R5469" s="132"/>
      <c r="S5469" s="132"/>
      <c r="T5469" s="131"/>
      <c r="U5469" s="6"/>
      <c r="V5469" s="8"/>
      <c r="W5469" s="8"/>
      <c r="X5469" s="133" t="str">
        <f>F5469</f>
        <v>---</v>
      </c>
      <c r="Y5469" s="9"/>
      <c r="AA5469" s="11"/>
    </row>
    <row r="5470" spans="1:27" ht="7.5" customHeight="1" outlineLevel="5" x14ac:dyDescent="0.15">
      <c r="B5470" s="69"/>
      <c r="C5470" s="69"/>
      <c r="D5470" s="60"/>
      <c r="E5470" s="60"/>
      <c r="F5470" s="61"/>
      <c r="G5470" s="60"/>
      <c r="H5470" s="65"/>
      <c r="I5470" s="105"/>
      <c r="J5470" s="63"/>
      <c r="K5470" s="65"/>
      <c r="L5470" s="65"/>
      <c r="M5470" s="65"/>
      <c r="N5470" s="65"/>
      <c r="O5470" s="63"/>
      <c r="P5470" s="63"/>
      <c r="Q5470" s="63"/>
      <c r="R5470" s="60"/>
      <c r="S5470" s="60"/>
      <c r="T5470" s="69"/>
      <c r="U5470" s="8"/>
      <c r="X5470" s="60"/>
    </row>
    <row r="5471" spans="1:27" ht="11.25" outlineLevel="4" x14ac:dyDescent="0.2">
      <c r="A5471" s="4"/>
      <c r="B5471" s="120"/>
      <c r="C5471" s="121">
        <v>8</v>
      </c>
      <c r="D5471" s="122" t="s">
        <v>760</v>
      </c>
      <c r="E5471" s="123" t="s">
        <v>4010</v>
      </c>
      <c r="F5471" s="124" t="s">
        <v>4011</v>
      </c>
      <c r="G5471" s="122" t="s">
        <v>3664</v>
      </c>
      <c r="H5471" s="125">
        <v>1</v>
      </c>
      <c r="I5471" s="126">
        <v>0</v>
      </c>
      <c r="J5471" s="127">
        <f>H5471*I5471</f>
        <v>0</v>
      </c>
      <c r="K5471" s="125"/>
      <c r="L5471" s="125">
        <f>H5471*K5471</f>
        <v>0</v>
      </c>
      <c r="M5471" s="125"/>
      <c r="N5471" s="125">
        <f>H5471*M5471</f>
        <v>0</v>
      </c>
      <c r="O5471" s="127">
        <v>15</v>
      </c>
      <c r="P5471" s="127">
        <f>J5471*(O5471/100)</f>
        <v>0</v>
      </c>
      <c r="Q5471" s="127">
        <f>J5471+P5471</f>
        <v>0</v>
      </c>
      <c r="R5471" s="128"/>
      <c r="S5471" s="128" t="s">
        <v>776</v>
      </c>
      <c r="T5471" s="129">
        <v>1</v>
      </c>
      <c r="U5471" s="8"/>
      <c r="V5471" s="8"/>
      <c r="W5471" s="8"/>
      <c r="X5471" s="60"/>
    </row>
    <row r="5472" spans="1:27" ht="9.75" outlineLevel="5" x14ac:dyDescent="0.2">
      <c r="A5472" s="130"/>
      <c r="B5472" s="131"/>
      <c r="C5472" s="131"/>
      <c r="D5472" s="132"/>
      <c r="E5472" s="136" t="s">
        <v>0</v>
      </c>
      <c r="F5472" s="159" t="s">
        <v>763</v>
      </c>
      <c r="G5472" s="159"/>
      <c r="H5472" s="160"/>
      <c r="I5472" s="161"/>
      <c r="J5472" s="162"/>
      <c r="K5472" s="134"/>
      <c r="L5472" s="134"/>
      <c r="M5472" s="134"/>
      <c r="N5472" s="134"/>
      <c r="O5472" s="135"/>
      <c r="P5472" s="135"/>
      <c r="Q5472" s="135"/>
      <c r="R5472" s="132"/>
      <c r="S5472" s="132"/>
      <c r="T5472" s="131"/>
      <c r="U5472" s="6"/>
      <c r="V5472" s="8"/>
      <c r="W5472" s="8"/>
      <c r="X5472" s="133" t="str">
        <f>F5472</f>
        <v>---</v>
      </c>
      <c r="Y5472" s="9"/>
      <c r="AA5472" s="11"/>
    </row>
    <row r="5473" spans="1:27" ht="7.5" customHeight="1" outlineLevel="5" x14ac:dyDescent="0.15">
      <c r="B5473" s="69"/>
      <c r="C5473" s="69"/>
      <c r="D5473" s="60"/>
      <c r="E5473" s="60"/>
      <c r="F5473" s="61"/>
      <c r="G5473" s="60"/>
      <c r="H5473" s="65"/>
      <c r="I5473" s="105"/>
      <c r="J5473" s="63"/>
      <c r="K5473" s="65"/>
      <c r="L5473" s="65"/>
      <c r="M5473" s="65"/>
      <c r="N5473" s="65"/>
      <c r="O5473" s="63"/>
      <c r="P5473" s="63"/>
      <c r="Q5473" s="63"/>
      <c r="R5473" s="60"/>
      <c r="S5473" s="60"/>
      <c r="T5473" s="69"/>
      <c r="U5473" s="8"/>
      <c r="X5473" s="60"/>
    </row>
    <row r="5474" spans="1:27" ht="22.5" outlineLevel="4" x14ac:dyDescent="0.2">
      <c r="A5474" s="4"/>
      <c r="B5474" s="120"/>
      <c r="C5474" s="121">
        <v>9</v>
      </c>
      <c r="D5474" s="122" t="s">
        <v>760</v>
      </c>
      <c r="E5474" s="123" t="s">
        <v>4012</v>
      </c>
      <c r="F5474" s="124" t="s">
        <v>4013</v>
      </c>
      <c r="G5474" s="122" t="s">
        <v>3656</v>
      </c>
      <c r="H5474" s="125">
        <v>1</v>
      </c>
      <c r="I5474" s="126">
        <v>0</v>
      </c>
      <c r="J5474" s="127">
        <f>H5474*I5474</f>
        <v>0</v>
      </c>
      <c r="K5474" s="125"/>
      <c r="L5474" s="125">
        <f>H5474*K5474</f>
        <v>0</v>
      </c>
      <c r="M5474" s="125"/>
      <c r="N5474" s="125">
        <f>H5474*M5474</f>
        <v>0</v>
      </c>
      <c r="O5474" s="127">
        <v>15</v>
      </c>
      <c r="P5474" s="127">
        <f>J5474*(O5474/100)</f>
        <v>0</v>
      </c>
      <c r="Q5474" s="127">
        <f>J5474+P5474</f>
        <v>0</v>
      </c>
      <c r="R5474" s="128"/>
      <c r="S5474" s="128" t="s">
        <v>776</v>
      </c>
      <c r="T5474" s="129">
        <v>1</v>
      </c>
      <c r="U5474" s="8"/>
      <c r="V5474" s="8"/>
      <c r="W5474" s="8"/>
      <c r="X5474" s="60"/>
    </row>
    <row r="5475" spans="1:27" ht="9.75" outlineLevel="5" x14ac:dyDescent="0.2">
      <c r="A5475" s="130"/>
      <c r="B5475" s="131"/>
      <c r="C5475" s="131"/>
      <c r="D5475" s="132"/>
      <c r="E5475" s="136" t="s">
        <v>0</v>
      </c>
      <c r="F5475" s="159" t="s">
        <v>763</v>
      </c>
      <c r="G5475" s="159"/>
      <c r="H5475" s="160"/>
      <c r="I5475" s="161"/>
      <c r="J5475" s="162"/>
      <c r="K5475" s="134"/>
      <c r="L5475" s="134"/>
      <c r="M5475" s="134"/>
      <c r="N5475" s="134"/>
      <c r="O5475" s="135"/>
      <c r="P5475" s="135"/>
      <c r="Q5475" s="135"/>
      <c r="R5475" s="132"/>
      <c r="S5475" s="132"/>
      <c r="T5475" s="131"/>
      <c r="U5475" s="6"/>
      <c r="V5475" s="8"/>
      <c r="W5475" s="8"/>
      <c r="X5475" s="133" t="str">
        <f>F5475</f>
        <v>---</v>
      </c>
      <c r="Y5475" s="9"/>
      <c r="AA5475" s="11"/>
    </row>
    <row r="5476" spans="1:27" ht="7.5" customHeight="1" outlineLevel="5" x14ac:dyDescent="0.15">
      <c r="B5476" s="69"/>
      <c r="C5476" s="69"/>
      <c r="D5476" s="60"/>
      <c r="E5476" s="60"/>
      <c r="F5476" s="61"/>
      <c r="G5476" s="60"/>
      <c r="H5476" s="65"/>
      <c r="I5476" s="105"/>
      <c r="J5476" s="63"/>
      <c r="K5476" s="65"/>
      <c r="L5476" s="65"/>
      <c r="M5476" s="65"/>
      <c r="N5476" s="65"/>
      <c r="O5476" s="63"/>
      <c r="P5476" s="63"/>
      <c r="Q5476" s="63"/>
      <c r="R5476" s="60"/>
      <c r="S5476" s="60"/>
      <c r="T5476" s="69"/>
      <c r="U5476" s="8"/>
      <c r="X5476" s="60"/>
    </row>
    <row r="5477" spans="1:27" ht="11.25" outlineLevel="4" x14ac:dyDescent="0.2">
      <c r="A5477" s="4"/>
      <c r="B5477" s="120"/>
      <c r="C5477" s="121">
        <v>10</v>
      </c>
      <c r="D5477" s="122" t="s">
        <v>534</v>
      </c>
      <c r="E5477" s="123" t="s">
        <v>4014</v>
      </c>
      <c r="F5477" s="124" t="s">
        <v>4015</v>
      </c>
      <c r="G5477" s="122" t="s">
        <v>724</v>
      </c>
      <c r="H5477" s="125">
        <v>1</v>
      </c>
      <c r="I5477" s="126">
        <v>0</v>
      </c>
      <c r="J5477" s="127">
        <f>H5477*I5477</f>
        <v>0</v>
      </c>
      <c r="K5477" s="125"/>
      <c r="L5477" s="125">
        <f>H5477*K5477</f>
        <v>0</v>
      </c>
      <c r="M5477" s="125"/>
      <c r="N5477" s="125">
        <f>H5477*M5477</f>
        <v>0</v>
      </c>
      <c r="O5477" s="127">
        <v>15</v>
      </c>
      <c r="P5477" s="127">
        <f>J5477*(O5477/100)</f>
        <v>0</v>
      </c>
      <c r="Q5477" s="127">
        <f>J5477+P5477</f>
        <v>0</v>
      </c>
      <c r="R5477" s="128"/>
      <c r="S5477" s="128" t="s">
        <v>538</v>
      </c>
      <c r="T5477" s="129">
        <v>1</v>
      </c>
      <c r="U5477" s="8"/>
      <c r="V5477" s="8"/>
      <c r="W5477" s="8"/>
      <c r="X5477" s="60"/>
    </row>
    <row r="5478" spans="1:27" ht="9.75" outlineLevel="5" x14ac:dyDescent="0.2">
      <c r="A5478" s="130"/>
      <c r="B5478" s="131"/>
      <c r="C5478" s="131"/>
      <c r="D5478" s="132"/>
      <c r="E5478" s="136" t="s">
        <v>0</v>
      </c>
      <c r="F5478" s="159" t="s">
        <v>4016</v>
      </c>
      <c r="G5478" s="159"/>
      <c r="H5478" s="160"/>
      <c r="I5478" s="161"/>
      <c r="J5478" s="162"/>
      <c r="K5478" s="134"/>
      <c r="L5478" s="134"/>
      <c r="M5478" s="134"/>
      <c r="N5478" s="134"/>
      <c r="O5478" s="135"/>
      <c r="P5478" s="135"/>
      <c r="Q5478" s="135"/>
      <c r="R5478" s="132"/>
      <c r="S5478" s="132"/>
      <c r="T5478" s="131"/>
      <c r="U5478" s="6"/>
      <c r="V5478" s="8"/>
      <c r="W5478" s="8"/>
      <c r="X5478" s="133" t="str">
        <f>F5478</f>
        <v>Montáž společné televizní antény systémového zdroje do rozvaděče</v>
      </c>
      <c r="Y5478" s="9"/>
      <c r="AA5478" s="11"/>
    </row>
    <row r="5479" spans="1:27" ht="7.5" customHeight="1" outlineLevel="5" x14ac:dyDescent="0.15">
      <c r="B5479" s="69"/>
      <c r="C5479" s="69"/>
      <c r="D5479" s="60"/>
      <c r="E5479" s="60"/>
      <c r="F5479" s="61"/>
      <c r="G5479" s="60"/>
      <c r="H5479" s="65"/>
      <c r="I5479" s="105"/>
      <c r="J5479" s="63"/>
      <c r="K5479" s="65"/>
      <c r="L5479" s="65"/>
      <c r="M5479" s="65"/>
      <c r="N5479" s="65"/>
      <c r="O5479" s="63"/>
      <c r="P5479" s="63"/>
      <c r="Q5479" s="63"/>
      <c r="R5479" s="60"/>
      <c r="S5479" s="60"/>
      <c r="T5479" s="69"/>
      <c r="U5479" s="8"/>
      <c r="X5479" s="60"/>
    </row>
    <row r="5480" spans="1:27" ht="33.75" outlineLevel="4" x14ac:dyDescent="0.2">
      <c r="A5480" s="4"/>
      <c r="B5480" s="120"/>
      <c r="C5480" s="121">
        <v>11</v>
      </c>
      <c r="D5480" s="122" t="s">
        <v>760</v>
      </c>
      <c r="E5480" s="123" t="s">
        <v>4017</v>
      </c>
      <c r="F5480" s="124" t="s">
        <v>4018</v>
      </c>
      <c r="G5480" s="122" t="s">
        <v>3664</v>
      </c>
      <c r="H5480" s="125">
        <v>1</v>
      </c>
      <c r="I5480" s="126">
        <v>0</v>
      </c>
      <c r="J5480" s="127">
        <f>H5480*I5480</f>
        <v>0</v>
      </c>
      <c r="K5480" s="125"/>
      <c r="L5480" s="125">
        <f>H5480*K5480</f>
        <v>0</v>
      </c>
      <c r="M5480" s="125"/>
      <c r="N5480" s="125">
        <f>H5480*M5480</f>
        <v>0</v>
      </c>
      <c r="O5480" s="127">
        <v>15</v>
      </c>
      <c r="P5480" s="127">
        <f>J5480*(O5480/100)</f>
        <v>0</v>
      </c>
      <c r="Q5480" s="127">
        <f>J5480+P5480</f>
        <v>0</v>
      </c>
      <c r="R5480" s="128"/>
      <c r="S5480" s="128" t="s">
        <v>776</v>
      </c>
      <c r="T5480" s="129">
        <v>1</v>
      </c>
      <c r="U5480" s="8"/>
      <c r="V5480" s="8"/>
      <c r="W5480" s="8"/>
      <c r="X5480" s="60"/>
    </row>
    <row r="5481" spans="1:27" ht="9.75" outlineLevel="5" x14ac:dyDescent="0.2">
      <c r="A5481" s="130"/>
      <c r="B5481" s="131"/>
      <c r="C5481" s="131"/>
      <c r="D5481" s="132"/>
      <c r="E5481" s="136" t="s">
        <v>0</v>
      </c>
      <c r="F5481" s="159" t="s">
        <v>763</v>
      </c>
      <c r="G5481" s="159"/>
      <c r="H5481" s="160"/>
      <c r="I5481" s="161"/>
      <c r="J5481" s="162"/>
      <c r="K5481" s="134"/>
      <c r="L5481" s="134"/>
      <c r="M5481" s="134"/>
      <c r="N5481" s="134"/>
      <c r="O5481" s="135"/>
      <c r="P5481" s="135"/>
      <c r="Q5481" s="135"/>
      <c r="R5481" s="132"/>
      <c r="S5481" s="132"/>
      <c r="T5481" s="131"/>
      <c r="U5481" s="6"/>
      <c r="V5481" s="8"/>
      <c r="W5481" s="8"/>
      <c r="X5481" s="133" t="str">
        <f>F5481</f>
        <v>---</v>
      </c>
      <c r="Y5481" s="9"/>
      <c r="AA5481" s="11"/>
    </row>
    <row r="5482" spans="1:27" ht="7.5" customHeight="1" outlineLevel="5" x14ac:dyDescent="0.15">
      <c r="B5482" s="69"/>
      <c r="C5482" s="69"/>
      <c r="D5482" s="60"/>
      <c r="E5482" s="60"/>
      <c r="F5482" s="61"/>
      <c r="G5482" s="60"/>
      <c r="H5482" s="65"/>
      <c r="I5482" s="105"/>
      <c r="J5482" s="63"/>
      <c r="K5482" s="65"/>
      <c r="L5482" s="65"/>
      <c r="M5482" s="65"/>
      <c r="N5482" s="65"/>
      <c r="O5482" s="63"/>
      <c r="P5482" s="63"/>
      <c r="Q5482" s="63"/>
      <c r="R5482" s="60"/>
      <c r="S5482" s="60"/>
      <c r="T5482" s="69"/>
      <c r="U5482" s="8"/>
      <c r="X5482" s="60"/>
    </row>
    <row r="5483" spans="1:27" ht="11.25" outlineLevel="4" x14ac:dyDescent="0.2">
      <c r="A5483" s="4"/>
      <c r="B5483" s="120"/>
      <c r="C5483" s="121">
        <v>12</v>
      </c>
      <c r="D5483" s="122" t="s">
        <v>3747</v>
      </c>
      <c r="E5483" s="123" t="s">
        <v>4019</v>
      </c>
      <c r="F5483" s="124" t="s">
        <v>4020</v>
      </c>
      <c r="G5483" s="122" t="s">
        <v>724</v>
      </c>
      <c r="H5483" s="125">
        <v>1</v>
      </c>
      <c r="I5483" s="126">
        <v>0</v>
      </c>
      <c r="J5483" s="127">
        <f>H5483*I5483</f>
        <v>0</v>
      </c>
      <c r="K5483" s="125"/>
      <c r="L5483" s="125">
        <f>H5483*K5483</f>
        <v>0</v>
      </c>
      <c r="M5483" s="125"/>
      <c r="N5483" s="125">
        <f>H5483*M5483</f>
        <v>0</v>
      </c>
      <c r="O5483" s="127">
        <v>15</v>
      </c>
      <c r="P5483" s="127">
        <f>J5483*(O5483/100)</f>
        <v>0</v>
      </c>
      <c r="Q5483" s="127">
        <f>J5483+P5483</f>
        <v>0</v>
      </c>
      <c r="R5483" s="128"/>
      <c r="S5483" s="128" t="s">
        <v>538</v>
      </c>
      <c r="T5483" s="129">
        <v>1</v>
      </c>
      <c r="U5483" s="8"/>
      <c r="V5483" s="8"/>
      <c r="W5483" s="8"/>
      <c r="X5483" s="60"/>
    </row>
    <row r="5484" spans="1:27" ht="9.75" outlineLevel="5" x14ac:dyDescent="0.2">
      <c r="A5484" s="130"/>
      <c r="B5484" s="131"/>
      <c r="C5484" s="131"/>
      <c r="D5484" s="132"/>
      <c r="E5484" s="136" t="s">
        <v>0</v>
      </c>
      <c r="F5484" s="159" t="s">
        <v>4021</v>
      </c>
      <c r="G5484" s="159"/>
      <c r="H5484" s="160"/>
      <c r="I5484" s="161"/>
      <c r="J5484" s="162"/>
      <c r="K5484" s="134"/>
      <c r="L5484" s="134"/>
      <c r="M5484" s="134"/>
      <c r="N5484" s="134"/>
      <c r="O5484" s="135"/>
      <c r="P5484" s="135"/>
      <c r="Q5484" s="135"/>
      <c r="R5484" s="132"/>
      <c r="S5484" s="132"/>
      <c r="T5484" s="131"/>
      <c r="U5484" s="6"/>
      <c r="V5484" s="8"/>
      <c r="W5484" s="8"/>
      <c r="X5484" s="133" t="str">
        <f>F5484</f>
        <v>Montáž zesilovače jednotky včetně upevnění jednotky do stojanu, nastavení elekrických hodnot a odzkoušení funkce 100 W</v>
      </c>
      <c r="Y5484" s="9"/>
      <c r="AA5484" s="11"/>
    </row>
    <row r="5485" spans="1:27" ht="7.5" customHeight="1" outlineLevel="5" x14ac:dyDescent="0.15">
      <c r="B5485" s="69"/>
      <c r="C5485" s="69"/>
      <c r="D5485" s="60"/>
      <c r="E5485" s="60"/>
      <c r="F5485" s="61"/>
      <c r="G5485" s="60"/>
      <c r="H5485" s="65"/>
      <c r="I5485" s="105"/>
      <c r="J5485" s="63"/>
      <c r="K5485" s="65"/>
      <c r="L5485" s="65"/>
      <c r="M5485" s="65"/>
      <c r="N5485" s="65"/>
      <c r="O5485" s="63"/>
      <c r="P5485" s="63"/>
      <c r="Q5485" s="63"/>
      <c r="R5485" s="60"/>
      <c r="S5485" s="60"/>
      <c r="T5485" s="69"/>
      <c r="U5485" s="8"/>
      <c r="X5485" s="60"/>
    </row>
    <row r="5486" spans="1:27" ht="22.5" outlineLevel="4" x14ac:dyDescent="0.2">
      <c r="A5486" s="4"/>
      <c r="B5486" s="120"/>
      <c r="C5486" s="121">
        <v>13</v>
      </c>
      <c r="D5486" s="122" t="s">
        <v>760</v>
      </c>
      <c r="E5486" s="123" t="s">
        <v>4022</v>
      </c>
      <c r="F5486" s="124" t="s">
        <v>4023</v>
      </c>
      <c r="G5486" s="122" t="s">
        <v>3664</v>
      </c>
      <c r="H5486" s="125">
        <v>1</v>
      </c>
      <c r="I5486" s="126">
        <v>0</v>
      </c>
      <c r="J5486" s="127">
        <f>H5486*I5486</f>
        <v>0</v>
      </c>
      <c r="K5486" s="125"/>
      <c r="L5486" s="125">
        <f>H5486*K5486</f>
        <v>0</v>
      </c>
      <c r="M5486" s="125"/>
      <c r="N5486" s="125">
        <f>H5486*M5486</f>
        <v>0</v>
      </c>
      <c r="O5486" s="127">
        <v>15</v>
      </c>
      <c r="P5486" s="127">
        <f>J5486*(O5486/100)</f>
        <v>0</v>
      </c>
      <c r="Q5486" s="127">
        <f>J5486+P5486</f>
        <v>0</v>
      </c>
      <c r="R5486" s="128"/>
      <c r="S5486" s="128" t="s">
        <v>776</v>
      </c>
      <c r="T5486" s="129">
        <v>1</v>
      </c>
      <c r="U5486" s="8"/>
      <c r="V5486" s="8"/>
      <c r="W5486" s="8"/>
      <c r="X5486" s="60"/>
    </row>
    <row r="5487" spans="1:27" ht="9.75" outlineLevel="5" x14ac:dyDescent="0.2">
      <c r="A5487" s="130"/>
      <c r="B5487" s="131"/>
      <c r="C5487" s="131"/>
      <c r="D5487" s="132"/>
      <c r="E5487" s="136" t="s">
        <v>0</v>
      </c>
      <c r="F5487" s="159" t="s">
        <v>763</v>
      </c>
      <c r="G5487" s="159"/>
      <c r="H5487" s="160"/>
      <c r="I5487" s="161"/>
      <c r="J5487" s="162"/>
      <c r="K5487" s="134"/>
      <c r="L5487" s="134"/>
      <c r="M5487" s="134"/>
      <c r="N5487" s="134"/>
      <c r="O5487" s="135"/>
      <c r="P5487" s="135"/>
      <c r="Q5487" s="135"/>
      <c r="R5487" s="132"/>
      <c r="S5487" s="132"/>
      <c r="T5487" s="131"/>
      <c r="U5487" s="6"/>
      <c r="V5487" s="8"/>
      <c r="W5487" s="8"/>
      <c r="X5487" s="133" t="str">
        <f>F5487</f>
        <v>---</v>
      </c>
      <c r="Y5487" s="9"/>
      <c r="AA5487" s="11"/>
    </row>
    <row r="5488" spans="1:27" ht="7.5" customHeight="1" outlineLevel="5" x14ac:dyDescent="0.15">
      <c r="B5488" s="69"/>
      <c r="C5488" s="69"/>
      <c r="D5488" s="60"/>
      <c r="E5488" s="60"/>
      <c r="F5488" s="61"/>
      <c r="G5488" s="60"/>
      <c r="H5488" s="65"/>
      <c r="I5488" s="105"/>
      <c r="J5488" s="63"/>
      <c r="K5488" s="65"/>
      <c r="L5488" s="65"/>
      <c r="M5488" s="65"/>
      <c r="N5488" s="65"/>
      <c r="O5488" s="63"/>
      <c r="P5488" s="63"/>
      <c r="Q5488" s="63"/>
      <c r="R5488" s="60"/>
      <c r="S5488" s="60"/>
      <c r="T5488" s="69"/>
      <c r="U5488" s="8"/>
      <c r="X5488" s="60"/>
    </row>
    <row r="5489" spans="1:27" ht="11.25" outlineLevel="4" x14ac:dyDescent="0.2">
      <c r="A5489" s="4"/>
      <c r="B5489" s="120"/>
      <c r="C5489" s="121">
        <v>14</v>
      </c>
      <c r="D5489" s="122" t="s">
        <v>534</v>
      </c>
      <c r="E5489" s="123" t="s">
        <v>4024</v>
      </c>
      <c r="F5489" s="124" t="s">
        <v>4025</v>
      </c>
      <c r="G5489" s="122" t="s">
        <v>724</v>
      </c>
      <c r="H5489" s="125">
        <v>1</v>
      </c>
      <c r="I5489" s="126">
        <v>0</v>
      </c>
      <c r="J5489" s="127">
        <f>H5489*I5489</f>
        <v>0</v>
      </c>
      <c r="K5489" s="125"/>
      <c r="L5489" s="125">
        <f>H5489*K5489</f>
        <v>0</v>
      </c>
      <c r="M5489" s="125"/>
      <c r="N5489" s="125">
        <f>H5489*M5489</f>
        <v>0</v>
      </c>
      <c r="O5489" s="127">
        <v>15</v>
      </c>
      <c r="P5489" s="127">
        <f>J5489*(O5489/100)</f>
        <v>0</v>
      </c>
      <c r="Q5489" s="127">
        <f>J5489+P5489</f>
        <v>0</v>
      </c>
      <c r="R5489" s="128"/>
      <c r="S5489" s="128" t="s">
        <v>538</v>
      </c>
      <c r="T5489" s="129">
        <v>1</v>
      </c>
      <c r="U5489" s="8"/>
      <c r="V5489" s="8"/>
      <c r="W5489" s="8"/>
      <c r="X5489" s="60"/>
    </row>
    <row r="5490" spans="1:27" ht="9.75" outlineLevel="5" x14ac:dyDescent="0.2">
      <c r="A5490" s="130"/>
      <c r="B5490" s="131"/>
      <c r="C5490" s="131"/>
      <c r="D5490" s="132"/>
      <c r="E5490" s="136" t="s">
        <v>0</v>
      </c>
      <c r="F5490" s="159" t="s">
        <v>4026</v>
      </c>
      <c r="G5490" s="159"/>
      <c r="H5490" s="160"/>
      <c r="I5490" s="161"/>
      <c r="J5490" s="162"/>
      <c r="K5490" s="134"/>
      <c r="L5490" s="134"/>
      <c r="M5490" s="134"/>
      <c r="N5490" s="134"/>
      <c r="O5490" s="135"/>
      <c r="P5490" s="135"/>
      <c r="Q5490" s="135"/>
      <c r="R5490" s="132"/>
      <c r="S5490" s="132"/>
      <c r="T5490" s="131"/>
      <c r="U5490" s="6"/>
      <c r="V5490" s="8"/>
      <c r="W5490" s="8"/>
      <c r="X5490" s="133" t="str">
        <f>F5490</f>
        <v>Montáž společné televizní antény multipřepínače do rozvaděče</v>
      </c>
      <c r="Y5490" s="9"/>
      <c r="AA5490" s="11"/>
    </row>
    <row r="5491" spans="1:27" ht="7.5" customHeight="1" outlineLevel="5" x14ac:dyDescent="0.15">
      <c r="B5491" s="69"/>
      <c r="C5491" s="69"/>
      <c r="D5491" s="60"/>
      <c r="E5491" s="60"/>
      <c r="F5491" s="61"/>
      <c r="G5491" s="60"/>
      <c r="H5491" s="65"/>
      <c r="I5491" s="105"/>
      <c r="J5491" s="63"/>
      <c r="K5491" s="65"/>
      <c r="L5491" s="65"/>
      <c r="M5491" s="65"/>
      <c r="N5491" s="65"/>
      <c r="O5491" s="63"/>
      <c r="P5491" s="63"/>
      <c r="Q5491" s="63"/>
      <c r="R5491" s="60"/>
      <c r="S5491" s="60"/>
      <c r="T5491" s="69"/>
      <c r="U5491" s="8"/>
      <c r="X5491" s="60"/>
    </row>
    <row r="5492" spans="1:27" ht="22.5" outlineLevel="4" x14ac:dyDescent="0.2">
      <c r="A5492" s="4"/>
      <c r="B5492" s="120"/>
      <c r="C5492" s="121">
        <v>15</v>
      </c>
      <c r="D5492" s="122" t="s">
        <v>760</v>
      </c>
      <c r="E5492" s="123" t="s">
        <v>4027</v>
      </c>
      <c r="F5492" s="124" t="s">
        <v>4028</v>
      </c>
      <c r="G5492" s="122" t="s">
        <v>4029</v>
      </c>
      <c r="H5492" s="125">
        <v>1</v>
      </c>
      <c r="I5492" s="126">
        <v>0</v>
      </c>
      <c r="J5492" s="127">
        <f>H5492*I5492</f>
        <v>0</v>
      </c>
      <c r="K5492" s="125"/>
      <c r="L5492" s="125">
        <f>H5492*K5492</f>
        <v>0</v>
      </c>
      <c r="M5492" s="125"/>
      <c r="N5492" s="125">
        <f>H5492*M5492</f>
        <v>0</v>
      </c>
      <c r="O5492" s="127">
        <v>15</v>
      </c>
      <c r="P5492" s="127">
        <f>J5492*(O5492/100)</f>
        <v>0</v>
      </c>
      <c r="Q5492" s="127">
        <f>J5492+P5492</f>
        <v>0</v>
      </c>
      <c r="R5492" s="128"/>
      <c r="S5492" s="128" t="s">
        <v>776</v>
      </c>
      <c r="T5492" s="129">
        <v>1</v>
      </c>
      <c r="U5492" s="8"/>
      <c r="V5492" s="8"/>
      <c r="W5492" s="8"/>
      <c r="X5492" s="60"/>
    </row>
    <row r="5493" spans="1:27" ht="9.75" outlineLevel="5" x14ac:dyDescent="0.2">
      <c r="A5493" s="130"/>
      <c r="B5493" s="131"/>
      <c r="C5493" s="131"/>
      <c r="D5493" s="132"/>
      <c r="E5493" s="136" t="s">
        <v>0</v>
      </c>
      <c r="F5493" s="159" t="s">
        <v>763</v>
      </c>
      <c r="G5493" s="159"/>
      <c r="H5493" s="160"/>
      <c r="I5493" s="161"/>
      <c r="J5493" s="162"/>
      <c r="K5493" s="134"/>
      <c r="L5493" s="134"/>
      <c r="M5493" s="134"/>
      <c r="N5493" s="134"/>
      <c r="O5493" s="135"/>
      <c r="P5493" s="135"/>
      <c r="Q5493" s="135"/>
      <c r="R5493" s="132"/>
      <c r="S5493" s="132"/>
      <c r="T5493" s="131"/>
      <c r="U5493" s="6"/>
      <c r="V5493" s="8"/>
      <c r="W5493" s="8"/>
      <c r="X5493" s="133" t="str">
        <f>F5493</f>
        <v>---</v>
      </c>
      <c r="Y5493" s="9"/>
      <c r="AA5493" s="11"/>
    </row>
    <row r="5494" spans="1:27" ht="7.5" customHeight="1" outlineLevel="5" x14ac:dyDescent="0.15">
      <c r="B5494" s="69"/>
      <c r="C5494" s="69"/>
      <c r="D5494" s="60"/>
      <c r="E5494" s="60"/>
      <c r="F5494" s="61"/>
      <c r="G5494" s="60"/>
      <c r="H5494" s="65"/>
      <c r="I5494" s="105"/>
      <c r="J5494" s="63"/>
      <c r="K5494" s="65"/>
      <c r="L5494" s="65"/>
      <c r="M5494" s="65"/>
      <c r="N5494" s="65"/>
      <c r="O5494" s="63"/>
      <c r="P5494" s="63"/>
      <c r="Q5494" s="63"/>
      <c r="R5494" s="60"/>
      <c r="S5494" s="60"/>
      <c r="T5494" s="69"/>
      <c r="U5494" s="8"/>
      <c r="X5494" s="60"/>
    </row>
    <row r="5495" spans="1:27" ht="11.25" outlineLevel="4" x14ac:dyDescent="0.2">
      <c r="A5495" s="4"/>
      <c r="B5495" s="120"/>
      <c r="C5495" s="121">
        <v>16</v>
      </c>
      <c r="D5495" s="122" t="s">
        <v>534</v>
      </c>
      <c r="E5495" s="123" t="s">
        <v>4030</v>
      </c>
      <c r="F5495" s="124" t="s">
        <v>4031</v>
      </c>
      <c r="G5495" s="122" t="s">
        <v>724</v>
      </c>
      <c r="H5495" s="125">
        <v>5</v>
      </c>
      <c r="I5495" s="126">
        <v>0</v>
      </c>
      <c r="J5495" s="127">
        <f>H5495*I5495</f>
        <v>0</v>
      </c>
      <c r="K5495" s="125"/>
      <c r="L5495" s="125">
        <f>H5495*K5495</f>
        <v>0</v>
      </c>
      <c r="M5495" s="125"/>
      <c r="N5495" s="125">
        <f>H5495*M5495</f>
        <v>0</v>
      </c>
      <c r="O5495" s="127">
        <v>15</v>
      </c>
      <c r="P5495" s="127">
        <f>J5495*(O5495/100)</f>
        <v>0</v>
      </c>
      <c r="Q5495" s="127">
        <f>J5495+P5495</f>
        <v>0</v>
      </c>
      <c r="R5495" s="128"/>
      <c r="S5495" s="128" t="s">
        <v>538</v>
      </c>
      <c r="T5495" s="129">
        <v>1</v>
      </c>
      <c r="U5495" s="8"/>
      <c r="V5495" s="8"/>
      <c r="W5495" s="8"/>
      <c r="X5495" s="60"/>
    </row>
    <row r="5496" spans="1:27" ht="9.75" outlineLevel="5" x14ac:dyDescent="0.2">
      <c r="A5496" s="130"/>
      <c r="B5496" s="131"/>
      <c r="C5496" s="131"/>
      <c r="D5496" s="132"/>
      <c r="E5496" s="136" t="s">
        <v>0</v>
      </c>
      <c r="F5496" s="159" t="s">
        <v>4032</v>
      </c>
      <c r="G5496" s="159"/>
      <c r="H5496" s="160"/>
      <c r="I5496" s="161"/>
      <c r="J5496" s="162"/>
      <c r="K5496" s="134"/>
      <c r="L5496" s="134"/>
      <c r="M5496" s="134"/>
      <c r="N5496" s="134"/>
      <c r="O5496" s="135"/>
      <c r="P5496" s="135"/>
      <c r="Q5496" s="135"/>
      <c r="R5496" s="132"/>
      <c r="S5496" s="132"/>
      <c r="T5496" s="131"/>
      <c r="U5496" s="6"/>
      <c r="V5496" s="8"/>
      <c r="W5496" s="8"/>
      <c r="X5496" s="133" t="str">
        <f>F5496</f>
        <v>Montáž přepěťových ochran nn se zapojením vodičů svodiče přepětí – typ 3 na DIN lištu jednopólových</v>
      </c>
      <c r="Y5496" s="9"/>
      <c r="AA5496" s="11"/>
    </row>
    <row r="5497" spans="1:27" ht="7.5" customHeight="1" outlineLevel="5" x14ac:dyDescent="0.15">
      <c r="B5497" s="69"/>
      <c r="C5497" s="69"/>
      <c r="D5497" s="60"/>
      <c r="E5497" s="60"/>
      <c r="F5497" s="61"/>
      <c r="G5497" s="60"/>
      <c r="H5497" s="65"/>
      <c r="I5497" s="105"/>
      <c r="J5497" s="63"/>
      <c r="K5497" s="65"/>
      <c r="L5497" s="65"/>
      <c r="M5497" s="65"/>
      <c r="N5497" s="65"/>
      <c r="O5497" s="63"/>
      <c r="P5497" s="63"/>
      <c r="Q5497" s="63"/>
      <c r="R5497" s="60"/>
      <c r="S5497" s="60"/>
      <c r="T5497" s="69"/>
      <c r="U5497" s="8"/>
      <c r="X5497" s="60"/>
    </row>
    <row r="5498" spans="1:27" ht="22.5" outlineLevel="4" x14ac:dyDescent="0.2">
      <c r="A5498" s="4"/>
      <c r="B5498" s="120"/>
      <c r="C5498" s="121">
        <v>17</v>
      </c>
      <c r="D5498" s="122" t="s">
        <v>760</v>
      </c>
      <c r="E5498" s="123" t="s">
        <v>4033</v>
      </c>
      <c r="F5498" s="124" t="s">
        <v>4034</v>
      </c>
      <c r="G5498" s="122" t="s">
        <v>3656</v>
      </c>
      <c r="H5498" s="125">
        <v>5</v>
      </c>
      <c r="I5498" s="126">
        <v>0</v>
      </c>
      <c r="J5498" s="127">
        <f>H5498*I5498</f>
        <v>0</v>
      </c>
      <c r="K5498" s="125"/>
      <c r="L5498" s="125">
        <f>H5498*K5498</f>
        <v>0</v>
      </c>
      <c r="M5498" s="125"/>
      <c r="N5498" s="125">
        <f>H5498*M5498</f>
        <v>0</v>
      </c>
      <c r="O5498" s="127">
        <v>15</v>
      </c>
      <c r="P5498" s="127">
        <f>J5498*(O5498/100)</f>
        <v>0</v>
      </c>
      <c r="Q5498" s="127">
        <f>J5498+P5498</f>
        <v>0</v>
      </c>
      <c r="R5498" s="128"/>
      <c r="S5498" s="128" t="s">
        <v>776</v>
      </c>
      <c r="T5498" s="129">
        <v>1</v>
      </c>
      <c r="U5498" s="8"/>
      <c r="V5498" s="8"/>
      <c r="W5498" s="8"/>
      <c r="X5498" s="60"/>
    </row>
    <row r="5499" spans="1:27" ht="9.75" outlineLevel="5" x14ac:dyDescent="0.2">
      <c r="A5499" s="130"/>
      <c r="B5499" s="131"/>
      <c r="C5499" s="131"/>
      <c r="D5499" s="132"/>
      <c r="E5499" s="136" t="s">
        <v>0</v>
      </c>
      <c r="F5499" s="159" t="s">
        <v>763</v>
      </c>
      <c r="G5499" s="159"/>
      <c r="H5499" s="160"/>
      <c r="I5499" s="161"/>
      <c r="J5499" s="162"/>
      <c r="K5499" s="134"/>
      <c r="L5499" s="134"/>
      <c r="M5499" s="134"/>
      <c r="N5499" s="134"/>
      <c r="O5499" s="135"/>
      <c r="P5499" s="135"/>
      <c r="Q5499" s="135"/>
      <c r="R5499" s="132"/>
      <c r="S5499" s="132"/>
      <c r="T5499" s="131"/>
      <c r="U5499" s="6"/>
      <c r="V5499" s="8"/>
      <c r="W5499" s="8"/>
      <c r="X5499" s="133" t="str">
        <f>F5499</f>
        <v>---</v>
      </c>
      <c r="Y5499" s="9"/>
      <c r="AA5499" s="11"/>
    </row>
    <row r="5500" spans="1:27" ht="7.5" customHeight="1" outlineLevel="5" x14ac:dyDescent="0.15">
      <c r="B5500" s="69"/>
      <c r="C5500" s="69"/>
      <c r="D5500" s="60"/>
      <c r="E5500" s="60"/>
      <c r="F5500" s="61"/>
      <c r="G5500" s="60"/>
      <c r="H5500" s="65"/>
      <c r="I5500" s="105"/>
      <c r="J5500" s="63"/>
      <c r="K5500" s="65"/>
      <c r="L5500" s="65"/>
      <c r="M5500" s="65"/>
      <c r="N5500" s="65"/>
      <c r="O5500" s="63"/>
      <c r="P5500" s="63"/>
      <c r="Q5500" s="63"/>
      <c r="R5500" s="60"/>
      <c r="S5500" s="60"/>
      <c r="T5500" s="69"/>
      <c r="U5500" s="8"/>
      <c r="X5500" s="60"/>
    </row>
    <row r="5501" spans="1:27" ht="11.25" outlineLevel="4" x14ac:dyDescent="0.2">
      <c r="A5501" s="4"/>
      <c r="B5501" s="120"/>
      <c r="C5501" s="121">
        <v>18</v>
      </c>
      <c r="D5501" s="122" t="s">
        <v>3747</v>
      </c>
      <c r="E5501" s="123" t="s">
        <v>4035</v>
      </c>
      <c r="F5501" s="124" t="s">
        <v>4036</v>
      </c>
      <c r="G5501" s="122" t="s">
        <v>724</v>
      </c>
      <c r="H5501" s="125">
        <v>20</v>
      </c>
      <c r="I5501" s="126">
        <v>0</v>
      </c>
      <c r="J5501" s="127">
        <f>H5501*I5501</f>
        <v>0</v>
      </c>
      <c r="K5501" s="125">
        <v>4.0000000000000003E-5</v>
      </c>
      <c r="L5501" s="125">
        <f>H5501*K5501</f>
        <v>8.0000000000000004E-4</v>
      </c>
      <c r="M5501" s="125"/>
      <c r="N5501" s="125">
        <f>H5501*M5501</f>
        <v>0</v>
      </c>
      <c r="O5501" s="127">
        <v>15</v>
      </c>
      <c r="P5501" s="127">
        <f>J5501*(O5501/100)</f>
        <v>0</v>
      </c>
      <c r="Q5501" s="127">
        <f>J5501+P5501</f>
        <v>0</v>
      </c>
      <c r="R5501" s="128"/>
      <c r="S5501" s="128" t="s">
        <v>538</v>
      </c>
      <c r="T5501" s="129">
        <v>1</v>
      </c>
      <c r="U5501" s="8"/>
      <c r="V5501" s="8"/>
      <c r="W5501" s="8"/>
      <c r="X5501" s="60"/>
    </row>
    <row r="5502" spans="1:27" ht="19.5" outlineLevel="5" x14ac:dyDescent="0.2">
      <c r="A5502" s="130"/>
      <c r="B5502" s="131"/>
      <c r="C5502" s="131"/>
      <c r="D5502" s="132"/>
      <c r="E5502" s="136" t="s">
        <v>0</v>
      </c>
      <c r="F5502" s="159" t="s">
        <v>4037</v>
      </c>
      <c r="G5502" s="159"/>
      <c r="H5502" s="160"/>
      <c r="I5502" s="161"/>
      <c r="J5502" s="162"/>
      <c r="K5502" s="134"/>
      <c r="L5502" s="134"/>
      <c r="M5502" s="134"/>
      <c r="N5502" s="134"/>
      <c r="O5502" s="135"/>
      <c r="P5502" s="135"/>
      <c r="Q5502" s="135"/>
      <c r="R5502" s="132"/>
      <c r="S5502" s="132"/>
      <c r="T5502" s="131"/>
      <c r="U5502" s="6"/>
      <c r="V5502" s="8"/>
      <c r="W5502" s="8"/>
      <c r="X5502" s="133" t="str">
        <f>F5502</f>
        <v>Ukončení koaxiálních kabelů pro anténní svody včetně odstranění pláště na jednom konci kabelu, úpravy vnějšího dutého vodiče, odstranění izolace z vnitřního vodiče, přiletování na špičky konektorů na kabelu do vnějšího průměru do 10 mm</v>
      </c>
      <c r="Y5502" s="9"/>
      <c r="AA5502" s="11"/>
    </row>
    <row r="5503" spans="1:27" ht="7.5" customHeight="1" outlineLevel="5" x14ac:dyDescent="0.15">
      <c r="B5503" s="69"/>
      <c r="C5503" s="69"/>
      <c r="D5503" s="60"/>
      <c r="E5503" s="60"/>
      <c r="F5503" s="61"/>
      <c r="G5503" s="60"/>
      <c r="H5503" s="65"/>
      <c r="I5503" s="105"/>
      <c r="J5503" s="63"/>
      <c r="K5503" s="65"/>
      <c r="L5503" s="65"/>
      <c r="M5503" s="65"/>
      <c r="N5503" s="65"/>
      <c r="O5503" s="63"/>
      <c r="P5503" s="63"/>
      <c r="Q5503" s="63"/>
      <c r="R5503" s="60"/>
      <c r="S5503" s="60"/>
      <c r="T5503" s="69"/>
      <c r="U5503" s="8"/>
      <c r="X5503" s="60"/>
    </row>
    <row r="5504" spans="1:27" ht="11.25" outlineLevel="4" x14ac:dyDescent="0.2">
      <c r="A5504" s="4"/>
      <c r="B5504" s="120"/>
      <c r="C5504" s="121">
        <v>19</v>
      </c>
      <c r="D5504" s="122" t="s">
        <v>534</v>
      </c>
      <c r="E5504" s="123" t="s">
        <v>4038</v>
      </c>
      <c r="F5504" s="124" t="s">
        <v>4039</v>
      </c>
      <c r="G5504" s="122" t="s">
        <v>724</v>
      </c>
      <c r="H5504" s="125">
        <v>20</v>
      </c>
      <c r="I5504" s="126">
        <v>0</v>
      </c>
      <c r="J5504" s="127">
        <f>H5504*I5504</f>
        <v>0</v>
      </c>
      <c r="K5504" s="125"/>
      <c r="L5504" s="125">
        <f>H5504*K5504</f>
        <v>0</v>
      </c>
      <c r="M5504" s="125"/>
      <c r="N5504" s="125">
        <f>H5504*M5504</f>
        <v>0</v>
      </c>
      <c r="O5504" s="127">
        <v>15</v>
      </c>
      <c r="P5504" s="127">
        <f>J5504*(O5504/100)</f>
        <v>0</v>
      </c>
      <c r="Q5504" s="127">
        <f>J5504+P5504</f>
        <v>0</v>
      </c>
      <c r="R5504" s="128"/>
      <c r="S5504" s="128" t="s">
        <v>538</v>
      </c>
      <c r="T5504" s="129">
        <v>1</v>
      </c>
      <c r="U5504" s="8"/>
      <c r="V5504" s="8"/>
      <c r="W5504" s="8"/>
      <c r="X5504" s="60"/>
    </row>
    <row r="5505" spans="1:27" ht="9.75" outlineLevel="5" x14ac:dyDescent="0.2">
      <c r="A5505" s="130"/>
      <c r="B5505" s="131"/>
      <c r="C5505" s="131"/>
      <c r="D5505" s="132"/>
      <c r="E5505" s="136" t="s">
        <v>0</v>
      </c>
      <c r="F5505" s="159" t="s">
        <v>4040</v>
      </c>
      <c r="G5505" s="159"/>
      <c r="H5505" s="160"/>
      <c r="I5505" s="161"/>
      <c r="J5505" s="162"/>
      <c r="K5505" s="134"/>
      <c r="L5505" s="134"/>
      <c r="M5505" s="134"/>
      <c r="N5505" s="134"/>
      <c r="O5505" s="135"/>
      <c r="P5505" s="135"/>
      <c r="Q5505" s="135"/>
      <c r="R5505" s="132"/>
      <c r="S5505" s="132"/>
      <c r="T5505" s="131"/>
      <c r="U5505" s="6"/>
      <c r="V5505" s="8"/>
      <c r="W5505" s="8"/>
      <c r="X5505" s="133" t="str">
        <f>F5505</f>
        <v>Montáž společné televizní antény F konektoru</v>
      </c>
      <c r="Y5505" s="9"/>
      <c r="AA5505" s="11"/>
    </row>
    <row r="5506" spans="1:27" ht="7.5" customHeight="1" outlineLevel="5" x14ac:dyDescent="0.15">
      <c r="B5506" s="69"/>
      <c r="C5506" s="69"/>
      <c r="D5506" s="60"/>
      <c r="E5506" s="60"/>
      <c r="F5506" s="61"/>
      <c r="G5506" s="60"/>
      <c r="H5506" s="65"/>
      <c r="I5506" s="105"/>
      <c r="J5506" s="63"/>
      <c r="K5506" s="65"/>
      <c r="L5506" s="65"/>
      <c r="M5506" s="65"/>
      <c r="N5506" s="65"/>
      <c r="O5506" s="63"/>
      <c r="P5506" s="63"/>
      <c r="Q5506" s="63"/>
      <c r="R5506" s="60"/>
      <c r="S5506" s="60"/>
      <c r="T5506" s="69"/>
      <c r="U5506" s="8"/>
      <c r="X5506" s="60"/>
    </row>
    <row r="5507" spans="1:27" ht="11.25" outlineLevel="4" x14ac:dyDescent="0.2">
      <c r="A5507" s="4"/>
      <c r="B5507" s="120"/>
      <c r="C5507" s="121">
        <v>20</v>
      </c>
      <c r="D5507" s="122" t="s">
        <v>760</v>
      </c>
      <c r="E5507" s="123" t="s">
        <v>4041</v>
      </c>
      <c r="F5507" s="124" t="s">
        <v>4042</v>
      </c>
      <c r="G5507" s="122" t="s">
        <v>3664</v>
      </c>
      <c r="H5507" s="125">
        <v>20</v>
      </c>
      <c r="I5507" s="126">
        <v>0</v>
      </c>
      <c r="J5507" s="127">
        <f>H5507*I5507</f>
        <v>0</v>
      </c>
      <c r="K5507" s="125"/>
      <c r="L5507" s="125">
        <f>H5507*K5507</f>
        <v>0</v>
      </c>
      <c r="M5507" s="125"/>
      <c r="N5507" s="125">
        <f>H5507*M5507</f>
        <v>0</v>
      </c>
      <c r="O5507" s="127">
        <v>15</v>
      </c>
      <c r="P5507" s="127">
        <f>J5507*(O5507/100)</f>
        <v>0</v>
      </c>
      <c r="Q5507" s="127">
        <f>J5507+P5507</f>
        <v>0</v>
      </c>
      <c r="R5507" s="128"/>
      <c r="S5507" s="128" t="s">
        <v>776</v>
      </c>
      <c r="T5507" s="129">
        <v>1</v>
      </c>
      <c r="U5507" s="8"/>
      <c r="V5507" s="8"/>
      <c r="W5507" s="8"/>
      <c r="X5507" s="60"/>
    </row>
    <row r="5508" spans="1:27" ht="9.75" outlineLevel="5" x14ac:dyDescent="0.2">
      <c r="A5508" s="130"/>
      <c r="B5508" s="131"/>
      <c r="C5508" s="131"/>
      <c r="D5508" s="132"/>
      <c r="E5508" s="136" t="s">
        <v>0</v>
      </c>
      <c r="F5508" s="159" t="s">
        <v>763</v>
      </c>
      <c r="G5508" s="159"/>
      <c r="H5508" s="160"/>
      <c r="I5508" s="161"/>
      <c r="J5508" s="162"/>
      <c r="K5508" s="134"/>
      <c r="L5508" s="134"/>
      <c r="M5508" s="134"/>
      <c r="N5508" s="134"/>
      <c r="O5508" s="135"/>
      <c r="P5508" s="135"/>
      <c r="Q5508" s="135"/>
      <c r="R5508" s="132"/>
      <c r="S5508" s="132"/>
      <c r="T5508" s="131"/>
      <c r="U5508" s="6"/>
      <c r="V5508" s="8"/>
      <c r="W5508" s="8"/>
      <c r="X5508" s="133" t="str">
        <f>F5508</f>
        <v>---</v>
      </c>
      <c r="Y5508" s="9"/>
      <c r="AA5508" s="11"/>
    </row>
    <row r="5509" spans="1:27" ht="7.5" customHeight="1" outlineLevel="5" x14ac:dyDescent="0.15">
      <c r="B5509" s="69"/>
      <c r="C5509" s="69"/>
      <c r="D5509" s="60"/>
      <c r="E5509" s="60"/>
      <c r="F5509" s="61"/>
      <c r="G5509" s="60"/>
      <c r="H5509" s="65"/>
      <c r="I5509" s="105"/>
      <c r="J5509" s="63"/>
      <c r="K5509" s="65"/>
      <c r="L5509" s="65"/>
      <c r="M5509" s="65"/>
      <c r="N5509" s="65"/>
      <c r="O5509" s="63"/>
      <c r="P5509" s="63"/>
      <c r="Q5509" s="63"/>
      <c r="R5509" s="60"/>
      <c r="S5509" s="60"/>
      <c r="T5509" s="69"/>
      <c r="U5509" s="8"/>
      <c r="X5509" s="60"/>
    </row>
    <row r="5510" spans="1:27" ht="11.25" outlineLevel="4" x14ac:dyDescent="0.2">
      <c r="A5510" s="4"/>
      <c r="B5510" s="120"/>
      <c r="C5510" s="121">
        <v>21</v>
      </c>
      <c r="D5510" s="122" t="s">
        <v>3747</v>
      </c>
      <c r="E5510" s="123" t="s">
        <v>4043</v>
      </c>
      <c r="F5510" s="124" t="s">
        <v>4044</v>
      </c>
      <c r="G5510" s="122" t="s">
        <v>724</v>
      </c>
      <c r="H5510" s="125">
        <v>1</v>
      </c>
      <c r="I5510" s="126">
        <v>0</v>
      </c>
      <c r="J5510" s="127">
        <f>H5510*I5510</f>
        <v>0</v>
      </c>
      <c r="K5510" s="125"/>
      <c r="L5510" s="125">
        <f>H5510*K5510</f>
        <v>0</v>
      </c>
      <c r="M5510" s="125"/>
      <c r="N5510" s="125">
        <f>H5510*M5510</f>
        <v>0</v>
      </c>
      <c r="O5510" s="127">
        <v>15</v>
      </c>
      <c r="P5510" s="127">
        <f>J5510*(O5510/100)</f>
        <v>0</v>
      </c>
      <c r="Q5510" s="127">
        <f>J5510+P5510</f>
        <v>0</v>
      </c>
      <c r="R5510" s="128"/>
      <c r="S5510" s="128" t="s">
        <v>538</v>
      </c>
      <c r="T5510" s="129">
        <v>1</v>
      </c>
      <c r="U5510" s="8"/>
      <c r="V5510" s="8"/>
      <c r="W5510" s="8"/>
      <c r="X5510" s="60"/>
    </row>
    <row r="5511" spans="1:27" ht="9.75" outlineLevel="5" x14ac:dyDescent="0.2">
      <c r="A5511" s="130"/>
      <c r="B5511" s="131"/>
      <c r="C5511" s="131"/>
      <c r="D5511" s="132"/>
      <c r="E5511" s="136" t="s">
        <v>0</v>
      </c>
      <c r="F5511" s="159" t="s">
        <v>4045</v>
      </c>
      <c r="G5511" s="159"/>
      <c r="H5511" s="160"/>
      <c r="I5511" s="161"/>
      <c r="J5511" s="162"/>
      <c r="K5511" s="134"/>
      <c r="L5511" s="134"/>
      <c r="M5511" s="134"/>
      <c r="N5511" s="134"/>
      <c r="O5511" s="135"/>
      <c r="P5511" s="135"/>
      <c r="Q5511" s="135"/>
      <c r="R5511" s="132"/>
      <c r="S5511" s="132"/>
      <c r="T5511" s="131"/>
      <c r="U5511" s="6"/>
      <c r="V5511" s="8"/>
      <c r="W5511" s="8"/>
      <c r="X5511" s="133" t="str">
        <f>F5511</f>
        <v>Kontrola měření a nastavení anténního systému včetně koaxiálního rozvaděče a dalších napáječů AS PD složeného ze dvou kusů anténních jednotek</v>
      </c>
      <c r="Y5511" s="9"/>
      <c r="AA5511" s="11"/>
    </row>
    <row r="5512" spans="1:27" ht="7.5" customHeight="1" outlineLevel="5" x14ac:dyDescent="0.15">
      <c r="B5512" s="69"/>
      <c r="C5512" s="69"/>
      <c r="D5512" s="60"/>
      <c r="E5512" s="60"/>
      <c r="F5512" s="61"/>
      <c r="G5512" s="60"/>
      <c r="H5512" s="65"/>
      <c r="I5512" s="105"/>
      <c r="J5512" s="63"/>
      <c r="K5512" s="65"/>
      <c r="L5512" s="65"/>
      <c r="M5512" s="65"/>
      <c r="N5512" s="65"/>
      <c r="O5512" s="63"/>
      <c r="P5512" s="63"/>
      <c r="Q5512" s="63"/>
      <c r="R5512" s="60"/>
      <c r="S5512" s="60"/>
      <c r="T5512" s="69"/>
      <c r="U5512" s="8"/>
      <c r="X5512" s="60"/>
    </row>
    <row r="5513" spans="1:27" ht="11.25" outlineLevel="4" x14ac:dyDescent="0.2">
      <c r="A5513" s="4"/>
      <c r="B5513" s="120"/>
      <c r="C5513" s="121">
        <v>22</v>
      </c>
      <c r="D5513" s="122" t="s">
        <v>534</v>
      </c>
      <c r="E5513" s="123" t="s">
        <v>4046</v>
      </c>
      <c r="F5513" s="124" t="s">
        <v>4047</v>
      </c>
      <c r="G5513" s="122" t="s">
        <v>752</v>
      </c>
      <c r="H5513" s="125">
        <v>300</v>
      </c>
      <c r="I5513" s="126">
        <v>0</v>
      </c>
      <c r="J5513" s="127">
        <f>H5513*I5513</f>
        <v>0</v>
      </c>
      <c r="K5513" s="125"/>
      <c r="L5513" s="125">
        <f>H5513*K5513</f>
        <v>0</v>
      </c>
      <c r="M5513" s="125"/>
      <c r="N5513" s="125">
        <f>H5513*M5513</f>
        <v>0</v>
      </c>
      <c r="O5513" s="127">
        <v>15</v>
      </c>
      <c r="P5513" s="127">
        <f>J5513*(O5513/100)</f>
        <v>0</v>
      </c>
      <c r="Q5513" s="127">
        <f>J5513+P5513</f>
        <v>0</v>
      </c>
      <c r="R5513" s="128"/>
      <c r="S5513" s="128" t="s">
        <v>538</v>
      </c>
      <c r="T5513" s="129">
        <v>1</v>
      </c>
      <c r="U5513" s="8"/>
      <c r="V5513" s="8"/>
      <c r="W5513" s="8"/>
      <c r="X5513" s="60"/>
    </row>
    <row r="5514" spans="1:27" ht="9.75" outlineLevel="5" x14ac:dyDescent="0.2">
      <c r="A5514" s="130"/>
      <c r="B5514" s="131"/>
      <c r="C5514" s="131"/>
      <c r="D5514" s="132"/>
      <c r="E5514" s="136" t="s">
        <v>0</v>
      </c>
      <c r="F5514" s="159" t="s">
        <v>4048</v>
      </c>
      <c r="G5514" s="159"/>
      <c r="H5514" s="160"/>
      <c r="I5514" s="161"/>
      <c r="J5514" s="162"/>
      <c r="K5514" s="134"/>
      <c r="L5514" s="134"/>
      <c r="M5514" s="134"/>
      <c r="N5514" s="134"/>
      <c r="O5514" s="135"/>
      <c r="P5514" s="135"/>
      <c r="Q5514" s="135"/>
      <c r="R5514" s="132"/>
      <c r="S5514" s="132"/>
      <c r="T5514" s="131"/>
      <c r="U5514" s="6"/>
      <c r="V5514" s="8"/>
      <c r="W5514" s="8"/>
      <c r="X5514" s="133" t="str">
        <f>F5514</f>
        <v>Montáž kabelů sdělovacích pro vnitřní rozvody počtu žil do 15</v>
      </c>
      <c r="Y5514" s="9"/>
      <c r="AA5514" s="11"/>
    </row>
    <row r="5515" spans="1:27" ht="7.5" customHeight="1" outlineLevel="5" x14ac:dyDescent="0.15">
      <c r="B5515" s="69"/>
      <c r="C5515" s="69"/>
      <c r="D5515" s="60"/>
      <c r="E5515" s="60"/>
      <c r="F5515" s="61"/>
      <c r="G5515" s="60"/>
      <c r="H5515" s="65"/>
      <c r="I5515" s="105"/>
      <c r="J5515" s="63"/>
      <c r="K5515" s="65"/>
      <c r="L5515" s="65"/>
      <c r="M5515" s="65"/>
      <c r="N5515" s="65"/>
      <c r="O5515" s="63"/>
      <c r="P5515" s="63"/>
      <c r="Q5515" s="63"/>
      <c r="R5515" s="60"/>
      <c r="S5515" s="60"/>
      <c r="T5515" s="69"/>
      <c r="U5515" s="8"/>
      <c r="X5515" s="60"/>
    </row>
    <row r="5516" spans="1:27" ht="33.75" outlineLevel="4" x14ac:dyDescent="0.2">
      <c r="A5516" s="4"/>
      <c r="B5516" s="120"/>
      <c r="C5516" s="121">
        <v>23</v>
      </c>
      <c r="D5516" s="122" t="s">
        <v>760</v>
      </c>
      <c r="E5516" s="123" t="s">
        <v>4049</v>
      </c>
      <c r="F5516" s="124" t="s">
        <v>4050</v>
      </c>
      <c r="G5516" s="122" t="s">
        <v>752</v>
      </c>
      <c r="H5516" s="125">
        <v>300</v>
      </c>
      <c r="I5516" s="126">
        <v>0</v>
      </c>
      <c r="J5516" s="127">
        <f>H5516*I5516</f>
        <v>0</v>
      </c>
      <c r="K5516" s="125"/>
      <c r="L5516" s="125">
        <f>H5516*K5516</f>
        <v>0</v>
      </c>
      <c r="M5516" s="125"/>
      <c r="N5516" s="125">
        <f>H5516*M5516</f>
        <v>0</v>
      </c>
      <c r="O5516" s="127">
        <v>15</v>
      </c>
      <c r="P5516" s="127">
        <f>J5516*(O5516/100)</f>
        <v>0</v>
      </c>
      <c r="Q5516" s="127">
        <f>J5516+P5516</f>
        <v>0</v>
      </c>
      <c r="R5516" s="128"/>
      <c r="S5516" s="128" t="s">
        <v>776</v>
      </c>
      <c r="T5516" s="129">
        <v>1</v>
      </c>
      <c r="U5516" s="8"/>
      <c r="V5516" s="8"/>
      <c r="W5516" s="8"/>
      <c r="X5516" s="60"/>
    </row>
    <row r="5517" spans="1:27" ht="9.75" outlineLevel="5" x14ac:dyDescent="0.2">
      <c r="A5517" s="130"/>
      <c r="B5517" s="131"/>
      <c r="C5517" s="131"/>
      <c r="D5517" s="132"/>
      <c r="E5517" s="136" t="s">
        <v>0</v>
      </c>
      <c r="F5517" s="159" t="s">
        <v>763</v>
      </c>
      <c r="G5517" s="159"/>
      <c r="H5517" s="160"/>
      <c r="I5517" s="161"/>
      <c r="J5517" s="162"/>
      <c r="K5517" s="134"/>
      <c r="L5517" s="134"/>
      <c r="M5517" s="134"/>
      <c r="N5517" s="134"/>
      <c r="O5517" s="135"/>
      <c r="P5517" s="135"/>
      <c r="Q5517" s="135"/>
      <c r="R5517" s="132"/>
      <c r="S5517" s="132"/>
      <c r="T5517" s="131"/>
      <c r="U5517" s="6"/>
      <c r="V5517" s="8"/>
      <c r="W5517" s="8"/>
      <c r="X5517" s="133" t="str">
        <f>F5517</f>
        <v>---</v>
      </c>
      <c r="Y5517" s="9"/>
      <c r="AA5517" s="11"/>
    </row>
    <row r="5518" spans="1:27" ht="7.5" customHeight="1" outlineLevel="5" x14ac:dyDescent="0.15">
      <c r="B5518" s="69"/>
      <c r="C5518" s="69"/>
      <c r="D5518" s="60"/>
      <c r="E5518" s="60"/>
      <c r="F5518" s="61"/>
      <c r="G5518" s="60"/>
      <c r="H5518" s="65"/>
      <c r="I5518" s="105"/>
      <c r="J5518" s="63"/>
      <c r="K5518" s="65"/>
      <c r="L5518" s="65"/>
      <c r="M5518" s="65"/>
      <c r="N5518" s="65"/>
      <c r="O5518" s="63"/>
      <c r="P5518" s="63"/>
      <c r="Q5518" s="63"/>
      <c r="R5518" s="60"/>
      <c r="S5518" s="60"/>
      <c r="T5518" s="69"/>
      <c r="U5518" s="8"/>
      <c r="X5518" s="60"/>
    </row>
    <row r="5519" spans="1:27" ht="11.25" outlineLevel="4" x14ac:dyDescent="0.2">
      <c r="A5519" s="4"/>
      <c r="B5519" s="120"/>
      <c r="C5519" s="121">
        <v>24</v>
      </c>
      <c r="D5519" s="122" t="s">
        <v>534</v>
      </c>
      <c r="E5519" s="123" t="s">
        <v>4046</v>
      </c>
      <c r="F5519" s="124" t="s">
        <v>4047</v>
      </c>
      <c r="G5519" s="122" t="s">
        <v>752</v>
      </c>
      <c r="H5519" s="125">
        <v>250</v>
      </c>
      <c r="I5519" s="126">
        <v>0</v>
      </c>
      <c r="J5519" s="127">
        <f>H5519*I5519</f>
        <v>0</v>
      </c>
      <c r="K5519" s="125"/>
      <c r="L5519" s="125">
        <f>H5519*K5519</f>
        <v>0</v>
      </c>
      <c r="M5519" s="125"/>
      <c r="N5519" s="125">
        <f>H5519*M5519</f>
        <v>0</v>
      </c>
      <c r="O5519" s="127">
        <v>15</v>
      </c>
      <c r="P5519" s="127">
        <f>J5519*(O5519/100)</f>
        <v>0</v>
      </c>
      <c r="Q5519" s="127">
        <f>J5519+P5519</f>
        <v>0</v>
      </c>
      <c r="R5519" s="128"/>
      <c r="S5519" s="128" t="s">
        <v>538</v>
      </c>
      <c r="T5519" s="129">
        <v>1</v>
      </c>
      <c r="U5519" s="8"/>
      <c r="V5519" s="8"/>
      <c r="W5519" s="8"/>
      <c r="X5519" s="60"/>
    </row>
    <row r="5520" spans="1:27" ht="9.75" outlineLevel="5" x14ac:dyDescent="0.2">
      <c r="A5520" s="130"/>
      <c r="B5520" s="131"/>
      <c r="C5520" s="131"/>
      <c r="D5520" s="132"/>
      <c r="E5520" s="136" t="s">
        <v>0</v>
      </c>
      <c r="F5520" s="159" t="s">
        <v>4048</v>
      </c>
      <c r="G5520" s="159"/>
      <c r="H5520" s="160"/>
      <c r="I5520" s="161"/>
      <c r="J5520" s="162"/>
      <c r="K5520" s="134"/>
      <c r="L5520" s="134"/>
      <c r="M5520" s="134"/>
      <c r="N5520" s="134"/>
      <c r="O5520" s="135"/>
      <c r="P5520" s="135"/>
      <c r="Q5520" s="135"/>
      <c r="R5520" s="132"/>
      <c r="S5520" s="132"/>
      <c r="T5520" s="131"/>
      <c r="U5520" s="6"/>
      <c r="V5520" s="8"/>
      <c r="W5520" s="8"/>
      <c r="X5520" s="133" t="str">
        <f>F5520</f>
        <v>Montáž kabelů sdělovacích pro vnitřní rozvody počtu žil do 15</v>
      </c>
      <c r="Y5520" s="9"/>
      <c r="AA5520" s="11"/>
    </row>
    <row r="5521" spans="1:27" ht="7.5" customHeight="1" outlineLevel="5" x14ac:dyDescent="0.15">
      <c r="B5521" s="69"/>
      <c r="C5521" s="69"/>
      <c r="D5521" s="60"/>
      <c r="E5521" s="60"/>
      <c r="F5521" s="61"/>
      <c r="G5521" s="60"/>
      <c r="H5521" s="65"/>
      <c r="I5521" s="105"/>
      <c r="J5521" s="63"/>
      <c r="K5521" s="65"/>
      <c r="L5521" s="65"/>
      <c r="M5521" s="65"/>
      <c r="N5521" s="65"/>
      <c r="O5521" s="63"/>
      <c r="P5521" s="63"/>
      <c r="Q5521" s="63"/>
      <c r="R5521" s="60"/>
      <c r="S5521" s="60"/>
      <c r="T5521" s="69"/>
      <c r="U5521" s="8"/>
      <c r="X5521" s="60"/>
    </row>
    <row r="5522" spans="1:27" ht="33.75" outlineLevel="4" x14ac:dyDescent="0.2">
      <c r="A5522" s="4"/>
      <c r="B5522" s="120"/>
      <c r="C5522" s="121">
        <v>25</v>
      </c>
      <c r="D5522" s="122" t="s">
        <v>760</v>
      </c>
      <c r="E5522" s="123" t="s">
        <v>4051</v>
      </c>
      <c r="F5522" s="124" t="s">
        <v>4052</v>
      </c>
      <c r="G5522" s="122" t="s">
        <v>752</v>
      </c>
      <c r="H5522" s="125">
        <v>250</v>
      </c>
      <c r="I5522" s="126">
        <v>0</v>
      </c>
      <c r="J5522" s="127">
        <f>H5522*I5522</f>
        <v>0</v>
      </c>
      <c r="K5522" s="125"/>
      <c r="L5522" s="125">
        <f>H5522*K5522</f>
        <v>0</v>
      </c>
      <c r="M5522" s="125"/>
      <c r="N5522" s="125">
        <f>H5522*M5522</f>
        <v>0</v>
      </c>
      <c r="O5522" s="127">
        <v>15</v>
      </c>
      <c r="P5522" s="127">
        <f>J5522*(O5522/100)</f>
        <v>0</v>
      </c>
      <c r="Q5522" s="127">
        <f>J5522+P5522</f>
        <v>0</v>
      </c>
      <c r="R5522" s="128"/>
      <c r="S5522" s="128" t="s">
        <v>776</v>
      </c>
      <c r="T5522" s="129">
        <v>1</v>
      </c>
      <c r="U5522" s="8"/>
      <c r="V5522" s="8"/>
      <c r="W5522" s="8"/>
      <c r="X5522" s="60"/>
    </row>
    <row r="5523" spans="1:27" ht="9.75" outlineLevel="5" x14ac:dyDescent="0.2">
      <c r="A5523" s="130"/>
      <c r="B5523" s="131"/>
      <c r="C5523" s="131"/>
      <c r="D5523" s="132"/>
      <c r="E5523" s="136" t="s">
        <v>0</v>
      </c>
      <c r="F5523" s="159" t="s">
        <v>763</v>
      </c>
      <c r="G5523" s="159"/>
      <c r="H5523" s="160"/>
      <c r="I5523" s="161"/>
      <c r="J5523" s="162"/>
      <c r="K5523" s="134"/>
      <c r="L5523" s="134"/>
      <c r="M5523" s="134"/>
      <c r="N5523" s="134"/>
      <c r="O5523" s="135"/>
      <c r="P5523" s="135"/>
      <c r="Q5523" s="135"/>
      <c r="R5523" s="132"/>
      <c r="S5523" s="132"/>
      <c r="T5523" s="131"/>
      <c r="U5523" s="6"/>
      <c r="V5523" s="8"/>
      <c r="W5523" s="8"/>
      <c r="X5523" s="133" t="str">
        <f>F5523</f>
        <v>---</v>
      </c>
      <c r="Y5523" s="9"/>
      <c r="AA5523" s="11"/>
    </row>
    <row r="5524" spans="1:27" ht="7.5" customHeight="1" outlineLevel="5" x14ac:dyDescent="0.15">
      <c r="B5524" s="69"/>
      <c r="C5524" s="69"/>
      <c r="D5524" s="60"/>
      <c r="E5524" s="60"/>
      <c r="F5524" s="61"/>
      <c r="G5524" s="60"/>
      <c r="H5524" s="65"/>
      <c r="I5524" s="105"/>
      <c r="J5524" s="63"/>
      <c r="K5524" s="65"/>
      <c r="L5524" s="65"/>
      <c r="M5524" s="65"/>
      <c r="N5524" s="65"/>
      <c r="O5524" s="63"/>
      <c r="P5524" s="63"/>
      <c r="Q5524" s="63"/>
      <c r="R5524" s="60"/>
      <c r="S5524" s="60"/>
      <c r="T5524" s="69"/>
      <c r="U5524" s="8"/>
      <c r="X5524" s="60"/>
    </row>
    <row r="5525" spans="1:27" ht="11.25" outlineLevel="4" x14ac:dyDescent="0.2">
      <c r="A5525" s="4"/>
      <c r="B5525" s="120"/>
      <c r="C5525" s="121">
        <v>26</v>
      </c>
      <c r="D5525" s="122" t="s">
        <v>534</v>
      </c>
      <c r="E5525" s="123" t="s">
        <v>4053</v>
      </c>
      <c r="F5525" s="124" t="s">
        <v>4054</v>
      </c>
      <c r="G5525" s="122" t="s">
        <v>724</v>
      </c>
      <c r="H5525" s="125">
        <v>5</v>
      </c>
      <c r="I5525" s="126">
        <v>0</v>
      </c>
      <c r="J5525" s="127">
        <f>H5525*I5525</f>
        <v>0</v>
      </c>
      <c r="K5525" s="125"/>
      <c r="L5525" s="125">
        <f>H5525*K5525</f>
        <v>0</v>
      </c>
      <c r="M5525" s="125"/>
      <c r="N5525" s="125">
        <f>H5525*M5525</f>
        <v>0</v>
      </c>
      <c r="O5525" s="127">
        <v>15</v>
      </c>
      <c r="P5525" s="127">
        <f>J5525*(O5525/100)</f>
        <v>0</v>
      </c>
      <c r="Q5525" s="127">
        <f>J5525+P5525</f>
        <v>0</v>
      </c>
      <c r="R5525" s="128"/>
      <c r="S5525" s="128" t="s">
        <v>538</v>
      </c>
      <c r="T5525" s="129">
        <v>1</v>
      </c>
      <c r="U5525" s="8"/>
      <c r="V5525" s="8"/>
      <c r="W5525" s="8"/>
      <c r="X5525" s="60"/>
    </row>
    <row r="5526" spans="1:27" ht="9.75" outlineLevel="5" x14ac:dyDescent="0.2">
      <c r="A5526" s="130"/>
      <c r="B5526" s="131"/>
      <c r="C5526" s="131"/>
      <c r="D5526" s="132"/>
      <c r="E5526" s="136" t="s">
        <v>0</v>
      </c>
      <c r="F5526" s="159" t="s">
        <v>4055</v>
      </c>
      <c r="G5526" s="159"/>
      <c r="H5526" s="160"/>
      <c r="I5526" s="161"/>
      <c r="J5526" s="162"/>
      <c r="K5526" s="134"/>
      <c r="L5526" s="134"/>
      <c r="M5526" s="134"/>
      <c r="N5526" s="134"/>
      <c r="O5526" s="135"/>
      <c r="P5526" s="135"/>
      <c r="Q5526" s="135"/>
      <c r="R5526" s="132"/>
      <c r="S5526" s="132"/>
      <c r="T5526" s="131"/>
      <c r="U5526" s="6"/>
      <c r="V5526" s="8"/>
      <c r="W5526" s="8"/>
      <c r="X5526" s="133" t="str">
        <f>F5526</f>
        <v>Montáž společné televizní antény televizní zásuvky koncové nebo průběžné</v>
      </c>
      <c r="Y5526" s="9"/>
      <c r="AA5526" s="11"/>
    </row>
    <row r="5527" spans="1:27" ht="7.5" customHeight="1" outlineLevel="5" x14ac:dyDescent="0.15">
      <c r="B5527" s="69"/>
      <c r="C5527" s="69"/>
      <c r="D5527" s="60"/>
      <c r="E5527" s="60"/>
      <c r="F5527" s="61"/>
      <c r="G5527" s="60"/>
      <c r="H5527" s="65"/>
      <c r="I5527" s="105"/>
      <c r="J5527" s="63"/>
      <c r="K5527" s="65"/>
      <c r="L5527" s="65"/>
      <c r="M5527" s="65"/>
      <c r="N5527" s="65"/>
      <c r="O5527" s="63"/>
      <c r="P5527" s="63"/>
      <c r="Q5527" s="63"/>
      <c r="R5527" s="60"/>
      <c r="S5527" s="60"/>
      <c r="T5527" s="69"/>
      <c r="U5527" s="8"/>
      <c r="X5527" s="60"/>
    </row>
    <row r="5528" spans="1:27" ht="22.5" outlineLevel="4" x14ac:dyDescent="0.2">
      <c r="A5528" s="4"/>
      <c r="B5528" s="120"/>
      <c r="C5528" s="121">
        <v>27</v>
      </c>
      <c r="D5528" s="122" t="s">
        <v>760</v>
      </c>
      <c r="E5528" s="123" t="s">
        <v>4056</v>
      </c>
      <c r="F5528" s="124" t="s">
        <v>4057</v>
      </c>
      <c r="G5528" s="122" t="s">
        <v>3656</v>
      </c>
      <c r="H5528" s="125">
        <v>5</v>
      </c>
      <c r="I5528" s="126">
        <v>0</v>
      </c>
      <c r="J5528" s="127">
        <f>H5528*I5528</f>
        <v>0</v>
      </c>
      <c r="K5528" s="125"/>
      <c r="L5528" s="125">
        <f>H5528*K5528</f>
        <v>0</v>
      </c>
      <c r="M5528" s="125"/>
      <c r="N5528" s="125">
        <f>H5528*M5528</f>
        <v>0</v>
      </c>
      <c r="O5528" s="127">
        <v>15</v>
      </c>
      <c r="P5528" s="127">
        <f>J5528*(O5528/100)</f>
        <v>0</v>
      </c>
      <c r="Q5528" s="127">
        <f>J5528+P5528</f>
        <v>0</v>
      </c>
      <c r="R5528" s="128"/>
      <c r="S5528" s="128" t="s">
        <v>776</v>
      </c>
      <c r="T5528" s="129">
        <v>1</v>
      </c>
      <c r="U5528" s="8"/>
      <c r="V5528" s="8"/>
      <c r="W5528" s="8"/>
      <c r="X5528" s="60"/>
    </row>
    <row r="5529" spans="1:27" ht="9.75" outlineLevel="5" x14ac:dyDescent="0.2">
      <c r="A5529" s="130"/>
      <c r="B5529" s="131"/>
      <c r="C5529" s="131"/>
      <c r="D5529" s="132"/>
      <c r="E5529" s="136" t="s">
        <v>0</v>
      </c>
      <c r="F5529" s="159" t="s">
        <v>763</v>
      </c>
      <c r="G5529" s="159"/>
      <c r="H5529" s="160"/>
      <c r="I5529" s="161"/>
      <c r="J5529" s="162"/>
      <c r="K5529" s="134"/>
      <c r="L5529" s="134"/>
      <c r="M5529" s="134"/>
      <c r="N5529" s="134"/>
      <c r="O5529" s="135"/>
      <c r="P5529" s="135"/>
      <c r="Q5529" s="135"/>
      <c r="R5529" s="132"/>
      <c r="S5529" s="132"/>
      <c r="T5529" s="131"/>
      <c r="U5529" s="6"/>
      <c r="V5529" s="8"/>
      <c r="W5529" s="8"/>
      <c r="X5529" s="133" t="str">
        <f>F5529</f>
        <v>---</v>
      </c>
      <c r="Y5529" s="9"/>
      <c r="AA5529" s="11"/>
    </row>
    <row r="5530" spans="1:27" ht="7.5" customHeight="1" outlineLevel="5" x14ac:dyDescent="0.15">
      <c r="B5530" s="69"/>
      <c r="C5530" s="69"/>
      <c r="D5530" s="60"/>
      <c r="E5530" s="60"/>
      <c r="F5530" s="61"/>
      <c r="G5530" s="60"/>
      <c r="H5530" s="65"/>
      <c r="I5530" s="105"/>
      <c r="J5530" s="63"/>
      <c r="K5530" s="65"/>
      <c r="L5530" s="65"/>
      <c r="M5530" s="65"/>
      <c r="N5530" s="65"/>
      <c r="O5530" s="63"/>
      <c r="P5530" s="63"/>
      <c r="Q5530" s="63"/>
      <c r="R5530" s="60"/>
      <c r="S5530" s="60"/>
      <c r="T5530" s="69"/>
      <c r="U5530" s="8"/>
      <c r="X5530" s="60"/>
    </row>
    <row r="5531" spans="1:27" ht="11.25" outlineLevel="4" x14ac:dyDescent="0.2">
      <c r="A5531" s="4"/>
      <c r="B5531" s="120"/>
      <c r="C5531" s="121">
        <v>28</v>
      </c>
      <c r="D5531" s="122" t="s">
        <v>534</v>
      </c>
      <c r="E5531" s="123" t="s">
        <v>4058</v>
      </c>
      <c r="F5531" s="124" t="s">
        <v>4059</v>
      </c>
      <c r="G5531" s="122" t="s">
        <v>752</v>
      </c>
      <c r="H5531" s="125">
        <v>500</v>
      </c>
      <c r="I5531" s="126">
        <v>0</v>
      </c>
      <c r="J5531" s="127">
        <f>H5531*I5531</f>
        <v>0</v>
      </c>
      <c r="K5531" s="125"/>
      <c r="L5531" s="125">
        <f>H5531*K5531</f>
        <v>0</v>
      </c>
      <c r="M5531" s="125"/>
      <c r="N5531" s="125">
        <f>H5531*M5531</f>
        <v>0</v>
      </c>
      <c r="O5531" s="127">
        <v>15</v>
      </c>
      <c r="P5531" s="127">
        <f>J5531*(O5531/100)</f>
        <v>0</v>
      </c>
      <c r="Q5531" s="127">
        <f>J5531+P5531</f>
        <v>0</v>
      </c>
      <c r="R5531" s="128"/>
      <c r="S5531" s="128" t="s">
        <v>538</v>
      </c>
      <c r="T5531" s="129">
        <v>1</v>
      </c>
      <c r="U5531" s="8"/>
      <c r="V5531" s="8"/>
      <c r="W5531" s="8"/>
      <c r="X5531" s="60"/>
    </row>
    <row r="5532" spans="1:27" ht="9.75" outlineLevel="5" x14ac:dyDescent="0.2">
      <c r="A5532" s="130"/>
      <c r="B5532" s="131"/>
      <c r="C5532" s="131"/>
      <c r="D5532" s="132"/>
      <c r="E5532" s="136" t="s">
        <v>0</v>
      </c>
      <c r="F5532" s="159" t="s">
        <v>4060</v>
      </c>
      <c r="G5532" s="159"/>
      <c r="H5532" s="160"/>
      <c r="I5532" s="161"/>
      <c r="J5532" s="162"/>
      <c r="K5532" s="134"/>
      <c r="L5532" s="134"/>
      <c r="M5532" s="134"/>
      <c r="N5532" s="134"/>
      <c r="O5532" s="135"/>
      <c r="P5532" s="135"/>
      <c r="Q5532" s="135"/>
      <c r="R5532" s="132"/>
      <c r="S5532" s="132"/>
      <c r="T5532" s="131"/>
      <c r="U5532" s="6"/>
      <c r="V5532" s="8"/>
      <c r="W5532" s="8"/>
      <c r="X5532" s="133" t="str">
        <f>F5532</f>
        <v>Montáž trubek elektroinstalačních s nasunutím nebo našroubováním do krabic plastových ohebných, uložených pod omítku, vnější Ø přes 23 do 35 mm</v>
      </c>
      <c r="Y5532" s="9"/>
      <c r="AA5532" s="11"/>
    </row>
    <row r="5533" spans="1:27" ht="7.5" customHeight="1" outlineLevel="5" x14ac:dyDescent="0.15">
      <c r="B5533" s="69"/>
      <c r="C5533" s="69"/>
      <c r="D5533" s="60"/>
      <c r="E5533" s="60"/>
      <c r="F5533" s="61"/>
      <c r="G5533" s="60"/>
      <c r="H5533" s="65"/>
      <c r="I5533" s="105"/>
      <c r="J5533" s="63"/>
      <c r="K5533" s="65"/>
      <c r="L5533" s="65"/>
      <c r="M5533" s="65"/>
      <c r="N5533" s="65"/>
      <c r="O5533" s="63"/>
      <c r="P5533" s="63"/>
      <c r="Q5533" s="63"/>
      <c r="R5533" s="60"/>
      <c r="S5533" s="60"/>
      <c r="T5533" s="69"/>
      <c r="U5533" s="8"/>
      <c r="X5533" s="60"/>
    </row>
    <row r="5534" spans="1:27" ht="22.5" outlineLevel="4" x14ac:dyDescent="0.2">
      <c r="A5534" s="4"/>
      <c r="B5534" s="120"/>
      <c r="C5534" s="121">
        <v>29</v>
      </c>
      <c r="D5534" s="122" t="s">
        <v>760</v>
      </c>
      <c r="E5534" s="123" t="s">
        <v>4061</v>
      </c>
      <c r="F5534" s="124" t="s">
        <v>4062</v>
      </c>
      <c r="G5534" s="122" t="s">
        <v>752</v>
      </c>
      <c r="H5534" s="125">
        <v>500</v>
      </c>
      <c r="I5534" s="126">
        <v>0</v>
      </c>
      <c r="J5534" s="127">
        <f>H5534*I5534</f>
        <v>0</v>
      </c>
      <c r="K5534" s="125"/>
      <c r="L5534" s="125">
        <f>H5534*K5534</f>
        <v>0</v>
      </c>
      <c r="M5534" s="125"/>
      <c r="N5534" s="125">
        <f>H5534*M5534</f>
        <v>0</v>
      </c>
      <c r="O5534" s="127">
        <v>15</v>
      </c>
      <c r="P5534" s="127">
        <f>J5534*(O5534/100)</f>
        <v>0</v>
      </c>
      <c r="Q5534" s="127">
        <f>J5534+P5534</f>
        <v>0</v>
      </c>
      <c r="R5534" s="128"/>
      <c r="S5534" s="128" t="s">
        <v>776</v>
      </c>
      <c r="T5534" s="129">
        <v>1</v>
      </c>
      <c r="U5534" s="8"/>
      <c r="V5534" s="8"/>
      <c r="W5534" s="8"/>
      <c r="X5534" s="60"/>
    </row>
    <row r="5535" spans="1:27" ht="9.75" outlineLevel="5" x14ac:dyDescent="0.2">
      <c r="A5535" s="130"/>
      <c r="B5535" s="131"/>
      <c r="C5535" s="131"/>
      <c r="D5535" s="132"/>
      <c r="E5535" s="136" t="s">
        <v>0</v>
      </c>
      <c r="F5535" s="159" t="s">
        <v>763</v>
      </c>
      <c r="G5535" s="159"/>
      <c r="H5535" s="160"/>
      <c r="I5535" s="161"/>
      <c r="J5535" s="162"/>
      <c r="K5535" s="134"/>
      <c r="L5535" s="134"/>
      <c r="M5535" s="134"/>
      <c r="N5535" s="134"/>
      <c r="O5535" s="135"/>
      <c r="P5535" s="135"/>
      <c r="Q5535" s="135"/>
      <c r="R5535" s="132"/>
      <c r="S5535" s="132"/>
      <c r="T5535" s="131"/>
      <c r="U5535" s="6"/>
      <c r="V5535" s="8"/>
      <c r="W5535" s="8"/>
      <c r="X5535" s="133" t="str">
        <f>F5535</f>
        <v>---</v>
      </c>
      <c r="Y5535" s="9"/>
      <c r="AA5535" s="11"/>
    </row>
    <row r="5536" spans="1:27" ht="7.5" customHeight="1" outlineLevel="5" x14ac:dyDescent="0.15">
      <c r="B5536" s="69"/>
      <c r="C5536" s="69"/>
      <c r="D5536" s="60"/>
      <c r="E5536" s="60"/>
      <c r="F5536" s="61"/>
      <c r="G5536" s="60"/>
      <c r="H5536" s="65"/>
      <c r="I5536" s="105"/>
      <c r="J5536" s="63"/>
      <c r="K5536" s="65"/>
      <c r="L5536" s="65"/>
      <c r="M5536" s="65"/>
      <c r="N5536" s="65"/>
      <c r="O5536" s="63"/>
      <c r="P5536" s="63"/>
      <c r="Q5536" s="63"/>
      <c r="R5536" s="60"/>
      <c r="S5536" s="60"/>
      <c r="T5536" s="69"/>
      <c r="U5536" s="8"/>
      <c r="X5536" s="60"/>
    </row>
    <row r="5537" spans="1:27" outlineLevel="4" x14ac:dyDescent="0.15">
      <c r="B5537" s="6"/>
      <c r="C5537" s="6"/>
      <c r="D5537" s="6"/>
      <c r="E5537" s="6"/>
      <c r="F5537" s="6"/>
      <c r="G5537" s="6"/>
      <c r="H5537" s="6"/>
      <c r="I5537" s="8"/>
      <c r="J5537" s="8"/>
      <c r="K5537" s="6"/>
      <c r="L5537" s="6"/>
      <c r="M5537" s="6"/>
      <c r="N5537" s="6"/>
      <c r="O5537" s="6"/>
      <c r="P5537" s="8"/>
      <c r="Q5537" s="8"/>
      <c r="R5537" s="8"/>
      <c r="S5537" s="6"/>
      <c r="T5537" s="6"/>
      <c r="X5537" s="6"/>
    </row>
    <row r="5538" spans="1:27" ht="11.25" outlineLevel="3" x14ac:dyDescent="0.2">
      <c r="A5538" s="96" t="s">
        <v>207</v>
      </c>
      <c r="B5538" s="100">
        <v>4</v>
      </c>
      <c r="C5538" s="114"/>
      <c r="D5538" s="115" t="s">
        <v>533</v>
      </c>
      <c r="E5538" s="115"/>
      <c r="F5538" s="116" t="s">
        <v>208</v>
      </c>
      <c r="G5538" s="115"/>
      <c r="H5538" s="117"/>
      <c r="I5538" s="118"/>
      <c r="J5538" s="98">
        <f>SUBTOTAL(9,J5539:J5560)</f>
        <v>0</v>
      </c>
      <c r="K5538" s="117"/>
      <c r="L5538" s="99">
        <f>SUBTOTAL(9,L5539:L5560)</f>
        <v>0</v>
      </c>
      <c r="M5538" s="117"/>
      <c r="N5538" s="99">
        <f>SUBTOTAL(9,N5539:N5560)</f>
        <v>0</v>
      </c>
      <c r="O5538" s="119"/>
      <c r="P5538" s="98">
        <f>SUBTOTAL(9,P5539:P5560)</f>
        <v>0</v>
      </c>
      <c r="Q5538" s="98">
        <f>SUBTOTAL(9,Q5539:Q5560)</f>
        <v>0</v>
      </c>
      <c r="R5538" s="115"/>
      <c r="S5538" s="115"/>
      <c r="T5538" s="100">
        <f>SUBTOTAL(9,T5539:T5560)</f>
        <v>7</v>
      </c>
      <c r="U5538" s="6"/>
      <c r="V5538" s="8"/>
      <c r="W5538" s="8"/>
      <c r="X5538" s="60"/>
    </row>
    <row r="5539" spans="1:27" ht="11.25" outlineLevel="4" x14ac:dyDescent="0.2">
      <c r="A5539" s="4"/>
      <c r="B5539" s="120"/>
      <c r="C5539" s="121">
        <v>1</v>
      </c>
      <c r="D5539" s="122" t="s">
        <v>534</v>
      </c>
      <c r="E5539" s="123" t="s">
        <v>4046</v>
      </c>
      <c r="F5539" s="124" t="s">
        <v>4047</v>
      </c>
      <c r="G5539" s="122" t="s">
        <v>752</v>
      </c>
      <c r="H5539" s="125">
        <v>420</v>
      </c>
      <c r="I5539" s="126">
        <v>0</v>
      </c>
      <c r="J5539" s="127">
        <f>H5539*I5539</f>
        <v>0</v>
      </c>
      <c r="K5539" s="125"/>
      <c r="L5539" s="125">
        <f>H5539*K5539</f>
        <v>0</v>
      </c>
      <c r="M5539" s="125"/>
      <c r="N5539" s="125">
        <f>H5539*M5539</f>
        <v>0</v>
      </c>
      <c r="O5539" s="127">
        <v>15</v>
      </c>
      <c r="P5539" s="127">
        <f>J5539*(O5539/100)</f>
        <v>0</v>
      </c>
      <c r="Q5539" s="127">
        <f>J5539+P5539</f>
        <v>0</v>
      </c>
      <c r="R5539" s="128"/>
      <c r="S5539" s="128" t="s">
        <v>538</v>
      </c>
      <c r="T5539" s="129">
        <v>1</v>
      </c>
      <c r="U5539" s="8"/>
      <c r="V5539" s="8"/>
      <c r="W5539" s="8"/>
      <c r="X5539" s="60"/>
    </row>
    <row r="5540" spans="1:27" ht="9.75" outlineLevel="5" x14ac:dyDescent="0.2">
      <c r="A5540" s="130"/>
      <c r="B5540" s="131"/>
      <c r="C5540" s="131"/>
      <c r="D5540" s="132"/>
      <c r="E5540" s="136" t="s">
        <v>0</v>
      </c>
      <c r="F5540" s="159" t="s">
        <v>4048</v>
      </c>
      <c r="G5540" s="159"/>
      <c r="H5540" s="160"/>
      <c r="I5540" s="161"/>
      <c r="J5540" s="162"/>
      <c r="K5540" s="134"/>
      <c r="L5540" s="134"/>
      <c r="M5540" s="134"/>
      <c r="N5540" s="134"/>
      <c r="O5540" s="135"/>
      <c r="P5540" s="135"/>
      <c r="Q5540" s="135"/>
      <c r="R5540" s="132"/>
      <c r="S5540" s="132"/>
      <c r="T5540" s="131"/>
      <c r="U5540" s="6"/>
      <c r="V5540" s="8"/>
      <c r="W5540" s="8"/>
      <c r="X5540" s="133" t="str">
        <f>F5540</f>
        <v>Montáž kabelů sdělovacích pro vnitřní rozvody počtu žil do 15</v>
      </c>
      <c r="Y5540" s="9"/>
      <c r="AA5540" s="11"/>
    </row>
    <row r="5541" spans="1:27" ht="7.5" customHeight="1" outlineLevel="5" x14ac:dyDescent="0.15">
      <c r="B5541" s="69"/>
      <c r="C5541" s="69"/>
      <c r="D5541" s="60"/>
      <c r="E5541" s="60"/>
      <c r="F5541" s="61"/>
      <c r="G5541" s="60"/>
      <c r="H5541" s="65"/>
      <c r="I5541" s="105"/>
      <c r="J5541" s="63"/>
      <c r="K5541" s="65"/>
      <c r="L5541" s="65"/>
      <c r="M5541" s="65"/>
      <c r="N5541" s="65"/>
      <c r="O5541" s="63"/>
      <c r="P5541" s="63"/>
      <c r="Q5541" s="63"/>
      <c r="R5541" s="60"/>
      <c r="S5541" s="60"/>
      <c r="T5541" s="69"/>
      <c r="U5541" s="8"/>
      <c r="X5541" s="60"/>
    </row>
    <row r="5542" spans="1:27" ht="11.25" outlineLevel="4" x14ac:dyDescent="0.2">
      <c r="A5542" s="4"/>
      <c r="B5542" s="120"/>
      <c r="C5542" s="121">
        <v>2</v>
      </c>
      <c r="D5542" s="122" t="s">
        <v>760</v>
      </c>
      <c r="E5542" s="123" t="s">
        <v>4063</v>
      </c>
      <c r="F5542" s="124" t="s">
        <v>4064</v>
      </c>
      <c r="G5542" s="122" t="s">
        <v>752</v>
      </c>
      <c r="H5542" s="125">
        <v>420</v>
      </c>
      <c r="I5542" s="126">
        <v>0</v>
      </c>
      <c r="J5542" s="127">
        <f>H5542*I5542</f>
        <v>0</v>
      </c>
      <c r="K5542" s="125"/>
      <c r="L5542" s="125">
        <f>H5542*K5542</f>
        <v>0</v>
      </c>
      <c r="M5542" s="125"/>
      <c r="N5542" s="125">
        <f>H5542*M5542</f>
        <v>0</v>
      </c>
      <c r="O5542" s="127">
        <v>15</v>
      </c>
      <c r="P5542" s="127">
        <f>J5542*(O5542/100)</f>
        <v>0</v>
      </c>
      <c r="Q5542" s="127">
        <f>J5542+P5542</f>
        <v>0</v>
      </c>
      <c r="R5542" s="128"/>
      <c r="S5542" s="128" t="s">
        <v>776</v>
      </c>
      <c r="T5542" s="129">
        <v>1</v>
      </c>
      <c r="U5542" s="8"/>
      <c r="V5542" s="8"/>
      <c r="W5542" s="8"/>
      <c r="X5542" s="60"/>
    </row>
    <row r="5543" spans="1:27" ht="9.75" outlineLevel="5" x14ac:dyDescent="0.2">
      <c r="A5543" s="130"/>
      <c r="B5543" s="131"/>
      <c r="C5543" s="131"/>
      <c r="D5543" s="132"/>
      <c r="E5543" s="136" t="s">
        <v>0</v>
      </c>
      <c r="F5543" s="159" t="s">
        <v>763</v>
      </c>
      <c r="G5543" s="159"/>
      <c r="H5543" s="160"/>
      <c r="I5543" s="161"/>
      <c r="J5543" s="162"/>
      <c r="K5543" s="134"/>
      <c r="L5543" s="134"/>
      <c r="M5543" s="134"/>
      <c r="N5543" s="134"/>
      <c r="O5543" s="135"/>
      <c r="P5543" s="135"/>
      <c r="Q5543" s="135"/>
      <c r="R5543" s="132"/>
      <c r="S5543" s="132"/>
      <c r="T5543" s="131"/>
      <c r="U5543" s="6"/>
      <c r="V5543" s="8"/>
      <c r="W5543" s="8"/>
      <c r="X5543" s="133" t="str">
        <f>F5543</f>
        <v>---</v>
      </c>
      <c r="Y5543" s="9"/>
      <c r="AA5543" s="11"/>
    </row>
    <row r="5544" spans="1:27" ht="7.5" customHeight="1" outlineLevel="5" x14ac:dyDescent="0.15">
      <c r="B5544" s="69"/>
      <c r="C5544" s="69"/>
      <c r="D5544" s="60"/>
      <c r="E5544" s="60"/>
      <c r="F5544" s="61"/>
      <c r="G5544" s="60"/>
      <c r="H5544" s="65"/>
      <c r="I5544" s="105"/>
      <c r="J5544" s="63"/>
      <c r="K5544" s="65"/>
      <c r="L5544" s="65"/>
      <c r="M5544" s="65"/>
      <c r="N5544" s="65"/>
      <c r="O5544" s="63"/>
      <c r="P5544" s="63"/>
      <c r="Q5544" s="63"/>
      <c r="R5544" s="60"/>
      <c r="S5544" s="60"/>
      <c r="T5544" s="69"/>
      <c r="U5544" s="8"/>
      <c r="X5544" s="60"/>
    </row>
    <row r="5545" spans="1:27" ht="11.25" outlineLevel="4" x14ac:dyDescent="0.2">
      <c r="A5545" s="4"/>
      <c r="B5545" s="120"/>
      <c r="C5545" s="121">
        <v>3</v>
      </c>
      <c r="D5545" s="122" t="s">
        <v>760</v>
      </c>
      <c r="E5545" s="123" t="s">
        <v>4065</v>
      </c>
      <c r="F5545" s="124" t="s">
        <v>4066</v>
      </c>
      <c r="G5545" s="122" t="s">
        <v>724</v>
      </c>
      <c r="H5545" s="125">
        <v>13</v>
      </c>
      <c r="I5545" s="126">
        <v>0</v>
      </c>
      <c r="J5545" s="127">
        <f>H5545*I5545</f>
        <v>0</v>
      </c>
      <c r="K5545" s="125"/>
      <c r="L5545" s="125">
        <f>H5545*K5545</f>
        <v>0</v>
      </c>
      <c r="M5545" s="125"/>
      <c r="N5545" s="125">
        <f>H5545*M5545</f>
        <v>0</v>
      </c>
      <c r="O5545" s="127">
        <v>15</v>
      </c>
      <c r="P5545" s="127">
        <f>J5545*(O5545/100)</f>
        <v>0</v>
      </c>
      <c r="Q5545" s="127">
        <f>J5545+P5545</f>
        <v>0</v>
      </c>
      <c r="R5545" s="128"/>
      <c r="S5545" s="128" t="s">
        <v>776</v>
      </c>
      <c r="T5545" s="129">
        <v>1</v>
      </c>
      <c r="U5545" s="8"/>
      <c r="V5545" s="8"/>
      <c r="W5545" s="8"/>
      <c r="X5545" s="60"/>
    </row>
    <row r="5546" spans="1:27" ht="9.75" outlineLevel="5" x14ac:dyDescent="0.2">
      <c r="A5546" s="130"/>
      <c r="B5546" s="131"/>
      <c r="C5546" s="131"/>
      <c r="D5546" s="132"/>
      <c r="E5546" s="136" t="s">
        <v>0</v>
      </c>
      <c r="F5546" s="159" t="s">
        <v>763</v>
      </c>
      <c r="G5546" s="159"/>
      <c r="H5546" s="160"/>
      <c r="I5546" s="161"/>
      <c r="J5546" s="162"/>
      <c r="K5546" s="134"/>
      <c r="L5546" s="134"/>
      <c r="M5546" s="134"/>
      <c r="N5546" s="134"/>
      <c r="O5546" s="135"/>
      <c r="P5546" s="135"/>
      <c r="Q5546" s="135"/>
      <c r="R5546" s="132"/>
      <c r="S5546" s="132"/>
      <c r="T5546" s="131"/>
      <c r="U5546" s="6"/>
      <c r="V5546" s="8"/>
      <c r="W5546" s="8"/>
      <c r="X5546" s="133" t="str">
        <f>F5546</f>
        <v>---</v>
      </c>
      <c r="Y5546" s="9"/>
      <c r="AA5546" s="11"/>
    </row>
    <row r="5547" spans="1:27" ht="7.5" customHeight="1" outlineLevel="5" x14ac:dyDescent="0.15">
      <c r="B5547" s="69"/>
      <c r="C5547" s="69"/>
      <c r="D5547" s="60"/>
      <c r="E5547" s="60"/>
      <c r="F5547" s="61"/>
      <c r="G5547" s="60"/>
      <c r="H5547" s="65"/>
      <c r="I5547" s="105"/>
      <c r="J5547" s="63"/>
      <c r="K5547" s="65"/>
      <c r="L5547" s="65"/>
      <c r="M5547" s="65"/>
      <c r="N5547" s="65"/>
      <c r="O5547" s="63"/>
      <c r="P5547" s="63"/>
      <c r="Q5547" s="63"/>
      <c r="R5547" s="60"/>
      <c r="S5547" s="60"/>
      <c r="T5547" s="69"/>
      <c r="U5547" s="8"/>
      <c r="X5547" s="60"/>
    </row>
    <row r="5548" spans="1:27" ht="11.25" outlineLevel="4" x14ac:dyDescent="0.2">
      <c r="A5548" s="4"/>
      <c r="B5548" s="120"/>
      <c r="C5548" s="121">
        <v>4</v>
      </c>
      <c r="D5548" s="122" t="s">
        <v>760</v>
      </c>
      <c r="E5548" s="123" t="s">
        <v>4067</v>
      </c>
      <c r="F5548" s="124" t="s">
        <v>4068</v>
      </c>
      <c r="G5548" s="122" t="s">
        <v>3854</v>
      </c>
      <c r="H5548" s="125">
        <v>13</v>
      </c>
      <c r="I5548" s="126">
        <v>0</v>
      </c>
      <c r="J5548" s="127">
        <f>H5548*I5548</f>
        <v>0</v>
      </c>
      <c r="K5548" s="125"/>
      <c r="L5548" s="125">
        <f>H5548*K5548</f>
        <v>0</v>
      </c>
      <c r="M5548" s="125"/>
      <c r="N5548" s="125">
        <f>H5548*M5548</f>
        <v>0</v>
      </c>
      <c r="O5548" s="127">
        <v>15</v>
      </c>
      <c r="P5548" s="127">
        <f>J5548*(O5548/100)</f>
        <v>0</v>
      </c>
      <c r="Q5548" s="127">
        <f>J5548+P5548</f>
        <v>0</v>
      </c>
      <c r="R5548" s="128"/>
      <c r="S5548" s="128" t="s">
        <v>776</v>
      </c>
      <c r="T5548" s="129">
        <v>1</v>
      </c>
      <c r="U5548" s="8"/>
      <c r="V5548" s="8"/>
      <c r="W5548" s="8"/>
      <c r="X5548" s="60"/>
    </row>
    <row r="5549" spans="1:27" ht="9.75" outlineLevel="5" x14ac:dyDescent="0.2">
      <c r="A5549" s="130"/>
      <c r="B5549" s="131"/>
      <c r="C5549" s="131"/>
      <c r="D5549" s="132"/>
      <c r="E5549" s="136" t="s">
        <v>0</v>
      </c>
      <c r="F5549" s="159" t="s">
        <v>763</v>
      </c>
      <c r="G5549" s="159"/>
      <c r="H5549" s="160"/>
      <c r="I5549" s="161"/>
      <c r="J5549" s="162"/>
      <c r="K5549" s="134"/>
      <c r="L5549" s="134"/>
      <c r="M5549" s="134"/>
      <c r="N5549" s="134"/>
      <c r="O5549" s="135"/>
      <c r="P5549" s="135"/>
      <c r="Q5549" s="135"/>
      <c r="R5549" s="132"/>
      <c r="S5549" s="132"/>
      <c r="T5549" s="131"/>
      <c r="U5549" s="6"/>
      <c r="V5549" s="8"/>
      <c r="W5549" s="8"/>
      <c r="X5549" s="133" t="str">
        <f>F5549</f>
        <v>---</v>
      </c>
      <c r="Y5549" s="9"/>
      <c r="AA5549" s="11"/>
    </row>
    <row r="5550" spans="1:27" ht="7.5" customHeight="1" outlineLevel="5" x14ac:dyDescent="0.15">
      <c r="B5550" s="69"/>
      <c r="C5550" s="69"/>
      <c r="D5550" s="60"/>
      <c r="E5550" s="60"/>
      <c r="F5550" s="61"/>
      <c r="G5550" s="60"/>
      <c r="H5550" s="65"/>
      <c r="I5550" s="105"/>
      <c r="J5550" s="63"/>
      <c r="K5550" s="65"/>
      <c r="L5550" s="65"/>
      <c r="M5550" s="65"/>
      <c r="N5550" s="65"/>
      <c r="O5550" s="63"/>
      <c r="P5550" s="63"/>
      <c r="Q5550" s="63"/>
      <c r="R5550" s="60"/>
      <c r="S5550" s="60"/>
      <c r="T5550" s="69"/>
      <c r="U5550" s="8"/>
      <c r="X5550" s="60"/>
    </row>
    <row r="5551" spans="1:27" ht="11.25" outlineLevel="4" x14ac:dyDescent="0.2">
      <c r="A5551" s="4"/>
      <c r="B5551" s="120"/>
      <c r="C5551" s="121">
        <v>5</v>
      </c>
      <c r="D5551" s="122" t="s">
        <v>534</v>
      </c>
      <c r="E5551" s="123" t="s">
        <v>4058</v>
      </c>
      <c r="F5551" s="124" t="s">
        <v>4059</v>
      </c>
      <c r="G5551" s="122" t="s">
        <v>752</v>
      </c>
      <c r="H5551" s="125">
        <v>420</v>
      </c>
      <c r="I5551" s="126">
        <v>0</v>
      </c>
      <c r="J5551" s="127">
        <f>H5551*I5551</f>
        <v>0</v>
      </c>
      <c r="K5551" s="125"/>
      <c r="L5551" s="125">
        <f>H5551*K5551</f>
        <v>0</v>
      </c>
      <c r="M5551" s="125"/>
      <c r="N5551" s="125">
        <f>H5551*M5551</f>
        <v>0</v>
      </c>
      <c r="O5551" s="127">
        <v>15</v>
      </c>
      <c r="P5551" s="127">
        <f>J5551*(O5551/100)</f>
        <v>0</v>
      </c>
      <c r="Q5551" s="127">
        <f>J5551+P5551</f>
        <v>0</v>
      </c>
      <c r="R5551" s="128"/>
      <c r="S5551" s="128" t="s">
        <v>538</v>
      </c>
      <c r="T5551" s="129">
        <v>1</v>
      </c>
      <c r="U5551" s="8"/>
      <c r="V5551" s="8"/>
      <c r="W5551" s="8"/>
      <c r="X5551" s="60"/>
    </row>
    <row r="5552" spans="1:27" ht="9.75" outlineLevel="5" x14ac:dyDescent="0.2">
      <c r="A5552" s="130"/>
      <c r="B5552" s="131"/>
      <c r="C5552" s="131"/>
      <c r="D5552" s="132"/>
      <c r="E5552" s="136" t="s">
        <v>0</v>
      </c>
      <c r="F5552" s="159" t="s">
        <v>4060</v>
      </c>
      <c r="G5552" s="159"/>
      <c r="H5552" s="160"/>
      <c r="I5552" s="161"/>
      <c r="J5552" s="162"/>
      <c r="K5552" s="134"/>
      <c r="L5552" s="134"/>
      <c r="M5552" s="134"/>
      <c r="N5552" s="134"/>
      <c r="O5552" s="135"/>
      <c r="P5552" s="135"/>
      <c r="Q5552" s="135"/>
      <c r="R5552" s="132"/>
      <c r="S5552" s="132"/>
      <c r="T5552" s="131"/>
      <c r="U5552" s="6"/>
      <c r="V5552" s="8"/>
      <c r="W5552" s="8"/>
      <c r="X5552" s="133" t="str">
        <f>F5552</f>
        <v>Montáž trubek elektroinstalačních s nasunutím nebo našroubováním do krabic plastových ohebných, uložených pod omítku, vnější Ø přes 23 do 35 mm</v>
      </c>
      <c r="Y5552" s="9"/>
      <c r="AA5552" s="11"/>
    </row>
    <row r="5553" spans="1:27" ht="7.5" customHeight="1" outlineLevel="5" x14ac:dyDescent="0.15">
      <c r="B5553" s="69"/>
      <c r="C5553" s="69"/>
      <c r="D5553" s="60"/>
      <c r="E5553" s="60"/>
      <c r="F5553" s="61"/>
      <c r="G5553" s="60"/>
      <c r="H5553" s="65"/>
      <c r="I5553" s="105"/>
      <c r="J5553" s="63"/>
      <c r="K5553" s="65"/>
      <c r="L5553" s="65"/>
      <c r="M5553" s="65"/>
      <c r="N5553" s="65"/>
      <c r="O5553" s="63"/>
      <c r="P5553" s="63"/>
      <c r="Q5553" s="63"/>
      <c r="R5553" s="60"/>
      <c r="S5553" s="60"/>
      <c r="T5553" s="69"/>
      <c r="U5553" s="8"/>
      <c r="X5553" s="60"/>
    </row>
    <row r="5554" spans="1:27" ht="22.5" outlineLevel="4" x14ac:dyDescent="0.2">
      <c r="A5554" s="4"/>
      <c r="B5554" s="120"/>
      <c r="C5554" s="121">
        <v>6</v>
      </c>
      <c r="D5554" s="122" t="s">
        <v>760</v>
      </c>
      <c r="E5554" s="123" t="s">
        <v>4061</v>
      </c>
      <c r="F5554" s="124" t="s">
        <v>4062</v>
      </c>
      <c r="G5554" s="122" t="s">
        <v>752</v>
      </c>
      <c r="H5554" s="125">
        <v>420</v>
      </c>
      <c r="I5554" s="126">
        <v>0</v>
      </c>
      <c r="J5554" s="127">
        <f>H5554*I5554</f>
        <v>0</v>
      </c>
      <c r="K5554" s="125"/>
      <c r="L5554" s="125">
        <f>H5554*K5554</f>
        <v>0</v>
      </c>
      <c r="M5554" s="125"/>
      <c r="N5554" s="125">
        <f>H5554*M5554</f>
        <v>0</v>
      </c>
      <c r="O5554" s="127">
        <v>15</v>
      </c>
      <c r="P5554" s="127">
        <f>J5554*(O5554/100)</f>
        <v>0</v>
      </c>
      <c r="Q5554" s="127">
        <f>J5554+P5554</f>
        <v>0</v>
      </c>
      <c r="R5554" s="128"/>
      <c r="S5554" s="128" t="s">
        <v>776</v>
      </c>
      <c r="T5554" s="129">
        <v>1</v>
      </c>
      <c r="U5554" s="8"/>
      <c r="V5554" s="8"/>
      <c r="W5554" s="8"/>
      <c r="X5554" s="60"/>
    </row>
    <row r="5555" spans="1:27" ht="9.75" outlineLevel="5" x14ac:dyDescent="0.2">
      <c r="A5555" s="130"/>
      <c r="B5555" s="131"/>
      <c r="C5555" s="131"/>
      <c r="D5555" s="132"/>
      <c r="E5555" s="136" t="s">
        <v>0</v>
      </c>
      <c r="F5555" s="159" t="s">
        <v>763</v>
      </c>
      <c r="G5555" s="159"/>
      <c r="H5555" s="160"/>
      <c r="I5555" s="161"/>
      <c r="J5555" s="162"/>
      <c r="K5555" s="134"/>
      <c r="L5555" s="134"/>
      <c r="M5555" s="134"/>
      <c r="N5555" s="134"/>
      <c r="O5555" s="135"/>
      <c r="P5555" s="135"/>
      <c r="Q5555" s="135"/>
      <c r="R5555" s="132"/>
      <c r="S5555" s="132"/>
      <c r="T5555" s="131"/>
      <c r="U5555" s="6"/>
      <c r="V5555" s="8"/>
      <c r="W5555" s="8"/>
      <c r="X5555" s="133" t="str">
        <f>F5555</f>
        <v>---</v>
      </c>
      <c r="Y5555" s="9"/>
      <c r="AA5555" s="11"/>
    </row>
    <row r="5556" spans="1:27" ht="7.5" customHeight="1" outlineLevel="5" x14ac:dyDescent="0.15">
      <c r="B5556" s="69"/>
      <c r="C5556" s="69"/>
      <c r="D5556" s="60"/>
      <c r="E5556" s="60"/>
      <c r="F5556" s="61"/>
      <c r="G5556" s="60"/>
      <c r="H5556" s="65"/>
      <c r="I5556" s="105"/>
      <c r="J5556" s="63"/>
      <c r="K5556" s="65"/>
      <c r="L5556" s="65"/>
      <c r="M5556" s="65"/>
      <c r="N5556" s="65"/>
      <c r="O5556" s="63"/>
      <c r="P5556" s="63"/>
      <c r="Q5556" s="63"/>
      <c r="R5556" s="60"/>
      <c r="S5556" s="60"/>
      <c r="T5556" s="69"/>
      <c r="U5556" s="8"/>
      <c r="X5556" s="60"/>
    </row>
    <row r="5557" spans="1:27" ht="11.25" outlineLevel="4" x14ac:dyDescent="0.2">
      <c r="A5557" s="4"/>
      <c r="B5557" s="120"/>
      <c r="C5557" s="121">
        <v>7</v>
      </c>
      <c r="D5557" s="122" t="s">
        <v>760</v>
      </c>
      <c r="E5557" s="123" t="s">
        <v>4069</v>
      </c>
      <c r="F5557" s="124" t="s">
        <v>4070</v>
      </c>
      <c r="G5557" s="122" t="s">
        <v>724</v>
      </c>
      <c r="H5557" s="125">
        <v>35</v>
      </c>
      <c r="I5557" s="126">
        <v>0</v>
      </c>
      <c r="J5557" s="127">
        <f>H5557*I5557</f>
        <v>0</v>
      </c>
      <c r="K5557" s="125"/>
      <c r="L5557" s="125">
        <f>H5557*K5557</f>
        <v>0</v>
      </c>
      <c r="M5557" s="125"/>
      <c r="N5557" s="125">
        <f>H5557*M5557</f>
        <v>0</v>
      </c>
      <c r="O5557" s="127">
        <v>15</v>
      </c>
      <c r="P5557" s="127">
        <f>J5557*(O5557/100)</f>
        <v>0</v>
      </c>
      <c r="Q5557" s="127">
        <f>J5557+P5557</f>
        <v>0</v>
      </c>
      <c r="R5557" s="128"/>
      <c r="S5557" s="128" t="s">
        <v>776</v>
      </c>
      <c r="T5557" s="129">
        <v>1</v>
      </c>
      <c r="U5557" s="8"/>
      <c r="V5557" s="8"/>
      <c r="W5557" s="8"/>
      <c r="X5557" s="60"/>
    </row>
    <row r="5558" spans="1:27" ht="9.75" outlineLevel="5" x14ac:dyDescent="0.2">
      <c r="A5558" s="130"/>
      <c r="B5558" s="131"/>
      <c r="C5558" s="131"/>
      <c r="D5558" s="132"/>
      <c r="E5558" s="136" t="s">
        <v>0</v>
      </c>
      <c r="F5558" s="159" t="s">
        <v>763</v>
      </c>
      <c r="G5558" s="159"/>
      <c r="H5558" s="160"/>
      <c r="I5558" s="161"/>
      <c r="J5558" s="162"/>
      <c r="K5558" s="134"/>
      <c r="L5558" s="134"/>
      <c r="M5558" s="134"/>
      <c r="N5558" s="134"/>
      <c r="O5558" s="135"/>
      <c r="P5558" s="135"/>
      <c r="Q5558" s="135"/>
      <c r="R5558" s="132"/>
      <c r="S5558" s="132"/>
      <c r="T5558" s="131"/>
      <c r="U5558" s="6"/>
      <c r="V5558" s="8"/>
      <c r="W5558" s="8"/>
      <c r="X5558" s="133" t="str">
        <f>F5558</f>
        <v>---</v>
      </c>
      <c r="Y5558" s="9"/>
      <c r="AA5558" s="11"/>
    </row>
    <row r="5559" spans="1:27" ht="7.5" customHeight="1" outlineLevel="5" x14ac:dyDescent="0.15">
      <c r="B5559" s="69"/>
      <c r="C5559" s="69"/>
      <c r="D5559" s="60"/>
      <c r="E5559" s="60"/>
      <c r="F5559" s="61"/>
      <c r="G5559" s="60"/>
      <c r="H5559" s="65"/>
      <c r="I5559" s="105"/>
      <c r="J5559" s="63"/>
      <c r="K5559" s="65"/>
      <c r="L5559" s="65"/>
      <c r="M5559" s="65"/>
      <c r="N5559" s="65"/>
      <c r="O5559" s="63"/>
      <c r="P5559" s="63"/>
      <c r="Q5559" s="63"/>
      <c r="R5559" s="60"/>
      <c r="S5559" s="60"/>
      <c r="T5559" s="69"/>
      <c r="U5559" s="8"/>
      <c r="X5559" s="60"/>
    </row>
    <row r="5560" spans="1:27" outlineLevel="4" x14ac:dyDescent="0.15">
      <c r="B5560" s="6"/>
      <c r="C5560" s="6"/>
      <c r="D5560" s="6"/>
      <c r="E5560" s="6"/>
      <c r="F5560" s="6"/>
      <c r="G5560" s="6"/>
      <c r="H5560" s="6"/>
      <c r="I5560" s="8"/>
      <c r="J5560" s="8"/>
      <c r="K5560" s="6"/>
      <c r="L5560" s="6"/>
      <c r="M5560" s="6"/>
      <c r="N5560" s="6"/>
      <c r="O5560" s="6"/>
      <c r="P5560" s="8"/>
      <c r="Q5560" s="8"/>
      <c r="R5560" s="8"/>
      <c r="S5560" s="6"/>
      <c r="T5560" s="6"/>
      <c r="X5560" s="6"/>
    </row>
    <row r="5561" spans="1:27" ht="11.25" outlineLevel="3" x14ac:dyDescent="0.2">
      <c r="A5561" s="96" t="s">
        <v>209</v>
      </c>
      <c r="B5561" s="100">
        <v>4</v>
      </c>
      <c r="C5561" s="114"/>
      <c r="D5561" s="115" t="s">
        <v>533</v>
      </c>
      <c r="E5561" s="115"/>
      <c r="F5561" s="116" t="s">
        <v>210</v>
      </c>
      <c r="G5561" s="115"/>
      <c r="H5561" s="117"/>
      <c r="I5561" s="118"/>
      <c r="J5561" s="98">
        <f>SUBTOTAL(9,J5562:J5577)</f>
        <v>0</v>
      </c>
      <c r="K5561" s="117"/>
      <c r="L5561" s="99">
        <f>SUBTOTAL(9,L5562:L5577)</f>
        <v>0</v>
      </c>
      <c r="M5561" s="117"/>
      <c r="N5561" s="99">
        <f>SUBTOTAL(9,N5562:N5577)</f>
        <v>0</v>
      </c>
      <c r="O5561" s="119"/>
      <c r="P5561" s="98">
        <f>SUBTOTAL(9,P5562:P5577)</f>
        <v>0</v>
      </c>
      <c r="Q5561" s="98">
        <f>SUBTOTAL(9,Q5562:Q5577)</f>
        <v>0</v>
      </c>
      <c r="R5561" s="115"/>
      <c r="S5561" s="115"/>
      <c r="T5561" s="100">
        <f>SUBTOTAL(9,T5562:T5577)</f>
        <v>5</v>
      </c>
      <c r="U5561" s="6"/>
      <c r="V5561" s="8"/>
      <c r="W5561" s="8"/>
      <c r="X5561" s="60"/>
    </row>
    <row r="5562" spans="1:27" ht="11.25" outlineLevel="4" x14ac:dyDescent="0.2">
      <c r="A5562" s="4"/>
      <c r="B5562" s="120"/>
      <c r="C5562" s="121">
        <v>1</v>
      </c>
      <c r="D5562" s="122" t="s">
        <v>3747</v>
      </c>
      <c r="E5562" s="123" t="s">
        <v>4071</v>
      </c>
      <c r="F5562" s="124" t="s">
        <v>4072</v>
      </c>
      <c r="G5562" s="122" t="s">
        <v>752</v>
      </c>
      <c r="H5562" s="125">
        <v>220</v>
      </c>
      <c r="I5562" s="126">
        <v>0</v>
      </c>
      <c r="J5562" s="127">
        <f>H5562*I5562</f>
        <v>0</v>
      </c>
      <c r="K5562" s="125"/>
      <c r="L5562" s="125">
        <f>H5562*K5562</f>
        <v>0</v>
      </c>
      <c r="M5562" s="125"/>
      <c r="N5562" s="125">
        <f>H5562*M5562</f>
        <v>0</v>
      </c>
      <c r="O5562" s="127">
        <v>15</v>
      </c>
      <c r="P5562" s="127">
        <f>J5562*(O5562/100)</f>
        <v>0</v>
      </c>
      <c r="Q5562" s="127">
        <f>J5562+P5562</f>
        <v>0</v>
      </c>
      <c r="R5562" s="128"/>
      <c r="S5562" s="128" t="s">
        <v>538</v>
      </c>
      <c r="T5562" s="129">
        <v>1</v>
      </c>
      <c r="U5562" s="8"/>
      <c r="V5562" s="8"/>
      <c r="W5562" s="8"/>
      <c r="X5562" s="60"/>
    </row>
    <row r="5563" spans="1:27" ht="9.75" outlineLevel="5" x14ac:dyDescent="0.2">
      <c r="A5563" s="130"/>
      <c r="B5563" s="131"/>
      <c r="C5563" s="131"/>
      <c r="D5563" s="132"/>
      <c r="E5563" s="136" t="s">
        <v>0</v>
      </c>
      <c r="F5563" s="159" t="s">
        <v>4072</v>
      </c>
      <c r="G5563" s="159"/>
      <c r="H5563" s="160"/>
      <c r="I5563" s="161"/>
      <c r="J5563" s="162"/>
      <c r="K5563" s="134"/>
      <c r="L5563" s="134"/>
      <c r="M5563" s="134"/>
      <c r="N5563" s="134"/>
      <c r="O5563" s="135"/>
      <c r="P5563" s="135"/>
      <c r="Q5563" s="135"/>
      <c r="R5563" s="132"/>
      <c r="S5563" s="132"/>
      <c r="T5563" s="131"/>
      <c r="U5563" s="6"/>
      <c r="V5563" s="8"/>
      <c r="W5563" s="8"/>
      <c r="X5563" s="133" t="str">
        <f>F5563</f>
        <v>Zatažení optického kabelu do ochranné HDPE trubky</v>
      </c>
      <c r="Y5563" s="9"/>
      <c r="AA5563" s="11"/>
    </row>
    <row r="5564" spans="1:27" ht="7.5" customHeight="1" outlineLevel="5" x14ac:dyDescent="0.15">
      <c r="B5564" s="69"/>
      <c r="C5564" s="69"/>
      <c r="D5564" s="60"/>
      <c r="E5564" s="60"/>
      <c r="F5564" s="61"/>
      <c r="G5564" s="60"/>
      <c r="H5564" s="65"/>
      <c r="I5564" s="105"/>
      <c r="J5564" s="63"/>
      <c r="K5564" s="65"/>
      <c r="L5564" s="65"/>
      <c r="M5564" s="65"/>
      <c r="N5564" s="65"/>
      <c r="O5564" s="63"/>
      <c r="P5564" s="63"/>
      <c r="Q5564" s="63"/>
      <c r="R5564" s="60"/>
      <c r="S5564" s="60"/>
      <c r="T5564" s="69"/>
      <c r="U5564" s="8"/>
      <c r="X5564" s="60"/>
    </row>
    <row r="5565" spans="1:27" ht="11.25" outlineLevel="4" x14ac:dyDescent="0.2">
      <c r="A5565" s="4"/>
      <c r="B5565" s="120"/>
      <c r="C5565" s="121">
        <v>2</v>
      </c>
      <c r="D5565" s="122" t="s">
        <v>534</v>
      </c>
      <c r="E5565" s="123" t="s">
        <v>4073</v>
      </c>
      <c r="F5565" s="124" t="s">
        <v>4074</v>
      </c>
      <c r="G5565" s="122" t="s">
        <v>752</v>
      </c>
      <c r="H5565" s="125">
        <v>220</v>
      </c>
      <c r="I5565" s="126">
        <v>0</v>
      </c>
      <c r="J5565" s="127">
        <f>H5565*I5565</f>
        <v>0</v>
      </c>
      <c r="K5565" s="125"/>
      <c r="L5565" s="125">
        <f>H5565*K5565</f>
        <v>0</v>
      </c>
      <c r="M5565" s="125"/>
      <c r="N5565" s="125">
        <f>H5565*M5565</f>
        <v>0</v>
      </c>
      <c r="O5565" s="127">
        <v>15</v>
      </c>
      <c r="P5565" s="127">
        <f>J5565*(O5565/100)</f>
        <v>0</v>
      </c>
      <c r="Q5565" s="127">
        <f>J5565+P5565</f>
        <v>0</v>
      </c>
      <c r="R5565" s="128"/>
      <c r="S5565" s="128" t="s">
        <v>538</v>
      </c>
      <c r="T5565" s="129">
        <v>1</v>
      </c>
      <c r="U5565" s="8"/>
      <c r="V5565" s="8"/>
      <c r="W5565" s="8"/>
      <c r="X5565" s="60"/>
    </row>
    <row r="5566" spans="1:27" ht="9.75" outlineLevel="5" x14ac:dyDescent="0.2">
      <c r="A5566" s="130"/>
      <c r="B5566" s="131"/>
      <c r="C5566" s="131"/>
      <c r="D5566" s="132"/>
      <c r="E5566" s="136" t="s">
        <v>0</v>
      </c>
      <c r="F5566" s="159" t="s">
        <v>4075</v>
      </c>
      <c r="G5566" s="159"/>
      <c r="H5566" s="160"/>
      <c r="I5566" s="161"/>
      <c r="J5566" s="162"/>
      <c r="K5566" s="134"/>
      <c r="L5566" s="134"/>
      <c r="M5566" s="134"/>
      <c r="N5566" s="134"/>
      <c r="O5566" s="135"/>
      <c r="P5566" s="135"/>
      <c r="Q5566" s="135"/>
      <c r="R5566" s="132"/>
      <c r="S5566" s="132"/>
      <c r="T5566" s="131"/>
      <c r="U5566" s="6"/>
      <c r="V5566" s="8"/>
      <c r="W5566" s="8"/>
      <c r="X5566" s="133" t="str">
        <f>F5566</f>
        <v>Montáž trubek elektroinstalačních plastových tuhých pro vnitřní rozvody pro optická vlákna</v>
      </c>
      <c r="Y5566" s="9"/>
      <c r="AA5566" s="11"/>
    </row>
    <row r="5567" spans="1:27" ht="7.5" customHeight="1" outlineLevel="5" x14ac:dyDescent="0.15">
      <c r="B5567" s="69"/>
      <c r="C5567" s="69"/>
      <c r="D5567" s="60"/>
      <c r="E5567" s="60"/>
      <c r="F5567" s="61"/>
      <c r="G5567" s="60"/>
      <c r="H5567" s="65"/>
      <c r="I5567" s="105"/>
      <c r="J5567" s="63"/>
      <c r="K5567" s="65"/>
      <c r="L5567" s="65"/>
      <c r="M5567" s="65"/>
      <c r="N5567" s="65"/>
      <c r="O5567" s="63"/>
      <c r="P5567" s="63"/>
      <c r="Q5567" s="63"/>
      <c r="R5567" s="60"/>
      <c r="S5567" s="60"/>
      <c r="T5567" s="69"/>
      <c r="U5567" s="8"/>
      <c r="X5567" s="60"/>
    </row>
    <row r="5568" spans="1:27" ht="11.25" outlineLevel="4" x14ac:dyDescent="0.2">
      <c r="A5568" s="4"/>
      <c r="B5568" s="120"/>
      <c r="C5568" s="121">
        <v>3</v>
      </c>
      <c r="D5568" s="122" t="s">
        <v>760</v>
      </c>
      <c r="E5568" s="123" t="s">
        <v>4076</v>
      </c>
      <c r="F5568" s="124" t="s">
        <v>4077</v>
      </c>
      <c r="G5568" s="122" t="s">
        <v>752</v>
      </c>
      <c r="H5568" s="125">
        <v>220</v>
      </c>
      <c r="I5568" s="126">
        <v>0</v>
      </c>
      <c r="J5568" s="127">
        <f>H5568*I5568</f>
        <v>0</v>
      </c>
      <c r="K5568" s="125"/>
      <c r="L5568" s="125">
        <f>H5568*K5568</f>
        <v>0</v>
      </c>
      <c r="M5568" s="125"/>
      <c r="N5568" s="125">
        <f>H5568*M5568</f>
        <v>0</v>
      </c>
      <c r="O5568" s="127">
        <v>15</v>
      </c>
      <c r="P5568" s="127">
        <f>J5568*(O5568/100)</f>
        <v>0</v>
      </c>
      <c r="Q5568" s="127">
        <f>J5568+P5568</f>
        <v>0</v>
      </c>
      <c r="R5568" s="128"/>
      <c r="S5568" s="128" t="s">
        <v>776</v>
      </c>
      <c r="T5568" s="129">
        <v>1</v>
      </c>
      <c r="U5568" s="8"/>
      <c r="V5568" s="8"/>
      <c r="W5568" s="8"/>
      <c r="X5568" s="60"/>
    </row>
    <row r="5569" spans="1:27" ht="9.75" outlineLevel="5" x14ac:dyDescent="0.2">
      <c r="A5569" s="130"/>
      <c r="B5569" s="131"/>
      <c r="C5569" s="131"/>
      <c r="D5569" s="132"/>
      <c r="E5569" s="136" t="s">
        <v>0</v>
      </c>
      <c r="F5569" s="159" t="s">
        <v>763</v>
      </c>
      <c r="G5569" s="159"/>
      <c r="H5569" s="160"/>
      <c r="I5569" s="161"/>
      <c r="J5569" s="162"/>
      <c r="K5569" s="134"/>
      <c r="L5569" s="134"/>
      <c r="M5569" s="134"/>
      <c r="N5569" s="134"/>
      <c r="O5569" s="135"/>
      <c r="P5569" s="135"/>
      <c r="Q5569" s="135"/>
      <c r="R5569" s="132"/>
      <c r="S5569" s="132"/>
      <c r="T5569" s="131"/>
      <c r="U5569" s="6"/>
      <c r="V5569" s="8"/>
      <c r="W5569" s="8"/>
      <c r="X5569" s="133" t="str">
        <f>F5569</f>
        <v>---</v>
      </c>
      <c r="Y5569" s="9"/>
      <c r="AA5569" s="11"/>
    </row>
    <row r="5570" spans="1:27" ht="7.5" customHeight="1" outlineLevel="5" x14ac:dyDescent="0.15">
      <c r="B5570" s="69"/>
      <c r="C5570" s="69"/>
      <c r="D5570" s="60"/>
      <c r="E5570" s="60"/>
      <c r="F5570" s="61"/>
      <c r="G5570" s="60"/>
      <c r="H5570" s="65"/>
      <c r="I5570" s="105"/>
      <c r="J5570" s="63"/>
      <c r="K5570" s="65"/>
      <c r="L5570" s="65"/>
      <c r="M5570" s="65"/>
      <c r="N5570" s="65"/>
      <c r="O5570" s="63"/>
      <c r="P5570" s="63"/>
      <c r="Q5570" s="63"/>
      <c r="R5570" s="60"/>
      <c r="S5570" s="60"/>
      <c r="T5570" s="69"/>
      <c r="U5570" s="8"/>
      <c r="X5570" s="60"/>
    </row>
    <row r="5571" spans="1:27" ht="11.25" outlineLevel="4" x14ac:dyDescent="0.2">
      <c r="A5571" s="4"/>
      <c r="B5571" s="120"/>
      <c r="C5571" s="121">
        <v>4</v>
      </c>
      <c r="D5571" s="122" t="s">
        <v>534</v>
      </c>
      <c r="E5571" s="123" t="s">
        <v>4078</v>
      </c>
      <c r="F5571" s="124" t="s">
        <v>4079</v>
      </c>
      <c r="G5571" s="122" t="s">
        <v>752</v>
      </c>
      <c r="H5571" s="125">
        <v>220</v>
      </c>
      <c r="I5571" s="126">
        <v>0</v>
      </c>
      <c r="J5571" s="127">
        <f>H5571*I5571</f>
        <v>0</v>
      </c>
      <c r="K5571" s="125"/>
      <c r="L5571" s="125">
        <f>H5571*K5571</f>
        <v>0</v>
      </c>
      <c r="M5571" s="125"/>
      <c r="N5571" s="125">
        <f>H5571*M5571</f>
        <v>0</v>
      </c>
      <c r="O5571" s="127">
        <v>15</v>
      </c>
      <c r="P5571" s="127">
        <f>J5571*(O5571/100)</f>
        <v>0</v>
      </c>
      <c r="Q5571" s="127">
        <f>J5571+P5571</f>
        <v>0</v>
      </c>
      <c r="R5571" s="128"/>
      <c r="S5571" s="128" t="s">
        <v>538</v>
      </c>
      <c r="T5571" s="129">
        <v>1</v>
      </c>
      <c r="U5571" s="8"/>
      <c r="V5571" s="8"/>
      <c r="W5571" s="8"/>
      <c r="X5571" s="60"/>
    </row>
    <row r="5572" spans="1:27" ht="9.75" outlineLevel="5" x14ac:dyDescent="0.2">
      <c r="A5572" s="130"/>
      <c r="B5572" s="131"/>
      <c r="C5572" s="131"/>
      <c r="D5572" s="132"/>
      <c r="E5572" s="136" t="s">
        <v>0</v>
      </c>
      <c r="F5572" s="159" t="s">
        <v>4080</v>
      </c>
      <c r="G5572" s="159"/>
      <c r="H5572" s="160"/>
      <c r="I5572" s="161"/>
      <c r="J5572" s="162"/>
      <c r="K5572" s="134"/>
      <c r="L5572" s="134"/>
      <c r="M5572" s="134"/>
      <c r="N5572" s="134"/>
      <c r="O5572" s="135"/>
      <c r="P5572" s="135"/>
      <c r="Q5572" s="135"/>
      <c r="R5572" s="132"/>
      <c r="S5572" s="132"/>
      <c r="T5572" s="131"/>
      <c r="U5572" s="6"/>
      <c r="V5572" s="8"/>
      <c r="W5572" s="8"/>
      <c r="X5572" s="133" t="str">
        <f>F5572</f>
        <v>Montáž kabelů sdělovacích pro vnitřní rozvody počtu žil přes 15</v>
      </c>
      <c r="Y5572" s="9"/>
      <c r="AA5572" s="11"/>
    </row>
    <row r="5573" spans="1:27" ht="7.5" customHeight="1" outlineLevel="5" x14ac:dyDescent="0.15">
      <c r="B5573" s="69"/>
      <c r="C5573" s="69"/>
      <c r="D5573" s="60"/>
      <c r="E5573" s="60"/>
      <c r="F5573" s="61"/>
      <c r="G5573" s="60"/>
      <c r="H5573" s="65"/>
      <c r="I5573" s="105"/>
      <c r="J5573" s="63"/>
      <c r="K5573" s="65"/>
      <c r="L5573" s="65"/>
      <c r="M5573" s="65"/>
      <c r="N5573" s="65"/>
      <c r="O5573" s="63"/>
      <c r="P5573" s="63"/>
      <c r="Q5573" s="63"/>
      <c r="R5573" s="60"/>
      <c r="S5573" s="60"/>
      <c r="T5573" s="69"/>
      <c r="U5573" s="8"/>
      <c r="X5573" s="60"/>
    </row>
    <row r="5574" spans="1:27" ht="11.25" outlineLevel="4" x14ac:dyDescent="0.2">
      <c r="A5574" s="4"/>
      <c r="B5574" s="120"/>
      <c r="C5574" s="121">
        <v>5</v>
      </c>
      <c r="D5574" s="122" t="s">
        <v>760</v>
      </c>
      <c r="E5574" s="123" t="s">
        <v>4081</v>
      </c>
      <c r="F5574" s="124" t="s">
        <v>4082</v>
      </c>
      <c r="G5574" s="122" t="s">
        <v>752</v>
      </c>
      <c r="H5574" s="125">
        <v>220</v>
      </c>
      <c r="I5574" s="126">
        <v>0</v>
      </c>
      <c r="J5574" s="127">
        <f>H5574*I5574</f>
        <v>0</v>
      </c>
      <c r="K5574" s="125"/>
      <c r="L5574" s="125">
        <f>H5574*K5574</f>
        <v>0</v>
      </c>
      <c r="M5574" s="125"/>
      <c r="N5574" s="125">
        <f>H5574*M5574</f>
        <v>0</v>
      </c>
      <c r="O5574" s="127">
        <v>15</v>
      </c>
      <c r="P5574" s="127">
        <f>J5574*(O5574/100)</f>
        <v>0</v>
      </c>
      <c r="Q5574" s="127">
        <f>J5574+P5574</f>
        <v>0</v>
      </c>
      <c r="R5574" s="128"/>
      <c r="S5574" s="128" t="s">
        <v>776</v>
      </c>
      <c r="T5574" s="129">
        <v>1</v>
      </c>
      <c r="U5574" s="8"/>
      <c r="V5574" s="8"/>
      <c r="W5574" s="8"/>
      <c r="X5574" s="60"/>
    </row>
    <row r="5575" spans="1:27" ht="9.75" outlineLevel="5" x14ac:dyDescent="0.2">
      <c r="A5575" s="130"/>
      <c r="B5575" s="131"/>
      <c r="C5575" s="131"/>
      <c r="D5575" s="132"/>
      <c r="E5575" s="136" t="s">
        <v>0</v>
      </c>
      <c r="F5575" s="159" t="s">
        <v>763</v>
      </c>
      <c r="G5575" s="159"/>
      <c r="H5575" s="160"/>
      <c r="I5575" s="161"/>
      <c r="J5575" s="162"/>
      <c r="K5575" s="134"/>
      <c r="L5575" s="134"/>
      <c r="M5575" s="134"/>
      <c r="N5575" s="134"/>
      <c r="O5575" s="135"/>
      <c r="P5575" s="135"/>
      <c r="Q5575" s="135"/>
      <c r="R5575" s="132"/>
      <c r="S5575" s="132"/>
      <c r="T5575" s="131"/>
      <c r="U5575" s="6"/>
      <c r="V5575" s="8"/>
      <c r="W5575" s="8"/>
      <c r="X5575" s="133" t="str">
        <f>F5575</f>
        <v>---</v>
      </c>
      <c r="Y5575" s="9"/>
      <c r="AA5575" s="11"/>
    </row>
    <row r="5576" spans="1:27" ht="7.5" customHeight="1" outlineLevel="5" x14ac:dyDescent="0.15">
      <c r="B5576" s="69"/>
      <c r="C5576" s="69"/>
      <c r="D5576" s="60"/>
      <c r="E5576" s="60"/>
      <c r="F5576" s="61"/>
      <c r="G5576" s="60"/>
      <c r="H5576" s="65"/>
      <c r="I5576" s="105"/>
      <c r="J5576" s="63"/>
      <c r="K5576" s="65"/>
      <c r="L5576" s="65"/>
      <c r="M5576" s="65"/>
      <c r="N5576" s="65"/>
      <c r="O5576" s="63"/>
      <c r="P5576" s="63"/>
      <c r="Q5576" s="63"/>
      <c r="R5576" s="60"/>
      <c r="S5576" s="60"/>
      <c r="T5576" s="69"/>
      <c r="U5576" s="8"/>
      <c r="X5576" s="60"/>
    </row>
    <row r="5577" spans="1:27" outlineLevel="4" x14ac:dyDescent="0.15">
      <c r="B5577" s="6"/>
      <c r="C5577" s="6"/>
      <c r="D5577" s="6"/>
      <c r="E5577" s="6"/>
      <c r="F5577" s="6"/>
      <c r="G5577" s="6"/>
      <c r="H5577" s="6"/>
      <c r="I5577" s="8"/>
      <c r="J5577" s="8"/>
      <c r="K5577" s="6"/>
      <c r="L5577" s="6"/>
      <c r="M5577" s="6"/>
      <c r="N5577" s="6"/>
      <c r="O5577" s="6"/>
      <c r="P5577" s="8"/>
      <c r="Q5577" s="8"/>
      <c r="R5577" s="8"/>
      <c r="S5577" s="6"/>
      <c r="T5577" s="6"/>
      <c r="X5577" s="6"/>
    </row>
    <row r="5578" spans="1:27" ht="11.25" outlineLevel="3" x14ac:dyDescent="0.2">
      <c r="A5578" s="96" t="s">
        <v>211</v>
      </c>
      <c r="B5578" s="100">
        <v>4</v>
      </c>
      <c r="C5578" s="114"/>
      <c r="D5578" s="115" t="s">
        <v>533</v>
      </c>
      <c r="E5578" s="115"/>
      <c r="F5578" s="116" t="s">
        <v>212</v>
      </c>
      <c r="G5578" s="115"/>
      <c r="H5578" s="117"/>
      <c r="I5578" s="118"/>
      <c r="J5578" s="98">
        <f>SUBTOTAL(9,J5579:J5594)</f>
        <v>0</v>
      </c>
      <c r="K5578" s="117"/>
      <c r="L5578" s="99">
        <f>SUBTOTAL(9,L5579:L5594)</f>
        <v>0</v>
      </c>
      <c r="M5578" s="117"/>
      <c r="N5578" s="99">
        <f>SUBTOTAL(9,N5579:N5594)</f>
        <v>0</v>
      </c>
      <c r="O5578" s="119"/>
      <c r="P5578" s="98">
        <f>SUBTOTAL(9,P5579:P5594)</f>
        <v>0</v>
      </c>
      <c r="Q5578" s="98">
        <f>SUBTOTAL(9,Q5579:Q5594)</f>
        <v>0</v>
      </c>
      <c r="R5578" s="115"/>
      <c r="S5578" s="115"/>
      <c r="T5578" s="100">
        <f>SUBTOTAL(9,T5579:T5594)</f>
        <v>5</v>
      </c>
      <c r="U5578" s="6"/>
      <c r="V5578" s="8"/>
      <c r="W5578" s="8"/>
      <c r="X5578" s="60"/>
    </row>
    <row r="5579" spans="1:27" ht="11.25" outlineLevel="4" x14ac:dyDescent="0.2">
      <c r="A5579" s="4"/>
      <c r="B5579" s="120"/>
      <c r="C5579" s="121">
        <v>1</v>
      </c>
      <c r="D5579" s="122" t="s">
        <v>534</v>
      </c>
      <c r="E5579" s="123" t="s">
        <v>4073</v>
      </c>
      <c r="F5579" s="124" t="s">
        <v>4074</v>
      </c>
      <c r="G5579" s="122" t="s">
        <v>752</v>
      </c>
      <c r="H5579" s="125">
        <v>20</v>
      </c>
      <c r="I5579" s="126">
        <v>0</v>
      </c>
      <c r="J5579" s="127">
        <f>H5579*I5579</f>
        <v>0</v>
      </c>
      <c r="K5579" s="125"/>
      <c r="L5579" s="125">
        <f>H5579*K5579</f>
        <v>0</v>
      </c>
      <c r="M5579" s="125"/>
      <c r="N5579" s="125">
        <f>H5579*M5579</f>
        <v>0</v>
      </c>
      <c r="O5579" s="127">
        <v>15</v>
      </c>
      <c r="P5579" s="127">
        <f>J5579*(O5579/100)</f>
        <v>0</v>
      </c>
      <c r="Q5579" s="127">
        <f>J5579+P5579</f>
        <v>0</v>
      </c>
      <c r="R5579" s="128"/>
      <c r="S5579" s="128" t="s">
        <v>538</v>
      </c>
      <c r="T5579" s="129">
        <v>1</v>
      </c>
      <c r="U5579" s="8"/>
      <c r="V5579" s="8"/>
      <c r="W5579" s="8"/>
      <c r="X5579" s="60"/>
    </row>
    <row r="5580" spans="1:27" ht="9.75" outlineLevel="5" x14ac:dyDescent="0.2">
      <c r="A5580" s="130"/>
      <c r="B5580" s="131"/>
      <c r="C5580" s="131"/>
      <c r="D5580" s="132"/>
      <c r="E5580" s="136" t="s">
        <v>0</v>
      </c>
      <c r="F5580" s="159" t="s">
        <v>4075</v>
      </c>
      <c r="G5580" s="159"/>
      <c r="H5580" s="160"/>
      <c r="I5580" s="161"/>
      <c r="J5580" s="162"/>
      <c r="K5580" s="134"/>
      <c r="L5580" s="134"/>
      <c r="M5580" s="134"/>
      <c r="N5580" s="134"/>
      <c r="O5580" s="135"/>
      <c r="P5580" s="135"/>
      <c r="Q5580" s="135"/>
      <c r="R5580" s="132"/>
      <c r="S5580" s="132"/>
      <c r="T5580" s="131"/>
      <c r="U5580" s="6"/>
      <c r="V5580" s="8"/>
      <c r="W5580" s="8"/>
      <c r="X5580" s="133" t="str">
        <f>F5580</f>
        <v>Montáž trubek elektroinstalačních plastových tuhých pro vnitřní rozvody pro optická vlákna</v>
      </c>
      <c r="Y5580" s="9"/>
      <c r="AA5580" s="11"/>
    </row>
    <row r="5581" spans="1:27" ht="7.5" customHeight="1" outlineLevel="5" x14ac:dyDescent="0.15">
      <c r="B5581" s="69"/>
      <c r="C5581" s="69"/>
      <c r="D5581" s="60"/>
      <c r="E5581" s="60"/>
      <c r="F5581" s="61"/>
      <c r="G5581" s="60"/>
      <c r="H5581" s="65"/>
      <c r="I5581" s="105"/>
      <c r="J5581" s="63"/>
      <c r="K5581" s="65"/>
      <c r="L5581" s="65"/>
      <c r="M5581" s="65"/>
      <c r="N5581" s="65"/>
      <c r="O5581" s="63"/>
      <c r="P5581" s="63"/>
      <c r="Q5581" s="63"/>
      <c r="R5581" s="60"/>
      <c r="S5581" s="60"/>
      <c r="T5581" s="69"/>
      <c r="U5581" s="8"/>
      <c r="X5581" s="60"/>
    </row>
    <row r="5582" spans="1:27" ht="22.5" outlineLevel="4" x14ac:dyDescent="0.2">
      <c r="A5582" s="4"/>
      <c r="B5582" s="120"/>
      <c r="C5582" s="121">
        <v>2</v>
      </c>
      <c r="D5582" s="122" t="s">
        <v>760</v>
      </c>
      <c r="E5582" s="123" t="s">
        <v>4083</v>
      </c>
      <c r="F5582" s="124" t="s">
        <v>4084</v>
      </c>
      <c r="G5582" s="122" t="s">
        <v>752</v>
      </c>
      <c r="H5582" s="125">
        <v>20</v>
      </c>
      <c r="I5582" s="126">
        <v>0</v>
      </c>
      <c r="J5582" s="127">
        <f>H5582*I5582</f>
        <v>0</v>
      </c>
      <c r="K5582" s="125"/>
      <c r="L5582" s="125">
        <f>H5582*K5582</f>
        <v>0</v>
      </c>
      <c r="M5582" s="125"/>
      <c r="N5582" s="125">
        <f>H5582*M5582</f>
        <v>0</v>
      </c>
      <c r="O5582" s="127">
        <v>15</v>
      </c>
      <c r="P5582" s="127">
        <f>J5582*(O5582/100)</f>
        <v>0</v>
      </c>
      <c r="Q5582" s="127">
        <f>J5582+P5582</f>
        <v>0</v>
      </c>
      <c r="R5582" s="128"/>
      <c r="S5582" s="128" t="s">
        <v>776</v>
      </c>
      <c r="T5582" s="129">
        <v>1</v>
      </c>
      <c r="U5582" s="8"/>
      <c r="V5582" s="8"/>
      <c r="W5582" s="8"/>
      <c r="X5582" s="60"/>
    </row>
    <row r="5583" spans="1:27" ht="9.75" outlineLevel="5" x14ac:dyDescent="0.2">
      <c r="A5583" s="130"/>
      <c r="B5583" s="131"/>
      <c r="C5583" s="131"/>
      <c r="D5583" s="132"/>
      <c r="E5583" s="136" t="s">
        <v>0</v>
      </c>
      <c r="F5583" s="159" t="s">
        <v>763</v>
      </c>
      <c r="G5583" s="159"/>
      <c r="H5583" s="160"/>
      <c r="I5583" s="161"/>
      <c r="J5583" s="162"/>
      <c r="K5583" s="134"/>
      <c r="L5583" s="134"/>
      <c r="M5583" s="134"/>
      <c r="N5583" s="134"/>
      <c r="O5583" s="135"/>
      <c r="P5583" s="135"/>
      <c r="Q5583" s="135"/>
      <c r="R5583" s="132"/>
      <c r="S5583" s="132"/>
      <c r="T5583" s="131"/>
      <c r="U5583" s="6"/>
      <c r="V5583" s="8"/>
      <c r="W5583" s="8"/>
      <c r="X5583" s="133" t="str">
        <f>F5583</f>
        <v>---</v>
      </c>
      <c r="Y5583" s="9"/>
      <c r="AA5583" s="11"/>
    </row>
    <row r="5584" spans="1:27" ht="7.5" customHeight="1" outlineLevel="5" x14ac:dyDescent="0.15">
      <c r="B5584" s="69"/>
      <c r="C5584" s="69"/>
      <c r="D5584" s="60"/>
      <c r="E5584" s="60"/>
      <c r="F5584" s="61"/>
      <c r="G5584" s="60"/>
      <c r="H5584" s="65"/>
      <c r="I5584" s="105"/>
      <c r="J5584" s="63"/>
      <c r="K5584" s="65"/>
      <c r="L5584" s="65"/>
      <c r="M5584" s="65"/>
      <c r="N5584" s="65"/>
      <c r="O5584" s="63"/>
      <c r="P5584" s="63"/>
      <c r="Q5584" s="63"/>
      <c r="R5584" s="60"/>
      <c r="S5584" s="60"/>
      <c r="T5584" s="69"/>
      <c r="U5584" s="8"/>
      <c r="X5584" s="60"/>
    </row>
    <row r="5585" spans="1:27" ht="22.5" outlineLevel="4" x14ac:dyDescent="0.2">
      <c r="A5585" s="4"/>
      <c r="B5585" s="120"/>
      <c r="C5585" s="121">
        <v>3</v>
      </c>
      <c r="D5585" s="122" t="s">
        <v>760</v>
      </c>
      <c r="E5585" s="123" t="s">
        <v>4085</v>
      </c>
      <c r="F5585" s="124" t="s">
        <v>4086</v>
      </c>
      <c r="G5585" s="122" t="s">
        <v>752</v>
      </c>
      <c r="H5585" s="125">
        <v>20</v>
      </c>
      <c r="I5585" s="126">
        <v>0</v>
      </c>
      <c r="J5585" s="127">
        <f>H5585*I5585</f>
        <v>0</v>
      </c>
      <c r="K5585" s="125"/>
      <c r="L5585" s="125">
        <f>H5585*K5585</f>
        <v>0</v>
      </c>
      <c r="M5585" s="125"/>
      <c r="N5585" s="125">
        <f>H5585*M5585</f>
        <v>0</v>
      </c>
      <c r="O5585" s="127">
        <v>15</v>
      </c>
      <c r="P5585" s="127">
        <f>J5585*(O5585/100)</f>
        <v>0</v>
      </c>
      <c r="Q5585" s="127">
        <f>J5585+P5585</f>
        <v>0</v>
      </c>
      <c r="R5585" s="128"/>
      <c r="S5585" s="128" t="s">
        <v>776</v>
      </c>
      <c r="T5585" s="129">
        <v>1</v>
      </c>
      <c r="U5585" s="8"/>
      <c r="V5585" s="8"/>
      <c r="W5585" s="8"/>
      <c r="X5585" s="60"/>
    </row>
    <row r="5586" spans="1:27" ht="9.75" outlineLevel="5" x14ac:dyDescent="0.2">
      <c r="A5586" s="130"/>
      <c r="B5586" s="131"/>
      <c r="C5586" s="131"/>
      <c r="D5586" s="132"/>
      <c r="E5586" s="136" t="s">
        <v>0</v>
      </c>
      <c r="F5586" s="159" t="s">
        <v>763</v>
      </c>
      <c r="G5586" s="159"/>
      <c r="H5586" s="160"/>
      <c r="I5586" s="161"/>
      <c r="J5586" s="162"/>
      <c r="K5586" s="134"/>
      <c r="L5586" s="134"/>
      <c r="M5586" s="134"/>
      <c r="N5586" s="134"/>
      <c r="O5586" s="135"/>
      <c r="P5586" s="135"/>
      <c r="Q5586" s="135"/>
      <c r="R5586" s="132"/>
      <c r="S5586" s="132"/>
      <c r="T5586" s="131"/>
      <c r="U5586" s="6"/>
      <c r="V5586" s="8"/>
      <c r="W5586" s="8"/>
      <c r="X5586" s="133" t="str">
        <f>F5586</f>
        <v>---</v>
      </c>
      <c r="Y5586" s="9"/>
      <c r="AA5586" s="11"/>
    </row>
    <row r="5587" spans="1:27" ht="7.5" customHeight="1" outlineLevel="5" x14ac:dyDescent="0.15">
      <c r="B5587" s="69"/>
      <c r="C5587" s="69"/>
      <c r="D5587" s="60"/>
      <c r="E5587" s="60"/>
      <c r="F5587" s="61"/>
      <c r="G5587" s="60"/>
      <c r="H5587" s="65"/>
      <c r="I5587" s="105"/>
      <c r="J5587" s="63"/>
      <c r="K5587" s="65"/>
      <c r="L5587" s="65"/>
      <c r="M5587" s="65"/>
      <c r="N5587" s="65"/>
      <c r="O5587" s="63"/>
      <c r="P5587" s="63"/>
      <c r="Q5587" s="63"/>
      <c r="R5587" s="60"/>
      <c r="S5587" s="60"/>
      <c r="T5587" s="69"/>
      <c r="U5587" s="8"/>
      <c r="X5587" s="60"/>
    </row>
    <row r="5588" spans="1:27" ht="11.25" outlineLevel="4" x14ac:dyDescent="0.2">
      <c r="A5588" s="4"/>
      <c r="B5588" s="120"/>
      <c r="C5588" s="121">
        <v>4</v>
      </c>
      <c r="D5588" s="122" t="s">
        <v>3747</v>
      </c>
      <c r="E5588" s="123" t="s">
        <v>4071</v>
      </c>
      <c r="F5588" s="124" t="s">
        <v>4072</v>
      </c>
      <c r="G5588" s="122" t="s">
        <v>752</v>
      </c>
      <c r="H5588" s="125">
        <v>20</v>
      </c>
      <c r="I5588" s="126">
        <v>0</v>
      </c>
      <c r="J5588" s="127">
        <f>H5588*I5588</f>
        <v>0</v>
      </c>
      <c r="K5588" s="125"/>
      <c r="L5588" s="125">
        <f>H5588*K5588</f>
        <v>0</v>
      </c>
      <c r="M5588" s="125"/>
      <c r="N5588" s="125">
        <f>H5588*M5588</f>
        <v>0</v>
      </c>
      <c r="O5588" s="127">
        <v>15</v>
      </c>
      <c r="P5588" s="127">
        <f>J5588*(O5588/100)</f>
        <v>0</v>
      </c>
      <c r="Q5588" s="127">
        <f>J5588+P5588</f>
        <v>0</v>
      </c>
      <c r="R5588" s="128"/>
      <c r="S5588" s="128" t="s">
        <v>538</v>
      </c>
      <c r="T5588" s="129">
        <v>1</v>
      </c>
      <c r="U5588" s="8"/>
      <c r="V5588" s="8"/>
      <c r="W5588" s="8"/>
      <c r="X5588" s="60"/>
    </row>
    <row r="5589" spans="1:27" ht="9.75" outlineLevel="5" x14ac:dyDescent="0.2">
      <c r="A5589" s="130"/>
      <c r="B5589" s="131"/>
      <c r="C5589" s="131"/>
      <c r="D5589" s="132"/>
      <c r="E5589" s="136" t="s">
        <v>0</v>
      </c>
      <c r="F5589" s="159" t="s">
        <v>4072</v>
      </c>
      <c r="G5589" s="159"/>
      <c r="H5589" s="160"/>
      <c r="I5589" s="161"/>
      <c r="J5589" s="162"/>
      <c r="K5589" s="134"/>
      <c r="L5589" s="134"/>
      <c r="M5589" s="134"/>
      <c r="N5589" s="134"/>
      <c r="O5589" s="135"/>
      <c r="P5589" s="135"/>
      <c r="Q5589" s="135"/>
      <c r="R5589" s="132"/>
      <c r="S5589" s="132"/>
      <c r="T5589" s="131"/>
      <c r="U5589" s="6"/>
      <c r="V5589" s="8"/>
      <c r="W5589" s="8"/>
      <c r="X5589" s="133" t="str">
        <f>F5589</f>
        <v>Zatažení optického kabelu do ochranné HDPE trubky</v>
      </c>
      <c r="Y5589" s="9"/>
      <c r="AA5589" s="11"/>
    </row>
    <row r="5590" spans="1:27" ht="7.5" customHeight="1" outlineLevel="5" x14ac:dyDescent="0.15">
      <c r="B5590" s="69"/>
      <c r="C5590" s="69"/>
      <c r="D5590" s="60"/>
      <c r="E5590" s="60"/>
      <c r="F5590" s="61"/>
      <c r="G5590" s="60"/>
      <c r="H5590" s="65"/>
      <c r="I5590" s="105"/>
      <c r="J5590" s="63"/>
      <c r="K5590" s="65"/>
      <c r="L5590" s="65"/>
      <c r="M5590" s="65"/>
      <c r="N5590" s="65"/>
      <c r="O5590" s="63"/>
      <c r="P5590" s="63"/>
      <c r="Q5590" s="63"/>
      <c r="R5590" s="60"/>
      <c r="S5590" s="60"/>
      <c r="T5590" s="69"/>
      <c r="U5590" s="8"/>
      <c r="X5590" s="60"/>
    </row>
    <row r="5591" spans="1:27" ht="11.25" outlineLevel="4" x14ac:dyDescent="0.2">
      <c r="A5591" s="4"/>
      <c r="B5591" s="120"/>
      <c r="C5591" s="121">
        <v>5</v>
      </c>
      <c r="D5591" s="122" t="s">
        <v>760</v>
      </c>
      <c r="E5591" s="123" t="s">
        <v>4087</v>
      </c>
      <c r="F5591" s="124" t="s">
        <v>4088</v>
      </c>
      <c r="G5591" s="122" t="s">
        <v>752</v>
      </c>
      <c r="H5591" s="125">
        <v>20</v>
      </c>
      <c r="I5591" s="126">
        <v>0</v>
      </c>
      <c r="J5591" s="127">
        <f>H5591*I5591</f>
        <v>0</v>
      </c>
      <c r="K5591" s="125"/>
      <c r="L5591" s="125">
        <f>H5591*K5591</f>
        <v>0</v>
      </c>
      <c r="M5591" s="125"/>
      <c r="N5591" s="125">
        <f>H5591*M5591</f>
        <v>0</v>
      </c>
      <c r="O5591" s="127">
        <v>15</v>
      </c>
      <c r="P5591" s="127">
        <f>J5591*(O5591/100)</f>
        <v>0</v>
      </c>
      <c r="Q5591" s="127">
        <f>J5591+P5591</f>
        <v>0</v>
      </c>
      <c r="R5591" s="128"/>
      <c r="S5591" s="128" t="s">
        <v>776</v>
      </c>
      <c r="T5591" s="129">
        <v>1</v>
      </c>
      <c r="U5591" s="8"/>
      <c r="V5591" s="8"/>
      <c r="W5591" s="8"/>
      <c r="X5591" s="60"/>
    </row>
    <row r="5592" spans="1:27" ht="9.75" outlineLevel="5" x14ac:dyDescent="0.2">
      <c r="A5592" s="130"/>
      <c r="B5592" s="131"/>
      <c r="C5592" s="131"/>
      <c r="D5592" s="132"/>
      <c r="E5592" s="136" t="s">
        <v>0</v>
      </c>
      <c r="F5592" s="159" t="s">
        <v>763</v>
      </c>
      <c r="G5592" s="159"/>
      <c r="H5592" s="160"/>
      <c r="I5592" s="161"/>
      <c r="J5592" s="162"/>
      <c r="K5592" s="134"/>
      <c r="L5592" s="134"/>
      <c r="M5592" s="134"/>
      <c r="N5592" s="134"/>
      <c r="O5592" s="135"/>
      <c r="P5592" s="135"/>
      <c r="Q5592" s="135"/>
      <c r="R5592" s="132"/>
      <c r="S5592" s="132"/>
      <c r="T5592" s="131"/>
      <c r="U5592" s="6"/>
      <c r="V5592" s="8"/>
      <c r="W5592" s="8"/>
      <c r="X5592" s="133" t="str">
        <f>F5592</f>
        <v>---</v>
      </c>
      <c r="Y5592" s="9"/>
      <c r="AA5592" s="11"/>
    </row>
    <row r="5593" spans="1:27" ht="7.5" customHeight="1" outlineLevel="5" x14ac:dyDescent="0.15">
      <c r="B5593" s="69"/>
      <c r="C5593" s="69"/>
      <c r="D5593" s="60"/>
      <c r="E5593" s="60"/>
      <c r="F5593" s="61"/>
      <c r="G5593" s="60"/>
      <c r="H5593" s="65"/>
      <c r="I5593" s="105"/>
      <c r="J5593" s="63"/>
      <c r="K5593" s="65"/>
      <c r="L5593" s="65"/>
      <c r="M5593" s="65"/>
      <c r="N5593" s="65"/>
      <c r="O5593" s="63"/>
      <c r="P5593" s="63"/>
      <c r="Q5593" s="63"/>
      <c r="R5593" s="60"/>
      <c r="S5593" s="60"/>
      <c r="T5593" s="69"/>
      <c r="U5593" s="8"/>
      <c r="X5593" s="60"/>
    </row>
    <row r="5594" spans="1:27" outlineLevel="4" x14ac:dyDescent="0.15">
      <c r="B5594" s="6"/>
      <c r="C5594" s="6"/>
      <c r="D5594" s="6"/>
      <c r="E5594" s="6"/>
      <c r="F5594" s="6"/>
      <c r="G5594" s="6"/>
      <c r="H5594" s="6"/>
      <c r="I5594" s="8"/>
      <c r="J5594" s="8"/>
      <c r="K5594" s="6"/>
      <c r="L5594" s="6"/>
      <c r="M5594" s="6"/>
      <c r="N5594" s="6"/>
      <c r="O5594" s="6"/>
      <c r="P5594" s="8"/>
      <c r="Q5594" s="8"/>
      <c r="R5594" s="8"/>
      <c r="S5594" s="6"/>
      <c r="T5594" s="6"/>
      <c r="X5594" s="6"/>
    </row>
    <row r="5595" spans="1:27" ht="11.25" outlineLevel="3" x14ac:dyDescent="0.2">
      <c r="A5595" s="96" t="s">
        <v>213</v>
      </c>
      <c r="B5595" s="100">
        <v>4</v>
      </c>
      <c r="C5595" s="114"/>
      <c r="D5595" s="115" t="s">
        <v>533</v>
      </c>
      <c r="E5595" s="115"/>
      <c r="F5595" s="116" t="s">
        <v>214</v>
      </c>
      <c r="G5595" s="115"/>
      <c r="H5595" s="117"/>
      <c r="I5595" s="118"/>
      <c r="J5595" s="98">
        <f>SUBTOTAL(9,J5596:J5608)</f>
        <v>0</v>
      </c>
      <c r="K5595" s="117"/>
      <c r="L5595" s="99">
        <f>SUBTOTAL(9,L5596:L5608)</f>
        <v>0</v>
      </c>
      <c r="M5595" s="117"/>
      <c r="N5595" s="99">
        <f>SUBTOTAL(9,N5596:N5608)</f>
        <v>0</v>
      </c>
      <c r="O5595" s="119"/>
      <c r="P5595" s="98">
        <f>SUBTOTAL(9,P5596:P5608)</f>
        <v>0</v>
      </c>
      <c r="Q5595" s="98">
        <f>SUBTOTAL(9,Q5596:Q5608)</f>
        <v>0</v>
      </c>
      <c r="R5595" s="115"/>
      <c r="S5595" s="115"/>
      <c r="T5595" s="100">
        <f>SUBTOTAL(9,T5596:T5608)</f>
        <v>4</v>
      </c>
      <c r="U5595" s="6"/>
      <c r="V5595" s="8"/>
      <c r="W5595" s="8"/>
      <c r="X5595" s="60"/>
    </row>
    <row r="5596" spans="1:27" ht="11.25" outlineLevel="4" x14ac:dyDescent="0.2">
      <c r="A5596" s="4"/>
      <c r="B5596" s="120"/>
      <c r="C5596" s="121">
        <v>1</v>
      </c>
      <c r="D5596" s="122" t="s">
        <v>534</v>
      </c>
      <c r="E5596" s="123" t="s">
        <v>3922</v>
      </c>
      <c r="F5596" s="124" t="s">
        <v>3923</v>
      </c>
      <c r="G5596" s="122" t="s">
        <v>724</v>
      </c>
      <c r="H5596" s="125">
        <v>5</v>
      </c>
      <c r="I5596" s="126">
        <v>0</v>
      </c>
      <c r="J5596" s="127">
        <f>H5596*I5596</f>
        <v>0</v>
      </c>
      <c r="K5596" s="125"/>
      <c r="L5596" s="125">
        <f>H5596*K5596</f>
        <v>0</v>
      </c>
      <c r="M5596" s="125"/>
      <c r="N5596" s="125">
        <f>H5596*M5596</f>
        <v>0</v>
      </c>
      <c r="O5596" s="127">
        <v>15</v>
      </c>
      <c r="P5596" s="127">
        <f>J5596*(O5596/100)</f>
        <v>0</v>
      </c>
      <c r="Q5596" s="127">
        <f>J5596+P5596</f>
        <v>0</v>
      </c>
      <c r="R5596" s="128"/>
      <c r="S5596" s="128" t="s">
        <v>538</v>
      </c>
      <c r="T5596" s="129">
        <v>1</v>
      </c>
      <c r="U5596" s="8"/>
      <c r="V5596" s="8"/>
      <c r="W5596" s="8"/>
      <c r="X5596" s="60"/>
    </row>
    <row r="5597" spans="1:27" ht="9.75" outlineLevel="5" x14ac:dyDescent="0.2">
      <c r="A5597" s="130"/>
      <c r="B5597" s="131"/>
      <c r="C5597" s="131"/>
      <c r="D5597" s="132"/>
      <c r="E5597" s="136" t="s">
        <v>0</v>
      </c>
      <c r="F5597" s="159" t="s">
        <v>3924</v>
      </c>
      <c r="G5597" s="159"/>
      <c r="H5597" s="160"/>
      <c r="I5597" s="161"/>
      <c r="J5597" s="162"/>
      <c r="K5597" s="134"/>
      <c r="L5597" s="134"/>
      <c r="M5597" s="134"/>
      <c r="N5597" s="134"/>
      <c r="O5597" s="135"/>
      <c r="P5597" s="135"/>
      <c r="Q5597" s="135"/>
      <c r="R5597" s="132"/>
      <c r="S5597" s="132"/>
      <c r="T5597" s="131"/>
      <c r="U5597" s="6"/>
      <c r="V5597" s="8"/>
      <c r="W5597" s="8"/>
      <c r="X5597" s="133" t="str">
        <f>F5597</f>
        <v>Montáž rozvodnic oceloplechových nebo plastových bez zapojení vodičů běžných, hmotnosti do 50 kg</v>
      </c>
      <c r="Y5597" s="9"/>
      <c r="AA5597" s="11"/>
    </row>
    <row r="5598" spans="1:27" ht="7.5" customHeight="1" outlineLevel="5" x14ac:dyDescent="0.15">
      <c r="B5598" s="69"/>
      <c r="C5598" s="69"/>
      <c r="D5598" s="60"/>
      <c r="E5598" s="60"/>
      <c r="F5598" s="61"/>
      <c r="G5598" s="60"/>
      <c r="H5598" s="65"/>
      <c r="I5598" s="105"/>
      <c r="J5598" s="63"/>
      <c r="K5598" s="65"/>
      <c r="L5598" s="65"/>
      <c r="M5598" s="65"/>
      <c r="N5598" s="65"/>
      <c r="O5598" s="63"/>
      <c r="P5598" s="63"/>
      <c r="Q5598" s="63"/>
      <c r="R5598" s="60"/>
      <c r="S5598" s="60"/>
      <c r="T5598" s="69"/>
      <c r="U5598" s="8"/>
      <c r="X5598" s="60"/>
    </row>
    <row r="5599" spans="1:27" ht="22.5" outlineLevel="4" x14ac:dyDescent="0.2">
      <c r="A5599" s="4"/>
      <c r="B5599" s="120"/>
      <c r="C5599" s="121">
        <v>2</v>
      </c>
      <c r="D5599" s="122" t="s">
        <v>760</v>
      </c>
      <c r="E5599" s="123" t="s">
        <v>4089</v>
      </c>
      <c r="F5599" s="124" t="s">
        <v>4090</v>
      </c>
      <c r="G5599" s="122" t="s">
        <v>3854</v>
      </c>
      <c r="H5599" s="125">
        <v>5</v>
      </c>
      <c r="I5599" s="126">
        <v>0</v>
      </c>
      <c r="J5599" s="127">
        <f>H5599*I5599</f>
        <v>0</v>
      </c>
      <c r="K5599" s="125"/>
      <c r="L5599" s="125">
        <f>H5599*K5599</f>
        <v>0</v>
      </c>
      <c r="M5599" s="125"/>
      <c r="N5599" s="125">
        <f>H5599*M5599</f>
        <v>0</v>
      </c>
      <c r="O5599" s="127">
        <v>15</v>
      </c>
      <c r="P5599" s="127">
        <f>J5599*(O5599/100)</f>
        <v>0</v>
      </c>
      <c r="Q5599" s="127">
        <f>J5599+P5599</f>
        <v>0</v>
      </c>
      <c r="R5599" s="128"/>
      <c r="S5599" s="128" t="s">
        <v>776</v>
      </c>
      <c r="T5599" s="129">
        <v>1</v>
      </c>
      <c r="U5599" s="8"/>
      <c r="V5599" s="8"/>
      <c r="W5599" s="8"/>
      <c r="X5599" s="60"/>
    </row>
    <row r="5600" spans="1:27" ht="9.75" outlineLevel="5" x14ac:dyDescent="0.2">
      <c r="A5600" s="130"/>
      <c r="B5600" s="131"/>
      <c r="C5600" s="131"/>
      <c r="D5600" s="132"/>
      <c r="E5600" s="136" t="s">
        <v>0</v>
      </c>
      <c r="F5600" s="159" t="s">
        <v>763</v>
      </c>
      <c r="G5600" s="159"/>
      <c r="H5600" s="160"/>
      <c r="I5600" s="161"/>
      <c r="J5600" s="162"/>
      <c r="K5600" s="134"/>
      <c r="L5600" s="134"/>
      <c r="M5600" s="134"/>
      <c r="N5600" s="134"/>
      <c r="O5600" s="135"/>
      <c r="P5600" s="135"/>
      <c r="Q5600" s="135"/>
      <c r="R5600" s="132"/>
      <c r="S5600" s="132"/>
      <c r="T5600" s="131"/>
      <c r="U5600" s="6"/>
      <c r="V5600" s="8"/>
      <c r="W5600" s="8"/>
      <c r="X5600" s="133" t="str">
        <f>F5600</f>
        <v>---</v>
      </c>
      <c r="Y5600" s="9"/>
      <c r="AA5600" s="11"/>
    </row>
    <row r="5601" spans="1:27" ht="7.5" customHeight="1" outlineLevel="5" x14ac:dyDescent="0.15">
      <c r="B5601" s="69"/>
      <c r="C5601" s="69"/>
      <c r="D5601" s="60"/>
      <c r="E5601" s="60"/>
      <c r="F5601" s="61"/>
      <c r="G5601" s="60"/>
      <c r="H5601" s="65"/>
      <c r="I5601" s="105"/>
      <c r="J5601" s="63"/>
      <c r="K5601" s="65"/>
      <c r="L5601" s="65"/>
      <c r="M5601" s="65"/>
      <c r="N5601" s="65"/>
      <c r="O5601" s="63"/>
      <c r="P5601" s="63"/>
      <c r="Q5601" s="63"/>
      <c r="R5601" s="60"/>
      <c r="S5601" s="60"/>
      <c r="T5601" s="69"/>
      <c r="U5601" s="8"/>
      <c r="X5601" s="60"/>
    </row>
    <row r="5602" spans="1:27" ht="11.25" outlineLevel="4" x14ac:dyDescent="0.2">
      <c r="A5602" s="4"/>
      <c r="B5602" s="120"/>
      <c r="C5602" s="121">
        <v>3</v>
      </c>
      <c r="D5602" s="122" t="s">
        <v>3747</v>
      </c>
      <c r="E5602" s="123" t="s">
        <v>4091</v>
      </c>
      <c r="F5602" s="124" t="s">
        <v>4092</v>
      </c>
      <c r="G5602" s="122" t="s">
        <v>3757</v>
      </c>
      <c r="H5602" s="125">
        <v>75</v>
      </c>
      <c r="I5602" s="126">
        <v>0</v>
      </c>
      <c r="J5602" s="127">
        <f>H5602*I5602</f>
        <v>0</v>
      </c>
      <c r="K5602" s="125"/>
      <c r="L5602" s="125">
        <f>H5602*K5602</f>
        <v>0</v>
      </c>
      <c r="M5602" s="125"/>
      <c r="N5602" s="125">
        <f>H5602*M5602</f>
        <v>0</v>
      </c>
      <c r="O5602" s="127">
        <v>15</v>
      </c>
      <c r="P5602" s="127">
        <f>J5602*(O5602/100)</f>
        <v>0</v>
      </c>
      <c r="Q5602" s="127">
        <f>J5602+P5602</f>
        <v>0</v>
      </c>
      <c r="R5602" s="128"/>
      <c r="S5602" s="128" t="s">
        <v>538</v>
      </c>
      <c r="T5602" s="129">
        <v>1</v>
      </c>
      <c r="U5602" s="8"/>
      <c r="V5602" s="8"/>
      <c r="W5602" s="8"/>
      <c r="X5602" s="60"/>
    </row>
    <row r="5603" spans="1:27" ht="9.75" outlineLevel="5" x14ac:dyDescent="0.2">
      <c r="A5603" s="130"/>
      <c r="B5603" s="131"/>
      <c r="C5603" s="131"/>
      <c r="D5603" s="132"/>
      <c r="E5603" s="136" t="s">
        <v>0</v>
      </c>
      <c r="F5603" s="159" t="s">
        <v>4093</v>
      </c>
      <c r="G5603" s="159"/>
      <c r="H5603" s="160"/>
      <c r="I5603" s="161"/>
      <c r="J5603" s="162"/>
      <c r="K5603" s="134"/>
      <c r="L5603" s="134"/>
      <c r="M5603" s="134"/>
      <c r="N5603" s="134"/>
      <c r="O5603" s="135"/>
      <c r="P5603" s="135"/>
      <c r="Q5603" s="135"/>
      <c r="R5603" s="132"/>
      <c r="S5603" s="132"/>
      <c r="T5603" s="131"/>
      <c r="U5603" s="6"/>
      <c r="V5603" s="8"/>
      <c r="W5603" s="8"/>
      <c r="X5603" s="133" t="str">
        <f>F5603</f>
        <v>Hodinové zúčtovací sazby montáží technologických zařízení na stavebních objektech montér slaboproudých zařízení odborný</v>
      </c>
      <c r="Y5603" s="9"/>
      <c r="AA5603" s="11"/>
    </row>
    <row r="5604" spans="1:27" ht="7.5" customHeight="1" outlineLevel="5" x14ac:dyDescent="0.15">
      <c r="B5604" s="69"/>
      <c r="C5604" s="69"/>
      <c r="D5604" s="60"/>
      <c r="E5604" s="60"/>
      <c r="F5604" s="61"/>
      <c r="G5604" s="60"/>
      <c r="H5604" s="65"/>
      <c r="I5604" s="105"/>
      <c r="J5604" s="63"/>
      <c r="K5604" s="65"/>
      <c r="L5604" s="65"/>
      <c r="M5604" s="65"/>
      <c r="N5604" s="65"/>
      <c r="O5604" s="63"/>
      <c r="P5604" s="63"/>
      <c r="Q5604" s="63"/>
      <c r="R5604" s="60"/>
      <c r="S5604" s="60"/>
      <c r="T5604" s="69"/>
      <c r="U5604" s="8"/>
      <c r="X5604" s="60"/>
    </row>
    <row r="5605" spans="1:27" ht="22.5" outlineLevel="4" x14ac:dyDescent="0.2">
      <c r="A5605" s="4"/>
      <c r="B5605" s="120"/>
      <c r="C5605" s="121">
        <v>4</v>
      </c>
      <c r="D5605" s="122" t="s">
        <v>760</v>
      </c>
      <c r="E5605" s="123" t="s">
        <v>4094</v>
      </c>
      <c r="F5605" s="124" t="s">
        <v>4095</v>
      </c>
      <c r="G5605" s="122" t="s">
        <v>3656</v>
      </c>
      <c r="H5605" s="125">
        <v>5</v>
      </c>
      <c r="I5605" s="126">
        <v>0</v>
      </c>
      <c r="J5605" s="127">
        <f>H5605*I5605</f>
        <v>0</v>
      </c>
      <c r="K5605" s="125"/>
      <c r="L5605" s="125">
        <f>H5605*K5605</f>
        <v>0</v>
      </c>
      <c r="M5605" s="125"/>
      <c r="N5605" s="125">
        <f>H5605*M5605</f>
        <v>0</v>
      </c>
      <c r="O5605" s="127">
        <v>15</v>
      </c>
      <c r="P5605" s="127">
        <f>J5605*(O5605/100)</f>
        <v>0</v>
      </c>
      <c r="Q5605" s="127">
        <f>J5605+P5605</f>
        <v>0</v>
      </c>
      <c r="R5605" s="128"/>
      <c r="S5605" s="128" t="s">
        <v>776</v>
      </c>
      <c r="T5605" s="129">
        <v>1</v>
      </c>
      <c r="U5605" s="8"/>
      <c r="V5605" s="8"/>
      <c r="W5605" s="8"/>
      <c r="X5605" s="60"/>
    </row>
    <row r="5606" spans="1:27" ht="9.75" outlineLevel="5" x14ac:dyDescent="0.2">
      <c r="A5606" s="130"/>
      <c r="B5606" s="131"/>
      <c r="C5606" s="131"/>
      <c r="D5606" s="132"/>
      <c r="E5606" s="136" t="s">
        <v>0</v>
      </c>
      <c r="F5606" s="159" t="s">
        <v>763</v>
      </c>
      <c r="G5606" s="159"/>
      <c r="H5606" s="160"/>
      <c r="I5606" s="161"/>
      <c r="J5606" s="162"/>
      <c r="K5606" s="134"/>
      <c r="L5606" s="134"/>
      <c r="M5606" s="134"/>
      <c r="N5606" s="134"/>
      <c r="O5606" s="135"/>
      <c r="P5606" s="135"/>
      <c r="Q5606" s="135"/>
      <c r="R5606" s="132"/>
      <c r="S5606" s="132"/>
      <c r="T5606" s="131"/>
      <c r="U5606" s="6"/>
      <c r="V5606" s="8"/>
      <c r="W5606" s="8"/>
      <c r="X5606" s="133" t="str">
        <f>F5606</f>
        <v>---</v>
      </c>
      <c r="Y5606" s="9"/>
      <c r="AA5606" s="11"/>
    </row>
    <row r="5607" spans="1:27" ht="7.5" customHeight="1" outlineLevel="5" x14ac:dyDescent="0.15">
      <c r="B5607" s="69"/>
      <c r="C5607" s="69"/>
      <c r="D5607" s="60"/>
      <c r="E5607" s="60"/>
      <c r="F5607" s="61"/>
      <c r="G5607" s="60"/>
      <c r="H5607" s="65"/>
      <c r="I5607" s="105"/>
      <c r="J5607" s="63"/>
      <c r="K5607" s="65"/>
      <c r="L5607" s="65"/>
      <c r="M5607" s="65"/>
      <c r="N5607" s="65"/>
      <c r="O5607" s="63"/>
      <c r="P5607" s="63"/>
      <c r="Q5607" s="63"/>
      <c r="R5607" s="60"/>
      <c r="S5607" s="60"/>
      <c r="T5607" s="69"/>
      <c r="U5607" s="8"/>
      <c r="X5607" s="60"/>
    </row>
    <row r="5608" spans="1:27" outlineLevel="4" x14ac:dyDescent="0.15">
      <c r="B5608" s="6"/>
      <c r="C5608" s="6"/>
      <c r="D5608" s="6"/>
      <c r="E5608" s="6"/>
      <c r="F5608" s="6"/>
      <c r="G5608" s="6"/>
      <c r="H5608" s="6"/>
      <c r="I5608" s="8"/>
      <c r="J5608" s="8"/>
      <c r="K5608" s="6"/>
      <c r="L5608" s="6"/>
      <c r="M5608" s="6"/>
      <c r="N5608" s="6"/>
      <c r="O5608" s="6"/>
      <c r="P5608" s="8"/>
      <c r="Q5608" s="8"/>
      <c r="R5608" s="8"/>
      <c r="S5608" s="6"/>
      <c r="T5608" s="6"/>
      <c r="X5608" s="6"/>
    </row>
    <row r="5609" spans="1:27" ht="11.25" outlineLevel="3" x14ac:dyDescent="0.2">
      <c r="A5609" s="96" t="s">
        <v>215</v>
      </c>
      <c r="B5609" s="100">
        <v>4</v>
      </c>
      <c r="C5609" s="114"/>
      <c r="D5609" s="115" t="s">
        <v>533</v>
      </c>
      <c r="E5609" s="115"/>
      <c r="F5609" s="116" t="s">
        <v>216</v>
      </c>
      <c r="G5609" s="115"/>
      <c r="H5609" s="117"/>
      <c r="I5609" s="118"/>
      <c r="J5609" s="98">
        <f>SUBTOTAL(9,J5610:J5694)</f>
        <v>0</v>
      </c>
      <c r="K5609" s="117"/>
      <c r="L5609" s="99">
        <f>SUBTOTAL(9,L5610:L5694)</f>
        <v>0</v>
      </c>
      <c r="M5609" s="117"/>
      <c r="N5609" s="99">
        <f>SUBTOTAL(9,N5610:N5694)</f>
        <v>0</v>
      </c>
      <c r="O5609" s="119"/>
      <c r="P5609" s="98">
        <f>SUBTOTAL(9,P5610:P5694)</f>
        <v>0</v>
      </c>
      <c r="Q5609" s="98">
        <f>SUBTOTAL(9,Q5610:Q5694)</f>
        <v>0</v>
      </c>
      <c r="R5609" s="115"/>
      <c r="S5609" s="115"/>
      <c r="T5609" s="100">
        <f>SUBTOTAL(9,T5610:T5694)</f>
        <v>28</v>
      </c>
      <c r="U5609" s="6"/>
      <c r="V5609" s="8"/>
      <c r="W5609" s="8"/>
      <c r="X5609" s="60"/>
    </row>
    <row r="5610" spans="1:27" ht="11.25" outlineLevel="4" x14ac:dyDescent="0.2">
      <c r="A5610" s="4"/>
      <c r="B5610" s="120"/>
      <c r="C5610" s="121">
        <v>1</v>
      </c>
      <c r="D5610" s="122" t="s">
        <v>534</v>
      </c>
      <c r="E5610" s="123" t="s">
        <v>4096</v>
      </c>
      <c r="F5610" s="124" t="s">
        <v>4097</v>
      </c>
      <c r="G5610" s="122" t="s">
        <v>724</v>
      </c>
      <c r="H5610" s="125">
        <v>1</v>
      </c>
      <c r="I5610" s="126">
        <v>0</v>
      </c>
      <c r="J5610" s="127">
        <f>H5610*I5610</f>
        <v>0</v>
      </c>
      <c r="K5610" s="125"/>
      <c r="L5610" s="125">
        <f>H5610*K5610</f>
        <v>0</v>
      </c>
      <c r="M5610" s="125"/>
      <c r="N5610" s="125">
        <f>H5610*M5610</f>
        <v>0</v>
      </c>
      <c r="O5610" s="127">
        <v>15</v>
      </c>
      <c r="P5610" s="127">
        <f>J5610*(O5610/100)</f>
        <v>0</v>
      </c>
      <c r="Q5610" s="127">
        <f>J5610+P5610</f>
        <v>0</v>
      </c>
      <c r="R5610" s="128"/>
      <c r="S5610" s="128" t="s">
        <v>538</v>
      </c>
      <c r="T5610" s="129">
        <v>1</v>
      </c>
      <c r="U5610" s="8"/>
      <c r="V5610" s="8"/>
      <c r="W5610" s="8"/>
      <c r="X5610" s="60"/>
    </row>
    <row r="5611" spans="1:27" ht="9.75" outlineLevel="5" x14ac:dyDescent="0.2">
      <c r="A5611" s="130"/>
      <c r="B5611" s="131"/>
      <c r="C5611" s="131"/>
      <c r="D5611" s="132"/>
      <c r="E5611" s="136" t="s">
        <v>0</v>
      </c>
      <c r="F5611" s="159" t="s">
        <v>4098</v>
      </c>
      <c r="G5611" s="159"/>
      <c r="H5611" s="160"/>
      <c r="I5611" s="161"/>
      <c r="J5611" s="162"/>
      <c r="K5611" s="134"/>
      <c r="L5611" s="134"/>
      <c r="M5611" s="134"/>
      <c r="N5611" s="134"/>
      <c r="O5611" s="135"/>
      <c r="P5611" s="135"/>
      <c r="Q5611" s="135"/>
      <c r="R5611" s="132"/>
      <c r="S5611" s="132"/>
      <c r="T5611" s="131"/>
      <c r="U5611" s="6"/>
      <c r="V5611" s="8"/>
      <c r="W5611" s="8"/>
      <c r="X5611" s="133" t="str">
        <f>F5611</f>
        <v>Montáž strukturované kabeláže rozvaděče nástěnného</v>
      </c>
      <c r="Y5611" s="9"/>
      <c r="AA5611" s="11"/>
    </row>
    <row r="5612" spans="1:27" ht="7.5" customHeight="1" outlineLevel="5" x14ac:dyDescent="0.15">
      <c r="B5612" s="69"/>
      <c r="C5612" s="69"/>
      <c r="D5612" s="60"/>
      <c r="E5612" s="60"/>
      <c r="F5612" s="61"/>
      <c r="G5612" s="60"/>
      <c r="H5612" s="65"/>
      <c r="I5612" s="105"/>
      <c r="J5612" s="63"/>
      <c r="K5612" s="65"/>
      <c r="L5612" s="65"/>
      <c r="M5612" s="65"/>
      <c r="N5612" s="65"/>
      <c r="O5612" s="63"/>
      <c r="P5612" s="63"/>
      <c r="Q5612" s="63"/>
      <c r="R5612" s="60"/>
      <c r="S5612" s="60"/>
      <c r="T5612" s="69"/>
      <c r="U5612" s="8"/>
      <c r="X5612" s="60"/>
    </row>
    <row r="5613" spans="1:27" ht="22.5" outlineLevel="4" x14ac:dyDescent="0.2">
      <c r="A5613" s="4"/>
      <c r="B5613" s="120"/>
      <c r="C5613" s="121">
        <v>2</v>
      </c>
      <c r="D5613" s="122" t="s">
        <v>760</v>
      </c>
      <c r="E5613" s="123" t="s">
        <v>4099</v>
      </c>
      <c r="F5613" s="124" t="s">
        <v>4100</v>
      </c>
      <c r="G5613" s="122" t="s">
        <v>3854</v>
      </c>
      <c r="H5613" s="125">
        <v>1</v>
      </c>
      <c r="I5613" s="126">
        <v>0</v>
      </c>
      <c r="J5613" s="127">
        <f>H5613*I5613</f>
        <v>0</v>
      </c>
      <c r="K5613" s="125"/>
      <c r="L5613" s="125">
        <f>H5613*K5613</f>
        <v>0</v>
      </c>
      <c r="M5613" s="125"/>
      <c r="N5613" s="125">
        <f>H5613*M5613</f>
        <v>0</v>
      </c>
      <c r="O5613" s="127">
        <v>15</v>
      </c>
      <c r="P5613" s="127">
        <f>J5613*(O5613/100)</f>
        <v>0</v>
      </c>
      <c r="Q5613" s="127">
        <f>J5613+P5613</f>
        <v>0</v>
      </c>
      <c r="R5613" s="128"/>
      <c r="S5613" s="128" t="s">
        <v>776</v>
      </c>
      <c r="T5613" s="129">
        <v>1</v>
      </c>
      <c r="U5613" s="8"/>
      <c r="V5613" s="8"/>
      <c r="W5613" s="8"/>
      <c r="X5613" s="60"/>
    </row>
    <row r="5614" spans="1:27" ht="9.75" outlineLevel="5" x14ac:dyDescent="0.2">
      <c r="A5614" s="130"/>
      <c r="B5614" s="131"/>
      <c r="C5614" s="131"/>
      <c r="D5614" s="132"/>
      <c r="E5614" s="136" t="s">
        <v>0</v>
      </c>
      <c r="F5614" s="159" t="s">
        <v>763</v>
      </c>
      <c r="G5614" s="159"/>
      <c r="H5614" s="160"/>
      <c r="I5614" s="161"/>
      <c r="J5614" s="162"/>
      <c r="K5614" s="134"/>
      <c r="L5614" s="134"/>
      <c r="M5614" s="134"/>
      <c r="N5614" s="134"/>
      <c r="O5614" s="135"/>
      <c r="P5614" s="135"/>
      <c r="Q5614" s="135"/>
      <c r="R5614" s="132"/>
      <c r="S5614" s="132"/>
      <c r="T5614" s="131"/>
      <c r="U5614" s="6"/>
      <c r="V5614" s="8"/>
      <c r="W5614" s="8"/>
      <c r="X5614" s="133" t="str">
        <f>F5614</f>
        <v>---</v>
      </c>
      <c r="Y5614" s="9"/>
      <c r="AA5614" s="11"/>
    </row>
    <row r="5615" spans="1:27" ht="7.5" customHeight="1" outlineLevel="5" x14ac:dyDescent="0.15">
      <c r="B5615" s="69"/>
      <c r="C5615" s="69"/>
      <c r="D5615" s="60"/>
      <c r="E5615" s="60"/>
      <c r="F5615" s="61"/>
      <c r="G5615" s="60"/>
      <c r="H5615" s="65"/>
      <c r="I5615" s="105"/>
      <c r="J5615" s="63"/>
      <c r="K5615" s="65"/>
      <c r="L5615" s="65"/>
      <c r="M5615" s="65"/>
      <c r="N5615" s="65"/>
      <c r="O5615" s="63"/>
      <c r="P5615" s="63"/>
      <c r="Q5615" s="63"/>
      <c r="R5615" s="60"/>
      <c r="S5615" s="60"/>
      <c r="T5615" s="69"/>
      <c r="U5615" s="8"/>
      <c r="X5615" s="60"/>
    </row>
    <row r="5616" spans="1:27" ht="11.25" outlineLevel="4" x14ac:dyDescent="0.2">
      <c r="A5616" s="4"/>
      <c r="B5616" s="120"/>
      <c r="C5616" s="121">
        <v>3</v>
      </c>
      <c r="D5616" s="122" t="s">
        <v>760</v>
      </c>
      <c r="E5616" s="123" t="s">
        <v>4101</v>
      </c>
      <c r="F5616" s="124" t="s">
        <v>4102</v>
      </c>
      <c r="G5616" s="122" t="s">
        <v>3656</v>
      </c>
      <c r="H5616" s="125">
        <v>1</v>
      </c>
      <c r="I5616" s="126">
        <v>0</v>
      </c>
      <c r="J5616" s="127">
        <f>H5616*I5616</f>
        <v>0</v>
      </c>
      <c r="K5616" s="125"/>
      <c r="L5616" s="125">
        <f>H5616*K5616</f>
        <v>0</v>
      </c>
      <c r="M5616" s="125"/>
      <c r="N5616" s="125">
        <f>H5616*M5616</f>
        <v>0</v>
      </c>
      <c r="O5616" s="127">
        <v>15</v>
      </c>
      <c r="P5616" s="127">
        <f>J5616*(O5616/100)</f>
        <v>0</v>
      </c>
      <c r="Q5616" s="127">
        <f>J5616+P5616</f>
        <v>0</v>
      </c>
      <c r="R5616" s="128"/>
      <c r="S5616" s="128" t="s">
        <v>776</v>
      </c>
      <c r="T5616" s="129">
        <v>1</v>
      </c>
      <c r="U5616" s="8"/>
      <c r="V5616" s="8"/>
      <c r="W5616" s="8"/>
      <c r="X5616" s="60"/>
    </row>
    <row r="5617" spans="1:27" ht="9.75" outlineLevel="5" x14ac:dyDescent="0.2">
      <c r="A5617" s="130"/>
      <c r="B5617" s="131"/>
      <c r="C5617" s="131"/>
      <c r="D5617" s="132"/>
      <c r="E5617" s="136" t="s">
        <v>0</v>
      </c>
      <c r="F5617" s="159" t="s">
        <v>763</v>
      </c>
      <c r="G5617" s="159"/>
      <c r="H5617" s="160"/>
      <c r="I5617" s="161"/>
      <c r="J5617" s="162"/>
      <c r="K5617" s="134"/>
      <c r="L5617" s="134"/>
      <c r="M5617" s="134"/>
      <c r="N5617" s="134"/>
      <c r="O5617" s="135"/>
      <c r="P5617" s="135"/>
      <c r="Q5617" s="135"/>
      <c r="R5617" s="132"/>
      <c r="S5617" s="132"/>
      <c r="T5617" s="131"/>
      <c r="U5617" s="6"/>
      <c r="V5617" s="8"/>
      <c r="W5617" s="8"/>
      <c r="X5617" s="133" t="str">
        <f>F5617</f>
        <v>---</v>
      </c>
      <c r="Y5617" s="9"/>
      <c r="AA5617" s="11"/>
    </row>
    <row r="5618" spans="1:27" ht="7.5" customHeight="1" outlineLevel="5" x14ac:dyDescent="0.15">
      <c r="B5618" s="69"/>
      <c r="C5618" s="69"/>
      <c r="D5618" s="60"/>
      <c r="E5618" s="60"/>
      <c r="F5618" s="61"/>
      <c r="G5618" s="60"/>
      <c r="H5618" s="65"/>
      <c r="I5618" s="105"/>
      <c r="J5618" s="63"/>
      <c r="K5618" s="65"/>
      <c r="L5618" s="65"/>
      <c r="M5618" s="65"/>
      <c r="N5618" s="65"/>
      <c r="O5618" s="63"/>
      <c r="P5618" s="63"/>
      <c r="Q5618" s="63"/>
      <c r="R5618" s="60"/>
      <c r="S5618" s="60"/>
      <c r="T5618" s="69"/>
      <c r="U5618" s="8"/>
      <c r="X5618" s="60"/>
    </row>
    <row r="5619" spans="1:27" ht="11.25" outlineLevel="4" x14ac:dyDescent="0.2">
      <c r="A5619" s="4"/>
      <c r="B5619" s="120"/>
      <c r="C5619" s="121">
        <v>4</v>
      </c>
      <c r="D5619" s="122" t="s">
        <v>760</v>
      </c>
      <c r="E5619" s="123" t="s">
        <v>4103</v>
      </c>
      <c r="F5619" s="124" t="s">
        <v>4104</v>
      </c>
      <c r="G5619" s="122" t="s">
        <v>3656</v>
      </c>
      <c r="H5619" s="125">
        <v>1</v>
      </c>
      <c r="I5619" s="126">
        <v>0</v>
      </c>
      <c r="J5619" s="127">
        <f>H5619*I5619</f>
        <v>0</v>
      </c>
      <c r="K5619" s="125"/>
      <c r="L5619" s="125">
        <f>H5619*K5619</f>
        <v>0</v>
      </c>
      <c r="M5619" s="125"/>
      <c r="N5619" s="125">
        <f>H5619*M5619</f>
        <v>0</v>
      </c>
      <c r="O5619" s="127">
        <v>15</v>
      </c>
      <c r="P5619" s="127">
        <f>J5619*(O5619/100)</f>
        <v>0</v>
      </c>
      <c r="Q5619" s="127">
        <f>J5619+P5619</f>
        <v>0</v>
      </c>
      <c r="R5619" s="128"/>
      <c r="S5619" s="128" t="s">
        <v>776</v>
      </c>
      <c r="T5619" s="129">
        <v>1</v>
      </c>
      <c r="U5619" s="8"/>
      <c r="V5619" s="8"/>
      <c r="W5619" s="8"/>
      <c r="X5619" s="60"/>
    </row>
    <row r="5620" spans="1:27" ht="9.75" outlineLevel="5" x14ac:dyDescent="0.2">
      <c r="A5620" s="130"/>
      <c r="B5620" s="131"/>
      <c r="C5620" s="131"/>
      <c r="D5620" s="132"/>
      <c r="E5620" s="136" t="s">
        <v>0</v>
      </c>
      <c r="F5620" s="159" t="s">
        <v>763</v>
      </c>
      <c r="G5620" s="159"/>
      <c r="H5620" s="160"/>
      <c r="I5620" s="161"/>
      <c r="J5620" s="162"/>
      <c r="K5620" s="134"/>
      <c r="L5620" s="134"/>
      <c r="M5620" s="134"/>
      <c r="N5620" s="134"/>
      <c r="O5620" s="135"/>
      <c r="P5620" s="135"/>
      <c r="Q5620" s="135"/>
      <c r="R5620" s="132"/>
      <c r="S5620" s="132"/>
      <c r="T5620" s="131"/>
      <c r="U5620" s="6"/>
      <c r="V5620" s="8"/>
      <c r="W5620" s="8"/>
      <c r="X5620" s="133" t="str">
        <f>F5620</f>
        <v>---</v>
      </c>
      <c r="Y5620" s="9"/>
      <c r="AA5620" s="11"/>
    </row>
    <row r="5621" spans="1:27" ht="7.5" customHeight="1" outlineLevel="5" x14ac:dyDescent="0.15">
      <c r="B5621" s="69"/>
      <c r="C5621" s="69"/>
      <c r="D5621" s="60"/>
      <c r="E5621" s="60"/>
      <c r="F5621" s="61"/>
      <c r="G5621" s="60"/>
      <c r="H5621" s="65"/>
      <c r="I5621" s="105"/>
      <c r="J5621" s="63"/>
      <c r="K5621" s="65"/>
      <c r="L5621" s="65"/>
      <c r="M5621" s="65"/>
      <c r="N5621" s="65"/>
      <c r="O5621" s="63"/>
      <c r="P5621" s="63"/>
      <c r="Q5621" s="63"/>
      <c r="R5621" s="60"/>
      <c r="S5621" s="60"/>
      <c r="T5621" s="69"/>
      <c r="U5621" s="8"/>
      <c r="X5621" s="60"/>
    </row>
    <row r="5622" spans="1:27" ht="11.25" outlineLevel="4" x14ac:dyDescent="0.2">
      <c r="A5622" s="4"/>
      <c r="B5622" s="120"/>
      <c r="C5622" s="121">
        <v>5</v>
      </c>
      <c r="D5622" s="122" t="s">
        <v>760</v>
      </c>
      <c r="E5622" s="123" t="s">
        <v>4105</v>
      </c>
      <c r="F5622" s="124" t="s">
        <v>4106</v>
      </c>
      <c r="G5622" s="122" t="s">
        <v>3656</v>
      </c>
      <c r="H5622" s="125">
        <v>1</v>
      </c>
      <c r="I5622" s="126">
        <v>0</v>
      </c>
      <c r="J5622" s="127">
        <f>H5622*I5622</f>
        <v>0</v>
      </c>
      <c r="K5622" s="125"/>
      <c r="L5622" s="125">
        <f>H5622*K5622</f>
        <v>0</v>
      </c>
      <c r="M5622" s="125"/>
      <c r="N5622" s="125">
        <f>H5622*M5622</f>
        <v>0</v>
      </c>
      <c r="O5622" s="127">
        <v>15</v>
      </c>
      <c r="P5622" s="127">
        <f>J5622*(O5622/100)</f>
        <v>0</v>
      </c>
      <c r="Q5622" s="127">
        <f>J5622+P5622</f>
        <v>0</v>
      </c>
      <c r="R5622" s="128"/>
      <c r="S5622" s="128" t="s">
        <v>776</v>
      </c>
      <c r="T5622" s="129">
        <v>1</v>
      </c>
      <c r="U5622" s="8"/>
      <c r="V5622" s="8"/>
      <c r="W5622" s="8"/>
      <c r="X5622" s="60"/>
    </row>
    <row r="5623" spans="1:27" ht="9.75" outlineLevel="5" x14ac:dyDescent="0.2">
      <c r="A5623" s="130"/>
      <c r="B5623" s="131"/>
      <c r="C5623" s="131"/>
      <c r="D5623" s="132"/>
      <c r="E5623" s="136" t="s">
        <v>0</v>
      </c>
      <c r="F5623" s="159" t="s">
        <v>763</v>
      </c>
      <c r="G5623" s="159"/>
      <c r="H5623" s="160"/>
      <c r="I5623" s="161"/>
      <c r="J5623" s="162"/>
      <c r="K5623" s="134"/>
      <c r="L5623" s="134"/>
      <c r="M5623" s="134"/>
      <c r="N5623" s="134"/>
      <c r="O5623" s="135"/>
      <c r="P5623" s="135"/>
      <c r="Q5623" s="135"/>
      <c r="R5623" s="132"/>
      <c r="S5623" s="132"/>
      <c r="T5623" s="131"/>
      <c r="U5623" s="6"/>
      <c r="V5623" s="8"/>
      <c r="W5623" s="8"/>
      <c r="X5623" s="133" t="str">
        <f>F5623</f>
        <v>---</v>
      </c>
      <c r="Y5623" s="9"/>
      <c r="AA5623" s="11"/>
    </row>
    <row r="5624" spans="1:27" ht="7.5" customHeight="1" outlineLevel="5" x14ac:dyDescent="0.15">
      <c r="B5624" s="69"/>
      <c r="C5624" s="69"/>
      <c r="D5624" s="60"/>
      <c r="E5624" s="60"/>
      <c r="F5624" s="61"/>
      <c r="G5624" s="60"/>
      <c r="H5624" s="65"/>
      <c r="I5624" s="105"/>
      <c r="J5624" s="63"/>
      <c r="K5624" s="65"/>
      <c r="L5624" s="65"/>
      <c r="M5624" s="65"/>
      <c r="N5624" s="65"/>
      <c r="O5624" s="63"/>
      <c r="P5624" s="63"/>
      <c r="Q5624" s="63"/>
      <c r="R5624" s="60"/>
      <c r="S5624" s="60"/>
      <c r="T5624" s="69"/>
      <c r="U5624" s="8"/>
      <c r="X5624" s="60"/>
    </row>
    <row r="5625" spans="1:27" ht="11.25" outlineLevel="4" x14ac:dyDescent="0.2">
      <c r="A5625" s="4"/>
      <c r="B5625" s="120"/>
      <c r="C5625" s="121">
        <v>6</v>
      </c>
      <c r="D5625" s="122" t="s">
        <v>760</v>
      </c>
      <c r="E5625" s="123" t="s">
        <v>4107</v>
      </c>
      <c r="F5625" s="124" t="s">
        <v>4108</v>
      </c>
      <c r="G5625" s="122" t="s">
        <v>3656</v>
      </c>
      <c r="H5625" s="125">
        <v>1</v>
      </c>
      <c r="I5625" s="126">
        <v>0</v>
      </c>
      <c r="J5625" s="127">
        <f>H5625*I5625</f>
        <v>0</v>
      </c>
      <c r="K5625" s="125"/>
      <c r="L5625" s="125">
        <f>H5625*K5625</f>
        <v>0</v>
      </c>
      <c r="M5625" s="125"/>
      <c r="N5625" s="125">
        <f>H5625*M5625</f>
        <v>0</v>
      </c>
      <c r="O5625" s="127">
        <v>15</v>
      </c>
      <c r="P5625" s="127">
        <f>J5625*(O5625/100)</f>
        <v>0</v>
      </c>
      <c r="Q5625" s="127">
        <f>J5625+P5625</f>
        <v>0</v>
      </c>
      <c r="R5625" s="128"/>
      <c r="S5625" s="128" t="s">
        <v>776</v>
      </c>
      <c r="T5625" s="129">
        <v>1</v>
      </c>
      <c r="U5625" s="8"/>
      <c r="V5625" s="8"/>
      <c r="W5625" s="8"/>
      <c r="X5625" s="60"/>
    </row>
    <row r="5626" spans="1:27" ht="9.75" outlineLevel="5" x14ac:dyDescent="0.2">
      <c r="A5626" s="130"/>
      <c r="B5626" s="131"/>
      <c r="C5626" s="131"/>
      <c r="D5626" s="132"/>
      <c r="E5626" s="136" t="s">
        <v>0</v>
      </c>
      <c r="F5626" s="159" t="s">
        <v>763</v>
      </c>
      <c r="G5626" s="159"/>
      <c r="H5626" s="160"/>
      <c r="I5626" s="161"/>
      <c r="J5626" s="162"/>
      <c r="K5626" s="134"/>
      <c r="L5626" s="134"/>
      <c r="M5626" s="134"/>
      <c r="N5626" s="134"/>
      <c r="O5626" s="135"/>
      <c r="P5626" s="135"/>
      <c r="Q5626" s="135"/>
      <c r="R5626" s="132"/>
      <c r="S5626" s="132"/>
      <c r="T5626" s="131"/>
      <c r="U5626" s="6"/>
      <c r="V5626" s="8"/>
      <c r="W5626" s="8"/>
      <c r="X5626" s="133" t="str">
        <f>F5626</f>
        <v>---</v>
      </c>
      <c r="Y5626" s="9"/>
      <c r="AA5626" s="11"/>
    </row>
    <row r="5627" spans="1:27" ht="7.5" customHeight="1" outlineLevel="5" x14ac:dyDescent="0.15">
      <c r="B5627" s="69"/>
      <c r="C5627" s="69"/>
      <c r="D5627" s="60"/>
      <c r="E5627" s="60"/>
      <c r="F5627" s="61"/>
      <c r="G5627" s="60"/>
      <c r="H5627" s="65"/>
      <c r="I5627" s="105"/>
      <c r="J5627" s="63"/>
      <c r="K5627" s="65"/>
      <c r="L5627" s="65"/>
      <c r="M5627" s="65"/>
      <c r="N5627" s="65"/>
      <c r="O5627" s="63"/>
      <c r="P5627" s="63"/>
      <c r="Q5627" s="63"/>
      <c r="R5627" s="60"/>
      <c r="S5627" s="60"/>
      <c r="T5627" s="69"/>
      <c r="U5627" s="8"/>
      <c r="X5627" s="60"/>
    </row>
    <row r="5628" spans="1:27" ht="11.25" outlineLevel="4" x14ac:dyDescent="0.2">
      <c r="A5628" s="4"/>
      <c r="B5628" s="120"/>
      <c r="C5628" s="121">
        <v>7</v>
      </c>
      <c r="D5628" s="122" t="s">
        <v>760</v>
      </c>
      <c r="E5628" s="123" t="s">
        <v>4109</v>
      </c>
      <c r="F5628" s="124" t="s">
        <v>4110</v>
      </c>
      <c r="G5628" s="122" t="s">
        <v>3656</v>
      </c>
      <c r="H5628" s="125">
        <v>1</v>
      </c>
      <c r="I5628" s="126">
        <v>0</v>
      </c>
      <c r="J5628" s="127">
        <f>H5628*I5628</f>
        <v>0</v>
      </c>
      <c r="K5628" s="125"/>
      <c r="L5628" s="125">
        <f>H5628*K5628</f>
        <v>0</v>
      </c>
      <c r="M5628" s="125"/>
      <c r="N5628" s="125">
        <f>H5628*M5628</f>
        <v>0</v>
      </c>
      <c r="O5628" s="127">
        <v>15</v>
      </c>
      <c r="P5628" s="127">
        <f>J5628*(O5628/100)</f>
        <v>0</v>
      </c>
      <c r="Q5628" s="127">
        <f>J5628+P5628</f>
        <v>0</v>
      </c>
      <c r="R5628" s="128"/>
      <c r="S5628" s="128" t="s">
        <v>776</v>
      </c>
      <c r="T5628" s="129">
        <v>1</v>
      </c>
      <c r="U5628" s="8"/>
      <c r="V5628" s="8"/>
      <c r="W5628" s="8"/>
      <c r="X5628" s="60"/>
    </row>
    <row r="5629" spans="1:27" ht="9.75" outlineLevel="5" x14ac:dyDescent="0.2">
      <c r="A5629" s="130"/>
      <c r="B5629" s="131"/>
      <c r="C5629" s="131"/>
      <c r="D5629" s="132"/>
      <c r="E5629" s="136" t="s">
        <v>0</v>
      </c>
      <c r="F5629" s="159" t="s">
        <v>763</v>
      </c>
      <c r="G5629" s="159"/>
      <c r="H5629" s="160"/>
      <c r="I5629" s="161"/>
      <c r="J5629" s="162"/>
      <c r="K5629" s="134"/>
      <c r="L5629" s="134"/>
      <c r="M5629" s="134"/>
      <c r="N5629" s="134"/>
      <c r="O5629" s="135"/>
      <c r="P5629" s="135"/>
      <c r="Q5629" s="135"/>
      <c r="R5629" s="132"/>
      <c r="S5629" s="132"/>
      <c r="T5629" s="131"/>
      <c r="U5629" s="6"/>
      <c r="V5629" s="8"/>
      <c r="W5629" s="8"/>
      <c r="X5629" s="133" t="str">
        <f>F5629</f>
        <v>---</v>
      </c>
      <c r="Y5629" s="9"/>
      <c r="AA5629" s="11"/>
    </row>
    <row r="5630" spans="1:27" ht="7.5" customHeight="1" outlineLevel="5" x14ac:dyDescent="0.15">
      <c r="B5630" s="69"/>
      <c r="C5630" s="69"/>
      <c r="D5630" s="60"/>
      <c r="E5630" s="60"/>
      <c r="F5630" s="61"/>
      <c r="G5630" s="60"/>
      <c r="H5630" s="65"/>
      <c r="I5630" s="105"/>
      <c r="J5630" s="63"/>
      <c r="K5630" s="65"/>
      <c r="L5630" s="65"/>
      <c r="M5630" s="65"/>
      <c r="N5630" s="65"/>
      <c r="O5630" s="63"/>
      <c r="P5630" s="63"/>
      <c r="Q5630" s="63"/>
      <c r="R5630" s="60"/>
      <c r="S5630" s="60"/>
      <c r="T5630" s="69"/>
      <c r="U5630" s="8"/>
      <c r="X5630" s="60"/>
    </row>
    <row r="5631" spans="1:27" ht="11.25" outlineLevel="4" x14ac:dyDescent="0.2">
      <c r="A5631" s="4"/>
      <c r="B5631" s="120"/>
      <c r="C5631" s="121">
        <v>8</v>
      </c>
      <c r="D5631" s="122" t="s">
        <v>760</v>
      </c>
      <c r="E5631" s="123" t="s">
        <v>4111</v>
      </c>
      <c r="F5631" s="124" t="s">
        <v>4112</v>
      </c>
      <c r="G5631" s="122" t="s">
        <v>3656</v>
      </c>
      <c r="H5631" s="125">
        <v>1</v>
      </c>
      <c r="I5631" s="126">
        <v>0</v>
      </c>
      <c r="J5631" s="127">
        <f>H5631*I5631</f>
        <v>0</v>
      </c>
      <c r="K5631" s="125"/>
      <c r="L5631" s="125">
        <f>H5631*K5631</f>
        <v>0</v>
      </c>
      <c r="M5631" s="125"/>
      <c r="N5631" s="125">
        <f>H5631*M5631</f>
        <v>0</v>
      </c>
      <c r="O5631" s="127">
        <v>15</v>
      </c>
      <c r="P5631" s="127">
        <f>J5631*(O5631/100)</f>
        <v>0</v>
      </c>
      <c r="Q5631" s="127">
        <f>J5631+P5631</f>
        <v>0</v>
      </c>
      <c r="R5631" s="128"/>
      <c r="S5631" s="128" t="s">
        <v>776</v>
      </c>
      <c r="T5631" s="129">
        <v>1</v>
      </c>
      <c r="U5631" s="8"/>
      <c r="V5631" s="8"/>
      <c r="W5631" s="8"/>
      <c r="X5631" s="60"/>
    </row>
    <row r="5632" spans="1:27" ht="9.75" outlineLevel="5" x14ac:dyDescent="0.2">
      <c r="A5632" s="130"/>
      <c r="B5632" s="131"/>
      <c r="C5632" s="131"/>
      <c r="D5632" s="132"/>
      <c r="E5632" s="136" t="s">
        <v>0</v>
      </c>
      <c r="F5632" s="159" t="s">
        <v>763</v>
      </c>
      <c r="G5632" s="159"/>
      <c r="H5632" s="160"/>
      <c r="I5632" s="161"/>
      <c r="J5632" s="162"/>
      <c r="K5632" s="134"/>
      <c r="L5632" s="134"/>
      <c r="M5632" s="134"/>
      <c r="N5632" s="134"/>
      <c r="O5632" s="135"/>
      <c r="P5632" s="135"/>
      <c r="Q5632" s="135"/>
      <c r="R5632" s="132"/>
      <c r="S5632" s="132"/>
      <c r="T5632" s="131"/>
      <c r="U5632" s="6"/>
      <c r="V5632" s="8"/>
      <c r="W5632" s="8"/>
      <c r="X5632" s="133" t="str">
        <f>F5632</f>
        <v>---</v>
      </c>
      <c r="Y5632" s="9"/>
      <c r="AA5632" s="11"/>
    </row>
    <row r="5633" spans="1:27" ht="7.5" customHeight="1" outlineLevel="5" x14ac:dyDescent="0.15">
      <c r="B5633" s="69"/>
      <c r="C5633" s="69"/>
      <c r="D5633" s="60"/>
      <c r="E5633" s="60"/>
      <c r="F5633" s="61"/>
      <c r="G5633" s="60"/>
      <c r="H5633" s="65"/>
      <c r="I5633" s="105"/>
      <c r="J5633" s="63"/>
      <c r="K5633" s="65"/>
      <c r="L5633" s="65"/>
      <c r="M5633" s="65"/>
      <c r="N5633" s="65"/>
      <c r="O5633" s="63"/>
      <c r="P5633" s="63"/>
      <c r="Q5633" s="63"/>
      <c r="R5633" s="60"/>
      <c r="S5633" s="60"/>
      <c r="T5633" s="69"/>
      <c r="U5633" s="8"/>
      <c r="X5633" s="60"/>
    </row>
    <row r="5634" spans="1:27" ht="11.25" outlineLevel="4" x14ac:dyDescent="0.2">
      <c r="A5634" s="4"/>
      <c r="B5634" s="120"/>
      <c r="C5634" s="121">
        <v>9</v>
      </c>
      <c r="D5634" s="122" t="s">
        <v>760</v>
      </c>
      <c r="E5634" s="123" t="s">
        <v>4113</v>
      </c>
      <c r="F5634" s="124" t="s">
        <v>4114</v>
      </c>
      <c r="G5634" s="122" t="s">
        <v>3656</v>
      </c>
      <c r="H5634" s="125">
        <v>1</v>
      </c>
      <c r="I5634" s="126">
        <v>0</v>
      </c>
      <c r="J5634" s="127">
        <f>H5634*I5634</f>
        <v>0</v>
      </c>
      <c r="K5634" s="125"/>
      <c r="L5634" s="125">
        <f>H5634*K5634</f>
        <v>0</v>
      </c>
      <c r="M5634" s="125"/>
      <c r="N5634" s="125">
        <f>H5634*M5634</f>
        <v>0</v>
      </c>
      <c r="O5634" s="127">
        <v>15</v>
      </c>
      <c r="P5634" s="127">
        <f>J5634*(O5634/100)</f>
        <v>0</v>
      </c>
      <c r="Q5634" s="127">
        <f>J5634+P5634</f>
        <v>0</v>
      </c>
      <c r="R5634" s="128"/>
      <c r="S5634" s="128" t="s">
        <v>776</v>
      </c>
      <c r="T5634" s="129">
        <v>1</v>
      </c>
      <c r="U5634" s="8"/>
      <c r="V5634" s="8"/>
      <c r="W5634" s="8"/>
      <c r="X5634" s="60"/>
    </row>
    <row r="5635" spans="1:27" ht="9.75" outlineLevel="5" x14ac:dyDescent="0.2">
      <c r="A5635" s="130"/>
      <c r="B5635" s="131"/>
      <c r="C5635" s="131"/>
      <c r="D5635" s="132"/>
      <c r="E5635" s="136" t="s">
        <v>0</v>
      </c>
      <c r="F5635" s="159" t="s">
        <v>763</v>
      </c>
      <c r="G5635" s="159"/>
      <c r="H5635" s="160"/>
      <c r="I5635" s="161"/>
      <c r="J5635" s="162"/>
      <c r="K5635" s="134"/>
      <c r="L5635" s="134"/>
      <c r="M5635" s="134"/>
      <c r="N5635" s="134"/>
      <c r="O5635" s="135"/>
      <c r="P5635" s="135"/>
      <c r="Q5635" s="135"/>
      <c r="R5635" s="132"/>
      <c r="S5635" s="132"/>
      <c r="T5635" s="131"/>
      <c r="U5635" s="6"/>
      <c r="V5635" s="8"/>
      <c r="W5635" s="8"/>
      <c r="X5635" s="133" t="str">
        <f>F5635</f>
        <v>---</v>
      </c>
      <c r="Y5635" s="9"/>
      <c r="AA5635" s="11"/>
    </row>
    <row r="5636" spans="1:27" ht="7.5" customHeight="1" outlineLevel="5" x14ac:dyDescent="0.15">
      <c r="B5636" s="69"/>
      <c r="C5636" s="69"/>
      <c r="D5636" s="60"/>
      <c r="E5636" s="60"/>
      <c r="F5636" s="61"/>
      <c r="G5636" s="60"/>
      <c r="H5636" s="65"/>
      <c r="I5636" s="105"/>
      <c r="J5636" s="63"/>
      <c r="K5636" s="65"/>
      <c r="L5636" s="65"/>
      <c r="M5636" s="65"/>
      <c r="N5636" s="65"/>
      <c r="O5636" s="63"/>
      <c r="P5636" s="63"/>
      <c r="Q5636" s="63"/>
      <c r="R5636" s="60"/>
      <c r="S5636" s="60"/>
      <c r="T5636" s="69"/>
      <c r="U5636" s="8"/>
      <c r="X5636" s="60"/>
    </row>
    <row r="5637" spans="1:27" ht="11.25" outlineLevel="4" x14ac:dyDescent="0.2">
      <c r="A5637" s="4"/>
      <c r="B5637" s="120"/>
      <c r="C5637" s="121">
        <v>10</v>
      </c>
      <c r="D5637" s="122" t="s">
        <v>760</v>
      </c>
      <c r="E5637" s="123" t="s">
        <v>4115</v>
      </c>
      <c r="F5637" s="124" t="s">
        <v>4116</v>
      </c>
      <c r="G5637" s="122" t="s">
        <v>3656</v>
      </c>
      <c r="H5637" s="125">
        <v>1</v>
      </c>
      <c r="I5637" s="126">
        <v>0</v>
      </c>
      <c r="J5637" s="127">
        <f>H5637*I5637</f>
        <v>0</v>
      </c>
      <c r="K5637" s="125"/>
      <c r="L5637" s="125">
        <f>H5637*K5637</f>
        <v>0</v>
      </c>
      <c r="M5637" s="125"/>
      <c r="N5637" s="125">
        <f>H5637*M5637</f>
        <v>0</v>
      </c>
      <c r="O5637" s="127">
        <v>15</v>
      </c>
      <c r="P5637" s="127">
        <f>J5637*(O5637/100)</f>
        <v>0</v>
      </c>
      <c r="Q5637" s="127">
        <f>J5637+P5637</f>
        <v>0</v>
      </c>
      <c r="R5637" s="128"/>
      <c r="S5637" s="128" t="s">
        <v>776</v>
      </c>
      <c r="T5637" s="129">
        <v>1</v>
      </c>
      <c r="U5637" s="8"/>
      <c r="V5637" s="8"/>
      <c r="W5637" s="8"/>
      <c r="X5637" s="60"/>
    </row>
    <row r="5638" spans="1:27" ht="9.75" outlineLevel="5" x14ac:dyDescent="0.2">
      <c r="A5638" s="130"/>
      <c r="B5638" s="131"/>
      <c r="C5638" s="131"/>
      <c r="D5638" s="132"/>
      <c r="E5638" s="136" t="s">
        <v>0</v>
      </c>
      <c r="F5638" s="159" t="s">
        <v>763</v>
      </c>
      <c r="G5638" s="159"/>
      <c r="H5638" s="160"/>
      <c r="I5638" s="161"/>
      <c r="J5638" s="162"/>
      <c r="K5638" s="134"/>
      <c r="L5638" s="134"/>
      <c r="M5638" s="134"/>
      <c r="N5638" s="134"/>
      <c r="O5638" s="135"/>
      <c r="P5638" s="135"/>
      <c r="Q5638" s="135"/>
      <c r="R5638" s="132"/>
      <c r="S5638" s="132"/>
      <c r="T5638" s="131"/>
      <c r="U5638" s="6"/>
      <c r="V5638" s="8"/>
      <c r="W5638" s="8"/>
      <c r="X5638" s="133" t="str">
        <f>F5638</f>
        <v>---</v>
      </c>
      <c r="Y5638" s="9"/>
      <c r="AA5638" s="11"/>
    </row>
    <row r="5639" spans="1:27" ht="7.5" customHeight="1" outlineLevel="5" x14ac:dyDescent="0.15">
      <c r="B5639" s="69"/>
      <c r="C5639" s="69"/>
      <c r="D5639" s="60"/>
      <c r="E5639" s="60"/>
      <c r="F5639" s="61"/>
      <c r="G5639" s="60"/>
      <c r="H5639" s="65"/>
      <c r="I5639" s="105"/>
      <c r="J5639" s="63"/>
      <c r="K5639" s="65"/>
      <c r="L5639" s="65"/>
      <c r="M5639" s="65"/>
      <c r="N5639" s="65"/>
      <c r="O5639" s="63"/>
      <c r="P5639" s="63"/>
      <c r="Q5639" s="63"/>
      <c r="R5639" s="60"/>
      <c r="S5639" s="60"/>
      <c r="T5639" s="69"/>
      <c r="U5639" s="8"/>
      <c r="X5639" s="60"/>
    </row>
    <row r="5640" spans="1:27" ht="11.25" outlineLevel="4" x14ac:dyDescent="0.2">
      <c r="A5640" s="4"/>
      <c r="B5640" s="120"/>
      <c r="C5640" s="121">
        <v>11</v>
      </c>
      <c r="D5640" s="122" t="s">
        <v>760</v>
      </c>
      <c r="E5640" s="123" t="s">
        <v>4117</v>
      </c>
      <c r="F5640" s="124" t="s">
        <v>4118</v>
      </c>
      <c r="G5640" s="122" t="s">
        <v>3656</v>
      </c>
      <c r="H5640" s="125">
        <v>1</v>
      </c>
      <c r="I5640" s="126">
        <v>0</v>
      </c>
      <c r="J5640" s="127">
        <f>H5640*I5640</f>
        <v>0</v>
      </c>
      <c r="K5640" s="125"/>
      <c r="L5640" s="125">
        <f>H5640*K5640</f>
        <v>0</v>
      </c>
      <c r="M5640" s="125"/>
      <c r="N5640" s="125">
        <f>H5640*M5640</f>
        <v>0</v>
      </c>
      <c r="O5640" s="127">
        <v>15</v>
      </c>
      <c r="P5640" s="127">
        <f>J5640*(O5640/100)</f>
        <v>0</v>
      </c>
      <c r="Q5640" s="127">
        <f>J5640+P5640</f>
        <v>0</v>
      </c>
      <c r="R5640" s="128"/>
      <c r="S5640" s="128" t="s">
        <v>776</v>
      </c>
      <c r="T5640" s="129">
        <v>1</v>
      </c>
      <c r="U5640" s="8"/>
      <c r="V5640" s="8"/>
      <c r="W5640" s="8"/>
      <c r="X5640" s="60"/>
    </row>
    <row r="5641" spans="1:27" ht="9.75" outlineLevel="5" x14ac:dyDescent="0.2">
      <c r="A5641" s="130"/>
      <c r="B5641" s="131"/>
      <c r="C5641" s="131"/>
      <c r="D5641" s="132"/>
      <c r="E5641" s="136" t="s">
        <v>0</v>
      </c>
      <c r="F5641" s="159" t="s">
        <v>763</v>
      </c>
      <c r="G5641" s="159"/>
      <c r="H5641" s="160"/>
      <c r="I5641" s="161"/>
      <c r="J5641" s="162"/>
      <c r="K5641" s="134"/>
      <c r="L5641" s="134"/>
      <c r="M5641" s="134"/>
      <c r="N5641" s="134"/>
      <c r="O5641" s="135"/>
      <c r="P5641" s="135"/>
      <c r="Q5641" s="135"/>
      <c r="R5641" s="132"/>
      <c r="S5641" s="132"/>
      <c r="T5641" s="131"/>
      <c r="U5641" s="6"/>
      <c r="V5641" s="8"/>
      <c r="W5641" s="8"/>
      <c r="X5641" s="133" t="str">
        <f>F5641</f>
        <v>---</v>
      </c>
      <c r="Y5641" s="9"/>
      <c r="AA5641" s="11"/>
    </row>
    <row r="5642" spans="1:27" ht="7.5" customHeight="1" outlineLevel="5" x14ac:dyDescent="0.15">
      <c r="B5642" s="69"/>
      <c r="C5642" s="69"/>
      <c r="D5642" s="60"/>
      <c r="E5642" s="60"/>
      <c r="F5642" s="61"/>
      <c r="G5642" s="60"/>
      <c r="H5642" s="65"/>
      <c r="I5642" s="105"/>
      <c r="J5642" s="63"/>
      <c r="K5642" s="65"/>
      <c r="L5642" s="65"/>
      <c r="M5642" s="65"/>
      <c r="N5642" s="65"/>
      <c r="O5642" s="63"/>
      <c r="P5642" s="63"/>
      <c r="Q5642" s="63"/>
      <c r="R5642" s="60"/>
      <c r="S5642" s="60"/>
      <c r="T5642" s="69"/>
      <c r="U5642" s="8"/>
      <c r="X5642" s="60"/>
    </row>
    <row r="5643" spans="1:27" ht="11.25" outlineLevel="4" x14ac:dyDescent="0.2">
      <c r="A5643" s="4"/>
      <c r="B5643" s="120"/>
      <c r="C5643" s="121">
        <v>12</v>
      </c>
      <c r="D5643" s="122" t="s">
        <v>760</v>
      </c>
      <c r="E5643" s="123" t="s">
        <v>4119</v>
      </c>
      <c r="F5643" s="124" t="s">
        <v>4120</v>
      </c>
      <c r="G5643" s="122" t="s">
        <v>3656</v>
      </c>
      <c r="H5643" s="125">
        <v>1</v>
      </c>
      <c r="I5643" s="126">
        <v>0</v>
      </c>
      <c r="J5643" s="127">
        <f>H5643*I5643</f>
        <v>0</v>
      </c>
      <c r="K5643" s="125"/>
      <c r="L5643" s="125">
        <f>H5643*K5643</f>
        <v>0</v>
      </c>
      <c r="M5643" s="125"/>
      <c r="N5643" s="125">
        <f>H5643*M5643</f>
        <v>0</v>
      </c>
      <c r="O5643" s="127">
        <v>15</v>
      </c>
      <c r="P5643" s="127">
        <f>J5643*(O5643/100)</f>
        <v>0</v>
      </c>
      <c r="Q5643" s="127">
        <f>J5643+P5643</f>
        <v>0</v>
      </c>
      <c r="R5643" s="128"/>
      <c r="S5643" s="128" t="s">
        <v>776</v>
      </c>
      <c r="T5643" s="129">
        <v>1</v>
      </c>
      <c r="U5643" s="8"/>
      <c r="V5643" s="8"/>
      <c r="W5643" s="8"/>
      <c r="X5643" s="60"/>
    </row>
    <row r="5644" spans="1:27" ht="9.75" outlineLevel="5" x14ac:dyDescent="0.2">
      <c r="A5644" s="130"/>
      <c r="B5644" s="131"/>
      <c r="C5644" s="131"/>
      <c r="D5644" s="132"/>
      <c r="E5644" s="136" t="s">
        <v>0</v>
      </c>
      <c r="F5644" s="159" t="s">
        <v>763</v>
      </c>
      <c r="G5644" s="159"/>
      <c r="H5644" s="160"/>
      <c r="I5644" s="161"/>
      <c r="J5644" s="162"/>
      <c r="K5644" s="134"/>
      <c r="L5644" s="134"/>
      <c r="M5644" s="134"/>
      <c r="N5644" s="134"/>
      <c r="O5644" s="135"/>
      <c r="P5644" s="135"/>
      <c r="Q5644" s="135"/>
      <c r="R5644" s="132"/>
      <c r="S5644" s="132"/>
      <c r="T5644" s="131"/>
      <c r="U5644" s="6"/>
      <c r="V5644" s="8"/>
      <c r="W5644" s="8"/>
      <c r="X5644" s="133" t="str">
        <f>F5644</f>
        <v>---</v>
      </c>
      <c r="Y5644" s="9"/>
      <c r="AA5644" s="11"/>
    </row>
    <row r="5645" spans="1:27" ht="7.5" customHeight="1" outlineLevel="5" x14ac:dyDescent="0.15">
      <c r="B5645" s="69"/>
      <c r="C5645" s="69"/>
      <c r="D5645" s="60"/>
      <c r="E5645" s="60"/>
      <c r="F5645" s="61"/>
      <c r="G5645" s="60"/>
      <c r="H5645" s="65"/>
      <c r="I5645" s="105"/>
      <c r="J5645" s="63"/>
      <c r="K5645" s="65"/>
      <c r="L5645" s="65"/>
      <c r="M5645" s="65"/>
      <c r="N5645" s="65"/>
      <c r="O5645" s="63"/>
      <c r="P5645" s="63"/>
      <c r="Q5645" s="63"/>
      <c r="R5645" s="60"/>
      <c r="S5645" s="60"/>
      <c r="T5645" s="69"/>
      <c r="U5645" s="8"/>
      <c r="X5645" s="60"/>
    </row>
    <row r="5646" spans="1:27" ht="11.25" outlineLevel="4" x14ac:dyDescent="0.2">
      <c r="A5646" s="4"/>
      <c r="B5646" s="120"/>
      <c r="C5646" s="121">
        <v>13</v>
      </c>
      <c r="D5646" s="122" t="s">
        <v>760</v>
      </c>
      <c r="E5646" s="123" t="s">
        <v>4121</v>
      </c>
      <c r="F5646" s="124" t="s">
        <v>4122</v>
      </c>
      <c r="G5646" s="122" t="s">
        <v>3656</v>
      </c>
      <c r="H5646" s="125">
        <v>15</v>
      </c>
      <c r="I5646" s="126">
        <v>0</v>
      </c>
      <c r="J5646" s="127">
        <f>H5646*I5646</f>
        <v>0</v>
      </c>
      <c r="K5646" s="125"/>
      <c r="L5646" s="125">
        <f>H5646*K5646</f>
        <v>0</v>
      </c>
      <c r="M5646" s="125"/>
      <c r="N5646" s="125">
        <f>H5646*M5646</f>
        <v>0</v>
      </c>
      <c r="O5646" s="127">
        <v>15</v>
      </c>
      <c r="P5646" s="127">
        <f>J5646*(O5646/100)</f>
        <v>0</v>
      </c>
      <c r="Q5646" s="127">
        <f>J5646+P5646</f>
        <v>0</v>
      </c>
      <c r="R5646" s="128"/>
      <c r="S5646" s="128" t="s">
        <v>776</v>
      </c>
      <c r="T5646" s="129">
        <v>1</v>
      </c>
      <c r="U5646" s="8"/>
      <c r="V5646" s="8"/>
      <c r="W5646" s="8"/>
      <c r="X5646" s="60"/>
    </row>
    <row r="5647" spans="1:27" ht="9.75" outlineLevel="5" x14ac:dyDescent="0.2">
      <c r="A5647" s="130"/>
      <c r="B5647" s="131"/>
      <c r="C5647" s="131"/>
      <c r="D5647" s="132"/>
      <c r="E5647" s="136" t="s">
        <v>0</v>
      </c>
      <c r="F5647" s="159" t="s">
        <v>763</v>
      </c>
      <c r="G5647" s="159"/>
      <c r="H5647" s="160"/>
      <c r="I5647" s="161"/>
      <c r="J5647" s="162"/>
      <c r="K5647" s="134"/>
      <c r="L5647" s="134"/>
      <c r="M5647" s="134"/>
      <c r="N5647" s="134"/>
      <c r="O5647" s="135"/>
      <c r="P5647" s="135"/>
      <c r="Q5647" s="135"/>
      <c r="R5647" s="132"/>
      <c r="S5647" s="132"/>
      <c r="T5647" s="131"/>
      <c r="U5647" s="6"/>
      <c r="V5647" s="8"/>
      <c r="W5647" s="8"/>
      <c r="X5647" s="133" t="str">
        <f>F5647</f>
        <v>---</v>
      </c>
      <c r="Y5647" s="9"/>
      <c r="AA5647" s="11"/>
    </row>
    <row r="5648" spans="1:27" ht="7.5" customHeight="1" outlineLevel="5" x14ac:dyDescent="0.15">
      <c r="B5648" s="69"/>
      <c r="C5648" s="69"/>
      <c r="D5648" s="60"/>
      <c r="E5648" s="60"/>
      <c r="F5648" s="61"/>
      <c r="G5648" s="60"/>
      <c r="H5648" s="65"/>
      <c r="I5648" s="105"/>
      <c r="J5648" s="63"/>
      <c r="K5648" s="65"/>
      <c r="L5648" s="65"/>
      <c r="M5648" s="65"/>
      <c r="N5648" s="65"/>
      <c r="O5648" s="63"/>
      <c r="P5648" s="63"/>
      <c r="Q5648" s="63"/>
      <c r="R5648" s="60"/>
      <c r="S5648" s="60"/>
      <c r="T5648" s="69"/>
      <c r="U5648" s="8"/>
      <c r="X5648" s="60"/>
    </row>
    <row r="5649" spans="1:27" ht="11.25" outlineLevel="4" x14ac:dyDescent="0.2">
      <c r="A5649" s="4"/>
      <c r="B5649" s="120"/>
      <c r="C5649" s="121">
        <v>14</v>
      </c>
      <c r="D5649" s="122" t="s">
        <v>760</v>
      </c>
      <c r="E5649" s="123" t="s">
        <v>4123</v>
      </c>
      <c r="F5649" s="124" t="s">
        <v>4124</v>
      </c>
      <c r="G5649" s="122" t="s">
        <v>3656</v>
      </c>
      <c r="H5649" s="125">
        <v>10</v>
      </c>
      <c r="I5649" s="126">
        <v>0</v>
      </c>
      <c r="J5649" s="127">
        <f>H5649*I5649</f>
        <v>0</v>
      </c>
      <c r="K5649" s="125"/>
      <c r="L5649" s="125">
        <f>H5649*K5649</f>
        <v>0</v>
      </c>
      <c r="M5649" s="125"/>
      <c r="N5649" s="125">
        <f>H5649*M5649</f>
        <v>0</v>
      </c>
      <c r="O5649" s="127">
        <v>15</v>
      </c>
      <c r="P5649" s="127">
        <f>J5649*(O5649/100)</f>
        <v>0</v>
      </c>
      <c r="Q5649" s="127">
        <f>J5649+P5649</f>
        <v>0</v>
      </c>
      <c r="R5649" s="128"/>
      <c r="S5649" s="128" t="s">
        <v>776</v>
      </c>
      <c r="T5649" s="129">
        <v>1</v>
      </c>
      <c r="U5649" s="8"/>
      <c r="V5649" s="8"/>
      <c r="W5649" s="8"/>
      <c r="X5649" s="60"/>
    </row>
    <row r="5650" spans="1:27" ht="9.75" outlineLevel="5" x14ac:dyDescent="0.2">
      <c r="A5650" s="130"/>
      <c r="B5650" s="131"/>
      <c r="C5650" s="131"/>
      <c r="D5650" s="132"/>
      <c r="E5650" s="136" t="s">
        <v>0</v>
      </c>
      <c r="F5650" s="159" t="s">
        <v>763</v>
      </c>
      <c r="G5650" s="159"/>
      <c r="H5650" s="160"/>
      <c r="I5650" s="161"/>
      <c r="J5650" s="162"/>
      <c r="K5650" s="134"/>
      <c r="L5650" s="134"/>
      <c r="M5650" s="134"/>
      <c r="N5650" s="134"/>
      <c r="O5650" s="135"/>
      <c r="P5650" s="135"/>
      <c r="Q5650" s="135"/>
      <c r="R5650" s="132"/>
      <c r="S5650" s="132"/>
      <c r="T5650" s="131"/>
      <c r="U5650" s="6"/>
      <c r="V5650" s="8"/>
      <c r="W5650" s="8"/>
      <c r="X5650" s="133" t="str">
        <f>F5650</f>
        <v>---</v>
      </c>
      <c r="Y5650" s="9"/>
      <c r="AA5650" s="11"/>
    </row>
    <row r="5651" spans="1:27" ht="7.5" customHeight="1" outlineLevel="5" x14ac:dyDescent="0.15">
      <c r="B5651" s="69"/>
      <c r="C5651" s="69"/>
      <c r="D5651" s="60"/>
      <c r="E5651" s="60"/>
      <c r="F5651" s="61"/>
      <c r="G5651" s="60"/>
      <c r="H5651" s="65"/>
      <c r="I5651" s="105"/>
      <c r="J5651" s="63"/>
      <c r="K5651" s="65"/>
      <c r="L5651" s="65"/>
      <c r="M5651" s="65"/>
      <c r="N5651" s="65"/>
      <c r="O5651" s="63"/>
      <c r="P5651" s="63"/>
      <c r="Q5651" s="63"/>
      <c r="R5651" s="60"/>
      <c r="S5651" s="60"/>
      <c r="T5651" s="69"/>
      <c r="U5651" s="8"/>
      <c r="X5651" s="60"/>
    </row>
    <row r="5652" spans="1:27" ht="11.25" outlineLevel="4" x14ac:dyDescent="0.2">
      <c r="A5652" s="4"/>
      <c r="B5652" s="120"/>
      <c r="C5652" s="121">
        <v>15</v>
      </c>
      <c r="D5652" s="122" t="s">
        <v>760</v>
      </c>
      <c r="E5652" s="123" t="s">
        <v>4125</v>
      </c>
      <c r="F5652" s="124" t="s">
        <v>4126</v>
      </c>
      <c r="G5652" s="122" t="s">
        <v>3656</v>
      </c>
      <c r="H5652" s="125">
        <v>5</v>
      </c>
      <c r="I5652" s="126">
        <v>0</v>
      </c>
      <c r="J5652" s="127">
        <f>H5652*I5652</f>
        <v>0</v>
      </c>
      <c r="K5652" s="125"/>
      <c r="L5652" s="125">
        <f>H5652*K5652</f>
        <v>0</v>
      </c>
      <c r="M5652" s="125"/>
      <c r="N5652" s="125">
        <f>H5652*M5652</f>
        <v>0</v>
      </c>
      <c r="O5652" s="127">
        <v>15</v>
      </c>
      <c r="P5652" s="127">
        <f>J5652*(O5652/100)</f>
        <v>0</v>
      </c>
      <c r="Q5652" s="127">
        <f>J5652+P5652</f>
        <v>0</v>
      </c>
      <c r="R5652" s="128"/>
      <c r="S5652" s="128" t="s">
        <v>776</v>
      </c>
      <c r="T5652" s="129">
        <v>1</v>
      </c>
      <c r="U5652" s="8"/>
      <c r="V5652" s="8"/>
      <c r="W5652" s="8"/>
      <c r="X5652" s="60"/>
    </row>
    <row r="5653" spans="1:27" ht="9.75" outlineLevel="5" x14ac:dyDescent="0.2">
      <c r="A5653" s="130"/>
      <c r="B5653" s="131"/>
      <c r="C5653" s="131"/>
      <c r="D5653" s="132"/>
      <c r="E5653" s="136" t="s">
        <v>0</v>
      </c>
      <c r="F5653" s="159" t="s">
        <v>763</v>
      </c>
      <c r="G5653" s="159"/>
      <c r="H5653" s="160"/>
      <c r="I5653" s="161"/>
      <c r="J5653" s="162"/>
      <c r="K5653" s="134"/>
      <c r="L5653" s="134"/>
      <c r="M5653" s="134"/>
      <c r="N5653" s="134"/>
      <c r="O5653" s="135"/>
      <c r="P5653" s="135"/>
      <c r="Q5653" s="135"/>
      <c r="R5653" s="132"/>
      <c r="S5653" s="132"/>
      <c r="T5653" s="131"/>
      <c r="U5653" s="6"/>
      <c r="V5653" s="8"/>
      <c r="W5653" s="8"/>
      <c r="X5653" s="133" t="str">
        <f>F5653</f>
        <v>---</v>
      </c>
      <c r="Y5653" s="9"/>
      <c r="AA5653" s="11"/>
    </row>
    <row r="5654" spans="1:27" ht="7.5" customHeight="1" outlineLevel="5" x14ac:dyDescent="0.15">
      <c r="B5654" s="69"/>
      <c r="C5654" s="69"/>
      <c r="D5654" s="60"/>
      <c r="E5654" s="60"/>
      <c r="F5654" s="61"/>
      <c r="G5654" s="60"/>
      <c r="H5654" s="65"/>
      <c r="I5654" s="105"/>
      <c r="J5654" s="63"/>
      <c r="K5654" s="65"/>
      <c r="L5654" s="65"/>
      <c r="M5654" s="65"/>
      <c r="N5654" s="65"/>
      <c r="O5654" s="63"/>
      <c r="P5654" s="63"/>
      <c r="Q5654" s="63"/>
      <c r="R5654" s="60"/>
      <c r="S5654" s="60"/>
      <c r="T5654" s="69"/>
      <c r="U5654" s="8"/>
      <c r="X5654" s="60"/>
    </row>
    <row r="5655" spans="1:27" ht="11.25" outlineLevel="4" x14ac:dyDescent="0.2">
      <c r="A5655" s="4"/>
      <c r="B5655" s="120"/>
      <c r="C5655" s="121">
        <v>16</v>
      </c>
      <c r="D5655" s="122" t="s">
        <v>760</v>
      </c>
      <c r="E5655" s="123" t="s">
        <v>4127</v>
      </c>
      <c r="F5655" s="124" t="s">
        <v>4128</v>
      </c>
      <c r="G5655" s="122" t="s">
        <v>3656</v>
      </c>
      <c r="H5655" s="125">
        <v>1</v>
      </c>
      <c r="I5655" s="126">
        <v>0</v>
      </c>
      <c r="J5655" s="127">
        <f>H5655*I5655</f>
        <v>0</v>
      </c>
      <c r="K5655" s="125"/>
      <c r="L5655" s="125">
        <f>H5655*K5655</f>
        <v>0</v>
      </c>
      <c r="M5655" s="125"/>
      <c r="N5655" s="125">
        <f>H5655*M5655</f>
        <v>0</v>
      </c>
      <c r="O5655" s="127">
        <v>15</v>
      </c>
      <c r="P5655" s="127">
        <f>J5655*(O5655/100)</f>
        <v>0</v>
      </c>
      <c r="Q5655" s="127">
        <f>J5655+P5655</f>
        <v>0</v>
      </c>
      <c r="R5655" s="128"/>
      <c r="S5655" s="128" t="s">
        <v>776</v>
      </c>
      <c r="T5655" s="129">
        <v>1</v>
      </c>
      <c r="U5655" s="8"/>
      <c r="V5655" s="8"/>
      <c r="W5655" s="8"/>
      <c r="X5655" s="60"/>
    </row>
    <row r="5656" spans="1:27" ht="9.75" outlineLevel="5" x14ac:dyDescent="0.2">
      <c r="A5656" s="130"/>
      <c r="B5656" s="131"/>
      <c r="C5656" s="131"/>
      <c r="D5656" s="132"/>
      <c r="E5656" s="136" t="s">
        <v>0</v>
      </c>
      <c r="F5656" s="159" t="s">
        <v>763</v>
      </c>
      <c r="G5656" s="159"/>
      <c r="H5656" s="160"/>
      <c r="I5656" s="161"/>
      <c r="J5656" s="162"/>
      <c r="K5656" s="134"/>
      <c r="L5656" s="134"/>
      <c r="M5656" s="134"/>
      <c r="N5656" s="134"/>
      <c r="O5656" s="135"/>
      <c r="P5656" s="135"/>
      <c r="Q5656" s="135"/>
      <c r="R5656" s="132"/>
      <c r="S5656" s="132"/>
      <c r="T5656" s="131"/>
      <c r="U5656" s="6"/>
      <c r="V5656" s="8"/>
      <c r="W5656" s="8"/>
      <c r="X5656" s="133" t="str">
        <f>F5656</f>
        <v>---</v>
      </c>
      <c r="Y5656" s="9"/>
      <c r="AA5656" s="11"/>
    </row>
    <row r="5657" spans="1:27" ht="7.5" customHeight="1" outlineLevel="5" x14ac:dyDescent="0.15">
      <c r="B5657" s="69"/>
      <c r="C5657" s="69"/>
      <c r="D5657" s="60"/>
      <c r="E5657" s="60"/>
      <c r="F5657" s="61"/>
      <c r="G5657" s="60"/>
      <c r="H5657" s="65"/>
      <c r="I5657" s="105"/>
      <c r="J5657" s="63"/>
      <c r="K5657" s="65"/>
      <c r="L5657" s="65"/>
      <c r="M5657" s="65"/>
      <c r="N5657" s="65"/>
      <c r="O5657" s="63"/>
      <c r="P5657" s="63"/>
      <c r="Q5657" s="63"/>
      <c r="R5657" s="60"/>
      <c r="S5657" s="60"/>
      <c r="T5657" s="69"/>
      <c r="U5657" s="8"/>
      <c r="X5657" s="60"/>
    </row>
    <row r="5658" spans="1:27" ht="11.25" outlineLevel="4" x14ac:dyDescent="0.2">
      <c r="A5658" s="4"/>
      <c r="B5658" s="120"/>
      <c r="C5658" s="121">
        <v>17</v>
      </c>
      <c r="D5658" s="122" t="s">
        <v>760</v>
      </c>
      <c r="E5658" s="123" t="s">
        <v>4129</v>
      </c>
      <c r="F5658" s="124" t="s">
        <v>4130</v>
      </c>
      <c r="G5658" s="122" t="s">
        <v>3656</v>
      </c>
      <c r="H5658" s="125">
        <v>1</v>
      </c>
      <c r="I5658" s="126">
        <v>0</v>
      </c>
      <c r="J5658" s="127">
        <f>H5658*I5658</f>
        <v>0</v>
      </c>
      <c r="K5658" s="125"/>
      <c r="L5658" s="125">
        <f>H5658*K5658</f>
        <v>0</v>
      </c>
      <c r="M5658" s="125"/>
      <c r="N5658" s="125">
        <f>H5658*M5658</f>
        <v>0</v>
      </c>
      <c r="O5658" s="127">
        <v>15</v>
      </c>
      <c r="P5658" s="127">
        <f>J5658*(O5658/100)</f>
        <v>0</v>
      </c>
      <c r="Q5658" s="127">
        <f>J5658+P5658</f>
        <v>0</v>
      </c>
      <c r="R5658" s="128"/>
      <c r="S5658" s="128" t="s">
        <v>776</v>
      </c>
      <c r="T5658" s="129">
        <v>1</v>
      </c>
      <c r="U5658" s="8"/>
      <c r="V5658" s="8"/>
      <c r="W5658" s="8"/>
      <c r="X5658" s="60"/>
    </row>
    <row r="5659" spans="1:27" ht="9.75" outlineLevel="5" x14ac:dyDescent="0.2">
      <c r="A5659" s="130"/>
      <c r="B5659" s="131"/>
      <c r="C5659" s="131"/>
      <c r="D5659" s="132"/>
      <c r="E5659" s="136" t="s">
        <v>0</v>
      </c>
      <c r="F5659" s="159" t="s">
        <v>763</v>
      </c>
      <c r="G5659" s="159"/>
      <c r="H5659" s="160"/>
      <c r="I5659" s="161"/>
      <c r="J5659" s="162"/>
      <c r="K5659" s="134"/>
      <c r="L5659" s="134"/>
      <c r="M5659" s="134"/>
      <c r="N5659" s="134"/>
      <c r="O5659" s="135"/>
      <c r="P5659" s="135"/>
      <c r="Q5659" s="135"/>
      <c r="R5659" s="132"/>
      <c r="S5659" s="132"/>
      <c r="T5659" s="131"/>
      <c r="U5659" s="6"/>
      <c r="V5659" s="8"/>
      <c r="W5659" s="8"/>
      <c r="X5659" s="133" t="str">
        <f>F5659</f>
        <v>---</v>
      </c>
      <c r="Y5659" s="9"/>
      <c r="AA5659" s="11"/>
    </row>
    <row r="5660" spans="1:27" ht="7.5" customHeight="1" outlineLevel="5" x14ac:dyDescent="0.15">
      <c r="B5660" s="69"/>
      <c r="C5660" s="69"/>
      <c r="D5660" s="60"/>
      <c r="E5660" s="60"/>
      <c r="F5660" s="61"/>
      <c r="G5660" s="60"/>
      <c r="H5660" s="65"/>
      <c r="I5660" s="105"/>
      <c r="J5660" s="63"/>
      <c r="K5660" s="65"/>
      <c r="L5660" s="65"/>
      <c r="M5660" s="65"/>
      <c r="N5660" s="65"/>
      <c r="O5660" s="63"/>
      <c r="P5660" s="63"/>
      <c r="Q5660" s="63"/>
      <c r="R5660" s="60"/>
      <c r="S5660" s="60"/>
      <c r="T5660" s="69"/>
      <c r="U5660" s="8"/>
      <c r="X5660" s="60"/>
    </row>
    <row r="5661" spans="1:27" ht="11.25" outlineLevel="4" x14ac:dyDescent="0.2">
      <c r="A5661" s="4"/>
      <c r="B5661" s="120"/>
      <c r="C5661" s="121">
        <v>18</v>
      </c>
      <c r="D5661" s="122" t="s">
        <v>760</v>
      </c>
      <c r="E5661" s="123" t="s">
        <v>4131</v>
      </c>
      <c r="F5661" s="124" t="s">
        <v>4132</v>
      </c>
      <c r="G5661" s="122" t="s">
        <v>3854</v>
      </c>
      <c r="H5661" s="125">
        <v>1</v>
      </c>
      <c r="I5661" s="126">
        <v>0</v>
      </c>
      <c r="J5661" s="127">
        <f>H5661*I5661</f>
        <v>0</v>
      </c>
      <c r="K5661" s="125"/>
      <c r="L5661" s="125">
        <f>H5661*K5661</f>
        <v>0</v>
      </c>
      <c r="M5661" s="125"/>
      <c r="N5661" s="125">
        <f>H5661*M5661</f>
        <v>0</v>
      </c>
      <c r="O5661" s="127">
        <v>15</v>
      </c>
      <c r="P5661" s="127">
        <f>J5661*(O5661/100)</f>
        <v>0</v>
      </c>
      <c r="Q5661" s="127">
        <f>J5661+P5661</f>
        <v>0</v>
      </c>
      <c r="R5661" s="128"/>
      <c r="S5661" s="128" t="s">
        <v>776</v>
      </c>
      <c r="T5661" s="129">
        <v>1</v>
      </c>
      <c r="U5661" s="8"/>
      <c r="V5661" s="8"/>
      <c r="W5661" s="8"/>
      <c r="X5661" s="60"/>
    </row>
    <row r="5662" spans="1:27" ht="9.75" outlineLevel="5" x14ac:dyDescent="0.2">
      <c r="A5662" s="130"/>
      <c r="B5662" s="131"/>
      <c r="C5662" s="131"/>
      <c r="D5662" s="132"/>
      <c r="E5662" s="136" t="s">
        <v>0</v>
      </c>
      <c r="F5662" s="159" t="s">
        <v>763</v>
      </c>
      <c r="G5662" s="159"/>
      <c r="H5662" s="160"/>
      <c r="I5662" s="161"/>
      <c r="J5662" s="162"/>
      <c r="K5662" s="134"/>
      <c r="L5662" s="134"/>
      <c r="M5662" s="134"/>
      <c r="N5662" s="134"/>
      <c r="O5662" s="135"/>
      <c r="P5662" s="135"/>
      <c r="Q5662" s="135"/>
      <c r="R5662" s="132"/>
      <c r="S5662" s="132"/>
      <c r="T5662" s="131"/>
      <c r="U5662" s="6"/>
      <c r="V5662" s="8"/>
      <c r="W5662" s="8"/>
      <c r="X5662" s="133" t="str">
        <f>F5662</f>
        <v>---</v>
      </c>
      <c r="Y5662" s="9"/>
      <c r="AA5662" s="11"/>
    </row>
    <row r="5663" spans="1:27" ht="7.5" customHeight="1" outlineLevel="5" x14ac:dyDescent="0.15">
      <c r="B5663" s="69"/>
      <c r="C5663" s="69"/>
      <c r="D5663" s="60"/>
      <c r="E5663" s="60"/>
      <c r="F5663" s="61"/>
      <c r="G5663" s="60"/>
      <c r="H5663" s="65"/>
      <c r="I5663" s="105"/>
      <c r="J5663" s="63"/>
      <c r="K5663" s="65"/>
      <c r="L5663" s="65"/>
      <c r="M5663" s="65"/>
      <c r="N5663" s="65"/>
      <c r="O5663" s="63"/>
      <c r="P5663" s="63"/>
      <c r="Q5663" s="63"/>
      <c r="R5663" s="60"/>
      <c r="S5663" s="60"/>
      <c r="T5663" s="69"/>
      <c r="U5663" s="8"/>
      <c r="X5663" s="60"/>
    </row>
    <row r="5664" spans="1:27" ht="11.25" outlineLevel="4" x14ac:dyDescent="0.2">
      <c r="A5664" s="4"/>
      <c r="B5664" s="120"/>
      <c r="C5664" s="121">
        <v>19</v>
      </c>
      <c r="D5664" s="122" t="s">
        <v>760</v>
      </c>
      <c r="E5664" s="123" t="s">
        <v>4133</v>
      </c>
      <c r="F5664" s="124" t="s">
        <v>4134</v>
      </c>
      <c r="G5664" s="122" t="s">
        <v>3656</v>
      </c>
      <c r="H5664" s="125">
        <v>1</v>
      </c>
      <c r="I5664" s="126">
        <v>0</v>
      </c>
      <c r="J5664" s="127">
        <f>H5664*I5664</f>
        <v>0</v>
      </c>
      <c r="K5664" s="125"/>
      <c r="L5664" s="125">
        <f>H5664*K5664</f>
        <v>0</v>
      </c>
      <c r="M5664" s="125"/>
      <c r="N5664" s="125">
        <f>H5664*M5664</f>
        <v>0</v>
      </c>
      <c r="O5664" s="127">
        <v>15</v>
      </c>
      <c r="P5664" s="127">
        <f>J5664*(O5664/100)</f>
        <v>0</v>
      </c>
      <c r="Q5664" s="127">
        <f>J5664+P5664</f>
        <v>0</v>
      </c>
      <c r="R5664" s="128"/>
      <c r="S5664" s="128" t="s">
        <v>776</v>
      </c>
      <c r="T5664" s="129">
        <v>1</v>
      </c>
      <c r="U5664" s="8"/>
      <c r="V5664" s="8"/>
      <c r="W5664" s="8"/>
      <c r="X5664" s="60"/>
    </row>
    <row r="5665" spans="1:27" ht="9.75" outlineLevel="5" x14ac:dyDescent="0.2">
      <c r="A5665" s="130"/>
      <c r="B5665" s="131"/>
      <c r="C5665" s="131"/>
      <c r="D5665" s="132"/>
      <c r="E5665" s="136" t="s">
        <v>0</v>
      </c>
      <c r="F5665" s="159" t="s">
        <v>763</v>
      </c>
      <c r="G5665" s="159"/>
      <c r="H5665" s="160"/>
      <c r="I5665" s="161"/>
      <c r="J5665" s="162"/>
      <c r="K5665" s="134"/>
      <c r="L5665" s="134"/>
      <c r="M5665" s="134"/>
      <c r="N5665" s="134"/>
      <c r="O5665" s="135"/>
      <c r="P5665" s="135"/>
      <c r="Q5665" s="135"/>
      <c r="R5665" s="132"/>
      <c r="S5665" s="132"/>
      <c r="T5665" s="131"/>
      <c r="U5665" s="6"/>
      <c r="V5665" s="8"/>
      <c r="W5665" s="8"/>
      <c r="X5665" s="133" t="str">
        <f>F5665</f>
        <v>---</v>
      </c>
      <c r="Y5665" s="9"/>
      <c r="AA5665" s="11"/>
    </row>
    <row r="5666" spans="1:27" ht="7.5" customHeight="1" outlineLevel="5" x14ac:dyDescent="0.15">
      <c r="B5666" s="69"/>
      <c r="C5666" s="69"/>
      <c r="D5666" s="60"/>
      <c r="E5666" s="60"/>
      <c r="F5666" s="61"/>
      <c r="G5666" s="60"/>
      <c r="H5666" s="65"/>
      <c r="I5666" s="105"/>
      <c r="J5666" s="63"/>
      <c r="K5666" s="65"/>
      <c r="L5666" s="65"/>
      <c r="M5666" s="65"/>
      <c r="N5666" s="65"/>
      <c r="O5666" s="63"/>
      <c r="P5666" s="63"/>
      <c r="Q5666" s="63"/>
      <c r="R5666" s="60"/>
      <c r="S5666" s="60"/>
      <c r="T5666" s="69"/>
      <c r="U5666" s="8"/>
      <c r="X5666" s="60"/>
    </row>
    <row r="5667" spans="1:27" ht="11.25" outlineLevel="4" x14ac:dyDescent="0.2">
      <c r="A5667" s="4"/>
      <c r="B5667" s="120"/>
      <c r="C5667" s="121">
        <v>20</v>
      </c>
      <c r="D5667" s="122" t="s">
        <v>760</v>
      </c>
      <c r="E5667" s="123" t="s">
        <v>4135</v>
      </c>
      <c r="F5667" s="124" t="s">
        <v>4136</v>
      </c>
      <c r="G5667" s="122" t="s">
        <v>3656</v>
      </c>
      <c r="H5667" s="125">
        <v>1</v>
      </c>
      <c r="I5667" s="126">
        <v>0</v>
      </c>
      <c r="J5667" s="127">
        <f>H5667*I5667</f>
        <v>0</v>
      </c>
      <c r="K5667" s="125"/>
      <c r="L5667" s="125">
        <f>H5667*K5667</f>
        <v>0</v>
      </c>
      <c r="M5667" s="125"/>
      <c r="N5667" s="125">
        <f>H5667*M5667</f>
        <v>0</v>
      </c>
      <c r="O5667" s="127">
        <v>15</v>
      </c>
      <c r="P5667" s="127">
        <f>J5667*(O5667/100)</f>
        <v>0</v>
      </c>
      <c r="Q5667" s="127">
        <f>J5667+P5667</f>
        <v>0</v>
      </c>
      <c r="R5667" s="128"/>
      <c r="S5667" s="128" t="s">
        <v>776</v>
      </c>
      <c r="T5667" s="129">
        <v>1</v>
      </c>
      <c r="U5667" s="8"/>
      <c r="V5667" s="8"/>
      <c r="W5667" s="8"/>
      <c r="X5667" s="60"/>
    </row>
    <row r="5668" spans="1:27" ht="9.75" outlineLevel="5" x14ac:dyDescent="0.2">
      <c r="A5668" s="130"/>
      <c r="B5668" s="131"/>
      <c r="C5668" s="131"/>
      <c r="D5668" s="132"/>
      <c r="E5668" s="136" t="s">
        <v>0</v>
      </c>
      <c r="F5668" s="159" t="s">
        <v>763</v>
      </c>
      <c r="G5668" s="159"/>
      <c r="H5668" s="160"/>
      <c r="I5668" s="161"/>
      <c r="J5668" s="162"/>
      <c r="K5668" s="134"/>
      <c r="L5668" s="134"/>
      <c r="M5668" s="134"/>
      <c r="N5668" s="134"/>
      <c r="O5668" s="135"/>
      <c r="P5668" s="135"/>
      <c r="Q5668" s="135"/>
      <c r="R5668" s="132"/>
      <c r="S5668" s="132"/>
      <c r="T5668" s="131"/>
      <c r="U5668" s="6"/>
      <c r="V5668" s="8"/>
      <c r="W5668" s="8"/>
      <c r="X5668" s="133" t="str">
        <f>F5668</f>
        <v>---</v>
      </c>
      <c r="Y5668" s="9"/>
      <c r="AA5668" s="11"/>
    </row>
    <row r="5669" spans="1:27" ht="7.5" customHeight="1" outlineLevel="5" x14ac:dyDescent="0.15">
      <c r="B5669" s="69"/>
      <c r="C5669" s="69"/>
      <c r="D5669" s="60"/>
      <c r="E5669" s="60"/>
      <c r="F5669" s="61"/>
      <c r="G5669" s="60"/>
      <c r="H5669" s="65"/>
      <c r="I5669" s="105"/>
      <c r="J5669" s="63"/>
      <c r="K5669" s="65"/>
      <c r="L5669" s="65"/>
      <c r="M5669" s="65"/>
      <c r="N5669" s="65"/>
      <c r="O5669" s="63"/>
      <c r="P5669" s="63"/>
      <c r="Q5669" s="63"/>
      <c r="R5669" s="60"/>
      <c r="S5669" s="60"/>
      <c r="T5669" s="69"/>
      <c r="U5669" s="8"/>
      <c r="X5669" s="60"/>
    </row>
    <row r="5670" spans="1:27" ht="11.25" outlineLevel="4" x14ac:dyDescent="0.2">
      <c r="A5670" s="4"/>
      <c r="B5670" s="120"/>
      <c r="C5670" s="121">
        <v>21</v>
      </c>
      <c r="D5670" s="122" t="s">
        <v>3747</v>
      </c>
      <c r="E5670" s="123" t="s">
        <v>4137</v>
      </c>
      <c r="F5670" s="124" t="s">
        <v>4138</v>
      </c>
      <c r="G5670" s="122" t="s">
        <v>724</v>
      </c>
      <c r="H5670" s="125">
        <v>1</v>
      </c>
      <c r="I5670" s="126">
        <v>0</v>
      </c>
      <c r="J5670" s="127">
        <f>H5670*I5670</f>
        <v>0</v>
      </c>
      <c r="K5670" s="125"/>
      <c r="L5670" s="125">
        <f>H5670*K5670</f>
        <v>0</v>
      </c>
      <c r="M5670" s="125"/>
      <c r="N5670" s="125">
        <f>H5670*M5670</f>
        <v>0</v>
      </c>
      <c r="O5670" s="127">
        <v>15</v>
      </c>
      <c r="P5670" s="127">
        <f>J5670*(O5670/100)</f>
        <v>0</v>
      </c>
      <c r="Q5670" s="127">
        <f>J5670+P5670</f>
        <v>0</v>
      </c>
      <c r="R5670" s="128"/>
      <c r="S5670" s="128" t="s">
        <v>538</v>
      </c>
      <c r="T5670" s="129">
        <v>1</v>
      </c>
      <c r="U5670" s="8"/>
      <c r="V5670" s="8"/>
      <c r="W5670" s="8"/>
      <c r="X5670" s="60"/>
    </row>
    <row r="5671" spans="1:27" ht="9.75" outlineLevel="5" x14ac:dyDescent="0.2">
      <c r="A5671" s="130"/>
      <c r="B5671" s="131"/>
      <c r="C5671" s="131"/>
      <c r="D5671" s="132"/>
      <c r="E5671" s="136" t="s">
        <v>0</v>
      </c>
      <c r="F5671" s="159" t="s">
        <v>4139</v>
      </c>
      <c r="G5671" s="159"/>
      <c r="H5671" s="160"/>
      <c r="I5671" s="161"/>
      <c r="J5671" s="162"/>
      <c r="K5671" s="134"/>
      <c r="L5671" s="134"/>
      <c r="M5671" s="134"/>
      <c r="N5671" s="134"/>
      <c r="O5671" s="135"/>
      <c r="P5671" s="135"/>
      <c r="Q5671" s="135"/>
      <c r="R5671" s="132"/>
      <c r="S5671" s="132"/>
      <c r="T5671" s="131"/>
      <c r="U5671" s="6"/>
      <c r="V5671" s="8"/>
      <c r="W5671" s="8"/>
      <c r="X5671" s="133" t="str">
        <f>F5671</f>
        <v>Montáž součástí 19" optického rozvaděče vany</v>
      </c>
      <c r="Y5671" s="9"/>
      <c r="AA5671" s="11"/>
    </row>
    <row r="5672" spans="1:27" ht="7.5" customHeight="1" outlineLevel="5" x14ac:dyDescent="0.15">
      <c r="B5672" s="69"/>
      <c r="C5672" s="69"/>
      <c r="D5672" s="60"/>
      <c r="E5672" s="60"/>
      <c r="F5672" s="61"/>
      <c r="G5672" s="60"/>
      <c r="H5672" s="65"/>
      <c r="I5672" s="105"/>
      <c r="J5672" s="63"/>
      <c r="K5672" s="65"/>
      <c r="L5672" s="65"/>
      <c r="M5672" s="65"/>
      <c r="N5672" s="65"/>
      <c r="O5672" s="63"/>
      <c r="P5672" s="63"/>
      <c r="Q5672" s="63"/>
      <c r="R5672" s="60"/>
      <c r="S5672" s="60"/>
      <c r="T5672" s="69"/>
      <c r="U5672" s="8"/>
      <c r="X5672" s="60"/>
    </row>
    <row r="5673" spans="1:27" ht="11.25" outlineLevel="4" x14ac:dyDescent="0.2">
      <c r="A5673" s="4"/>
      <c r="B5673" s="120"/>
      <c r="C5673" s="121">
        <v>22</v>
      </c>
      <c r="D5673" s="122" t="s">
        <v>760</v>
      </c>
      <c r="E5673" s="123" t="s">
        <v>4140</v>
      </c>
      <c r="F5673" s="124" t="s">
        <v>4141</v>
      </c>
      <c r="G5673" s="122" t="s">
        <v>3656</v>
      </c>
      <c r="H5673" s="125">
        <v>1</v>
      </c>
      <c r="I5673" s="126">
        <v>0</v>
      </c>
      <c r="J5673" s="127">
        <f>H5673*I5673</f>
        <v>0</v>
      </c>
      <c r="K5673" s="125"/>
      <c r="L5673" s="125">
        <f>H5673*K5673</f>
        <v>0</v>
      </c>
      <c r="M5673" s="125"/>
      <c r="N5673" s="125">
        <f>H5673*M5673</f>
        <v>0</v>
      </c>
      <c r="O5673" s="127">
        <v>15</v>
      </c>
      <c r="P5673" s="127">
        <f>J5673*(O5673/100)</f>
        <v>0</v>
      </c>
      <c r="Q5673" s="127">
        <f>J5673+P5673</f>
        <v>0</v>
      </c>
      <c r="R5673" s="128"/>
      <c r="S5673" s="128" t="s">
        <v>776</v>
      </c>
      <c r="T5673" s="129">
        <v>1</v>
      </c>
      <c r="U5673" s="8"/>
      <c r="V5673" s="8"/>
      <c r="W5673" s="8"/>
      <c r="X5673" s="60"/>
    </row>
    <row r="5674" spans="1:27" ht="9.75" outlineLevel="5" x14ac:dyDescent="0.2">
      <c r="A5674" s="130"/>
      <c r="B5674" s="131"/>
      <c r="C5674" s="131"/>
      <c r="D5674" s="132"/>
      <c r="E5674" s="136" t="s">
        <v>0</v>
      </c>
      <c r="F5674" s="159" t="s">
        <v>763</v>
      </c>
      <c r="G5674" s="159"/>
      <c r="H5674" s="160"/>
      <c r="I5674" s="161"/>
      <c r="J5674" s="162"/>
      <c r="K5674" s="134"/>
      <c r="L5674" s="134"/>
      <c r="M5674" s="134"/>
      <c r="N5674" s="134"/>
      <c r="O5674" s="135"/>
      <c r="P5674" s="135"/>
      <c r="Q5674" s="135"/>
      <c r="R5674" s="132"/>
      <c r="S5674" s="132"/>
      <c r="T5674" s="131"/>
      <c r="U5674" s="6"/>
      <c r="V5674" s="8"/>
      <c r="W5674" s="8"/>
      <c r="X5674" s="133" t="str">
        <f>F5674</f>
        <v>---</v>
      </c>
      <c r="Y5674" s="9"/>
      <c r="AA5674" s="11"/>
    </row>
    <row r="5675" spans="1:27" ht="7.5" customHeight="1" outlineLevel="5" x14ac:dyDescent="0.15">
      <c r="B5675" s="69"/>
      <c r="C5675" s="69"/>
      <c r="D5675" s="60"/>
      <c r="E5675" s="60"/>
      <c r="F5675" s="61"/>
      <c r="G5675" s="60"/>
      <c r="H5675" s="65"/>
      <c r="I5675" s="105"/>
      <c r="J5675" s="63"/>
      <c r="K5675" s="65"/>
      <c r="L5675" s="65"/>
      <c r="M5675" s="65"/>
      <c r="N5675" s="65"/>
      <c r="O5675" s="63"/>
      <c r="P5675" s="63"/>
      <c r="Q5675" s="63"/>
      <c r="R5675" s="60"/>
      <c r="S5675" s="60"/>
      <c r="T5675" s="69"/>
      <c r="U5675" s="8"/>
      <c r="X5675" s="60"/>
    </row>
    <row r="5676" spans="1:27" ht="11.25" outlineLevel="4" x14ac:dyDescent="0.2">
      <c r="A5676" s="4"/>
      <c r="B5676" s="120"/>
      <c r="C5676" s="121">
        <v>23</v>
      </c>
      <c r="D5676" s="122" t="s">
        <v>760</v>
      </c>
      <c r="E5676" s="123" t="s">
        <v>4142</v>
      </c>
      <c r="F5676" s="124" t="s">
        <v>4143</v>
      </c>
      <c r="G5676" s="122" t="s">
        <v>3656</v>
      </c>
      <c r="H5676" s="125">
        <v>24</v>
      </c>
      <c r="I5676" s="126">
        <v>0</v>
      </c>
      <c r="J5676" s="127">
        <f>H5676*I5676</f>
        <v>0</v>
      </c>
      <c r="K5676" s="125"/>
      <c r="L5676" s="125">
        <f>H5676*K5676</f>
        <v>0</v>
      </c>
      <c r="M5676" s="125"/>
      <c r="N5676" s="125">
        <f>H5676*M5676</f>
        <v>0</v>
      </c>
      <c r="O5676" s="127">
        <v>15</v>
      </c>
      <c r="P5676" s="127">
        <f>J5676*(O5676/100)</f>
        <v>0</v>
      </c>
      <c r="Q5676" s="127">
        <f>J5676+P5676</f>
        <v>0</v>
      </c>
      <c r="R5676" s="128"/>
      <c r="S5676" s="128" t="s">
        <v>776</v>
      </c>
      <c r="T5676" s="129">
        <v>1</v>
      </c>
      <c r="U5676" s="8"/>
      <c r="V5676" s="8"/>
      <c r="W5676" s="8"/>
      <c r="X5676" s="60"/>
    </row>
    <row r="5677" spans="1:27" ht="9.75" outlineLevel="5" x14ac:dyDescent="0.2">
      <c r="A5677" s="130"/>
      <c r="B5677" s="131"/>
      <c r="C5677" s="131"/>
      <c r="D5677" s="132"/>
      <c r="E5677" s="136" t="s">
        <v>0</v>
      </c>
      <c r="F5677" s="159" t="s">
        <v>763</v>
      </c>
      <c r="G5677" s="159"/>
      <c r="H5677" s="160"/>
      <c r="I5677" s="161"/>
      <c r="J5677" s="162"/>
      <c r="K5677" s="134"/>
      <c r="L5677" s="134"/>
      <c r="M5677" s="134"/>
      <c r="N5677" s="134"/>
      <c r="O5677" s="135"/>
      <c r="P5677" s="135"/>
      <c r="Q5677" s="135"/>
      <c r="R5677" s="132"/>
      <c r="S5677" s="132"/>
      <c r="T5677" s="131"/>
      <c r="U5677" s="6"/>
      <c r="V5677" s="8"/>
      <c r="W5677" s="8"/>
      <c r="X5677" s="133" t="str">
        <f>F5677</f>
        <v>---</v>
      </c>
      <c r="Y5677" s="9"/>
      <c r="AA5677" s="11"/>
    </row>
    <row r="5678" spans="1:27" ht="7.5" customHeight="1" outlineLevel="5" x14ac:dyDescent="0.15">
      <c r="B5678" s="69"/>
      <c r="C5678" s="69"/>
      <c r="D5678" s="60"/>
      <c r="E5678" s="60"/>
      <c r="F5678" s="61"/>
      <c r="G5678" s="60"/>
      <c r="H5678" s="65"/>
      <c r="I5678" s="105"/>
      <c r="J5678" s="63"/>
      <c r="K5678" s="65"/>
      <c r="L5678" s="65"/>
      <c r="M5678" s="65"/>
      <c r="N5678" s="65"/>
      <c r="O5678" s="63"/>
      <c r="P5678" s="63"/>
      <c r="Q5678" s="63"/>
      <c r="R5678" s="60"/>
      <c r="S5678" s="60"/>
      <c r="T5678" s="69"/>
      <c r="U5678" s="8"/>
      <c r="X5678" s="60"/>
    </row>
    <row r="5679" spans="1:27" ht="11.25" outlineLevel="4" x14ac:dyDescent="0.2">
      <c r="A5679" s="4"/>
      <c r="B5679" s="120"/>
      <c r="C5679" s="121">
        <v>24</v>
      </c>
      <c r="D5679" s="122" t="s">
        <v>760</v>
      </c>
      <c r="E5679" s="123" t="s">
        <v>4144</v>
      </c>
      <c r="F5679" s="124" t="s">
        <v>4145</v>
      </c>
      <c r="G5679" s="122" t="s">
        <v>3656</v>
      </c>
      <c r="H5679" s="125">
        <v>24</v>
      </c>
      <c r="I5679" s="126">
        <v>0</v>
      </c>
      <c r="J5679" s="127">
        <f>H5679*I5679</f>
        <v>0</v>
      </c>
      <c r="K5679" s="125"/>
      <c r="L5679" s="125">
        <f>H5679*K5679</f>
        <v>0</v>
      </c>
      <c r="M5679" s="125"/>
      <c r="N5679" s="125">
        <f>H5679*M5679</f>
        <v>0</v>
      </c>
      <c r="O5679" s="127">
        <v>15</v>
      </c>
      <c r="P5679" s="127">
        <f>J5679*(O5679/100)</f>
        <v>0</v>
      </c>
      <c r="Q5679" s="127">
        <f>J5679+P5679</f>
        <v>0</v>
      </c>
      <c r="R5679" s="128"/>
      <c r="S5679" s="128" t="s">
        <v>776</v>
      </c>
      <c r="T5679" s="129">
        <v>1</v>
      </c>
      <c r="U5679" s="8"/>
      <c r="V5679" s="8"/>
      <c r="W5679" s="8"/>
      <c r="X5679" s="60"/>
    </row>
    <row r="5680" spans="1:27" ht="9.75" outlineLevel="5" x14ac:dyDescent="0.2">
      <c r="A5680" s="130"/>
      <c r="B5680" s="131"/>
      <c r="C5680" s="131"/>
      <c r="D5680" s="132"/>
      <c r="E5680" s="136" t="s">
        <v>0</v>
      </c>
      <c r="F5680" s="159" t="s">
        <v>763</v>
      </c>
      <c r="G5680" s="159"/>
      <c r="H5680" s="160"/>
      <c r="I5680" s="161"/>
      <c r="J5680" s="162"/>
      <c r="K5680" s="134"/>
      <c r="L5680" s="134"/>
      <c r="M5680" s="134"/>
      <c r="N5680" s="134"/>
      <c r="O5680" s="135"/>
      <c r="P5680" s="135"/>
      <c r="Q5680" s="135"/>
      <c r="R5680" s="132"/>
      <c r="S5680" s="132"/>
      <c r="T5680" s="131"/>
      <c r="U5680" s="6"/>
      <c r="V5680" s="8"/>
      <c r="W5680" s="8"/>
      <c r="X5680" s="133" t="str">
        <f>F5680</f>
        <v>---</v>
      </c>
      <c r="Y5680" s="9"/>
      <c r="AA5680" s="11"/>
    </row>
    <row r="5681" spans="1:27" ht="7.5" customHeight="1" outlineLevel="5" x14ac:dyDescent="0.15">
      <c r="B5681" s="69"/>
      <c r="C5681" s="69"/>
      <c r="D5681" s="60"/>
      <c r="E5681" s="60"/>
      <c r="F5681" s="61"/>
      <c r="G5681" s="60"/>
      <c r="H5681" s="65"/>
      <c r="I5681" s="105"/>
      <c r="J5681" s="63"/>
      <c r="K5681" s="65"/>
      <c r="L5681" s="65"/>
      <c r="M5681" s="65"/>
      <c r="N5681" s="65"/>
      <c r="O5681" s="63"/>
      <c r="P5681" s="63"/>
      <c r="Q5681" s="63"/>
      <c r="R5681" s="60"/>
      <c r="S5681" s="60"/>
      <c r="T5681" s="69"/>
      <c r="U5681" s="8"/>
      <c r="X5681" s="60"/>
    </row>
    <row r="5682" spans="1:27" ht="11.25" outlineLevel="4" x14ac:dyDescent="0.2">
      <c r="A5682" s="4"/>
      <c r="B5682" s="120"/>
      <c r="C5682" s="121">
        <v>25</v>
      </c>
      <c r="D5682" s="122" t="s">
        <v>760</v>
      </c>
      <c r="E5682" s="123" t="s">
        <v>4146</v>
      </c>
      <c r="F5682" s="124" t="s">
        <v>4147</v>
      </c>
      <c r="G5682" s="122" t="s">
        <v>3656</v>
      </c>
      <c r="H5682" s="125">
        <v>24</v>
      </c>
      <c r="I5682" s="126">
        <v>0</v>
      </c>
      <c r="J5682" s="127">
        <f>H5682*I5682</f>
        <v>0</v>
      </c>
      <c r="K5682" s="125"/>
      <c r="L5682" s="125">
        <f>H5682*K5682</f>
        <v>0</v>
      </c>
      <c r="M5682" s="125"/>
      <c r="N5682" s="125">
        <f>H5682*M5682</f>
        <v>0</v>
      </c>
      <c r="O5682" s="127">
        <v>15</v>
      </c>
      <c r="P5682" s="127">
        <f>J5682*(O5682/100)</f>
        <v>0</v>
      </c>
      <c r="Q5682" s="127">
        <f>J5682+P5682</f>
        <v>0</v>
      </c>
      <c r="R5682" s="128"/>
      <c r="S5682" s="128" t="s">
        <v>776</v>
      </c>
      <c r="T5682" s="129">
        <v>1</v>
      </c>
      <c r="U5682" s="8"/>
      <c r="V5682" s="8"/>
      <c r="W5682" s="8"/>
      <c r="X5682" s="60"/>
    </row>
    <row r="5683" spans="1:27" ht="9.75" outlineLevel="5" x14ac:dyDescent="0.2">
      <c r="A5683" s="130"/>
      <c r="B5683" s="131"/>
      <c r="C5683" s="131"/>
      <c r="D5683" s="132"/>
      <c r="E5683" s="136" t="s">
        <v>0</v>
      </c>
      <c r="F5683" s="159" t="s">
        <v>763</v>
      </c>
      <c r="G5683" s="159"/>
      <c r="H5683" s="160"/>
      <c r="I5683" s="161"/>
      <c r="J5683" s="162"/>
      <c r="K5683" s="134"/>
      <c r="L5683" s="134"/>
      <c r="M5683" s="134"/>
      <c r="N5683" s="134"/>
      <c r="O5683" s="135"/>
      <c r="P5683" s="135"/>
      <c r="Q5683" s="135"/>
      <c r="R5683" s="132"/>
      <c r="S5683" s="132"/>
      <c r="T5683" s="131"/>
      <c r="U5683" s="6"/>
      <c r="V5683" s="8"/>
      <c r="W5683" s="8"/>
      <c r="X5683" s="133" t="str">
        <f>F5683</f>
        <v>---</v>
      </c>
      <c r="Y5683" s="9"/>
      <c r="AA5683" s="11"/>
    </row>
    <row r="5684" spans="1:27" ht="7.5" customHeight="1" outlineLevel="5" x14ac:dyDescent="0.15">
      <c r="B5684" s="69"/>
      <c r="C5684" s="69"/>
      <c r="D5684" s="60"/>
      <c r="E5684" s="60"/>
      <c r="F5684" s="61"/>
      <c r="G5684" s="60"/>
      <c r="H5684" s="65"/>
      <c r="I5684" s="105"/>
      <c r="J5684" s="63"/>
      <c r="K5684" s="65"/>
      <c r="L5684" s="65"/>
      <c r="M5684" s="65"/>
      <c r="N5684" s="65"/>
      <c r="O5684" s="63"/>
      <c r="P5684" s="63"/>
      <c r="Q5684" s="63"/>
      <c r="R5684" s="60"/>
      <c r="S5684" s="60"/>
      <c r="T5684" s="69"/>
      <c r="U5684" s="8"/>
      <c r="X5684" s="60"/>
    </row>
    <row r="5685" spans="1:27" ht="11.25" outlineLevel="4" x14ac:dyDescent="0.2">
      <c r="A5685" s="4"/>
      <c r="B5685" s="120"/>
      <c r="C5685" s="121">
        <v>26</v>
      </c>
      <c r="D5685" s="122" t="s">
        <v>534</v>
      </c>
      <c r="E5685" s="123" t="s">
        <v>4148</v>
      </c>
      <c r="F5685" s="124" t="s">
        <v>4149</v>
      </c>
      <c r="G5685" s="122" t="s">
        <v>724</v>
      </c>
      <c r="H5685" s="125">
        <v>1</v>
      </c>
      <c r="I5685" s="126">
        <v>0</v>
      </c>
      <c r="J5685" s="127">
        <f>H5685*I5685</f>
        <v>0</v>
      </c>
      <c r="K5685" s="125"/>
      <c r="L5685" s="125">
        <f>H5685*K5685</f>
        <v>0</v>
      </c>
      <c r="M5685" s="125"/>
      <c r="N5685" s="125">
        <f>H5685*M5685</f>
        <v>0</v>
      </c>
      <c r="O5685" s="127">
        <v>15</v>
      </c>
      <c r="P5685" s="127">
        <f>J5685*(O5685/100)</f>
        <v>0</v>
      </c>
      <c r="Q5685" s="127">
        <f>J5685+P5685</f>
        <v>0</v>
      </c>
      <c r="R5685" s="128"/>
      <c r="S5685" s="128" t="s">
        <v>538</v>
      </c>
      <c r="T5685" s="129">
        <v>1</v>
      </c>
      <c r="U5685" s="8"/>
      <c r="V5685" s="8"/>
      <c r="W5685" s="8"/>
      <c r="X5685" s="60"/>
    </row>
    <row r="5686" spans="1:27" ht="9.75" outlineLevel="5" x14ac:dyDescent="0.2">
      <c r="A5686" s="130"/>
      <c r="B5686" s="131"/>
      <c r="C5686" s="131"/>
      <c r="D5686" s="132"/>
      <c r="E5686" s="136" t="s">
        <v>0</v>
      </c>
      <c r="F5686" s="159" t="s">
        <v>4150</v>
      </c>
      <c r="G5686" s="159"/>
      <c r="H5686" s="160"/>
      <c r="I5686" s="161"/>
      <c r="J5686" s="162"/>
      <c r="K5686" s="134"/>
      <c r="L5686" s="134"/>
      <c r="M5686" s="134"/>
      <c r="N5686" s="134"/>
      <c r="O5686" s="135"/>
      <c r="P5686" s="135"/>
      <c r="Q5686" s="135"/>
      <c r="R5686" s="132"/>
      <c r="S5686" s="132"/>
      <c r="T5686" s="131"/>
      <c r="U5686" s="6"/>
      <c r="V5686" s="8"/>
      <c r="W5686" s="8"/>
      <c r="X5686" s="133" t="str">
        <f>F5686</f>
        <v>Montáž strukturované kabeláže rozvaděče optického nástěnného</v>
      </c>
      <c r="Y5686" s="9"/>
      <c r="AA5686" s="11"/>
    </row>
    <row r="5687" spans="1:27" ht="7.5" customHeight="1" outlineLevel="5" x14ac:dyDescent="0.15">
      <c r="B5687" s="69"/>
      <c r="C5687" s="69"/>
      <c r="D5687" s="60"/>
      <c r="E5687" s="60"/>
      <c r="F5687" s="61"/>
      <c r="G5687" s="60"/>
      <c r="H5687" s="65"/>
      <c r="I5687" s="105"/>
      <c r="J5687" s="63"/>
      <c r="K5687" s="65"/>
      <c r="L5687" s="65"/>
      <c r="M5687" s="65"/>
      <c r="N5687" s="65"/>
      <c r="O5687" s="63"/>
      <c r="P5687" s="63"/>
      <c r="Q5687" s="63"/>
      <c r="R5687" s="60"/>
      <c r="S5687" s="60"/>
      <c r="T5687" s="69"/>
      <c r="U5687" s="8"/>
      <c r="X5687" s="60"/>
    </row>
    <row r="5688" spans="1:27" ht="33.75" outlineLevel="4" x14ac:dyDescent="0.2">
      <c r="A5688" s="4"/>
      <c r="B5688" s="120"/>
      <c r="C5688" s="121">
        <v>27</v>
      </c>
      <c r="D5688" s="122" t="s">
        <v>760</v>
      </c>
      <c r="E5688" s="123" t="s">
        <v>4151</v>
      </c>
      <c r="F5688" s="124" t="s">
        <v>4152</v>
      </c>
      <c r="G5688" s="122" t="s">
        <v>3656</v>
      </c>
      <c r="H5688" s="125">
        <v>1</v>
      </c>
      <c r="I5688" s="126">
        <v>0</v>
      </c>
      <c r="J5688" s="127">
        <f>H5688*I5688</f>
        <v>0</v>
      </c>
      <c r="K5688" s="125"/>
      <c r="L5688" s="125">
        <f>H5688*K5688</f>
        <v>0</v>
      </c>
      <c r="M5688" s="125"/>
      <c r="N5688" s="125">
        <f>H5688*M5688</f>
        <v>0</v>
      </c>
      <c r="O5688" s="127">
        <v>15</v>
      </c>
      <c r="P5688" s="127">
        <f>J5688*(O5688/100)</f>
        <v>0</v>
      </c>
      <c r="Q5688" s="127">
        <f>J5688+P5688</f>
        <v>0</v>
      </c>
      <c r="R5688" s="128"/>
      <c r="S5688" s="128" t="s">
        <v>776</v>
      </c>
      <c r="T5688" s="129">
        <v>1</v>
      </c>
      <c r="U5688" s="8"/>
      <c r="V5688" s="8"/>
      <c r="W5688" s="8"/>
      <c r="X5688" s="60"/>
    </row>
    <row r="5689" spans="1:27" ht="9.75" outlineLevel="5" x14ac:dyDescent="0.2">
      <c r="A5689" s="130"/>
      <c r="B5689" s="131"/>
      <c r="C5689" s="131"/>
      <c r="D5689" s="132"/>
      <c r="E5689" s="136" t="s">
        <v>0</v>
      </c>
      <c r="F5689" s="159" t="s">
        <v>763</v>
      </c>
      <c r="G5689" s="159"/>
      <c r="H5689" s="160"/>
      <c r="I5689" s="161"/>
      <c r="J5689" s="162"/>
      <c r="K5689" s="134"/>
      <c r="L5689" s="134"/>
      <c r="M5689" s="134"/>
      <c r="N5689" s="134"/>
      <c r="O5689" s="135"/>
      <c r="P5689" s="135"/>
      <c r="Q5689" s="135"/>
      <c r="R5689" s="132"/>
      <c r="S5689" s="132"/>
      <c r="T5689" s="131"/>
      <c r="U5689" s="6"/>
      <c r="V5689" s="8"/>
      <c r="W5689" s="8"/>
      <c r="X5689" s="133" t="str">
        <f>F5689</f>
        <v>---</v>
      </c>
      <c r="Y5689" s="9"/>
      <c r="AA5689" s="11"/>
    </row>
    <row r="5690" spans="1:27" ht="7.5" customHeight="1" outlineLevel="5" x14ac:dyDescent="0.15">
      <c r="B5690" s="69"/>
      <c r="C5690" s="69"/>
      <c r="D5690" s="60"/>
      <c r="E5690" s="60"/>
      <c r="F5690" s="61"/>
      <c r="G5690" s="60"/>
      <c r="H5690" s="65"/>
      <c r="I5690" s="105"/>
      <c r="J5690" s="63"/>
      <c r="K5690" s="65"/>
      <c r="L5690" s="65"/>
      <c r="M5690" s="65"/>
      <c r="N5690" s="65"/>
      <c r="O5690" s="63"/>
      <c r="P5690" s="63"/>
      <c r="Q5690" s="63"/>
      <c r="R5690" s="60"/>
      <c r="S5690" s="60"/>
      <c r="T5690" s="69"/>
      <c r="U5690" s="8"/>
      <c r="X5690" s="60"/>
    </row>
    <row r="5691" spans="1:27" ht="22.5" outlineLevel="4" x14ac:dyDescent="0.2">
      <c r="A5691" s="4"/>
      <c r="B5691" s="120"/>
      <c r="C5691" s="121">
        <v>28</v>
      </c>
      <c r="D5691" s="122" t="s">
        <v>760</v>
      </c>
      <c r="E5691" s="123" t="s">
        <v>4153</v>
      </c>
      <c r="F5691" s="124" t="s">
        <v>4154</v>
      </c>
      <c r="G5691" s="122" t="s">
        <v>3656</v>
      </c>
      <c r="H5691" s="125">
        <v>7</v>
      </c>
      <c r="I5691" s="126">
        <v>0</v>
      </c>
      <c r="J5691" s="127">
        <f>H5691*I5691</f>
        <v>0</v>
      </c>
      <c r="K5691" s="125"/>
      <c r="L5691" s="125">
        <f>H5691*K5691</f>
        <v>0</v>
      </c>
      <c r="M5691" s="125"/>
      <c r="N5691" s="125">
        <f>H5691*M5691</f>
        <v>0</v>
      </c>
      <c r="O5691" s="127">
        <v>15</v>
      </c>
      <c r="P5691" s="127">
        <f>J5691*(O5691/100)</f>
        <v>0</v>
      </c>
      <c r="Q5691" s="127">
        <f>J5691+P5691</f>
        <v>0</v>
      </c>
      <c r="R5691" s="128"/>
      <c r="S5691" s="128" t="s">
        <v>776</v>
      </c>
      <c r="T5691" s="129">
        <v>1</v>
      </c>
      <c r="U5691" s="8"/>
      <c r="V5691" s="8"/>
      <c r="W5691" s="8"/>
      <c r="X5691" s="60"/>
    </row>
    <row r="5692" spans="1:27" ht="9.75" outlineLevel="5" x14ac:dyDescent="0.2">
      <c r="A5692" s="130"/>
      <c r="B5692" s="131"/>
      <c r="C5692" s="131"/>
      <c r="D5692" s="132"/>
      <c r="E5692" s="136" t="s">
        <v>0</v>
      </c>
      <c r="F5692" s="159" t="s">
        <v>763</v>
      </c>
      <c r="G5692" s="159"/>
      <c r="H5692" s="160"/>
      <c r="I5692" s="161"/>
      <c r="J5692" s="162"/>
      <c r="K5692" s="134"/>
      <c r="L5692" s="134"/>
      <c r="M5692" s="134"/>
      <c r="N5692" s="134"/>
      <c r="O5692" s="135"/>
      <c r="P5692" s="135"/>
      <c r="Q5692" s="135"/>
      <c r="R5692" s="132"/>
      <c r="S5692" s="132"/>
      <c r="T5692" s="131"/>
      <c r="U5692" s="6"/>
      <c r="V5692" s="8"/>
      <c r="W5692" s="8"/>
      <c r="X5692" s="133" t="str">
        <f>F5692</f>
        <v>---</v>
      </c>
      <c r="Y5692" s="9"/>
      <c r="AA5692" s="11"/>
    </row>
    <row r="5693" spans="1:27" ht="7.5" customHeight="1" outlineLevel="5" x14ac:dyDescent="0.15">
      <c r="B5693" s="69"/>
      <c r="C5693" s="69"/>
      <c r="D5693" s="60"/>
      <c r="E5693" s="60"/>
      <c r="F5693" s="61"/>
      <c r="G5693" s="60"/>
      <c r="H5693" s="65"/>
      <c r="I5693" s="105"/>
      <c r="J5693" s="63"/>
      <c r="K5693" s="65"/>
      <c r="L5693" s="65"/>
      <c r="M5693" s="65"/>
      <c r="N5693" s="65"/>
      <c r="O5693" s="63"/>
      <c r="P5693" s="63"/>
      <c r="Q5693" s="63"/>
      <c r="R5693" s="60"/>
      <c r="S5693" s="60"/>
      <c r="T5693" s="69"/>
      <c r="U5693" s="8"/>
      <c r="X5693" s="60"/>
    </row>
    <row r="5694" spans="1:27" outlineLevel="4" x14ac:dyDescent="0.15">
      <c r="B5694" s="6"/>
      <c r="C5694" s="6"/>
      <c r="D5694" s="6"/>
      <c r="E5694" s="6"/>
      <c r="F5694" s="6"/>
      <c r="G5694" s="6"/>
      <c r="H5694" s="6"/>
      <c r="I5694" s="8"/>
      <c r="J5694" s="8"/>
      <c r="K5694" s="6"/>
      <c r="L5694" s="6"/>
      <c r="M5694" s="6"/>
      <c r="N5694" s="6"/>
      <c r="O5694" s="6"/>
      <c r="P5694" s="8"/>
      <c r="Q5694" s="8"/>
      <c r="R5694" s="8"/>
      <c r="S5694" s="6"/>
      <c r="T5694" s="6"/>
      <c r="X5694" s="6"/>
    </row>
    <row r="5695" spans="1:27" ht="11.25" outlineLevel="3" x14ac:dyDescent="0.2">
      <c r="A5695" s="96" t="s">
        <v>217</v>
      </c>
      <c r="B5695" s="100">
        <v>4</v>
      </c>
      <c r="C5695" s="114"/>
      <c r="D5695" s="115" t="s">
        <v>533</v>
      </c>
      <c r="E5695" s="115"/>
      <c r="F5695" s="116" t="s">
        <v>218</v>
      </c>
      <c r="G5695" s="115"/>
      <c r="H5695" s="117"/>
      <c r="I5695" s="118"/>
      <c r="J5695" s="98">
        <f>SUBTOTAL(9,J5696:J5708)</f>
        <v>0</v>
      </c>
      <c r="K5695" s="117"/>
      <c r="L5695" s="99">
        <f>SUBTOTAL(9,L5696:L5708)</f>
        <v>0</v>
      </c>
      <c r="M5695" s="117"/>
      <c r="N5695" s="99">
        <f>SUBTOTAL(9,N5696:N5708)</f>
        <v>0</v>
      </c>
      <c r="O5695" s="119"/>
      <c r="P5695" s="98">
        <f>SUBTOTAL(9,P5696:P5708)</f>
        <v>0</v>
      </c>
      <c r="Q5695" s="98">
        <f>SUBTOTAL(9,Q5696:Q5708)</f>
        <v>0</v>
      </c>
      <c r="R5695" s="115"/>
      <c r="S5695" s="115"/>
      <c r="T5695" s="100">
        <f>SUBTOTAL(9,T5696:T5708)</f>
        <v>4</v>
      </c>
      <c r="U5695" s="6"/>
      <c r="V5695" s="8"/>
      <c r="W5695" s="8"/>
      <c r="X5695" s="60"/>
    </row>
    <row r="5696" spans="1:27" ht="11.25" outlineLevel="4" x14ac:dyDescent="0.2">
      <c r="A5696" s="4"/>
      <c r="B5696" s="120"/>
      <c r="C5696" s="121">
        <v>1</v>
      </c>
      <c r="D5696" s="122" t="s">
        <v>534</v>
      </c>
      <c r="E5696" s="123" t="s">
        <v>4155</v>
      </c>
      <c r="F5696" s="124" t="s">
        <v>4156</v>
      </c>
      <c r="G5696" s="122" t="s">
        <v>724</v>
      </c>
      <c r="H5696" s="125">
        <v>26</v>
      </c>
      <c r="I5696" s="126">
        <v>0</v>
      </c>
      <c r="J5696" s="127">
        <f>H5696*I5696</f>
        <v>0</v>
      </c>
      <c r="K5696" s="125"/>
      <c r="L5696" s="125">
        <f>H5696*K5696</f>
        <v>0</v>
      </c>
      <c r="M5696" s="125"/>
      <c r="N5696" s="125">
        <f>H5696*M5696</f>
        <v>0</v>
      </c>
      <c r="O5696" s="127">
        <v>15</v>
      </c>
      <c r="P5696" s="127">
        <f>J5696*(O5696/100)</f>
        <v>0</v>
      </c>
      <c r="Q5696" s="127">
        <f>J5696+P5696</f>
        <v>0</v>
      </c>
      <c r="R5696" s="128"/>
      <c r="S5696" s="128" t="s">
        <v>538</v>
      </c>
      <c r="T5696" s="129">
        <v>1</v>
      </c>
      <c r="U5696" s="8"/>
      <c r="V5696" s="8"/>
      <c r="W5696" s="8"/>
      <c r="X5696" s="60"/>
    </row>
    <row r="5697" spans="1:27" ht="9.75" outlineLevel="5" x14ac:dyDescent="0.2">
      <c r="A5697" s="130"/>
      <c r="B5697" s="131"/>
      <c r="C5697" s="131"/>
      <c r="D5697" s="132"/>
      <c r="E5697" s="136" t="s">
        <v>0</v>
      </c>
      <c r="F5697" s="159" t="s">
        <v>4157</v>
      </c>
      <c r="G5697" s="159"/>
      <c r="H5697" s="160"/>
      <c r="I5697" s="161"/>
      <c r="J5697" s="162"/>
      <c r="K5697" s="134"/>
      <c r="L5697" s="134"/>
      <c r="M5697" s="134"/>
      <c r="N5697" s="134"/>
      <c r="O5697" s="135"/>
      <c r="P5697" s="135"/>
      <c r="Q5697" s="135"/>
      <c r="R5697" s="132"/>
      <c r="S5697" s="132"/>
      <c r="T5697" s="131"/>
      <c r="U5697" s="6"/>
      <c r="V5697" s="8"/>
      <c r="W5697" s="8"/>
      <c r="X5697" s="133" t="str">
        <f>F5697</f>
        <v>Montáž strukturované kabeláže zásuvek datových popis portu zásuvky</v>
      </c>
      <c r="Y5697" s="9"/>
      <c r="AA5697" s="11"/>
    </row>
    <row r="5698" spans="1:27" ht="7.5" customHeight="1" outlineLevel="5" x14ac:dyDescent="0.15">
      <c r="B5698" s="69"/>
      <c r="C5698" s="69"/>
      <c r="D5698" s="60"/>
      <c r="E5698" s="60"/>
      <c r="F5698" s="61"/>
      <c r="G5698" s="60"/>
      <c r="H5698" s="65"/>
      <c r="I5698" s="105"/>
      <c r="J5698" s="63"/>
      <c r="K5698" s="65"/>
      <c r="L5698" s="65"/>
      <c r="M5698" s="65"/>
      <c r="N5698" s="65"/>
      <c r="O5698" s="63"/>
      <c r="P5698" s="63"/>
      <c r="Q5698" s="63"/>
      <c r="R5698" s="60"/>
      <c r="S5698" s="60"/>
      <c r="T5698" s="69"/>
      <c r="U5698" s="8"/>
      <c r="X5698" s="60"/>
    </row>
    <row r="5699" spans="1:27" ht="11.25" outlineLevel="4" x14ac:dyDescent="0.2">
      <c r="A5699" s="4"/>
      <c r="B5699" s="120"/>
      <c r="C5699" s="121">
        <v>2</v>
      </c>
      <c r="D5699" s="122" t="s">
        <v>534</v>
      </c>
      <c r="E5699" s="123" t="s">
        <v>4158</v>
      </c>
      <c r="F5699" s="124" t="s">
        <v>4159</v>
      </c>
      <c r="G5699" s="122" t="s">
        <v>724</v>
      </c>
      <c r="H5699" s="125">
        <v>24</v>
      </c>
      <c r="I5699" s="126">
        <v>0</v>
      </c>
      <c r="J5699" s="127">
        <f>H5699*I5699</f>
        <v>0</v>
      </c>
      <c r="K5699" s="125"/>
      <c r="L5699" s="125">
        <f>H5699*K5699</f>
        <v>0</v>
      </c>
      <c r="M5699" s="125"/>
      <c r="N5699" s="125">
        <f>H5699*M5699</f>
        <v>0</v>
      </c>
      <c r="O5699" s="127">
        <v>15</v>
      </c>
      <c r="P5699" s="127">
        <f>J5699*(O5699/100)</f>
        <v>0</v>
      </c>
      <c r="Q5699" s="127">
        <f>J5699+P5699</f>
        <v>0</v>
      </c>
      <c r="R5699" s="128"/>
      <c r="S5699" s="128" t="s">
        <v>538</v>
      </c>
      <c r="T5699" s="129">
        <v>1</v>
      </c>
      <c r="U5699" s="8"/>
      <c r="V5699" s="8"/>
      <c r="W5699" s="8"/>
      <c r="X5699" s="60"/>
    </row>
    <row r="5700" spans="1:27" ht="9.75" outlineLevel="5" x14ac:dyDescent="0.2">
      <c r="A5700" s="130"/>
      <c r="B5700" s="131"/>
      <c r="C5700" s="131"/>
      <c r="D5700" s="132"/>
      <c r="E5700" s="136" t="s">
        <v>0</v>
      </c>
      <c r="F5700" s="159" t="s">
        <v>4160</v>
      </c>
      <c r="G5700" s="159"/>
      <c r="H5700" s="160"/>
      <c r="I5700" s="161"/>
      <c r="J5700" s="162"/>
      <c r="K5700" s="134"/>
      <c r="L5700" s="134"/>
      <c r="M5700" s="134"/>
      <c r="N5700" s="134"/>
      <c r="O5700" s="135"/>
      <c r="P5700" s="135"/>
      <c r="Q5700" s="135"/>
      <c r="R5700" s="132"/>
      <c r="S5700" s="132"/>
      <c r="T5700" s="131"/>
      <c r="U5700" s="6"/>
      <c r="V5700" s="8"/>
      <c r="W5700" s="8"/>
      <c r="X5700" s="133" t="str">
        <f>F5700</f>
        <v>Montáž strukturované kabeláže zásuvek datových popis portů patchpanelu</v>
      </c>
      <c r="Y5700" s="9"/>
      <c r="AA5700" s="11"/>
    </row>
    <row r="5701" spans="1:27" ht="7.5" customHeight="1" outlineLevel="5" x14ac:dyDescent="0.15">
      <c r="B5701" s="69"/>
      <c r="C5701" s="69"/>
      <c r="D5701" s="60"/>
      <c r="E5701" s="60"/>
      <c r="F5701" s="61"/>
      <c r="G5701" s="60"/>
      <c r="H5701" s="65"/>
      <c r="I5701" s="105"/>
      <c r="J5701" s="63"/>
      <c r="K5701" s="65"/>
      <c r="L5701" s="65"/>
      <c r="M5701" s="65"/>
      <c r="N5701" s="65"/>
      <c r="O5701" s="63"/>
      <c r="P5701" s="63"/>
      <c r="Q5701" s="63"/>
      <c r="R5701" s="60"/>
      <c r="S5701" s="60"/>
      <c r="T5701" s="69"/>
      <c r="U5701" s="8"/>
      <c r="X5701" s="60"/>
    </row>
    <row r="5702" spans="1:27" ht="11.25" outlineLevel="4" x14ac:dyDescent="0.2">
      <c r="A5702" s="4"/>
      <c r="B5702" s="120"/>
      <c r="C5702" s="121">
        <v>3</v>
      </c>
      <c r="D5702" s="122" t="s">
        <v>534</v>
      </c>
      <c r="E5702" s="123" t="s">
        <v>4161</v>
      </c>
      <c r="F5702" s="124" t="s">
        <v>4162</v>
      </c>
      <c r="G5702" s="122" t="s">
        <v>724</v>
      </c>
      <c r="H5702" s="125">
        <v>26</v>
      </c>
      <c r="I5702" s="126">
        <v>0</v>
      </c>
      <c r="J5702" s="127">
        <f>H5702*I5702</f>
        <v>0</v>
      </c>
      <c r="K5702" s="125"/>
      <c r="L5702" s="125">
        <f>H5702*K5702</f>
        <v>0</v>
      </c>
      <c r="M5702" s="125"/>
      <c r="N5702" s="125">
        <f>H5702*M5702</f>
        <v>0</v>
      </c>
      <c r="O5702" s="127">
        <v>15</v>
      </c>
      <c r="P5702" s="127">
        <f>J5702*(O5702/100)</f>
        <v>0</v>
      </c>
      <c r="Q5702" s="127">
        <f>J5702+P5702</f>
        <v>0</v>
      </c>
      <c r="R5702" s="128"/>
      <c r="S5702" s="128" t="s">
        <v>538</v>
      </c>
      <c r="T5702" s="129">
        <v>1</v>
      </c>
      <c r="U5702" s="8"/>
      <c r="V5702" s="8"/>
      <c r="W5702" s="8"/>
      <c r="X5702" s="60"/>
    </row>
    <row r="5703" spans="1:27" ht="9.75" outlineLevel="5" x14ac:dyDescent="0.2">
      <c r="A5703" s="130"/>
      <c r="B5703" s="131"/>
      <c r="C5703" s="131"/>
      <c r="D5703" s="132"/>
      <c r="E5703" s="136" t="s">
        <v>0</v>
      </c>
      <c r="F5703" s="159" t="s">
        <v>4163</v>
      </c>
      <c r="G5703" s="159"/>
      <c r="H5703" s="160"/>
      <c r="I5703" s="161"/>
      <c r="J5703" s="162"/>
      <c r="K5703" s="134"/>
      <c r="L5703" s="134"/>
      <c r="M5703" s="134"/>
      <c r="N5703" s="134"/>
      <c r="O5703" s="135"/>
      <c r="P5703" s="135"/>
      <c r="Q5703" s="135"/>
      <c r="R5703" s="132"/>
      <c r="S5703" s="132"/>
      <c r="T5703" s="131"/>
      <c r="U5703" s="6"/>
      <c r="V5703" s="8"/>
      <c r="W5703" s="8"/>
      <c r="X5703" s="133" t="str">
        <f>F5703</f>
        <v>Montáž strukturované kabeláže měření segmentu metalického s vyhotovením protokolu</v>
      </c>
      <c r="Y5703" s="9"/>
      <c r="AA5703" s="11"/>
    </row>
    <row r="5704" spans="1:27" ht="7.5" customHeight="1" outlineLevel="5" x14ac:dyDescent="0.15">
      <c r="B5704" s="69"/>
      <c r="C5704" s="69"/>
      <c r="D5704" s="60"/>
      <c r="E5704" s="60"/>
      <c r="F5704" s="61"/>
      <c r="G5704" s="60"/>
      <c r="H5704" s="65"/>
      <c r="I5704" s="105"/>
      <c r="J5704" s="63"/>
      <c r="K5704" s="65"/>
      <c r="L5704" s="65"/>
      <c r="M5704" s="65"/>
      <c r="N5704" s="65"/>
      <c r="O5704" s="63"/>
      <c r="P5704" s="63"/>
      <c r="Q5704" s="63"/>
      <c r="R5704" s="60"/>
      <c r="S5704" s="60"/>
      <c r="T5704" s="69"/>
      <c r="U5704" s="8"/>
      <c r="X5704" s="60"/>
    </row>
    <row r="5705" spans="1:27" ht="11.25" outlineLevel="4" x14ac:dyDescent="0.2">
      <c r="A5705" s="4"/>
      <c r="B5705" s="120"/>
      <c r="C5705" s="121">
        <v>4</v>
      </c>
      <c r="D5705" s="122" t="s">
        <v>534</v>
      </c>
      <c r="E5705" s="123" t="s">
        <v>4164</v>
      </c>
      <c r="F5705" s="124" t="s">
        <v>4165</v>
      </c>
      <c r="G5705" s="122" t="s">
        <v>724</v>
      </c>
      <c r="H5705" s="125">
        <v>5</v>
      </c>
      <c r="I5705" s="126">
        <v>0</v>
      </c>
      <c r="J5705" s="127">
        <f>H5705*I5705</f>
        <v>0</v>
      </c>
      <c r="K5705" s="125"/>
      <c r="L5705" s="125">
        <f>H5705*K5705</f>
        <v>0</v>
      </c>
      <c r="M5705" s="125"/>
      <c r="N5705" s="125">
        <f>H5705*M5705</f>
        <v>0</v>
      </c>
      <c r="O5705" s="127">
        <v>15</v>
      </c>
      <c r="P5705" s="127">
        <f>J5705*(O5705/100)</f>
        <v>0</v>
      </c>
      <c r="Q5705" s="127">
        <f>J5705+P5705</f>
        <v>0</v>
      </c>
      <c r="R5705" s="128"/>
      <c r="S5705" s="128" t="s">
        <v>538</v>
      </c>
      <c r="T5705" s="129">
        <v>1</v>
      </c>
      <c r="U5705" s="8"/>
      <c r="V5705" s="8"/>
      <c r="W5705" s="8"/>
      <c r="X5705" s="60"/>
    </row>
    <row r="5706" spans="1:27" ht="9.75" outlineLevel="5" x14ac:dyDescent="0.2">
      <c r="A5706" s="130"/>
      <c r="B5706" s="131"/>
      <c r="C5706" s="131"/>
      <c r="D5706" s="132"/>
      <c r="E5706" s="136" t="s">
        <v>0</v>
      </c>
      <c r="F5706" s="159" t="s">
        <v>4166</v>
      </c>
      <c r="G5706" s="159"/>
      <c r="H5706" s="160"/>
      <c r="I5706" s="161"/>
      <c r="J5706" s="162"/>
      <c r="K5706" s="134"/>
      <c r="L5706" s="134"/>
      <c r="M5706" s="134"/>
      <c r="N5706" s="134"/>
      <c r="O5706" s="135"/>
      <c r="P5706" s="135"/>
      <c r="Q5706" s="135"/>
      <c r="R5706" s="132"/>
      <c r="S5706" s="132"/>
      <c r="T5706" s="131"/>
      <c r="U5706" s="6"/>
      <c r="V5706" s="8"/>
      <c r="W5706" s="8"/>
      <c r="X5706" s="133" t="str">
        <f>F5706</f>
        <v>Montáž strukturované kabeláže měření segmentu optického, měření útlumu, 2 okna</v>
      </c>
      <c r="Y5706" s="9"/>
      <c r="AA5706" s="11"/>
    </row>
    <row r="5707" spans="1:27" ht="7.5" customHeight="1" outlineLevel="5" x14ac:dyDescent="0.15">
      <c r="B5707" s="69"/>
      <c r="C5707" s="69"/>
      <c r="D5707" s="60"/>
      <c r="E5707" s="60"/>
      <c r="F5707" s="61"/>
      <c r="G5707" s="60"/>
      <c r="H5707" s="65"/>
      <c r="I5707" s="105"/>
      <c r="J5707" s="63"/>
      <c r="K5707" s="65"/>
      <c r="L5707" s="65"/>
      <c r="M5707" s="65"/>
      <c r="N5707" s="65"/>
      <c r="O5707" s="63"/>
      <c r="P5707" s="63"/>
      <c r="Q5707" s="63"/>
      <c r="R5707" s="60"/>
      <c r="S5707" s="60"/>
      <c r="T5707" s="69"/>
      <c r="U5707" s="8"/>
      <c r="X5707" s="60"/>
    </row>
    <row r="5708" spans="1:27" outlineLevel="4" x14ac:dyDescent="0.15">
      <c r="B5708" s="6"/>
      <c r="C5708" s="6"/>
      <c r="D5708" s="6"/>
      <c r="E5708" s="6"/>
      <c r="F5708" s="6"/>
      <c r="G5708" s="6"/>
      <c r="H5708" s="6"/>
      <c r="I5708" s="8"/>
      <c r="J5708" s="8"/>
      <c r="K5708" s="6"/>
      <c r="L5708" s="6"/>
      <c r="M5708" s="6"/>
      <c r="N5708" s="6"/>
      <c r="O5708" s="6"/>
      <c r="P5708" s="8"/>
      <c r="Q5708" s="8"/>
      <c r="R5708" s="8"/>
      <c r="S5708" s="6"/>
      <c r="T5708" s="6"/>
      <c r="X5708" s="6"/>
    </row>
    <row r="5709" spans="1:27" ht="11.25" outlineLevel="3" x14ac:dyDescent="0.2">
      <c r="A5709" s="96" t="s">
        <v>219</v>
      </c>
      <c r="B5709" s="100">
        <v>4</v>
      </c>
      <c r="C5709" s="114"/>
      <c r="D5709" s="115" t="s">
        <v>533</v>
      </c>
      <c r="E5709" s="115"/>
      <c r="F5709" s="116" t="s">
        <v>220</v>
      </c>
      <c r="G5709" s="115"/>
      <c r="H5709" s="117"/>
      <c r="I5709" s="118"/>
      <c r="J5709" s="98">
        <f>SUBTOTAL(9,J5710:J5818)</f>
        <v>0</v>
      </c>
      <c r="K5709" s="117"/>
      <c r="L5709" s="99">
        <f>SUBTOTAL(9,L5710:L5818)</f>
        <v>0</v>
      </c>
      <c r="M5709" s="117"/>
      <c r="N5709" s="99">
        <f>SUBTOTAL(9,N5710:N5818)</f>
        <v>0</v>
      </c>
      <c r="O5709" s="119"/>
      <c r="P5709" s="98">
        <f>SUBTOTAL(9,P5710:P5818)</f>
        <v>0</v>
      </c>
      <c r="Q5709" s="98">
        <f>SUBTOTAL(9,Q5710:Q5818)</f>
        <v>0</v>
      </c>
      <c r="R5709" s="115"/>
      <c r="S5709" s="115"/>
      <c r="T5709" s="100">
        <f>SUBTOTAL(9,T5710:T5818)</f>
        <v>36</v>
      </c>
      <c r="U5709" s="6"/>
      <c r="V5709" s="8"/>
      <c r="W5709" s="8"/>
      <c r="X5709" s="60"/>
    </row>
    <row r="5710" spans="1:27" ht="11.25" outlineLevel="4" x14ac:dyDescent="0.2">
      <c r="A5710" s="4"/>
      <c r="B5710" s="120"/>
      <c r="C5710" s="121">
        <v>1</v>
      </c>
      <c r="D5710" s="122" t="s">
        <v>760</v>
      </c>
      <c r="E5710" s="123" t="s">
        <v>4167</v>
      </c>
      <c r="F5710" s="124" t="s">
        <v>4168</v>
      </c>
      <c r="G5710" s="122" t="s">
        <v>3656</v>
      </c>
      <c r="H5710" s="125">
        <v>5</v>
      </c>
      <c r="I5710" s="126">
        <v>0</v>
      </c>
      <c r="J5710" s="127">
        <f>H5710*I5710</f>
        <v>0</v>
      </c>
      <c r="K5710" s="125"/>
      <c r="L5710" s="125">
        <f>H5710*K5710</f>
        <v>0</v>
      </c>
      <c r="M5710" s="125"/>
      <c r="N5710" s="125">
        <f>H5710*M5710</f>
        <v>0</v>
      </c>
      <c r="O5710" s="127">
        <v>15</v>
      </c>
      <c r="P5710" s="127">
        <f>J5710*(O5710/100)</f>
        <v>0</v>
      </c>
      <c r="Q5710" s="127">
        <f>J5710+P5710</f>
        <v>0</v>
      </c>
      <c r="R5710" s="128"/>
      <c r="S5710" s="128" t="s">
        <v>776</v>
      </c>
      <c r="T5710" s="129">
        <v>1</v>
      </c>
      <c r="U5710" s="8"/>
      <c r="V5710" s="8"/>
      <c r="W5710" s="8"/>
      <c r="X5710" s="60"/>
    </row>
    <row r="5711" spans="1:27" ht="9.75" outlineLevel="5" x14ac:dyDescent="0.2">
      <c r="A5711" s="130"/>
      <c r="B5711" s="131"/>
      <c r="C5711" s="131"/>
      <c r="D5711" s="132"/>
      <c r="E5711" s="136" t="s">
        <v>0</v>
      </c>
      <c r="F5711" s="159" t="s">
        <v>763</v>
      </c>
      <c r="G5711" s="159"/>
      <c r="H5711" s="160"/>
      <c r="I5711" s="161"/>
      <c r="J5711" s="162"/>
      <c r="K5711" s="134"/>
      <c r="L5711" s="134"/>
      <c r="M5711" s="134"/>
      <c r="N5711" s="134"/>
      <c r="O5711" s="135"/>
      <c r="P5711" s="135"/>
      <c r="Q5711" s="135"/>
      <c r="R5711" s="132"/>
      <c r="S5711" s="132"/>
      <c r="T5711" s="131"/>
      <c r="U5711" s="6"/>
      <c r="V5711" s="8"/>
      <c r="W5711" s="8"/>
      <c r="X5711" s="133" t="str">
        <f>F5711</f>
        <v>---</v>
      </c>
      <c r="Y5711" s="9"/>
      <c r="AA5711" s="11"/>
    </row>
    <row r="5712" spans="1:27" ht="7.5" customHeight="1" outlineLevel="5" x14ac:dyDescent="0.15">
      <c r="B5712" s="69"/>
      <c r="C5712" s="69"/>
      <c r="D5712" s="60"/>
      <c r="E5712" s="60"/>
      <c r="F5712" s="61"/>
      <c r="G5712" s="60"/>
      <c r="H5712" s="65"/>
      <c r="I5712" s="105"/>
      <c r="J5712" s="63"/>
      <c r="K5712" s="65"/>
      <c r="L5712" s="65"/>
      <c r="M5712" s="65"/>
      <c r="N5712" s="65"/>
      <c r="O5712" s="63"/>
      <c r="P5712" s="63"/>
      <c r="Q5712" s="63"/>
      <c r="R5712" s="60"/>
      <c r="S5712" s="60"/>
      <c r="T5712" s="69"/>
      <c r="U5712" s="8"/>
      <c r="X5712" s="60"/>
    </row>
    <row r="5713" spans="1:27" ht="11.25" outlineLevel="4" x14ac:dyDescent="0.2">
      <c r="A5713" s="4"/>
      <c r="B5713" s="120"/>
      <c r="C5713" s="121">
        <v>2</v>
      </c>
      <c r="D5713" s="122" t="s">
        <v>760</v>
      </c>
      <c r="E5713" s="123" t="s">
        <v>4169</v>
      </c>
      <c r="F5713" s="124" t="s">
        <v>4170</v>
      </c>
      <c r="G5713" s="122" t="s">
        <v>3656</v>
      </c>
      <c r="H5713" s="125">
        <v>1</v>
      </c>
      <c r="I5713" s="126">
        <v>0</v>
      </c>
      <c r="J5713" s="127">
        <f>H5713*I5713</f>
        <v>0</v>
      </c>
      <c r="K5713" s="125"/>
      <c r="L5713" s="125">
        <f>H5713*K5713</f>
        <v>0</v>
      </c>
      <c r="M5713" s="125"/>
      <c r="N5713" s="125">
        <f>H5713*M5713</f>
        <v>0</v>
      </c>
      <c r="O5713" s="127">
        <v>15</v>
      </c>
      <c r="P5713" s="127">
        <f>J5713*(O5713/100)</f>
        <v>0</v>
      </c>
      <c r="Q5713" s="127">
        <f>J5713+P5713</f>
        <v>0</v>
      </c>
      <c r="R5713" s="128"/>
      <c r="S5713" s="128" t="s">
        <v>776</v>
      </c>
      <c r="T5713" s="129">
        <v>1</v>
      </c>
      <c r="U5713" s="8"/>
      <c r="V5713" s="8"/>
      <c r="W5713" s="8"/>
      <c r="X5713" s="60"/>
    </row>
    <row r="5714" spans="1:27" ht="9.75" outlineLevel="5" x14ac:dyDescent="0.2">
      <c r="A5714" s="130"/>
      <c r="B5714" s="131"/>
      <c r="C5714" s="131"/>
      <c r="D5714" s="132"/>
      <c r="E5714" s="136" t="s">
        <v>0</v>
      </c>
      <c r="F5714" s="159" t="s">
        <v>763</v>
      </c>
      <c r="G5714" s="159"/>
      <c r="H5714" s="160"/>
      <c r="I5714" s="161"/>
      <c r="J5714" s="162"/>
      <c r="K5714" s="134"/>
      <c r="L5714" s="134"/>
      <c r="M5714" s="134"/>
      <c r="N5714" s="134"/>
      <c r="O5714" s="135"/>
      <c r="P5714" s="135"/>
      <c r="Q5714" s="135"/>
      <c r="R5714" s="132"/>
      <c r="S5714" s="132"/>
      <c r="T5714" s="131"/>
      <c r="U5714" s="6"/>
      <c r="V5714" s="8"/>
      <c r="W5714" s="8"/>
      <c r="X5714" s="133" t="str">
        <f>F5714</f>
        <v>---</v>
      </c>
      <c r="Y5714" s="9"/>
      <c r="AA5714" s="11"/>
    </row>
    <row r="5715" spans="1:27" ht="7.5" customHeight="1" outlineLevel="5" x14ac:dyDescent="0.15">
      <c r="B5715" s="69"/>
      <c r="C5715" s="69"/>
      <c r="D5715" s="60"/>
      <c r="E5715" s="60"/>
      <c r="F5715" s="61"/>
      <c r="G5715" s="60"/>
      <c r="H5715" s="65"/>
      <c r="I5715" s="105"/>
      <c r="J5715" s="63"/>
      <c r="K5715" s="65"/>
      <c r="L5715" s="65"/>
      <c r="M5715" s="65"/>
      <c r="N5715" s="65"/>
      <c r="O5715" s="63"/>
      <c r="P5715" s="63"/>
      <c r="Q5715" s="63"/>
      <c r="R5715" s="60"/>
      <c r="S5715" s="60"/>
      <c r="T5715" s="69"/>
      <c r="U5715" s="8"/>
      <c r="X5715" s="60"/>
    </row>
    <row r="5716" spans="1:27" ht="11.25" outlineLevel="4" x14ac:dyDescent="0.2">
      <c r="A5716" s="4"/>
      <c r="B5716" s="120"/>
      <c r="C5716" s="121">
        <v>3</v>
      </c>
      <c r="D5716" s="122" t="s">
        <v>760</v>
      </c>
      <c r="E5716" s="123" t="s">
        <v>4171</v>
      </c>
      <c r="F5716" s="124" t="s">
        <v>4172</v>
      </c>
      <c r="G5716" s="122" t="s">
        <v>3656</v>
      </c>
      <c r="H5716" s="125">
        <v>1</v>
      </c>
      <c r="I5716" s="126">
        <v>0</v>
      </c>
      <c r="J5716" s="127">
        <f>H5716*I5716</f>
        <v>0</v>
      </c>
      <c r="K5716" s="125"/>
      <c r="L5716" s="125">
        <f>H5716*K5716</f>
        <v>0</v>
      </c>
      <c r="M5716" s="125"/>
      <c r="N5716" s="125">
        <f>H5716*M5716</f>
        <v>0</v>
      </c>
      <c r="O5716" s="127">
        <v>15</v>
      </c>
      <c r="P5716" s="127">
        <f>J5716*(O5716/100)</f>
        <v>0</v>
      </c>
      <c r="Q5716" s="127">
        <f>J5716+P5716</f>
        <v>0</v>
      </c>
      <c r="R5716" s="128"/>
      <c r="S5716" s="128" t="s">
        <v>776</v>
      </c>
      <c r="T5716" s="129">
        <v>1</v>
      </c>
      <c r="U5716" s="8"/>
      <c r="V5716" s="8"/>
      <c r="W5716" s="8"/>
      <c r="X5716" s="60"/>
    </row>
    <row r="5717" spans="1:27" ht="9.75" outlineLevel="5" x14ac:dyDescent="0.2">
      <c r="A5717" s="130"/>
      <c r="B5717" s="131"/>
      <c r="C5717" s="131"/>
      <c r="D5717" s="132"/>
      <c r="E5717" s="136" t="s">
        <v>0</v>
      </c>
      <c r="F5717" s="159" t="s">
        <v>763</v>
      </c>
      <c r="G5717" s="159"/>
      <c r="H5717" s="160"/>
      <c r="I5717" s="161"/>
      <c r="J5717" s="162"/>
      <c r="K5717" s="134"/>
      <c r="L5717" s="134"/>
      <c r="M5717" s="134"/>
      <c r="N5717" s="134"/>
      <c r="O5717" s="135"/>
      <c r="P5717" s="135"/>
      <c r="Q5717" s="135"/>
      <c r="R5717" s="132"/>
      <c r="S5717" s="132"/>
      <c r="T5717" s="131"/>
      <c r="U5717" s="6"/>
      <c r="V5717" s="8"/>
      <c r="W5717" s="8"/>
      <c r="X5717" s="133" t="str">
        <f>F5717</f>
        <v>---</v>
      </c>
      <c r="Y5717" s="9"/>
      <c r="AA5717" s="11"/>
    </row>
    <row r="5718" spans="1:27" ht="7.5" customHeight="1" outlineLevel="5" x14ac:dyDescent="0.15">
      <c r="B5718" s="69"/>
      <c r="C5718" s="69"/>
      <c r="D5718" s="60"/>
      <c r="E5718" s="60"/>
      <c r="F5718" s="61"/>
      <c r="G5718" s="60"/>
      <c r="H5718" s="65"/>
      <c r="I5718" s="105"/>
      <c r="J5718" s="63"/>
      <c r="K5718" s="65"/>
      <c r="L5718" s="65"/>
      <c r="M5718" s="65"/>
      <c r="N5718" s="65"/>
      <c r="O5718" s="63"/>
      <c r="P5718" s="63"/>
      <c r="Q5718" s="63"/>
      <c r="R5718" s="60"/>
      <c r="S5718" s="60"/>
      <c r="T5718" s="69"/>
      <c r="U5718" s="8"/>
      <c r="X5718" s="60"/>
    </row>
    <row r="5719" spans="1:27" ht="11.25" outlineLevel="4" x14ac:dyDescent="0.2">
      <c r="A5719" s="4"/>
      <c r="B5719" s="120"/>
      <c r="C5719" s="121">
        <v>4</v>
      </c>
      <c r="D5719" s="122" t="s">
        <v>760</v>
      </c>
      <c r="E5719" s="123" t="s">
        <v>4173</v>
      </c>
      <c r="F5719" s="124" t="s">
        <v>4174</v>
      </c>
      <c r="G5719" s="122" t="s">
        <v>3656</v>
      </c>
      <c r="H5719" s="125">
        <v>2</v>
      </c>
      <c r="I5719" s="126">
        <v>0</v>
      </c>
      <c r="J5719" s="127">
        <f>H5719*I5719</f>
        <v>0</v>
      </c>
      <c r="K5719" s="125"/>
      <c r="L5719" s="125">
        <f>H5719*K5719</f>
        <v>0</v>
      </c>
      <c r="M5719" s="125"/>
      <c r="N5719" s="125">
        <f>H5719*M5719</f>
        <v>0</v>
      </c>
      <c r="O5719" s="127">
        <v>15</v>
      </c>
      <c r="P5719" s="127">
        <f>J5719*(O5719/100)</f>
        <v>0</v>
      </c>
      <c r="Q5719" s="127">
        <f>J5719+P5719</f>
        <v>0</v>
      </c>
      <c r="R5719" s="128"/>
      <c r="S5719" s="128" t="s">
        <v>776</v>
      </c>
      <c r="T5719" s="129">
        <v>1</v>
      </c>
      <c r="U5719" s="8"/>
      <c r="V5719" s="8"/>
      <c r="W5719" s="8"/>
      <c r="X5719" s="60"/>
    </row>
    <row r="5720" spans="1:27" ht="9.75" outlineLevel="5" x14ac:dyDescent="0.2">
      <c r="A5720" s="130"/>
      <c r="B5720" s="131"/>
      <c r="C5720" s="131"/>
      <c r="D5720" s="132"/>
      <c r="E5720" s="136" t="s">
        <v>0</v>
      </c>
      <c r="F5720" s="159" t="s">
        <v>763</v>
      </c>
      <c r="G5720" s="159"/>
      <c r="H5720" s="160"/>
      <c r="I5720" s="161"/>
      <c r="J5720" s="162"/>
      <c r="K5720" s="134"/>
      <c r="L5720" s="134"/>
      <c r="M5720" s="134"/>
      <c r="N5720" s="134"/>
      <c r="O5720" s="135"/>
      <c r="P5720" s="135"/>
      <c r="Q5720" s="135"/>
      <c r="R5720" s="132"/>
      <c r="S5720" s="132"/>
      <c r="T5720" s="131"/>
      <c r="U5720" s="6"/>
      <c r="V5720" s="8"/>
      <c r="W5720" s="8"/>
      <c r="X5720" s="133" t="str">
        <f>F5720</f>
        <v>---</v>
      </c>
      <c r="Y5720" s="9"/>
      <c r="AA5720" s="11"/>
    </row>
    <row r="5721" spans="1:27" ht="7.5" customHeight="1" outlineLevel="5" x14ac:dyDescent="0.15">
      <c r="B5721" s="69"/>
      <c r="C5721" s="69"/>
      <c r="D5721" s="60"/>
      <c r="E5721" s="60"/>
      <c r="F5721" s="61"/>
      <c r="G5721" s="60"/>
      <c r="H5721" s="65"/>
      <c r="I5721" s="105"/>
      <c r="J5721" s="63"/>
      <c r="K5721" s="65"/>
      <c r="L5721" s="65"/>
      <c r="M5721" s="65"/>
      <c r="N5721" s="65"/>
      <c r="O5721" s="63"/>
      <c r="P5721" s="63"/>
      <c r="Q5721" s="63"/>
      <c r="R5721" s="60"/>
      <c r="S5721" s="60"/>
      <c r="T5721" s="69"/>
      <c r="U5721" s="8"/>
      <c r="X5721" s="60"/>
    </row>
    <row r="5722" spans="1:27" ht="11.25" outlineLevel="4" x14ac:dyDescent="0.2">
      <c r="A5722" s="4"/>
      <c r="B5722" s="120"/>
      <c r="C5722" s="121">
        <v>5</v>
      </c>
      <c r="D5722" s="122" t="s">
        <v>760</v>
      </c>
      <c r="E5722" s="123" t="s">
        <v>4175</v>
      </c>
      <c r="F5722" s="124" t="s">
        <v>4176</v>
      </c>
      <c r="G5722" s="122" t="s">
        <v>3656</v>
      </c>
      <c r="H5722" s="125">
        <v>2</v>
      </c>
      <c r="I5722" s="126">
        <v>0</v>
      </c>
      <c r="J5722" s="127">
        <f>H5722*I5722</f>
        <v>0</v>
      </c>
      <c r="K5722" s="125"/>
      <c r="L5722" s="125">
        <f>H5722*K5722</f>
        <v>0</v>
      </c>
      <c r="M5722" s="125"/>
      <c r="N5722" s="125">
        <f>H5722*M5722</f>
        <v>0</v>
      </c>
      <c r="O5722" s="127">
        <v>15</v>
      </c>
      <c r="P5722" s="127">
        <f>J5722*(O5722/100)</f>
        <v>0</v>
      </c>
      <c r="Q5722" s="127">
        <f>J5722+P5722</f>
        <v>0</v>
      </c>
      <c r="R5722" s="128"/>
      <c r="S5722" s="128" t="s">
        <v>776</v>
      </c>
      <c r="T5722" s="129">
        <v>1</v>
      </c>
      <c r="U5722" s="8"/>
      <c r="V5722" s="8"/>
      <c r="W5722" s="8"/>
      <c r="X5722" s="60"/>
    </row>
    <row r="5723" spans="1:27" ht="9.75" outlineLevel="5" x14ac:dyDescent="0.2">
      <c r="A5723" s="130"/>
      <c r="B5723" s="131"/>
      <c r="C5723" s="131"/>
      <c r="D5723" s="132"/>
      <c r="E5723" s="136" t="s">
        <v>0</v>
      </c>
      <c r="F5723" s="159" t="s">
        <v>763</v>
      </c>
      <c r="G5723" s="159"/>
      <c r="H5723" s="160"/>
      <c r="I5723" s="161"/>
      <c r="J5723" s="162"/>
      <c r="K5723" s="134"/>
      <c r="L5723" s="134"/>
      <c r="M5723" s="134"/>
      <c r="N5723" s="134"/>
      <c r="O5723" s="135"/>
      <c r="P5723" s="135"/>
      <c r="Q5723" s="135"/>
      <c r="R5723" s="132"/>
      <c r="S5723" s="132"/>
      <c r="T5723" s="131"/>
      <c r="U5723" s="6"/>
      <c r="V5723" s="8"/>
      <c r="W5723" s="8"/>
      <c r="X5723" s="133" t="str">
        <f>F5723</f>
        <v>---</v>
      </c>
      <c r="Y5723" s="9"/>
      <c r="AA5723" s="11"/>
    </row>
    <row r="5724" spans="1:27" ht="7.5" customHeight="1" outlineLevel="5" x14ac:dyDescent="0.15">
      <c r="B5724" s="69"/>
      <c r="C5724" s="69"/>
      <c r="D5724" s="60"/>
      <c r="E5724" s="60"/>
      <c r="F5724" s="61"/>
      <c r="G5724" s="60"/>
      <c r="H5724" s="65"/>
      <c r="I5724" s="105"/>
      <c r="J5724" s="63"/>
      <c r="K5724" s="65"/>
      <c r="L5724" s="65"/>
      <c r="M5724" s="65"/>
      <c r="N5724" s="65"/>
      <c r="O5724" s="63"/>
      <c r="P5724" s="63"/>
      <c r="Q5724" s="63"/>
      <c r="R5724" s="60"/>
      <c r="S5724" s="60"/>
      <c r="T5724" s="69"/>
      <c r="U5724" s="8"/>
      <c r="X5724" s="60"/>
    </row>
    <row r="5725" spans="1:27" ht="11.25" outlineLevel="4" x14ac:dyDescent="0.2">
      <c r="A5725" s="4"/>
      <c r="B5725" s="120"/>
      <c r="C5725" s="121">
        <v>6</v>
      </c>
      <c r="D5725" s="122" t="s">
        <v>760</v>
      </c>
      <c r="E5725" s="123" t="s">
        <v>4177</v>
      </c>
      <c r="F5725" s="124" t="s">
        <v>4178</v>
      </c>
      <c r="G5725" s="122" t="s">
        <v>3656</v>
      </c>
      <c r="H5725" s="125">
        <v>2</v>
      </c>
      <c r="I5725" s="126">
        <v>0</v>
      </c>
      <c r="J5725" s="127">
        <f>H5725*I5725</f>
        <v>0</v>
      </c>
      <c r="K5725" s="125"/>
      <c r="L5725" s="125">
        <f>H5725*K5725</f>
        <v>0</v>
      </c>
      <c r="M5725" s="125"/>
      <c r="N5725" s="125">
        <f>H5725*M5725</f>
        <v>0</v>
      </c>
      <c r="O5725" s="127">
        <v>15</v>
      </c>
      <c r="P5725" s="127">
        <f>J5725*(O5725/100)</f>
        <v>0</v>
      </c>
      <c r="Q5725" s="127">
        <f>J5725+P5725</f>
        <v>0</v>
      </c>
      <c r="R5725" s="128"/>
      <c r="S5725" s="128" t="s">
        <v>776</v>
      </c>
      <c r="T5725" s="129">
        <v>1</v>
      </c>
      <c r="U5725" s="8"/>
      <c r="V5725" s="8"/>
      <c r="W5725" s="8"/>
      <c r="X5725" s="60"/>
    </row>
    <row r="5726" spans="1:27" ht="9.75" outlineLevel="5" x14ac:dyDescent="0.2">
      <c r="A5726" s="130"/>
      <c r="B5726" s="131"/>
      <c r="C5726" s="131"/>
      <c r="D5726" s="132"/>
      <c r="E5726" s="136" t="s">
        <v>0</v>
      </c>
      <c r="F5726" s="159" t="s">
        <v>763</v>
      </c>
      <c r="G5726" s="159"/>
      <c r="H5726" s="160"/>
      <c r="I5726" s="161"/>
      <c r="J5726" s="162"/>
      <c r="K5726" s="134"/>
      <c r="L5726" s="134"/>
      <c r="M5726" s="134"/>
      <c r="N5726" s="134"/>
      <c r="O5726" s="135"/>
      <c r="P5726" s="135"/>
      <c r="Q5726" s="135"/>
      <c r="R5726" s="132"/>
      <c r="S5726" s="132"/>
      <c r="T5726" s="131"/>
      <c r="U5726" s="6"/>
      <c r="V5726" s="8"/>
      <c r="W5726" s="8"/>
      <c r="X5726" s="133" t="str">
        <f>F5726</f>
        <v>---</v>
      </c>
      <c r="Y5726" s="9"/>
      <c r="AA5726" s="11"/>
    </row>
    <row r="5727" spans="1:27" ht="7.5" customHeight="1" outlineLevel="5" x14ac:dyDescent="0.15">
      <c r="B5727" s="69"/>
      <c r="C5727" s="69"/>
      <c r="D5727" s="60"/>
      <c r="E5727" s="60"/>
      <c r="F5727" s="61"/>
      <c r="G5727" s="60"/>
      <c r="H5727" s="65"/>
      <c r="I5727" s="105"/>
      <c r="J5727" s="63"/>
      <c r="K5727" s="65"/>
      <c r="L5727" s="65"/>
      <c r="M5727" s="65"/>
      <c r="N5727" s="65"/>
      <c r="O5727" s="63"/>
      <c r="P5727" s="63"/>
      <c r="Q5727" s="63"/>
      <c r="R5727" s="60"/>
      <c r="S5727" s="60"/>
      <c r="T5727" s="69"/>
      <c r="U5727" s="8"/>
      <c r="X5727" s="60"/>
    </row>
    <row r="5728" spans="1:27" ht="11.25" outlineLevel="4" x14ac:dyDescent="0.2">
      <c r="A5728" s="4"/>
      <c r="B5728" s="120"/>
      <c r="C5728" s="121">
        <v>7</v>
      </c>
      <c r="D5728" s="122" t="s">
        <v>760</v>
      </c>
      <c r="E5728" s="123" t="s">
        <v>4179</v>
      </c>
      <c r="F5728" s="124" t="s">
        <v>4180</v>
      </c>
      <c r="G5728" s="122" t="s">
        <v>3656</v>
      </c>
      <c r="H5728" s="125">
        <v>1</v>
      </c>
      <c r="I5728" s="126">
        <v>0</v>
      </c>
      <c r="J5728" s="127">
        <f>H5728*I5728</f>
        <v>0</v>
      </c>
      <c r="K5728" s="125"/>
      <c r="L5728" s="125">
        <f>H5728*K5728</f>
        <v>0</v>
      </c>
      <c r="M5728" s="125"/>
      <c r="N5728" s="125">
        <f>H5728*M5728</f>
        <v>0</v>
      </c>
      <c r="O5728" s="127">
        <v>15</v>
      </c>
      <c r="P5728" s="127">
        <f>J5728*(O5728/100)</f>
        <v>0</v>
      </c>
      <c r="Q5728" s="127">
        <f>J5728+P5728</f>
        <v>0</v>
      </c>
      <c r="R5728" s="128"/>
      <c r="S5728" s="128" t="s">
        <v>776</v>
      </c>
      <c r="T5728" s="129">
        <v>1</v>
      </c>
      <c r="U5728" s="8"/>
      <c r="V5728" s="8"/>
      <c r="W5728" s="8"/>
      <c r="X5728" s="60"/>
    </row>
    <row r="5729" spans="1:27" ht="9.75" outlineLevel="5" x14ac:dyDescent="0.2">
      <c r="A5729" s="130"/>
      <c r="B5729" s="131"/>
      <c r="C5729" s="131"/>
      <c r="D5729" s="132"/>
      <c r="E5729" s="136" t="s">
        <v>0</v>
      </c>
      <c r="F5729" s="159" t="s">
        <v>763</v>
      </c>
      <c r="G5729" s="159"/>
      <c r="H5729" s="160"/>
      <c r="I5729" s="161"/>
      <c r="J5729" s="162"/>
      <c r="K5729" s="134"/>
      <c r="L5729" s="134"/>
      <c r="M5729" s="134"/>
      <c r="N5729" s="134"/>
      <c r="O5729" s="135"/>
      <c r="P5729" s="135"/>
      <c r="Q5729" s="135"/>
      <c r="R5729" s="132"/>
      <c r="S5729" s="132"/>
      <c r="T5729" s="131"/>
      <c r="U5729" s="6"/>
      <c r="V5729" s="8"/>
      <c r="W5729" s="8"/>
      <c r="X5729" s="133" t="str">
        <f>F5729</f>
        <v>---</v>
      </c>
      <c r="Y5729" s="9"/>
      <c r="AA5729" s="11"/>
    </row>
    <row r="5730" spans="1:27" ht="7.5" customHeight="1" outlineLevel="5" x14ac:dyDescent="0.15">
      <c r="B5730" s="69"/>
      <c r="C5730" s="69"/>
      <c r="D5730" s="60"/>
      <c r="E5730" s="60"/>
      <c r="F5730" s="61"/>
      <c r="G5730" s="60"/>
      <c r="H5730" s="65"/>
      <c r="I5730" s="105"/>
      <c r="J5730" s="63"/>
      <c r="K5730" s="65"/>
      <c r="L5730" s="65"/>
      <c r="M5730" s="65"/>
      <c r="N5730" s="65"/>
      <c r="O5730" s="63"/>
      <c r="P5730" s="63"/>
      <c r="Q5730" s="63"/>
      <c r="R5730" s="60"/>
      <c r="S5730" s="60"/>
      <c r="T5730" s="69"/>
      <c r="U5730" s="8"/>
      <c r="X5730" s="60"/>
    </row>
    <row r="5731" spans="1:27" ht="11.25" outlineLevel="4" x14ac:dyDescent="0.2">
      <c r="A5731" s="4"/>
      <c r="B5731" s="120"/>
      <c r="C5731" s="121">
        <v>8</v>
      </c>
      <c r="D5731" s="122" t="s">
        <v>760</v>
      </c>
      <c r="E5731" s="123" t="s">
        <v>4181</v>
      </c>
      <c r="F5731" s="124" t="s">
        <v>4182</v>
      </c>
      <c r="G5731" s="122" t="s">
        <v>3656</v>
      </c>
      <c r="H5731" s="125">
        <v>1</v>
      </c>
      <c r="I5731" s="126">
        <v>0</v>
      </c>
      <c r="J5731" s="127">
        <f>H5731*I5731</f>
        <v>0</v>
      </c>
      <c r="K5731" s="125"/>
      <c r="L5731" s="125">
        <f>H5731*K5731</f>
        <v>0</v>
      </c>
      <c r="M5731" s="125"/>
      <c r="N5731" s="125">
        <f>H5731*M5731</f>
        <v>0</v>
      </c>
      <c r="O5731" s="127">
        <v>15</v>
      </c>
      <c r="P5731" s="127">
        <f>J5731*(O5731/100)</f>
        <v>0</v>
      </c>
      <c r="Q5731" s="127">
        <f>J5731+P5731</f>
        <v>0</v>
      </c>
      <c r="R5731" s="128"/>
      <c r="S5731" s="128" t="s">
        <v>776</v>
      </c>
      <c r="T5731" s="129">
        <v>1</v>
      </c>
      <c r="U5731" s="8"/>
      <c r="V5731" s="8"/>
      <c r="W5731" s="8"/>
      <c r="X5731" s="60"/>
    </row>
    <row r="5732" spans="1:27" ht="9.75" outlineLevel="5" x14ac:dyDescent="0.2">
      <c r="A5732" s="130"/>
      <c r="B5732" s="131"/>
      <c r="C5732" s="131"/>
      <c r="D5732" s="132"/>
      <c r="E5732" s="136" t="s">
        <v>0</v>
      </c>
      <c r="F5732" s="159" t="s">
        <v>763</v>
      </c>
      <c r="G5732" s="159"/>
      <c r="H5732" s="160"/>
      <c r="I5732" s="161"/>
      <c r="J5732" s="162"/>
      <c r="K5732" s="134"/>
      <c r="L5732" s="134"/>
      <c r="M5732" s="134"/>
      <c r="N5732" s="134"/>
      <c r="O5732" s="135"/>
      <c r="P5732" s="135"/>
      <c r="Q5732" s="135"/>
      <c r="R5732" s="132"/>
      <c r="S5732" s="132"/>
      <c r="T5732" s="131"/>
      <c r="U5732" s="6"/>
      <c r="V5732" s="8"/>
      <c r="W5732" s="8"/>
      <c r="X5732" s="133" t="str">
        <f>F5732</f>
        <v>---</v>
      </c>
      <c r="Y5732" s="9"/>
      <c r="AA5732" s="11"/>
    </row>
    <row r="5733" spans="1:27" ht="7.5" customHeight="1" outlineLevel="5" x14ac:dyDescent="0.15">
      <c r="B5733" s="69"/>
      <c r="C5733" s="69"/>
      <c r="D5733" s="60"/>
      <c r="E5733" s="60"/>
      <c r="F5733" s="61"/>
      <c r="G5733" s="60"/>
      <c r="H5733" s="65"/>
      <c r="I5733" s="105"/>
      <c r="J5733" s="63"/>
      <c r="K5733" s="65"/>
      <c r="L5733" s="65"/>
      <c r="M5733" s="65"/>
      <c r="N5733" s="65"/>
      <c r="O5733" s="63"/>
      <c r="P5733" s="63"/>
      <c r="Q5733" s="63"/>
      <c r="R5733" s="60"/>
      <c r="S5733" s="60"/>
      <c r="T5733" s="69"/>
      <c r="U5733" s="8"/>
      <c r="X5733" s="60"/>
    </row>
    <row r="5734" spans="1:27" ht="11.25" outlineLevel="4" x14ac:dyDescent="0.2">
      <c r="A5734" s="4"/>
      <c r="B5734" s="120"/>
      <c r="C5734" s="121">
        <v>9</v>
      </c>
      <c r="D5734" s="122" t="s">
        <v>760</v>
      </c>
      <c r="E5734" s="123" t="s">
        <v>4183</v>
      </c>
      <c r="F5734" s="124" t="s">
        <v>4184</v>
      </c>
      <c r="G5734" s="122" t="s">
        <v>3656</v>
      </c>
      <c r="H5734" s="125">
        <v>1</v>
      </c>
      <c r="I5734" s="126">
        <v>0</v>
      </c>
      <c r="J5734" s="127">
        <f>H5734*I5734</f>
        <v>0</v>
      </c>
      <c r="K5734" s="125"/>
      <c r="L5734" s="125">
        <f>H5734*K5734</f>
        <v>0</v>
      </c>
      <c r="M5734" s="125"/>
      <c r="N5734" s="125">
        <f>H5734*M5734</f>
        <v>0</v>
      </c>
      <c r="O5734" s="127">
        <v>15</v>
      </c>
      <c r="P5734" s="127">
        <f>J5734*(O5734/100)</f>
        <v>0</v>
      </c>
      <c r="Q5734" s="127">
        <f>J5734+P5734</f>
        <v>0</v>
      </c>
      <c r="R5734" s="128"/>
      <c r="S5734" s="128" t="s">
        <v>776</v>
      </c>
      <c r="T5734" s="129">
        <v>1</v>
      </c>
      <c r="U5734" s="8"/>
      <c r="V5734" s="8"/>
      <c r="W5734" s="8"/>
      <c r="X5734" s="60"/>
    </row>
    <row r="5735" spans="1:27" ht="9.75" outlineLevel="5" x14ac:dyDescent="0.2">
      <c r="A5735" s="130"/>
      <c r="B5735" s="131"/>
      <c r="C5735" s="131"/>
      <c r="D5735" s="132"/>
      <c r="E5735" s="136" t="s">
        <v>0</v>
      </c>
      <c r="F5735" s="159" t="s">
        <v>763</v>
      </c>
      <c r="G5735" s="159"/>
      <c r="H5735" s="160"/>
      <c r="I5735" s="161"/>
      <c r="J5735" s="162"/>
      <c r="K5735" s="134"/>
      <c r="L5735" s="134"/>
      <c r="M5735" s="134"/>
      <c r="N5735" s="134"/>
      <c r="O5735" s="135"/>
      <c r="P5735" s="135"/>
      <c r="Q5735" s="135"/>
      <c r="R5735" s="132"/>
      <c r="S5735" s="132"/>
      <c r="T5735" s="131"/>
      <c r="U5735" s="6"/>
      <c r="V5735" s="8"/>
      <c r="W5735" s="8"/>
      <c r="X5735" s="133" t="str">
        <f>F5735</f>
        <v>---</v>
      </c>
      <c r="Y5735" s="9"/>
      <c r="AA5735" s="11"/>
    </row>
    <row r="5736" spans="1:27" ht="7.5" customHeight="1" outlineLevel="5" x14ac:dyDescent="0.15">
      <c r="B5736" s="69"/>
      <c r="C5736" s="69"/>
      <c r="D5736" s="60"/>
      <c r="E5736" s="60"/>
      <c r="F5736" s="61"/>
      <c r="G5736" s="60"/>
      <c r="H5736" s="65"/>
      <c r="I5736" s="105"/>
      <c r="J5736" s="63"/>
      <c r="K5736" s="65"/>
      <c r="L5736" s="65"/>
      <c r="M5736" s="65"/>
      <c r="N5736" s="65"/>
      <c r="O5736" s="63"/>
      <c r="P5736" s="63"/>
      <c r="Q5736" s="63"/>
      <c r="R5736" s="60"/>
      <c r="S5736" s="60"/>
      <c r="T5736" s="69"/>
      <c r="U5736" s="8"/>
      <c r="X5736" s="60"/>
    </row>
    <row r="5737" spans="1:27" ht="11.25" outlineLevel="4" x14ac:dyDescent="0.2">
      <c r="A5737" s="4"/>
      <c r="B5737" s="120"/>
      <c r="C5737" s="121">
        <v>10</v>
      </c>
      <c r="D5737" s="122" t="s">
        <v>760</v>
      </c>
      <c r="E5737" s="123" t="s">
        <v>4185</v>
      </c>
      <c r="F5737" s="124" t="s">
        <v>4186</v>
      </c>
      <c r="G5737" s="122" t="s">
        <v>3656</v>
      </c>
      <c r="H5737" s="125">
        <v>1</v>
      </c>
      <c r="I5737" s="126">
        <v>0</v>
      </c>
      <c r="J5737" s="127">
        <f>H5737*I5737</f>
        <v>0</v>
      </c>
      <c r="K5737" s="125"/>
      <c r="L5737" s="125">
        <f>H5737*K5737</f>
        <v>0</v>
      </c>
      <c r="M5737" s="125"/>
      <c r="N5737" s="125">
        <f>H5737*M5737</f>
        <v>0</v>
      </c>
      <c r="O5737" s="127">
        <v>15</v>
      </c>
      <c r="P5737" s="127">
        <f>J5737*(O5737/100)</f>
        <v>0</v>
      </c>
      <c r="Q5737" s="127">
        <f>J5737+P5737</f>
        <v>0</v>
      </c>
      <c r="R5737" s="128"/>
      <c r="S5737" s="128" t="s">
        <v>776</v>
      </c>
      <c r="T5737" s="129">
        <v>1</v>
      </c>
      <c r="U5737" s="8"/>
      <c r="V5737" s="8"/>
      <c r="W5737" s="8"/>
      <c r="X5737" s="60"/>
    </row>
    <row r="5738" spans="1:27" ht="9.75" outlineLevel="5" x14ac:dyDescent="0.2">
      <c r="A5738" s="130"/>
      <c r="B5738" s="131"/>
      <c r="C5738" s="131"/>
      <c r="D5738" s="132"/>
      <c r="E5738" s="136" t="s">
        <v>0</v>
      </c>
      <c r="F5738" s="159" t="s">
        <v>763</v>
      </c>
      <c r="G5738" s="159"/>
      <c r="H5738" s="160"/>
      <c r="I5738" s="161"/>
      <c r="J5738" s="162"/>
      <c r="K5738" s="134"/>
      <c r="L5738" s="134"/>
      <c r="M5738" s="134"/>
      <c r="N5738" s="134"/>
      <c r="O5738" s="135"/>
      <c r="P5738" s="135"/>
      <c r="Q5738" s="135"/>
      <c r="R5738" s="132"/>
      <c r="S5738" s="132"/>
      <c r="T5738" s="131"/>
      <c r="U5738" s="6"/>
      <c r="V5738" s="8"/>
      <c r="W5738" s="8"/>
      <c r="X5738" s="133" t="str">
        <f>F5738</f>
        <v>---</v>
      </c>
      <c r="Y5738" s="9"/>
      <c r="AA5738" s="11"/>
    </row>
    <row r="5739" spans="1:27" ht="7.5" customHeight="1" outlineLevel="5" x14ac:dyDescent="0.15">
      <c r="B5739" s="69"/>
      <c r="C5739" s="69"/>
      <c r="D5739" s="60"/>
      <c r="E5739" s="60"/>
      <c r="F5739" s="61"/>
      <c r="G5739" s="60"/>
      <c r="H5739" s="65"/>
      <c r="I5739" s="105"/>
      <c r="J5739" s="63"/>
      <c r="K5739" s="65"/>
      <c r="L5739" s="65"/>
      <c r="M5739" s="65"/>
      <c r="N5739" s="65"/>
      <c r="O5739" s="63"/>
      <c r="P5739" s="63"/>
      <c r="Q5739" s="63"/>
      <c r="R5739" s="60"/>
      <c r="S5739" s="60"/>
      <c r="T5739" s="69"/>
      <c r="U5739" s="8"/>
      <c r="X5739" s="60"/>
    </row>
    <row r="5740" spans="1:27" ht="11.25" outlineLevel="4" x14ac:dyDescent="0.2">
      <c r="A5740" s="4"/>
      <c r="B5740" s="120"/>
      <c r="C5740" s="121">
        <v>11</v>
      </c>
      <c r="D5740" s="122" t="s">
        <v>760</v>
      </c>
      <c r="E5740" s="123" t="s">
        <v>4187</v>
      </c>
      <c r="F5740" s="124" t="s">
        <v>4188</v>
      </c>
      <c r="G5740" s="122" t="s">
        <v>3656</v>
      </c>
      <c r="H5740" s="125">
        <v>1</v>
      </c>
      <c r="I5740" s="126">
        <v>0</v>
      </c>
      <c r="J5740" s="127">
        <f>H5740*I5740</f>
        <v>0</v>
      </c>
      <c r="K5740" s="125"/>
      <c r="L5740" s="125">
        <f>H5740*K5740</f>
        <v>0</v>
      </c>
      <c r="M5740" s="125"/>
      <c r="N5740" s="125">
        <f>H5740*M5740</f>
        <v>0</v>
      </c>
      <c r="O5740" s="127">
        <v>15</v>
      </c>
      <c r="P5740" s="127">
        <f>J5740*(O5740/100)</f>
        <v>0</v>
      </c>
      <c r="Q5740" s="127">
        <f>J5740+P5740</f>
        <v>0</v>
      </c>
      <c r="R5740" s="128"/>
      <c r="S5740" s="128" t="s">
        <v>776</v>
      </c>
      <c r="T5740" s="129">
        <v>1</v>
      </c>
      <c r="U5740" s="8"/>
      <c r="V5740" s="8"/>
      <c r="W5740" s="8"/>
      <c r="X5740" s="60"/>
    </row>
    <row r="5741" spans="1:27" ht="9.75" outlineLevel="5" x14ac:dyDescent="0.2">
      <c r="A5741" s="130"/>
      <c r="B5741" s="131"/>
      <c r="C5741" s="131"/>
      <c r="D5741" s="132"/>
      <c r="E5741" s="136" t="s">
        <v>0</v>
      </c>
      <c r="F5741" s="159" t="s">
        <v>763</v>
      </c>
      <c r="G5741" s="159"/>
      <c r="H5741" s="160"/>
      <c r="I5741" s="161"/>
      <c r="J5741" s="162"/>
      <c r="K5741" s="134"/>
      <c r="L5741" s="134"/>
      <c r="M5741" s="134"/>
      <c r="N5741" s="134"/>
      <c r="O5741" s="135"/>
      <c r="P5741" s="135"/>
      <c r="Q5741" s="135"/>
      <c r="R5741" s="132"/>
      <c r="S5741" s="132"/>
      <c r="T5741" s="131"/>
      <c r="U5741" s="6"/>
      <c r="V5741" s="8"/>
      <c r="W5741" s="8"/>
      <c r="X5741" s="133" t="str">
        <f>F5741</f>
        <v>---</v>
      </c>
      <c r="Y5741" s="9"/>
      <c r="AA5741" s="11"/>
    </row>
    <row r="5742" spans="1:27" ht="7.5" customHeight="1" outlineLevel="5" x14ac:dyDescent="0.15">
      <c r="B5742" s="69"/>
      <c r="C5742" s="69"/>
      <c r="D5742" s="60"/>
      <c r="E5742" s="60"/>
      <c r="F5742" s="61"/>
      <c r="G5742" s="60"/>
      <c r="H5742" s="65"/>
      <c r="I5742" s="105"/>
      <c r="J5742" s="63"/>
      <c r="K5742" s="65"/>
      <c r="L5742" s="65"/>
      <c r="M5742" s="65"/>
      <c r="N5742" s="65"/>
      <c r="O5742" s="63"/>
      <c r="P5742" s="63"/>
      <c r="Q5742" s="63"/>
      <c r="R5742" s="60"/>
      <c r="S5742" s="60"/>
      <c r="T5742" s="69"/>
      <c r="U5742" s="8"/>
      <c r="X5742" s="60"/>
    </row>
    <row r="5743" spans="1:27" ht="11.25" outlineLevel="4" x14ac:dyDescent="0.2">
      <c r="A5743" s="4"/>
      <c r="B5743" s="120"/>
      <c r="C5743" s="121">
        <v>12</v>
      </c>
      <c r="D5743" s="122" t="s">
        <v>760</v>
      </c>
      <c r="E5743" s="123" t="s">
        <v>4189</v>
      </c>
      <c r="F5743" s="124" t="s">
        <v>4190</v>
      </c>
      <c r="G5743" s="122" t="s">
        <v>3656</v>
      </c>
      <c r="H5743" s="125">
        <v>1</v>
      </c>
      <c r="I5743" s="126">
        <v>0</v>
      </c>
      <c r="J5743" s="127">
        <f>H5743*I5743</f>
        <v>0</v>
      </c>
      <c r="K5743" s="125"/>
      <c r="L5743" s="125">
        <f>H5743*K5743</f>
        <v>0</v>
      </c>
      <c r="M5743" s="125"/>
      <c r="N5743" s="125">
        <f>H5743*M5743</f>
        <v>0</v>
      </c>
      <c r="O5743" s="127">
        <v>15</v>
      </c>
      <c r="P5743" s="127">
        <f>J5743*(O5743/100)</f>
        <v>0</v>
      </c>
      <c r="Q5743" s="127">
        <f>J5743+P5743</f>
        <v>0</v>
      </c>
      <c r="R5743" s="128"/>
      <c r="S5743" s="128" t="s">
        <v>776</v>
      </c>
      <c r="T5743" s="129">
        <v>1</v>
      </c>
      <c r="U5743" s="8"/>
      <c r="V5743" s="8"/>
      <c r="W5743" s="8"/>
      <c r="X5743" s="60"/>
    </row>
    <row r="5744" spans="1:27" ht="9.75" outlineLevel="5" x14ac:dyDescent="0.2">
      <c r="A5744" s="130"/>
      <c r="B5744" s="131"/>
      <c r="C5744" s="131"/>
      <c r="D5744" s="132"/>
      <c r="E5744" s="136" t="s">
        <v>0</v>
      </c>
      <c r="F5744" s="159" t="s">
        <v>763</v>
      </c>
      <c r="G5744" s="159"/>
      <c r="H5744" s="160"/>
      <c r="I5744" s="161"/>
      <c r="J5744" s="162"/>
      <c r="K5744" s="134"/>
      <c r="L5744" s="134"/>
      <c r="M5744" s="134"/>
      <c r="N5744" s="134"/>
      <c r="O5744" s="135"/>
      <c r="P5744" s="135"/>
      <c r="Q5744" s="135"/>
      <c r="R5744" s="132"/>
      <c r="S5744" s="132"/>
      <c r="T5744" s="131"/>
      <c r="U5744" s="6"/>
      <c r="V5744" s="8"/>
      <c r="W5744" s="8"/>
      <c r="X5744" s="133" t="str">
        <f>F5744</f>
        <v>---</v>
      </c>
      <c r="Y5744" s="9"/>
      <c r="AA5744" s="11"/>
    </row>
    <row r="5745" spans="1:27" ht="7.5" customHeight="1" outlineLevel="5" x14ac:dyDescent="0.15">
      <c r="B5745" s="69"/>
      <c r="C5745" s="69"/>
      <c r="D5745" s="60"/>
      <c r="E5745" s="60"/>
      <c r="F5745" s="61"/>
      <c r="G5745" s="60"/>
      <c r="H5745" s="65"/>
      <c r="I5745" s="105"/>
      <c r="J5745" s="63"/>
      <c r="K5745" s="65"/>
      <c r="L5745" s="65"/>
      <c r="M5745" s="65"/>
      <c r="N5745" s="65"/>
      <c r="O5745" s="63"/>
      <c r="P5745" s="63"/>
      <c r="Q5745" s="63"/>
      <c r="R5745" s="60"/>
      <c r="S5745" s="60"/>
      <c r="T5745" s="69"/>
      <c r="U5745" s="8"/>
      <c r="X5745" s="60"/>
    </row>
    <row r="5746" spans="1:27" ht="11.25" outlineLevel="4" x14ac:dyDescent="0.2">
      <c r="A5746" s="4"/>
      <c r="B5746" s="120"/>
      <c r="C5746" s="121">
        <v>13</v>
      </c>
      <c r="D5746" s="122" t="s">
        <v>760</v>
      </c>
      <c r="E5746" s="123" t="s">
        <v>4191</v>
      </c>
      <c r="F5746" s="124" t="s">
        <v>4192</v>
      </c>
      <c r="G5746" s="122" t="s">
        <v>3656</v>
      </c>
      <c r="H5746" s="125">
        <v>2</v>
      </c>
      <c r="I5746" s="126">
        <v>0</v>
      </c>
      <c r="J5746" s="127">
        <f>H5746*I5746</f>
        <v>0</v>
      </c>
      <c r="K5746" s="125"/>
      <c r="L5746" s="125">
        <f>H5746*K5746</f>
        <v>0</v>
      </c>
      <c r="M5746" s="125"/>
      <c r="N5746" s="125">
        <f>H5746*M5746</f>
        <v>0</v>
      </c>
      <c r="O5746" s="127">
        <v>15</v>
      </c>
      <c r="P5746" s="127">
        <f>J5746*(O5746/100)</f>
        <v>0</v>
      </c>
      <c r="Q5746" s="127">
        <f>J5746+P5746</f>
        <v>0</v>
      </c>
      <c r="R5746" s="128"/>
      <c r="S5746" s="128" t="s">
        <v>776</v>
      </c>
      <c r="T5746" s="129">
        <v>1</v>
      </c>
      <c r="U5746" s="8"/>
      <c r="V5746" s="8"/>
      <c r="W5746" s="8"/>
      <c r="X5746" s="60"/>
    </row>
    <row r="5747" spans="1:27" ht="9.75" outlineLevel="5" x14ac:dyDescent="0.2">
      <c r="A5747" s="130"/>
      <c r="B5747" s="131"/>
      <c r="C5747" s="131"/>
      <c r="D5747" s="132"/>
      <c r="E5747" s="136" t="s">
        <v>0</v>
      </c>
      <c r="F5747" s="159" t="s">
        <v>763</v>
      </c>
      <c r="G5747" s="159"/>
      <c r="H5747" s="160"/>
      <c r="I5747" s="161"/>
      <c r="J5747" s="162"/>
      <c r="K5747" s="134"/>
      <c r="L5747" s="134"/>
      <c r="M5747" s="134"/>
      <c r="N5747" s="134"/>
      <c r="O5747" s="135"/>
      <c r="P5747" s="135"/>
      <c r="Q5747" s="135"/>
      <c r="R5747" s="132"/>
      <c r="S5747" s="132"/>
      <c r="T5747" s="131"/>
      <c r="U5747" s="6"/>
      <c r="V5747" s="8"/>
      <c r="W5747" s="8"/>
      <c r="X5747" s="133" t="str">
        <f>F5747</f>
        <v>---</v>
      </c>
      <c r="Y5747" s="9"/>
      <c r="AA5747" s="11"/>
    </row>
    <row r="5748" spans="1:27" ht="7.5" customHeight="1" outlineLevel="5" x14ac:dyDescent="0.15">
      <c r="B5748" s="69"/>
      <c r="C5748" s="69"/>
      <c r="D5748" s="60"/>
      <c r="E5748" s="60"/>
      <c r="F5748" s="61"/>
      <c r="G5748" s="60"/>
      <c r="H5748" s="65"/>
      <c r="I5748" s="105"/>
      <c r="J5748" s="63"/>
      <c r="K5748" s="65"/>
      <c r="L5748" s="65"/>
      <c r="M5748" s="65"/>
      <c r="N5748" s="65"/>
      <c r="O5748" s="63"/>
      <c r="P5748" s="63"/>
      <c r="Q5748" s="63"/>
      <c r="R5748" s="60"/>
      <c r="S5748" s="60"/>
      <c r="T5748" s="69"/>
      <c r="U5748" s="8"/>
      <c r="X5748" s="60"/>
    </row>
    <row r="5749" spans="1:27" ht="11.25" outlineLevel="4" x14ac:dyDescent="0.2">
      <c r="A5749" s="4"/>
      <c r="B5749" s="120"/>
      <c r="C5749" s="121">
        <v>14</v>
      </c>
      <c r="D5749" s="122" t="s">
        <v>760</v>
      </c>
      <c r="E5749" s="123" t="s">
        <v>4193</v>
      </c>
      <c r="F5749" s="124" t="s">
        <v>4194</v>
      </c>
      <c r="G5749" s="122" t="s">
        <v>3656</v>
      </c>
      <c r="H5749" s="125">
        <v>1</v>
      </c>
      <c r="I5749" s="126">
        <v>0</v>
      </c>
      <c r="J5749" s="127">
        <f>H5749*I5749</f>
        <v>0</v>
      </c>
      <c r="K5749" s="125"/>
      <c r="L5749" s="125">
        <f>H5749*K5749</f>
        <v>0</v>
      </c>
      <c r="M5749" s="125"/>
      <c r="N5749" s="125">
        <f>H5749*M5749</f>
        <v>0</v>
      </c>
      <c r="O5749" s="127">
        <v>15</v>
      </c>
      <c r="P5749" s="127">
        <f>J5749*(O5749/100)</f>
        <v>0</v>
      </c>
      <c r="Q5749" s="127">
        <f>J5749+P5749</f>
        <v>0</v>
      </c>
      <c r="R5749" s="128"/>
      <c r="S5749" s="128" t="s">
        <v>776</v>
      </c>
      <c r="T5749" s="129">
        <v>1</v>
      </c>
      <c r="U5749" s="8"/>
      <c r="V5749" s="8"/>
      <c r="W5749" s="8"/>
      <c r="X5749" s="60"/>
    </row>
    <row r="5750" spans="1:27" ht="9.75" outlineLevel="5" x14ac:dyDescent="0.2">
      <c r="A5750" s="130"/>
      <c r="B5750" s="131"/>
      <c r="C5750" s="131"/>
      <c r="D5750" s="132"/>
      <c r="E5750" s="136" t="s">
        <v>0</v>
      </c>
      <c r="F5750" s="159" t="s">
        <v>763</v>
      </c>
      <c r="G5750" s="159"/>
      <c r="H5750" s="160"/>
      <c r="I5750" s="161"/>
      <c r="J5750" s="162"/>
      <c r="K5750" s="134"/>
      <c r="L5750" s="134"/>
      <c r="M5750" s="134"/>
      <c r="N5750" s="134"/>
      <c r="O5750" s="135"/>
      <c r="P5750" s="135"/>
      <c r="Q5750" s="135"/>
      <c r="R5750" s="132"/>
      <c r="S5750" s="132"/>
      <c r="T5750" s="131"/>
      <c r="U5750" s="6"/>
      <c r="V5750" s="8"/>
      <c r="W5750" s="8"/>
      <c r="X5750" s="133" t="str">
        <f>F5750</f>
        <v>---</v>
      </c>
      <c r="Y5750" s="9"/>
      <c r="AA5750" s="11"/>
    </row>
    <row r="5751" spans="1:27" ht="7.5" customHeight="1" outlineLevel="5" x14ac:dyDescent="0.15">
      <c r="B5751" s="69"/>
      <c r="C5751" s="69"/>
      <c r="D5751" s="60"/>
      <c r="E5751" s="60"/>
      <c r="F5751" s="61"/>
      <c r="G5751" s="60"/>
      <c r="H5751" s="65"/>
      <c r="I5751" s="105"/>
      <c r="J5751" s="63"/>
      <c r="K5751" s="65"/>
      <c r="L5751" s="65"/>
      <c r="M5751" s="65"/>
      <c r="N5751" s="65"/>
      <c r="O5751" s="63"/>
      <c r="P5751" s="63"/>
      <c r="Q5751" s="63"/>
      <c r="R5751" s="60"/>
      <c r="S5751" s="60"/>
      <c r="T5751" s="69"/>
      <c r="U5751" s="8"/>
      <c r="X5751" s="60"/>
    </row>
    <row r="5752" spans="1:27" ht="11.25" outlineLevel="4" x14ac:dyDescent="0.2">
      <c r="A5752" s="4"/>
      <c r="B5752" s="120"/>
      <c r="C5752" s="121">
        <v>15</v>
      </c>
      <c r="D5752" s="122" t="s">
        <v>760</v>
      </c>
      <c r="E5752" s="123" t="s">
        <v>4195</v>
      </c>
      <c r="F5752" s="124" t="s">
        <v>4196</v>
      </c>
      <c r="G5752" s="122" t="s">
        <v>3656</v>
      </c>
      <c r="H5752" s="125">
        <v>2</v>
      </c>
      <c r="I5752" s="126">
        <v>0</v>
      </c>
      <c r="J5752" s="127">
        <f>H5752*I5752</f>
        <v>0</v>
      </c>
      <c r="K5752" s="125"/>
      <c r="L5752" s="125">
        <f>H5752*K5752</f>
        <v>0</v>
      </c>
      <c r="M5752" s="125"/>
      <c r="N5752" s="125">
        <f>H5752*M5752</f>
        <v>0</v>
      </c>
      <c r="O5752" s="127">
        <v>15</v>
      </c>
      <c r="P5752" s="127">
        <f>J5752*(O5752/100)</f>
        <v>0</v>
      </c>
      <c r="Q5752" s="127">
        <f>J5752+P5752</f>
        <v>0</v>
      </c>
      <c r="R5752" s="128"/>
      <c r="S5752" s="128" t="s">
        <v>776</v>
      </c>
      <c r="T5752" s="129">
        <v>1</v>
      </c>
      <c r="U5752" s="8"/>
      <c r="V5752" s="8"/>
      <c r="W5752" s="8"/>
      <c r="X5752" s="60"/>
    </row>
    <row r="5753" spans="1:27" ht="9.75" outlineLevel="5" x14ac:dyDescent="0.2">
      <c r="A5753" s="130"/>
      <c r="B5753" s="131"/>
      <c r="C5753" s="131"/>
      <c r="D5753" s="132"/>
      <c r="E5753" s="136" t="s">
        <v>0</v>
      </c>
      <c r="F5753" s="159" t="s">
        <v>763</v>
      </c>
      <c r="G5753" s="159"/>
      <c r="H5753" s="160"/>
      <c r="I5753" s="161"/>
      <c r="J5753" s="162"/>
      <c r="K5753" s="134"/>
      <c r="L5753" s="134"/>
      <c r="M5753" s="134"/>
      <c r="N5753" s="134"/>
      <c r="O5753" s="135"/>
      <c r="P5753" s="135"/>
      <c r="Q5753" s="135"/>
      <c r="R5753" s="132"/>
      <c r="S5753" s="132"/>
      <c r="T5753" s="131"/>
      <c r="U5753" s="6"/>
      <c r="V5753" s="8"/>
      <c r="W5753" s="8"/>
      <c r="X5753" s="133" t="str">
        <f>F5753</f>
        <v>---</v>
      </c>
      <c r="Y5753" s="9"/>
      <c r="AA5753" s="11"/>
    </row>
    <row r="5754" spans="1:27" ht="7.5" customHeight="1" outlineLevel="5" x14ac:dyDescent="0.15">
      <c r="B5754" s="69"/>
      <c r="C5754" s="69"/>
      <c r="D5754" s="60"/>
      <c r="E5754" s="60"/>
      <c r="F5754" s="61"/>
      <c r="G5754" s="60"/>
      <c r="H5754" s="65"/>
      <c r="I5754" s="105"/>
      <c r="J5754" s="63"/>
      <c r="K5754" s="65"/>
      <c r="L5754" s="65"/>
      <c r="M5754" s="65"/>
      <c r="N5754" s="65"/>
      <c r="O5754" s="63"/>
      <c r="P5754" s="63"/>
      <c r="Q5754" s="63"/>
      <c r="R5754" s="60"/>
      <c r="S5754" s="60"/>
      <c r="T5754" s="69"/>
      <c r="U5754" s="8"/>
      <c r="X5754" s="60"/>
    </row>
    <row r="5755" spans="1:27" ht="11.25" outlineLevel="4" x14ac:dyDescent="0.2">
      <c r="A5755" s="4"/>
      <c r="B5755" s="120"/>
      <c r="C5755" s="121">
        <v>16</v>
      </c>
      <c r="D5755" s="122" t="s">
        <v>760</v>
      </c>
      <c r="E5755" s="123" t="s">
        <v>4197</v>
      </c>
      <c r="F5755" s="124" t="s">
        <v>4198</v>
      </c>
      <c r="G5755" s="122" t="s">
        <v>3656</v>
      </c>
      <c r="H5755" s="125">
        <v>1</v>
      </c>
      <c r="I5755" s="126">
        <v>0</v>
      </c>
      <c r="J5755" s="127">
        <f>H5755*I5755</f>
        <v>0</v>
      </c>
      <c r="K5755" s="125"/>
      <c r="L5755" s="125">
        <f>H5755*K5755</f>
        <v>0</v>
      </c>
      <c r="M5755" s="125"/>
      <c r="N5755" s="125">
        <f>H5755*M5755</f>
        <v>0</v>
      </c>
      <c r="O5755" s="127">
        <v>15</v>
      </c>
      <c r="P5755" s="127">
        <f>J5755*(O5755/100)</f>
        <v>0</v>
      </c>
      <c r="Q5755" s="127">
        <f>J5755+P5755</f>
        <v>0</v>
      </c>
      <c r="R5755" s="128"/>
      <c r="S5755" s="128" t="s">
        <v>776</v>
      </c>
      <c r="T5755" s="129">
        <v>1</v>
      </c>
      <c r="U5755" s="8"/>
      <c r="V5755" s="8"/>
      <c r="W5755" s="8"/>
      <c r="X5755" s="60"/>
    </row>
    <row r="5756" spans="1:27" ht="9.75" outlineLevel="5" x14ac:dyDescent="0.2">
      <c r="A5756" s="130"/>
      <c r="B5756" s="131"/>
      <c r="C5756" s="131"/>
      <c r="D5756" s="132"/>
      <c r="E5756" s="136" t="s">
        <v>0</v>
      </c>
      <c r="F5756" s="159" t="s">
        <v>763</v>
      </c>
      <c r="G5756" s="159"/>
      <c r="H5756" s="160"/>
      <c r="I5756" s="161"/>
      <c r="J5756" s="162"/>
      <c r="K5756" s="134"/>
      <c r="L5756" s="134"/>
      <c r="M5756" s="134"/>
      <c r="N5756" s="134"/>
      <c r="O5756" s="135"/>
      <c r="P5756" s="135"/>
      <c r="Q5756" s="135"/>
      <c r="R5756" s="132"/>
      <c r="S5756" s="132"/>
      <c r="T5756" s="131"/>
      <c r="U5756" s="6"/>
      <c r="V5756" s="8"/>
      <c r="W5756" s="8"/>
      <c r="X5756" s="133" t="str">
        <f>F5756</f>
        <v>---</v>
      </c>
      <c r="Y5756" s="9"/>
      <c r="AA5756" s="11"/>
    </row>
    <row r="5757" spans="1:27" ht="7.5" customHeight="1" outlineLevel="5" x14ac:dyDescent="0.15">
      <c r="B5757" s="69"/>
      <c r="C5757" s="69"/>
      <c r="D5757" s="60"/>
      <c r="E5757" s="60"/>
      <c r="F5757" s="61"/>
      <c r="G5757" s="60"/>
      <c r="H5757" s="65"/>
      <c r="I5757" s="105"/>
      <c r="J5757" s="63"/>
      <c r="K5757" s="65"/>
      <c r="L5757" s="65"/>
      <c r="M5757" s="65"/>
      <c r="N5757" s="65"/>
      <c r="O5757" s="63"/>
      <c r="P5757" s="63"/>
      <c r="Q5757" s="63"/>
      <c r="R5757" s="60"/>
      <c r="S5757" s="60"/>
      <c r="T5757" s="69"/>
      <c r="U5757" s="8"/>
      <c r="X5757" s="60"/>
    </row>
    <row r="5758" spans="1:27" ht="33.75" outlineLevel="4" x14ac:dyDescent="0.2">
      <c r="A5758" s="4"/>
      <c r="B5758" s="120"/>
      <c r="C5758" s="121">
        <v>17</v>
      </c>
      <c r="D5758" s="122" t="s">
        <v>760</v>
      </c>
      <c r="E5758" s="123" t="s">
        <v>4199</v>
      </c>
      <c r="F5758" s="124" t="s">
        <v>4200</v>
      </c>
      <c r="G5758" s="122" t="s">
        <v>3656</v>
      </c>
      <c r="H5758" s="125">
        <v>3</v>
      </c>
      <c r="I5758" s="126">
        <v>0</v>
      </c>
      <c r="J5758" s="127">
        <f>H5758*I5758</f>
        <v>0</v>
      </c>
      <c r="K5758" s="125"/>
      <c r="L5758" s="125">
        <f>H5758*K5758</f>
        <v>0</v>
      </c>
      <c r="M5758" s="125"/>
      <c r="N5758" s="125">
        <f>H5758*M5758</f>
        <v>0</v>
      </c>
      <c r="O5758" s="127">
        <v>15</v>
      </c>
      <c r="P5758" s="127">
        <f>J5758*(O5758/100)</f>
        <v>0</v>
      </c>
      <c r="Q5758" s="127">
        <f>J5758+P5758</f>
        <v>0</v>
      </c>
      <c r="R5758" s="128"/>
      <c r="S5758" s="128" t="s">
        <v>776</v>
      </c>
      <c r="T5758" s="129">
        <v>1</v>
      </c>
      <c r="U5758" s="8"/>
      <c r="V5758" s="8"/>
      <c r="W5758" s="8"/>
      <c r="X5758" s="60"/>
    </row>
    <row r="5759" spans="1:27" ht="9.75" outlineLevel="5" x14ac:dyDescent="0.2">
      <c r="A5759" s="130"/>
      <c r="B5759" s="131"/>
      <c r="C5759" s="131"/>
      <c r="D5759" s="132"/>
      <c r="E5759" s="136" t="s">
        <v>0</v>
      </c>
      <c r="F5759" s="159" t="s">
        <v>763</v>
      </c>
      <c r="G5759" s="159"/>
      <c r="H5759" s="160"/>
      <c r="I5759" s="161"/>
      <c r="J5759" s="162"/>
      <c r="K5759" s="134"/>
      <c r="L5759" s="134"/>
      <c r="M5759" s="134"/>
      <c r="N5759" s="134"/>
      <c r="O5759" s="135"/>
      <c r="P5759" s="135"/>
      <c r="Q5759" s="135"/>
      <c r="R5759" s="132"/>
      <c r="S5759" s="132"/>
      <c r="T5759" s="131"/>
      <c r="U5759" s="6"/>
      <c r="V5759" s="8"/>
      <c r="W5759" s="8"/>
      <c r="X5759" s="133" t="str">
        <f>F5759</f>
        <v>---</v>
      </c>
      <c r="Y5759" s="9"/>
      <c r="AA5759" s="11"/>
    </row>
    <row r="5760" spans="1:27" ht="7.5" customHeight="1" outlineLevel="5" x14ac:dyDescent="0.15">
      <c r="B5760" s="69"/>
      <c r="C5760" s="69"/>
      <c r="D5760" s="60"/>
      <c r="E5760" s="60"/>
      <c r="F5760" s="61"/>
      <c r="G5760" s="60"/>
      <c r="H5760" s="65"/>
      <c r="I5760" s="105"/>
      <c r="J5760" s="63"/>
      <c r="K5760" s="65"/>
      <c r="L5760" s="65"/>
      <c r="M5760" s="65"/>
      <c r="N5760" s="65"/>
      <c r="O5760" s="63"/>
      <c r="P5760" s="63"/>
      <c r="Q5760" s="63"/>
      <c r="R5760" s="60"/>
      <c r="S5760" s="60"/>
      <c r="T5760" s="69"/>
      <c r="U5760" s="8"/>
      <c r="X5760" s="60"/>
    </row>
    <row r="5761" spans="1:27" ht="11.25" outlineLevel="4" x14ac:dyDescent="0.2">
      <c r="A5761" s="4"/>
      <c r="B5761" s="120"/>
      <c r="C5761" s="121">
        <v>18</v>
      </c>
      <c r="D5761" s="122" t="s">
        <v>760</v>
      </c>
      <c r="E5761" s="123" t="s">
        <v>4201</v>
      </c>
      <c r="F5761" s="124" t="s">
        <v>4202</v>
      </c>
      <c r="G5761" s="122" t="s">
        <v>3656</v>
      </c>
      <c r="H5761" s="125">
        <v>3</v>
      </c>
      <c r="I5761" s="126">
        <v>0</v>
      </c>
      <c r="J5761" s="127">
        <f>H5761*I5761</f>
        <v>0</v>
      </c>
      <c r="K5761" s="125"/>
      <c r="L5761" s="125">
        <f>H5761*K5761</f>
        <v>0</v>
      </c>
      <c r="M5761" s="125"/>
      <c r="N5761" s="125">
        <f>H5761*M5761</f>
        <v>0</v>
      </c>
      <c r="O5761" s="127">
        <v>15</v>
      </c>
      <c r="P5761" s="127">
        <f>J5761*(O5761/100)</f>
        <v>0</v>
      </c>
      <c r="Q5761" s="127">
        <f>J5761+P5761</f>
        <v>0</v>
      </c>
      <c r="R5761" s="128"/>
      <c r="S5761" s="128" t="s">
        <v>776</v>
      </c>
      <c r="T5761" s="129">
        <v>1</v>
      </c>
      <c r="U5761" s="8"/>
      <c r="V5761" s="8"/>
      <c r="W5761" s="8"/>
      <c r="X5761" s="60"/>
    </row>
    <row r="5762" spans="1:27" ht="9.75" outlineLevel="5" x14ac:dyDescent="0.2">
      <c r="A5762" s="130"/>
      <c r="B5762" s="131"/>
      <c r="C5762" s="131"/>
      <c r="D5762" s="132"/>
      <c r="E5762" s="136" t="s">
        <v>0</v>
      </c>
      <c r="F5762" s="159" t="s">
        <v>763</v>
      </c>
      <c r="G5762" s="159"/>
      <c r="H5762" s="160"/>
      <c r="I5762" s="161"/>
      <c r="J5762" s="162"/>
      <c r="K5762" s="134"/>
      <c r="L5762" s="134"/>
      <c r="M5762" s="134"/>
      <c r="N5762" s="134"/>
      <c r="O5762" s="135"/>
      <c r="P5762" s="135"/>
      <c r="Q5762" s="135"/>
      <c r="R5762" s="132"/>
      <c r="S5762" s="132"/>
      <c r="T5762" s="131"/>
      <c r="U5762" s="6"/>
      <c r="V5762" s="8"/>
      <c r="W5762" s="8"/>
      <c r="X5762" s="133" t="str">
        <f>F5762</f>
        <v>---</v>
      </c>
      <c r="Y5762" s="9"/>
      <c r="AA5762" s="11"/>
    </row>
    <row r="5763" spans="1:27" ht="7.5" customHeight="1" outlineLevel="5" x14ac:dyDescent="0.15">
      <c r="B5763" s="69"/>
      <c r="C5763" s="69"/>
      <c r="D5763" s="60"/>
      <c r="E5763" s="60"/>
      <c r="F5763" s="61"/>
      <c r="G5763" s="60"/>
      <c r="H5763" s="65"/>
      <c r="I5763" s="105"/>
      <c r="J5763" s="63"/>
      <c r="K5763" s="65"/>
      <c r="L5763" s="65"/>
      <c r="M5763" s="65"/>
      <c r="N5763" s="65"/>
      <c r="O5763" s="63"/>
      <c r="P5763" s="63"/>
      <c r="Q5763" s="63"/>
      <c r="R5763" s="60"/>
      <c r="S5763" s="60"/>
      <c r="T5763" s="69"/>
      <c r="U5763" s="8"/>
      <c r="X5763" s="60"/>
    </row>
    <row r="5764" spans="1:27" ht="22.5" outlineLevel="4" x14ac:dyDescent="0.2">
      <c r="A5764" s="4"/>
      <c r="B5764" s="120"/>
      <c r="C5764" s="121">
        <v>19</v>
      </c>
      <c r="D5764" s="122" t="s">
        <v>760</v>
      </c>
      <c r="E5764" s="123" t="s">
        <v>4203</v>
      </c>
      <c r="F5764" s="124" t="s">
        <v>4204</v>
      </c>
      <c r="G5764" s="122" t="s">
        <v>3656</v>
      </c>
      <c r="H5764" s="125">
        <v>1</v>
      </c>
      <c r="I5764" s="126">
        <v>0</v>
      </c>
      <c r="J5764" s="127">
        <f>H5764*I5764</f>
        <v>0</v>
      </c>
      <c r="K5764" s="125"/>
      <c r="L5764" s="125">
        <f>H5764*K5764</f>
        <v>0</v>
      </c>
      <c r="M5764" s="125"/>
      <c r="N5764" s="125">
        <f>H5764*M5764</f>
        <v>0</v>
      </c>
      <c r="O5764" s="127">
        <v>15</v>
      </c>
      <c r="P5764" s="127">
        <f>J5764*(O5764/100)</f>
        <v>0</v>
      </c>
      <c r="Q5764" s="127">
        <f>J5764+P5764</f>
        <v>0</v>
      </c>
      <c r="R5764" s="128"/>
      <c r="S5764" s="128" t="s">
        <v>776</v>
      </c>
      <c r="T5764" s="129">
        <v>1</v>
      </c>
      <c r="U5764" s="8"/>
      <c r="V5764" s="8"/>
      <c r="W5764" s="8"/>
      <c r="X5764" s="60"/>
    </row>
    <row r="5765" spans="1:27" ht="9.75" outlineLevel="5" x14ac:dyDescent="0.2">
      <c r="A5765" s="130"/>
      <c r="B5765" s="131"/>
      <c r="C5765" s="131"/>
      <c r="D5765" s="132"/>
      <c r="E5765" s="136" t="s">
        <v>0</v>
      </c>
      <c r="F5765" s="159" t="s">
        <v>763</v>
      </c>
      <c r="G5765" s="159"/>
      <c r="H5765" s="160"/>
      <c r="I5765" s="161"/>
      <c r="J5765" s="162"/>
      <c r="K5765" s="134"/>
      <c r="L5765" s="134"/>
      <c r="M5765" s="134"/>
      <c r="N5765" s="134"/>
      <c r="O5765" s="135"/>
      <c r="P5765" s="135"/>
      <c r="Q5765" s="135"/>
      <c r="R5765" s="132"/>
      <c r="S5765" s="132"/>
      <c r="T5765" s="131"/>
      <c r="U5765" s="6"/>
      <c r="V5765" s="8"/>
      <c r="W5765" s="8"/>
      <c r="X5765" s="133" t="str">
        <f>F5765</f>
        <v>---</v>
      </c>
      <c r="Y5765" s="9"/>
      <c r="AA5765" s="11"/>
    </row>
    <row r="5766" spans="1:27" ht="7.5" customHeight="1" outlineLevel="5" x14ac:dyDescent="0.15">
      <c r="B5766" s="69"/>
      <c r="C5766" s="69"/>
      <c r="D5766" s="60"/>
      <c r="E5766" s="60"/>
      <c r="F5766" s="61"/>
      <c r="G5766" s="60"/>
      <c r="H5766" s="65"/>
      <c r="I5766" s="105"/>
      <c r="J5766" s="63"/>
      <c r="K5766" s="65"/>
      <c r="L5766" s="65"/>
      <c r="M5766" s="65"/>
      <c r="N5766" s="65"/>
      <c r="O5766" s="63"/>
      <c r="P5766" s="63"/>
      <c r="Q5766" s="63"/>
      <c r="R5766" s="60"/>
      <c r="S5766" s="60"/>
      <c r="T5766" s="69"/>
      <c r="U5766" s="8"/>
      <c r="X5766" s="60"/>
    </row>
    <row r="5767" spans="1:27" ht="11.25" outlineLevel="4" x14ac:dyDescent="0.2">
      <c r="A5767" s="4"/>
      <c r="B5767" s="120"/>
      <c r="C5767" s="121">
        <v>20</v>
      </c>
      <c r="D5767" s="122" t="s">
        <v>760</v>
      </c>
      <c r="E5767" s="123" t="s">
        <v>4205</v>
      </c>
      <c r="F5767" s="124" t="s">
        <v>4206</v>
      </c>
      <c r="G5767" s="122" t="s">
        <v>3656</v>
      </c>
      <c r="H5767" s="125">
        <v>1</v>
      </c>
      <c r="I5767" s="126">
        <v>0</v>
      </c>
      <c r="J5767" s="127">
        <f>H5767*I5767</f>
        <v>0</v>
      </c>
      <c r="K5767" s="125"/>
      <c r="L5767" s="125">
        <f>H5767*K5767</f>
        <v>0</v>
      </c>
      <c r="M5767" s="125"/>
      <c r="N5767" s="125">
        <f>H5767*M5767</f>
        <v>0</v>
      </c>
      <c r="O5767" s="127">
        <v>15</v>
      </c>
      <c r="P5767" s="127">
        <f>J5767*(O5767/100)</f>
        <v>0</v>
      </c>
      <c r="Q5767" s="127">
        <f>J5767+P5767</f>
        <v>0</v>
      </c>
      <c r="R5767" s="128"/>
      <c r="S5767" s="128" t="s">
        <v>776</v>
      </c>
      <c r="T5767" s="129">
        <v>1</v>
      </c>
      <c r="U5767" s="8"/>
      <c r="V5767" s="8"/>
      <c r="W5767" s="8"/>
      <c r="X5767" s="60"/>
    </row>
    <row r="5768" spans="1:27" ht="9.75" outlineLevel="5" x14ac:dyDescent="0.2">
      <c r="A5768" s="130"/>
      <c r="B5768" s="131"/>
      <c r="C5768" s="131"/>
      <c r="D5768" s="132"/>
      <c r="E5768" s="136" t="s">
        <v>0</v>
      </c>
      <c r="F5768" s="159" t="s">
        <v>763</v>
      </c>
      <c r="G5768" s="159"/>
      <c r="H5768" s="160"/>
      <c r="I5768" s="161"/>
      <c r="J5768" s="162"/>
      <c r="K5768" s="134"/>
      <c r="L5768" s="134"/>
      <c r="M5768" s="134"/>
      <c r="N5768" s="134"/>
      <c r="O5768" s="135"/>
      <c r="P5768" s="135"/>
      <c r="Q5768" s="135"/>
      <c r="R5768" s="132"/>
      <c r="S5768" s="132"/>
      <c r="T5768" s="131"/>
      <c r="U5768" s="6"/>
      <c r="V5768" s="8"/>
      <c r="W5768" s="8"/>
      <c r="X5768" s="133" t="str">
        <f>F5768</f>
        <v>---</v>
      </c>
      <c r="Y5768" s="9"/>
      <c r="AA5768" s="11"/>
    </row>
    <row r="5769" spans="1:27" ht="7.5" customHeight="1" outlineLevel="5" x14ac:dyDescent="0.15">
      <c r="B5769" s="69"/>
      <c r="C5769" s="69"/>
      <c r="D5769" s="60"/>
      <c r="E5769" s="60"/>
      <c r="F5769" s="61"/>
      <c r="G5769" s="60"/>
      <c r="H5769" s="65"/>
      <c r="I5769" s="105"/>
      <c r="J5769" s="63"/>
      <c r="K5769" s="65"/>
      <c r="L5769" s="65"/>
      <c r="M5769" s="65"/>
      <c r="N5769" s="65"/>
      <c r="O5769" s="63"/>
      <c r="P5769" s="63"/>
      <c r="Q5769" s="63"/>
      <c r="R5769" s="60"/>
      <c r="S5769" s="60"/>
      <c r="T5769" s="69"/>
      <c r="U5769" s="8"/>
      <c r="X5769" s="60"/>
    </row>
    <row r="5770" spans="1:27" ht="22.5" outlineLevel="4" x14ac:dyDescent="0.2">
      <c r="A5770" s="4"/>
      <c r="B5770" s="120"/>
      <c r="C5770" s="121">
        <v>21</v>
      </c>
      <c r="D5770" s="122" t="s">
        <v>760</v>
      </c>
      <c r="E5770" s="123" t="s">
        <v>4207</v>
      </c>
      <c r="F5770" s="124" t="s">
        <v>4208</v>
      </c>
      <c r="G5770" s="122" t="s">
        <v>3656</v>
      </c>
      <c r="H5770" s="125">
        <v>3</v>
      </c>
      <c r="I5770" s="126">
        <v>0</v>
      </c>
      <c r="J5770" s="127">
        <f>H5770*I5770</f>
        <v>0</v>
      </c>
      <c r="K5770" s="125"/>
      <c r="L5770" s="125">
        <f>H5770*K5770</f>
        <v>0</v>
      </c>
      <c r="M5770" s="125"/>
      <c r="N5770" s="125">
        <f>H5770*M5770</f>
        <v>0</v>
      </c>
      <c r="O5770" s="127">
        <v>15</v>
      </c>
      <c r="P5770" s="127">
        <f>J5770*(O5770/100)</f>
        <v>0</v>
      </c>
      <c r="Q5770" s="127">
        <f>J5770+P5770</f>
        <v>0</v>
      </c>
      <c r="R5770" s="128"/>
      <c r="S5770" s="128" t="s">
        <v>776</v>
      </c>
      <c r="T5770" s="129">
        <v>1</v>
      </c>
      <c r="U5770" s="8"/>
      <c r="V5770" s="8"/>
      <c r="W5770" s="8"/>
      <c r="X5770" s="60"/>
    </row>
    <row r="5771" spans="1:27" ht="9.75" outlineLevel="5" x14ac:dyDescent="0.2">
      <c r="A5771" s="130"/>
      <c r="B5771" s="131"/>
      <c r="C5771" s="131"/>
      <c r="D5771" s="132"/>
      <c r="E5771" s="136" t="s">
        <v>0</v>
      </c>
      <c r="F5771" s="159" t="s">
        <v>763</v>
      </c>
      <c r="G5771" s="159"/>
      <c r="H5771" s="160"/>
      <c r="I5771" s="161"/>
      <c r="J5771" s="162"/>
      <c r="K5771" s="134"/>
      <c r="L5771" s="134"/>
      <c r="M5771" s="134"/>
      <c r="N5771" s="134"/>
      <c r="O5771" s="135"/>
      <c r="P5771" s="135"/>
      <c r="Q5771" s="135"/>
      <c r="R5771" s="132"/>
      <c r="S5771" s="132"/>
      <c r="T5771" s="131"/>
      <c r="U5771" s="6"/>
      <c r="V5771" s="8"/>
      <c r="W5771" s="8"/>
      <c r="X5771" s="133" t="str">
        <f>F5771</f>
        <v>---</v>
      </c>
      <c r="Y5771" s="9"/>
      <c r="AA5771" s="11"/>
    </row>
    <row r="5772" spans="1:27" ht="7.5" customHeight="1" outlineLevel="5" x14ac:dyDescent="0.15">
      <c r="B5772" s="69"/>
      <c r="C5772" s="69"/>
      <c r="D5772" s="60"/>
      <c r="E5772" s="60"/>
      <c r="F5772" s="61"/>
      <c r="G5772" s="60"/>
      <c r="H5772" s="65"/>
      <c r="I5772" s="105"/>
      <c r="J5772" s="63"/>
      <c r="K5772" s="65"/>
      <c r="L5772" s="65"/>
      <c r="M5772" s="65"/>
      <c r="N5772" s="65"/>
      <c r="O5772" s="63"/>
      <c r="P5772" s="63"/>
      <c r="Q5772" s="63"/>
      <c r="R5772" s="60"/>
      <c r="S5772" s="60"/>
      <c r="T5772" s="69"/>
      <c r="U5772" s="8"/>
      <c r="X5772" s="60"/>
    </row>
    <row r="5773" spans="1:27" ht="11.25" outlineLevel="4" x14ac:dyDescent="0.2">
      <c r="A5773" s="4"/>
      <c r="B5773" s="120"/>
      <c r="C5773" s="121">
        <v>22</v>
      </c>
      <c r="D5773" s="122" t="s">
        <v>760</v>
      </c>
      <c r="E5773" s="123" t="s">
        <v>4209</v>
      </c>
      <c r="F5773" s="124" t="s">
        <v>4210</v>
      </c>
      <c r="G5773" s="122" t="s">
        <v>3656</v>
      </c>
      <c r="H5773" s="125">
        <v>3</v>
      </c>
      <c r="I5773" s="126">
        <v>0</v>
      </c>
      <c r="J5773" s="127">
        <f>H5773*I5773</f>
        <v>0</v>
      </c>
      <c r="K5773" s="125"/>
      <c r="L5773" s="125">
        <f>H5773*K5773</f>
        <v>0</v>
      </c>
      <c r="M5773" s="125"/>
      <c r="N5773" s="125">
        <f>H5773*M5773</f>
        <v>0</v>
      </c>
      <c r="O5773" s="127">
        <v>15</v>
      </c>
      <c r="P5773" s="127">
        <f>J5773*(O5773/100)</f>
        <v>0</v>
      </c>
      <c r="Q5773" s="127">
        <f>J5773+P5773</f>
        <v>0</v>
      </c>
      <c r="R5773" s="128"/>
      <c r="S5773" s="128" t="s">
        <v>776</v>
      </c>
      <c r="T5773" s="129">
        <v>1</v>
      </c>
      <c r="U5773" s="8"/>
      <c r="V5773" s="8"/>
      <c r="W5773" s="8"/>
      <c r="X5773" s="60"/>
    </row>
    <row r="5774" spans="1:27" ht="9.75" outlineLevel="5" x14ac:dyDescent="0.2">
      <c r="A5774" s="130"/>
      <c r="B5774" s="131"/>
      <c r="C5774" s="131"/>
      <c r="D5774" s="132"/>
      <c r="E5774" s="136" t="s">
        <v>0</v>
      </c>
      <c r="F5774" s="159" t="s">
        <v>763</v>
      </c>
      <c r="G5774" s="159"/>
      <c r="H5774" s="160"/>
      <c r="I5774" s="161"/>
      <c r="J5774" s="162"/>
      <c r="K5774" s="134"/>
      <c r="L5774" s="134"/>
      <c r="M5774" s="134"/>
      <c r="N5774" s="134"/>
      <c r="O5774" s="135"/>
      <c r="P5774" s="135"/>
      <c r="Q5774" s="135"/>
      <c r="R5774" s="132"/>
      <c r="S5774" s="132"/>
      <c r="T5774" s="131"/>
      <c r="U5774" s="6"/>
      <c r="V5774" s="8"/>
      <c r="W5774" s="8"/>
      <c r="X5774" s="133" t="str">
        <f>F5774</f>
        <v>---</v>
      </c>
      <c r="Y5774" s="9"/>
      <c r="AA5774" s="11"/>
    </row>
    <row r="5775" spans="1:27" ht="7.5" customHeight="1" outlineLevel="5" x14ac:dyDescent="0.15">
      <c r="B5775" s="69"/>
      <c r="C5775" s="69"/>
      <c r="D5775" s="60"/>
      <c r="E5775" s="60"/>
      <c r="F5775" s="61"/>
      <c r="G5775" s="60"/>
      <c r="H5775" s="65"/>
      <c r="I5775" s="105"/>
      <c r="J5775" s="63"/>
      <c r="K5775" s="65"/>
      <c r="L5775" s="65"/>
      <c r="M5775" s="65"/>
      <c r="N5775" s="65"/>
      <c r="O5775" s="63"/>
      <c r="P5775" s="63"/>
      <c r="Q5775" s="63"/>
      <c r="R5775" s="60"/>
      <c r="S5775" s="60"/>
      <c r="T5775" s="69"/>
      <c r="U5775" s="8"/>
      <c r="X5775" s="60"/>
    </row>
    <row r="5776" spans="1:27" ht="33.75" outlineLevel="4" x14ac:dyDescent="0.2">
      <c r="A5776" s="4"/>
      <c r="B5776" s="120"/>
      <c r="C5776" s="121">
        <v>23</v>
      </c>
      <c r="D5776" s="122" t="s">
        <v>760</v>
      </c>
      <c r="E5776" s="123" t="s">
        <v>4211</v>
      </c>
      <c r="F5776" s="124" t="s">
        <v>4212</v>
      </c>
      <c r="G5776" s="122" t="s">
        <v>3656</v>
      </c>
      <c r="H5776" s="125">
        <v>2</v>
      </c>
      <c r="I5776" s="126">
        <v>0</v>
      </c>
      <c r="J5776" s="127">
        <f>H5776*I5776</f>
        <v>0</v>
      </c>
      <c r="K5776" s="125"/>
      <c r="L5776" s="125">
        <f>H5776*K5776</f>
        <v>0</v>
      </c>
      <c r="M5776" s="125"/>
      <c r="N5776" s="125">
        <f>H5776*M5776</f>
        <v>0</v>
      </c>
      <c r="O5776" s="127">
        <v>15</v>
      </c>
      <c r="P5776" s="127">
        <f>J5776*(O5776/100)</f>
        <v>0</v>
      </c>
      <c r="Q5776" s="127">
        <f>J5776+P5776</f>
        <v>0</v>
      </c>
      <c r="R5776" s="128"/>
      <c r="S5776" s="128" t="s">
        <v>776</v>
      </c>
      <c r="T5776" s="129">
        <v>1</v>
      </c>
      <c r="U5776" s="8"/>
      <c r="V5776" s="8"/>
      <c r="W5776" s="8"/>
      <c r="X5776" s="60"/>
    </row>
    <row r="5777" spans="1:27" ht="9.75" outlineLevel="5" x14ac:dyDescent="0.2">
      <c r="A5777" s="130"/>
      <c r="B5777" s="131"/>
      <c r="C5777" s="131"/>
      <c r="D5777" s="132"/>
      <c r="E5777" s="136" t="s">
        <v>0</v>
      </c>
      <c r="F5777" s="159" t="s">
        <v>763</v>
      </c>
      <c r="G5777" s="159"/>
      <c r="H5777" s="160"/>
      <c r="I5777" s="161"/>
      <c r="J5777" s="162"/>
      <c r="K5777" s="134"/>
      <c r="L5777" s="134"/>
      <c r="M5777" s="134"/>
      <c r="N5777" s="134"/>
      <c r="O5777" s="135"/>
      <c r="P5777" s="135"/>
      <c r="Q5777" s="135"/>
      <c r="R5777" s="132"/>
      <c r="S5777" s="132"/>
      <c r="T5777" s="131"/>
      <c r="U5777" s="6"/>
      <c r="V5777" s="8"/>
      <c r="W5777" s="8"/>
      <c r="X5777" s="133" t="str">
        <f>F5777</f>
        <v>---</v>
      </c>
      <c r="Y5777" s="9"/>
      <c r="AA5777" s="11"/>
    </row>
    <row r="5778" spans="1:27" ht="7.5" customHeight="1" outlineLevel="5" x14ac:dyDescent="0.15">
      <c r="B5778" s="69"/>
      <c r="C5778" s="69"/>
      <c r="D5778" s="60"/>
      <c r="E5778" s="60"/>
      <c r="F5778" s="61"/>
      <c r="G5778" s="60"/>
      <c r="H5778" s="65"/>
      <c r="I5778" s="105"/>
      <c r="J5778" s="63"/>
      <c r="K5778" s="65"/>
      <c r="L5778" s="65"/>
      <c r="M5778" s="65"/>
      <c r="N5778" s="65"/>
      <c r="O5778" s="63"/>
      <c r="P5778" s="63"/>
      <c r="Q5778" s="63"/>
      <c r="R5778" s="60"/>
      <c r="S5778" s="60"/>
      <c r="T5778" s="69"/>
      <c r="U5778" s="8"/>
      <c r="X5778" s="60"/>
    </row>
    <row r="5779" spans="1:27" ht="11.25" outlineLevel="4" x14ac:dyDescent="0.2">
      <c r="A5779" s="4"/>
      <c r="B5779" s="120"/>
      <c r="C5779" s="121">
        <v>24</v>
      </c>
      <c r="D5779" s="122" t="s">
        <v>534</v>
      </c>
      <c r="E5779" s="123" t="s">
        <v>4046</v>
      </c>
      <c r="F5779" s="124" t="s">
        <v>4047</v>
      </c>
      <c r="G5779" s="122" t="s">
        <v>752</v>
      </c>
      <c r="H5779" s="125">
        <v>350</v>
      </c>
      <c r="I5779" s="126">
        <v>0</v>
      </c>
      <c r="J5779" s="127">
        <f>H5779*I5779</f>
        <v>0</v>
      </c>
      <c r="K5779" s="125"/>
      <c r="L5779" s="125">
        <f>H5779*K5779</f>
        <v>0</v>
      </c>
      <c r="M5779" s="125"/>
      <c r="N5779" s="125">
        <f>H5779*M5779</f>
        <v>0</v>
      </c>
      <c r="O5779" s="127">
        <v>15</v>
      </c>
      <c r="P5779" s="127">
        <f>J5779*(O5779/100)</f>
        <v>0</v>
      </c>
      <c r="Q5779" s="127">
        <f>J5779+P5779</f>
        <v>0</v>
      </c>
      <c r="R5779" s="128"/>
      <c r="S5779" s="128" t="s">
        <v>538</v>
      </c>
      <c r="T5779" s="129">
        <v>1</v>
      </c>
      <c r="U5779" s="8"/>
      <c r="V5779" s="8"/>
      <c r="W5779" s="8"/>
      <c r="X5779" s="60"/>
    </row>
    <row r="5780" spans="1:27" ht="9.75" outlineLevel="5" x14ac:dyDescent="0.2">
      <c r="A5780" s="130"/>
      <c r="B5780" s="131"/>
      <c r="C5780" s="131"/>
      <c r="D5780" s="132"/>
      <c r="E5780" s="136" t="s">
        <v>0</v>
      </c>
      <c r="F5780" s="159" t="s">
        <v>4048</v>
      </c>
      <c r="G5780" s="159"/>
      <c r="H5780" s="160"/>
      <c r="I5780" s="161"/>
      <c r="J5780" s="162"/>
      <c r="K5780" s="134"/>
      <c r="L5780" s="134"/>
      <c r="M5780" s="134"/>
      <c r="N5780" s="134"/>
      <c r="O5780" s="135"/>
      <c r="P5780" s="135"/>
      <c r="Q5780" s="135"/>
      <c r="R5780" s="132"/>
      <c r="S5780" s="132"/>
      <c r="T5780" s="131"/>
      <c r="U5780" s="6"/>
      <c r="V5780" s="8"/>
      <c r="W5780" s="8"/>
      <c r="X5780" s="133" t="str">
        <f>F5780</f>
        <v>Montáž kabelů sdělovacích pro vnitřní rozvody počtu žil do 15</v>
      </c>
      <c r="Y5780" s="9"/>
      <c r="AA5780" s="11"/>
    </row>
    <row r="5781" spans="1:27" ht="7.5" customHeight="1" outlineLevel="5" x14ac:dyDescent="0.15">
      <c r="B5781" s="69"/>
      <c r="C5781" s="69"/>
      <c r="D5781" s="60"/>
      <c r="E5781" s="60"/>
      <c r="F5781" s="61"/>
      <c r="G5781" s="60"/>
      <c r="H5781" s="65"/>
      <c r="I5781" s="105"/>
      <c r="J5781" s="63"/>
      <c r="K5781" s="65"/>
      <c r="L5781" s="65"/>
      <c r="M5781" s="65"/>
      <c r="N5781" s="65"/>
      <c r="O5781" s="63"/>
      <c r="P5781" s="63"/>
      <c r="Q5781" s="63"/>
      <c r="R5781" s="60"/>
      <c r="S5781" s="60"/>
      <c r="T5781" s="69"/>
      <c r="U5781" s="8"/>
      <c r="X5781" s="60"/>
    </row>
    <row r="5782" spans="1:27" ht="11.25" outlineLevel="4" x14ac:dyDescent="0.2">
      <c r="A5782" s="4"/>
      <c r="B5782" s="120"/>
      <c r="C5782" s="121">
        <v>25</v>
      </c>
      <c r="D5782" s="122" t="s">
        <v>760</v>
      </c>
      <c r="E5782" s="123" t="s">
        <v>4063</v>
      </c>
      <c r="F5782" s="124" t="s">
        <v>4064</v>
      </c>
      <c r="G5782" s="122" t="s">
        <v>752</v>
      </c>
      <c r="H5782" s="125">
        <v>350</v>
      </c>
      <c r="I5782" s="126">
        <v>0</v>
      </c>
      <c r="J5782" s="127">
        <f>H5782*I5782</f>
        <v>0</v>
      </c>
      <c r="K5782" s="125"/>
      <c r="L5782" s="125">
        <f>H5782*K5782</f>
        <v>0</v>
      </c>
      <c r="M5782" s="125"/>
      <c r="N5782" s="125">
        <f>H5782*M5782</f>
        <v>0</v>
      </c>
      <c r="O5782" s="127">
        <v>15</v>
      </c>
      <c r="P5782" s="127">
        <f>J5782*(O5782/100)</f>
        <v>0</v>
      </c>
      <c r="Q5782" s="127">
        <f>J5782+P5782</f>
        <v>0</v>
      </c>
      <c r="R5782" s="128"/>
      <c r="S5782" s="128" t="s">
        <v>776</v>
      </c>
      <c r="T5782" s="129">
        <v>1</v>
      </c>
      <c r="U5782" s="8"/>
      <c r="V5782" s="8"/>
      <c r="W5782" s="8"/>
      <c r="X5782" s="60"/>
    </row>
    <row r="5783" spans="1:27" ht="9.75" outlineLevel="5" x14ac:dyDescent="0.2">
      <c r="A5783" s="130"/>
      <c r="B5783" s="131"/>
      <c r="C5783" s="131"/>
      <c r="D5783" s="132"/>
      <c r="E5783" s="136" t="s">
        <v>0</v>
      </c>
      <c r="F5783" s="159" t="s">
        <v>763</v>
      </c>
      <c r="G5783" s="159"/>
      <c r="H5783" s="160"/>
      <c r="I5783" s="161"/>
      <c r="J5783" s="162"/>
      <c r="K5783" s="134"/>
      <c r="L5783" s="134"/>
      <c r="M5783" s="134"/>
      <c r="N5783" s="134"/>
      <c r="O5783" s="135"/>
      <c r="P5783" s="135"/>
      <c r="Q5783" s="135"/>
      <c r="R5783" s="132"/>
      <c r="S5783" s="132"/>
      <c r="T5783" s="131"/>
      <c r="U5783" s="6"/>
      <c r="V5783" s="8"/>
      <c r="W5783" s="8"/>
      <c r="X5783" s="133" t="str">
        <f>F5783</f>
        <v>---</v>
      </c>
      <c r="Y5783" s="9"/>
      <c r="AA5783" s="11"/>
    </row>
    <row r="5784" spans="1:27" ht="7.5" customHeight="1" outlineLevel="5" x14ac:dyDescent="0.15">
      <c r="B5784" s="69"/>
      <c r="C5784" s="69"/>
      <c r="D5784" s="60"/>
      <c r="E5784" s="60"/>
      <c r="F5784" s="61"/>
      <c r="G5784" s="60"/>
      <c r="H5784" s="65"/>
      <c r="I5784" s="105"/>
      <c r="J5784" s="63"/>
      <c r="K5784" s="65"/>
      <c r="L5784" s="65"/>
      <c r="M5784" s="65"/>
      <c r="N5784" s="65"/>
      <c r="O5784" s="63"/>
      <c r="P5784" s="63"/>
      <c r="Q5784" s="63"/>
      <c r="R5784" s="60"/>
      <c r="S5784" s="60"/>
      <c r="T5784" s="69"/>
      <c r="U5784" s="8"/>
      <c r="X5784" s="60"/>
    </row>
    <row r="5785" spans="1:27" ht="11.25" outlineLevel="4" x14ac:dyDescent="0.2">
      <c r="A5785" s="4"/>
      <c r="B5785" s="120"/>
      <c r="C5785" s="121">
        <v>26</v>
      </c>
      <c r="D5785" s="122" t="s">
        <v>534</v>
      </c>
      <c r="E5785" s="123" t="s">
        <v>4213</v>
      </c>
      <c r="F5785" s="124" t="s">
        <v>4214</v>
      </c>
      <c r="G5785" s="122" t="s">
        <v>752</v>
      </c>
      <c r="H5785" s="125">
        <v>50</v>
      </c>
      <c r="I5785" s="126">
        <v>0</v>
      </c>
      <c r="J5785" s="127">
        <f>H5785*I5785</f>
        <v>0</v>
      </c>
      <c r="K5785" s="125"/>
      <c r="L5785" s="125">
        <f>H5785*K5785</f>
        <v>0</v>
      </c>
      <c r="M5785" s="125"/>
      <c r="N5785" s="125">
        <f>H5785*M5785</f>
        <v>0</v>
      </c>
      <c r="O5785" s="127">
        <v>15</v>
      </c>
      <c r="P5785" s="127">
        <f>J5785*(O5785/100)</f>
        <v>0</v>
      </c>
      <c r="Q5785" s="127">
        <f>J5785+P5785</f>
        <v>0</v>
      </c>
      <c r="R5785" s="128"/>
      <c r="S5785" s="128" t="s">
        <v>538</v>
      </c>
      <c r="T5785" s="129">
        <v>1</v>
      </c>
      <c r="U5785" s="8"/>
      <c r="V5785" s="8"/>
      <c r="W5785" s="8"/>
      <c r="X5785" s="60"/>
    </row>
    <row r="5786" spans="1:27" ht="9.75" outlineLevel="5" x14ac:dyDescent="0.2">
      <c r="A5786" s="130"/>
      <c r="B5786" s="131"/>
      <c r="C5786" s="131"/>
      <c r="D5786" s="132"/>
      <c r="E5786" s="136" t="s">
        <v>0</v>
      </c>
      <c r="F5786" s="159" t="s">
        <v>4215</v>
      </c>
      <c r="G5786" s="159"/>
      <c r="H5786" s="160"/>
      <c r="I5786" s="161"/>
      <c r="J5786" s="162"/>
      <c r="K5786" s="134"/>
      <c r="L5786" s="134"/>
      <c r="M5786" s="134"/>
      <c r="N5786" s="134"/>
      <c r="O5786" s="135"/>
      <c r="P5786" s="135"/>
      <c r="Q5786" s="135"/>
      <c r="R5786" s="132"/>
      <c r="S5786" s="132"/>
      <c r="T5786" s="131"/>
      <c r="U5786" s="6"/>
      <c r="V5786" s="8"/>
      <c r="W5786" s="8"/>
      <c r="X5786" s="133" t="str">
        <f>F5786</f>
        <v>Montáž kabelů flexibilních měděných bez ukončení uložených volně lehkých a středních (např. CGSG), počtu žil do 7</v>
      </c>
      <c r="Y5786" s="9"/>
      <c r="AA5786" s="11"/>
    </row>
    <row r="5787" spans="1:27" ht="7.5" customHeight="1" outlineLevel="5" x14ac:dyDescent="0.15">
      <c r="B5787" s="69"/>
      <c r="C5787" s="69"/>
      <c r="D5787" s="60"/>
      <c r="E5787" s="60"/>
      <c r="F5787" s="61"/>
      <c r="G5787" s="60"/>
      <c r="H5787" s="65"/>
      <c r="I5787" s="105"/>
      <c r="J5787" s="63"/>
      <c r="K5787" s="65"/>
      <c r="L5787" s="65"/>
      <c r="M5787" s="65"/>
      <c r="N5787" s="65"/>
      <c r="O5787" s="63"/>
      <c r="P5787" s="63"/>
      <c r="Q5787" s="63"/>
      <c r="R5787" s="60"/>
      <c r="S5787" s="60"/>
      <c r="T5787" s="69"/>
      <c r="U5787" s="8"/>
      <c r="X5787" s="60"/>
    </row>
    <row r="5788" spans="1:27" ht="11.25" outlineLevel="4" x14ac:dyDescent="0.2">
      <c r="A5788" s="4"/>
      <c r="B5788" s="120"/>
      <c r="C5788" s="121">
        <v>27</v>
      </c>
      <c r="D5788" s="122" t="s">
        <v>760</v>
      </c>
      <c r="E5788" s="123" t="s">
        <v>4216</v>
      </c>
      <c r="F5788" s="124" t="s">
        <v>4217</v>
      </c>
      <c r="G5788" s="122" t="s">
        <v>752</v>
      </c>
      <c r="H5788" s="125">
        <v>50</v>
      </c>
      <c r="I5788" s="126">
        <v>0</v>
      </c>
      <c r="J5788" s="127">
        <f>H5788*I5788</f>
        <v>0</v>
      </c>
      <c r="K5788" s="125"/>
      <c r="L5788" s="125">
        <f>H5788*K5788</f>
        <v>0</v>
      </c>
      <c r="M5788" s="125"/>
      <c r="N5788" s="125">
        <f>H5788*M5788</f>
        <v>0</v>
      </c>
      <c r="O5788" s="127">
        <v>15</v>
      </c>
      <c r="P5788" s="127">
        <f>J5788*(O5788/100)</f>
        <v>0</v>
      </c>
      <c r="Q5788" s="127">
        <f>J5788+P5788</f>
        <v>0</v>
      </c>
      <c r="R5788" s="128"/>
      <c r="S5788" s="128" t="s">
        <v>776</v>
      </c>
      <c r="T5788" s="129">
        <v>1</v>
      </c>
      <c r="U5788" s="8"/>
      <c r="V5788" s="8"/>
      <c r="W5788" s="8"/>
      <c r="X5788" s="60"/>
    </row>
    <row r="5789" spans="1:27" ht="9.75" outlineLevel="5" x14ac:dyDescent="0.2">
      <c r="A5789" s="130"/>
      <c r="B5789" s="131"/>
      <c r="C5789" s="131"/>
      <c r="D5789" s="132"/>
      <c r="E5789" s="136" t="s">
        <v>0</v>
      </c>
      <c r="F5789" s="159" t="s">
        <v>763</v>
      </c>
      <c r="G5789" s="159"/>
      <c r="H5789" s="160"/>
      <c r="I5789" s="161"/>
      <c r="J5789" s="162"/>
      <c r="K5789" s="134"/>
      <c r="L5789" s="134"/>
      <c r="M5789" s="134"/>
      <c r="N5789" s="134"/>
      <c r="O5789" s="135"/>
      <c r="P5789" s="135"/>
      <c r="Q5789" s="135"/>
      <c r="R5789" s="132"/>
      <c r="S5789" s="132"/>
      <c r="T5789" s="131"/>
      <c r="U5789" s="6"/>
      <c r="V5789" s="8"/>
      <c r="W5789" s="8"/>
      <c r="X5789" s="133" t="str">
        <f>F5789</f>
        <v>---</v>
      </c>
      <c r="Y5789" s="9"/>
      <c r="AA5789" s="11"/>
    </row>
    <row r="5790" spans="1:27" ht="7.5" customHeight="1" outlineLevel="5" x14ac:dyDescent="0.15">
      <c r="B5790" s="69"/>
      <c r="C5790" s="69"/>
      <c r="D5790" s="60"/>
      <c r="E5790" s="60"/>
      <c r="F5790" s="61"/>
      <c r="G5790" s="60"/>
      <c r="H5790" s="65"/>
      <c r="I5790" s="105"/>
      <c r="J5790" s="63"/>
      <c r="K5790" s="65"/>
      <c r="L5790" s="65"/>
      <c r="M5790" s="65"/>
      <c r="N5790" s="65"/>
      <c r="O5790" s="63"/>
      <c r="P5790" s="63"/>
      <c r="Q5790" s="63"/>
      <c r="R5790" s="60"/>
      <c r="S5790" s="60"/>
      <c r="T5790" s="69"/>
      <c r="U5790" s="8"/>
      <c r="X5790" s="60"/>
    </row>
    <row r="5791" spans="1:27" ht="11.25" outlineLevel="4" x14ac:dyDescent="0.2">
      <c r="A5791" s="4"/>
      <c r="B5791" s="120"/>
      <c r="C5791" s="121">
        <v>28</v>
      </c>
      <c r="D5791" s="122" t="s">
        <v>534</v>
      </c>
      <c r="E5791" s="123" t="s">
        <v>4218</v>
      </c>
      <c r="F5791" s="124" t="s">
        <v>4219</v>
      </c>
      <c r="G5791" s="122" t="s">
        <v>752</v>
      </c>
      <c r="H5791" s="125">
        <v>300</v>
      </c>
      <c r="I5791" s="126">
        <v>0</v>
      </c>
      <c r="J5791" s="127">
        <f>H5791*I5791</f>
        <v>0</v>
      </c>
      <c r="K5791" s="125"/>
      <c r="L5791" s="125">
        <f>H5791*K5791</f>
        <v>0</v>
      </c>
      <c r="M5791" s="125"/>
      <c r="N5791" s="125">
        <f>H5791*M5791</f>
        <v>0</v>
      </c>
      <c r="O5791" s="127">
        <v>15</v>
      </c>
      <c r="P5791" s="127">
        <f>J5791*(O5791/100)</f>
        <v>0</v>
      </c>
      <c r="Q5791" s="127">
        <f>J5791+P5791</f>
        <v>0</v>
      </c>
      <c r="R5791" s="128"/>
      <c r="S5791" s="128" t="s">
        <v>538</v>
      </c>
      <c r="T5791" s="129">
        <v>1</v>
      </c>
      <c r="U5791" s="8"/>
      <c r="V5791" s="8"/>
      <c r="W5791" s="8"/>
      <c r="X5791" s="60"/>
    </row>
    <row r="5792" spans="1:27" ht="9.75" outlineLevel="5" x14ac:dyDescent="0.2">
      <c r="A5792" s="130"/>
      <c r="B5792" s="131"/>
      <c r="C5792" s="131"/>
      <c r="D5792" s="132"/>
      <c r="E5792" s="136" t="s">
        <v>0</v>
      </c>
      <c r="F5792" s="159" t="s">
        <v>4220</v>
      </c>
      <c r="G5792" s="159"/>
      <c r="H5792" s="160"/>
      <c r="I5792" s="161"/>
      <c r="J5792" s="162"/>
      <c r="K5792" s="134"/>
      <c r="L5792" s="134"/>
      <c r="M5792" s="134"/>
      <c r="N5792" s="134"/>
      <c r="O5792" s="135"/>
      <c r="P5792" s="135"/>
      <c r="Q5792" s="135"/>
      <c r="R5792" s="132"/>
      <c r="S5792" s="132"/>
      <c r="T5792" s="131"/>
      <c r="U5792" s="6"/>
      <c r="V5792" s="8"/>
      <c r="W5792" s="8"/>
      <c r="X5792" s="133" t="str">
        <f>F5792</f>
        <v>Montáž trubek elektroinstalačních s nasunutím nebo našroubováním do krabic plastových ohebných, uložených pod omítku, vnější Ø přes 11 do 23 mm</v>
      </c>
      <c r="Y5792" s="9"/>
      <c r="AA5792" s="11"/>
    </row>
    <row r="5793" spans="1:27" ht="7.5" customHeight="1" outlineLevel="5" x14ac:dyDescent="0.15">
      <c r="B5793" s="69"/>
      <c r="C5793" s="69"/>
      <c r="D5793" s="60"/>
      <c r="E5793" s="60"/>
      <c r="F5793" s="61"/>
      <c r="G5793" s="60"/>
      <c r="H5793" s="65"/>
      <c r="I5793" s="105"/>
      <c r="J5793" s="63"/>
      <c r="K5793" s="65"/>
      <c r="L5793" s="65"/>
      <c r="M5793" s="65"/>
      <c r="N5793" s="65"/>
      <c r="O5793" s="63"/>
      <c r="P5793" s="63"/>
      <c r="Q5793" s="63"/>
      <c r="R5793" s="60"/>
      <c r="S5793" s="60"/>
      <c r="T5793" s="69"/>
      <c r="U5793" s="8"/>
      <c r="X5793" s="60"/>
    </row>
    <row r="5794" spans="1:27" ht="22.5" outlineLevel="4" x14ac:dyDescent="0.2">
      <c r="A5794" s="4"/>
      <c r="B5794" s="120"/>
      <c r="C5794" s="121">
        <v>29</v>
      </c>
      <c r="D5794" s="122" t="s">
        <v>760</v>
      </c>
      <c r="E5794" s="123" t="s">
        <v>4221</v>
      </c>
      <c r="F5794" s="124" t="s">
        <v>4222</v>
      </c>
      <c r="G5794" s="122" t="s">
        <v>3721</v>
      </c>
      <c r="H5794" s="125">
        <v>300</v>
      </c>
      <c r="I5794" s="126">
        <v>0</v>
      </c>
      <c r="J5794" s="127">
        <f>H5794*I5794</f>
        <v>0</v>
      </c>
      <c r="K5794" s="125"/>
      <c r="L5794" s="125">
        <f>H5794*K5794</f>
        <v>0</v>
      </c>
      <c r="M5794" s="125"/>
      <c r="N5794" s="125">
        <f>H5794*M5794</f>
        <v>0</v>
      </c>
      <c r="O5794" s="127">
        <v>15</v>
      </c>
      <c r="P5794" s="127">
        <f>J5794*(O5794/100)</f>
        <v>0</v>
      </c>
      <c r="Q5794" s="127">
        <f>J5794+P5794</f>
        <v>0</v>
      </c>
      <c r="R5794" s="128"/>
      <c r="S5794" s="128" t="s">
        <v>776</v>
      </c>
      <c r="T5794" s="129">
        <v>1</v>
      </c>
      <c r="U5794" s="8"/>
      <c r="V5794" s="8"/>
      <c r="W5794" s="8"/>
      <c r="X5794" s="60"/>
    </row>
    <row r="5795" spans="1:27" ht="9.75" outlineLevel="5" x14ac:dyDescent="0.2">
      <c r="A5795" s="130"/>
      <c r="B5795" s="131"/>
      <c r="C5795" s="131"/>
      <c r="D5795" s="132"/>
      <c r="E5795" s="136" t="s">
        <v>0</v>
      </c>
      <c r="F5795" s="159" t="s">
        <v>763</v>
      </c>
      <c r="G5795" s="159"/>
      <c r="H5795" s="160"/>
      <c r="I5795" s="161"/>
      <c r="J5795" s="162"/>
      <c r="K5795" s="134"/>
      <c r="L5795" s="134"/>
      <c r="M5795" s="134"/>
      <c r="N5795" s="134"/>
      <c r="O5795" s="135"/>
      <c r="P5795" s="135"/>
      <c r="Q5795" s="135"/>
      <c r="R5795" s="132"/>
      <c r="S5795" s="132"/>
      <c r="T5795" s="131"/>
      <c r="U5795" s="6"/>
      <c r="V5795" s="8"/>
      <c r="W5795" s="8"/>
      <c r="X5795" s="133" t="str">
        <f>F5795</f>
        <v>---</v>
      </c>
      <c r="Y5795" s="9"/>
      <c r="AA5795" s="11"/>
    </row>
    <row r="5796" spans="1:27" ht="7.5" customHeight="1" outlineLevel="5" x14ac:dyDescent="0.15">
      <c r="B5796" s="69"/>
      <c r="C5796" s="69"/>
      <c r="D5796" s="60"/>
      <c r="E5796" s="60"/>
      <c r="F5796" s="61"/>
      <c r="G5796" s="60"/>
      <c r="H5796" s="65"/>
      <c r="I5796" s="105"/>
      <c r="J5796" s="63"/>
      <c r="K5796" s="65"/>
      <c r="L5796" s="65"/>
      <c r="M5796" s="65"/>
      <c r="N5796" s="65"/>
      <c r="O5796" s="63"/>
      <c r="P5796" s="63"/>
      <c r="Q5796" s="63"/>
      <c r="R5796" s="60"/>
      <c r="S5796" s="60"/>
      <c r="T5796" s="69"/>
      <c r="U5796" s="8"/>
      <c r="X5796" s="60"/>
    </row>
    <row r="5797" spans="1:27" ht="11.25" outlineLevel="4" x14ac:dyDescent="0.2">
      <c r="A5797" s="4"/>
      <c r="B5797" s="120"/>
      <c r="C5797" s="121">
        <v>30</v>
      </c>
      <c r="D5797" s="122" t="s">
        <v>760</v>
      </c>
      <c r="E5797" s="123" t="s">
        <v>4223</v>
      </c>
      <c r="F5797" s="124" t="s">
        <v>4224</v>
      </c>
      <c r="G5797" s="122" t="s">
        <v>3854</v>
      </c>
      <c r="H5797" s="125">
        <v>1</v>
      </c>
      <c r="I5797" s="126">
        <v>0</v>
      </c>
      <c r="J5797" s="127">
        <f>H5797*I5797</f>
        <v>0</v>
      </c>
      <c r="K5797" s="125"/>
      <c r="L5797" s="125">
        <f>H5797*K5797</f>
        <v>0</v>
      </c>
      <c r="M5797" s="125"/>
      <c r="N5797" s="125">
        <f>H5797*M5797</f>
        <v>0</v>
      </c>
      <c r="O5797" s="127">
        <v>15</v>
      </c>
      <c r="P5797" s="127">
        <f>J5797*(O5797/100)</f>
        <v>0</v>
      </c>
      <c r="Q5797" s="127">
        <f>J5797+P5797</f>
        <v>0</v>
      </c>
      <c r="R5797" s="128"/>
      <c r="S5797" s="128" t="s">
        <v>776</v>
      </c>
      <c r="T5797" s="129">
        <v>1</v>
      </c>
      <c r="U5797" s="8"/>
      <c r="V5797" s="8"/>
      <c r="W5797" s="8"/>
      <c r="X5797" s="60"/>
    </row>
    <row r="5798" spans="1:27" ht="9.75" outlineLevel="5" x14ac:dyDescent="0.2">
      <c r="A5798" s="130"/>
      <c r="B5798" s="131"/>
      <c r="C5798" s="131"/>
      <c r="D5798" s="132"/>
      <c r="E5798" s="136" t="s">
        <v>0</v>
      </c>
      <c r="F5798" s="159" t="s">
        <v>763</v>
      </c>
      <c r="G5798" s="159"/>
      <c r="H5798" s="160"/>
      <c r="I5798" s="161"/>
      <c r="J5798" s="162"/>
      <c r="K5798" s="134"/>
      <c r="L5798" s="134"/>
      <c r="M5798" s="134"/>
      <c r="N5798" s="134"/>
      <c r="O5798" s="135"/>
      <c r="P5798" s="135"/>
      <c r="Q5798" s="135"/>
      <c r="R5798" s="132"/>
      <c r="S5798" s="132"/>
      <c r="T5798" s="131"/>
      <c r="U5798" s="6"/>
      <c r="V5798" s="8"/>
      <c r="W5798" s="8"/>
      <c r="X5798" s="133" t="str">
        <f>F5798</f>
        <v>---</v>
      </c>
      <c r="Y5798" s="9"/>
      <c r="AA5798" s="11"/>
    </row>
    <row r="5799" spans="1:27" ht="7.5" customHeight="1" outlineLevel="5" x14ac:dyDescent="0.15">
      <c r="B5799" s="69"/>
      <c r="C5799" s="69"/>
      <c r="D5799" s="60"/>
      <c r="E5799" s="60"/>
      <c r="F5799" s="61"/>
      <c r="G5799" s="60"/>
      <c r="H5799" s="65"/>
      <c r="I5799" s="105"/>
      <c r="J5799" s="63"/>
      <c r="K5799" s="65"/>
      <c r="L5799" s="65"/>
      <c r="M5799" s="65"/>
      <c r="N5799" s="65"/>
      <c r="O5799" s="63"/>
      <c r="P5799" s="63"/>
      <c r="Q5799" s="63"/>
      <c r="R5799" s="60"/>
      <c r="S5799" s="60"/>
      <c r="T5799" s="69"/>
      <c r="U5799" s="8"/>
      <c r="X5799" s="60"/>
    </row>
    <row r="5800" spans="1:27" ht="11.25" outlineLevel="4" x14ac:dyDescent="0.2">
      <c r="A5800" s="4"/>
      <c r="B5800" s="120"/>
      <c r="C5800" s="121">
        <v>31</v>
      </c>
      <c r="D5800" s="122" t="s">
        <v>534</v>
      </c>
      <c r="E5800" s="123" t="s">
        <v>4225</v>
      </c>
      <c r="F5800" s="124" t="s">
        <v>4226</v>
      </c>
      <c r="G5800" s="122" t="s">
        <v>724</v>
      </c>
      <c r="H5800" s="125">
        <v>1</v>
      </c>
      <c r="I5800" s="126">
        <v>0</v>
      </c>
      <c r="J5800" s="127">
        <f>H5800*I5800</f>
        <v>0</v>
      </c>
      <c r="K5800" s="125"/>
      <c r="L5800" s="125">
        <f>H5800*K5800</f>
        <v>0</v>
      </c>
      <c r="M5800" s="125"/>
      <c r="N5800" s="125">
        <f>H5800*M5800</f>
        <v>0</v>
      </c>
      <c r="O5800" s="127">
        <v>15</v>
      </c>
      <c r="P5800" s="127">
        <f>J5800*(O5800/100)</f>
        <v>0</v>
      </c>
      <c r="Q5800" s="127">
        <f>J5800+P5800</f>
        <v>0</v>
      </c>
      <c r="R5800" s="128"/>
      <c r="S5800" s="128" t="s">
        <v>538</v>
      </c>
      <c r="T5800" s="129">
        <v>1</v>
      </c>
      <c r="U5800" s="8"/>
      <c r="V5800" s="8"/>
      <c r="W5800" s="8"/>
      <c r="X5800" s="60"/>
    </row>
    <row r="5801" spans="1:27" ht="9.75" outlineLevel="5" x14ac:dyDescent="0.2">
      <c r="A5801" s="130"/>
      <c r="B5801" s="131"/>
      <c r="C5801" s="131"/>
      <c r="D5801" s="132"/>
      <c r="E5801" s="136" t="s">
        <v>0</v>
      </c>
      <c r="F5801" s="159" t="s">
        <v>4227</v>
      </c>
      <c r="G5801" s="159"/>
      <c r="H5801" s="160"/>
      <c r="I5801" s="161"/>
      <c r="J5801" s="162"/>
      <c r="K5801" s="134"/>
      <c r="L5801" s="134"/>
      <c r="M5801" s="134"/>
      <c r="N5801" s="134"/>
      <c r="O5801" s="135"/>
      <c r="P5801" s="135"/>
      <c r="Q5801" s="135"/>
      <c r="R5801" s="132"/>
      <c r="S5801" s="132"/>
      <c r="T5801" s="131"/>
      <c r="U5801" s="6"/>
      <c r="V5801" s="8"/>
      <c r="W5801" s="8"/>
      <c r="X5801" s="133" t="str">
        <f>F5801</f>
        <v>Montáž domovního telefonu napájecího modulu na DIN lištu</v>
      </c>
      <c r="Y5801" s="9"/>
      <c r="AA5801" s="11"/>
    </row>
    <row r="5802" spans="1:27" ht="7.5" customHeight="1" outlineLevel="5" x14ac:dyDescent="0.15">
      <c r="B5802" s="69"/>
      <c r="C5802" s="69"/>
      <c r="D5802" s="60"/>
      <c r="E5802" s="60"/>
      <c r="F5802" s="61"/>
      <c r="G5802" s="60"/>
      <c r="H5802" s="65"/>
      <c r="I5802" s="105"/>
      <c r="J5802" s="63"/>
      <c r="K5802" s="65"/>
      <c r="L5802" s="65"/>
      <c r="M5802" s="65"/>
      <c r="N5802" s="65"/>
      <c r="O5802" s="63"/>
      <c r="P5802" s="63"/>
      <c r="Q5802" s="63"/>
      <c r="R5802" s="60"/>
      <c r="S5802" s="60"/>
      <c r="T5802" s="69"/>
      <c r="U5802" s="8"/>
      <c r="X5802" s="60"/>
    </row>
    <row r="5803" spans="1:27" ht="11.25" outlineLevel="4" x14ac:dyDescent="0.2">
      <c r="A5803" s="4"/>
      <c r="B5803" s="120"/>
      <c r="C5803" s="121">
        <v>32</v>
      </c>
      <c r="D5803" s="122" t="s">
        <v>534</v>
      </c>
      <c r="E5803" s="123" t="s">
        <v>4228</v>
      </c>
      <c r="F5803" s="124" t="s">
        <v>4229</v>
      </c>
      <c r="G5803" s="122" t="s">
        <v>724</v>
      </c>
      <c r="H5803" s="125">
        <v>3</v>
      </c>
      <c r="I5803" s="126">
        <v>0</v>
      </c>
      <c r="J5803" s="127">
        <f>H5803*I5803</f>
        <v>0</v>
      </c>
      <c r="K5803" s="125"/>
      <c r="L5803" s="125">
        <f>H5803*K5803</f>
        <v>0</v>
      </c>
      <c r="M5803" s="125"/>
      <c r="N5803" s="125">
        <f>H5803*M5803</f>
        <v>0</v>
      </c>
      <c r="O5803" s="127">
        <v>15</v>
      </c>
      <c r="P5803" s="127">
        <f>J5803*(O5803/100)</f>
        <v>0</v>
      </c>
      <c r="Q5803" s="127">
        <f>J5803+P5803</f>
        <v>0</v>
      </c>
      <c r="R5803" s="128"/>
      <c r="S5803" s="128" t="s">
        <v>538</v>
      </c>
      <c r="T5803" s="129">
        <v>1</v>
      </c>
      <c r="U5803" s="8"/>
      <c r="V5803" s="8"/>
      <c r="W5803" s="8"/>
      <c r="X5803" s="60"/>
    </row>
    <row r="5804" spans="1:27" ht="9.75" outlineLevel="5" x14ac:dyDescent="0.2">
      <c r="A5804" s="130"/>
      <c r="B5804" s="131"/>
      <c r="C5804" s="131"/>
      <c r="D5804" s="132"/>
      <c r="E5804" s="136" t="s">
        <v>0</v>
      </c>
      <c r="F5804" s="159" t="s">
        <v>4230</v>
      </c>
      <c r="G5804" s="159"/>
      <c r="H5804" s="160"/>
      <c r="I5804" s="161"/>
      <c r="J5804" s="162"/>
      <c r="K5804" s="134"/>
      <c r="L5804" s="134"/>
      <c r="M5804" s="134"/>
      <c r="N5804" s="134"/>
      <c r="O5804" s="135"/>
      <c r="P5804" s="135"/>
      <c r="Q5804" s="135"/>
      <c r="R5804" s="132"/>
      <c r="S5804" s="132"/>
      <c r="T5804" s="131"/>
      <c r="U5804" s="6"/>
      <c r="V5804" s="8"/>
      <c r="W5804" s="8"/>
      <c r="X5804" s="133" t="str">
        <f>F5804</f>
        <v>Montáž domovního telefonu elektroinstalační krabice pod tablo</v>
      </c>
      <c r="Y5804" s="9"/>
      <c r="AA5804" s="11"/>
    </row>
    <row r="5805" spans="1:27" ht="7.5" customHeight="1" outlineLevel="5" x14ac:dyDescent="0.15">
      <c r="B5805" s="69"/>
      <c r="C5805" s="69"/>
      <c r="D5805" s="60"/>
      <c r="E5805" s="60"/>
      <c r="F5805" s="61"/>
      <c r="G5805" s="60"/>
      <c r="H5805" s="65"/>
      <c r="I5805" s="105"/>
      <c r="J5805" s="63"/>
      <c r="K5805" s="65"/>
      <c r="L5805" s="65"/>
      <c r="M5805" s="65"/>
      <c r="N5805" s="65"/>
      <c r="O5805" s="63"/>
      <c r="P5805" s="63"/>
      <c r="Q5805" s="63"/>
      <c r="R5805" s="60"/>
      <c r="S5805" s="60"/>
      <c r="T5805" s="69"/>
      <c r="U5805" s="8"/>
      <c r="X5805" s="60"/>
    </row>
    <row r="5806" spans="1:27" ht="11.25" outlineLevel="4" x14ac:dyDescent="0.2">
      <c r="A5806" s="4"/>
      <c r="B5806" s="120"/>
      <c r="C5806" s="121">
        <v>33</v>
      </c>
      <c r="D5806" s="122" t="s">
        <v>534</v>
      </c>
      <c r="E5806" s="123" t="s">
        <v>4231</v>
      </c>
      <c r="F5806" s="124" t="s">
        <v>4232</v>
      </c>
      <c r="G5806" s="122" t="s">
        <v>724</v>
      </c>
      <c r="H5806" s="125">
        <v>3</v>
      </c>
      <c r="I5806" s="126">
        <v>0</v>
      </c>
      <c r="J5806" s="127">
        <f>H5806*I5806</f>
        <v>0</v>
      </c>
      <c r="K5806" s="125"/>
      <c r="L5806" s="125">
        <f>H5806*K5806</f>
        <v>0</v>
      </c>
      <c r="M5806" s="125"/>
      <c r="N5806" s="125">
        <f>H5806*M5806</f>
        <v>0</v>
      </c>
      <c r="O5806" s="127">
        <v>15</v>
      </c>
      <c r="P5806" s="127">
        <f>J5806*(O5806/100)</f>
        <v>0</v>
      </c>
      <c r="Q5806" s="127">
        <f>J5806+P5806</f>
        <v>0</v>
      </c>
      <c r="R5806" s="128"/>
      <c r="S5806" s="128" t="s">
        <v>538</v>
      </c>
      <c r="T5806" s="129">
        <v>1</v>
      </c>
      <c r="U5806" s="8"/>
      <c r="V5806" s="8"/>
      <c r="W5806" s="8"/>
      <c r="X5806" s="60"/>
    </row>
    <row r="5807" spans="1:27" ht="9.75" outlineLevel="5" x14ac:dyDescent="0.2">
      <c r="A5807" s="130"/>
      <c r="B5807" s="131"/>
      <c r="C5807" s="131"/>
      <c r="D5807" s="132"/>
      <c r="E5807" s="136" t="s">
        <v>0</v>
      </c>
      <c r="F5807" s="159" t="s">
        <v>4233</v>
      </c>
      <c r="G5807" s="159"/>
      <c r="H5807" s="160"/>
      <c r="I5807" s="161"/>
      <c r="J5807" s="162"/>
      <c r="K5807" s="134"/>
      <c r="L5807" s="134"/>
      <c r="M5807" s="134"/>
      <c r="N5807" s="134"/>
      <c r="O5807" s="135"/>
      <c r="P5807" s="135"/>
      <c r="Q5807" s="135"/>
      <c r="R5807" s="132"/>
      <c r="S5807" s="132"/>
      <c r="T5807" s="131"/>
      <c r="U5807" s="6"/>
      <c r="V5807" s="8"/>
      <c r="W5807" s="8"/>
      <c r="X5807" s="133" t="str">
        <f>F5807</f>
        <v>Montáž domovního telefonu komunikačního tabla</v>
      </c>
      <c r="Y5807" s="9"/>
      <c r="AA5807" s="11"/>
    </row>
    <row r="5808" spans="1:27" ht="7.5" customHeight="1" outlineLevel="5" x14ac:dyDescent="0.15">
      <c r="B5808" s="69"/>
      <c r="C5808" s="69"/>
      <c r="D5808" s="60"/>
      <c r="E5808" s="60"/>
      <c r="F5808" s="61"/>
      <c r="G5808" s="60"/>
      <c r="H5808" s="65"/>
      <c r="I5808" s="105"/>
      <c r="J5808" s="63"/>
      <c r="K5808" s="65"/>
      <c r="L5808" s="65"/>
      <c r="M5808" s="65"/>
      <c r="N5808" s="65"/>
      <c r="O5808" s="63"/>
      <c r="P5808" s="63"/>
      <c r="Q5808" s="63"/>
      <c r="R5808" s="60"/>
      <c r="S5808" s="60"/>
      <c r="T5808" s="69"/>
      <c r="U5808" s="8"/>
      <c r="X5808" s="60"/>
    </row>
    <row r="5809" spans="1:27" ht="11.25" outlineLevel="4" x14ac:dyDescent="0.2">
      <c r="A5809" s="4"/>
      <c r="B5809" s="120"/>
      <c r="C5809" s="121">
        <v>34</v>
      </c>
      <c r="D5809" s="122" t="s">
        <v>534</v>
      </c>
      <c r="E5809" s="123" t="s">
        <v>4234</v>
      </c>
      <c r="F5809" s="124" t="s">
        <v>4235</v>
      </c>
      <c r="G5809" s="122" t="s">
        <v>724</v>
      </c>
      <c r="H5809" s="125">
        <v>5</v>
      </c>
      <c r="I5809" s="126">
        <v>0</v>
      </c>
      <c r="J5809" s="127">
        <f>H5809*I5809</f>
        <v>0</v>
      </c>
      <c r="K5809" s="125"/>
      <c r="L5809" s="125">
        <f>H5809*K5809</f>
        <v>0</v>
      </c>
      <c r="M5809" s="125"/>
      <c r="N5809" s="125">
        <f>H5809*M5809</f>
        <v>0</v>
      </c>
      <c r="O5809" s="127">
        <v>15</v>
      </c>
      <c r="P5809" s="127">
        <f>J5809*(O5809/100)</f>
        <v>0</v>
      </c>
      <c r="Q5809" s="127">
        <f>J5809+P5809</f>
        <v>0</v>
      </c>
      <c r="R5809" s="128"/>
      <c r="S5809" s="128" t="s">
        <v>538</v>
      </c>
      <c r="T5809" s="129">
        <v>1</v>
      </c>
      <c r="U5809" s="8"/>
      <c r="V5809" s="8"/>
      <c r="W5809" s="8"/>
      <c r="X5809" s="60"/>
    </row>
    <row r="5810" spans="1:27" ht="9.75" outlineLevel="5" x14ac:dyDescent="0.2">
      <c r="A5810" s="130"/>
      <c r="B5810" s="131"/>
      <c r="C5810" s="131"/>
      <c r="D5810" s="132"/>
      <c r="E5810" s="136" t="s">
        <v>0</v>
      </c>
      <c r="F5810" s="159" t="s">
        <v>4236</v>
      </c>
      <c r="G5810" s="159"/>
      <c r="H5810" s="160"/>
      <c r="I5810" s="161"/>
      <c r="J5810" s="162"/>
      <c r="K5810" s="134"/>
      <c r="L5810" s="134"/>
      <c r="M5810" s="134"/>
      <c r="N5810" s="134"/>
      <c r="O5810" s="135"/>
      <c r="P5810" s="135"/>
      <c r="Q5810" s="135"/>
      <c r="R5810" s="132"/>
      <c r="S5810" s="132"/>
      <c r="T5810" s="131"/>
      <c r="U5810" s="6"/>
      <c r="V5810" s="8"/>
      <c r="W5810" s="8"/>
      <c r="X5810" s="133" t="str">
        <f>F5810</f>
        <v>Montáž domovního telefonu nástěnného audio/video telefonu</v>
      </c>
      <c r="Y5810" s="9"/>
      <c r="AA5810" s="11"/>
    </row>
    <row r="5811" spans="1:27" ht="7.5" customHeight="1" outlineLevel="5" x14ac:dyDescent="0.15">
      <c r="B5811" s="69"/>
      <c r="C5811" s="69"/>
      <c r="D5811" s="60"/>
      <c r="E5811" s="60"/>
      <c r="F5811" s="61"/>
      <c r="G5811" s="60"/>
      <c r="H5811" s="65"/>
      <c r="I5811" s="105"/>
      <c r="J5811" s="63"/>
      <c r="K5811" s="65"/>
      <c r="L5811" s="65"/>
      <c r="M5811" s="65"/>
      <c r="N5811" s="65"/>
      <c r="O5811" s="63"/>
      <c r="P5811" s="63"/>
      <c r="Q5811" s="63"/>
      <c r="R5811" s="60"/>
      <c r="S5811" s="60"/>
      <c r="T5811" s="69"/>
      <c r="U5811" s="8"/>
      <c r="X5811" s="60"/>
    </row>
    <row r="5812" spans="1:27" ht="11.25" outlineLevel="4" x14ac:dyDescent="0.2">
      <c r="A5812" s="4"/>
      <c r="B5812" s="120"/>
      <c r="C5812" s="121">
        <v>35</v>
      </c>
      <c r="D5812" s="122" t="s">
        <v>534</v>
      </c>
      <c r="E5812" s="123" t="s">
        <v>4237</v>
      </c>
      <c r="F5812" s="124" t="s">
        <v>4238</v>
      </c>
      <c r="G5812" s="122" t="s">
        <v>724</v>
      </c>
      <c r="H5812" s="125">
        <v>1</v>
      </c>
      <c r="I5812" s="126">
        <v>0</v>
      </c>
      <c r="J5812" s="127">
        <f>H5812*I5812</f>
        <v>0</v>
      </c>
      <c r="K5812" s="125"/>
      <c r="L5812" s="125">
        <f>H5812*K5812</f>
        <v>0</v>
      </c>
      <c r="M5812" s="125"/>
      <c r="N5812" s="125">
        <f>H5812*M5812</f>
        <v>0</v>
      </c>
      <c r="O5812" s="127">
        <v>15</v>
      </c>
      <c r="P5812" s="127">
        <f>J5812*(O5812/100)</f>
        <v>0</v>
      </c>
      <c r="Q5812" s="127">
        <f>J5812+P5812</f>
        <v>0</v>
      </c>
      <c r="R5812" s="128"/>
      <c r="S5812" s="128" t="s">
        <v>538</v>
      </c>
      <c r="T5812" s="129">
        <v>1</v>
      </c>
      <c r="U5812" s="8"/>
      <c r="V5812" s="8"/>
      <c r="W5812" s="8"/>
      <c r="X5812" s="60"/>
    </row>
    <row r="5813" spans="1:27" ht="9.75" outlineLevel="5" x14ac:dyDescent="0.2">
      <c r="A5813" s="130"/>
      <c r="B5813" s="131"/>
      <c r="C5813" s="131"/>
      <c r="D5813" s="132"/>
      <c r="E5813" s="136" t="s">
        <v>0</v>
      </c>
      <c r="F5813" s="159" t="s">
        <v>4239</v>
      </c>
      <c r="G5813" s="159"/>
      <c r="H5813" s="160"/>
      <c r="I5813" s="161"/>
      <c r="J5813" s="162"/>
      <c r="K5813" s="134"/>
      <c r="L5813" s="134"/>
      <c r="M5813" s="134"/>
      <c r="N5813" s="134"/>
      <c r="O5813" s="135"/>
      <c r="P5813" s="135"/>
      <c r="Q5813" s="135"/>
      <c r="R5813" s="132"/>
      <c r="S5813" s="132"/>
      <c r="T5813" s="131"/>
      <c r="U5813" s="6"/>
      <c r="V5813" s="8"/>
      <c r="W5813" s="8"/>
      <c r="X5813" s="133" t="str">
        <f>F5813</f>
        <v>Montáž elektricky ovládaných zámků ostatní prvky napájecího zdroje</v>
      </c>
      <c r="Y5813" s="9"/>
      <c r="AA5813" s="11"/>
    </row>
    <row r="5814" spans="1:27" ht="7.5" customHeight="1" outlineLevel="5" x14ac:dyDescent="0.15">
      <c r="B5814" s="69"/>
      <c r="C5814" s="69"/>
      <c r="D5814" s="60"/>
      <c r="E5814" s="60"/>
      <c r="F5814" s="61"/>
      <c r="G5814" s="60"/>
      <c r="H5814" s="65"/>
      <c r="I5814" s="105"/>
      <c r="J5814" s="63"/>
      <c r="K5814" s="65"/>
      <c r="L5814" s="65"/>
      <c r="M5814" s="65"/>
      <c r="N5814" s="65"/>
      <c r="O5814" s="63"/>
      <c r="P5814" s="63"/>
      <c r="Q5814" s="63"/>
      <c r="R5814" s="60"/>
      <c r="S5814" s="60"/>
      <c r="T5814" s="69"/>
      <c r="U5814" s="8"/>
      <c r="X5814" s="60"/>
    </row>
    <row r="5815" spans="1:27" ht="11.25" outlineLevel="4" x14ac:dyDescent="0.2">
      <c r="A5815" s="4"/>
      <c r="B5815" s="120"/>
      <c r="C5815" s="121">
        <v>36</v>
      </c>
      <c r="D5815" s="122" t="s">
        <v>760</v>
      </c>
      <c r="E5815" s="123" t="s">
        <v>4240</v>
      </c>
      <c r="F5815" s="124" t="s">
        <v>4241</v>
      </c>
      <c r="G5815" s="122" t="s">
        <v>3854</v>
      </c>
      <c r="H5815" s="125">
        <v>1</v>
      </c>
      <c r="I5815" s="126">
        <v>0</v>
      </c>
      <c r="J5815" s="127">
        <f>H5815*I5815</f>
        <v>0</v>
      </c>
      <c r="K5815" s="125"/>
      <c r="L5815" s="125">
        <f>H5815*K5815</f>
        <v>0</v>
      </c>
      <c r="M5815" s="125"/>
      <c r="N5815" s="125">
        <f>H5815*M5815</f>
        <v>0</v>
      </c>
      <c r="O5815" s="127">
        <v>15</v>
      </c>
      <c r="P5815" s="127">
        <f>J5815*(O5815/100)</f>
        <v>0</v>
      </c>
      <c r="Q5815" s="127">
        <f>J5815+P5815</f>
        <v>0</v>
      </c>
      <c r="R5815" s="128"/>
      <c r="S5815" s="128" t="s">
        <v>776</v>
      </c>
      <c r="T5815" s="129">
        <v>1</v>
      </c>
      <c r="U5815" s="8"/>
      <c r="V5815" s="8"/>
      <c r="W5815" s="8"/>
      <c r="X5815" s="60"/>
    </row>
    <row r="5816" spans="1:27" ht="9.75" outlineLevel="5" x14ac:dyDescent="0.2">
      <c r="A5816" s="130"/>
      <c r="B5816" s="131"/>
      <c r="C5816" s="131"/>
      <c r="D5816" s="132"/>
      <c r="E5816" s="136" t="s">
        <v>0</v>
      </c>
      <c r="F5816" s="159" t="s">
        <v>763</v>
      </c>
      <c r="G5816" s="159"/>
      <c r="H5816" s="160"/>
      <c r="I5816" s="161"/>
      <c r="J5816" s="162"/>
      <c r="K5816" s="134"/>
      <c r="L5816" s="134"/>
      <c r="M5816" s="134"/>
      <c r="N5816" s="134"/>
      <c r="O5816" s="135"/>
      <c r="P5816" s="135"/>
      <c r="Q5816" s="135"/>
      <c r="R5816" s="132"/>
      <c r="S5816" s="132"/>
      <c r="T5816" s="131"/>
      <c r="U5816" s="6"/>
      <c r="V5816" s="8"/>
      <c r="W5816" s="8"/>
      <c r="X5816" s="133" t="str">
        <f>F5816</f>
        <v>---</v>
      </c>
      <c r="Y5816" s="9"/>
      <c r="AA5816" s="11"/>
    </row>
    <row r="5817" spans="1:27" ht="7.5" customHeight="1" outlineLevel="5" x14ac:dyDescent="0.15">
      <c r="B5817" s="69"/>
      <c r="C5817" s="69"/>
      <c r="D5817" s="60"/>
      <c r="E5817" s="60"/>
      <c r="F5817" s="61"/>
      <c r="G5817" s="60"/>
      <c r="H5817" s="65"/>
      <c r="I5817" s="105"/>
      <c r="J5817" s="63"/>
      <c r="K5817" s="65"/>
      <c r="L5817" s="65"/>
      <c r="M5817" s="65"/>
      <c r="N5817" s="65"/>
      <c r="O5817" s="63"/>
      <c r="P5817" s="63"/>
      <c r="Q5817" s="63"/>
      <c r="R5817" s="60"/>
      <c r="S5817" s="60"/>
      <c r="T5817" s="69"/>
      <c r="U5817" s="8"/>
      <c r="X5817" s="60"/>
    </row>
    <row r="5818" spans="1:27" outlineLevel="4" x14ac:dyDescent="0.15">
      <c r="B5818" s="6"/>
      <c r="C5818" s="6"/>
      <c r="D5818" s="6"/>
      <c r="E5818" s="6"/>
      <c r="F5818" s="6"/>
      <c r="G5818" s="6"/>
      <c r="H5818" s="6"/>
      <c r="I5818" s="8"/>
      <c r="J5818" s="8"/>
      <c r="K5818" s="6"/>
      <c r="L5818" s="6"/>
      <c r="M5818" s="6"/>
      <c r="N5818" s="6"/>
      <c r="O5818" s="6"/>
      <c r="P5818" s="8"/>
      <c r="Q5818" s="8"/>
      <c r="R5818" s="8"/>
      <c r="S5818" s="6"/>
      <c r="T5818" s="6"/>
      <c r="X5818" s="6"/>
    </row>
    <row r="5819" spans="1:27" ht="11.25" outlineLevel="3" x14ac:dyDescent="0.2">
      <c r="A5819" s="96" t="s">
        <v>221</v>
      </c>
      <c r="B5819" s="100">
        <v>4</v>
      </c>
      <c r="C5819" s="114"/>
      <c r="D5819" s="115" t="s">
        <v>533</v>
      </c>
      <c r="E5819" s="115"/>
      <c r="F5819" s="116" t="s">
        <v>222</v>
      </c>
      <c r="G5819" s="115"/>
      <c r="H5819" s="117"/>
      <c r="I5819" s="118"/>
      <c r="J5819" s="98">
        <f>SUBTOTAL(9,J5820:J5883)</f>
        <v>0</v>
      </c>
      <c r="K5819" s="117"/>
      <c r="L5819" s="99">
        <f>SUBTOTAL(9,L5820:L5883)</f>
        <v>0</v>
      </c>
      <c r="M5819" s="117"/>
      <c r="N5819" s="99">
        <f>SUBTOTAL(9,N5820:N5883)</f>
        <v>0</v>
      </c>
      <c r="O5819" s="119"/>
      <c r="P5819" s="98">
        <f>SUBTOTAL(9,P5820:P5883)</f>
        <v>0</v>
      </c>
      <c r="Q5819" s="98">
        <f>SUBTOTAL(9,Q5820:Q5883)</f>
        <v>0</v>
      </c>
      <c r="R5819" s="115"/>
      <c r="S5819" s="115"/>
      <c r="T5819" s="100">
        <f>SUBTOTAL(9,T5820:T5883)</f>
        <v>21</v>
      </c>
      <c r="U5819" s="6"/>
      <c r="V5819" s="8"/>
      <c r="W5819" s="8"/>
      <c r="X5819" s="60"/>
    </row>
    <row r="5820" spans="1:27" ht="33.75" outlineLevel="4" x14ac:dyDescent="0.2">
      <c r="A5820" s="4"/>
      <c r="B5820" s="120"/>
      <c r="C5820" s="121">
        <v>1</v>
      </c>
      <c r="D5820" s="122" t="s">
        <v>760</v>
      </c>
      <c r="E5820" s="123" t="s">
        <v>4242</v>
      </c>
      <c r="F5820" s="124" t="s">
        <v>4243</v>
      </c>
      <c r="G5820" s="122" t="s">
        <v>3656</v>
      </c>
      <c r="H5820" s="125">
        <v>1</v>
      </c>
      <c r="I5820" s="126">
        <v>0</v>
      </c>
      <c r="J5820" s="127">
        <f>H5820*I5820</f>
        <v>0</v>
      </c>
      <c r="K5820" s="125"/>
      <c r="L5820" s="125">
        <f>H5820*K5820</f>
        <v>0</v>
      </c>
      <c r="M5820" s="125"/>
      <c r="N5820" s="125">
        <f>H5820*M5820</f>
        <v>0</v>
      </c>
      <c r="O5820" s="127">
        <v>15</v>
      </c>
      <c r="P5820" s="127">
        <f>J5820*(O5820/100)</f>
        <v>0</v>
      </c>
      <c r="Q5820" s="127">
        <f>J5820+P5820</f>
        <v>0</v>
      </c>
      <c r="R5820" s="128"/>
      <c r="S5820" s="128" t="s">
        <v>776</v>
      </c>
      <c r="T5820" s="129">
        <v>1</v>
      </c>
      <c r="U5820" s="8"/>
      <c r="V5820" s="8"/>
      <c r="W5820" s="8"/>
      <c r="X5820" s="60"/>
    </row>
    <row r="5821" spans="1:27" ht="9.75" outlineLevel="5" x14ac:dyDescent="0.2">
      <c r="A5821" s="130"/>
      <c r="B5821" s="131"/>
      <c r="C5821" s="131"/>
      <c r="D5821" s="132"/>
      <c r="E5821" s="136" t="s">
        <v>0</v>
      </c>
      <c r="F5821" s="159" t="s">
        <v>763</v>
      </c>
      <c r="G5821" s="159"/>
      <c r="H5821" s="160"/>
      <c r="I5821" s="161"/>
      <c r="J5821" s="162"/>
      <c r="K5821" s="134"/>
      <c r="L5821" s="134"/>
      <c r="M5821" s="134"/>
      <c r="N5821" s="134"/>
      <c r="O5821" s="135"/>
      <c r="P5821" s="135"/>
      <c r="Q5821" s="135"/>
      <c r="R5821" s="132"/>
      <c r="S5821" s="132"/>
      <c r="T5821" s="131"/>
      <c r="U5821" s="6"/>
      <c r="V5821" s="8"/>
      <c r="W5821" s="8"/>
      <c r="X5821" s="133" t="str">
        <f>F5821</f>
        <v>---</v>
      </c>
      <c r="Y5821" s="9"/>
      <c r="AA5821" s="11"/>
    </row>
    <row r="5822" spans="1:27" ht="7.5" customHeight="1" outlineLevel="5" x14ac:dyDescent="0.15">
      <c r="B5822" s="69"/>
      <c r="C5822" s="69"/>
      <c r="D5822" s="60"/>
      <c r="E5822" s="60"/>
      <c r="F5822" s="61"/>
      <c r="G5822" s="60"/>
      <c r="H5822" s="65"/>
      <c r="I5822" s="105"/>
      <c r="J5822" s="63"/>
      <c r="K5822" s="65"/>
      <c r="L5822" s="65"/>
      <c r="M5822" s="65"/>
      <c r="N5822" s="65"/>
      <c r="O5822" s="63"/>
      <c r="P5822" s="63"/>
      <c r="Q5822" s="63"/>
      <c r="R5822" s="60"/>
      <c r="S5822" s="60"/>
      <c r="T5822" s="69"/>
      <c r="U5822" s="8"/>
      <c r="X5822" s="60"/>
    </row>
    <row r="5823" spans="1:27" ht="22.5" outlineLevel="4" x14ac:dyDescent="0.2">
      <c r="A5823" s="4"/>
      <c r="B5823" s="120"/>
      <c r="C5823" s="121">
        <v>2</v>
      </c>
      <c r="D5823" s="122" t="s">
        <v>760</v>
      </c>
      <c r="E5823" s="123" t="s">
        <v>4244</v>
      </c>
      <c r="F5823" s="124" t="s">
        <v>4245</v>
      </c>
      <c r="G5823" s="122" t="s">
        <v>3656</v>
      </c>
      <c r="H5823" s="125">
        <v>1</v>
      </c>
      <c r="I5823" s="126">
        <v>0</v>
      </c>
      <c r="J5823" s="127">
        <f>H5823*I5823</f>
        <v>0</v>
      </c>
      <c r="K5823" s="125"/>
      <c r="L5823" s="125">
        <f>H5823*K5823</f>
        <v>0</v>
      </c>
      <c r="M5823" s="125"/>
      <c r="N5823" s="125">
        <f>H5823*M5823</f>
        <v>0</v>
      </c>
      <c r="O5823" s="127">
        <v>15</v>
      </c>
      <c r="P5823" s="127">
        <f>J5823*(O5823/100)</f>
        <v>0</v>
      </c>
      <c r="Q5823" s="127">
        <f>J5823+P5823</f>
        <v>0</v>
      </c>
      <c r="R5823" s="128"/>
      <c r="S5823" s="128" t="s">
        <v>776</v>
      </c>
      <c r="T5823" s="129">
        <v>1</v>
      </c>
      <c r="U5823" s="8"/>
      <c r="V5823" s="8"/>
      <c r="W5823" s="8"/>
      <c r="X5823" s="60"/>
    </row>
    <row r="5824" spans="1:27" ht="9.75" outlineLevel="5" x14ac:dyDescent="0.2">
      <c r="A5824" s="130"/>
      <c r="B5824" s="131"/>
      <c r="C5824" s="131"/>
      <c r="D5824" s="132"/>
      <c r="E5824" s="136" t="s">
        <v>0</v>
      </c>
      <c r="F5824" s="159" t="s">
        <v>763</v>
      </c>
      <c r="G5824" s="159"/>
      <c r="H5824" s="160"/>
      <c r="I5824" s="161"/>
      <c r="J5824" s="162"/>
      <c r="K5824" s="134"/>
      <c r="L5824" s="134"/>
      <c r="M5824" s="134"/>
      <c r="N5824" s="134"/>
      <c r="O5824" s="135"/>
      <c r="P5824" s="135"/>
      <c r="Q5824" s="135"/>
      <c r="R5824" s="132"/>
      <c r="S5824" s="132"/>
      <c r="T5824" s="131"/>
      <c r="U5824" s="6"/>
      <c r="V5824" s="8"/>
      <c r="W5824" s="8"/>
      <c r="X5824" s="133" t="str">
        <f>F5824</f>
        <v>---</v>
      </c>
      <c r="Y5824" s="9"/>
      <c r="AA5824" s="11"/>
    </row>
    <row r="5825" spans="1:27" ht="7.5" customHeight="1" outlineLevel="5" x14ac:dyDescent="0.15">
      <c r="B5825" s="69"/>
      <c r="C5825" s="69"/>
      <c r="D5825" s="60"/>
      <c r="E5825" s="60"/>
      <c r="F5825" s="61"/>
      <c r="G5825" s="60"/>
      <c r="H5825" s="65"/>
      <c r="I5825" s="105"/>
      <c r="J5825" s="63"/>
      <c r="K5825" s="65"/>
      <c r="L5825" s="65"/>
      <c r="M5825" s="65"/>
      <c r="N5825" s="65"/>
      <c r="O5825" s="63"/>
      <c r="P5825" s="63"/>
      <c r="Q5825" s="63"/>
      <c r="R5825" s="60"/>
      <c r="S5825" s="60"/>
      <c r="T5825" s="69"/>
      <c r="U5825" s="8"/>
      <c r="X5825" s="60"/>
    </row>
    <row r="5826" spans="1:27" ht="22.5" outlineLevel="4" x14ac:dyDescent="0.2">
      <c r="A5826" s="4"/>
      <c r="B5826" s="120"/>
      <c r="C5826" s="121">
        <v>3</v>
      </c>
      <c r="D5826" s="122" t="s">
        <v>760</v>
      </c>
      <c r="E5826" s="123" t="s">
        <v>4246</v>
      </c>
      <c r="F5826" s="124" t="s">
        <v>4247</v>
      </c>
      <c r="G5826" s="122" t="s">
        <v>3656</v>
      </c>
      <c r="H5826" s="125">
        <v>5</v>
      </c>
      <c r="I5826" s="126">
        <v>0</v>
      </c>
      <c r="J5826" s="127">
        <f>H5826*I5826</f>
        <v>0</v>
      </c>
      <c r="K5826" s="125"/>
      <c r="L5826" s="125">
        <f>H5826*K5826</f>
        <v>0</v>
      </c>
      <c r="M5826" s="125"/>
      <c r="N5826" s="125">
        <f>H5826*M5826</f>
        <v>0</v>
      </c>
      <c r="O5826" s="127">
        <v>15</v>
      </c>
      <c r="P5826" s="127">
        <f>J5826*(O5826/100)</f>
        <v>0</v>
      </c>
      <c r="Q5826" s="127">
        <f>J5826+P5826</f>
        <v>0</v>
      </c>
      <c r="R5826" s="128"/>
      <c r="S5826" s="128" t="s">
        <v>776</v>
      </c>
      <c r="T5826" s="129">
        <v>1</v>
      </c>
      <c r="U5826" s="8"/>
      <c r="V5826" s="8"/>
      <c r="W5826" s="8"/>
      <c r="X5826" s="60"/>
    </row>
    <row r="5827" spans="1:27" ht="9.75" outlineLevel="5" x14ac:dyDescent="0.2">
      <c r="A5827" s="130"/>
      <c r="B5827" s="131"/>
      <c r="C5827" s="131"/>
      <c r="D5827" s="132"/>
      <c r="E5827" s="136" t="s">
        <v>0</v>
      </c>
      <c r="F5827" s="159" t="s">
        <v>763</v>
      </c>
      <c r="G5827" s="159"/>
      <c r="H5827" s="160"/>
      <c r="I5827" s="161"/>
      <c r="J5827" s="162"/>
      <c r="K5827" s="134"/>
      <c r="L5827" s="134"/>
      <c r="M5827" s="134"/>
      <c r="N5827" s="134"/>
      <c r="O5827" s="135"/>
      <c r="P5827" s="135"/>
      <c r="Q5827" s="135"/>
      <c r="R5827" s="132"/>
      <c r="S5827" s="132"/>
      <c r="T5827" s="131"/>
      <c r="U5827" s="6"/>
      <c r="V5827" s="8"/>
      <c r="W5827" s="8"/>
      <c r="X5827" s="133" t="str">
        <f>F5827</f>
        <v>---</v>
      </c>
      <c r="Y5827" s="9"/>
      <c r="AA5827" s="11"/>
    </row>
    <row r="5828" spans="1:27" ht="7.5" customHeight="1" outlineLevel="5" x14ac:dyDescent="0.15">
      <c r="B5828" s="69"/>
      <c r="C5828" s="69"/>
      <c r="D5828" s="60"/>
      <c r="E5828" s="60"/>
      <c r="F5828" s="61"/>
      <c r="G5828" s="60"/>
      <c r="H5828" s="65"/>
      <c r="I5828" s="105"/>
      <c r="J5828" s="63"/>
      <c r="K5828" s="65"/>
      <c r="L5828" s="65"/>
      <c r="M5828" s="65"/>
      <c r="N5828" s="65"/>
      <c r="O5828" s="63"/>
      <c r="P5828" s="63"/>
      <c r="Q5828" s="63"/>
      <c r="R5828" s="60"/>
      <c r="S5828" s="60"/>
      <c r="T5828" s="69"/>
      <c r="U5828" s="8"/>
      <c r="X5828" s="60"/>
    </row>
    <row r="5829" spans="1:27" ht="22.5" outlineLevel="4" x14ac:dyDescent="0.2">
      <c r="A5829" s="4"/>
      <c r="B5829" s="120"/>
      <c r="C5829" s="121">
        <v>4</v>
      </c>
      <c r="D5829" s="122" t="s">
        <v>760</v>
      </c>
      <c r="E5829" s="123" t="s">
        <v>4248</v>
      </c>
      <c r="F5829" s="124" t="s">
        <v>4249</v>
      </c>
      <c r="G5829" s="122" t="s">
        <v>3656</v>
      </c>
      <c r="H5829" s="125">
        <v>7</v>
      </c>
      <c r="I5829" s="126">
        <v>0</v>
      </c>
      <c r="J5829" s="127">
        <f>H5829*I5829</f>
        <v>0</v>
      </c>
      <c r="K5829" s="125"/>
      <c r="L5829" s="125">
        <f>H5829*K5829</f>
        <v>0</v>
      </c>
      <c r="M5829" s="125"/>
      <c r="N5829" s="125">
        <f>H5829*M5829</f>
        <v>0</v>
      </c>
      <c r="O5829" s="127">
        <v>15</v>
      </c>
      <c r="P5829" s="127">
        <f>J5829*(O5829/100)</f>
        <v>0</v>
      </c>
      <c r="Q5829" s="127">
        <f>J5829+P5829</f>
        <v>0</v>
      </c>
      <c r="R5829" s="128"/>
      <c r="S5829" s="128" t="s">
        <v>776</v>
      </c>
      <c r="T5829" s="129">
        <v>1</v>
      </c>
      <c r="U5829" s="8"/>
      <c r="V5829" s="8"/>
      <c r="W5829" s="8"/>
      <c r="X5829" s="60"/>
    </row>
    <row r="5830" spans="1:27" ht="9.75" outlineLevel="5" x14ac:dyDescent="0.2">
      <c r="A5830" s="130"/>
      <c r="B5830" s="131"/>
      <c r="C5830" s="131"/>
      <c r="D5830" s="132"/>
      <c r="E5830" s="136" t="s">
        <v>0</v>
      </c>
      <c r="F5830" s="159" t="s">
        <v>763</v>
      </c>
      <c r="G5830" s="159"/>
      <c r="H5830" s="160"/>
      <c r="I5830" s="161"/>
      <c r="J5830" s="162"/>
      <c r="K5830" s="134"/>
      <c r="L5830" s="134"/>
      <c r="M5830" s="134"/>
      <c r="N5830" s="134"/>
      <c r="O5830" s="135"/>
      <c r="P5830" s="135"/>
      <c r="Q5830" s="135"/>
      <c r="R5830" s="132"/>
      <c r="S5830" s="132"/>
      <c r="T5830" s="131"/>
      <c r="U5830" s="6"/>
      <c r="V5830" s="8"/>
      <c r="W5830" s="8"/>
      <c r="X5830" s="133" t="str">
        <f>F5830</f>
        <v>---</v>
      </c>
      <c r="Y5830" s="9"/>
      <c r="AA5830" s="11"/>
    </row>
    <row r="5831" spans="1:27" ht="7.5" customHeight="1" outlineLevel="5" x14ac:dyDescent="0.15">
      <c r="B5831" s="69"/>
      <c r="C5831" s="69"/>
      <c r="D5831" s="60"/>
      <c r="E5831" s="60"/>
      <c r="F5831" s="61"/>
      <c r="G5831" s="60"/>
      <c r="H5831" s="65"/>
      <c r="I5831" s="105"/>
      <c r="J5831" s="63"/>
      <c r="K5831" s="65"/>
      <c r="L5831" s="65"/>
      <c r="M5831" s="65"/>
      <c r="N5831" s="65"/>
      <c r="O5831" s="63"/>
      <c r="P5831" s="63"/>
      <c r="Q5831" s="63"/>
      <c r="R5831" s="60"/>
      <c r="S5831" s="60"/>
      <c r="T5831" s="69"/>
      <c r="U5831" s="8"/>
      <c r="X5831" s="60"/>
    </row>
    <row r="5832" spans="1:27" ht="33.75" outlineLevel="4" x14ac:dyDescent="0.2">
      <c r="A5832" s="4"/>
      <c r="B5832" s="120"/>
      <c r="C5832" s="121">
        <v>5</v>
      </c>
      <c r="D5832" s="122" t="s">
        <v>760</v>
      </c>
      <c r="E5832" s="123" t="s">
        <v>4250</v>
      </c>
      <c r="F5832" s="124" t="s">
        <v>4251</v>
      </c>
      <c r="G5832" s="122" t="s">
        <v>3656</v>
      </c>
      <c r="H5832" s="125">
        <v>5</v>
      </c>
      <c r="I5832" s="126">
        <v>0</v>
      </c>
      <c r="J5832" s="127">
        <f>H5832*I5832</f>
        <v>0</v>
      </c>
      <c r="K5832" s="125"/>
      <c r="L5832" s="125">
        <f>H5832*K5832</f>
        <v>0</v>
      </c>
      <c r="M5832" s="125"/>
      <c r="N5832" s="125">
        <f>H5832*M5832</f>
        <v>0</v>
      </c>
      <c r="O5832" s="127">
        <v>15</v>
      </c>
      <c r="P5832" s="127">
        <f>J5832*(O5832/100)</f>
        <v>0</v>
      </c>
      <c r="Q5832" s="127">
        <f>J5832+P5832</f>
        <v>0</v>
      </c>
      <c r="R5832" s="128"/>
      <c r="S5832" s="128" t="s">
        <v>776</v>
      </c>
      <c r="T5832" s="129">
        <v>1</v>
      </c>
      <c r="U5832" s="8"/>
      <c r="V5832" s="8"/>
      <c r="W5832" s="8"/>
      <c r="X5832" s="60"/>
    </row>
    <row r="5833" spans="1:27" ht="9.75" outlineLevel="5" x14ac:dyDescent="0.2">
      <c r="A5833" s="130"/>
      <c r="B5833" s="131"/>
      <c r="C5833" s="131"/>
      <c r="D5833" s="132"/>
      <c r="E5833" s="136" t="s">
        <v>0</v>
      </c>
      <c r="F5833" s="159" t="s">
        <v>763</v>
      </c>
      <c r="G5833" s="159"/>
      <c r="H5833" s="160"/>
      <c r="I5833" s="161"/>
      <c r="J5833" s="162"/>
      <c r="K5833" s="134"/>
      <c r="L5833" s="134"/>
      <c r="M5833" s="134"/>
      <c r="N5833" s="134"/>
      <c r="O5833" s="135"/>
      <c r="P5833" s="135"/>
      <c r="Q5833" s="135"/>
      <c r="R5833" s="132"/>
      <c r="S5833" s="132"/>
      <c r="T5833" s="131"/>
      <c r="U5833" s="6"/>
      <c r="V5833" s="8"/>
      <c r="W5833" s="8"/>
      <c r="X5833" s="133" t="str">
        <f>F5833</f>
        <v>---</v>
      </c>
      <c r="Y5833" s="9"/>
      <c r="AA5833" s="11"/>
    </row>
    <row r="5834" spans="1:27" ht="7.5" customHeight="1" outlineLevel="5" x14ac:dyDescent="0.15">
      <c r="B5834" s="69"/>
      <c r="C5834" s="69"/>
      <c r="D5834" s="60"/>
      <c r="E5834" s="60"/>
      <c r="F5834" s="61"/>
      <c r="G5834" s="60"/>
      <c r="H5834" s="65"/>
      <c r="I5834" s="105"/>
      <c r="J5834" s="63"/>
      <c r="K5834" s="65"/>
      <c r="L5834" s="65"/>
      <c r="M5834" s="65"/>
      <c r="N5834" s="65"/>
      <c r="O5834" s="63"/>
      <c r="P5834" s="63"/>
      <c r="Q5834" s="63"/>
      <c r="R5834" s="60"/>
      <c r="S5834" s="60"/>
      <c r="T5834" s="69"/>
      <c r="U5834" s="8"/>
      <c r="X5834" s="60"/>
    </row>
    <row r="5835" spans="1:27" ht="11.25" outlineLevel="4" x14ac:dyDescent="0.2">
      <c r="A5835" s="4"/>
      <c r="B5835" s="120"/>
      <c r="C5835" s="121">
        <v>6</v>
      </c>
      <c r="D5835" s="122" t="s">
        <v>760</v>
      </c>
      <c r="E5835" s="123" t="s">
        <v>4252</v>
      </c>
      <c r="F5835" s="124" t="s">
        <v>4253</v>
      </c>
      <c r="G5835" s="122" t="s">
        <v>3656</v>
      </c>
      <c r="H5835" s="125">
        <v>20</v>
      </c>
      <c r="I5835" s="126">
        <v>0</v>
      </c>
      <c r="J5835" s="127">
        <f>H5835*I5835</f>
        <v>0</v>
      </c>
      <c r="K5835" s="125"/>
      <c r="L5835" s="125">
        <f>H5835*K5835</f>
        <v>0</v>
      </c>
      <c r="M5835" s="125"/>
      <c r="N5835" s="125">
        <f>H5835*M5835</f>
        <v>0</v>
      </c>
      <c r="O5835" s="127">
        <v>15</v>
      </c>
      <c r="P5835" s="127">
        <f>J5835*(O5835/100)</f>
        <v>0</v>
      </c>
      <c r="Q5835" s="127">
        <f>J5835+P5835</f>
        <v>0</v>
      </c>
      <c r="R5835" s="128"/>
      <c r="S5835" s="128" t="s">
        <v>776</v>
      </c>
      <c r="T5835" s="129">
        <v>1</v>
      </c>
      <c r="U5835" s="8"/>
      <c r="V5835" s="8"/>
      <c r="W5835" s="8"/>
      <c r="X5835" s="60"/>
    </row>
    <row r="5836" spans="1:27" ht="9.75" outlineLevel="5" x14ac:dyDescent="0.2">
      <c r="A5836" s="130"/>
      <c r="B5836" s="131"/>
      <c r="C5836" s="131"/>
      <c r="D5836" s="132"/>
      <c r="E5836" s="136" t="s">
        <v>0</v>
      </c>
      <c r="F5836" s="159" t="s">
        <v>763</v>
      </c>
      <c r="G5836" s="159"/>
      <c r="H5836" s="160"/>
      <c r="I5836" s="161"/>
      <c r="J5836" s="162"/>
      <c r="K5836" s="134"/>
      <c r="L5836" s="134"/>
      <c r="M5836" s="134"/>
      <c r="N5836" s="134"/>
      <c r="O5836" s="135"/>
      <c r="P5836" s="135"/>
      <c r="Q5836" s="135"/>
      <c r="R5836" s="132"/>
      <c r="S5836" s="132"/>
      <c r="T5836" s="131"/>
      <c r="U5836" s="6"/>
      <c r="V5836" s="8"/>
      <c r="W5836" s="8"/>
      <c r="X5836" s="133" t="str">
        <f>F5836</f>
        <v>---</v>
      </c>
      <c r="Y5836" s="9"/>
      <c r="AA5836" s="11"/>
    </row>
    <row r="5837" spans="1:27" ht="7.5" customHeight="1" outlineLevel="5" x14ac:dyDescent="0.15">
      <c r="B5837" s="69"/>
      <c r="C5837" s="69"/>
      <c r="D5837" s="60"/>
      <c r="E5837" s="60"/>
      <c r="F5837" s="61"/>
      <c r="G5837" s="60"/>
      <c r="H5837" s="65"/>
      <c r="I5837" s="105"/>
      <c r="J5837" s="63"/>
      <c r="K5837" s="65"/>
      <c r="L5837" s="65"/>
      <c r="M5837" s="65"/>
      <c r="N5837" s="65"/>
      <c r="O5837" s="63"/>
      <c r="P5837" s="63"/>
      <c r="Q5837" s="63"/>
      <c r="R5837" s="60"/>
      <c r="S5837" s="60"/>
      <c r="T5837" s="69"/>
      <c r="U5837" s="8"/>
      <c r="X5837" s="60"/>
    </row>
    <row r="5838" spans="1:27" ht="11.25" outlineLevel="4" x14ac:dyDescent="0.2">
      <c r="A5838" s="4"/>
      <c r="B5838" s="120"/>
      <c r="C5838" s="121">
        <v>7</v>
      </c>
      <c r="D5838" s="122" t="s">
        <v>534</v>
      </c>
      <c r="E5838" s="123" t="s">
        <v>4046</v>
      </c>
      <c r="F5838" s="124" t="s">
        <v>4047</v>
      </c>
      <c r="G5838" s="122" t="s">
        <v>752</v>
      </c>
      <c r="H5838" s="125">
        <v>300</v>
      </c>
      <c r="I5838" s="126">
        <v>0</v>
      </c>
      <c r="J5838" s="127">
        <f>H5838*I5838</f>
        <v>0</v>
      </c>
      <c r="K5838" s="125"/>
      <c r="L5838" s="125">
        <f>H5838*K5838</f>
        <v>0</v>
      </c>
      <c r="M5838" s="125"/>
      <c r="N5838" s="125">
        <f>H5838*M5838</f>
        <v>0</v>
      </c>
      <c r="O5838" s="127">
        <v>15</v>
      </c>
      <c r="P5838" s="127">
        <f>J5838*(O5838/100)</f>
        <v>0</v>
      </c>
      <c r="Q5838" s="127">
        <f>J5838+P5838</f>
        <v>0</v>
      </c>
      <c r="R5838" s="128"/>
      <c r="S5838" s="128" t="s">
        <v>538</v>
      </c>
      <c r="T5838" s="129">
        <v>1</v>
      </c>
      <c r="U5838" s="8"/>
      <c r="V5838" s="8"/>
      <c r="W5838" s="8"/>
      <c r="X5838" s="60"/>
    </row>
    <row r="5839" spans="1:27" ht="9.75" outlineLevel="5" x14ac:dyDescent="0.2">
      <c r="A5839" s="130"/>
      <c r="B5839" s="131"/>
      <c r="C5839" s="131"/>
      <c r="D5839" s="132"/>
      <c r="E5839" s="136" t="s">
        <v>0</v>
      </c>
      <c r="F5839" s="159" t="s">
        <v>4048</v>
      </c>
      <c r="G5839" s="159"/>
      <c r="H5839" s="160"/>
      <c r="I5839" s="161"/>
      <c r="J5839" s="162"/>
      <c r="K5839" s="134"/>
      <c r="L5839" s="134"/>
      <c r="M5839" s="134"/>
      <c r="N5839" s="134"/>
      <c r="O5839" s="135"/>
      <c r="P5839" s="135"/>
      <c r="Q5839" s="135"/>
      <c r="R5839" s="132"/>
      <c r="S5839" s="132"/>
      <c r="T5839" s="131"/>
      <c r="U5839" s="6"/>
      <c r="V5839" s="8"/>
      <c r="W5839" s="8"/>
      <c r="X5839" s="133" t="str">
        <f>F5839</f>
        <v>Montáž kabelů sdělovacích pro vnitřní rozvody počtu žil do 15</v>
      </c>
      <c r="Y5839" s="9"/>
      <c r="AA5839" s="11"/>
    </row>
    <row r="5840" spans="1:27" ht="7.5" customHeight="1" outlineLevel="5" x14ac:dyDescent="0.15">
      <c r="B5840" s="69"/>
      <c r="C5840" s="69"/>
      <c r="D5840" s="60"/>
      <c r="E5840" s="60"/>
      <c r="F5840" s="61"/>
      <c r="G5840" s="60"/>
      <c r="H5840" s="65"/>
      <c r="I5840" s="105"/>
      <c r="J5840" s="63"/>
      <c r="K5840" s="65"/>
      <c r="L5840" s="65"/>
      <c r="M5840" s="65"/>
      <c r="N5840" s="65"/>
      <c r="O5840" s="63"/>
      <c r="P5840" s="63"/>
      <c r="Q5840" s="63"/>
      <c r="R5840" s="60"/>
      <c r="S5840" s="60"/>
      <c r="T5840" s="69"/>
      <c r="U5840" s="8"/>
      <c r="X5840" s="60"/>
    </row>
    <row r="5841" spans="1:27" ht="11.25" outlineLevel="4" x14ac:dyDescent="0.2">
      <c r="A5841" s="4"/>
      <c r="B5841" s="120"/>
      <c r="C5841" s="121">
        <v>8</v>
      </c>
      <c r="D5841" s="122" t="s">
        <v>760</v>
      </c>
      <c r="E5841" s="123" t="s">
        <v>4254</v>
      </c>
      <c r="F5841" s="124" t="s">
        <v>4255</v>
      </c>
      <c r="G5841" s="122" t="s">
        <v>752</v>
      </c>
      <c r="H5841" s="125">
        <v>300</v>
      </c>
      <c r="I5841" s="126">
        <v>0</v>
      </c>
      <c r="J5841" s="127">
        <f>H5841*I5841</f>
        <v>0</v>
      </c>
      <c r="K5841" s="125"/>
      <c r="L5841" s="125">
        <f>H5841*K5841</f>
        <v>0</v>
      </c>
      <c r="M5841" s="125"/>
      <c r="N5841" s="125">
        <f>H5841*M5841</f>
        <v>0</v>
      </c>
      <c r="O5841" s="127">
        <v>15</v>
      </c>
      <c r="P5841" s="127">
        <f>J5841*(O5841/100)</f>
        <v>0</v>
      </c>
      <c r="Q5841" s="127">
        <f>J5841+P5841</f>
        <v>0</v>
      </c>
      <c r="R5841" s="128"/>
      <c r="S5841" s="128" t="s">
        <v>776</v>
      </c>
      <c r="T5841" s="129">
        <v>1</v>
      </c>
      <c r="U5841" s="8"/>
      <c r="V5841" s="8"/>
      <c r="W5841" s="8"/>
      <c r="X5841" s="60"/>
    </row>
    <row r="5842" spans="1:27" ht="9.75" outlineLevel="5" x14ac:dyDescent="0.2">
      <c r="A5842" s="130"/>
      <c r="B5842" s="131"/>
      <c r="C5842" s="131"/>
      <c r="D5842" s="132"/>
      <c r="E5842" s="136" t="s">
        <v>0</v>
      </c>
      <c r="F5842" s="159" t="s">
        <v>763</v>
      </c>
      <c r="G5842" s="159"/>
      <c r="H5842" s="160"/>
      <c r="I5842" s="161"/>
      <c r="J5842" s="162"/>
      <c r="K5842" s="134"/>
      <c r="L5842" s="134"/>
      <c r="M5842" s="134"/>
      <c r="N5842" s="134"/>
      <c r="O5842" s="135"/>
      <c r="P5842" s="135"/>
      <c r="Q5842" s="135"/>
      <c r="R5842" s="132"/>
      <c r="S5842" s="132"/>
      <c r="T5842" s="131"/>
      <c r="U5842" s="6"/>
      <c r="V5842" s="8"/>
      <c r="W5842" s="8"/>
      <c r="X5842" s="133" t="str">
        <f>F5842</f>
        <v>---</v>
      </c>
      <c r="Y5842" s="9"/>
      <c r="AA5842" s="11"/>
    </row>
    <row r="5843" spans="1:27" ht="7.5" customHeight="1" outlineLevel="5" x14ac:dyDescent="0.15">
      <c r="B5843" s="69"/>
      <c r="C5843" s="69"/>
      <c r="D5843" s="60"/>
      <c r="E5843" s="60"/>
      <c r="F5843" s="61"/>
      <c r="G5843" s="60"/>
      <c r="H5843" s="65"/>
      <c r="I5843" s="105"/>
      <c r="J5843" s="63"/>
      <c r="K5843" s="65"/>
      <c r="L5843" s="65"/>
      <c r="M5843" s="65"/>
      <c r="N5843" s="65"/>
      <c r="O5843" s="63"/>
      <c r="P5843" s="63"/>
      <c r="Q5843" s="63"/>
      <c r="R5843" s="60"/>
      <c r="S5843" s="60"/>
      <c r="T5843" s="69"/>
      <c r="U5843" s="8"/>
      <c r="X5843" s="60"/>
    </row>
    <row r="5844" spans="1:27" ht="11.25" outlineLevel="4" x14ac:dyDescent="0.2">
      <c r="A5844" s="4"/>
      <c r="B5844" s="120"/>
      <c r="C5844" s="121">
        <v>9</v>
      </c>
      <c r="D5844" s="122" t="s">
        <v>534</v>
      </c>
      <c r="E5844" s="123" t="s">
        <v>4218</v>
      </c>
      <c r="F5844" s="124" t="s">
        <v>4219</v>
      </c>
      <c r="G5844" s="122" t="s">
        <v>752</v>
      </c>
      <c r="H5844" s="125">
        <v>250</v>
      </c>
      <c r="I5844" s="126">
        <v>0</v>
      </c>
      <c r="J5844" s="127">
        <f>H5844*I5844</f>
        <v>0</v>
      </c>
      <c r="K5844" s="125"/>
      <c r="L5844" s="125">
        <f>H5844*K5844</f>
        <v>0</v>
      </c>
      <c r="M5844" s="125"/>
      <c r="N5844" s="125">
        <f>H5844*M5844</f>
        <v>0</v>
      </c>
      <c r="O5844" s="127">
        <v>15</v>
      </c>
      <c r="P5844" s="127">
        <f>J5844*(O5844/100)</f>
        <v>0</v>
      </c>
      <c r="Q5844" s="127">
        <f>J5844+P5844</f>
        <v>0</v>
      </c>
      <c r="R5844" s="128"/>
      <c r="S5844" s="128" t="s">
        <v>538</v>
      </c>
      <c r="T5844" s="129">
        <v>1</v>
      </c>
      <c r="U5844" s="8"/>
      <c r="V5844" s="8"/>
      <c r="W5844" s="8"/>
      <c r="X5844" s="60"/>
    </row>
    <row r="5845" spans="1:27" ht="9.75" outlineLevel="5" x14ac:dyDescent="0.2">
      <c r="A5845" s="130"/>
      <c r="B5845" s="131"/>
      <c r="C5845" s="131"/>
      <c r="D5845" s="132"/>
      <c r="E5845" s="136" t="s">
        <v>0</v>
      </c>
      <c r="F5845" s="159" t="s">
        <v>4220</v>
      </c>
      <c r="G5845" s="159"/>
      <c r="H5845" s="160"/>
      <c r="I5845" s="161"/>
      <c r="J5845" s="162"/>
      <c r="K5845" s="134"/>
      <c r="L5845" s="134"/>
      <c r="M5845" s="134"/>
      <c r="N5845" s="134"/>
      <c r="O5845" s="135"/>
      <c r="P5845" s="135"/>
      <c r="Q5845" s="135"/>
      <c r="R5845" s="132"/>
      <c r="S5845" s="132"/>
      <c r="T5845" s="131"/>
      <c r="U5845" s="6"/>
      <c r="V5845" s="8"/>
      <c r="W5845" s="8"/>
      <c r="X5845" s="133" t="str">
        <f>F5845</f>
        <v>Montáž trubek elektroinstalačních s nasunutím nebo našroubováním do krabic plastových ohebných, uložených pod omítku, vnější Ø přes 11 do 23 mm</v>
      </c>
      <c r="Y5845" s="9"/>
      <c r="AA5845" s="11"/>
    </row>
    <row r="5846" spans="1:27" ht="7.5" customHeight="1" outlineLevel="5" x14ac:dyDescent="0.15">
      <c r="B5846" s="69"/>
      <c r="C5846" s="69"/>
      <c r="D5846" s="60"/>
      <c r="E5846" s="60"/>
      <c r="F5846" s="61"/>
      <c r="G5846" s="60"/>
      <c r="H5846" s="65"/>
      <c r="I5846" s="105"/>
      <c r="J5846" s="63"/>
      <c r="K5846" s="65"/>
      <c r="L5846" s="65"/>
      <c r="M5846" s="65"/>
      <c r="N5846" s="65"/>
      <c r="O5846" s="63"/>
      <c r="P5846" s="63"/>
      <c r="Q5846" s="63"/>
      <c r="R5846" s="60"/>
      <c r="S5846" s="60"/>
      <c r="T5846" s="69"/>
      <c r="U5846" s="8"/>
      <c r="X5846" s="60"/>
    </row>
    <row r="5847" spans="1:27" ht="22.5" outlineLevel="4" x14ac:dyDescent="0.2">
      <c r="A5847" s="4"/>
      <c r="B5847" s="120"/>
      <c r="C5847" s="121">
        <v>10</v>
      </c>
      <c r="D5847" s="122" t="s">
        <v>760</v>
      </c>
      <c r="E5847" s="123" t="s">
        <v>4221</v>
      </c>
      <c r="F5847" s="124" t="s">
        <v>4222</v>
      </c>
      <c r="G5847" s="122" t="s">
        <v>3721</v>
      </c>
      <c r="H5847" s="125">
        <v>250</v>
      </c>
      <c r="I5847" s="126">
        <v>0</v>
      </c>
      <c r="J5847" s="127">
        <f>H5847*I5847</f>
        <v>0</v>
      </c>
      <c r="K5847" s="125"/>
      <c r="L5847" s="125">
        <f>H5847*K5847</f>
        <v>0</v>
      </c>
      <c r="M5847" s="125"/>
      <c r="N5847" s="125">
        <f>H5847*M5847</f>
        <v>0</v>
      </c>
      <c r="O5847" s="127">
        <v>15</v>
      </c>
      <c r="P5847" s="127">
        <f>J5847*(O5847/100)</f>
        <v>0</v>
      </c>
      <c r="Q5847" s="127">
        <f>J5847+P5847</f>
        <v>0</v>
      </c>
      <c r="R5847" s="128"/>
      <c r="S5847" s="128" t="s">
        <v>776</v>
      </c>
      <c r="T5847" s="129">
        <v>1</v>
      </c>
      <c r="U5847" s="8"/>
      <c r="V5847" s="8"/>
      <c r="W5847" s="8"/>
      <c r="X5847" s="60"/>
    </row>
    <row r="5848" spans="1:27" ht="9.75" outlineLevel="5" x14ac:dyDescent="0.2">
      <c r="A5848" s="130"/>
      <c r="B5848" s="131"/>
      <c r="C5848" s="131"/>
      <c r="D5848" s="132"/>
      <c r="E5848" s="136" t="s">
        <v>0</v>
      </c>
      <c r="F5848" s="159" t="s">
        <v>763</v>
      </c>
      <c r="G5848" s="159"/>
      <c r="H5848" s="160"/>
      <c r="I5848" s="161"/>
      <c r="J5848" s="162"/>
      <c r="K5848" s="134"/>
      <c r="L5848" s="134"/>
      <c r="M5848" s="134"/>
      <c r="N5848" s="134"/>
      <c r="O5848" s="135"/>
      <c r="P5848" s="135"/>
      <c r="Q5848" s="135"/>
      <c r="R5848" s="132"/>
      <c r="S5848" s="132"/>
      <c r="T5848" s="131"/>
      <c r="U5848" s="6"/>
      <c r="V5848" s="8"/>
      <c r="W5848" s="8"/>
      <c r="X5848" s="133" t="str">
        <f>F5848</f>
        <v>---</v>
      </c>
      <c r="Y5848" s="9"/>
      <c r="AA5848" s="11"/>
    </row>
    <row r="5849" spans="1:27" ht="7.5" customHeight="1" outlineLevel="5" x14ac:dyDescent="0.15">
      <c r="B5849" s="69"/>
      <c r="C5849" s="69"/>
      <c r="D5849" s="60"/>
      <c r="E5849" s="60"/>
      <c r="F5849" s="61"/>
      <c r="G5849" s="60"/>
      <c r="H5849" s="65"/>
      <c r="I5849" s="105"/>
      <c r="J5849" s="63"/>
      <c r="K5849" s="65"/>
      <c r="L5849" s="65"/>
      <c r="M5849" s="65"/>
      <c r="N5849" s="65"/>
      <c r="O5849" s="63"/>
      <c r="P5849" s="63"/>
      <c r="Q5849" s="63"/>
      <c r="R5849" s="60"/>
      <c r="S5849" s="60"/>
      <c r="T5849" s="69"/>
      <c r="U5849" s="8"/>
      <c r="X5849" s="60"/>
    </row>
    <row r="5850" spans="1:27" ht="11.25" outlineLevel="4" x14ac:dyDescent="0.2">
      <c r="A5850" s="4"/>
      <c r="B5850" s="120"/>
      <c r="C5850" s="121">
        <v>11</v>
      </c>
      <c r="D5850" s="122" t="s">
        <v>760</v>
      </c>
      <c r="E5850" s="123" t="s">
        <v>4223</v>
      </c>
      <c r="F5850" s="124" t="s">
        <v>4224</v>
      </c>
      <c r="G5850" s="122" t="s">
        <v>3854</v>
      </c>
      <c r="H5850" s="125">
        <v>1</v>
      </c>
      <c r="I5850" s="126">
        <v>0</v>
      </c>
      <c r="J5850" s="127">
        <f>H5850*I5850</f>
        <v>0</v>
      </c>
      <c r="K5850" s="125"/>
      <c r="L5850" s="125">
        <f>H5850*K5850</f>
        <v>0</v>
      </c>
      <c r="M5850" s="125"/>
      <c r="N5850" s="125">
        <f>H5850*M5850</f>
        <v>0</v>
      </c>
      <c r="O5850" s="127">
        <v>15</v>
      </c>
      <c r="P5850" s="127">
        <f>J5850*(O5850/100)</f>
        <v>0</v>
      </c>
      <c r="Q5850" s="127">
        <f>J5850+P5850</f>
        <v>0</v>
      </c>
      <c r="R5850" s="128"/>
      <c r="S5850" s="128" t="s">
        <v>776</v>
      </c>
      <c r="T5850" s="129">
        <v>1</v>
      </c>
      <c r="U5850" s="8"/>
      <c r="V5850" s="8"/>
      <c r="W5850" s="8"/>
      <c r="X5850" s="60"/>
    </row>
    <row r="5851" spans="1:27" ht="9.75" outlineLevel="5" x14ac:dyDescent="0.2">
      <c r="A5851" s="130"/>
      <c r="B5851" s="131"/>
      <c r="C5851" s="131"/>
      <c r="D5851" s="132"/>
      <c r="E5851" s="136" t="s">
        <v>0</v>
      </c>
      <c r="F5851" s="159" t="s">
        <v>763</v>
      </c>
      <c r="G5851" s="159"/>
      <c r="H5851" s="160"/>
      <c r="I5851" s="161"/>
      <c r="J5851" s="162"/>
      <c r="K5851" s="134"/>
      <c r="L5851" s="134"/>
      <c r="M5851" s="134"/>
      <c r="N5851" s="134"/>
      <c r="O5851" s="135"/>
      <c r="P5851" s="135"/>
      <c r="Q5851" s="135"/>
      <c r="R5851" s="132"/>
      <c r="S5851" s="132"/>
      <c r="T5851" s="131"/>
      <c r="U5851" s="6"/>
      <c r="V5851" s="8"/>
      <c r="W5851" s="8"/>
      <c r="X5851" s="133" t="str">
        <f>F5851</f>
        <v>---</v>
      </c>
      <c r="Y5851" s="9"/>
      <c r="AA5851" s="11"/>
    </row>
    <row r="5852" spans="1:27" ht="7.5" customHeight="1" outlineLevel="5" x14ac:dyDescent="0.15">
      <c r="B5852" s="69"/>
      <c r="C5852" s="69"/>
      <c r="D5852" s="60"/>
      <c r="E5852" s="60"/>
      <c r="F5852" s="61"/>
      <c r="G5852" s="60"/>
      <c r="H5852" s="65"/>
      <c r="I5852" s="105"/>
      <c r="J5852" s="63"/>
      <c r="K5852" s="65"/>
      <c r="L5852" s="65"/>
      <c r="M5852" s="65"/>
      <c r="N5852" s="65"/>
      <c r="O5852" s="63"/>
      <c r="P5852" s="63"/>
      <c r="Q5852" s="63"/>
      <c r="R5852" s="60"/>
      <c r="S5852" s="60"/>
      <c r="T5852" s="69"/>
      <c r="U5852" s="8"/>
      <c r="X5852" s="60"/>
    </row>
    <row r="5853" spans="1:27" ht="11.25" outlineLevel="4" x14ac:dyDescent="0.2">
      <c r="A5853" s="4"/>
      <c r="B5853" s="120"/>
      <c r="C5853" s="121">
        <v>12</v>
      </c>
      <c r="D5853" s="122" t="s">
        <v>534</v>
      </c>
      <c r="E5853" s="123" t="s">
        <v>4256</v>
      </c>
      <c r="F5853" s="124" t="s">
        <v>4257</v>
      </c>
      <c r="G5853" s="122" t="s">
        <v>724</v>
      </c>
      <c r="H5853" s="125">
        <v>1</v>
      </c>
      <c r="I5853" s="126">
        <v>0</v>
      </c>
      <c r="J5853" s="127">
        <f>H5853*I5853</f>
        <v>0</v>
      </c>
      <c r="K5853" s="125"/>
      <c r="L5853" s="125">
        <f>H5853*K5853</f>
        <v>0</v>
      </c>
      <c r="M5853" s="125"/>
      <c r="N5853" s="125">
        <f>H5853*M5853</f>
        <v>0</v>
      </c>
      <c r="O5853" s="127">
        <v>15</v>
      </c>
      <c r="P5853" s="127">
        <f>J5853*(O5853/100)</f>
        <v>0</v>
      </c>
      <c r="Q5853" s="127">
        <f>J5853+P5853</f>
        <v>0</v>
      </c>
      <c r="R5853" s="128"/>
      <c r="S5853" s="128" t="s">
        <v>538</v>
      </c>
      <c r="T5853" s="129">
        <v>1</v>
      </c>
      <c r="U5853" s="8"/>
      <c r="V5853" s="8"/>
      <c r="W5853" s="8"/>
      <c r="X5853" s="60"/>
    </row>
    <row r="5854" spans="1:27" ht="9.75" outlineLevel="5" x14ac:dyDescent="0.2">
      <c r="A5854" s="130"/>
      <c r="B5854" s="131"/>
      <c r="C5854" s="131"/>
      <c r="D5854" s="132"/>
      <c r="E5854" s="136" t="s">
        <v>0</v>
      </c>
      <c r="F5854" s="159" t="s">
        <v>4258</v>
      </c>
      <c r="G5854" s="159"/>
      <c r="H5854" s="160"/>
      <c r="I5854" s="161"/>
      <c r="J5854" s="162"/>
      <c r="K5854" s="134"/>
      <c r="L5854" s="134"/>
      <c r="M5854" s="134"/>
      <c r="N5854" s="134"/>
      <c r="O5854" s="135"/>
      <c r="P5854" s="135"/>
      <c r="Q5854" s="135"/>
      <c r="R5854" s="132"/>
      <c r="S5854" s="132"/>
      <c r="T5854" s="131"/>
      <c r="U5854" s="6"/>
      <c r="V5854" s="8"/>
      <c r="W5854" s="8"/>
      <c r="X5854" s="133" t="str">
        <f>F5854</f>
        <v>Montáž ústředny PZTS s komunikátorem na PCO a zdrojem do 16 ti zón a 4 podsystémů</v>
      </c>
      <c r="Y5854" s="9"/>
      <c r="AA5854" s="11"/>
    </row>
    <row r="5855" spans="1:27" ht="7.5" customHeight="1" outlineLevel="5" x14ac:dyDescent="0.15">
      <c r="B5855" s="69"/>
      <c r="C5855" s="69"/>
      <c r="D5855" s="60"/>
      <c r="E5855" s="60"/>
      <c r="F5855" s="61"/>
      <c r="G5855" s="60"/>
      <c r="H5855" s="65"/>
      <c r="I5855" s="105"/>
      <c r="J5855" s="63"/>
      <c r="K5855" s="65"/>
      <c r="L5855" s="65"/>
      <c r="M5855" s="65"/>
      <c r="N5855" s="65"/>
      <c r="O5855" s="63"/>
      <c r="P5855" s="63"/>
      <c r="Q5855" s="63"/>
      <c r="R5855" s="60"/>
      <c r="S5855" s="60"/>
      <c r="T5855" s="69"/>
      <c r="U5855" s="8"/>
      <c r="X5855" s="60"/>
    </row>
    <row r="5856" spans="1:27" ht="11.25" outlineLevel="4" x14ac:dyDescent="0.2">
      <c r="A5856" s="4"/>
      <c r="B5856" s="120"/>
      <c r="C5856" s="121">
        <v>13</v>
      </c>
      <c r="D5856" s="122" t="s">
        <v>534</v>
      </c>
      <c r="E5856" s="123" t="s">
        <v>4259</v>
      </c>
      <c r="F5856" s="124" t="s">
        <v>4260</v>
      </c>
      <c r="G5856" s="122" t="s">
        <v>724</v>
      </c>
      <c r="H5856" s="125">
        <v>1</v>
      </c>
      <c r="I5856" s="126">
        <v>0</v>
      </c>
      <c r="J5856" s="127">
        <f>H5856*I5856</f>
        <v>0</v>
      </c>
      <c r="K5856" s="125"/>
      <c r="L5856" s="125">
        <f>H5856*K5856</f>
        <v>0</v>
      </c>
      <c r="M5856" s="125"/>
      <c r="N5856" s="125">
        <f>H5856*M5856</f>
        <v>0</v>
      </c>
      <c r="O5856" s="127">
        <v>15</v>
      </c>
      <c r="P5856" s="127">
        <f>J5856*(O5856/100)</f>
        <v>0</v>
      </c>
      <c r="Q5856" s="127">
        <f>J5856+P5856</f>
        <v>0</v>
      </c>
      <c r="R5856" s="128"/>
      <c r="S5856" s="128" t="s">
        <v>538</v>
      </c>
      <c r="T5856" s="129">
        <v>1</v>
      </c>
      <c r="U5856" s="8"/>
      <c r="V5856" s="8"/>
      <c r="W5856" s="8"/>
      <c r="X5856" s="60"/>
    </row>
    <row r="5857" spans="1:27" ht="9.75" outlineLevel="5" x14ac:dyDescent="0.2">
      <c r="A5857" s="130"/>
      <c r="B5857" s="131"/>
      <c r="C5857" s="131"/>
      <c r="D5857" s="132"/>
      <c r="E5857" s="136" t="s">
        <v>0</v>
      </c>
      <c r="F5857" s="159" t="s">
        <v>4260</v>
      </c>
      <c r="G5857" s="159"/>
      <c r="H5857" s="160"/>
      <c r="I5857" s="161"/>
      <c r="J5857" s="162"/>
      <c r="K5857" s="134"/>
      <c r="L5857" s="134"/>
      <c r="M5857" s="134"/>
      <c r="N5857" s="134"/>
      <c r="O5857" s="135"/>
      <c r="P5857" s="135"/>
      <c r="Q5857" s="135"/>
      <c r="R5857" s="132"/>
      <c r="S5857" s="132"/>
      <c r="T5857" s="131"/>
      <c r="U5857" s="6"/>
      <c r="V5857" s="8"/>
      <c r="W5857" s="8"/>
      <c r="X5857" s="133" t="str">
        <f>F5857</f>
        <v>Montáž akumulátoru 12V</v>
      </c>
      <c r="Y5857" s="9"/>
      <c r="AA5857" s="11"/>
    </row>
    <row r="5858" spans="1:27" ht="7.5" customHeight="1" outlineLevel="5" x14ac:dyDescent="0.15">
      <c r="B5858" s="69"/>
      <c r="C5858" s="69"/>
      <c r="D5858" s="60"/>
      <c r="E5858" s="60"/>
      <c r="F5858" s="61"/>
      <c r="G5858" s="60"/>
      <c r="H5858" s="65"/>
      <c r="I5858" s="105"/>
      <c r="J5858" s="63"/>
      <c r="K5858" s="65"/>
      <c r="L5858" s="65"/>
      <c r="M5858" s="65"/>
      <c r="N5858" s="65"/>
      <c r="O5858" s="63"/>
      <c r="P5858" s="63"/>
      <c r="Q5858" s="63"/>
      <c r="R5858" s="60"/>
      <c r="S5858" s="60"/>
      <c r="T5858" s="69"/>
      <c r="U5858" s="8"/>
      <c r="X5858" s="60"/>
    </row>
    <row r="5859" spans="1:27" ht="11.25" outlineLevel="4" x14ac:dyDescent="0.2">
      <c r="A5859" s="4"/>
      <c r="B5859" s="120"/>
      <c r="C5859" s="121">
        <v>14</v>
      </c>
      <c r="D5859" s="122" t="s">
        <v>534</v>
      </c>
      <c r="E5859" s="123" t="s">
        <v>4261</v>
      </c>
      <c r="F5859" s="124" t="s">
        <v>4262</v>
      </c>
      <c r="G5859" s="122" t="s">
        <v>724</v>
      </c>
      <c r="H5859" s="125">
        <v>5</v>
      </c>
      <c r="I5859" s="126">
        <v>0</v>
      </c>
      <c r="J5859" s="127">
        <f>H5859*I5859</f>
        <v>0</v>
      </c>
      <c r="K5859" s="125"/>
      <c r="L5859" s="125">
        <f>H5859*K5859</f>
        <v>0</v>
      </c>
      <c r="M5859" s="125"/>
      <c r="N5859" s="125">
        <f>H5859*M5859</f>
        <v>0</v>
      </c>
      <c r="O5859" s="127">
        <v>15</v>
      </c>
      <c r="P5859" s="127">
        <f>J5859*(O5859/100)</f>
        <v>0</v>
      </c>
      <c r="Q5859" s="127">
        <f>J5859+P5859</f>
        <v>0</v>
      </c>
      <c r="R5859" s="128"/>
      <c r="S5859" s="128" t="s">
        <v>538</v>
      </c>
      <c r="T5859" s="129">
        <v>1</v>
      </c>
      <c r="U5859" s="8"/>
      <c r="V5859" s="8"/>
      <c r="W5859" s="8"/>
      <c r="X5859" s="60"/>
    </row>
    <row r="5860" spans="1:27" ht="9.75" outlineLevel="5" x14ac:dyDescent="0.2">
      <c r="A5860" s="130"/>
      <c r="B5860" s="131"/>
      <c r="C5860" s="131"/>
      <c r="D5860" s="132"/>
      <c r="E5860" s="136" t="s">
        <v>0</v>
      </c>
      <c r="F5860" s="159" t="s">
        <v>4263</v>
      </c>
      <c r="G5860" s="159"/>
      <c r="H5860" s="160"/>
      <c r="I5860" s="161"/>
      <c r="J5860" s="162"/>
      <c r="K5860" s="134"/>
      <c r="L5860" s="134"/>
      <c r="M5860" s="134"/>
      <c r="N5860" s="134"/>
      <c r="O5860" s="135"/>
      <c r="P5860" s="135"/>
      <c r="Q5860" s="135"/>
      <c r="R5860" s="132"/>
      <c r="S5860" s="132"/>
      <c r="T5860" s="131"/>
      <c r="U5860" s="6"/>
      <c r="V5860" s="8"/>
      <c r="W5860" s="8"/>
      <c r="X5860" s="133" t="str">
        <f>F5860</f>
        <v>Montáž klávesnice pro dodanou ústřednu</v>
      </c>
      <c r="Y5860" s="9"/>
      <c r="AA5860" s="11"/>
    </row>
    <row r="5861" spans="1:27" ht="7.5" customHeight="1" outlineLevel="5" x14ac:dyDescent="0.15">
      <c r="B5861" s="69"/>
      <c r="C5861" s="69"/>
      <c r="D5861" s="60"/>
      <c r="E5861" s="60"/>
      <c r="F5861" s="61"/>
      <c r="G5861" s="60"/>
      <c r="H5861" s="65"/>
      <c r="I5861" s="105"/>
      <c r="J5861" s="63"/>
      <c r="K5861" s="65"/>
      <c r="L5861" s="65"/>
      <c r="M5861" s="65"/>
      <c r="N5861" s="65"/>
      <c r="O5861" s="63"/>
      <c r="P5861" s="63"/>
      <c r="Q5861" s="63"/>
      <c r="R5861" s="60"/>
      <c r="S5861" s="60"/>
      <c r="T5861" s="69"/>
      <c r="U5861" s="8"/>
      <c r="X5861" s="60"/>
    </row>
    <row r="5862" spans="1:27" ht="11.25" outlineLevel="4" x14ac:dyDescent="0.2">
      <c r="A5862" s="4"/>
      <c r="B5862" s="120"/>
      <c r="C5862" s="121">
        <v>15</v>
      </c>
      <c r="D5862" s="122" t="s">
        <v>534</v>
      </c>
      <c r="E5862" s="123" t="s">
        <v>4264</v>
      </c>
      <c r="F5862" s="124" t="s">
        <v>4265</v>
      </c>
      <c r="G5862" s="122" t="s">
        <v>724</v>
      </c>
      <c r="H5862" s="125">
        <v>12</v>
      </c>
      <c r="I5862" s="126">
        <v>0</v>
      </c>
      <c r="J5862" s="127">
        <f>H5862*I5862</f>
        <v>0</v>
      </c>
      <c r="K5862" s="125"/>
      <c r="L5862" s="125">
        <f>H5862*K5862</f>
        <v>0</v>
      </c>
      <c r="M5862" s="125"/>
      <c r="N5862" s="125">
        <f>H5862*M5862</f>
        <v>0</v>
      </c>
      <c r="O5862" s="127">
        <v>15</v>
      </c>
      <c r="P5862" s="127">
        <f>J5862*(O5862/100)</f>
        <v>0</v>
      </c>
      <c r="Q5862" s="127">
        <f>J5862+P5862</f>
        <v>0</v>
      </c>
      <c r="R5862" s="128"/>
      <c r="S5862" s="128" t="s">
        <v>538</v>
      </c>
      <c r="T5862" s="129">
        <v>1</v>
      </c>
      <c r="U5862" s="8"/>
      <c r="V5862" s="8"/>
      <c r="W5862" s="8"/>
      <c r="X5862" s="60"/>
    </row>
    <row r="5863" spans="1:27" ht="9.75" outlineLevel="5" x14ac:dyDescent="0.2">
      <c r="A5863" s="130"/>
      <c r="B5863" s="131"/>
      <c r="C5863" s="131"/>
      <c r="D5863" s="132"/>
      <c r="E5863" s="136" t="s">
        <v>0</v>
      </c>
      <c r="F5863" s="159" t="s">
        <v>4266</v>
      </c>
      <c r="G5863" s="159"/>
      <c r="H5863" s="160"/>
      <c r="I5863" s="161"/>
      <c r="J5863" s="162"/>
      <c r="K5863" s="134"/>
      <c r="L5863" s="134"/>
      <c r="M5863" s="134"/>
      <c r="N5863" s="134"/>
      <c r="O5863" s="135"/>
      <c r="P5863" s="135"/>
      <c r="Q5863" s="135"/>
      <c r="R5863" s="132"/>
      <c r="S5863" s="132"/>
      <c r="T5863" s="131"/>
      <c r="U5863" s="6"/>
      <c r="V5863" s="8"/>
      <c r="W5863" s="8"/>
      <c r="X5863" s="133" t="str">
        <f>F5863</f>
        <v>Montáž příslušenství pro PZTS detektor na stěnu nebo na strop</v>
      </c>
      <c r="Y5863" s="9"/>
      <c r="AA5863" s="11"/>
    </row>
    <row r="5864" spans="1:27" ht="7.5" customHeight="1" outlineLevel="5" x14ac:dyDescent="0.15">
      <c r="B5864" s="69"/>
      <c r="C5864" s="69"/>
      <c r="D5864" s="60"/>
      <c r="E5864" s="60"/>
      <c r="F5864" s="61"/>
      <c r="G5864" s="60"/>
      <c r="H5864" s="65"/>
      <c r="I5864" s="105"/>
      <c r="J5864" s="63"/>
      <c r="K5864" s="65"/>
      <c r="L5864" s="65"/>
      <c r="M5864" s="65"/>
      <c r="N5864" s="65"/>
      <c r="O5864" s="63"/>
      <c r="P5864" s="63"/>
      <c r="Q5864" s="63"/>
      <c r="R5864" s="60"/>
      <c r="S5864" s="60"/>
      <c r="T5864" s="69"/>
      <c r="U5864" s="8"/>
      <c r="X5864" s="60"/>
    </row>
    <row r="5865" spans="1:27" ht="11.25" outlineLevel="4" x14ac:dyDescent="0.2">
      <c r="A5865" s="4"/>
      <c r="B5865" s="120"/>
      <c r="C5865" s="121">
        <v>16</v>
      </c>
      <c r="D5865" s="122" t="s">
        <v>534</v>
      </c>
      <c r="E5865" s="123" t="s">
        <v>4267</v>
      </c>
      <c r="F5865" s="124" t="s">
        <v>4268</v>
      </c>
      <c r="G5865" s="122" t="s">
        <v>724</v>
      </c>
      <c r="H5865" s="125">
        <v>1</v>
      </c>
      <c r="I5865" s="126">
        <v>0</v>
      </c>
      <c r="J5865" s="127">
        <f>H5865*I5865</f>
        <v>0</v>
      </c>
      <c r="K5865" s="125"/>
      <c r="L5865" s="125">
        <f>H5865*K5865</f>
        <v>0</v>
      </c>
      <c r="M5865" s="125"/>
      <c r="N5865" s="125">
        <f>H5865*M5865</f>
        <v>0</v>
      </c>
      <c r="O5865" s="127">
        <v>15</v>
      </c>
      <c r="P5865" s="127">
        <f>J5865*(O5865/100)</f>
        <v>0</v>
      </c>
      <c r="Q5865" s="127">
        <f>J5865+P5865</f>
        <v>0</v>
      </c>
      <c r="R5865" s="128"/>
      <c r="S5865" s="128" t="s">
        <v>538</v>
      </c>
      <c r="T5865" s="129">
        <v>1</v>
      </c>
      <c r="U5865" s="8"/>
      <c r="V5865" s="8"/>
      <c r="W5865" s="8"/>
      <c r="X5865" s="60"/>
    </row>
    <row r="5866" spans="1:27" ht="9.75" outlineLevel="5" x14ac:dyDescent="0.2">
      <c r="A5866" s="130"/>
      <c r="B5866" s="131"/>
      <c r="C5866" s="131"/>
      <c r="D5866" s="132"/>
      <c r="E5866" s="136" t="s">
        <v>0</v>
      </c>
      <c r="F5866" s="159" t="s">
        <v>4269</v>
      </c>
      <c r="G5866" s="159"/>
      <c r="H5866" s="160"/>
      <c r="I5866" s="161"/>
      <c r="J5866" s="162"/>
      <c r="K5866" s="134"/>
      <c r="L5866" s="134"/>
      <c r="M5866" s="134"/>
      <c r="N5866" s="134"/>
      <c r="O5866" s="135"/>
      <c r="P5866" s="135"/>
      <c r="Q5866" s="135"/>
      <c r="R5866" s="132"/>
      <c r="S5866" s="132"/>
      <c r="T5866" s="131"/>
      <c r="U5866" s="6"/>
      <c r="V5866" s="8"/>
      <c r="W5866" s="8"/>
      <c r="X5866" s="133" t="str">
        <f>F5866</f>
        <v>Nastavení a oživení PZTS programování základních parametrů ústředny</v>
      </c>
      <c r="Y5866" s="9"/>
      <c r="AA5866" s="11"/>
    </row>
    <row r="5867" spans="1:27" ht="7.5" customHeight="1" outlineLevel="5" x14ac:dyDescent="0.15">
      <c r="B5867" s="69"/>
      <c r="C5867" s="69"/>
      <c r="D5867" s="60"/>
      <c r="E5867" s="60"/>
      <c r="F5867" s="61"/>
      <c r="G5867" s="60"/>
      <c r="H5867" s="65"/>
      <c r="I5867" s="105"/>
      <c r="J5867" s="63"/>
      <c r="K5867" s="65"/>
      <c r="L5867" s="65"/>
      <c r="M5867" s="65"/>
      <c r="N5867" s="65"/>
      <c r="O5867" s="63"/>
      <c r="P5867" s="63"/>
      <c r="Q5867" s="63"/>
      <c r="R5867" s="60"/>
      <c r="S5867" s="60"/>
      <c r="T5867" s="69"/>
      <c r="U5867" s="8"/>
      <c r="X5867" s="60"/>
    </row>
    <row r="5868" spans="1:27" ht="11.25" outlineLevel="4" x14ac:dyDescent="0.2">
      <c r="A5868" s="4"/>
      <c r="B5868" s="120"/>
      <c r="C5868" s="121">
        <v>17</v>
      </c>
      <c r="D5868" s="122" t="s">
        <v>534</v>
      </c>
      <c r="E5868" s="123" t="s">
        <v>4270</v>
      </c>
      <c r="F5868" s="124" t="s">
        <v>4271</v>
      </c>
      <c r="G5868" s="122" t="s">
        <v>724</v>
      </c>
      <c r="H5868" s="125">
        <v>12</v>
      </c>
      <c r="I5868" s="126">
        <v>0</v>
      </c>
      <c r="J5868" s="127">
        <f>H5868*I5868</f>
        <v>0</v>
      </c>
      <c r="K5868" s="125"/>
      <c r="L5868" s="125">
        <f>H5868*K5868</f>
        <v>0</v>
      </c>
      <c r="M5868" s="125"/>
      <c r="N5868" s="125">
        <f>H5868*M5868</f>
        <v>0</v>
      </c>
      <c r="O5868" s="127">
        <v>15</v>
      </c>
      <c r="P5868" s="127">
        <f>J5868*(O5868/100)</f>
        <v>0</v>
      </c>
      <c r="Q5868" s="127">
        <f>J5868+P5868</f>
        <v>0</v>
      </c>
      <c r="R5868" s="128"/>
      <c r="S5868" s="128" t="s">
        <v>538</v>
      </c>
      <c r="T5868" s="129">
        <v>1</v>
      </c>
      <c r="U5868" s="8"/>
      <c r="V5868" s="8"/>
      <c r="W5868" s="8"/>
      <c r="X5868" s="60"/>
    </row>
    <row r="5869" spans="1:27" ht="9.75" outlineLevel="5" x14ac:dyDescent="0.2">
      <c r="A5869" s="130"/>
      <c r="B5869" s="131"/>
      <c r="C5869" s="131"/>
      <c r="D5869" s="132"/>
      <c r="E5869" s="136" t="s">
        <v>0</v>
      </c>
      <c r="F5869" s="159" t="s">
        <v>4272</v>
      </c>
      <c r="G5869" s="159"/>
      <c r="H5869" s="160"/>
      <c r="I5869" s="161"/>
      <c r="J5869" s="162"/>
      <c r="K5869" s="134"/>
      <c r="L5869" s="134"/>
      <c r="M5869" s="134"/>
      <c r="N5869" s="134"/>
      <c r="O5869" s="135"/>
      <c r="P5869" s="135"/>
      <c r="Q5869" s="135"/>
      <c r="R5869" s="132"/>
      <c r="S5869" s="132"/>
      <c r="T5869" s="131"/>
      <c r="U5869" s="6"/>
      <c r="V5869" s="8"/>
      <c r="W5869" s="8"/>
      <c r="X5869" s="133" t="str">
        <f>F5869</f>
        <v>Nastavení a oživení PZTS programování systému na jeden detektor</v>
      </c>
      <c r="Y5869" s="9"/>
      <c r="AA5869" s="11"/>
    </row>
    <row r="5870" spans="1:27" ht="7.5" customHeight="1" outlineLevel="5" x14ac:dyDescent="0.15">
      <c r="B5870" s="69"/>
      <c r="C5870" s="69"/>
      <c r="D5870" s="60"/>
      <c r="E5870" s="60"/>
      <c r="F5870" s="61"/>
      <c r="G5870" s="60"/>
      <c r="H5870" s="65"/>
      <c r="I5870" s="105"/>
      <c r="J5870" s="63"/>
      <c r="K5870" s="65"/>
      <c r="L5870" s="65"/>
      <c r="M5870" s="65"/>
      <c r="N5870" s="65"/>
      <c r="O5870" s="63"/>
      <c r="P5870" s="63"/>
      <c r="Q5870" s="63"/>
      <c r="R5870" s="60"/>
      <c r="S5870" s="60"/>
      <c r="T5870" s="69"/>
      <c r="U5870" s="8"/>
      <c r="X5870" s="60"/>
    </row>
    <row r="5871" spans="1:27" ht="11.25" outlineLevel="4" x14ac:dyDescent="0.2">
      <c r="A5871" s="4"/>
      <c r="B5871" s="120"/>
      <c r="C5871" s="121">
        <v>18</v>
      </c>
      <c r="D5871" s="122" t="s">
        <v>534</v>
      </c>
      <c r="E5871" s="123" t="s">
        <v>4273</v>
      </c>
      <c r="F5871" s="124" t="s">
        <v>4274</v>
      </c>
      <c r="G5871" s="122" t="s">
        <v>724</v>
      </c>
      <c r="H5871" s="125">
        <v>12</v>
      </c>
      <c r="I5871" s="126">
        <v>0</v>
      </c>
      <c r="J5871" s="127">
        <f>H5871*I5871</f>
        <v>0</v>
      </c>
      <c r="K5871" s="125"/>
      <c r="L5871" s="125">
        <f>H5871*K5871</f>
        <v>0</v>
      </c>
      <c r="M5871" s="125"/>
      <c r="N5871" s="125">
        <f>H5871*M5871</f>
        <v>0</v>
      </c>
      <c r="O5871" s="127">
        <v>15</v>
      </c>
      <c r="P5871" s="127">
        <f>J5871*(O5871/100)</f>
        <v>0</v>
      </c>
      <c r="Q5871" s="127">
        <f>J5871+P5871</f>
        <v>0</v>
      </c>
      <c r="R5871" s="128"/>
      <c r="S5871" s="128" t="s">
        <v>538</v>
      </c>
      <c r="T5871" s="129">
        <v>1</v>
      </c>
      <c r="U5871" s="8"/>
      <c r="V5871" s="8"/>
      <c r="W5871" s="8"/>
      <c r="X5871" s="60"/>
    </row>
    <row r="5872" spans="1:27" ht="9.75" outlineLevel="5" x14ac:dyDescent="0.2">
      <c r="A5872" s="130"/>
      <c r="B5872" s="131"/>
      <c r="C5872" s="131"/>
      <c r="D5872" s="132"/>
      <c r="E5872" s="136" t="s">
        <v>0</v>
      </c>
      <c r="F5872" s="159" t="s">
        <v>4275</v>
      </c>
      <c r="G5872" s="159"/>
      <c r="H5872" s="160"/>
      <c r="I5872" s="161"/>
      <c r="J5872" s="162"/>
      <c r="K5872" s="134"/>
      <c r="L5872" s="134"/>
      <c r="M5872" s="134"/>
      <c r="N5872" s="134"/>
      <c r="O5872" s="135"/>
      <c r="P5872" s="135"/>
      <c r="Q5872" s="135"/>
      <c r="R5872" s="132"/>
      <c r="S5872" s="132"/>
      <c r="T5872" s="131"/>
      <c r="U5872" s="6"/>
      <c r="V5872" s="8"/>
      <c r="W5872" s="8"/>
      <c r="X5872" s="133" t="str">
        <f>F5872</f>
        <v>Nastavení a oživení PZTS oživení systému na jeden detektor</v>
      </c>
      <c r="Y5872" s="9"/>
      <c r="AA5872" s="11"/>
    </row>
    <row r="5873" spans="1:27" ht="7.5" customHeight="1" outlineLevel="5" x14ac:dyDescent="0.15">
      <c r="B5873" s="69"/>
      <c r="C5873" s="69"/>
      <c r="D5873" s="60"/>
      <c r="E5873" s="60"/>
      <c r="F5873" s="61"/>
      <c r="G5873" s="60"/>
      <c r="H5873" s="65"/>
      <c r="I5873" s="105"/>
      <c r="J5873" s="63"/>
      <c r="K5873" s="65"/>
      <c r="L5873" s="65"/>
      <c r="M5873" s="65"/>
      <c r="N5873" s="65"/>
      <c r="O5873" s="63"/>
      <c r="P5873" s="63"/>
      <c r="Q5873" s="63"/>
      <c r="R5873" s="60"/>
      <c r="S5873" s="60"/>
      <c r="T5873" s="69"/>
      <c r="U5873" s="8"/>
      <c r="X5873" s="60"/>
    </row>
    <row r="5874" spans="1:27" ht="11.25" outlineLevel="4" x14ac:dyDescent="0.2">
      <c r="A5874" s="4"/>
      <c r="B5874" s="120"/>
      <c r="C5874" s="121">
        <v>19</v>
      </c>
      <c r="D5874" s="122" t="s">
        <v>534</v>
      </c>
      <c r="E5874" s="123" t="s">
        <v>4276</v>
      </c>
      <c r="F5874" s="124" t="s">
        <v>4277</v>
      </c>
      <c r="G5874" s="122" t="s">
        <v>724</v>
      </c>
      <c r="H5874" s="125">
        <v>1</v>
      </c>
      <c r="I5874" s="126">
        <v>0</v>
      </c>
      <c r="J5874" s="127">
        <f>H5874*I5874</f>
        <v>0</v>
      </c>
      <c r="K5874" s="125"/>
      <c r="L5874" s="125">
        <f>H5874*K5874</f>
        <v>0</v>
      </c>
      <c r="M5874" s="125"/>
      <c r="N5874" s="125">
        <f>H5874*M5874</f>
        <v>0</v>
      </c>
      <c r="O5874" s="127">
        <v>15</v>
      </c>
      <c r="P5874" s="127">
        <f>J5874*(O5874/100)</f>
        <v>0</v>
      </c>
      <c r="Q5874" s="127">
        <f>J5874+P5874</f>
        <v>0</v>
      </c>
      <c r="R5874" s="128"/>
      <c r="S5874" s="128" t="s">
        <v>538</v>
      </c>
      <c r="T5874" s="129">
        <v>1</v>
      </c>
      <c r="U5874" s="8"/>
      <c r="V5874" s="8"/>
      <c r="W5874" s="8"/>
      <c r="X5874" s="60"/>
    </row>
    <row r="5875" spans="1:27" ht="9.75" outlineLevel="5" x14ac:dyDescent="0.2">
      <c r="A5875" s="130"/>
      <c r="B5875" s="131"/>
      <c r="C5875" s="131"/>
      <c r="D5875" s="132"/>
      <c r="E5875" s="136" t="s">
        <v>0</v>
      </c>
      <c r="F5875" s="159" t="s">
        <v>4278</v>
      </c>
      <c r="G5875" s="159"/>
      <c r="H5875" s="160"/>
      <c r="I5875" s="161"/>
      <c r="J5875" s="162"/>
      <c r="K5875" s="134"/>
      <c r="L5875" s="134"/>
      <c r="M5875" s="134"/>
      <c r="N5875" s="134"/>
      <c r="O5875" s="135"/>
      <c r="P5875" s="135"/>
      <c r="Q5875" s="135"/>
      <c r="R5875" s="132"/>
      <c r="S5875" s="132"/>
      <c r="T5875" s="131"/>
      <c r="U5875" s="6"/>
      <c r="V5875" s="8"/>
      <c r="W5875" s="8"/>
      <c r="X5875" s="133" t="str">
        <f>F5875</f>
        <v>Nastavení a oživení PZTS instalace přístupového SW</v>
      </c>
      <c r="Y5875" s="9"/>
      <c r="AA5875" s="11"/>
    </row>
    <row r="5876" spans="1:27" ht="7.5" customHeight="1" outlineLevel="5" x14ac:dyDescent="0.15">
      <c r="B5876" s="69"/>
      <c r="C5876" s="69"/>
      <c r="D5876" s="60"/>
      <c r="E5876" s="60"/>
      <c r="F5876" s="61"/>
      <c r="G5876" s="60"/>
      <c r="H5876" s="65"/>
      <c r="I5876" s="105"/>
      <c r="J5876" s="63"/>
      <c r="K5876" s="65"/>
      <c r="L5876" s="65"/>
      <c r="M5876" s="65"/>
      <c r="N5876" s="65"/>
      <c r="O5876" s="63"/>
      <c r="P5876" s="63"/>
      <c r="Q5876" s="63"/>
      <c r="R5876" s="60"/>
      <c r="S5876" s="60"/>
      <c r="T5876" s="69"/>
      <c r="U5876" s="8"/>
      <c r="X5876" s="60"/>
    </row>
    <row r="5877" spans="1:27" ht="11.25" outlineLevel="4" x14ac:dyDescent="0.2">
      <c r="A5877" s="4"/>
      <c r="B5877" s="120"/>
      <c r="C5877" s="121">
        <v>20</v>
      </c>
      <c r="D5877" s="122" t="s">
        <v>3747</v>
      </c>
      <c r="E5877" s="123" t="s">
        <v>4279</v>
      </c>
      <c r="F5877" s="124" t="s">
        <v>4280</v>
      </c>
      <c r="G5877" s="122" t="s">
        <v>724</v>
      </c>
      <c r="H5877" s="125">
        <v>1</v>
      </c>
      <c r="I5877" s="126">
        <v>0</v>
      </c>
      <c r="J5877" s="127">
        <f>H5877*I5877</f>
        <v>0</v>
      </c>
      <c r="K5877" s="125"/>
      <c r="L5877" s="125">
        <f>H5877*K5877</f>
        <v>0</v>
      </c>
      <c r="M5877" s="125"/>
      <c r="N5877" s="125">
        <f>H5877*M5877</f>
        <v>0</v>
      </c>
      <c r="O5877" s="127">
        <v>15</v>
      </c>
      <c r="P5877" s="127">
        <f>J5877*(O5877/100)</f>
        <v>0</v>
      </c>
      <c r="Q5877" s="127">
        <f>J5877+P5877</f>
        <v>0</v>
      </c>
      <c r="R5877" s="128"/>
      <c r="S5877" s="128" t="s">
        <v>538</v>
      </c>
      <c r="T5877" s="129">
        <v>1</v>
      </c>
      <c r="U5877" s="8"/>
      <c r="V5877" s="8"/>
      <c r="W5877" s="8"/>
      <c r="X5877" s="60"/>
    </row>
    <row r="5878" spans="1:27" ht="9.75" outlineLevel="5" x14ac:dyDescent="0.2">
      <c r="A5878" s="130"/>
      <c r="B5878" s="131"/>
      <c r="C5878" s="131"/>
      <c r="D5878" s="132"/>
      <c r="E5878" s="136" t="s">
        <v>0</v>
      </c>
      <c r="F5878" s="159" t="s">
        <v>4281</v>
      </c>
      <c r="G5878" s="159"/>
      <c r="H5878" s="160"/>
      <c r="I5878" s="161"/>
      <c r="J5878" s="162"/>
      <c r="K5878" s="134"/>
      <c r="L5878" s="134"/>
      <c r="M5878" s="134"/>
      <c r="N5878" s="134"/>
      <c r="O5878" s="135"/>
      <c r="P5878" s="135"/>
      <c r="Q5878" s="135"/>
      <c r="R5878" s="132"/>
      <c r="S5878" s="132"/>
      <c r="T5878" s="131"/>
      <c r="U5878" s="6"/>
      <c r="V5878" s="8"/>
      <c r="W5878" s="8"/>
      <c r="X5878" s="133" t="str">
        <f>F5878</f>
        <v>Uvedení do provozu systém pro EZS zaškolení obsluhy pro systém EZS</v>
      </c>
      <c r="Y5878" s="9"/>
      <c r="AA5878" s="11"/>
    </row>
    <row r="5879" spans="1:27" ht="7.5" customHeight="1" outlineLevel="5" x14ac:dyDescent="0.15">
      <c r="B5879" s="69"/>
      <c r="C5879" s="69"/>
      <c r="D5879" s="60"/>
      <c r="E5879" s="60"/>
      <c r="F5879" s="61"/>
      <c r="G5879" s="60"/>
      <c r="H5879" s="65"/>
      <c r="I5879" s="105"/>
      <c r="J5879" s="63"/>
      <c r="K5879" s="65"/>
      <c r="L5879" s="65"/>
      <c r="M5879" s="65"/>
      <c r="N5879" s="65"/>
      <c r="O5879" s="63"/>
      <c r="P5879" s="63"/>
      <c r="Q5879" s="63"/>
      <c r="R5879" s="60"/>
      <c r="S5879" s="60"/>
      <c r="T5879" s="69"/>
      <c r="U5879" s="8"/>
      <c r="X5879" s="60"/>
    </row>
    <row r="5880" spans="1:27" ht="11.25" outlineLevel="4" x14ac:dyDescent="0.2">
      <c r="A5880" s="4"/>
      <c r="B5880" s="120"/>
      <c r="C5880" s="121">
        <v>21</v>
      </c>
      <c r="D5880" s="122" t="s">
        <v>534</v>
      </c>
      <c r="E5880" s="123" t="s">
        <v>4282</v>
      </c>
      <c r="F5880" s="124" t="s">
        <v>4283</v>
      </c>
      <c r="G5880" s="122" t="s">
        <v>724</v>
      </c>
      <c r="H5880" s="125">
        <v>1</v>
      </c>
      <c r="I5880" s="126">
        <v>0</v>
      </c>
      <c r="J5880" s="127">
        <f>H5880*I5880</f>
        <v>0</v>
      </c>
      <c r="K5880" s="125"/>
      <c r="L5880" s="125">
        <f>H5880*K5880</f>
        <v>0</v>
      </c>
      <c r="M5880" s="125"/>
      <c r="N5880" s="125">
        <f>H5880*M5880</f>
        <v>0</v>
      </c>
      <c r="O5880" s="127">
        <v>15</v>
      </c>
      <c r="P5880" s="127">
        <f>J5880*(O5880/100)</f>
        <v>0</v>
      </c>
      <c r="Q5880" s="127">
        <f>J5880+P5880</f>
        <v>0</v>
      </c>
      <c r="R5880" s="128"/>
      <c r="S5880" s="128" t="s">
        <v>538</v>
      </c>
      <c r="T5880" s="129">
        <v>1</v>
      </c>
      <c r="U5880" s="8"/>
      <c r="V5880" s="8"/>
      <c r="W5880" s="8"/>
      <c r="X5880" s="60"/>
    </row>
    <row r="5881" spans="1:27" ht="9.75" outlineLevel="5" x14ac:dyDescent="0.2">
      <c r="A5881" s="130"/>
      <c r="B5881" s="131"/>
      <c r="C5881" s="131"/>
      <c r="D5881" s="132"/>
      <c r="E5881" s="136" t="s">
        <v>0</v>
      </c>
      <c r="F5881" s="159" t="s">
        <v>4284</v>
      </c>
      <c r="G5881" s="159"/>
      <c r="H5881" s="160"/>
      <c r="I5881" s="161"/>
      <c r="J5881" s="162"/>
      <c r="K5881" s="134"/>
      <c r="L5881" s="134"/>
      <c r="M5881" s="134"/>
      <c r="N5881" s="134"/>
      <c r="O5881" s="135"/>
      <c r="P5881" s="135"/>
      <c r="Q5881" s="135"/>
      <c r="R5881" s="132"/>
      <c r="S5881" s="132"/>
      <c r="T5881" s="131"/>
      <c r="U5881" s="6"/>
      <c r="V5881" s="8"/>
      <c r="W5881" s="8"/>
      <c r="X5881" s="133" t="str">
        <f>F5881</f>
        <v>Zkoušky a revize PZTS revize výchozí systému PZTS</v>
      </c>
      <c r="Y5881" s="9"/>
      <c r="AA5881" s="11"/>
    </row>
    <row r="5882" spans="1:27" ht="7.5" customHeight="1" outlineLevel="5" x14ac:dyDescent="0.15">
      <c r="B5882" s="69"/>
      <c r="C5882" s="69"/>
      <c r="D5882" s="60"/>
      <c r="E5882" s="60"/>
      <c r="F5882" s="61"/>
      <c r="G5882" s="60"/>
      <c r="H5882" s="65"/>
      <c r="I5882" s="105"/>
      <c r="J5882" s="63"/>
      <c r="K5882" s="65"/>
      <c r="L5882" s="65"/>
      <c r="M5882" s="65"/>
      <c r="N5882" s="65"/>
      <c r="O5882" s="63"/>
      <c r="P5882" s="63"/>
      <c r="Q5882" s="63"/>
      <c r="R5882" s="60"/>
      <c r="S5882" s="60"/>
      <c r="T5882" s="69"/>
      <c r="U5882" s="8"/>
      <c r="X5882" s="60"/>
    </row>
    <row r="5883" spans="1:27" outlineLevel="4" x14ac:dyDescent="0.15">
      <c r="B5883" s="6"/>
      <c r="C5883" s="6"/>
      <c r="D5883" s="6"/>
      <c r="E5883" s="6"/>
      <c r="F5883" s="6"/>
      <c r="G5883" s="6"/>
      <c r="H5883" s="6"/>
      <c r="I5883" s="8"/>
      <c r="J5883" s="8"/>
      <c r="K5883" s="6"/>
      <c r="L5883" s="6"/>
      <c r="M5883" s="6"/>
      <c r="N5883" s="6"/>
      <c r="O5883" s="6"/>
      <c r="P5883" s="8"/>
      <c r="Q5883" s="8"/>
      <c r="R5883" s="8"/>
      <c r="S5883" s="6"/>
      <c r="T5883" s="6"/>
      <c r="X5883" s="6"/>
    </row>
    <row r="5884" spans="1:27" ht="11.25" outlineLevel="3" x14ac:dyDescent="0.2">
      <c r="A5884" s="96" t="s">
        <v>223</v>
      </c>
      <c r="B5884" s="100">
        <v>4</v>
      </c>
      <c r="C5884" s="114"/>
      <c r="D5884" s="115" t="s">
        <v>533</v>
      </c>
      <c r="E5884" s="115"/>
      <c r="F5884" s="116" t="s">
        <v>224</v>
      </c>
      <c r="G5884" s="115"/>
      <c r="H5884" s="117"/>
      <c r="I5884" s="118"/>
      <c r="J5884" s="98">
        <f>SUBTOTAL(9,J5885:J5924)</f>
        <v>0</v>
      </c>
      <c r="K5884" s="117"/>
      <c r="L5884" s="99">
        <f>SUBTOTAL(9,L5885:L5924)</f>
        <v>0</v>
      </c>
      <c r="M5884" s="117"/>
      <c r="N5884" s="99">
        <f>SUBTOTAL(9,N5885:N5924)</f>
        <v>0</v>
      </c>
      <c r="O5884" s="119"/>
      <c r="P5884" s="98">
        <f>SUBTOTAL(9,P5885:P5924)</f>
        <v>0</v>
      </c>
      <c r="Q5884" s="98">
        <f>SUBTOTAL(9,Q5885:Q5924)</f>
        <v>0</v>
      </c>
      <c r="R5884" s="115"/>
      <c r="S5884" s="115"/>
      <c r="T5884" s="100">
        <f>SUBTOTAL(9,T5885:T5924)</f>
        <v>13</v>
      </c>
      <c r="U5884" s="6"/>
      <c r="V5884" s="8"/>
      <c r="W5884" s="8"/>
      <c r="X5884" s="60"/>
    </row>
    <row r="5885" spans="1:27" ht="11.25" outlineLevel="4" x14ac:dyDescent="0.2">
      <c r="A5885" s="4"/>
      <c r="B5885" s="120"/>
      <c r="C5885" s="121">
        <v>1</v>
      </c>
      <c r="D5885" s="122" t="s">
        <v>534</v>
      </c>
      <c r="E5885" s="123" t="s">
        <v>4285</v>
      </c>
      <c r="F5885" s="124" t="s">
        <v>4286</v>
      </c>
      <c r="G5885" s="122" t="s">
        <v>724</v>
      </c>
      <c r="H5885" s="125">
        <v>4</v>
      </c>
      <c r="I5885" s="126">
        <v>0</v>
      </c>
      <c r="J5885" s="127">
        <f>H5885*I5885</f>
        <v>0</v>
      </c>
      <c r="K5885" s="125"/>
      <c r="L5885" s="125">
        <f>H5885*K5885</f>
        <v>0</v>
      </c>
      <c r="M5885" s="125"/>
      <c r="N5885" s="125">
        <f>H5885*M5885</f>
        <v>0</v>
      </c>
      <c r="O5885" s="127">
        <v>15</v>
      </c>
      <c r="P5885" s="127">
        <f>J5885*(O5885/100)</f>
        <v>0</v>
      </c>
      <c r="Q5885" s="127">
        <f>J5885+P5885</f>
        <v>0</v>
      </c>
      <c r="R5885" s="128"/>
      <c r="S5885" s="128" t="s">
        <v>538</v>
      </c>
      <c r="T5885" s="129">
        <v>1</v>
      </c>
      <c r="U5885" s="8"/>
      <c r="V5885" s="8"/>
      <c r="W5885" s="8"/>
      <c r="X5885" s="60"/>
    </row>
    <row r="5886" spans="1:27" ht="9.75" outlineLevel="5" x14ac:dyDescent="0.2">
      <c r="A5886" s="130"/>
      <c r="B5886" s="131"/>
      <c r="C5886" s="131"/>
      <c r="D5886" s="132"/>
      <c r="E5886" s="136" t="s">
        <v>0</v>
      </c>
      <c r="F5886" s="159" t="s">
        <v>4287</v>
      </c>
      <c r="G5886" s="159"/>
      <c r="H5886" s="160"/>
      <c r="I5886" s="161"/>
      <c r="J5886" s="162"/>
      <c r="K5886" s="134"/>
      <c r="L5886" s="134"/>
      <c r="M5886" s="134"/>
      <c r="N5886" s="134"/>
      <c r="O5886" s="135"/>
      <c r="P5886" s="135"/>
      <c r="Q5886" s="135"/>
      <c r="R5886" s="132"/>
      <c r="S5886" s="132"/>
      <c r="T5886" s="131"/>
      <c r="U5886" s="6"/>
      <c r="V5886" s="8"/>
      <c r="W5886" s="8"/>
      <c r="X5886" s="133" t="str">
        <f>F5886</f>
        <v>Montáž kamerového systému vnitřní kamery</v>
      </c>
      <c r="Y5886" s="9"/>
      <c r="AA5886" s="11"/>
    </row>
    <row r="5887" spans="1:27" ht="7.5" customHeight="1" outlineLevel="5" x14ac:dyDescent="0.15">
      <c r="B5887" s="69"/>
      <c r="C5887" s="69"/>
      <c r="D5887" s="60"/>
      <c r="E5887" s="60"/>
      <c r="F5887" s="61"/>
      <c r="G5887" s="60"/>
      <c r="H5887" s="65"/>
      <c r="I5887" s="105"/>
      <c r="J5887" s="63"/>
      <c r="K5887" s="65"/>
      <c r="L5887" s="65"/>
      <c r="M5887" s="65"/>
      <c r="N5887" s="65"/>
      <c r="O5887" s="63"/>
      <c r="P5887" s="63"/>
      <c r="Q5887" s="63"/>
      <c r="R5887" s="60"/>
      <c r="S5887" s="60"/>
      <c r="T5887" s="69"/>
      <c r="U5887" s="8"/>
      <c r="X5887" s="60"/>
    </row>
    <row r="5888" spans="1:27" ht="33.75" outlineLevel="4" x14ac:dyDescent="0.2">
      <c r="A5888" s="4"/>
      <c r="B5888" s="120"/>
      <c r="C5888" s="121">
        <v>2</v>
      </c>
      <c r="D5888" s="122" t="s">
        <v>760</v>
      </c>
      <c r="E5888" s="123" t="s">
        <v>4288</v>
      </c>
      <c r="F5888" s="124" t="s">
        <v>4289</v>
      </c>
      <c r="G5888" s="122" t="s">
        <v>3656</v>
      </c>
      <c r="H5888" s="125">
        <v>4</v>
      </c>
      <c r="I5888" s="126">
        <v>0</v>
      </c>
      <c r="J5888" s="127">
        <f>H5888*I5888</f>
        <v>0</v>
      </c>
      <c r="K5888" s="125"/>
      <c r="L5888" s="125">
        <f>H5888*K5888</f>
        <v>0</v>
      </c>
      <c r="M5888" s="125"/>
      <c r="N5888" s="125">
        <f>H5888*M5888</f>
        <v>0</v>
      </c>
      <c r="O5888" s="127">
        <v>15</v>
      </c>
      <c r="P5888" s="127">
        <f>J5888*(O5888/100)</f>
        <v>0</v>
      </c>
      <c r="Q5888" s="127">
        <f>J5888+P5888</f>
        <v>0</v>
      </c>
      <c r="R5888" s="128"/>
      <c r="S5888" s="128" t="s">
        <v>776</v>
      </c>
      <c r="T5888" s="129">
        <v>1</v>
      </c>
      <c r="U5888" s="8"/>
      <c r="V5888" s="8"/>
      <c r="W5888" s="8"/>
      <c r="X5888" s="60"/>
    </row>
    <row r="5889" spans="1:27" ht="9.75" outlineLevel="5" x14ac:dyDescent="0.2">
      <c r="A5889" s="130"/>
      <c r="B5889" s="131"/>
      <c r="C5889" s="131"/>
      <c r="D5889" s="132"/>
      <c r="E5889" s="136" t="s">
        <v>0</v>
      </c>
      <c r="F5889" s="159" t="s">
        <v>763</v>
      </c>
      <c r="G5889" s="159"/>
      <c r="H5889" s="160"/>
      <c r="I5889" s="161"/>
      <c r="J5889" s="162"/>
      <c r="K5889" s="134"/>
      <c r="L5889" s="134"/>
      <c r="M5889" s="134"/>
      <c r="N5889" s="134"/>
      <c r="O5889" s="135"/>
      <c r="P5889" s="135"/>
      <c r="Q5889" s="135"/>
      <c r="R5889" s="132"/>
      <c r="S5889" s="132"/>
      <c r="T5889" s="131"/>
      <c r="U5889" s="6"/>
      <c r="V5889" s="8"/>
      <c r="W5889" s="8"/>
      <c r="X5889" s="133" t="str">
        <f>F5889</f>
        <v>---</v>
      </c>
      <c r="Y5889" s="9"/>
      <c r="AA5889" s="11"/>
    </row>
    <row r="5890" spans="1:27" ht="7.5" customHeight="1" outlineLevel="5" x14ac:dyDescent="0.15">
      <c r="B5890" s="69"/>
      <c r="C5890" s="69"/>
      <c r="D5890" s="60"/>
      <c r="E5890" s="60"/>
      <c r="F5890" s="61"/>
      <c r="G5890" s="60"/>
      <c r="H5890" s="65"/>
      <c r="I5890" s="105"/>
      <c r="J5890" s="63"/>
      <c r="K5890" s="65"/>
      <c r="L5890" s="65"/>
      <c r="M5890" s="65"/>
      <c r="N5890" s="65"/>
      <c r="O5890" s="63"/>
      <c r="P5890" s="63"/>
      <c r="Q5890" s="63"/>
      <c r="R5890" s="60"/>
      <c r="S5890" s="60"/>
      <c r="T5890" s="69"/>
      <c r="U5890" s="8"/>
      <c r="X5890" s="60"/>
    </row>
    <row r="5891" spans="1:27" ht="11.25" outlineLevel="4" x14ac:dyDescent="0.2">
      <c r="A5891" s="4"/>
      <c r="B5891" s="120"/>
      <c r="C5891" s="121">
        <v>3</v>
      </c>
      <c r="D5891" s="122" t="s">
        <v>760</v>
      </c>
      <c r="E5891" s="123" t="s">
        <v>4290</v>
      </c>
      <c r="F5891" s="124" t="s">
        <v>4291</v>
      </c>
      <c r="G5891" s="122" t="s">
        <v>3656</v>
      </c>
      <c r="H5891" s="125">
        <v>4</v>
      </c>
      <c r="I5891" s="126">
        <v>0</v>
      </c>
      <c r="J5891" s="127">
        <f>H5891*I5891</f>
        <v>0</v>
      </c>
      <c r="K5891" s="125"/>
      <c r="L5891" s="125">
        <f>H5891*K5891</f>
        <v>0</v>
      </c>
      <c r="M5891" s="125"/>
      <c r="N5891" s="125">
        <f>H5891*M5891</f>
        <v>0</v>
      </c>
      <c r="O5891" s="127">
        <v>15</v>
      </c>
      <c r="P5891" s="127">
        <f>J5891*(O5891/100)</f>
        <v>0</v>
      </c>
      <c r="Q5891" s="127">
        <f>J5891+P5891</f>
        <v>0</v>
      </c>
      <c r="R5891" s="128"/>
      <c r="S5891" s="128" t="s">
        <v>776</v>
      </c>
      <c r="T5891" s="129">
        <v>1</v>
      </c>
      <c r="U5891" s="8"/>
      <c r="V5891" s="8"/>
      <c r="W5891" s="8"/>
      <c r="X5891" s="60"/>
    </row>
    <row r="5892" spans="1:27" ht="9.75" outlineLevel="5" x14ac:dyDescent="0.2">
      <c r="A5892" s="130"/>
      <c r="B5892" s="131"/>
      <c r="C5892" s="131"/>
      <c r="D5892" s="132"/>
      <c r="E5892" s="136" t="s">
        <v>0</v>
      </c>
      <c r="F5892" s="159" t="s">
        <v>763</v>
      </c>
      <c r="G5892" s="159"/>
      <c r="H5892" s="160"/>
      <c r="I5892" s="161"/>
      <c r="J5892" s="162"/>
      <c r="K5892" s="134"/>
      <c r="L5892" s="134"/>
      <c r="M5892" s="134"/>
      <c r="N5892" s="134"/>
      <c r="O5892" s="135"/>
      <c r="P5892" s="135"/>
      <c r="Q5892" s="135"/>
      <c r="R5892" s="132"/>
      <c r="S5892" s="132"/>
      <c r="T5892" s="131"/>
      <c r="U5892" s="6"/>
      <c r="V5892" s="8"/>
      <c r="W5892" s="8"/>
      <c r="X5892" s="133" t="str">
        <f>F5892</f>
        <v>---</v>
      </c>
      <c r="Y5892" s="9"/>
      <c r="AA5892" s="11"/>
    </row>
    <row r="5893" spans="1:27" ht="7.5" customHeight="1" outlineLevel="5" x14ac:dyDescent="0.15">
      <c r="B5893" s="69"/>
      <c r="C5893" s="69"/>
      <c r="D5893" s="60"/>
      <c r="E5893" s="60"/>
      <c r="F5893" s="61"/>
      <c r="G5893" s="60"/>
      <c r="H5893" s="65"/>
      <c r="I5893" s="105"/>
      <c r="J5893" s="63"/>
      <c r="K5893" s="65"/>
      <c r="L5893" s="65"/>
      <c r="M5893" s="65"/>
      <c r="N5893" s="65"/>
      <c r="O5893" s="63"/>
      <c r="P5893" s="63"/>
      <c r="Q5893" s="63"/>
      <c r="R5893" s="60"/>
      <c r="S5893" s="60"/>
      <c r="T5893" s="69"/>
      <c r="U5893" s="8"/>
      <c r="X5893" s="60"/>
    </row>
    <row r="5894" spans="1:27" ht="11.25" outlineLevel="4" x14ac:dyDescent="0.2">
      <c r="A5894" s="4"/>
      <c r="B5894" s="120"/>
      <c r="C5894" s="121">
        <v>4</v>
      </c>
      <c r="D5894" s="122" t="s">
        <v>534</v>
      </c>
      <c r="E5894" s="123" t="s">
        <v>4218</v>
      </c>
      <c r="F5894" s="124" t="s">
        <v>4219</v>
      </c>
      <c r="G5894" s="122" t="s">
        <v>752</v>
      </c>
      <c r="H5894" s="125">
        <v>150</v>
      </c>
      <c r="I5894" s="126">
        <v>0</v>
      </c>
      <c r="J5894" s="127">
        <f>H5894*I5894</f>
        <v>0</v>
      </c>
      <c r="K5894" s="125"/>
      <c r="L5894" s="125">
        <f>H5894*K5894</f>
        <v>0</v>
      </c>
      <c r="M5894" s="125"/>
      <c r="N5894" s="125">
        <f>H5894*M5894</f>
        <v>0</v>
      </c>
      <c r="O5894" s="127">
        <v>15</v>
      </c>
      <c r="P5894" s="127">
        <f>J5894*(O5894/100)</f>
        <v>0</v>
      </c>
      <c r="Q5894" s="127">
        <f>J5894+P5894</f>
        <v>0</v>
      </c>
      <c r="R5894" s="128"/>
      <c r="S5894" s="128" t="s">
        <v>538</v>
      </c>
      <c r="T5894" s="129">
        <v>1</v>
      </c>
      <c r="U5894" s="8"/>
      <c r="V5894" s="8"/>
      <c r="W5894" s="8"/>
      <c r="X5894" s="60"/>
    </row>
    <row r="5895" spans="1:27" ht="9.75" outlineLevel="5" x14ac:dyDescent="0.2">
      <c r="A5895" s="130"/>
      <c r="B5895" s="131"/>
      <c r="C5895" s="131"/>
      <c r="D5895" s="132"/>
      <c r="E5895" s="136" t="s">
        <v>0</v>
      </c>
      <c r="F5895" s="159" t="s">
        <v>4220</v>
      </c>
      <c r="G5895" s="159"/>
      <c r="H5895" s="160"/>
      <c r="I5895" s="161"/>
      <c r="J5895" s="162"/>
      <c r="K5895" s="134"/>
      <c r="L5895" s="134"/>
      <c r="M5895" s="134"/>
      <c r="N5895" s="134"/>
      <c r="O5895" s="135"/>
      <c r="P5895" s="135"/>
      <c r="Q5895" s="135"/>
      <c r="R5895" s="132"/>
      <c r="S5895" s="132"/>
      <c r="T5895" s="131"/>
      <c r="U5895" s="6"/>
      <c r="V5895" s="8"/>
      <c r="W5895" s="8"/>
      <c r="X5895" s="133" t="str">
        <f>F5895</f>
        <v>Montáž trubek elektroinstalačních s nasunutím nebo našroubováním do krabic plastových ohebných, uložených pod omítku, vnější Ø přes 11 do 23 mm</v>
      </c>
      <c r="Y5895" s="9"/>
      <c r="AA5895" s="11"/>
    </row>
    <row r="5896" spans="1:27" ht="7.5" customHeight="1" outlineLevel="5" x14ac:dyDescent="0.15">
      <c r="B5896" s="69"/>
      <c r="C5896" s="69"/>
      <c r="D5896" s="60"/>
      <c r="E5896" s="60"/>
      <c r="F5896" s="61"/>
      <c r="G5896" s="60"/>
      <c r="H5896" s="65"/>
      <c r="I5896" s="105"/>
      <c r="J5896" s="63"/>
      <c r="K5896" s="65"/>
      <c r="L5896" s="65"/>
      <c r="M5896" s="65"/>
      <c r="N5896" s="65"/>
      <c r="O5896" s="63"/>
      <c r="P5896" s="63"/>
      <c r="Q5896" s="63"/>
      <c r="R5896" s="60"/>
      <c r="S5896" s="60"/>
      <c r="T5896" s="69"/>
      <c r="U5896" s="8"/>
      <c r="X5896" s="60"/>
    </row>
    <row r="5897" spans="1:27" ht="22.5" outlineLevel="4" x14ac:dyDescent="0.2">
      <c r="A5897" s="4"/>
      <c r="B5897" s="120"/>
      <c r="C5897" s="121">
        <v>5</v>
      </c>
      <c r="D5897" s="122" t="s">
        <v>760</v>
      </c>
      <c r="E5897" s="123" t="s">
        <v>4221</v>
      </c>
      <c r="F5897" s="124" t="s">
        <v>4222</v>
      </c>
      <c r="G5897" s="122" t="s">
        <v>3721</v>
      </c>
      <c r="H5897" s="125">
        <v>150</v>
      </c>
      <c r="I5897" s="126">
        <v>0</v>
      </c>
      <c r="J5897" s="127">
        <f>H5897*I5897</f>
        <v>0</v>
      </c>
      <c r="K5897" s="125"/>
      <c r="L5897" s="125">
        <f>H5897*K5897</f>
        <v>0</v>
      </c>
      <c r="M5897" s="125"/>
      <c r="N5897" s="125">
        <f>H5897*M5897</f>
        <v>0</v>
      </c>
      <c r="O5897" s="127">
        <v>15</v>
      </c>
      <c r="P5897" s="127">
        <f>J5897*(O5897/100)</f>
        <v>0</v>
      </c>
      <c r="Q5897" s="127">
        <f>J5897+P5897</f>
        <v>0</v>
      </c>
      <c r="R5897" s="128"/>
      <c r="S5897" s="128" t="s">
        <v>776</v>
      </c>
      <c r="T5897" s="129">
        <v>1</v>
      </c>
      <c r="U5897" s="8"/>
      <c r="V5897" s="8"/>
      <c r="W5897" s="8"/>
      <c r="X5897" s="60"/>
    </row>
    <row r="5898" spans="1:27" ht="9.75" outlineLevel="5" x14ac:dyDescent="0.2">
      <c r="A5898" s="130"/>
      <c r="B5898" s="131"/>
      <c r="C5898" s="131"/>
      <c r="D5898" s="132"/>
      <c r="E5898" s="136" t="s">
        <v>0</v>
      </c>
      <c r="F5898" s="159" t="s">
        <v>763</v>
      </c>
      <c r="G5898" s="159"/>
      <c r="H5898" s="160"/>
      <c r="I5898" s="161"/>
      <c r="J5898" s="162"/>
      <c r="K5898" s="134"/>
      <c r="L5898" s="134"/>
      <c r="M5898" s="134"/>
      <c r="N5898" s="134"/>
      <c r="O5898" s="135"/>
      <c r="P5898" s="135"/>
      <c r="Q5898" s="135"/>
      <c r="R5898" s="132"/>
      <c r="S5898" s="132"/>
      <c r="T5898" s="131"/>
      <c r="U5898" s="6"/>
      <c r="V5898" s="8"/>
      <c r="W5898" s="8"/>
      <c r="X5898" s="133" t="str">
        <f>F5898</f>
        <v>---</v>
      </c>
      <c r="Y5898" s="9"/>
      <c r="AA5898" s="11"/>
    </row>
    <row r="5899" spans="1:27" ht="7.5" customHeight="1" outlineLevel="5" x14ac:dyDescent="0.15">
      <c r="B5899" s="69"/>
      <c r="C5899" s="69"/>
      <c r="D5899" s="60"/>
      <c r="E5899" s="60"/>
      <c r="F5899" s="61"/>
      <c r="G5899" s="60"/>
      <c r="H5899" s="65"/>
      <c r="I5899" s="105"/>
      <c r="J5899" s="63"/>
      <c r="K5899" s="65"/>
      <c r="L5899" s="65"/>
      <c r="M5899" s="65"/>
      <c r="N5899" s="65"/>
      <c r="O5899" s="63"/>
      <c r="P5899" s="63"/>
      <c r="Q5899" s="63"/>
      <c r="R5899" s="60"/>
      <c r="S5899" s="60"/>
      <c r="T5899" s="69"/>
      <c r="U5899" s="8"/>
      <c r="X5899" s="60"/>
    </row>
    <row r="5900" spans="1:27" ht="11.25" outlineLevel="4" x14ac:dyDescent="0.2">
      <c r="A5900" s="4"/>
      <c r="B5900" s="120"/>
      <c r="C5900" s="121">
        <v>6</v>
      </c>
      <c r="D5900" s="122" t="s">
        <v>534</v>
      </c>
      <c r="E5900" s="123" t="s">
        <v>4046</v>
      </c>
      <c r="F5900" s="124" t="s">
        <v>4047</v>
      </c>
      <c r="G5900" s="122" t="s">
        <v>752</v>
      </c>
      <c r="H5900" s="125">
        <v>150</v>
      </c>
      <c r="I5900" s="126">
        <v>0</v>
      </c>
      <c r="J5900" s="127">
        <f>H5900*I5900</f>
        <v>0</v>
      </c>
      <c r="K5900" s="125"/>
      <c r="L5900" s="125">
        <f>H5900*K5900</f>
        <v>0</v>
      </c>
      <c r="M5900" s="125"/>
      <c r="N5900" s="125">
        <f>H5900*M5900</f>
        <v>0</v>
      </c>
      <c r="O5900" s="127">
        <v>15</v>
      </c>
      <c r="P5900" s="127">
        <f>J5900*(O5900/100)</f>
        <v>0</v>
      </c>
      <c r="Q5900" s="127">
        <f>J5900+P5900</f>
        <v>0</v>
      </c>
      <c r="R5900" s="128"/>
      <c r="S5900" s="128" t="s">
        <v>538</v>
      </c>
      <c r="T5900" s="129">
        <v>1</v>
      </c>
      <c r="U5900" s="8"/>
      <c r="V5900" s="8"/>
      <c r="W5900" s="8"/>
      <c r="X5900" s="60"/>
    </row>
    <row r="5901" spans="1:27" ht="9.75" outlineLevel="5" x14ac:dyDescent="0.2">
      <c r="A5901" s="130"/>
      <c r="B5901" s="131"/>
      <c r="C5901" s="131"/>
      <c r="D5901" s="132"/>
      <c r="E5901" s="136" t="s">
        <v>0</v>
      </c>
      <c r="F5901" s="159" t="s">
        <v>4048</v>
      </c>
      <c r="G5901" s="159"/>
      <c r="H5901" s="160"/>
      <c r="I5901" s="161"/>
      <c r="J5901" s="162"/>
      <c r="K5901" s="134"/>
      <c r="L5901" s="134"/>
      <c r="M5901" s="134"/>
      <c r="N5901" s="134"/>
      <c r="O5901" s="135"/>
      <c r="P5901" s="135"/>
      <c r="Q5901" s="135"/>
      <c r="R5901" s="132"/>
      <c r="S5901" s="132"/>
      <c r="T5901" s="131"/>
      <c r="U5901" s="6"/>
      <c r="V5901" s="8"/>
      <c r="W5901" s="8"/>
      <c r="X5901" s="133" t="str">
        <f>F5901</f>
        <v>Montáž kabelů sdělovacích pro vnitřní rozvody počtu žil do 15</v>
      </c>
      <c r="Y5901" s="9"/>
      <c r="AA5901" s="11"/>
    </row>
    <row r="5902" spans="1:27" ht="7.5" customHeight="1" outlineLevel="5" x14ac:dyDescent="0.15">
      <c r="B5902" s="69"/>
      <c r="C5902" s="69"/>
      <c r="D5902" s="60"/>
      <c r="E5902" s="60"/>
      <c r="F5902" s="61"/>
      <c r="G5902" s="60"/>
      <c r="H5902" s="65"/>
      <c r="I5902" s="105"/>
      <c r="J5902" s="63"/>
      <c r="K5902" s="65"/>
      <c r="L5902" s="65"/>
      <c r="M5902" s="65"/>
      <c r="N5902" s="65"/>
      <c r="O5902" s="63"/>
      <c r="P5902" s="63"/>
      <c r="Q5902" s="63"/>
      <c r="R5902" s="60"/>
      <c r="S5902" s="60"/>
      <c r="T5902" s="69"/>
      <c r="U5902" s="8"/>
      <c r="X5902" s="60"/>
    </row>
    <row r="5903" spans="1:27" ht="11.25" outlineLevel="4" x14ac:dyDescent="0.2">
      <c r="A5903" s="4"/>
      <c r="B5903" s="120"/>
      <c r="C5903" s="121">
        <v>7</v>
      </c>
      <c r="D5903" s="122" t="s">
        <v>760</v>
      </c>
      <c r="E5903" s="123" t="s">
        <v>4063</v>
      </c>
      <c r="F5903" s="124" t="s">
        <v>4064</v>
      </c>
      <c r="G5903" s="122" t="s">
        <v>752</v>
      </c>
      <c r="H5903" s="125">
        <v>150</v>
      </c>
      <c r="I5903" s="126">
        <v>0</v>
      </c>
      <c r="J5903" s="127">
        <f>H5903*I5903</f>
        <v>0</v>
      </c>
      <c r="K5903" s="125"/>
      <c r="L5903" s="125">
        <f>H5903*K5903</f>
        <v>0</v>
      </c>
      <c r="M5903" s="125"/>
      <c r="N5903" s="125">
        <f>H5903*M5903</f>
        <v>0</v>
      </c>
      <c r="O5903" s="127">
        <v>15</v>
      </c>
      <c r="P5903" s="127">
        <f>J5903*(O5903/100)</f>
        <v>0</v>
      </c>
      <c r="Q5903" s="127">
        <f>J5903+P5903</f>
        <v>0</v>
      </c>
      <c r="R5903" s="128"/>
      <c r="S5903" s="128" t="s">
        <v>776</v>
      </c>
      <c r="T5903" s="129">
        <v>1</v>
      </c>
      <c r="U5903" s="8"/>
      <c r="V5903" s="8"/>
      <c r="W5903" s="8"/>
      <c r="X5903" s="60"/>
    </row>
    <row r="5904" spans="1:27" ht="9.75" outlineLevel="5" x14ac:dyDescent="0.2">
      <c r="A5904" s="130"/>
      <c r="B5904" s="131"/>
      <c r="C5904" s="131"/>
      <c r="D5904" s="132"/>
      <c r="E5904" s="136" t="s">
        <v>0</v>
      </c>
      <c r="F5904" s="159" t="s">
        <v>763</v>
      </c>
      <c r="G5904" s="159"/>
      <c r="H5904" s="160"/>
      <c r="I5904" s="161"/>
      <c r="J5904" s="162"/>
      <c r="K5904" s="134"/>
      <c r="L5904" s="134"/>
      <c r="M5904" s="134"/>
      <c r="N5904" s="134"/>
      <c r="O5904" s="135"/>
      <c r="P5904" s="135"/>
      <c r="Q5904" s="135"/>
      <c r="R5904" s="132"/>
      <c r="S5904" s="132"/>
      <c r="T5904" s="131"/>
      <c r="U5904" s="6"/>
      <c r="V5904" s="8"/>
      <c r="W5904" s="8"/>
      <c r="X5904" s="133" t="str">
        <f>F5904</f>
        <v>---</v>
      </c>
      <c r="Y5904" s="9"/>
      <c r="AA5904" s="11"/>
    </row>
    <row r="5905" spans="1:27" ht="7.5" customHeight="1" outlineLevel="5" x14ac:dyDescent="0.15">
      <c r="B5905" s="69"/>
      <c r="C5905" s="69"/>
      <c r="D5905" s="60"/>
      <c r="E5905" s="60"/>
      <c r="F5905" s="61"/>
      <c r="G5905" s="60"/>
      <c r="H5905" s="65"/>
      <c r="I5905" s="105"/>
      <c r="J5905" s="63"/>
      <c r="K5905" s="65"/>
      <c r="L5905" s="65"/>
      <c r="M5905" s="65"/>
      <c r="N5905" s="65"/>
      <c r="O5905" s="63"/>
      <c r="P5905" s="63"/>
      <c r="Q5905" s="63"/>
      <c r="R5905" s="60"/>
      <c r="S5905" s="60"/>
      <c r="T5905" s="69"/>
      <c r="U5905" s="8"/>
      <c r="X5905" s="60"/>
    </row>
    <row r="5906" spans="1:27" ht="11.25" outlineLevel="4" x14ac:dyDescent="0.2">
      <c r="A5906" s="4"/>
      <c r="B5906" s="120"/>
      <c r="C5906" s="121">
        <v>8</v>
      </c>
      <c r="D5906" s="122" t="s">
        <v>534</v>
      </c>
      <c r="E5906" s="123" t="s">
        <v>4292</v>
      </c>
      <c r="F5906" s="124" t="s">
        <v>4293</v>
      </c>
      <c r="G5906" s="122" t="s">
        <v>724</v>
      </c>
      <c r="H5906" s="125">
        <v>1</v>
      </c>
      <c r="I5906" s="126">
        <v>0</v>
      </c>
      <c r="J5906" s="127">
        <f>H5906*I5906</f>
        <v>0</v>
      </c>
      <c r="K5906" s="125"/>
      <c r="L5906" s="125">
        <f>H5906*K5906</f>
        <v>0</v>
      </c>
      <c r="M5906" s="125"/>
      <c r="N5906" s="125">
        <f>H5906*M5906</f>
        <v>0</v>
      </c>
      <c r="O5906" s="127">
        <v>15</v>
      </c>
      <c r="P5906" s="127">
        <f>J5906*(O5906/100)</f>
        <v>0</v>
      </c>
      <c r="Q5906" s="127">
        <f>J5906+P5906</f>
        <v>0</v>
      </c>
      <c r="R5906" s="128"/>
      <c r="S5906" s="128" t="s">
        <v>538</v>
      </c>
      <c r="T5906" s="129">
        <v>1</v>
      </c>
      <c r="U5906" s="8"/>
      <c r="V5906" s="8"/>
      <c r="W5906" s="8"/>
      <c r="X5906" s="60"/>
    </row>
    <row r="5907" spans="1:27" ht="9.75" outlineLevel="5" x14ac:dyDescent="0.2">
      <c r="A5907" s="130"/>
      <c r="B5907" s="131"/>
      <c r="C5907" s="131"/>
      <c r="D5907" s="132"/>
      <c r="E5907" s="136" t="s">
        <v>0</v>
      </c>
      <c r="F5907" s="159" t="s">
        <v>4294</v>
      </c>
      <c r="G5907" s="159"/>
      <c r="H5907" s="160"/>
      <c r="I5907" s="161"/>
      <c r="J5907" s="162"/>
      <c r="K5907" s="134"/>
      <c r="L5907" s="134"/>
      <c r="M5907" s="134"/>
      <c r="N5907" s="134"/>
      <c r="O5907" s="135"/>
      <c r="P5907" s="135"/>
      <c r="Q5907" s="135"/>
      <c r="R5907" s="132"/>
      <c r="S5907" s="132"/>
      <c r="T5907" s="131"/>
      <c r="U5907" s="6"/>
      <c r="V5907" s="8"/>
      <c r="W5907" s="8"/>
      <c r="X5907" s="133" t="str">
        <f>F5907</f>
        <v>Montáž kamerového systému DVR nebo NAS, nahrávacího zařízení pro kamery</v>
      </c>
      <c r="Y5907" s="9"/>
      <c r="AA5907" s="11"/>
    </row>
    <row r="5908" spans="1:27" ht="7.5" customHeight="1" outlineLevel="5" x14ac:dyDescent="0.15">
      <c r="B5908" s="69"/>
      <c r="C5908" s="69"/>
      <c r="D5908" s="60"/>
      <c r="E5908" s="60"/>
      <c r="F5908" s="61"/>
      <c r="G5908" s="60"/>
      <c r="H5908" s="65"/>
      <c r="I5908" s="105"/>
      <c r="J5908" s="63"/>
      <c r="K5908" s="65"/>
      <c r="L5908" s="65"/>
      <c r="M5908" s="65"/>
      <c r="N5908" s="65"/>
      <c r="O5908" s="63"/>
      <c r="P5908" s="63"/>
      <c r="Q5908" s="63"/>
      <c r="R5908" s="60"/>
      <c r="S5908" s="60"/>
      <c r="T5908" s="69"/>
      <c r="U5908" s="8"/>
      <c r="X5908" s="60"/>
    </row>
    <row r="5909" spans="1:27" ht="33.75" outlineLevel="4" x14ac:dyDescent="0.2">
      <c r="A5909" s="4"/>
      <c r="B5909" s="120"/>
      <c r="C5909" s="121">
        <v>9</v>
      </c>
      <c r="D5909" s="122" t="s">
        <v>760</v>
      </c>
      <c r="E5909" s="123" t="s">
        <v>4295</v>
      </c>
      <c r="F5909" s="124" t="s">
        <v>4296</v>
      </c>
      <c r="G5909" s="122" t="s">
        <v>3656</v>
      </c>
      <c r="H5909" s="125">
        <v>1</v>
      </c>
      <c r="I5909" s="126">
        <v>0</v>
      </c>
      <c r="J5909" s="127">
        <f>H5909*I5909</f>
        <v>0</v>
      </c>
      <c r="K5909" s="125"/>
      <c r="L5909" s="125">
        <f>H5909*K5909</f>
        <v>0</v>
      </c>
      <c r="M5909" s="125"/>
      <c r="N5909" s="125">
        <f>H5909*M5909</f>
        <v>0</v>
      </c>
      <c r="O5909" s="127">
        <v>15</v>
      </c>
      <c r="P5909" s="127">
        <f>J5909*(O5909/100)</f>
        <v>0</v>
      </c>
      <c r="Q5909" s="127">
        <f>J5909+P5909</f>
        <v>0</v>
      </c>
      <c r="R5909" s="128"/>
      <c r="S5909" s="128" t="s">
        <v>776</v>
      </c>
      <c r="T5909" s="129">
        <v>1</v>
      </c>
      <c r="U5909" s="8"/>
      <c r="V5909" s="8"/>
      <c r="W5909" s="8"/>
      <c r="X5909" s="60"/>
    </row>
    <row r="5910" spans="1:27" ht="9.75" outlineLevel="5" x14ac:dyDescent="0.2">
      <c r="A5910" s="130"/>
      <c r="B5910" s="131"/>
      <c r="C5910" s="131"/>
      <c r="D5910" s="132"/>
      <c r="E5910" s="136" t="s">
        <v>0</v>
      </c>
      <c r="F5910" s="159" t="s">
        <v>763</v>
      </c>
      <c r="G5910" s="159"/>
      <c r="H5910" s="160"/>
      <c r="I5910" s="161"/>
      <c r="J5910" s="162"/>
      <c r="K5910" s="134"/>
      <c r="L5910" s="134"/>
      <c r="M5910" s="134"/>
      <c r="N5910" s="134"/>
      <c r="O5910" s="135"/>
      <c r="P5910" s="135"/>
      <c r="Q5910" s="135"/>
      <c r="R5910" s="132"/>
      <c r="S5910" s="132"/>
      <c r="T5910" s="131"/>
      <c r="U5910" s="6"/>
      <c r="V5910" s="8"/>
      <c r="W5910" s="8"/>
      <c r="X5910" s="133" t="str">
        <f>F5910</f>
        <v>---</v>
      </c>
      <c r="Y5910" s="9"/>
      <c r="AA5910" s="11"/>
    </row>
    <row r="5911" spans="1:27" ht="7.5" customHeight="1" outlineLevel="5" x14ac:dyDescent="0.15">
      <c r="B5911" s="69"/>
      <c r="C5911" s="69"/>
      <c r="D5911" s="60"/>
      <c r="E5911" s="60"/>
      <c r="F5911" s="61"/>
      <c r="G5911" s="60"/>
      <c r="H5911" s="65"/>
      <c r="I5911" s="105"/>
      <c r="J5911" s="63"/>
      <c r="K5911" s="65"/>
      <c r="L5911" s="65"/>
      <c r="M5911" s="65"/>
      <c r="N5911" s="65"/>
      <c r="O5911" s="63"/>
      <c r="P5911" s="63"/>
      <c r="Q5911" s="63"/>
      <c r="R5911" s="60"/>
      <c r="S5911" s="60"/>
      <c r="T5911" s="69"/>
      <c r="U5911" s="8"/>
      <c r="X5911" s="60"/>
    </row>
    <row r="5912" spans="1:27" ht="11.25" outlineLevel="4" x14ac:dyDescent="0.2">
      <c r="A5912" s="4"/>
      <c r="B5912" s="120"/>
      <c r="C5912" s="121">
        <v>10</v>
      </c>
      <c r="D5912" s="122" t="s">
        <v>760</v>
      </c>
      <c r="E5912" s="123" t="s">
        <v>4297</v>
      </c>
      <c r="F5912" s="124" t="s">
        <v>4298</v>
      </c>
      <c r="G5912" s="122" t="s">
        <v>3656</v>
      </c>
      <c r="H5912" s="125">
        <v>1</v>
      </c>
      <c r="I5912" s="126">
        <v>0</v>
      </c>
      <c r="J5912" s="127">
        <f>H5912*I5912</f>
        <v>0</v>
      </c>
      <c r="K5912" s="125"/>
      <c r="L5912" s="125">
        <f>H5912*K5912</f>
        <v>0</v>
      </c>
      <c r="M5912" s="125"/>
      <c r="N5912" s="125">
        <f>H5912*M5912</f>
        <v>0</v>
      </c>
      <c r="O5912" s="127">
        <v>15</v>
      </c>
      <c r="P5912" s="127">
        <f>J5912*(O5912/100)</f>
        <v>0</v>
      </c>
      <c r="Q5912" s="127">
        <f>J5912+P5912</f>
        <v>0</v>
      </c>
      <c r="R5912" s="128"/>
      <c r="S5912" s="128" t="s">
        <v>776</v>
      </c>
      <c r="T5912" s="129">
        <v>1</v>
      </c>
      <c r="U5912" s="8"/>
      <c r="V5912" s="8"/>
      <c r="W5912" s="8"/>
      <c r="X5912" s="60"/>
    </row>
    <row r="5913" spans="1:27" ht="9.75" outlineLevel="5" x14ac:dyDescent="0.2">
      <c r="A5913" s="130"/>
      <c r="B5913" s="131"/>
      <c r="C5913" s="131"/>
      <c r="D5913" s="132"/>
      <c r="E5913" s="136" t="s">
        <v>0</v>
      </c>
      <c r="F5913" s="159" t="s">
        <v>763</v>
      </c>
      <c r="G5913" s="159"/>
      <c r="H5913" s="160"/>
      <c r="I5913" s="161"/>
      <c r="J5913" s="162"/>
      <c r="K5913" s="134"/>
      <c r="L5913" s="134"/>
      <c r="M5913" s="134"/>
      <c r="N5913" s="134"/>
      <c r="O5913" s="135"/>
      <c r="P5913" s="135"/>
      <c r="Q5913" s="135"/>
      <c r="R5913" s="132"/>
      <c r="S5913" s="132"/>
      <c r="T5913" s="131"/>
      <c r="U5913" s="6"/>
      <c r="V5913" s="8"/>
      <c r="W5913" s="8"/>
      <c r="X5913" s="133" t="str">
        <f>F5913</f>
        <v>---</v>
      </c>
      <c r="Y5913" s="9"/>
      <c r="AA5913" s="11"/>
    </row>
    <row r="5914" spans="1:27" ht="7.5" customHeight="1" outlineLevel="5" x14ac:dyDescent="0.15">
      <c r="B5914" s="69"/>
      <c r="C5914" s="69"/>
      <c r="D5914" s="60"/>
      <c r="E5914" s="60"/>
      <c r="F5914" s="61"/>
      <c r="G5914" s="60"/>
      <c r="H5914" s="65"/>
      <c r="I5914" s="105"/>
      <c r="J5914" s="63"/>
      <c r="K5914" s="65"/>
      <c r="L5914" s="65"/>
      <c r="M5914" s="65"/>
      <c r="N5914" s="65"/>
      <c r="O5914" s="63"/>
      <c r="P5914" s="63"/>
      <c r="Q5914" s="63"/>
      <c r="R5914" s="60"/>
      <c r="S5914" s="60"/>
      <c r="T5914" s="69"/>
      <c r="U5914" s="8"/>
      <c r="X5914" s="60"/>
    </row>
    <row r="5915" spans="1:27" ht="11.25" outlineLevel="4" x14ac:dyDescent="0.2">
      <c r="A5915" s="4"/>
      <c r="B5915" s="120"/>
      <c r="C5915" s="121">
        <v>11</v>
      </c>
      <c r="D5915" s="122" t="s">
        <v>534</v>
      </c>
      <c r="E5915" s="123" t="s">
        <v>4299</v>
      </c>
      <c r="F5915" s="124" t="s">
        <v>4300</v>
      </c>
      <c r="G5915" s="122" t="s">
        <v>724</v>
      </c>
      <c r="H5915" s="125">
        <v>4</v>
      </c>
      <c r="I5915" s="126">
        <v>0</v>
      </c>
      <c r="J5915" s="127">
        <f>H5915*I5915</f>
        <v>0</v>
      </c>
      <c r="K5915" s="125"/>
      <c r="L5915" s="125">
        <f>H5915*K5915</f>
        <v>0</v>
      </c>
      <c r="M5915" s="125"/>
      <c r="N5915" s="125">
        <f>H5915*M5915</f>
        <v>0</v>
      </c>
      <c r="O5915" s="127">
        <v>15</v>
      </c>
      <c r="P5915" s="127">
        <f>J5915*(O5915/100)</f>
        <v>0</v>
      </c>
      <c r="Q5915" s="127">
        <f>J5915+P5915</f>
        <v>0</v>
      </c>
      <c r="R5915" s="128"/>
      <c r="S5915" s="128" t="s">
        <v>538</v>
      </c>
      <c r="T5915" s="129">
        <v>1</v>
      </c>
      <c r="U5915" s="8"/>
      <c r="V5915" s="8"/>
      <c r="W5915" s="8"/>
      <c r="X5915" s="60"/>
    </row>
    <row r="5916" spans="1:27" ht="9.75" outlineLevel="5" x14ac:dyDescent="0.2">
      <c r="A5916" s="130"/>
      <c r="B5916" s="131"/>
      <c r="C5916" s="131"/>
      <c r="D5916" s="132"/>
      <c r="E5916" s="136" t="s">
        <v>0</v>
      </c>
      <c r="F5916" s="159" t="s">
        <v>4301</v>
      </c>
      <c r="G5916" s="159"/>
      <c r="H5916" s="160"/>
      <c r="I5916" s="161"/>
      <c r="J5916" s="162"/>
      <c r="K5916" s="134"/>
      <c r="L5916" s="134"/>
      <c r="M5916" s="134"/>
      <c r="N5916" s="134"/>
      <c r="O5916" s="135"/>
      <c r="P5916" s="135"/>
      <c r="Q5916" s="135"/>
      <c r="R5916" s="132"/>
      <c r="S5916" s="132"/>
      <c r="T5916" s="131"/>
      <c r="U5916" s="6"/>
      <c r="V5916" s="8"/>
      <c r="W5916" s="8"/>
      <c r="X5916" s="133" t="str">
        <f>F5916</f>
        <v>Montáž kamerového systému nastavení a instalace licence k připojení jedné kamery k SW</v>
      </c>
      <c r="Y5916" s="9"/>
      <c r="AA5916" s="11"/>
    </row>
    <row r="5917" spans="1:27" ht="7.5" customHeight="1" outlineLevel="5" x14ac:dyDescent="0.15">
      <c r="B5917" s="69"/>
      <c r="C5917" s="69"/>
      <c r="D5917" s="60"/>
      <c r="E5917" s="60"/>
      <c r="F5917" s="61"/>
      <c r="G5917" s="60"/>
      <c r="H5917" s="65"/>
      <c r="I5917" s="105"/>
      <c r="J5917" s="63"/>
      <c r="K5917" s="65"/>
      <c r="L5917" s="65"/>
      <c r="M5917" s="65"/>
      <c r="N5917" s="65"/>
      <c r="O5917" s="63"/>
      <c r="P5917" s="63"/>
      <c r="Q5917" s="63"/>
      <c r="R5917" s="60"/>
      <c r="S5917" s="60"/>
      <c r="T5917" s="69"/>
      <c r="U5917" s="8"/>
      <c r="X5917" s="60"/>
    </row>
    <row r="5918" spans="1:27" ht="11.25" outlineLevel="4" x14ac:dyDescent="0.2">
      <c r="A5918" s="4"/>
      <c r="B5918" s="120"/>
      <c r="C5918" s="121">
        <v>12</v>
      </c>
      <c r="D5918" s="122" t="s">
        <v>534</v>
      </c>
      <c r="E5918" s="123" t="s">
        <v>4302</v>
      </c>
      <c r="F5918" s="124" t="s">
        <v>4303</v>
      </c>
      <c r="G5918" s="122" t="s">
        <v>724</v>
      </c>
      <c r="H5918" s="125">
        <v>4</v>
      </c>
      <c r="I5918" s="126">
        <v>0</v>
      </c>
      <c r="J5918" s="127">
        <f>H5918*I5918</f>
        <v>0</v>
      </c>
      <c r="K5918" s="125"/>
      <c r="L5918" s="125">
        <f>H5918*K5918</f>
        <v>0</v>
      </c>
      <c r="M5918" s="125"/>
      <c r="N5918" s="125">
        <f>H5918*M5918</f>
        <v>0</v>
      </c>
      <c r="O5918" s="127">
        <v>15</v>
      </c>
      <c r="P5918" s="127">
        <f>J5918*(O5918/100)</f>
        <v>0</v>
      </c>
      <c r="Q5918" s="127">
        <f>J5918+P5918</f>
        <v>0</v>
      </c>
      <c r="R5918" s="128"/>
      <c r="S5918" s="128" t="s">
        <v>538</v>
      </c>
      <c r="T5918" s="129">
        <v>1</v>
      </c>
      <c r="U5918" s="8"/>
      <c r="V5918" s="8"/>
      <c r="W5918" s="8"/>
      <c r="X5918" s="60"/>
    </row>
    <row r="5919" spans="1:27" ht="9.75" outlineLevel="5" x14ac:dyDescent="0.2">
      <c r="A5919" s="130"/>
      <c r="B5919" s="131"/>
      <c r="C5919" s="131"/>
      <c r="D5919" s="132"/>
      <c r="E5919" s="136" t="s">
        <v>0</v>
      </c>
      <c r="F5919" s="159" t="s">
        <v>4304</v>
      </c>
      <c r="G5919" s="159"/>
      <c r="H5919" s="160"/>
      <c r="I5919" s="161"/>
      <c r="J5919" s="162"/>
      <c r="K5919" s="134"/>
      <c r="L5919" s="134"/>
      <c r="M5919" s="134"/>
      <c r="N5919" s="134"/>
      <c r="O5919" s="135"/>
      <c r="P5919" s="135"/>
      <c r="Q5919" s="135"/>
      <c r="R5919" s="132"/>
      <c r="S5919" s="132"/>
      <c r="T5919" s="131"/>
      <c r="U5919" s="6"/>
      <c r="V5919" s="8"/>
      <c r="W5919" s="8"/>
      <c r="X5919" s="133" t="str">
        <f>F5919</f>
        <v>Montáž kamerového systému nastavení a instalace instalace a nastavení SW pro sledování kamer</v>
      </c>
      <c r="Y5919" s="9"/>
      <c r="AA5919" s="11"/>
    </row>
    <row r="5920" spans="1:27" ht="7.5" customHeight="1" outlineLevel="5" x14ac:dyDescent="0.15">
      <c r="B5920" s="69"/>
      <c r="C5920" s="69"/>
      <c r="D5920" s="60"/>
      <c r="E5920" s="60"/>
      <c r="F5920" s="61"/>
      <c r="G5920" s="60"/>
      <c r="H5920" s="65"/>
      <c r="I5920" s="105"/>
      <c r="J5920" s="63"/>
      <c r="K5920" s="65"/>
      <c r="L5920" s="65"/>
      <c r="M5920" s="65"/>
      <c r="N5920" s="65"/>
      <c r="O5920" s="63"/>
      <c r="P5920" s="63"/>
      <c r="Q5920" s="63"/>
      <c r="R5920" s="60"/>
      <c r="S5920" s="60"/>
      <c r="T5920" s="69"/>
      <c r="U5920" s="8"/>
      <c r="X5920" s="60"/>
    </row>
    <row r="5921" spans="1:27" ht="11.25" outlineLevel="4" x14ac:dyDescent="0.2">
      <c r="A5921" s="4"/>
      <c r="B5921" s="120"/>
      <c r="C5921" s="121">
        <v>13</v>
      </c>
      <c r="D5921" s="122" t="s">
        <v>534</v>
      </c>
      <c r="E5921" s="123" t="s">
        <v>4305</v>
      </c>
      <c r="F5921" s="124" t="s">
        <v>4306</v>
      </c>
      <c r="G5921" s="122" t="s">
        <v>724</v>
      </c>
      <c r="H5921" s="125">
        <v>4</v>
      </c>
      <c r="I5921" s="126">
        <v>0</v>
      </c>
      <c r="J5921" s="127">
        <f>H5921*I5921</f>
        <v>0</v>
      </c>
      <c r="K5921" s="125"/>
      <c r="L5921" s="125">
        <f>H5921*K5921</f>
        <v>0</v>
      </c>
      <c r="M5921" s="125"/>
      <c r="N5921" s="125">
        <f>H5921*M5921</f>
        <v>0</v>
      </c>
      <c r="O5921" s="127">
        <v>15</v>
      </c>
      <c r="P5921" s="127">
        <f>J5921*(O5921/100)</f>
        <v>0</v>
      </c>
      <c r="Q5921" s="127">
        <f>J5921+P5921</f>
        <v>0</v>
      </c>
      <c r="R5921" s="128"/>
      <c r="S5921" s="128" t="s">
        <v>538</v>
      </c>
      <c r="T5921" s="129">
        <v>1</v>
      </c>
      <c r="U5921" s="8"/>
      <c r="V5921" s="8"/>
      <c r="W5921" s="8"/>
      <c r="X5921" s="60"/>
    </row>
    <row r="5922" spans="1:27" ht="9.75" outlineLevel="5" x14ac:dyDescent="0.2">
      <c r="A5922" s="130"/>
      <c r="B5922" s="131"/>
      <c r="C5922" s="131"/>
      <c r="D5922" s="132"/>
      <c r="E5922" s="136" t="s">
        <v>0</v>
      </c>
      <c r="F5922" s="159" t="s">
        <v>4307</v>
      </c>
      <c r="G5922" s="159"/>
      <c r="H5922" s="160"/>
      <c r="I5922" s="161"/>
      <c r="J5922" s="162"/>
      <c r="K5922" s="134"/>
      <c r="L5922" s="134"/>
      <c r="M5922" s="134"/>
      <c r="N5922" s="134"/>
      <c r="O5922" s="135"/>
      <c r="P5922" s="135"/>
      <c r="Q5922" s="135"/>
      <c r="R5922" s="132"/>
      <c r="S5922" s="132"/>
      <c r="T5922" s="131"/>
      <c r="U5922" s="6"/>
      <c r="V5922" s="8"/>
      <c r="W5922" s="8"/>
      <c r="X5922" s="133" t="str">
        <f>F5922</f>
        <v>Montáž kamerového systému nastavení a instalace nastavení záběru podle přání uživatele</v>
      </c>
      <c r="Y5922" s="9"/>
      <c r="AA5922" s="11"/>
    </row>
    <row r="5923" spans="1:27" ht="7.5" customHeight="1" outlineLevel="5" x14ac:dyDescent="0.15">
      <c r="B5923" s="69"/>
      <c r="C5923" s="69"/>
      <c r="D5923" s="60"/>
      <c r="E5923" s="60"/>
      <c r="F5923" s="61"/>
      <c r="G5923" s="60"/>
      <c r="H5923" s="65"/>
      <c r="I5923" s="105"/>
      <c r="J5923" s="63"/>
      <c r="K5923" s="65"/>
      <c r="L5923" s="65"/>
      <c r="M5923" s="65"/>
      <c r="N5923" s="65"/>
      <c r="O5923" s="63"/>
      <c r="P5923" s="63"/>
      <c r="Q5923" s="63"/>
      <c r="R5923" s="60"/>
      <c r="S5923" s="60"/>
      <c r="T5923" s="69"/>
      <c r="U5923" s="8"/>
      <c r="X5923" s="60"/>
    </row>
    <row r="5924" spans="1:27" outlineLevel="4" x14ac:dyDescent="0.15">
      <c r="B5924" s="6"/>
      <c r="C5924" s="6"/>
      <c r="D5924" s="6"/>
      <c r="E5924" s="6"/>
      <c r="F5924" s="6"/>
      <c r="G5924" s="6"/>
      <c r="H5924" s="6"/>
      <c r="I5924" s="8"/>
      <c r="J5924" s="8"/>
      <c r="K5924" s="6"/>
      <c r="L5924" s="6"/>
      <c r="M5924" s="6"/>
      <c r="N5924" s="6"/>
      <c r="O5924" s="6"/>
      <c r="P5924" s="8"/>
      <c r="Q5924" s="8"/>
      <c r="R5924" s="8"/>
      <c r="S5924" s="6"/>
      <c r="T5924" s="6"/>
      <c r="X5924" s="6"/>
    </row>
    <row r="5925" spans="1:27" ht="11.25" outlineLevel="3" x14ac:dyDescent="0.2">
      <c r="A5925" s="96" t="s">
        <v>225</v>
      </c>
      <c r="B5925" s="100">
        <v>4</v>
      </c>
      <c r="C5925" s="114"/>
      <c r="D5925" s="115" t="s">
        <v>533</v>
      </c>
      <c r="E5925" s="115"/>
      <c r="F5925" s="116" t="s">
        <v>226</v>
      </c>
      <c r="G5925" s="115"/>
      <c r="H5925" s="117"/>
      <c r="I5925" s="118"/>
      <c r="J5925" s="98">
        <f>SUBTOTAL(9,J5926:J5941)</f>
        <v>0</v>
      </c>
      <c r="K5925" s="117"/>
      <c r="L5925" s="99">
        <f>SUBTOTAL(9,L5926:L5941)</f>
        <v>0</v>
      </c>
      <c r="M5925" s="117"/>
      <c r="N5925" s="99">
        <f>SUBTOTAL(9,N5926:N5941)</f>
        <v>0</v>
      </c>
      <c r="O5925" s="119"/>
      <c r="P5925" s="98">
        <f>SUBTOTAL(9,P5926:P5941)</f>
        <v>0</v>
      </c>
      <c r="Q5925" s="98">
        <f>SUBTOTAL(9,Q5926:Q5941)</f>
        <v>0</v>
      </c>
      <c r="R5925" s="115"/>
      <c r="S5925" s="115"/>
      <c r="T5925" s="100">
        <f>SUBTOTAL(9,T5926:T5941)</f>
        <v>5</v>
      </c>
      <c r="U5925" s="6"/>
      <c r="V5925" s="8"/>
      <c r="W5925" s="8"/>
      <c r="X5925" s="60"/>
    </row>
    <row r="5926" spans="1:27" ht="22.5" outlineLevel="4" x14ac:dyDescent="0.2">
      <c r="A5926" s="4"/>
      <c r="B5926" s="120"/>
      <c r="C5926" s="121">
        <v>1</v>
      </c>
      <c r="D5926" s="122" t="s">
        <v>760</v>
      </c>
      <c r="E5926" s="123" t="s">
        <v>4308</v>
      </c>
      <c r="F5926" s="124" t="s">
        <v>4309</v>
      </c>
      <c r="G5926" s="122" t="s">
        <v>3656</v>
      </c>
      <c r="H5926" s="125">
        <v>5</v>
      </c>
      <c r="I5926" s="126">
        <v>0</v>
      </c>
      <c r="J5926" s="127">
        <f>H5926*I5926</f>
        <v>0</v>
      </c>
      <c r="K5926" s="125"/>
      <c r="L5926" s="125">
        <f>H5926*K5926</f>
        <v>0</v>
      </c>
      <c r="M5926" s="125"/>
      <c r="N5926" s="125">
        <f>H5926*M5926</f>
        <v>0</v>
      </c>
      <c r="O5926" s="127">
        <v>15</v>
      </c>
      <c r="P5926" s="127">
        <f>J5926*(O5926/100)</f>
        <v>0</v>
      </c>
      <c r="Q5926" s="127">
        <f>J5926+P5926</f>
        <v>0</v>
      </c>
      <c r="R5926" s="128"/>
      <c r="S5926" s="128" t="s">
        <v>776</v>
      </c>
      <c r="T5926" s="129">
        <v>1</v>
      </c>
      <c r="U5926" s="8"/>
      <c r="V5926" s="8"/>
      <c r="W5926" s="8"/>
      <c r="X5926" s="60"/>
    </row>
    <row r="5927" spans="1:27" ht="9.75" outlineLevel="5" x14ac:dyDescent="0.2">
      <c r="A5927" s="130"/>
      <c r="B5927" s="131"/>
      <c r="C5927" s="131"/>
      <c r="D5927" s="132"/>
      <c r="E5927" s="136" t="s">
        <v>0</v>
      </c>
      <c r="F5927" s="159" t="s">
        <v>763</v>
      </c>
      <c r="G5927" s="159"/>
      <c r="H5927" s="160"/>
      <c r="I5927" s="161"/>
      <c r="J5927" s="162"/>
      <c r="K5927" s="134"/>
      <c r="L5927" s="134"/>
      <c r="M5927" s="134"/>
      <c r="N5927" s="134"/>
      <c r="O5927" s="135"/>
      <c r="P5927" s="135"/>
      <c r="Q5927" s="135"/>
      <c r="R5927" s="132"/>
      <c r="S5927" s="132"/>
      <c r="T5927" s="131"/>
      <c r="U5927" s="6"/>
      <c r="V5927" s="8"/>
      <c r="W5927" s="8"/>
      <c r="X5927" s="133" t="str">
        <f>F5927</f>
        <v>---</v>
      </c>
      <c r="Y5927" s="9"/>
      <c r="AA5927" s="11"/>
    </row>
    <row r="5928" spans="1:27" ht="7.5" customHeight="1" outlineLevel="5" x14ac:dyDescent="0.15">
      <c r="B5928" s="69"/>
      <c r="C5928" s="69"/>
      <c r="D5928" s="60"/>
      <c r="E5928" s="60"/>
      <c r="F5928" s="61"/>
      <c r="G5928" s="60"/>
      <c r="H5928" s="65"/>
      <c r="I5928" s="105"/>
      <c r="J5928" s="63"/>
      <c r="K5928" s="65"/>
      <c r="L5928" s="65"/>
      <c r="M5928" s="65"/>
      <c r="N5928" s="65"/>
      <c r="O5928" s="63"/>
      <c r="P5928" s="63"/>
      <c r="Q5928" s="63"/>
      <c r="R5928" s="60"/>
      <c r="S5928" s="60"/>
      <c r="T5928" s="69"/>
      <c r="U5928" s="8"/>
      <c r="X5928" s="60"/>
    </row>
    <row r="5929" spans="1:27" ht="33.75" outlineLevel="4" x14ac:dyDescent="0.2">
      <c r="A5929" s="4"/>
      <c r="B5929" s="120"/>
      <c r="C5929" s="121">
        <v>2</v>
      </c>
      <c r="D5929" s="122" t="s">
        <v>760</v>
      </c>
      <c r="E5929" s="123" t="s">
        <v>4310</v>
      </c>
      <c r="F5929" s="124" t="s">
        <v>4311</v>
      </c>
      <c r="G5929" s="122" t="s">
        <v>4312</v>
      </c>
      <c r="H5929" s="125">
        <v>5</v>
      </c>
      <c r="I5929" s="126">
        <v>0</v>
      </c>
      <c r="J5929" s="127">
        <f>H5929*I5929</f>
        <v>0</v>
      </c>
      <c r="K5929" s="125"/>
      <c r="L5929" s="125">
        <f>H5929*K5929</f>
        <v>0</v>
      </c>
      <c r="M5929" s="125"/>
      <c r="N5929" s="125">
        <f>H5929*M5929</f>
        <v>0</v>
      </c>
      <c r="O5929" s="127">
        <v>15</v>
      </c>
      <c r="P5929" s="127">
        <f>J5929*(O5929/100)</f>
        <v>0</v>
      </c>
      <c r="Q5929" s="127">
        <f>J5929+P5929</f>
        <v>0</v>
      </c>
      <c r="R5929" s="128"/>
      <c r="S5929" s="128" t="s">
        <v>776</v>
      </c>
      <c r="T5929" s="129">
        <v>1</v>
      </c>
      <c r="U5929" s="8"/>
      <c r="V5929" s="8"/>
      <c r="W5929" s="8"/>
      <c r="X5929" s="60"/>
    </row>
    <row r="5930" spans="1:27" ht="9.75" outlineLevel="5" x14ac:dyDescent="0.2">
      <c r="A5930" s="130"/>
      <c r="B5930" s="131"/>
      <c r="C5930" s="131"/>
      <c r="D5930" s="132"/>
      <c r="E5930" s="136" t="s">
        <v>0</v>
      </c>
      <c r="F5930" s="159" t="s">
        <v>763</v>
      </c>
      <c r="G5930" s="159"/>
      <c r="H5930" s="160"/>
      <c r="I5930" s="161"/>
      <c r="J5930" s="162"/>
      <c r="K5930" s="134"/>
      <c r="L5930" s="134"/>
      <c r="M5930" s="134"/>
      <c r="N5930" s="134"/>
      <c r="O5930" s="135"/>
      <c r="P5930" s="135"/>
      <c r="Q5930" s="135"/>
      <c r="R5930" s="132"/>
      <c r="S5930" s="132"/>
      <c r="T5930" s="131"/>
      <c r="U5930" s="6"/>
      <c r="V5930" s="8"/>
      <c r="W5930" s="8"/>
      <c r="X5930" s="133" t="str">
        <f>F5930</f>
        <v>---</v>
      </c>
      <c r="Y5930" s="9"/>
      <c r="AA5930" s="11"/>
    </row>
    <row r="5931" spans="1:27" ht="7.5" customHeight="1" outlineLevel="5" x14ac:dyDescent="0.15">
      <c r="B5931" s="69"/>
      <c r="C5931" s="69"/>
      <c r="D5931" s="60"/>
      <c r="E5931" s="60"/>
      <c r="F5931" s="61"/>
      <c r="G5931" s="60"/>
      <c r="H5931" s="65"/>
      <c r="I5931" s="105"/>
      <c r="J5931" s="63"/>
      <c r="K5931" s="65"/>
      <c r="L5931" s="65"/>
      <c r="M5931" s="65"/>
      <c r="N5931" s="65"/>
      <c r="O5931" s="63"/>
      <c r="P5931" s="63"/>
      <c r="Q5931" s="63"/>
      <c r="R5931" s="60"/>
      <c r="S5931" s="60"/>
      <c r="T5931" s="69"/>
      <c r="U5931" s="8"/>
      <c r="X5931" s="60"/>
    </row>
    <row r="5932" spans="1:27" ht="33.75" outlineLevel="4" x14ac:dyDescent="0.2">
      <c r="A5932" s="4"/>
      <c r="B5932" s="120"/>
      <c r="C5932" s="121">
        <v>3</v>
      </c>
      <c r="D5932" s="122" t="s">
        <v>760</v>
      </c>
      <c r="E5932" s="123" t="s">
        <v>4313</v>
      </c>
      <c r="F5932" s="124" t="s">
        <v>4314</v>
      </c>
      <c r="G5932" s="122" t="s">
        <v>4312</v>
      </c>
      <c r="H5932" s="125">
        <v>5</v>
      </c>
      <c r="I5932" s="126">
        <v>0</v>
      </c>
      <c r="J5932" s="127">
        <f>H5932*I5932</f>
        <v>0</v>
      </c>
      <c r="K5932" s="125"/>
      <c r="L5932" s="125">
        <f>H5932*K5932</f>
        <v>0</v>
      </c>
      <c r="M5932" s="125"/>
      <c r="N5932" s="125">
        <f>H5932*M5932</f>
        <v>0</v>
      </c>
      <c r="O5932" s="127">
        <v>15</v>
      </c>
      <c r="P5932" s="127">
        <f>J5932*(O5932/100)</f>
        <v>0</v>
      </c>
      <c r="Q5932" s="127">
        <f>J5932+P5932</f>
        <v>0</v>
      </c>
      <c r="R5932" s="128"/>
      <c r="S5932" s="128" t="s">
        <v>776</v>
      </c>
      <c r="T5932" s="129">
        <v>1</v>
      </c>
      <c r="U5932" s="8"/>
      <c r="V5932" s="8"/>
      <c r="W5932" s="8"/>
      <c r="X5932" s="60"/>
    </row>
    <row r="5933" spans="1:27" ht="9.75" outlineLevel="5" x14ac:dyDescent="0.2">
      <c r="A5933" s="130"/>
      <c r="B5933" s="131"/>
      <c r="C5933" s="131"/>
      <c r="D5933" s="132"/>
      <c r="E5933" s="136" t="s">
        <v>0</v>
      </c>
      <c r="F5933" s="159" t="s">
        <v>763</v>
      </c>
      <c r="G5933" s="159"/>
      <c r="H5933" s="160"/>
      <c r="I5933" s="161"/>
      <c r="J5933" s="162"/>
      <c r="K5933" s="134"/>
      <c r="L5933" s="134"/>
      <c r="M5933" s="134"/>
      <c r="N5933" s="134"/>
      <c r="O5933" s="135"/>
      <c r="P5933" s="135"/>
      <c r="Q5933" s="135"/>
      <c r="R5933" s="132"/>
      <c r="S5933" s="132"/>
      <c r="T5933" s="131"/>
      <c r="U5933" s="6"/>
      <c r="V5933" s="8"/>
      <c r="W5933" s="8"/>
      <c r="X5933" s="133" t="str">
        <f>F5933</f>
        <v>---</v>
      </c>
      <c r="Y5933" s="9"/>
      <c r="AA5933" s="11"/>
    </row>
    <row r="5934" spans="1:27" ht="7.5" customHeight="1" outlineLevel="5" x14ac:dyDescent="0.15">
      <c r="B5934" s="69"/>
      <c r="C5934" s="69"/>
      <c r="D5934" s="60"/>
      <c r="E5934" s="60"/>
      <c r="F5934" s="61"/>
      <c r="G5934" s="60"/>
      <c r="H5934" s="65"/>
      <c r="I5934" s="105"/>
      <c r="J5934" s="63"/>
      <c r="K5934" s="65"/>
      <c r="L5934" s="65"/>
      <c r="M5934" s="65"/>
      <c r="N5934" s="65"/>
      <c r="O5934" s="63"/>
      <c r="P5934" s="63"/>
      <c r="Q5934" s="63"/>
      <c r="R5934" s="60"/>
      <c r="S5934" s="60"/>
      <c r="T5934" s="69"/>
      <c r="U5934" s="8"/>
      <c r="X5934" s="60"/>
    </row>
    <row r="5935" spans="1:27" ht="33.75" outlineLevel="4" x14ac:dyDescent="0.2">
      <c r="A5935" s="4"/>
      <c r="B5935" s="120"/>
      <c r="C5935" s="121">
        <v>4</v>
      </c>
      <c r="D5935" s="122" t="s">
        <v>760</v>
      </c>
      <c r="E5935" s="123" t="s">
        <v>4315</v>
      </c>
      <c r="F5935" s="124" t="s">
        <v>4316</v>
      </c>
      <c r="G5935" s="122" t="s">
        <v>4312</v>
      </c>
      <c r="H5935" s="125">
        <v>5</v>
      </c>
      <c r="I5935" s="126">
        <v>0</v>
      </c>
      <c r="J5935" s="127">
        <f>H5935*I5935</f>
        <v>0</v>
      </c>
      <c r="K5935" s="125"/>
      <c r="L5935" s="125">
        <f>H5935*K5935</f>
        <v>0</v>
      </c>
      <c r="M5935" s="125"/>
      <c r="N5935" s="125">
        <f>H5935*M5935</f>
        <v>0</v>
      </c>
      <c r="O5935" s="127">
        <v>15</v>
      </c>
      <c r="P5935" s="127">
        <f>J5935*(O5935/100)</f>
        <v>0</v>
      </c>
      <c r="Q5935" s="127">
        <f>J5935+P5935</f>
        <v>0</v>
      </c>
      <c r="R5935" s="128"/>
      <c r="S5935" s="128" t="s">
        <v>776</v>
      </c>
      <c r="T5935" s="129">
        <v>1</v>
      </c>
      <c r="U5935" s="8"/>
      <c r="V5935" s="8"/>
      <c r="W5935" s="8"/>
      <c r="X5935" s="60"/>
    </row>
    <row r="5936" spans="1:27" ht="9.75" outlineLevel="5" x14ac:dyDescent="0.2">
      <c r="A5936" s="130"/>
      <c r="B5936" s="131"/>
      <c r="C5936" s="131"/>
      <c r="D5936" s="132"/>
      <c r="E5936" s="136" t="s">
        <v>0</v>
      </c>
      <c r="F5936" s="159" t="s">
        <v>763</v>
      </c>
      <c r="G5936" s="159"/>
      <c r="H5936" s="160"/>
      <c r="I5936" s="161"/>
      <c r="J5936" s="162"/>
      <c r="K5936" s="134"/>
      <c r="L5936" s="134"/>
      <c r="M5936" s="134"/>
      <c r="N5936" s="134"/>
      <c r="O5936" s="135"/>
      <c r="P5936" s="135"/>
      <c r="Q5936" s="135"/>
      <c r="R5936" s="132"/>
      <c r="S5936" s="132"/>
      <c r="T5936" s="131"/>
      <c r="U5936" s="6"/>
      <c r="V5936" s="8"/>
      <c r="W5936" s="8"/>
      <c r="X5936" s="133" t="str">
        <f>F5936</f>
        <v>---</v>
      </c>
      <c r="Y5936" s="9"/>
      <c r="AA5936" s="11"/>
    </row>
    <row r="5937" spans="1:27" ht="7.5" customHeight="1" outlineLevel="5" x14ac:dyDescent="0.15">
      <c r="B5937" s="69"/>
      <c r="C5937" s="69"/>
      <c r="D5937" s="60"/>
      <c r="E5937" s="60"/>
      <c r="F5937" s="61"/>
      <c r="G5937" s="60"/>
      <c r="H5937" s="65"/>
      <c r="I5937" s="105"/>
      <c r="J5937" s="63"/>
      <c r="K5937" s="65"/>
      <c r="L5937" s="65"/>
      <c r="M5937" s="65"/>
      <c r="N5937" s="65"/>
      <c r="O5937" s="63"/>
      <c r="P5937" s="63"/>
      <c r="Q5937" s="63"/>
      <c r="R5937" s="60"/>
      <c r="S5937" s="60"/>
      <c r="T5937" s="69"/>
      <c r="U5937" s="8"/>
      <c r="X5937" s="60"/>
    </row>
    <row r="5938" spans="1:27" ht="11.25" outlineLevel="4" x14ac:dyDescent="0.2">
      <c r="A5938" s="4"/>
      <c r="B5938" s="120"/>
      <c r="C5938" s="121">
        <v>5</v>
      </c>
      <c r="D5938" s="122" t="s">
        <v>3747</v>
      </c>
      <c r="E5938" s="123" t="s">
        <v>4091</v>
      </c>
      <c r="F5938" s="124" t="s">
        <v>4092</v>
      </c>
      <c r="G5938" s="122" t="s">
        <v>3757</v>
      </c>
      <c r="H5938" s="125">
        <v>25</v>
      </c>
      <c r="I5938" s="126">
        <v>0</v>
      </c>
      <c r="J5938" s="127">
        <f>H5938*I5938</f>
        <v>0</v>
      </c>
      <c r="K5938" s="125"/>
      <c r="L5938" s="125">
        <f>H5938*K5938</f>
        <v>0</v>
      </c>
      <c r="M5938" s="125"/>
      <c r="N5938" s="125">
        <f>H5938*M5938</f>
        <v>0</v>
      </c>
      <c r="O5938" s="127">
        <v>15</v>
      </c>
      <c r="P5938" s="127">
        <f>J5938*(O5938/100)</f>
        <v>0</v>
      </c>
      <c r="Q5938" s="127">
        <f>J5938+P5938</f>
        <v>0</v>
      </c>
      <c r="R5938" s="128"/>
      <c r="S5938" s="128" t="s">
        <v>538</v>
      </c>
      <c r="T5938" s="129">
        <v>1</v>
      </c>
      <c r="U5938" s="8"/>
      <c r="V5938" s="8"/>
      <c r="W5938" s="8"/>
      <c r="X5938" s="60"/>
    </row>
    <row r="5939" spans="1:27" ht="9.75" outlineLevel="5" x14ac:dyDescent="0.2">
      <c r="A5939" s="130"/>
      <c r="B5939" s="131"/>
      <c r="C5939" s="131"/>
      <c r="D5939" s="132"/>
      <c r="E5939" s="136" t="s">
        <v>0</v>
      </c>
      <c r="F5939" s="159" t="s">
        <v>4093</v>
      </c>
      <c r="G5939" s="159"/>
      <c r="H5939" s="160"/>
      <c r="I5939" s="161"/>
      <c r="J5939" s="162"/>
      <c r="K5939" s="134"/>
      <c r="L5939" s="134"/>
      <c r="M5939" s="134"/>
      <c r="N5939" s="134"/>
      <c r="O5939" s="135"/>
      <c r="P5939" s="135"/>
      <c r="Q5939" s="135"/>
      <c r="R5939" s="132"/>
      <c r="S5939" s="132"/>
      <c r="T5939" s="131"/>
      <c r="U5939" s="6"/>
      <c r="V5939" s="8"/>
      <c r="W5939" s="8"/>
      <c r="X5939" s="133" t="str">
        <f>F5939</f>
        <v>Hodinové zúčtovací sazby montáží technologických zařízení na stavebních objektech montér slaboproudých zařízení odborný</v>
      </c>
      <c r="Y5939" s="9"/>
      <c r="AA5939" s="11"/>
    </row>
    <row r="5940" spans="1:27" ht="7.5" customHeight="1" outlineLevel="5" x14ac:dyDescent="0.15">
      <c r="B5940" s="69"/>
      <c r="C5940" s="69"/>
      <c r="D5940" s="60"/>
      <c r="E5940" s="60"/>
      <c r="F5940" s="61"/>
      <c r="G5940" s="60"/>
      <c r="H5940" s="65"/>
      <c r="I5940" s="105"/>
      <c r="J5940" s="63"/>
      <c r="K5940" s="65"/>
      <c r="L5940" s="65"/>
      <c r="M5940" s="65"/>
      <c r="N5940" s="65"/>
      <c r="O5940" s="63"/>
      <c r="P5940" s="63"/>
      <c r="Q5940" s="63"/>
      <c r="R5940" s="60"/>
      <c r="S5940" s="60"/>
      <c r="T5940" s="69"/>
      <c r="U5940" s="8"/>
      <c r="X5940" s="60"/>
    </row>
    <row r="5941" spans="1:27" outlineLevel="4" x14ac:dyDescent="0.15">
      <c r="B5941" s="6"/>
      <c r="C5941" s="6"/>
      <c r="D5941" s="6"/>
      <c r="E5941" s="6"/>
      <c r="F5941" s="6"/>
      <c r="G5941" s="6"/>
      <c r="H5941" s="6"/>
      <c r="I5941" s="8"/>
      <c r="J5941" s="8"/>
      <c r="K5941" s="6"/>
      <c r="L5941" s="6"/>
      <c r="M5941" s="6"/>
      <c r="N5941" s="6"/>
      <c r="O5941" s="6"/>
      <c r="P5941" s="8"/>
      <c r="Q5941" s="8"/>
      <c r="R5941" s="8"/>
      <c r="S5941" s="6"/>
      <c r="T5941" s="6"/>
      <c r="X5941" s="6"/>
    </row>
    <row r="5942" spans="1:27" ht="11.25" outlineLevel="3" x14ac:dyDescent="0.2">
      <c r="A5942" s="96" t="s">
        <v>227</v>
      </c>
      <c r="B5942" s="100">
        <v>4</v>
      </c>
      <c r="C5942" s="114"/>
      <c r="D5942" s="115" t="s">
        <v>533</v>
      </c>
      <c r="E5942" s="115"/>
      <c r="F5942" s="116" t="s">
        <v>228</v>
      </c>
      <c r="G5942" s="115"/>
      <c r="H5942" s="117"/>
      <c r="I5942" s="118"/>
      <c r="J5942" s="98">
        <f>SUBTOTAL(9,J5943:J5955)</f>
        <v>0</v>
      </c>
      <c r="K5942" s="117"/>
      <c r="L5942" s="99">
        <f>SUBTOTAL(9,L5943:L5955)</f>
        <v>9.0000000000000011E-3</v>
      </c>
      <c r="M5942" s="117"/>
      <c r="N5942" s="99">
        <f>SUBTOTAL(9,N5943:N5955)</f>
        <v>4.0378000000000007</v>
      </c>
      <c r="O5942" s="119"/>
      <c r="P5942" s="98">
        <f>SUBTOTAL(9,P5943:P5955)</f>
        <v>0</v>
      </c>
      <c r="Q5942" s="98">
        <f>SUBTOTAL(9,Q5943:Q5955)</f>
        <v>0</v>
      </c>
      <c r="R5942" s="115"/>
      <c r="S5942" s="115"/>
      <c r="T5942" s="100">
        <f>SUBTOTAL(9,T5943:T5955)</f>
        <v>4</v>
      </c>
      <c r="U5942" s="6"/>
      <c r="V5942" s="8"/>
      <c r="W5942" s="8"/>
      <c r="X5942" s="60"/>
    </row>
    <row r="5943" spans="1:27" ht="11.25" outlineLevel="4" x14ac:dyDescent="0.2">
      <c r="A5943" s="4"/>
      <c r="B5943" s="120"/>
      <c r="C5943" s="121">
        <v>1</v>
      </c>
      <c r="D5943" s="122" t="s">
        <v>3747</v>
      </c>
      <c r="E5943" s="123" t="s">
        <v>3953</v>
      </c>
      <c r="F5943" s="124" t="s">
        <v>3954</v>
      </c>
      <c r="G5943" s="122" t="s">
        <v>724</v>
      </c>
      <c r="H5943" s="125">
        <v>60</v>
      </c>
      <c r="I5943" s="126">
        <v>0</v>
      </c>
      <c r="J5943" s="127">
        <f>H5943*I5943</f>
        <v>0</v>
      </c>
      <c r="K5943" s="125"/>
      <c r="L5943" s="125">
        <f>H5943*K5943</f>
        <v>0</v>
      </c>
      <c r="M5943" s="125">
        <v>3.0000000000000001E-5</v>
      </c>
      <c r="N5943" s="125">
        <f>H5943*M5943</f>
        <v>1.8E-3</v>
      </c>
      <c r="O5943" s="127">
        <v>15</v>
      </c>
      <c r="P5943" s="127">
        <f>J5943*(O5943/100)</f>
        <v>0</v>
      </c>
      <c r="Q5943" s="127">
        <f>J5943+P5943</f>
        <v>0</v>
      </c>
      <c r="R5943" s="128"/>
      <c r="S5943" s="128" t="s">
        <v>538</v>
      </c>
      <c r="T5943" s="129">
        <v>1</v>
      </c>
      <c r="U5943" s="8"/>
      <c r="V5943" s="8"/>
      <c r="W5943" s="8"/>
      <c r="X5943" s="60"/>
    </row>
    <row r="5944" spans="1:27" ht="9.75" outlineLevel="5" x14ac:dyDescent="0.2">
      <c r="A5944" s="130"/>
      <c r="B5944" s="131"/>
      <c r="C5944" s="131"/>
      <c r="D5944" s="132"/>
      <c r="E5944" s="136" t="s">
        <v>0</v>
      </c>
      <c r="F5944" s="159" t="s">
        <v>3955</v>
      </c>
      <c r="G5944" s="159"/>
      <c r="H5944" s="160"/>
      <c r="I5944" s="161"/>
      <c r="J5944" s="162"/>
      <c r="K5944" s="134"/>
      <c r="L5944" s="134"/>
      <c r="M5944" s="134"/>
      <c r="N5944" s="134"/>
      <c r="O5944" s="135"/>
      <c r="P5944" s="135"/>
      <c r="Q5944" s="135"/>
      <c r="R5944" s="132"/>
      <c r="S5944" s="132"/>
      <c r="T5944" s="131"/>
      <c r="U5944" s="6"/>
      <c r="V5944" s="8"/>
      <c r="W5944" s="8"/>
      <c r="X5944" s="133" t="str">
        <f>F5944</f>
        <v>Vysekání kapes nebo výklenků ve zdivu pro osazení kotevních prvků nebo elektroinstalačního zařízení z lehkých betonů, dutých cihel nebo tvárnic, velikosti 7x7x5 cm</v>
      </c>
      <c r="Y5944" s="9"/>
      <c r="AA5944" s="11"/>
    </row>
    <row r="5945" spans="1:27" ht="7.5" customHeight="1" outlineLevel="5" x14ac:dyDescent="0.15">
      <c r="B5945" s="69"/>
      <c r="C5945" s="69"/>
      <c r="D5945" s="60"/>
      <c r="E5945" s="60"/>
      <c r="F5945" s="61"/>
      <c r="G5945" s="60"/>
      <c r="H5945" s="65"/>
      <c r="I5945" s="105"/>
      <c r="J5945" s="63"/>
      <c r="K5945" s="65"/>
      <c r="L5945" s="65"/>
      <c r="M5945" s="65"/>
      <c r="N5945" s="65"/>
      <c r="O5945" s="63"/>
      <c r="P5945" s="63"/>
      <c r="Q5945" s="63"/>
      <c r="R5945" s="60"/>
      <c r="S5945" s="60"/>
      <c r="T5945" s="69"/>
      <c r="U5945" s="8"/>
      <c r="X5945" s="60"/>
    </row>
    <row r="5946" spans="1:27" ht="22.5" outlineLevel="4" x14ac:dyDescent="0.2">
      <c r="A5946" s="4"/>
      <c r="B5946" s="120"/>
      <c r="C5946" s="121">
        <v>2</v>
      </c>
      <c r="D5946" s="122" t="s">
        <v>3747</v>
      </c>
      <c r="E5946" s="123" t="s">
        <v>3962</v>
      </c>
      <c r="F5946" s="124" t="s">
        <v>3963</v>
      </c>
      <c r="G5946" s="122" t="s">
        <v>724</v>
      </c>
      <c r="H5946" s="125">
        <v>3</v>
      </c>
      <c r="I5946" s="126">
        <v>0</v>
      </c>
      <c r="J5946" s="127">
        <f>H5946*I5946</f>
        <v>0</v>
      </c>
      <c r="K5946" s="125"/>
      <c r="L5946" s="125">
        <f>H5946*K5946</f>
        <v>0</v>
      </c>
      <c r="M5946" s="125">
        <v>0.52200000000000002</v>
      </c>
      <c r="N5946" s="125">
        <f>H5946*M5946</f>
        <v>1.5660000000000001</v>
      </c>
      <c r="O5946" s="127">
        <v>15</v>
      </c>
      <c r="P5946" s="127">
        <f>J5946*(O5946/100)</f>
        <v>0</v>
      </c>
      <c r="Q5946" s="127">
        <f>J5946+P5946</f>
        <v>0</v>
      </c>
      <c r="R5946" s="128"/>
      <c r="S5946" s="128" t="s">
        <v>538</v>
      </c>
      <c r="T5946" s="129">
        <v>1</v>
      </c>
      <c r="U5946" s="8"/>
      <c r="V5946" s="8"/>
      <c r="W5946" s="8"/>
      <c r="X5946" s="60"/>
    </row>
    <row r="5947" spans="1:27" ht="9.75" outlineLevel="5" x14ac:dyDescent="0.2">
      <c r="A5947" s="130"/>
      <c r="B5947" s="131"/>
      <c r="C5947" s="131"/>
      <c r="D5947" s="132"/>
      <c r="E5947" s="136" t="s">
        <v>0</v>
      </c>
      <c r="F5947" s="159" t="s">
        <v>3964</v>
      </c>
      <c r="G5947" s="159"/>
      <c r="H5947" s="160"/>
      <c r="I5947" s="161"/>
      <c r="J5947" s="162"/>
      <c r="K5947" s="134"/>
      <c r="L5947" s="134"/>
      <c r="M5947" s="134"/>
      <c r="N5947" s="134"/>
      <c r="O5947" s="135"/>
      <c r="P5947" s="135"/>
      <c r="Q5947" s="135"/>
      <c r="R5947" s="132"/>
      <c r="S5947" s="132"/>
      <c r="T5947" s="131"/>
      <c r="U5947" s="6"/>
      <c r="V5947" s="8"/>
      <c r="W5947" s="8"/>
      <c r="X5947" s="133" t="str">
        <f>F5947</f>
        <v>Vybourání otvorů ve zdivu železobetonovém plochy přes 0,09 do 0,25 m2 a tloušťky přes 75 do 90 cm</v>
      </c>
      <c r="Y5947" s="9"/>
      <c r="AA5947" s="11"/>
    </row>
    <row r="5948" spans="1:27" ht="7.5" customHeight="1" outlineLevel="5" x14ac:dyDescent="0.15">
      <c r="B5948" s="69"/>
      <c r="C5948" s="69"/>
      <c r="D5948" s="60"/>
      <c r="E5948" s="60"/>
      <c r="F5948" s="61"/>
      <c r="G5948" s="60"/>
      <c r="H5948" s="65"/>
      <c r="I5948" s="105"/>
      <c r="J5948" s="63"/>
      <c r="K5948" s="65"/>
      <c r="L5948" s="65"/>
      <c r="M5948" s="65"/>
      <c r="N5948" s="65"/>
      <c r="O5948" s="63"/>
      <c r="P5948" s="63"/>
      <c r="Q5948" s="63"/>
      <c r="R5948" s="60"/>
      <c r="S5948" s="60"/>
      <c r="T5948" s="69"/>
      <c r="U5948" s="8"/>
      <c r="X5948" s="60"/>
    </row>
    <row r="5949" spans="1:27" ht="11.25" outlineLevel="4" x14ac:dyDescent="0.2">
      <c r="A5949" s="4"/>
      <c r="B5949" s="120"/>
      <c r="C5949" s="121">
        <v>3</v>
      </c>
      <c r="D5949" s="122" t="s">
        <v>3747</v>
      </c>
      <c r="E5949" s="123" t="s">
        <v>3956</v>
      </c>
      <c r="F5949" s="124" t="s">
        <v>3957</v>
      </c>
      <c r="G5949" s="122" t="s">
        <v>752</v>
      </c>
      <c r="H5949" s="125">
        <v>450</v>
      </c>
      <c r="I5949" s="126">
        <v>0</v>
      </c>
      <c r="J5949" s="127">
        <f>H5949*I5949</f>
        <v>0</v>
      </c>
      <c r="K5949" s="125">
        <v>2.0000000000000002E-5</v>
      </c>
      <c r="L5949" s="125">
        <f>H5949*K5949</f>
        <v>9.0000000000000011E-3</v>
      </c>
      <c r="M5949" s="125">
        <v>3.0000000000000001E-3</v>
      </c>
      <c r="N5949" s="125">
        <f>H5949*M5949</f>
        <v>1.35</v>
      </c>
      <c r="O5949" s="127">
        <v>15</v>
      </c>
      <c r="P5949" s="127">
        <f>J5949*(O5949/100)</f>
        <v>0</v>
      </c>
      <c r="Q5949" s="127">
        <f>J5949+P5949</f>
        <v>0</v>
      </c>
      <c r="R5949" s="128"/>
      <c r="S5949" s="128" t="s">
        <v>538</v>
      </c>
      <c r="T5949" s="129">
        <v>1</v>
      </c>
      <c r="U5949" s="8"/>
      <c r="V5949" s="8"/>
      <c r="W5949" s="8"/>
      <c r="X5949" s="60"/>
    </row>
    <row r="5950" spans="1:27" ht="9.75" outlineLevel="5" x14ac:dyDescent="0.2">
      <c r="A5950" s="130"/>
      <c r="B5950" s="131"/>
      <c r="C5950" s="131"/>
      <c r="D5950" s="132"/>
      <c r="E5950" s="136" t="s">
        <v>0</v>
      </c>
      <c r="F5950" s="159" t="s">
        <v>3958</v>
      </c>
      <c r="G5950" s="159"/>
      <c r="H5950" s="160"/>
      <c r="I5950" s="161"/>
      <c r="J5950" s="162"/>
      <c r="K5950" s="134"/>
      <c r="L5950" s="134"/>
      <c r="M5950" s="134"/>
      <c r="N5950" s="134"/>
      <c r="O5950" s="135"/>
      <c r="P5950" s="135"/>
      <c r="Q5950" s="135"/>
      <c r="R5950" s="132"/>
      <c r="S5950" s="132"/>
      <c r="T5950" s="131"/>
      <c r="U5950" s="6"/>
      <c r="V5950" s="8"/>
      <c r="W5950" s="8"/>
      <c r="X5950" s="133" t="str">
        <f>F5950</f>
        <v>Frézování drážek pro vodiče ve stěnách z cihel včetně omítky, rozměru do 5x5 cm</v>
      </c>
      <c r="Y5950" s="9"/>
      <c r="AA5950" s="11"/>
    </row>
    <row r="5951" spans="1:27" ht="7.5" customHeight="1" outlineLevel="5" x14ac:dyDescent="0.15">
      <c r="B5951" s="69"/>
      <c r="C5951" s="69"/>
      <c r="D5951" s="60"/>
      <c r="E5951" s="60"/>
      <c r="F5951" s="61"/>
      <c r="G5951" s="60"/>
      <c r="H5951" s="65"/>
      <c r="I5951" s="105"/>
      <c r="J5951" s="63"/>
      <c r="K5951" s="65"/>
      <c r="L5951" s="65"/>
      <c r="M5951" s="65"/>
      <c r="N5951" s="65"/>
      <c r="O5951" s="63"/>
      <c r="P5951" s="63"/>
      <c r="Q5951" s="63"/>
      <c r="R5951" s="60"/>
      <c r="S5951" s="60"/>
      <c r="T5951" s="69"/>
      <c r="U5951" s="8"/>
      <c r="X5951" s="60"/>
    </row>
    <row r="5952" spans="1:27" ht="11.25" outlineLevel="4" x14ac:dyDescent="0.2">
      <c r="A5952" s="4"/>
      <c r="B5952" s="120"/>
      <c r="C5952" s="121">
        <v>4</v>
      </c>
      <c r="D5952" s="122" t="s">
        <v>3747</v>
      </c>
      <c r="E5952" s="123" t="s">
        <v>3965</v>
      </c>
      <c r="F5952" s="124" t="s">
        <v>3966</v>
      </c>
      <c r="G5952" s="122" t="s">
        <v>752</v>
      </c>
      <c r="H5952" s="125">
        <v>70</v>
      </c>
      <c r="I5952" s="126">
        <v>0</v>
      </c>
      <c r="J5952" s="127">
        <f>H5952*I5952</f>
        <v>0</v>
      </c>
      <c r="K5952" s="125"/>
      <c r="L5952" s="125">
        <f>H5952*K5952</f>
        <v>0</v>
      </c>
      <c r="M5952" s="125">
        <v>1.6E-2</v>
      </c>
      <c r="N5952" s="125">
        <f>H5952*M5952</f>
        <v>1.1200000000000001</v>
      </c>
      <c r="O5952" s="127">
        <v>15</v>
      </c>
      <c r="P5952" s="127">
        <f>J5952*(O5952/100)</f>
        <v>0</v>
      </c>
      <c r="Q5952" s="127">
        <f>J5952+P5952</f>
        <v>0</v>
      </c>
      <c r="R5952" s="128"/>
      <c r="S5952" s="128" t="s">
        <v>538</v>
      </c>
      <c r="T5952" s="129">
        <v>1</v>
      </c>
      <c r="U5952" s="8"/>
      <c r="V5952" s="8"/>
      <c r="W5952" s="8"/>
      <c r="X5952" s="60"/>
    </row>
    <row r="5953" spans="1:27" ht="9.75" outlineLevel="5" x14ac:dyDescent="0.2">
      <c r="A5953" s="130"/>
      <c r="B5953" s="131"/>
      <c r="C5953" s="131"/>
      <c r="D5953" s="132"/>
      <c r="E5953" s="136" t="s">
        <v>0</v>
      </c>
      <c r="F5953" s="159" t="s">
        <v>3967</v>
      </c>
      <c r="G5953" s="159"/>
      <c r="H5953" s="160"/>
      <c r="I5953" s="161"/>
      <c r="J5953" s="162"/>
      <c r="K5953" s="134"/>
      <c r="L5953" s="134"/>
      <c r="M5953" s="134"/>
      <c r="N5953" s="134"/>
      <c r="O5953" s="135"/>
      <c r="P5953" s="135"/>
      <c r="Q5953" s="135"/>
      <c r="R5953" s="132"/>
      <c r="S5953" s="132"/>
      <c r="T5953" s="131"/>
      <c r="U5953" s="6"/>
      <c r="V5953" s="8"/>
      <c r="W5953" s="8"/>
      <c r="X5953" s="133" t="str">
        <f>F5953</f>
        <v>Vysekání rýh pro montáž trubek a kabelů v kamenných nebo betonových zdech hloubky přes 5 do 7 cm a šířky přes 7 do 10 cm</v>
      </c>
      <c r="Y5953" s="9"/>
      <c r="AA5953" s="11"/>
    </row>
    <row r="5954" spans="1:27" ht="7.5" customHeight="1" outlineLevel="5" x14ac:dyDescent="0.15">
      <c r="B5954" s="69"/>
      <c r="C5954" s="69"/>
      <c r="D5954" s="60"/>
      <c r="E5954" s="60"/>
      <c r="F5954" s="61"/>
      <c r="G5954" s="60"/>
      <c r="H5954" s="65"/>
      <c r="I5954" s="105"/>
      <c r="J5954" s="63"/>
      <c r="K5954" s="65"/>
      <c r="L5954" s="65"/>
      <c r="M5954" s="65"/>
      <c r="N5954" s="65"/>
      <c r="O5954" s="63"/>
      <c r="P5954" s="63"/>
      <c r="Q5954" s="63"/>
      <c r="R5954" s="60"/>
      <c r="S5954" s="60"/>
      <c r="T5954" s="69"/>
      <c r="U5954" s="8"/>
      <c r="X5954" s="60"/>
    </row>
    <row r="5955" spans="1:27" outlineLevel="4" x14ac:dyDescent="0.15">
      <c r="B5955" s="6"/>
      <c r="C5955" s="6"/>
      <c r="D5955" s="6"/>
      <c r="E5955" s="6"/>
      <c r="F5955" s="6"/>
      <c r="G5955" s="6"/>
      <c r="H5955" s="6"/>
      <c r="I5955" s="8"/>
      <c r="J5955" s="8"/>
      <c r="K5955" s="6"/>
      <c r="L5955" s="6"/>
      <c r="M5955" s="6"/>
      <c r="N5955" s="6"/>
      <c r="O5955" s="6"/>
      <c r="P5955" s="8"/>
      <c r="Q5955" s="8"/>
      <c r="R5955" s="8"/>
      <c r="S5955" s="6"/>
      <c r="T5955" s="6"/>
      <c r="X5955" s="6"/>
    </row>
    <row r="5956" spans="1:27" ht="11.25" outlineLevel="2" x14ac:dyDescent="0.2">
      <c r="A5956" s="96" t="s">
        <v>229</v>
      </c>
      <c r="B5956" s="100">
        <v>3</v>
      </c>
      <c r="C5956" s="114"/>
      <c r="D5956" s="115" t="s">
        <v>532</v>
      </c>
      <c r="E5956" s="115"/>
      <c r="F5956" s="116" t="s">
        <v>230</v>
      </c>
      <c r="G5956" s="115"/>
      <c r="H5956" s="117"/>
      <c r="I5956" s="118"/>
      <c r="J5956" s="98">
        <f>SUBTOTAL(9,J5957:J6283)</f>
        <v>0</v>
      </c>
      <c r="K5956" s="117"/>
      <c r="L5956" s="99">
        <f>SUBTOTAL(9,L5957:L6283)</f>
        <v>1.5280000000000002E-2</v>
      </c>
      <c r="M5956" s="117"/>
      <c r="N5956" s="99">
        <f>SUBTOTAL(9,N5957:N6283)</f>
        <v>6.9657999999999998</v>
      </c>
      <c r="O5956" s="119"/>
      <c r="P5956" s="98">
        <f>SUBTOTAL(9,P5957:P6283)</f>
        <v>0</v>
      </c>
      <c r="Q5956" s="98">
        <f>SUBTOTAL(9,Q5957:Q6283)</f>
        <v>0</v>
      </c>
      <c r="R5956" s="115"/>
      <c r="S5956" s="115"/>
      <c r="T5956" s="100">
        <f>SUBTOTAL(9,T5957:T6283)</f>
        <v>101</v>
      </c>
      <c r="U5956" s="6"/>
      <c r="V5956" s="8"/>
      <c r="W5956" s="8"/>
      <c r="X5956" s="60"/>
    </row>
    <row r="5957" spans="1:27" ht="11.25" outlineLevel="3" x14ac:dyDescent="0.2">
      <c r="A5957" s="96" t="s">
        <v>231</v>
      </c>
      <c r="B5957" s="100">
        <v>4</v>
      </c>
      <c r="C5957" s="114"/>
      <c r="D5957" s="115" t="s">
        <v>533</v>
      </c>
      <c r="E5957" s="115"/>
      <c r="F5957" s="116" t="s">
        <v>180</v>
      </c>
      <c r="G5957" s="115"/>
      <c r="H5957" s="117"/>
      <c r="I5957" s="118"/>
      <c r="J5957" s="98">
        <f>SUBTOTAL(9,J5958:J6030)</f>
        <v>0</v>
      </c>
      <c r="K5957" s="117"/>
      <c r="L5957" s="99">
        <f>SUBTOTAL(9,L5958:L6030)</f>
        <v>0</v>
      </c>
      <c r="M5957" s="117"/>
      <c r="N5957" s="99">
        <f>SUBTOTAL(9,N5958:N6030)</f>
        <v>0</v>
      </c>
      <c r="O5957" s="119"/>
      <c r="P5957" s="98">
        <f>SUBTOTAL(9,P5958:P6030)</f>
        <v>0</v>
      </c>
      <c r="Q5957" s="98">
        <f>SUBTOTAL(9,Q5958:Q6030)</f>
        <v>0</v>
      </c>
      <c r="R5957" s="115"/>
      <c r="S5957" s="115"/>
      <c r="T5957" s="100">
        <f>SUBTOTAL(9,T5958:T6030)</f>
        <v>24</v>
      </c>
      <c r="U5957" s="6"/>
      <c r="V5957" s="8"/>
      <c r="W5957" s="8"/>
      <c r="X5957" s="60"/>
    </row>
    <row r="5958" spans="1:27" ht="11.25" outlineLevel="4" x14ac:dyDescent="0.2">
      <c r="A5958" s="4"/>
      <c r="B5958" s="120"/>
      <c r="C5958" s="121">
        <v>1</v>
      </c>
      <c r="D5958" s="122" t="s">
        <v>534</v>
      </c>
      <c r="E5958" s="123" t="s">
        <v>3716</v>
      </c>
      <c r="F5958" s="124" t="s">
        <v>3717</v>
      </c>
      <c r="G5958" s="122" t="s">
        <v>752</v>
      </c>
      <c r="H5958" s="125">
        <v>195</v>
      </c>
      <c r="I5958" s="126">
        <v>0</v>
      </c>
      <c r="J5958" s="127">
        <f>H5958*I5958</f>
        <v>0</v>
      </c>
      <c r="K5958" s="125"/>
      <c r="L5958" s="125">
        <f>H5958*K5958</f>
        <v>0</v>
      </c>
      <c r="M5958" s="125"/>
      <c r="N5958" s="125">
        <f>H5958*M5958</f>
        <v>0</v>
      </c>
      <c r="O5958" s="127">
        <v>15</v>
      </c>
      <c r="P5958" s="127">
        <f>J5958*(O5958/100)</f>
        <v>0</v>
      </c>
      <c r="Q5958" s="127">
        <f>J5958+P5958</f>
        <v>0</v>
      </c>
      <c r="R5958" s="128"/>
      <c r="S5958" s="128" t="s">
        <v>538</v>
      </c>
      <c r="T5958" s="129">
        <v>1</v>
      </c>
      <c r="U5958" s="8"/>
      <c r="V5958" s="8"/>
      <c r="W5958" s="8"/>
      <c r="X5958" s="60"/>
    </row>
    <row r="5959" spans="1:27" ht="9.75" outlineLevel="5" x14ac:dyDescent="0.2">
      <c r="A5959" s="130"/>
      <c r="B5959" s="131"/>
      <c r="C5959" s="131"/>
      <c r="D5959" s="132"/>
      <c r="E5959" s="136" t="s">
        <v>0</v>
      </c>
      <c r="F5959" s="159" t="s">
        <v>3718</v>
      </c>
      <c r="G5959" s="159"/>
      <c r="H5959" s="160"/>
      <c r="I5959" s="161"/>
      <c r="J5959" s="162"/>
      <c r="K5959" s="134"/>
      <c r="L5959" s="134"/>
      <c r="M5959" s="134"/>
      <c r="N5959" s="134"/>
      <c r="O5959" s="135"/>
      <c r="P5959" s="135"/>
      <c r="Q5959" s="135"/>
      <c r="R5959" s="132"/>
      <c r="S5959" s="132"/>
      <c r="T5959" s="131"/>
      <c r="U5959" s="6"/>
      <c r="V5959" s="8"/>
      <c r="W5959" s="8"/>
      <c r="X5959" s="133" t="str">
        <f>F5959</f>
        <v>Montáž vodičů izolovaných měděných bez ukončení uložených pevně plných a laněných s PVC pláštěm, bezhalogenových, ohniodolných (např. CY, CHAH-V) průřezu žíly 0,55 až 16 mm2</v>
      </c>
      <c r="Y5959" s="9"/>
      <c r="AA5959" s="11"/>
    </row>
    <row r="5960" spans="1:27" ht="7.5" customHeight="1" outlineLevel="5" x14ac:dyDescent="0.15">
      <c r="B5960" s="69"/>
      <c r="C5960" s="69"/>
      <c r="D5960" s="60"/>
      <c r="E5960" s="60"/>
      <c r="F5960" s="61"/>
      <c r="G5960" s="60"/>
      <c r="H5960" s="65"/>
      <c r="I5960" s="105"/>
      <c r="J5960" s="63"/>
      <c r="K5960" s="65"/>
      <c r="L5960" s="65"/>
      <c r="M5960" s="65"/>
      <c r="N5960" s="65"/>
      <c r="O5960" s="63"/>
      <c r="P5960" s="63"/>
      <c r="Q5960" s="63"/>
      <c r="R5960" s="60"/>
      <c r="S5960" s="60"/>
      <c r="T5960" s="69"/>
      <c r="U5960" s="8"/>
      <c r="X5960" s="60"/>
    </row>
    <row r="5961" spans="1:27" ht="11.25" outlineLevel="4" x14ac:dyDescent="0.2">
      <c r="A5961" s="4"/>
      <c r="B5961" s="120"/>
      <c r="C5961" s="121">
        <v>2</v>
      </c>
      <c r="D5961" s="122" t="s">
        <v>760</v>
      </c>
      <c r="E5961" s="123" t="s">
        <v>3763</v>
      </c>
      <c r="F5961" s="124" t="s">
        <v>3764</v>
      </c>
      <c r="G5961" s="122" t="s">
        <v>752</v>
      </c>
      <c r="H5961" s="125">
        <v>195</v>
      </c>
      <c r="I5961" s="126">
        <v>0</v>
      </c>
      <c r="J5961" s="127">
        <f>H5961*I5961</f>
        <v>0</v>
      </c>
      <c r="K5961" s="125"/>
      <c r="L5961" s="125">
        <f>H5961*K5961</f>
        <v>0</v>
      </c>
      <c r="M5961" s="125"/>
      <c r="N5961" s="125">
        <f>H5961*M5961</f>
        <v>0</v>
      </c>
      <c r="O5961" s="127">
        <v>15</v>
      </c>
      <c r="P5961" s="127">
        <f>J5961*(O5961/100)</f>
        <v>0</v>
      </c>
      <c r="Q5961" s="127">
        <f>J5961+P5961</f>
        <v>0</v>
      </c>
      <c r="R5961" s="128"/>
      <c r="S5961" s="128" t="s">
        <v>776</v>
      </c>
      <c r="T5961" s="129">
        <v>1</v>
      </c>
      <c r="U5961" s="8"/>
      <c r="V5961" s="8"/>
      <c r="W5961" s="8"/>
      <c r="X5961" s="60"/>
    </row>
    <row r="5962" spans="1:27" ht="9.75" outlineLevel="5" x14ac:dyDescent="0.2">
      <c r="A5962" s="130"/>
      <c r="B5962" s="131"/>
      <c r="C5962" s="131"/>
      <c r="D5962" s="132"/>
      <c r="E5962" s="136" t="s">
        <v>0</v>
      </c>
      <c r="F5962" s="159" t="s">
        <v>763</v>
      </c>
      <c r="G5962" s="159"/>
      <c r="H5962" s="160"/>
      <c r="I5962" s="161"/>
      <c r="J5962" s="162"/>
      <c r="K5962" s="134"/>
      <c r="L5962" s="134"/>
      <c r="M5962" s="134"/>
      <c r="N5962" s="134"/>
      <c r="O5962" s="135"/>
      <c r="P5962" s="135"/>
      <c r="Q5962" s="135"/>
      <c r="R5962" s="132"/>
      <c r="S5962" s="132"/>
      <c r="T5962" s="131"/>
      <c r="U5962" s="6"/>
      <c r="V5962" s="8"/>
      <c r="W5962" s="8"/>
      <c r="X5962" s="133" t="str">
        <f>F5962</f>
        <v>---</v>
      </c>
      <c r="Y5962" s="9"/>
      <c r="AA5962" s="11"/>
    </row>
    <row r="5963" spans="1:27" ht="7.5" customHeight="1" outlineLevel="5" x14ac:dyDescent="0.15">
      <c r="B5963" s="69"/>
      <c r="C5963" s="69"/>
      <c r="D5963" s="60"/>
      <c r="E5963" s="60"/>
      <c r="F5963" s="61"/>
      <c r="G5963" s="60"/>
      <c r="H5963" s="65"/>
      <c r="I5963" s="105"/>
      <c r="J5963" s="63"/>
      <c r="K5963" s="65"/>
      <c r="L5963" s="65"/>
      <c r="M5963" s="65"/>
      <c r="N5963" s="65"/>
      <c r="O5963" s="63"/>
      <c r="P5963" s="63"/>
      <c r="Q5963" s="63"/>
      <c r="R5963" s="60"/>
      <c r="S5963" s="60"/>
      <c r="T5963" s="69"/>
      <c r="U5963" s="8"/>
      <c r="X5963" s="60"/>
    </row>
    <row r="5964" spans="1:27" ht="11.25" outlineLevel="4" x14ac:dyDescent="0.2">
      <c r="A5964" s="4"/>
      <c r="B5964" s="120"/>
      <c r="C5964" s="121">
        <v>3</v>
      </c>
      <c r="D5964" s="122" t="s">
        <v>534</v>
      </c>
      <c r="E5964" s="123" t="s">
        <v>3716</v>
      </c>
      <c r="F5964" s="124" t="s">
        <v>3717</v>
      </c>
      <c r="G5964" s="122" t="s">
        <v>752</v>
      </c>
      <c r="H5964" s="125">
        <v>62</v>
      </c>
      <c r="I5964" s="126">
        <v>0</v>
      </c>
      <c r="J5964" s="127">
        <f>H5964*I5964</f>
        <v>0</v>
      </c>
      <c r="K5964" s="125"/>
      <c r="L5964" s="125">
        <f>H5964*K5964</f>
        <v>0</v>
      </c>
      <c r="M5964" s="125"/>
      <c r="N5964" s="125">
        <f>H5964*M5964</f>
        <v>0</v>
      </c>
      <c r="O5964" s="127">
        <v>15</v>
      </c>
      <c r="P5964" s="127">
        <f>J5964*(O5964/100)</f>
        <v>0</v>
      </c>
      <c r="Q5964" s="127">
        <f>J5964+P5964</f>
        <v>0</v>
      </c>
      <c r="R5964" s="128"/>
      <c r="S5964" s="128" t="s">
        <v>538</v>
      </c>
      <c r="T5964" s="129">
        <v>1</v>
      </c>
      <c r="U5964" s="8"/>
      <c r="V5964" s="8"/>
      <c r="W5964" s="8"/>
      <c r="X5964" s="60"/>
    </row>
    <row r="5965" spans="1:27" ht="9.75" outlineLevel="5" x14ac:dyDescent="0.2">
      <c r="A5965" s="130"/>
      <c r="B5965" s="131"/>
      <c r="C5965" s="131"/>
      <c r="D5965" s="132"/>
      <c r="E5965" s="136" t="s">
        <v>0</v>
      </c>
      <c r="F5965" s="159" t="s">
        <v>3718</v>
      </c>
      <c r="G5965" s="159"/>
      <c r="H5965" s="160"/>
      <c r="I5965" s="161"/>
      <c r="J5965" s="162"/>
      <c r="K5965" s="134"/>
      <c r="L5965" s="134"/>
      <c r="M5965" s="134"/>
      <c r="N5965" s="134"/>
      <c r="O5965" s="135"/>
      <c r="P5965" s="135"/>
      <c r="Q5965" s="135"/>
      <c r="R5965" s="132"/>
      <c r="S5965" s="132"/>
      <c r="T5965" s="131"/>
      <c r="U5965" s="6"/>
      <c r="V5965" s="8"/>
      <c r="W5965" s="8"/>
      <c r="X5965" s="133" t="str">
        <f>F5965</f>
        <v>Montáž vodičů izolovaných měděných bez ukončení uložených pevně plných a laněných s PVC pláštěm, bezhalogenových, ohniodolných (např. CY, CHAH-V) průřezu žíly 0,55 až 16 mm2</v>
      </c>
      <c r="Y5965" s="9"/>
      <c r="AA5965" s="11"/>
    </row>
    <row r="5966" spans="1:27" ht="7.5" customHeight="1" outlineLevel="5" x14ac:dyDescent="0.15">
      <c r="B5966" s="69"/>
      <c r="C5966" s="69"/>
      <c r="D5966" s="60"/>
      <c r="E5966" s="60"/>
      <c r="F5966" s="61"/>
      <c r="G5966" s="60"/>
      <c r="H5966" s="65"/>
      <c r="I5966" s="105"/>
      <c r="J5966" s="63"/>
      <c r="K5966" s="65"/>
      <c r="L5966" s="65"/>
      <c r="M5966" s="65"/>
      <c r="N5966" s="65"/>
      <c r="O5966" s="63"/>
      <c r="P5966" s="63"/>
      <c r="Q5966" s="63"/>
      <c r="R5966" s="60"/>
      <c r="S5966" s="60"/>
      <c r="T5966" s="69"/>
      <c r="U5966" s="8"/>
      <c r="X5966" s="60"/>
    </row>
    <row r="5967" spans="1:27" ht="11.25" outlineLevel="4" x14ac:dyDescent="0.2">
      <c r="A5967" s="4"/>
      <c r="B5967" s="120"/>
      <c r="C5967" s="121">
        <v>4</v>
      </c>
      <c r="D5967" s="122" t="s">
        <v>760</v>
      </c>
      <c r="E5967" s="123" t="s">
        <v>3765</v>
      </c>
      <c r="F5967" s="124" t="s">
        <v>3766</v>
      </c>
      <c r="G5967" s="122" t="s">
        <v>752</v>
      </c>
      <c r="H5967" s="125">
        <v>62</v>
      </c>
      <c r="I5967" s="126">
        <v>0</v>
      </c>
      <c r="J5967" s="127">
        <f>H5967*I5967</f>
        <v>0</v>
      </c>
      <c r="K5967" s="125"/>
      <c r="L5967" s="125">
        <f>H5967*K5967</f>
        <v>0</v>
      </c>
      <c r="M5967" s="125"/>
      <c r="N5967" s="125">
        <f>H5967*M5967</f>
        <v>0</v>
      </c>
      <c r="O5967" s="127">
        <v>15</v>
      </c>
      <c r="P5967" s="127">
        <f>J5967*(O5967/100)</f>
        <v>0</v>
      </c>
      <c r="Q5967" s="127">
        <f>J5967+P5967</f>
        <v>0</v>
      </c>
      <c r="R5967" s="128"/>
      <c r="S5967" s="128" t="s">
        <v>776</v>
      </c>
      <c r="T5967" s="129">
        <v>1</v>
      </c>
      <c r="U5967" s="8"/>
      <c r="V5967" s="8"/>
      <c r="W5967" s="8"/>
      <c r="X5967" s="60"/>
    </row>
    <row r="5968" spans="1:27" ht="9.75" outlineLevel="5" x14ac:dyDescent="0.2">
      <c r="A5968" s="130"/>
      <c r="B5968" s="131"/>
      <c r="C5968" s="131"/>
      <c r="D5968" s="132"/>
      <c r="E5968" s="136" t="s">
        <v>0</v>
      </c>
      <c r="F5968" s="159" t="s">
        <v>763</v>
      </c>
      <c r="G5968" s="159"/>
      <c r="H5968" s="160"/>
      <c r="I5968" s="161"/>
      <c r="J5968" s="162"/>
      <c r="K5968" s="134"/>
      <c r="L5968" s="134"/>
      <c r="M5968" s="134"/>
      <c r="N5968" s="134"/>
      <c r="O5968" s="135"/>
      <c r="P5968" s="135"/>
      <c r="Q5968" s="135"/>
      <c r="R5968" s="132"/>
      <c r="S5968" s="132"/>
      <c r="T5968" s="131"/>
      <c r="U5968" s="6"/>
      <c r="V5968" s="8"/>
      <c r="W5968" s="8"/>
      <c r="X5968" s="133" t="str">
        <f>F5968</f>
        <v>---</v>
      </c>
      <c r="Y5968" s="9"/>
      <c r="AA5968" s="11"/>
    </row>
    <row r="5969" spans="1:27" ht="7.5" customHeight="1" outlineLevel="5" x14ac:dyDescent="0.15">
      <c r="B5969" s="69"/>
      <c r="C5969" s="69"/>
      <c r="D5969" s="60"/>
      <c r="E5969" s="60"/>
      <c r="F5969" s="61"/>
      <c r="G5969" s="60"/>
      <c r="H5969" s="65"/>
      <c r="I5969" s="105"/>
      <c r="J5969" s="63"/>
      <c r="K5969" s="65"/>
      <c r="L5969" s="65"/>
      <c r="M5969" s="65"/>
      <c r="N5969" s="65"/>
      <c r="O5969" s="63"/>
      <c r="P5969" s="63"/>
      <c r="Q5969" s="63"/>
      <c r="R5969" s="60"/>
      <c r="S5969" s="60"/>
      <c r="T5969" s="69"/>
      <c r="U5969" s="8"/>
      <c r="X5969" s="60"/>
    </row>
    <row r="5970" spans="1:27" ht="11.25" outlineLevel="4" x14ac:dyDescent="0.2">
      <c r="A5970" s="4"/>
      <c r="B5970" s="120"/>
      <c r="C5970" s="121">
        <v>5</v>
      </c>
      <c r="D5970" s="122" t="s">
        <v>534</v>
      </c>
      <c r="E5970" s="123" t="s">
        <v>3716</v>
      </c>
      <c r="F5970" s="124" t="s">
        <v>3717</v>
      </c>
      <c r="G5970" s="122" t="s">
        <v>752</v>
      </c>
      <c r="H5970" s="125">
        <v>142</v>
      </c>
      <c r="I5970" s="126">
        <v>0</v>
      </c>
      <c r="J5970" s="127">
        <f>H5970*I5970</f>
        <v>0</v>
      </c>
      <c r="K5970" s="125"/>
      <c r="L5970" s="125">
        <f>H5970*K5970</f>
        <v>0</v>
      </c>
      <c r="M5970" s="125"/>
      <c r="N5970" s="125">
        <f>H5970*M5970</f>
        <v>0</v>
      </c>
      <c r="O5970" s="127">
        <v>15</v>
      </c>
      <c r="P5970" s="127">
        <f>J5970*(O5970/100)</f>
        <v>0</v>
      </c>
      <c r="Q5970" s="127">
        <f>J5970+P5970</f>
        <v>0</v>
      </c>
      <c r="R5970" s="128"/>
      <c r="S5970" s="128" t="s">
        <v>538</v>
      </c>
      <c r="T5970" s="129">
        <v>1</v>
      </c>
      <c r="U5970" s="8"/>
      <c r="V5970" s="8"/>
      <c r="W5970" s="8"/>
      <c r="X5970" s="60"/>
    </row>
    <row r="5971" spans="1:27" ht="9.75" outlineLevel="5" x14ac:dyDescent="0.2">
      <c r="A5971" s="130"/>
      <c r="B5971" s="131"/>
      <c r="C5971" s="131"/>
      <c r="D5971" s="132"/>
      <c r="E5971" s="136" t="s">
        <v>0</v>
      </c>
      <c r="F5971" s="159" t="s">
        <v>3718</v>
      </c>
      <c r="G5971" s="159"/>
      <c r="H5971" s="160"/>
      <c r="I5971" s="161"/>
      <c r="J5971" s="162"/>
      <c r="K5971" s="134"/>
      <c r="L5971" s="134"/>
      <c r="M5971" s="134"/>
      <c r="N5971" s="134"/>
      <c r="O5971" s="135"/>
      <c r="P5971" s="135"/>
      <c r="Q5971" s="135"/>
      <c r="R5971" s="132"/>
      <c r="S5971" s="132"/>
      <c r="T5971" s="131"/>
      <c r="U5971" s="6"/>
      <c r="V5971" s="8"/>
      <c r="W5971" s="8"/>
      <c r="X5971" s="133" t="str">
        <f>F5971</f>
        <v>Montáž vodičů izolovaných měděných bez ukončení uložených pevně plných a laněných s PVC pláštěm, bezhalogenových, ohniodolných (např. CY, CHAH-V) průřezu žíly 0,55 až 16 mm2</v>
      </c>
      <c r="Y5971" s="9"/>
      <c r="AA5971" s="11"/>
    </row>
    <row r="5972" spans="1:27" ht="7.5" customHeight="1" outlineLevel="5" x14ac:dyDescent="0.15">
      <c r="B5972" s="69"/>
      <c r="C5972" s="69"/>
      <c r="D5972" s="60"/>
      <c r="E5972" s="60"/>
      <c r="F5972" s="61"/>
      <c r="G5972" s="60"/>
      <c r="H5972" s="65"/>
      <c r="I5972" s="105"/>
      <c r="J5972" s="63"/>
      <c r="K5972" s="65"/>
      <c r="L5972" s="65"/>
      <c r="M5972" s="65"/>
      <c r="N5972" s="65"/>
      <c r="O5972" s="63"/>
      <c r="P5972" s="63"/>
      <c r="Q5972" s="63"/>
      <c r="R5972" s="60"/>
      <c r="S5972" s="60"/>
      <c r="T5972" s="69"/>
      <c r="U5972" s="8"/>
      <c r="X5972" s="60"/>
    </row>
    <row r="5973" spans="1:27" ht="11.25" outlineLevel="4" x14ac:dyDescent="0.2">
      <c r="A5973" s="4"/>
      <c r="B5973" s="120"/>
      <c r="C5973" s="121">
        <v>6</v>
      </c>
      <c r="D5973" s="122" t="s">
        <v>760</v>
      </c>
      <c r="E5973" s="123" t="s">
        <v>3767</v>
      </c>
      <c r="F5973" s="124" t="s">
        <v>3768</v>
      </c>
      <c r="G5973" s="122" t="s">
        <v>752</v>
      </c>
      <c r="H5973" s="125">
        <v>142</v>
      </c>
      <c r="I5973" s="126">
        <v>0</v>
      </c>
      <c r="J5973" s="127">
        <f>H5973*I5973</f>
        <v>0</v>
      </c>
      <c r="K5973" s="125"/>
      <c r="L5973" s="125">
        <f>H5973*K5973</f>
        <v>0</v>
      </c>
      <c r="M5973" s="125"/>
      <c r="N5973" s="125">
        <f>H5973*M5973</f>
        <v>0</v>
      </c>
      <c r="O5973" s="127">
        <v>15</v>
      </c>
      <c r="P5973" s="127">
        <f>J5973*(O5973/100)</f>
        <v>0</v>
      </c>
      <c r="Q5973" s="127">
        <f>J5973+P5973</f>
        <v>0</v>
      </c>
      <c r="R5973" s="128"/>
      <c r="S5973" s="128" t="s">
        <v>776</v>
      </c>
      <c r="T5973" s="129">
        <v>1</v>
      </c>
      <c r="U5973" s="8"/>
      <c r="V5973" s="8"/>
      <c r="W5973" s="8"/>
      <c r="X5973" s="60"/>
    </row>
    <row r="5974" spans="1:27" ht="9.75" outlineLevel="5" x14ac:dyDescent="0.2">
      <c r="A5974" s="130"/>
      <c r="B5974" s="131"/>
      <c r="C5974" s="131"/>
      <c r="D5974" s="132"/>
      <c r="E5974" s="136" t="s">
        <v>0</v>
      </c>
      <c r="F5974" s="159" t="s">
        <v>763</v>
      </c>
      <c r="G5974" s="159"/>
      <c r="H5974" s="160"/>
      <c r="I5974" s="161"/>
      <c r="J5974" s="162"/>
      <c r="K5974" s="134"/>
      <c r="L5974" s="134"/>
      <c r="M5974" s="134"/>
      <c r="N5974" s="134"/>
      <c r="O5974" s="135"/>
      <c r="P5974" s="135"/>
      <c r="Q5974" s="135"/>
      <c r="R5974" s="132"/>
      <c r="S5974" s="132"/>
      <c r="T5974" s="131"/>
      <c r="U5974" s="6"/>
      <c r="V5974" s="8"/>
      <c r="W5974" s="8"/>
      <c r="X5974" s="133" t="str">
        <f>F5974</f>
        <v>---</v>
      </c>
      <c r="Y5974" s="9"/>
      <c r="AA5974" s="11"/>
    </row>
    <row r="5975" spans="1:27" ht="7.5" customHeight="1" outlineLevel="5" x14ac:dyDescent="0.15">
      <c r="B5975" s="69"/>
      <c r="C5975" s="69"/>
      <c r="D5975" s="60"/>
      <c r="E5975" s="60"/>
      <c r="F5975" s="61"/>
      <c r="G5975" s="60"/>
      <c r="H5975" s="65"/>
      <c r="I5975" s="105"/>
      <c r="J5975" s="63"/>
      <c r="K5975" s="65"/>
      <c r="L5975" s="65"/>
      <c r="M5975" s="65"/>
      <c r="N5975" s="65"/>
      <c r="O5975" s="63"/>
      <c r="P5975" s="63"/>
      <c r="Q5975" s="63"/>
      <c r="R5975" s="60"/>
      <c r="S5975" s="60"/>
      <c r="T5975" s="69"/>
      <c r="U5975" s="8"/>
      <c r="X5975" s="60"/>
    </row>
    <row r="5976" spans="1:27" ht="11.25" outlineLevel="4" x14ac:dyDescent="0.2">
      <c r="A5976" s="4"/>
      <c r="B5976" s="120"/>
      <c r="C5976" s="121">
        <v>7</v>
      </c>
      <c r="D5976" s="122" t="s">
        <v>534</v>
      </c>
      <c r="E5976" s="123" t="s">
        <v>3769</v>
      </c>
      <c r="F5976" s="124" t="s">
        <v>3770</v>
      </c>
      <c r="G5976" s="122" t="s">
        <v>752</v>
      </c>
      <c r="H5976" s="125">
        <v>150</v>
      </c>
      <c r="I5976" s="126">
        <v>0</v>
      </c>
      <c r="J5976" s="127">
        <f>H5976*I5976</f>
        <v>0</v>
      </c>
      <c r="K5976" s="125"/>
      <c r="L5976" s="125">
        <f>H5976*K5976</f>
        <v>0</v>
      </c>
      <c r="M5976" s="125"/>
      <c r="N5976" s="125">
        <f>H5976*M5976</f>
        <v>0</v>
      </c>
      <c r="O5976" s="127">
        <v>15</v>
      </c>
      <c r="P5976" s="127">
        <f>J5976*(O5976/100)</f>
        <v>0</v>
      </c>
      <c r="Q5976" s="127">
        <f>J5976+P5976</f>
        <v>0</v>
      </c>
      <c r="R5976" s="128"/>
      <c r="S5976" s="128" t="s">
        <v>538</v>
      </c>
      <c r="T5976" s="129">
        <v>1</v>
      </c>
      <c r="U5976" s="8"/>
      <c r="V5976" s="8"/>
      <c r="W5976" s="8"/>
      <c r="X5976" s="60"/>
    </row>
    <row r="5977" spans="1:27" ht="9.75" outlineLevel="5" x14ac:dyDescent="0.2">
      <c r="A5977" s="130"/>
      <c r="B5977" s="131"/>
      <c r="C5977" s="131"/>
      <c r="D5977" s="132"/>
      <c r="E5977" s="136" t="s">
        <v>0</v>
      </c>
      <c r="F5977" s="159" t="s">
        <v>3771</v>
      </c>
      <c r="G5977" s="159"/>
      <c r="H5977" s="160"/>
      <c r="I5977" s="161"/>
      <c r="J5977" s="162"/>
      <c r="K5977" s="134"/>
      <c r="L5977" s="134"/>
      <c r="M5977" s="134"/>
      <c r="N5977" s="134"/>
      <c r="O5977" s="135"/>
      <c r="P5977" s="135"/>
      <c r="Q5977" s="135"/>
      <c r="R5977" s="132"/>
      <c r="S5977" s="132"/>
      <c r="T5977" s="131"/>
      <c r="U5977" s="6"/>
      <c r="V5977" s="8"/>
      <c r="W5977" s="8"/>
      <c r="X5977" s="133" t="str">
        <f>F5977</f>
        <v>Montáž vodičů izolovaných měděných bez ukončení uložených pevně plných a laněných s PVC pláštěm, bezhalogenových, ohniodolných (např. CY, CHAH-V) průřezu žíly 25 až 35 mm2</v>
      </c>
      <c r="Y5977" s="9"/>
      <c r="AA5977" s="11"/>
    </row>
    <row r="5978" spans="1:27" ht="7.5" customHeight="1" outlineLevel="5" x14ac:dyDescent="0.15">
      <c r="B5978" s="69"/>
      <c r="C5978" s="69"/>
      <c r="D5978" s="60"/>
      <c r="E5978" s="60"/>
      <c r="F5978" s="61"/>
      <c r="G5978" s="60"/>
      <c r="H5978" s="65"/>
      <c r="I5978" s="105"/>
      <c r="J5978" s="63"/>
      <c r="K5978" s="65"/>
      <c r="L5978" s="65"/>
      <c r="M5978" s="65"/>
      <c r="N5978" s="65"/>
      <c r="O5978" s="63"/>
      <c r="P5978" s="63"/>
      <c r="Q5978" s="63"/>
      <c r="R5978" s="60"/>
      <c r="S5978" s="60"/>
      <c r="T5978" s="69"/>
      <c r="U5978" s="8"/>
      <c r="X5978" s="60"/>
    </row>
    <row r="5979" spans="1:27" ht="11.25" outlineLevel="4" x14ac:dyDescent="0.2">
      <c r="A5979" s="4"/>
      <c r="B5979" s="120"/>
      <c r="C5979" s="121">
        <v>8</v>
      </c>
      <c r="D5979" s="122" t="s">
        <v>760</v>
      </c>
      <c r="E5979" s="123" t="s">
        <v>3772</v>
      </c>
      <c r="F5979" s="124" t="s">
        <v>3773</v>
      </c>
      <c r="G5979" s="122" t="s">
        <v>752</v>
      </c>
      <c r="H5979" s="125">
        <v>150</v>
      </c>
      <c r="I5979" s="126">
        <v>0</v>
      </c>
      <c r="J5979" s="127">
        <f>H5979*I5979</f>
        <v>0</v>
      </c>
      <c r="K5979" s="125"/>
      <c r="L5979" s="125">
        <f>H5979*K5979</f>
        <v>0</v>
      </c>
      <c r="M5979" s="125"/>
      <c r="N5979" s="125">
        <f>H5979*M5979</f>
        <v>0</v>
      </c>
      <c r="O5979" s="127">
        <v>15</v>
      </c>
      <c r="P5979" s="127">
        <f>J5979*(O5979/100)</f>
        <v>0</v>
      </c>
      <c r="Q5979" s="127">
        <f>J5979+P5979</f>
        <v>0</v>
      </c>
      <c r="R5979" s="128"/>
      <c r="S5979" s="128" t="s">
        <v>776</v>
      </c>
      <c r="T5979" s="129">
        <v>1</v>
      </c>
      <c r="U5979" s="8"/>
      <c r="V5979" s="8"/>
      <c r="W5979" s="8"/>
      <c r="X5979" s="60"/>
    </row>
    <row r="5980" spans="1:27" ht="9.75" outlineLevel="5" x14ac:dyDescent="0.2">
      <c r="A5980" s="130"/>
      <c r="B5980" s="131"/>
      <c r="C5980" s="131"/>
      <c r="D5980" s="132"/>
      <c r="E5980" s="136" t="s">
        <v>0</v>
      </c>
      <c r="F5980" s="159" t="s">
        <v>763</v>
      </c>
      <c r="G5980" s="159"/>
      <c r="H5980" s="160"/>
      <c r="I5980" s="161"/>
      <c r="J5980" s="162"/>
      <c r="K5980" s="134"/>
      <c r="L5980" s="134"/>
      <c r="M5980" s="134"/>
      <c r="N5980" s="134"/>
      <c r="O5980" s="135"/>
      <c r="P5980" s="135"/>
      <c r="Q5980" s="135"/>
      <c r="R5980" s="132"/>
      <c r="S5980" s="132"/>
      <c r="T5980" s="131"/>
      <c r="U5980" s="6"/>
      <c r="V5980" s="8"/>
      <c r="W5980" s="8"/>
      <c r="X5980" s="133" t="str">
        <f>F5980</f>
        <v>---</v>
      </c>
      <c r="Y5980" s="9"/>
      <c r="AA5980" s="11"/>
    </row>
    <row r="5981" spans="1:27" ht="7.5" customHeight="1" outlineLevel="5" x14ac:dyDescent="0.15">
      <c r="B5981" s="69"/>
      <c r="C5981" s="69"/>
      <c r="D5981" s="60"/>
      <c r="E5981" s="60"/>
      <c r="F5981" s="61"/>
      <c r="G5981" s="60"/>
      <c r="H5981" s="65"/>
      <c r="I5981" s="105"/>
      <c r="J5981" s="63"/>
      <c r="K5981" s="65"/>
      <c r="L5981" s="65"/>
      <c r="M5981" s="65"/>
      <c r="N5981" s="65"/>
      <c r="O5981" s="63"/>
      <c r="P5981" s="63"/>
      <c r="Q5981" s="63"/>
      <c r="R5981" s="60"/>
      <c r="S5981" s="60"/>
      <c r="T5981" s="69"/>
      <c r="U5981" s="8"/>
      <c r="X5981" s="60"/>
    </row>
    <row r="5982" spans="1:27" ht="11.25" outlineLevel="4" x14ac:dyDescent="0.2">
      <c r="A5982" s="4"/>
      <c r="B5982" s="120"/>
      <c r="C5982" s="121">
        <v>9</v>
      </c>
      <c r="D5982" s="122" t="s">
        <v>534</v>
      </c>
      <c r="E5982" s="123" t="s">
        <v>3774</v>
      </c>
      <c r="F5982" s="124" t="s">
        <v>3775</v>
      </c>
      <c r="G5982" s="122" t="s">
        <v>752</v>
      </c>
      <c r="H5982" s="125">
        <v>924</v>
      </c>
      <c r="I5982" s="126">
        <v>0</v>
      </c>
      <c r="J5982" s="127">
        <f>H5982*I5982</f>
        <v>0</v>
      </c>
      <c r="K5982" s="125"/>
      <c r="L5982" s="125">
        <f>H5982*K5982</f>
        <v>0</v>
      </c>
      <c r="M5982" s="125"/>
      <c r="N5982" s="125">
        <f>H5982*M5982</f>
        <v>0</v>
      </c>
      <c r="O5982" s="127">
        <v>15</v>
      </c>
      <c r="P5982" s="127">
        <f>J5982*(O5982/100)</f>
        <v>0</v>
      </c>
      <c r="Q5982" s="127">
        <f>J5982+P5982</f>
        <v>0</v>
      </c>
      <c r="R5982" s="128"/>
      <c r="S5982" s="128" t="s">
        <v>538</v>
      </c>
      <c r="T5982" s="129">
        <v>1</v>
      </c>
      <c r="U5982" s="8"/>
      <c r="V5982" s="8"/>
      <c r="W5982" s="8"/>
      <c r="X5982" s="60"/>
    </row>
    <row r="5983" spans="1:27" ht="9.75" outlineLevel="5" x14ac:dyDescent="0.2">
      <c r="A5983" s="130"/>
      <c r="B5983" s="131"/>
      <c r="C5983" s="131"/>
      <c r="D5983" s="132"/>
      <c r="E5983" s="136" t="s">
        <v>0</v>
      </c>
      <c r="F5983" s="159" t="s">
        <v>3776</v>
      </c>
      <c r="G5983" s="159"/>
      <c r="H5983" s="160"/>
      <c r="I5983" s="161"/>
      <c r="J5983" s="162"/>
      <c r="K5983" s="134"/>
      <c r="L5983" s="134"/>
      <c r="M5983" s="134"/>
      <c r="N5983" s="134"/>
      <c r="O5983" s="135"/>
      <c r="P5983" s="135"/>
      <c r="Q5983" s="135"/>
      <c r="R5983" s="132"/>
      <c r="S5983" s="132"/>
      <c r="T5983" s="131"/>
      <c r="U5983" s="6"/>
      <c r="V5983" s="8"/>
      <c r="W5983" s="8"/>
      <c r="X5983" s="133" t="str">
        <f>F5983</f>
        <v>Montáž kabelů měděných bez ukončení uložených pod omítku plných kulatých (např. CYKY), počtu a průřezu žil 3x1,5 mm2</v>
      </c>
      <c r="Y5983" s="9"/>
      <c r="AA5983" s="11"/>
    </row>
    <row r="5984" spans="1:27" ht="7.5" customHeight="1" outlineLevel="5" x14ac:dyDescent="0.15">
      <c r="B5984" s="69"/>
      <c r="C5984" s="69"/>
      <c r="D5984" s="60"/>
      <c r="E5984" s="60"/>
      <c r="F5984" s="61"/>
      <c r="G5984" s="60"/>
      <c r="H5984" s="65"/>
      <c r="I5984" s="105"/>
      <c r="J5984" s="63"/>
      <c r="K5984" s="65"/>
      <c r="L5984" s="65"/>
      <c r="M5984" s="65"/>
      <c r="N5984" s="65"/>
      <c r="O5984" s="63"/>
      <c r="P5984" s="63"/>
      <c r="Q5984" s="63"/>
      <c r="R5984" s="60"/>
      <c r="S5984" s="60"/>
      <c r="T5984" s="69"/>
      <c r="U5984" s="8"/>
      <c r="X5984" s="60"/>
    </row>
    <row r="5985" spans="1:27" ht="22.5" outlineLevel="4" x14ac:dyDescent="0.2">
      <c r="A5985" s="4"/>
      <c r="B5985" s="120"/>
      <c r="C5985" s="121">
        <v>10</v>
      </c>
      <c r="D5985" s="122" t="s">
        <v>760</v>
      </c>
      <c r="E5985" s="123" t="s">
        <v>3777</v>
      </c>
      <c r="F5985" s="124" t="s">
        <v>3778</v>
      </c>
      <c r="G5985" s="122" t="s">
        <v>752</v>
      </c>
      <c r="H5985" s="125">
        <v>924</v>
      </c>
      <c r="I5985" s="126">
        <v>0</v>
      </c>
      <c r="J5985" s="127">
        <f>H5985*I5985</f>
        <v>0</v>
      </c>
      <c r="K5985" s="125"/>
      <c r="L5985" s="125">
        <f>H5985*K5985</f>
        <v>0</v>
      </c>
      <c r="M5985" s="125"/>
      <c r="N5985" s="125">
        <f>H5985*M5985</f>
        <v>0</v>
      </c>
      <c r="O5985" s="127">
        <v>15</v>
      </c>
      <c r="P5985" s="127">
        <f>J5985*(O5985/100)</f>
        <v>0</v>
      </c>
      <c r="Q5985" s="127">
        <f>J5985+P5985</f>
        <v>0</v>
      </c>
      <c r="R5985" s="128"/>
      <c r="S5985" s="128" t="s">
        <v>776</v>
      </c>
      <c r="T5985" s="129">
        <v>1</v>
      </c>
      <c r="U5985" s="8"/>
      <c r="V5985" s="8"/>
      <c r="W5985" s="8"/>
      <c r="X5985" s="60"/>
    </row>
    <row r="5986" spans="1:27" ht="9.75" outlineLevel="5" x14ac:dyDescent="0.2">
      <c r="A5986" s="130"/>
      <c r="B5986" s="131"/>
      <c r="C5986" s="131"/>
      <c r="D5986" s="132"/>
      <c r="E5986" s="136" t="s">
        <v>0</v>
      </c>
      <c r="F5986" s="159" t="s">
        <v>763</v>
      </c>
      <c r="G5986" s="159"/>
      <c r="H5986" s="160"/>
      <c r="I5986" s="161"/>
      <c r="J5986" s="162"/>
      <c r="K5986" s="134"/>
      <c r="L5986" s="134"/>
      <c r="M5986" s="134"/>
      <c r="N5986" s="134"/>
      <c r="O5986" s="135"/>
      <c r="P5986" s="135"/>
      <c r="Q5986" s="135"/>
      <c r="R5986" s="132"/>
      <c r="S5986" s="132"/>
      <c r="T5986" s="131"/>
      <c r="U5986" s="6"/>
      <c r="V5986" s="8"/>
      <c r="W5986" s="8"/>
      <c r="X5986" s="133" t="str">
        <f>F5986</f>
        <v>---</v>
      </c>
      <c r="Y5986" s="9"/>
      <c r="AA5986" s="11"/>
    </row>
    <row r="5987" spans="1:27" ht="7.5" customHeight="1" outlineLevel="5" x14ac:dyDescent="0.15">
      <c r="B5987" s="69"/>
      <c r="C5987" s="69"/>
      <c r="D5987" s="60"/>
      <c r="E5987" s="60"/>
      <c r="F5987" s="61"/>
      <c r="G5987" s="60"/>
      <c r="H5987" s="65"/>
      <c r="I5987" s="105"/>
      <c r="J5987" s="63"/>
      <c r="K5987" s="65"/>
      <c r="L5987" s="65"/>
      <c r="M5987" s="65"/>
      <c r="N5987" s="65"/>
      <c r="O5987" s="63"/>
      <c r="P5987" s="63"/>
      <c r="Q5987" s="63"/>
      <c r="R5987" s="60"/>
      <c r="S5987" s="60"/>
      <c r="T5987" s="69"/>
      <c r="U5987" s="8"/>
      <c r="X5987" s="60"/>
    </row>
    <row r="5988" spans="1:27" ht="11.25" outlineLevel="4" x14ac:dyDescent="0.2">
      <c r="A5988" s="4"/>
      <c r="B5988" s="120"/>
      <c r="C5988" s="121">
        <v>11</v>
      </c>
      <c r="D5988" s="122" t="s">
        <v>534</v>
      </c>
      <c r="E5988" s="123" t="s">
        <v>3774</v>
      </c>
      <c r="F5988" s="124" t="s">
        <v>3775</v>
      </c>
      <c r="G5988" s="122" t="s">
        <v>752</v>
      </c>
      <c r="H5988" s="125">
        <v>620</v>
      </c>
      <c r="I5988" s="126">
        <v>0</v>
      </c>
      <c r="J5988" s="127">
        <f>H5988*I5988</f>
        <v>0</v>
      </c>
      <c r="K5988" s="125"/>
      <c r="L5988" s="125">
        <f>H5988*K5988</f>
        <v>0</v>
      </c>
      <c r="M5988" s="125"/>
      <c r="N5988" s="125">
        <f>H5988*M5988</f>
        <v>0</v>
      </c>
      <c r="O5988" s="127">
        <v>15</v>
      </c>
      <c r="P5988" s="127">
        <f>J5988*(O5988/100)</f>
        <v>0</v>
      </c>
      <c r="Q5988" s="127">
        <f>J5988+P5988</f>
        <v>0</v>
      </c>
      <c r="R5988" s="128"/>
      <c r="S5988" s="128" t="s">
        <v>538</v>
      </c>
      <c r="T5988" s="129">
        <v>1</v>
      </c>
      <c r="U5988" s="8"/>
      <c r="V5988" s="8"/>
      <c r="W5988" s="8"/>
      <c r="X5988" s="60"/>
    </row>
    <row r="5989" spans="1:27" ht="9.75" outlineLevel="5" x14ac:dyDescent="0.2">
      <c r="A5989" s="130"/>
      <c r="B5989" s="131"/>
      <c r="C5989" s="131"/>
      <c r="D5989" s="132"/>
      <c r="E5989" s="136" t="s">
        <v>0</v>
      </c>
      <c r="F5989" s="159" t="s">
        <v>3776</v>
      </c>
      <c r="G5989" s="159"/>
      <c r="H5989" s="160"/>
      <c r="I5989" s="161"/>
      <c r="J5989" s="162"/>
      <c r="K5989" s="134"/>
      <c r="L5989" s="134"/>
      <c r="M5989" s="134"/>
      <c r="N5989" s="134"/>
      <c r="O5989" s="135"/>
      <c r="P5989" s="135"/>
      <c r="Q5989" s="135"/>
      <c r="R5989" s="132"/>
      <c r="S5989" s="132"/>
      <c r="T5989" s="131"/>
      <c r="U5989" s="6"/>
      <c r="V5989" s="8"/>
      <c r="W5989" s="8"/>
      <c r="X5989" s="133" t="str">
        <f>F5989</f>
        <v>Montáž kabelů měděných bez ukončení uložených pod omítku plných kulatých (např. CYKY), počtu a průřezu žil 3x1,5 mm2</v>
      </c>
      <c r="Y5989" s="9"/>
      <c r="AA5989" s="11"/>
    </row>
    <row r="5990" spans="1:27" ht="7.5" customHeight="1" outlineLevel="5" x14ac:dyDescent="0.15">
      <c r="B5990" s="69"/>
      <c r="C5990" s="69"/>
      <c r="D5990" s="60"/>
      <c r="E5990" s="60"/>
      <c r="F5990" s="61"/>
      <c r="G5990" s="60"/>
      <c r="H5990" s="65"/>
      <c r="I5990" s="105"/>
      <c r="J5990" s="63"/>
      <c r="K5990" s="65"/>
      <c r="L5990" s="65"/>
      <c r="M5990" s="65"/>
      <c r="N5990" s="65"/>
      <c r="O5990" s="63"/>
      <c r="P5990" s="63"/>
      <c r="Q5990" s="63"/>
      <c r="R5990" s="60"/>
      <c r="S5990" s="60"/>
      <c r="T5990" s="69"/>
      <c r="U5990" s="8"/>
      <c r="X5990" s="60"/>
    </row>
    <row r="5991" spans="1:27" ht="22.5" outlineLevel="4" x14ac:dyDescent="0.2">
      <c r="A5991" s="4"/>
      <c r="B5991" s="120"/>
      <c r="C5991" s="121">
        <v>12</v>
      </c>
      <c r="D5991" s="122" t="s">
        <v>760</v>
      </c>
      <c r="E5991" s="123" t="s">
        <v>3779</v>
      </c>
      <c r="F5991" s="124" t="s">
        <v>3780</v>
      </c>
      <c r="G5991" s="122" t="s">
        <v>752</v>
      </c>
      <c r="H5991" s="125">
        <v>620</v>
      </c>
      <c r="I5991" s="126">
        <v>0</v>
      </c>
      <c r="J5991" s="127">
        <f>H5991*I5991</f>
        <v>0</v>
      </c>
      <c r="K5991" s="125"/>
      <c r="L5991" s="125">
        <f>H5991*K5991</f>
        <v>0</v>
      </c>
      <c r="M5991" s="125"/>
      <c r="N5991" s="125">
        <f>H5991*M5991</f>
        <v>0</v>
      </c>
      <c r="O5991" s="127">
        <v>15</v>
      </c>
      <c r="P5991" s="127">
        <f>J5991*(O5991/100)</f>
        <v>0</v>
      </c>
      <c r="Q5991" s="127">
        <f>J5991+P5991</f>
        <v>0</v>
      </c>
      <c r="R5991" s="128"/>
      <c r="S5991" s="128" t="s">
        <v>776</v>
      </c>
      <c r="T5991" s="129">
        <v>1</v>
      </c>
      <c r="U5991" s="8"/>
      <c r="V5991" s="8"/>
      <c r="W5991" s="8"/>
      <c r="X5991" s="60"/>
    </row>
    <row r="5992" spans="1:27" ht="9.75" outlineLevel="5" x14ac:dyDescent="0.2">
      <c r="A5992" s="130"/>
      <c r="B5992" s="131"/>
      <c r="C5992" s="131"/>
      <c r="D5992" s="132"/>
      <c r="E5992" s="136" t="s">
        <v>0</v>
      </c>
      <c r="F5992" s="159" t="s">
        <v>763</v>
      </c>
      <c r="G5992" s="159"/>
      <c r="H5992" s="160"/>
      <c r="I5992" s="161"/>
      <c r="J5992" s="162"/>
      <c r="K5992" s="134"/>
      <c r="L5992" s="134"/>
      <c r="M5992" s="134"/>
      <c r="N5992" s="134"/>
      <c r="O5992" s="135"/>
      <c r="P5992" s="135"/>
      <c r="Q5992" s="135"/>
      <c r="R5992" s="132"/>
      <c r="S5992" s="132"/>
      <c r="T5992" s="131"/>
      <c r="U5992" s="6"/>
      <c r="V5992" s="8"/>
      <c r="W5992" s="8"/>
      <c r="X5992" s="133" t="str">
        <f>F5992</f>
        <v>---</v>
      </c>
      <c r="Y5992" s="9"/>
      <c r="AA5992" s="11"/>
    </row>
    <row r="5993" spans="1:27" ht="7.5" customHeight="1" outlineLevel="5" x14ac:dyDescent="0.15">
      <c r="B5993" s="69"/>
      <c r="C5993" s="69"/>
      <c r="D5993" s="60"/>
      <c r="E5993" s="60"/>
      <c r="F5993" s="61"/>
      <c r="G5993" s="60"/>
      <c r="H5993" s="65"/>
      <c r="I5993" s="105"/>
      <c r="J5993" s="63"/>
      <c r="K5993" s="65"/>
      <c r="L5993" s="65"/>
      <c r="M5993" s="65"/>
      <c r="N5993" s="65"/>
      <c r="O5993" s="63"/>
      <c r="P5993" s="63"/>
      <c r="Q5993" s="63"/>
      <c r="R5993" s="60"/>
      <c r="S5993" s="60"/>
      <c r="T5993" s="69"/>
      <c r="U5993" s="8"/>
      <c r="X5993" s="60"/>
    </row>
    <row r="5994" spans="1:27" ht="11.25" outlineLevel="4" x14ac:dyDescent="0.2">
      <c r="A5994" s="4"/>
      <c r="B5994" s="120"/>
      <c r="C5994" s="121">
        <v>13</v>
      </c>
      <c r="D5994" s="122" t="s">
        <v>534</v>
      </c>
      <c r="E5994" s="123" t="s">
        <v>3774</v>
      </c>
      <c r="F5994" s="124" t="s">
        <v>3775</v>
      </c>
      <c r="G5994" s="122" t="s">
        <v>752</v>
      </c>
      <c r="H5994" s="125">
        <v>16</v>
      </c>
      <c r="I5994" s="126">
        <v>0</v>
      </c>
      <c r="J5994" s="127">
        <f>H5994*I5994</f>
        <v>0</v>
      </c>
      <c r="K5994" s="125"/>
      <c r="L5994" s="125">
        <f>H5994*K5994</f>
        <v>0</v>
      </c>
      <c r="M5994" s="125"/>
      <c r="N5994" s="125">
        <f>H5994*M5994</f>
        <v>0</v>
      </c>
      <c r="O5994" s="127">
        <v>15</v>
      </c>
      <c r="P5994" s="127">
        <f>J5994*(O5994/100)</f>
        <v>0</v>
      </c>
      <c r="Q5994" s="127">
        <f>J5994+P5994</f>
        <v>0</v>
      </c>
      <c r="R5994" s="128"/>
      <c r="S5994" s="128" t="s">
        <v>538</v>
      </c>
      <c r="T5994" s="129">
        <v>1</v>
      </c>
      <c r="U5994" s="8"/>
      <c r="V5994" s="8"/>
      <c r="W5994" s="8"/>
      <c r="X5994" s="60"/>
    </row>
    <row r="5995" spans="1:27" ht="9.75" outlineLevel="5" x14ac:dyDescent="0.2">
      <c r="A5995" s="130"/>
      <c r="B5995" s="131"/>
      <c r="C5995" s="131"/>
      <c r="D5995" s="132"/>
      <c r="E5995" s="136" t="s">
        <v>0</v>
      </c>
      <c r="F5995" s="159" t="s">
        <v>3776</v>
      </c>
      <c r="G5995" s="159"/>
      <c r="H5995" s="160"/>
      <c r="I5995" s="161"/>
      <c r="J5995" s="162"/>
      <c r="K5995" s="134"/>
      <c r="L5995" s="134"/>
      <c r="M5995" s="134"/>
      <c r="N5995" s="134"/>
      <c r="O5995" s="135"/>
      <c r="P5995" s="135"/>
      <c r="Q5995" s="135"/>
      <c r="R5995" s="132"/>
      <c r="S5995" s="132"/>
      <c r="T5995" s="131"/>
      <c r="U5995" s="6"/>
      <c r="V5995" s="8"/>
      <c r="W5995" s="8"/>
      <c r="X5995" s="133" t="str">
        <f>F5995</f>
        <v>Montáž kabelů měděných bez ukončení uložených pod omítku plných kulatých (např. CYKY), počtu a průřezu žil 3x1,5 mm2</v>
      </c>
      <c r="Y5995" s="9"/>
      <c r="AA5995" s="11"/>
    </row>
    <row r="5996" spans="1:27" ht="7.5" customHeight="1" outlineLevel="5" x14ac:dyDescent="0.15">
      <c r="B5996" s="69"/>
      <c r="C5996" s="69"/>
      <c r="D5996" s="60"/>
      <c r="E5996" s="60"/>
      <c r="F5996" s="61"/>
      <c r="G5996" s="60"/>
      <c r="H5996" s="65"/>
      <c r="I5996" s="105"/>
      <c r="J5996" s="63"/>
      <c r="K5996" s="65"/>
      <c r="L5996" s="65"/>
      <c r="M5996" s="65"/>
      <c r="N5996" s="65"/>
      <c r="O5996" s="63"/>
      <c r="P5996" s="63"/>
      <c r="Q5996" s="63"/>
      <c r="R5996" s="60"/>
      <c r="S5996" s="60"/>
      <c r="T5996" s="69"/>
      <c r="U5996" s="8"/>
      <c r="X5996" s="60"/>
    </row>
    <row r="5997" spans="1:27" ht="22.5" outlineLevel="4" x14ac:dyDescent="0.2">
      <c r="A5997" s="4"/>
      <c r="B5997" s="120"/>
      <c r="C5997" s="121">
        <v>14</v>
      </c>
      <c r="D5997" s="122" t="s">
        <v>760</v>
      </c>
      <c r="E5997" s="123" t="s">
        <v>3786</v>
      </c>
      <c r="F5997" s="124" t="s">
        <v>3787</v>
      </c>
      <c r="G5997" s="122" t="s">
        <v>752</v>
      </c>
      <c r="H5997" s="125">
        <v>16</v>
      </c>
      <c r="I5997" s="126">
        <v>0</v>
      </c>
      <c r="J5997" s="127">
        <f>H5997*I5997</f>
        <v>0</v>
      </c>
      <c r="K5997" s="125"/>
      <c r="L5997" s="125">
        <f>H5997*K5997</f>
        <v>0</v>
      </c>
      <c r="M5997" s="125"/>
      <c r="N5997" s="125">
        <f>H5997*M5997</f>
        <v>0</v>
      </c>
      <c r="O5997" s="127">
        <v>15</v>
      </c>
      <c r="P5997" s="127">
        <f>J5997*(O5997/100)</f>
        <v>0</v>
      </c>
      <c r="Q5997" s="127">
        <f>J5997+P5997</f>
        <v>0</v>
      </c>
      <c r="R5997" s="128"/>
      <c r="S5997" s="128" t="s">
        <v>776</v>
      </c>
      <c r="T5997" s="129">
        <v>1</v>
      </c>
      <c r="U5997" s="8"/>
      <c r="V5997" s="8"/>
      <c r="W5997" s="8"/>
      <c r="X5997" s="60"/>
    </row>
    <row r="5998" spans="1:27" ht="9.75" outlineLevel="5" x14ac:dyDescent="0.2">
      <c r="A5998" s="130"/>
      <c r="B5998" s="131"/>
      <c r="C5998" s="131"/>
      <c r="D5998" s="132"/>
      <c r="E5998" s="136" t="s">
        <v>0</v>
      </c>
      <c r="F5998" s="159" t="s">
        <v>763</v>
      </c>
      <c r="G5998" s="159"/>
      <c r="H5998" s="160"/>
      <c r="I5998" s="161"/>
      <c r="J5998" s="162"/>
      <c r="K5998" s="134"/>
      <c r="L5998" s="134"/>
      <c r="M5998" s="134"/>
      <c r="N5998" s="134"/>
      <c r="O5998" s="135"/>
      <c r="P5998" s="135"/>
      <c r="Q5998" s="135"/>
      <c r="R5998" s="132"/>
      <c r="S5998" s="132"/>
      <c r="T5998" s="131"/>
      <c r="U5998" s="6"/>
      <c r="V5998" s="8"/>
      <c r="W5998" s="8"/>
      <c r="X5998" s="133" t="str">
        <f>F5998</f>
        <v>---</v>
      </c>
      <c r="Y5998" s="9"/>
      <c r="AA5998" s="11"/>
    </row>
    <row r="5999" spans="1:27" ht="7.5" customHeight="1" outlineLevel="5" x14ac:dyDescent="0.15">
      <c r="B5999" s="69"/>
      <c r="C5999" s="69"/>
      <c r="D5999" s="60"/>
      <c r="E5999" s="60"/>
      <c r="F5999" s="61"/>
      <c r="G5999" s="60"/>
      <c r="H5999" s="65"/>
      <c r="I5999" s="105"/>
      <c r="J5999" s="63"/>
      <c r="K5999" s="65"/>
      <c r="L5999" s="65"/>
      <c r="M5999" s="65"/>
      <c r="N5999" s="65"/>
      <c r="O5999" s="63"/>
      <c r="P5999" s="63"/>
      <c r="Q5999" s="63"/>
      <c r="R5999" s="60"/>
      <c r="S5999" s="60"/>
      <c r="T5999" s="69"/>
      <c r="U5999" s="8"/>
      <c r="X5999" s="60"/>
    </row>
    <row r="6000" spans="1:27" ht="11.25" outlineLevel="4" x14ac:dyDescent="0.2">
      <c r="A6000" s="4"/>
      <c r="B6000" s="120"/>
      <c r="C6000" s="121">
        <v>15</v>
      </c>
      <c r="D6000" s="122" t="s">
        <v>534</v>
      </c>
      <c r="E6000" s="123" t="s">
        <v>3788</v>
      </c>
      <c r="F6000" s="124" t="s">
        <v>3789</v>
      </c>
      <c r="G6000" s="122" t="s">
        <v>752</v>
      </c>
      <c r="H6000" s="125">
        <v>95</v>
      </c>
      <c r="I6000" s="126">
        <v>0</v>
      </c>
      <c r="J6000" s="127">
        <f>H6000*I6000</f>
        <v>0</v>
      </c>
      <c r="K6000" s="125"/>
      <c r="L6000" s="125">
        <f>H6000*K6000</f>
        <v>0</v>
      </c>
      <c r="M6000" s="125"/>
      <c r="N6000" s="125">
        <f>H6000*M6000</f>
        <v>0</v>
      </c>
      <c r="O6000" s="127">
        <v>15</v>
      </c>
      <c r="P6000" s="127">
        <f>J6000*(O6000/100)</f>
        <v>0</v>
      </c>
      <c r="Q6000" s="127">
        <f>J6000+P6000</f>
        <v>0</v>
      </c>
      <c r="R6000" s="128"/>
      <c r="S6000" s="128" t="s">
        <v>538</v>
      </c>
      <c r="T6000" s="129">
        <v>1</v>
      </c>
      <c r="U6000" s="8"/>
      <c r="V6000" s="8"/>
      <c r="W6000" s="8"/>
      <c r="X6000" s="60"/>
    </row>
    <row r="6001" spans="1:27" ht="9.75" outlineLevel="5" x14ac:dyDescent="0.2">
      <c r="A6001" s="130"/>
      <c r="B6001" s="131"/>
      <c r="C6001" s="131"/>
      <c r="D6001" s="132"/>
      <c r="E6001" s="136" t="s">
        <v>0</v>
      </c>
      <c r="F6001" s="159" t="s">
        <v>3790</v>
      </c>
      <c r="G6001" s="159"/>
      <c r="H6001" s="160"/>
      <c r="I6001" s="161"/>
      <c r="J6001" s="162"/>
      <c r="K6001" s="134"/>
      <c r="L6001" s="134"/>
      <c r="M6001" s="134"/>
      <c r="N6001" s="134"/>
      <c r="O6001" s="135"/>
      <c r="P6001" s="135"/>
      <c r="Q6001" s="135"/>
      <c r="R6001" s="132"/>
      <c r="S6001" s="132"/>
      <c r="T6001" s="131"/>
      <c r="U6001" s="6"/>
      <c r="V6001" s="8"/>
      <c r="W6001" s="8"/>
      <c r="X6001" s="133" t="str">
        <f>F6001</f>
        <v>Montáž kabelů měděných bez ukončení uložených pod omítku plných kulatých (např. CYKY), počtu a průřezu žil 5x1,5 až 2,5 mm2</v>
      </c>
      <c r="Y6001" s="9"/>
      <c r="AA6001" s="11"/>
    </row>
    <row r="6002" spans="1:27" ht="7.5" customHeight="1" outlineLevel="5" x14ac:dyDescent="0.15">
      <c r="B6002" s="69"/>
      <c r="C6002" s="69"/>
      <c r="D6002" s="60"/>
      <c r="E6002" s="60"/>
      <c r="F6002" s="61"/>
      <c r="G6002" s="60"/>
      <c r="H6002" s="65"/>
      <c r="I6002" s="105"/>
      <c r="J6002" s="63"/>
      <c r="K6002" s="65"/>
      <c r="L6002" s="65"/>
      <c r="M6002" s="65"/>
      <c r="N6002" s="65"/>
      <c r="O6002" s="63"/>
      <c r="P6002" s="63"/>
      <c r="Q6002" s="63"/>
      <c r="R6002" s="60"/>
      <c r="S6002" s="60"/>
      <c r="T6002" s="69"/>
      <c r="U6002" s="8"/>
      <c r="X6002" s="60"/>
    </row>
    <row r="6003" spans="1:27" ht="22.5" outlineLevel="4" x14ac:dyDescent="0.2">
      <c r="A6003" s="4"/>
      <c r="B6003" s="120"/>
      <c r="C6003" s="121">
        <v>16</v>
      </c>
      <c r="D6003" s="122" t="s">
        <v>760</v>
      </c>
      <c r="E6003" s="123" t="s">
        <v>3791</v>
      </c>
      <c r="F6003" s="124" t="s">
        <v>3792</v>
      </c>
      <c r="G6003" s="122" t="s">
        <v>752</v>
      </c>
      <c r="H6003" s="125">
        <v>95</v>
      </c>
      <c r="I6003" s="126">
        <v>0</v>
      </c>
      <c r="J6003" s="127">
        <f>H6003*I6003</f>
        <v>0</v>
      </c>
      <c r="K6003" s="125"/>
      <c r="L6003" s="125">
        <f>H6003*K6003</f>
        <v>0</v>
      </c>
      <c r="M6003" s="125"/>
      <c r="N6003" s="125">
        <f>H6003*M6003</f>
        <v>0</v>
      </c>
      <c r="O6003" s="127">
        <v>15</v>
      </c>
      <c r="P6003" s="127">
        <f>J6003*(O6003/100)</f>
        <v>0</v>
      </c>
      <c r="Q6003" s="127">
        <f>J6003+P6003</f>
        <v>0</v>
      </c>
      <c r="R6003" s="128"/>
      <c r="S6003" s="128" t="s">
        <v>776</v>
      </c>
      <c r="T6003" s="129">
        <v>1</v>
      </c>
      <c r="U6003" s="8"/>
      <c r="V6003" s="8"/>
      <c r="W6003" s="8"/>
      <c r="X6003" s="60"/>
    </row>
    <row r="6004" spans="1:27" ht="9.75" outlineLevel="5" x14ac:dyDescent="0.2">
      <c r="A6004" s="130"/>
      <c r="B6004" s="131"/>
      <c r="C6004" s="131"/>
      <c r="D6004" s="132"/>
      <c r="E6004" s="136" t="s">
        <v>0</v>
      </c>
      <c r="F6004" s="159" t="s">
        <v>763</v>
      </c>
      <c r="G6004" s="159"/>
      <c r="H6004" s="160"/>
      <c r="I6004" s="161"/>
      <c r="J6004" s="162"/>
      <c r="K6004" s="134"/>
      <c r="L6004" s="134"/>
      <c r="M6004" s="134"/>
      <c r="N6004" s="134"/>
      <c r="O6004" s="135"/>
      <c r="P6004" s="135"/>
      <c r="Q6004" s="135"/>
      <c r="R6004" s="132"/>
      <c r="S6004" s="132"/>
      <c r="T6004" s="131"/>
      <c r="U6004" s="6"/>
      <c r="V6004" s="8"/>
      <c r="W6004" s="8"/>
      <c r="X6004" s="133" t="str">
        <f>F6004</f>
        <v>---</v>
      </c>
      <c r="Y6004" s="9"/>
      <c r="AA6004" s="11"/>
    </row>
    <row r="6005" spans="1:27" ht="7.5" customHeight="1" outlineLevel="5" x14ac:dyDescent="0.15">
      <c r="B6005" s="69"/>
      <c r="C6005" s="69"/>
      <c r="D6005" s="60"/>
      <c r="E6005" s="60"/>
      <c r="F6005" s="61"/>
      <c r="G6005" s="60"/>
      <c r="H6005" s="65"/>
      <c r="I6005" s="105"/>
      <c r="J6005" s="63"/>
      <c r="K6005" s="65"/>
      <c r="L6005" s="65"/>
      <c r="M6005" s="65"/>
      <c r="N6005" s="65"/>
      <c r="O6005" s="63"/>
      <c r="P6005" s="63"/>
      <c r="Q6005" s="63"/>
      <c r="R6005" s="60"/>
      <c r="S6005" s="60"/>
      <c r="T6005" s="69"/>
      <c r="U6005" s="8"/>
      <c r="X6005" s="60"/>
    </row>
    <row r="6006" spans="1:27" ht="11.25" outlineLevel="4" x14ac:dyDescent="0.2">
      <c r="A6006" s="4"/>
      <c r="B6006" s="120"/>
      <c r="C6006" s="121">
        <v>17</v>
      </c>
      <c r="D6006" s="122" t="s">
        <v>534</v>
      </c>
      <c r="E6006" s="123" t="s">
        <v>3795</v>
      </c>
      <c r="F6006" s="124" t="s">
        <v>3796</v>
      </c>
      <c r="G6006" s="122" t="s">
        <v>752</v>
      </c>
      <c r="H6006" s="125">
        <v>1450</v>
      </c>
      <c r="I6006" s="126">
        <v>0</v>
      </c>
      <c r="J6006" s="127">
        <f>H6006*I6006</f>
        <v>0</v>
      </c>
      <c r="K6006" s="125"/>
      <c r="L6006" s="125">
        <f>H6006*K6006</f>
        <v>0</v>
      </c>
      <c r="M6006" s="125"/>
      <c r="N6006" s="125">
        <f>H6006*M6006</f>
        <v>0</v>
      </c>
      <c r="O6006" s="127">
        <v>15</v>
      </c>
      <c r="P6006" s="127">
        <f>J6006*(O6006/100)</f>
        <v>0</v>
      </c>
      <c r="Q6006" s="127">
        <f>J6006+P6006</f>
        <v>0</v>
      </c>
      <c r="R6006" s="128"/>
      <c r="S6006" s="128" t="s">
        <v>538</v>
      </c>
      <c r="T6006" s="129">
        <v>1</v>
      </c>
      <c r="U6006" s="8"/>
      <c r="V6006" s="8"/>
      <c r="W6006" s="8"/>
      <c r="X6006" s="60"/>
    </row>
    <row r="6007" spans="1:27" ht="9.75" outlineLevel="5" x14ac:dyDescent="0.2">
      <c r="A6007" s="130"/>
      <c r="B6007" s="131"/>
      <c r="C6007" s="131"/>
      <c r="D6007" s="132"/>
      <c r="E6007" s="136" t="s">
        <v>0</v>
      </c>
      <c r="F6007" s="159" t="s">
        <v>3797</v>
      </c>
      <c r="G6007" s="159"/>
      <c r="H6007" s="160"/>
      <c r="I6007" s="161"/>
      <c r="J6007" s="162"/>
      <c r="K6007" s="134"/>
      <c r="L6007" s="134"/>
      <c r="M6007" s="134"/>
      <c r="N6007" s="134"/>
      <c r="O6007" s="135"/>
      <c r="P6007" s="135"/>
      <c r="Q6007" s="135"/>
      <c r="R6007" s="132"/>
      <c r="S6007" s="132"/>
      <c r="T6007" s="131"/>
      <c r="U6007" s="6"/>
      <c r="V6007" s="8"/>
      <c r="W6007" s="8"/>
      <c r="X6007" s="133" t="str">
        <f>F6007</f>
        <v>Montáž kabelů měděných bez ukončení uložených pod omítku plných kulatých (např. CYKY), počtu a průřezu žil 3x2,5 až 6 mm2</v>
      </c>
      <c r="Y6007" s="9"/>
      <c r="AA6007" s="11"/>
    </row>
    <row r="6008" spans="1:27" ht="7.5" customHeight="1" outlineLevel="5" x14ac:dyDescent="0.15">
      <c r="B6008" s="69"/>
      <c r="C6008" s="69"/>
      <c r="D6008" s="60"/>
      <c r="E6008" s="60"/>
      <c r="F6008" s="61"/>
      <c r="G6008" s="60"/>
      <c r="H6008" s="65"/>
      <c r="I6008" s="105"/>
      <c r="J6008" s="63"/>
      <c r="K6008" s="65"/>
      <c r="L6008" s="65"/>
      <c r="M6008" s="65"/>
      <c r="N6008" s="65"/>
      <c r="O6008" s="63"/>
      <c r="P6008" s="63"/>
      <c r="Q6008" s="63"/>
      <c r="R6008" s="60"/>
      <c r="S6008" s="60"/>
      <c r="T6008" s="69"/>
      <c r="U6008" s="8"/>
      <c r="X6008" s="60"/>
    </row>
    <row r="6009" spans="1:27" ht="22.5" outlineLevel="4" x14ac:dyDescent="0.2">
      <c r="A6009" s="4"/>
      <c r="B6009" s="120"/>
      <c r="C6009" s="121">
        <v>18</v>
      </c>
      <c r="D6009" s="122" t="s">
        <v>760</v>
      </c>
      <c r="E6009" s="123" t="s">
        <v>3798</v>
      </c>
      <c r="F6009" s="124" t="s">
        <v>3799</v>
      </c>
      <c r="G6009" s="122" t="s">
        <v>752</v>
      </c>
      <c r="H6009" s="125">
        <v>1450</v>
      </c>
      <c r="I6009" s="126">
        <v>0</v>
      </c>
      <c r="J6009" s="127">
        <f>H6009*I6009</f>
        <v>0</v>
      </c>
      <c r="K6009" s="125"/>
      <c r="L6009" s="125">
        <f>H6009*K6009</f>
        <v>0</v>
      </c>
      <c r="M6009" s="125"/>
      <c r="N6009" s="125">
        <f>H6009*M6009</f>
        <v>0</v>
      </c>
      <c r="O6009" s="127">
        <v>15</v>
      </c>
      <c r="P6009" s="127">
        <f>J6009*(O6009/100)</f>
        <v>0</v>
      </c>
      <c r="Q6009" s="127">
        <f>J6009+P6009</f>
        <v>0</v>
      </c>
      <c r="R6009" s="128"/>
      <c r="S6009" s="128" t="s">
        <v>776</v>
      </c>
      <c r="T6009" s="129">
        <v>1</v>
      </c>
      <c r="U6009" s="8"/>
      <c r="V6009" s="8"/>
      <c r="W6009" s="8"/>
      <c r="X6009" s="60"/>
    </row>
    <row r="6010" spans="1:27" ht="9.75" outlineLevel="5" x14ac:dyDescent="0.2">
      <c r="A6010" s="130"/>
      <c r="B6010" s="131"/>
      <c r="C6010" s="131"/>
      <c r="D6010" s="132"/>
      <c r="E6010" s="136" t="s">
        <v>0</v>
      </c>
      <c r="F6010" s="159" t="s">
        <v>763</v>
      </c>
      <c r="G6010" s="159"/>
      <c r="H6010" s="160"/>
      <c r="I6010" s="161"/>
      <c r="J6010" s="162"/>
      <c r="K6010" s="134"/>
      <c r="L6010" s="134"/>
      <c r="M6010" s="134"/>
      <c r="N6010" s="134"/>
      <c r="O6010" s="135"/>
      <c r="P6010" s="135"/>
      <c r="Q6010" s="135"/>
      <c r="R6010" s="132"/>
      <c r="S6010" s="132"/>
      <c r="T6010" s="131"/>
      <c r="U6010" s="6"/>
      <c r="V6010" s="8"/>
      <c r="W6010" s="8"/>
      <c r="X6010" s="133" t="str">
        <f>F6010</f>
        <v>---</v>
      </c>
      <c r="Y6010" s="9"/>
      <c r="AA6010" s="11"/>
    </row>
    <row r="6011" spans="1:27" ht="7.5" customHeight="1" outlineLevel="5" x14ac:dyDescent="0.15">
      <c r="B6011" s="69"/>
      <c r="C6011" s="69"/>
      <c r="D6011" s="60"/>
      <c r="E6011" s="60"/>
      <c r="F6011" s="61"/>
      <c r="G6011" s="60"/>
      <c r="H6011" s="65"/>
      <c r="I6011" s="105"/>
      <c r="J6011" s="63"/>
      <c r="K6011" s="65"/>
      <c r="L6011" s="65"/>
      <c r="M6011" s="65"/>
      <c r="N6011" s="65"/>
      <c r="O6011" s="63"/>
      <c r="P6011" s="63"/>
      <c r="Q6011" s="63"/>
      <c r="R6011" s="60"/>
      <c r="S6011" s="60"/>
      <c r="T6011" s="69"/>
      <c r="U6011" s="8"/>
      <c r="X6011" s="60"/>
    </row>
    <row r="6012" spans="1:27" ht="11.25" outlineLevel="4" x14ac:dyDescent="0.2">
      <c r="A6012" s="4"/>
      <c r="B6012" s="120"/>
      <c r="C6012" s="121">
        <v>19</v>
      </c>
      <c r="D6012" s="122" t="s">
        <v>534</v>
      </c>
      <c r="E6012" s="123" t="s">
        <v>3800</v>
      </c>
      <c r="F6012" s="124" t="s">
        <v>3801</v>
      </c>
      <c r="G6012" s="122" t="s">
        <v>752</v>
      </c>
      <c r="H6012" s="125">
        <v>54</v>
      </c>
      <c r="I6012" s="126">
        <v>0</v>
      </c>
      <c r="J6012" s="127">
        <f>H6012*I6012</f>
        <v>0</v>
      </c>
      <c r="K6012" s="125"/>
      <c r="L6012" s="125">
        <f>H6012*K6012</f>
        <v>0</v>
      </c>
      <c r="M6012" s="125"/>
      <c r="N6012" s="125">
        <f>H6012*M6012</f>
        <v>0</v>
      </c>
      <c r="O6012" s="127">
        <v>15</v>
      </c>
      <c r="P6012" s="127">
        <f>J6012*(O6012/100)</f>
        <v>0</v>
      </c>
      <c r="Q6012" s="127">
        <f>J6012+P6012</f>
        <v>0</v>
      </c>
      <c r="R6012" s="128"/>
      <c r="S6012" s="128" t="s">
        <v>538</v>
      </c>
      <c r="T6012" s="129">
        <v>1</v>
      </c>
      <c r="U6012" s="8"/>
      <c r="V6012" s="8"/>
      <c r="W6012" s="8"/>
      <c r="X6012" s="60"/>
    </row>
    <row r="6013" spans="1:27" ht="9.75" outlineLevel="5" x14ac:dyDescent="0.2">
      <c r="A6013" s="130"/>
      <c r="B6013" s="131"/>
      <c r="C6013" s="131"/>
      <c r="D6013" s="132"/>
      <c r="E6013" s="136" t="s">
        <v>0</v>
      </c>
      <c r="F6013" s="159" t="s">
        <v>3802</v>
      </c>
      <c r="G6013" s="159"/>
      <c r="H6013" s="160"/>
      <c r="I6013" s="161"/>
      <c r="J6013" s="162"/>
      <c r="K6013" s="134"/>
      <c r="L6013" s="134"/>
      <c r="M6013" s="134"/>
      <c r="N6013" s="134"/>
      <c r="O6013" s="135"/>
      <c r="P6013" s="135"/>
      <c r="Q6013" s="135"/>
      <c r="R6013" s="132"/>
      <c r="S6013" s="132"/>
      <c r="T6013" s="131"/>
      <c r="U6013" s="6"/>
      <c r="V6013" s="8"/>
      <c r="W6013" s="8"/>
      <c r="X6013" s="133" t="str">
        <f>F6013</f>
        <v>Montáž kabelů měděných bez ukončení uložených pod omítku plných kulatých (např. CYKY), počtu a průřezu žil 5x4 až 6 mm2</v>
      </c>
      <c r="Y6013" s="9"/>
      <c r="AA6013" s="11"/>
    </row>
    <row r="6014" spans="1:27" ht="7.5" customHeight="1" outlineLevel="5" x14ac:dyDescent="0.15">
      <c r="B6014" s="69"/>
      <c r="C6014" s="69"/>
      <c r="D6014" s="60"/>
      <c r="E6014" s="60"/>
      <c r="F6014" s="61"/>
      <c r="G6014" s="60"/>
      <c r="H6014" s="65"/>
      <c r="I6014" s="105"/>
      <c r="J6014" s="63"/>
      <c r="K6014" s="65"/>
      <c r="L6014" s="65"/>
      <c r="M6014" s="65"/>
      <c r="N6014" s="65"/>
      <c r="O6014" s="63"/>
      <c r="P6014" s="63"/>
      <c r="Q6014" s="63"/>
      <c r="R6014" s="60"/>
      <c r="S6014" s="60"/>
      <c r="T6014" s="69"/>
      <c r="U6014" s="8"/>
      <c r="X6014" s="60"/>
    </row>
    <row r="6015" spans="1:27" ht="22.5" outlineLevel="4" x14ac:dyDescent="0.2">
      <c r="A6015" s="4"/>
      <c r="B6015" s="120"/>
      <c r="C6015" s="121">
        <v>20</v>
      </c>
      <c r="D6015" s="122" t="s">
        <v>760</v>
      </c>
      <c r="E6015" s="123" t="s">
        <v>3803</v>
      </c>
      <c r="F6015" s="124" t="s">
        <v>3804</v>
      </c>
      <c r="G6015" s="122" t="s">
        <v>752</v>
      </c>
      <c r="H6015" s="125">
        <v>54</v>
      </c>
      <c r="I6015" s="126">
        <v>0</v>
      </c>
      <c r="J6015" s="127">
        <f>H6015*I6015</f>
        <v>0</v>
      </c>
      <c r="K6015" s="125"/>
      <c r="L6015" s="125">
        <f>H6015*K6015</f>
        <v>0</v>
      </c>
      <c r="M6015" s="125"/>
      <c r="N6015" s="125">
        <f>H6015*M6015</f>
        <v>0</v>
      </c>
      <c r="O6015" s="127">
        <v>15</v>
      </c>
      <c r="P6015" s="127">
        <f>J6015*(O6015/100)</f>
        <v>0</v>
      </c>
      <c r="Q6015" s="127">
        <f>J6015+P6015</f>
        <v>0</v>
      </c>
      <c r="R6015" s="128"/>
      <c r="S6015" s="128" t="s">
        <v>776</v>
      </c>
      <c r="T6015" s="129">
        <v>1</v>
      </c>
      <c r="U6015" s="8"/>
      <c r="V6015" s="8"/>
      <c r="W6015" s="8"/>
      <c r="X6015" s="60"/>
    </row>
    <row r="6016" spans="1:27" ht="9.75" outlineLevel="5" x14ac:dyDescent="0.2">
      <c r="A6016" s="130"/>
      <c r="B6016" s="131"/>
      <c r="C6016" s="131"/>
      <c r="D6016" s="132"/>
      <c r="E6016" s="136" t="s">
        <v>0</v>
      </c>
      <c r="F6016" s="159" t="s">
        <v>763</v>
      </c>
      <c r="G6016" s="159"/>
      <c r="H6016" s="160"/>
      <c r="I6016" s="161"/>
      <c r="J6016" s="162"/>
      <c r="K6016" s="134"/>
      <c r="L6016" s="134"/>
      <c r="M6016" s="134"/>
      <c r="N6016" s="134"/>
      <c r="O6016" s="135"/>
      <c r="P6016" s="135"/>
      <c r="Q6016" s="135"/>
      <c r="R6016" s="132"/>
      <c r="S6016" s="132"/>
      <c r="T6016" s="131"/>
      <c r="U6016" s="6"/>
      <c r="V6016" s="8"/>
      <c r="W6016" s="8"/>
      <c r="X6016" s="133" t="str">
        <f>F6016</f>
        <v>---</v>
      </c>
      <c r="Y6016" s="9"/>
      <c r="AA6016" s="11"/>
    </row>
    <row r="6017" spans="1:27" ht="7.5" customHeight="1" outlineLevel="5" x14ac:dyDescent="0.15">
      <c r="B6017" s="69"/>
      <c r="C6017" s="69"/>
      <c r="D6017" s="60"/>
      <c r="E6017" s="60"/>
      <c r="F6017" s="61"/>
      <c r="G6017" s="60"/>
      <c r="H6017" s="65"/>
      <c r="I6017" s="105"/>
      <c r="J6017" s="63"/>
      <c r="K6017" s="65"/>
      <c r="L6017" s="65"/>
      <c r="M6017" s="65"/>
      <c r="N6017" s="65"/>
      <c r="O6017" s="63"/>
      <c r="P6017" s="63"/>
      <c r="Q6017" s="63"/>
      <c r="R6017" s="60"/>
      <c r="S6017" s="60"/>
      <c r="T6017" s="69"/>
      <c r="U6017" s="8"/>
      <c r="X6017" s="60"/>
    </row>
    <row r="6018" spans="1:27" ht="11.25" outlineLevel="4" x14ac:dyDescent="0.2">
      <c r="A6018" s="4"/>
      <c r="B6018" s="120"/>
      <c r="C6018" s="121">
        <v>21</v>
      </c>
      <c r="D6018" s="122" t="s">
        <v>534</v>
      </c>
      <c r="E6018" s="123" t="s">
        <v>3805</v>
      </c>
      <c r="F6018" s="124" t="s">
        <v>3806</v>
      </c>
      <c r="G6018" s="122" t="s">
        <v>752</v>
      </c>
      <c r="H6018" s="125">
        <v>124</v>
      </c>
      <c r="I6018" s="126">
        <v>0</v>
      </c>
      <c r="J6018" s="127">
        <f>H6018*I6018</f>
        <v>0</v>
      </c>
      <c r="K6018" s="125"/>
      <c r="L6018" s="125">
        <f>H6018*K6018</f>
        <v>0</v>
      </c>
      <c r="M6018" s="125"/>
      <c r="N6018" s="125">
        <f>H6018*M6018</f>
        <v>0</v>
      </c>
      <c r="O6018" s="127">
        <v>15</v>
      </c>
      <c r="P6018" s="127">
        <f>J6018*(O6018/100)</f>
        <v>0</v>
      </c>
      <c r="Q6018" s="127">
        <f>J6018+P6018</f>
        <v>0</v>
      </c>
      <c r="R6018" s="128"/>
      <c r="S6018" s="128" t="s">
        <v>538</v>
      </c>
      <c r="T6018" s="129">
        <v>1</v>
      </c>
      <c r="U6018" s="8"/>
      <c r="V6018" s="8"/>
      <c r="W6018" s="8"/>
      <c r="X6018" s="60"/>
    </row>
    <row r="6019" spans="1:27" ht="9.75" outlineLevel="5" x14ac:dyDescent="0.2">
      <c r="A6019" s="130"/>
      <c r="B6019" s="131"/>
      <c r="C6019" s="131"/>
      <c r="D6019" s="132"/>
      <c r="E6019" s="136" t="s">
        <v>0</v>
      </c>
      <c r="F6019" s="159" t="s">
        <v>3807</v>
      </c>
      <c r="G6019" s="159"/>
      <c r="H6019" s="160"/>
      <c r="I6019" s="161"/>
      <c r="J6019" s="162"/>
      <c r="K6019" s="134"/>
      <c r="L6019" s="134"/>
      <c r="M6019" s="134"/>
      <c r="N6019" s="134"/>
      <c r="O6019" s="135"/>
      <c r="P6019" s="135"/>
      <c r="Q6019" s="135"/>
      <c r="R6019" s="132"/>
      <c r="S6019" s="132"/>
      <c r="T6019" s="131"/>
      <c r="U6019" s="6"/>
      <c r="V6019" s="8"/>
      <c r="W6019" s="8"/>
      <c r="X6019" s="133" t="str">
        <f>F6019</f>
        <v>Montáž kabelů měděných bez ukončení uložených pod omítku plných kulatých (např. CYKY), počtu a průřezu žil 4x10 mm2</v>
      </c>
      <c r="Y6019" s="9"/>
      <c r="AA6019" s="11"/>
    </row>
    <row r="6020" spans="1:27" ht="7.5" customHeight="1" outlineLevel="5" x14ac:dyDescent="0.15">
      <c r="B6020" s="69"/>
      <c r="C6020" s="69"/>
      <c r="D6020" s="60"/>
      <c r="E6020" s="60"/>
      <c r="F6020" s="61"/>
      <c r="G6020" s="60"/>
      <c r="H6020" s="65"/>
      <c r="I6020" s="105"/>
      <c r="J6020" s="63"/>
      <c r="K6020" s="65"/>
      <c r="L6020" s="65"/>
      <c r="M6020" s="65"/>
      <c r="N6020" s="65"/>
      <c r="O6020" s="63"/>
      <c r="P6020" s="63"/>
      <c r="Q6020" s="63"/>
      <c r="R6020" s="60"/>
      <c r="S6020" s="60"/>
      <c r="T6020" s="69"/>
      <c r="U6020" s="8"/>
      <c r="X6020" s="60"/>
    </row>
    <row r="6021" spans="1:27" ht="22.5" outlineLevel="4" x14ac:dyDescent="0.2">
      <c r="A6021" s="4"/>
      <c r="B6021" s="120"/>
      <c r="C6021" s="121">
        <v>22</v>
      </c>
      <c r="D6021" s="122" t="s">
        <v>760</v>
      </c>
      <c r="E6021" s="123" t="s">
        <v>3808</v>
      </c>
      <c r="F6021" s="124" t="s">
        <v>3809</v>
      </c>
      <c r="G6021" s="122" t="s">
        <v>752</v>
      </c>
      <c r="H6021" s="125">
        <v>124</v>
      </c>
      <c r="I6021" s="126">
        <v>0</v>
      </c>
      <c r="J6021" s="127">
        <f>H6021*I6021</f>
        <v>0</v>
      </c>
      <c r="K6021" s="125"/>
      <c r="L6021" s="125">
        <f>H6021*K6021</f>
        <v>0</v>
      </c>
      <c r="M6021" s="125"/>
      <c r="N6021" s="125">
        <f>H6021*M6021</f>
        <v>0</v>
      </c>
      <c r="O6021" s="127">
        <v>15</v>
      </c>
      <c r="P6021" s="127">
        <f>J6021*(O6021/100)</f>
        <v>0</v>
      </c>
      <c r="Q6021" s="127">
        <f>J6021+P6021</f>
        <v>0</v>
      </c>
      <c r="R6021" s="128"/>
      <c r="S6021" s="128" t="s">
        <v>776</v>
      </c>
      <c r="T6021" s="129">
        <v>1</v>
      </c>
      <c r="U6021" s="8"/>
      <c r="V6021" s="8"/>
      <c r="W6021" s="8"/>
      <c r="X6021" s="60"/>
    </row>
    <row r="6022" spans="1:27" ht="9.75" outlineLevel="5" x14ac:dyDescent="0.2">
      <c r="A6022" s="130"/>
      <c r="B6022" s="131"/>
      <c r="C6022" s="131"/>
      <c r="D6022" s="132"/>
      <c r="E6022" s="136" t="s">
        <v>0</v>
      </c>
      <c r="F6022" s="159" t="s">
        <v>763</v>
      </c>
      <c r="G6022" s="159"/>
      <c r="H6022" s="160"/>
      <c r="I6022" s="161"/>
      <c r="J6022" s="162"/>
      <c r="K6022" s="134"/>
      <c r="L6022" s="134"/>
      <c r="M6022" s="134"/>
      <c r="N6022" s="134"/>
      <c r="O6022" s="135"/>
      <c r="P6022" s="135"/>
      <c r="Q6022" s="135"/>
      <c r="R6022" s="132"/>
      <c r="S6022" s="132"/>
      <c r="T6022" s="131"/>
      <c r="U6022" s="6"/>
      <c r="V6022" s="8"/>
      <c r="W6022" s="8"/>
      <c r="X6022" s="133" t="str">
        <f>F6022</f>
        <v>---</v>
      </c>
      <c r="Y6022" s="9"/>
      <c r="AA6022" s="11"/>
    </row>
    <row r="6023" spans="1:27" ht="7.5" customHeight="1" outlineLevel="5" x14ac:dyDescent="0.15">
      <c r="B6023" s="69"/>
      <c r="C6023" s="69"/>
      <c r="D6023" s="60"/>
      <c r="E6023" s="60"/>
      <c r="F6023" s="61"/>
      <c r="G6023" s="60"/>
      <c r="H6023" s="65"/>
      <c r="I6023" s="105"/>
      <c r="J6023" s="63"/>
      <c r="K6023" s="65"/>
      <c r="L6023" s="65"/>
      <c r="M6023" s="65"/>
      <c r="N6023" s="65"/>
      <c r="O6023" s="63"/>
      <c r="P6023" s="63"/>
      <c r="Q6023" s="63"/>
      <c r="R6023" s="60"/>
      <c r="S6023" s="60"/>
      <c r="T6023" s="69"/>
      <c r="U6023" s="8"/>
      <c r="X6023" s="60"/>
    </row>
    <row r="6024" spans="1:27" ht="11.25" outlineLevel="4" x14ac:dyDescent="0.2">
      <c r="A6024" s="4"/>
      <c r="B6024" s="120"/>
      <c r="C6024" s="121">
        <v>23</v>
      </c>
      <c r="D6024" s="122" t="s">
        <v>534</v>
      </c>
      <c r="E6024" s="123" t="s">
        <v>3810</v>
      </c>
      <c r="F6024" s="124" t="s">
        <v>3811</v>
      </c>
      <c r="G6024" s="122" t="s">
        <v>752</v>
      </c>
      <c r="H6024" s="125">
        <v>9</v>
      </c>
      <c r="I6024" s="126">
        <v>0</v>
      </c>
      <c r="J6024" s="127">
        <f>H6024*I6024</f>
        <v>0</v>
      </c>
      <c r="K6024" s="125"/>
      <c r="L6024" s="125">
        <f>H6024*K6024</f>
        <v>0</v>
      </c>
      <c r="M6024" s="125"/>
      <c r="N6024" s="125">
        <f>H6024*M6024</f>
        <v>0</v>
      </c>
      <c r="O6024" s="127">
        <v>15</v>
      </c>
      <c r="P6024" s="127">
        <f>J6024*(O6024/100)</f>
        <v>0</v>
      </c>
      <c r="Q6024" s="127">
        <f>J6024+P6024</f>
        <v>0</v>
      </c>
      <c r="R6024" s="128"/>
      <c r="S6024" s="128" t="s">
        <v>538</v>
      </c>
      <c r="T6024" s="129">
        <v>1</v>
      </c>
      <c r="U6024" s="8"/>
      <c r="V6024" s="8"/>
      <c r="W6024" s="8"/>
      <c r="X6024" s="60"/>
    </row>
    <row r="6025" spans="1:27" ht="9.75" outlineLevel="5" x14ac:dyDescent="0.2">
      <c r="A6025" s="130"/>
      <c r="B6025" s="131"/>
      <c r="C6025" s="131"/>
      <c r="D6025" s="132"/>
      <c r="E6025" s="136" t="s">
        <v>0</v>
      </c>
      <c r="F6025" s="159" t="s">
        <v>3812</v>
      </c>
      <c r="G6025" s="159"/>
      <c r="H6025" s="160"/>
      <c r="I6025" s="161"/>
      <c r="J6025" s="162"/>
      <c r="K6025" s="134"/>
      <c r="L6025" s="134"/>
      <c r="M6025" s="134"/>
      <c r="N6025" s="134"/>
      <c r="O6025" s="135"/>
      <c r="P6025" s="135"/>
      <c r="Q6025" s="135"/>
      <c r="R6025" s="132"/>
      <c r="S6025" s="132"/>
      <c r="T6025" s="131"/>
      <c r="U6025" s="6"/>
      <c r="V6025" s="8"/>
      <c r="W6025" s="8"/>
      <c r="X6025" s="133" t="str">
        <f>F6025</f>
        <v>Montáž kabelů měděných bez ukončení uložených pevně plných kulatých nebo bezhalogenových (např. CYKY) počtu a průřezu žil 4x35 mm2</v>
      </c>
      <c r="Y6025" s="9"/>
      <c r="AA6025" s="11"/>
    </row>
    <row r="6026" spans="1:27" ht="7.5" customHeight="1" outlineLevel="5" x14ac:dyDescent="0.15">
      <c r="B6026" s="69"/>
      <c r="C6026" s="69"/>
      <c r="D6026" s="60"/>
      <c r="E6026" s="60"/>
      <c r="F6026" s="61"/>
      <c r="G6026" s="60"/>
      <c r="H6026" s="65"/>
      <c r="I6026" s="105"/>
      <c r="J6026" s="63"/>
      <c r="K6026" s="65"/>
      <c r="L6026" s="65"/>
      <c r="M6026" s="65"/>
      <c r="N6026" s="65"/>
      <c r="O6026" s="63"/>
      <c r="P6026" s="63"/>
      <c r="Q6026" s="63"/>
      <c r="R6026" s="60"/>
      <c r="S6026" s="60"/>
      <c r="T6026" s="69"/>
      <c r="U6026" s="8"/>
      <c r="X6026" s="60"/>
    </row>
    <row r="6027" spans="1:27" ht="22.5" outlineLevel="4" x14ac:dyDescent="0.2">
      <c r="A6027" s="4"/>
      <c r="B6027" s="120"/>
      <c r="C6027" s="121">
        <v>24</v>
      </c>
      <c r="D6027" s="122" t="s">
        <v>760</v>
      </c>
      <c r="E6027" s="123" t="s">
        <v>3813</v>
      </c>
      <c r="F6027" s="124" t="s">
        <v>3814</v>
      </c>
      <c r="G6027" s="122" t="s">
        <v>752</v>
      </c>
      <c r="H6027" s="125">
        <v>9</v>
      </c>
      <c r="I6027" s="126">
        <v>0</v>
      </c>
      <c r="J6027" s="127">
        <f>H6027*I6027</f>
        <v>0</v>
      </c>
      <c r="K6027" s="125"/>
      <c r="L6027" s="125">
        <f>H6027*K6027</f>
        <v>0</v>
      </c>
      <c r="M6027" s="125"/>
      <c r="N6027" s="125">
        <f>H6027*M6027</f>
        <v>0</v>
      </c>
      <c r="O6027" s="127">
        <v>15</v>
      </c>
      <c r="P6027" s="127">
        <f>J6027*(O6027/100)</f>
        <v>0</v>
      </c>
      <c r="Q6027" s="127">
        <f>J6027+P6027</f>
        <v>0</v>
      </c>
      <c r="R6027" s="128"/>
      <c r="S6027" s="128" t="s">
        <v>776</v>
      </c>
      <c r="T6027" s="129">
        <v>1</v>
      </c>
      <c r="U6027" s="8"/>
      <c r="V6027" s="8"/>
      <c r="W6027" s="8"/>
      <c r="X6027" s="60"/>
    </row>
    <row r="6028" spans="1:27" ht="9.75" outlineLevel="5" x14ac:dyDescent="0.2">
      <c r="A6028" s="130"/>
      <c r="B6028" s="131"/>
      <c r="C6028" s="131"/>
      <c r="D6028" s="132"/>
      <c r="E6028" s="136" t="s">
        <v>0</v>
      </c>
      <c r="F6028" s="159" t="s">
        <v>763</v>
      </c>
      <c r="G6028" s="159"/>
      <c r="H6028" s="160"/>
      <c r="I6028" s="161"/>
      <c r="J6028" s="162"/>
      <c r="K6028" s="134"/>
      <c r="L6028" s="134"/>
      <c r="M6028" s="134"/>
      <c r="N6028" s="134"/>
      <c r="O6028" s="135"/>
      <c r="P6028" s="135"/>
      <c r="Q6028" s="135"/>
      <c r="R6028" s="132"/>
      <c r="S6028" s="132"/>
      <c r="T6028" s="131"/>
      <c r="U6028" s="6"/>
      <c r="V6028" s="8"/>
      <c r="W6028" s="8"/>
      <c r="X6028" s="133" t="str">
        <f>F6028</f>
        <v>---</v>
      </c>
      <c r="Y6028" s="9"/>
      <c r="AA6028" s="11"/>
    </row>
    <row r="6029" spans="1:27" ht="7.5" customHeight="1" outlineLevel="5" x14ac:dyDescent="0.15">
      <c r="B6029" s="69"/>
      <c r="C6029" s="69"/>
      <c r="D6029" s="60"/>
      <c r="E6029" s="60"/>
      <c r="F6029" s="61"/>
      <c r="G6029" s="60"/>
      <c r="H6029" s="65"/>
      <c r="I6029" s="105"/>
      <c r="J6029" s="63"/>
      <c r="K6029" s="65"/>
      <c r="L6029" s="65"/>
      <c r="M6029" s="65"/>
      <c r="N6029" s="65"/>
      <c r="O6029" s="63"/>
      <c r="P6029" s="63"/>
      <c r="Q6029" s="63"/>
      <c r="R6029" s="60"/>
      <c r="S6029" s="60"/>
      <c r="T6029" s="69"/>
      <c r="U6029" s="8"/>
      <c r="X6029" s="60"/>
    </row>
    <row r="6030" spans="1:27" outlineLevel="4" x14ac:dyDescent="0.15">
      <c r="B6030" s="6"/>
      <c r="C6030" s="6"/>
      <c r="D6030" s="6"/>
      <c r="E6030" s="6"/>
      <c r="F6030" s="6"/>
      <c r="G6030" s="6"/>
      <c r="H6030" s="6"/>
      <c r="I6030" s="8"/>
      <c r="J6030" s="8"/>
      <c r="K6030" s="6"/>
      <c r="L6030" s="6"/>
      <c r="M6030" s="6"/>
      <c r="N6030" s="6"/>
      <c r="O6030" s="6"/>
      <c r="P6030" s="8"/>
      <c r="Q6030" s="8"/>
      <c r="R6030" s="8"/>
      <c r="S6030" s="6"/>
      <c r="T6030" s="6"/>
      <c r="X6030" s="6"/>
    </row>
    <row r="6031" spans="1:27" ht="11.25" outlineLevel="3" x14ac:dyDescent="0.2">
      <c r="A6031" s="96" t="s">
        <v>232</v>
      </c>
      <c r="B6031" s="100">
        <v>4</v>
      </c>
      <c r="C6031" s="114"/>
      <c r="D6031" s="115" t="s">
        <v>533</v>
      </c>
      <c r="E6031" s="115"/>
      <c r="F6031" s="116" t="s">
        <v>182</v>
      </c>
      <c r="G6031" s="115"/>
      <c r="H6031" s="117"/>
      <c r="I6031" s="118"/>
      <c r="J6031" s="98">
        <f>SUBTOTAL(9,J6032:J6086)</f>
        <v>0</v>
      </c>
      <c r="K6031" s="117"/>
      <c r="L6031" s="99">
        <f>SUBTOTAL(9,L6032:L6086)</f>
        <v>0</v>
      </c>
      <c r="M6031" s="117"/>
      <c r="N6031" s="99">
        <f>SUBTOTAL(9,N6032:N6086)</f>
        <v>0</v>
      </c>
      <c r="O6031" s="119"/>
      <c r="P6031" s="98">
        <f>SUBTOTAL(9,P6032:P6086)</f>
        <v>0</v>
      </c>
      <c r="Q6031" s="98">
        <f>SUBTOTAL(9,Q6032:Q6086)</f>
        <v>0</v>
      </c>
      <c r="R6031" s="115"/>
      <c r="S6031" s="115"/>
      <c r="T6031" s="100">
        <f>SUBTOTAL(9,T6032:T6086)</f>
        <v>18</v>
      </c>
      <c r="U6031" s="6"/>
      <c r="V6031" s="8"/>
      <c r="W6031" s="8"/>
      <c r="X6031" s="60"/>
    </row>
    <row r="6032" spans="1:27" ht="11.25" outlineLevel="4" x14ac:dyDescent="0.2">
      <c r="A6032" s="4"/>
      <c r="B6032" s="120"/>
      <c r="C6032" s="121">
        <v>1</v>
      </c>
      <c r="D6032" s="122" t="s">
        <v>534</v>
      </c>
      <c r="E6032" s="123" t="s">
        <v>3815</v>
      </c>
      <c r="F6032" s="124" t="s">
        <v>3816</v>
      </c>
      <c r="G6032" s="122" t="s">
        <v>724</v>
      </c>
      <c r="H6032" s="125">
        <v>52</v>
      </c>
      <c r="I6032" s="126">
        <v>0</v>
      </c>
      <c r="J6032" s="127">
        <f>H6032*I6032</f>
        <v>0</v>
      </c>
      <c r="K6032" s="125"/>
      <c r="L6032" s="125">
        <f>H6032*K6032</f>
        <v>0</v>
      </c>
      <c r="M6032" s="125"/>
      <c r="N6032" s="125">
        <f>H6032*M6032</f>
        <v>0</v>
      </c>
      <c r="O6032" s="127">
        <v>15</v>
      </c>
      <c r="P6032" s="127">
        <f>J6032*(O6032/100)</f>
        <v>0</v>
      </c>
      <c r="Q6032" s="127">
        <f>J6032+P6032</f>
        <v>0</v>
      </c>
      <c r="R6032" s="128"/>
      <c r="S6032" s="128" t="s">
        <v>538</v>
      </c>
      <c r="T6032" s="129">
        <v>1</v>
      </c>
      <c r="U6032" s="8"/>
      <c r="V6032" s="8"/>
      <c r="W6032" s="8"/>
      <c r="X6032" s="60"/>
    </row>
    <row r="6033" spans="1:27" ht="9.75" outlineLevel="5" x14ac:dyDescent="0.2">
      <c r="A6033" s="130"/>
      <c r="B6033" s="131"/>
      <c r="C6033" s="131"/>
      <c r="D6033" s="132"/>
      <c r="E6033" s="136" t="s">
        <v>0</v>
      </c>
      <c r="F6033" s="159" t="s">
        <v>3817</v>
      </c>
      <c r="G6033" s="159"/>
      <c r="H6033" s="160"/>
      <c r="I6033" s="161"/>
      <c r="J6033" s="162"/>
      <c r="K6033" s="134"/>
      <c r="L6033" s="134"/>
      <c r="M6033" s="134"/>
      <c r="N6033" s="134"/>
      <c r="O6033" s="135"/>
      <c r="P6033" s="135"/>
      <c r="Q6033" s="135"/>
      <c r="R6033" s="132"/>
      <c r="S6033" s="132"/>
      <c r="T6033" s="131"/>
      <c r="U6033" s="6"/>
      <c r="V6033" s="8"/>
      <c r="W6033" s="8"/>
      <c r="X6033" s="133" t="str">
        <f>F6033</f>
        <v>Montáž krabic elektroinstalačních bez napojení na trubky a lišty, demontáže a montáže víčka a přístroje protahovacích nebo odbočných zapuštěných plastových kruhových</v>
      </c>
      <c r="Y6033" s="9"/>
      <c r="AA6033" s="11"/>
    </row>
    <row r="6034" spans="1:27" ht="7.5" customHeight="1" outlineLevel="5" x14ac:dyDescent="0.15">
      <c r="B6034" s="69"/>
      <c r="C6034" s="69"/>
      <c r="D6034" s="60"/>
      <c r="E6034" s="60"/>
      <c r="F6034" s="61"/>
      <c r="G6034" s="60"/>
      <c r="H6034" s="65"/>
      <c r="I6034" s="105"/>
      <c r="J6034" s="63"/>
      <c r="K6034" s="65"/>
      <c r="L6034" s="65"/>
      <c r="M6034" s="65"/>
      <c r="N6034" s="65"/>
      <c r="O6034" s="63"/>
      <c r="P6034" s="63"/>
      <c r="Q6034" s="63"/>
      <c r="R6034" s="60"/>
      <c r="S6034" s="60"/>
      <c r="T6034" s="69"/>
      <c r="U6034" s="8"/>
      <c r="X6034" s="60"/>
    </row>
    <row r="6035" spans="1:27" ht="11.25" outlineLevel="4" x14ac:dyDescent="0.2">
      <c r="A6035" s="4"/>
      <c r="B6035" s="120"/>
      <c r="C6035" s="121">
        <v>2</v>
      </c>
      <c r="D6035" s="122" t="s">
        <v>760</v>
      </c>
      <c r="E6035" s="123" t="s">
        <v>3818</v>
      </c>
      <c r="F6035" s="124" t="s">
        <v>3819</v>
      </c>
      <c r="G6035" s="122" t="s">
        <v>3656</v>
      </c>
      <c r="H6035" s="125">
        <v>52</v>
      </c>
      <c r="I6035" s="126">
        <v>0</v>
      </c>
      <c r="J6035" s="127">
        <f>H6035*I6035</f>
        <v>0</v>
      </c>
      <c r="K6035" s="125"/>
      <c r="L6035" s="125">
        <f>H6035*K6035</f>
        <v>0</v>
      </c>
      <c r="M6035" s="125"/>
      <c r="N6035" s="125">
        <f>H6035*M6035</f>
        <v>0</v>
      </c>
      <c r="O6035" s="127">
        <v>15</v>
      </c>
      <c r="P6035" s="127">
        <f>J6035*(O6035/100)</f>
        <v>0</v>
      </c>
      <c r="Q6035" s="127">
        <f>J6035+P6035</f>
        <v>0</v>
      </c>
      <c r="R6035" s="128"/>
      <c r="S6035" s="128" t="s">
        <v>776</v>
      </c>
      <c r="T6035" s="129">
        <v>1</v>
      </c>
      <c r="U6035" s="8"/>
      <c r="V6035" s="8"/>
      <c r="W6035" s="8"/>
      <c r="X6035" s="60"/>
    </row>
    <row r="6036" spans="1:27" ht="9.75" outlineLevel="5" x14ac:dyDescent="0.2">
      <c r="A6036" s="130"/>
      <c r="B6036" s="131"/>
      <c r="C6036" s="131"/>
      <c r="D6036" s="132"/>
      <c r="E6036" s="136" t="s">
        <v>0</v>
      </c>
      <c r="F6036" s="159" t="s">
        <v>763</v>
      </c>
      <c r="G6036" s="159"/>
      <c r="H6036" s="160"/>
      <c r="I6036" s="161"/>
      <c r="J6036" s="162"/>
      <c r="K6036" s="134"/>
      <c r="L6036" s="134"/>
      <c r="M6036" s="134"/>
      <c r="N6036" s="134"/>
      <c r="O6036" s="135"/>
      <c r="P6036" s="135"/>
      <c r="Q6036" s="135"/>
      <c r="R6036" s="132"/>
      <c r="S6036" s="132"/>
      <c r="T6036" s="131"/>
      <c r="U6036" s="6"/>
      <c r="V6036" s="8"/>
      <c r="W6036" s="8"/>
      <c r="X6036" s="133" t="str">
        <f>F6036</f>
        <v>---</v>
      </c>
      <c r="Y6036" s="9"/>
      <c r="AA6036" s="11"/>
    </row>
    <row r="6037" spans="1:27" ht="7.5" customHeight="1" outlineLevel="5" x14ac:dyDescent="0.15">
      <c r="B6037" s="69"/>
      <c r="C6037" s="69"/>
      <c r="D6037" s="60"/>
      <c r="E6037" s="60"/>
      <c r="F6037" s="61"/>
      <c r="G6037" s="60"/>
      <c r="H6037" s="65"/>
      <c r="I6037" s="105"/>
      <c r="J6037" s="63"/>
      <c r="K6037" s="65"/>
      <c r="L6037" s="65"/>
      <c r="M6037" s="65"/>
      <c r="N6037" s="65"/>
      <c r="O6037" s="63"/>
      <c r="P6037" s="63"/>
      <c r="Q6037" s="63"/>
      <c r="R6037" s="60"/>
      <c r="S6037" s="60"/>
      <c r="T6037" s="69"/>
      <c r="U6037" s="8"/>
      <c r="X6037" s="60"/>
    </row>
    <row r="6038" spans="1:27" ht="11.25" outlineLevel="4" x14ac:dyDescent="0.2">
      <c r="A6038" s="4"/>
      <c r="B6038" s="120"/>
      <c r="C6038" s="121">
        <v>3</v>
      </c>
      <c r="D6038" s="122" t="s">
        <v>534</v>
      </c>
      <c r="E6038" s="123" t="s">
        <v>3820</v>
      </c>
      <c r="F6038" s="124" t="s">
        <v>3821</v>
      </c>
      <c r="G6038" s="122" t="s">
        <v>724</v>
      </c>
      <c r="H6038" s="125">
        <v>180</v>
      </c>
      <c r="I6038" s="126">
        <v>0</v>
      </c>
      <c r="J6038" s="127">
        <f>H6038*I6038</f>
        <v>0</v>
      </c>
      <c r="K6038" s="125"/>
      <c r="L6038" s="125">
        <f>H6038*K6038</f>
        <v>0</v>
      </c>
      <c r="M6038" s="125"/>
      <c r="N6038" s="125">
        <f>H6038*M6038</f>
        <v>0</v>
      </c>
      <c r="O6038" s="127">
        <v>15</v>
      </c>
      <c r="P6038" s="127">
        <f>J6038*(O6038/100)</f>
        <v>0</v>
      </c>
      <c r="Q6038" s="127">
        <f>J6038+P6038</f>
        <v>0</v>
      </c>
      <c r="R6038" s="128"/>
      <c r="S6038" s="128" t="s">
        <v>538</v>
      </c>
      <c r="T6038" s="129">
        <v>1</v>
      </c>
      <c r="U6038" s="8"/>
      <c r="V6038" s="8"/>
      <c r="W6038" s="8"/>
      <c r="X6038" s="60"/>
    </row>
    <row r="6039" spans="1:27" ht="9.75" outlineLevel="5" x14ac:dyDescent="0.2">
      <c r="A6039" s="130"/>
      <c r="B6039" s="131"/>
      <c r="C6039" s="131"/>
      <c r="D6039" s="132"/>
      <c r="E6039" s="136" t="s">
        <v>0</v>
      </c>
      <c r="F6039" s="159" t="s">
        <v>3822</v>
      </c>
      <c r="G6039" s="159"/>
      <c r="H6039" s="160"/>
      <c r="I6039" s="161"/>
      <c r="J6039" s="162"/>
      <c r="K6039" s="134"/>
      <c r="L6039" s="134"/>
      <c r="M6039" s="134"/>
      <c r="N6039" s="134"/>
      <c r="O6039" s="135"/>
      <c r="P6039" s="135"/>
      <c r="Q6039" s="135"/>
      <c r="R6039" s="132"/>
      <c r="S6039" s="132"/>
      <c r="T6039" s="131"/>
      <c r="U6039" s="6"/>
      <c r="V6039" s="8"/>
      <c r="W6039" s="8"/>
      <c r="X6039" s="133" t="str">
        <f>F6039</f>
        <v>Montáž krabic elektroinstalačních bez napojení na trubky a lišty, demontáže a montáže víčka a přístroje přístrojových zapuštěných plastových kruhových</v>
      </c>
      <c r="Y6039" s="9"/>
      <c r="AA6039" s="11"/>
    </row>
    <row r="6040" spans="1:27" ht="7.5" customHeight="1" outlineLevel="5" x14ac:dyDescent="0.15">
      <c r="B6040" s="69"/>
      <c r="C6040" s="69"/>
      <c r="D6040" s="60"/>
      <c r="E6040" s="60"/>
      <c r="F6040" s="61"/>
      <c r="G6040" s="60"/>
      <c r="H6040" s="65"/>
      <c r="I6040" s="105"/>
      <c r="J6040" s="63"/>
      <c r="K6040" s="65"/>
      <c r="L6040" s="65"/>
      <c r="M6040" s="65"/>
      <c r="N6040" s="65"/>
      <c r="O6040" s="63"/>
      <c r="P6040" s="63"/>
      <c r="Q6040" s="63"/>
      <c r="R6040" s="60"/>
      <c r="S6040" s="60"/>
      <c r="T6040" s="69"/>
      <c r="U6040" s="8"/>
      <c r="X6040" s="60"/>
    </row>
    <row r="6041" spans="1:27" ht="22.5" outlineLevel="4" x14ac:dyDescent="0.2">
      <c r="A6041" s="4"/>
      <c r="B6041" s="120"/>
      <c r="C6041" s="121">
        <v>4</v>
      </c>
      <c r="D6041" s="122" t="s">
        <v>760</v>
      </c>
      <c r="E6041" s="123" t="s">
        <v>3823</v>
      </c>
      <c r="F6041" s="124" t="s">
        <v>3824</v>
      </c>
      <c r="G6041" s="122" t="s">
        <v>3664</v>
      </c>
      <c r="H6041" s="125">
        <v>180</v>
      </c>
      <c r="I6041" s="126">
        <v>0</v>
      </c>
      <c r="J6041" s="127">
        <f>H6041*I6041</f>
        <v>0</v>
      </c>
      <c r="K6041" s="125"/>
      <c r="L6041" s="125">
        <f>H6041*K6041</f>
        <v>0</v>
      </c>
      <c r="M6041" s="125"/>
      <c r="N6041" s="125">
        <f>H6041*M6041</f>
        <v>0</v>
      </c>
      <c r="O6041" s="127">
        <v>15</v>
      </c>
      <c r="P6041" s="127">
        <f>J6041*(O6041/100)</f>
        <v>0</v>
      </c>
      <c r="Q6041" s="127">
        <f>J6041+P6041</f>
        <v>0</v>
      </c>
      <c r="R6041" s="128"/>
      <c r="S6041" s="128" t="s">
        <v>776</v>
      </c>
      <c r="T6041" s="129">
        <v>1</v>
      </c>
      <c r="U6041" s="8"/>
      <c r="V6041" s="8"/>
      <c r="W6041" s="8"/>
      <c r="X6041" s="60"/>
    </row>
    <row r="6042" spans="1:27" ht="9.75" outlineLevel="5" x14ac:dyDescent="0.2">
      <c r="A6042" s="130"/>
      <c r="B6042" s="131"/>
      <c r="C6042" s="131"/>
      <c r="D6042" s="132"/>
      <c r="E6042" s="136" t="s">
        <v>0</v>
      </c>
      <c r="F6042" s="159" t="s">
        <v>763</v>
      </c>
      <c r="G6042" s="159"/>
      <c r="H6042" s="160"/>
      <c r="I6042" s="161"/>
      <c r="J6042" s="162"/>
      <c r="K6042" s="134"/>
      <c r="L6042" s="134"/>
      <c r="M6042" s="134"/>
      <c r="N6042" s="134"/>
      <c r="O6042" s="135"/>
      <c r="P6042" s="135"/>
      <c r="Q6042" s="135"/>
      <c r="R6042" s="132"/>
      <c r="S6042" s="132"/>
      <c r="T6042" s="131"/>
      <c r="U6042" s="6"/>
      <c r="V6042" s="8"/>
      <c r="W6042" s="8"/>
      <c r="X6042" s="133" t="str">
        <f>F6042</f>
        <v>---</v>
      </c>
      <c r="Y6042" s="9"/>
      <c r="AA6042" s="11"/>
    </row>
    <row r="6043" spans="1:27" ht="7.5" customHeight="1" outlineLevel="5" x14ac:dyDescent="0.15">
      <c r="B6043" s="69"/>
      <c r="C6043" s="69"/>
      <c r="D6043" s="60"/>
      <c r="E6043" s="60"/>
      <c r="F6043" s="61"/>
      <c r="G6043" s="60"/>
      <c r="H6043" s="65"/>
      <c r="I6043" s="105"/>
      <c r="J6043" s="63"/>
      <c r="K6043" s="65"/>
      <c r="L6043" s="65"/>
      <c r="M6043" s="65"/>
      <c r="N6043" s="65"/>
      <c r="O6043" s="63"/>
      <c r="P6043" s="63"/>
      <c r="Q6043" s="63"/>
      <c r="R6043" s="60"/>
      <c r="S6043" s="60"/>
      <c r="T6043" s="69"/>
      <c r="U6043" s="8"/>
      <c r="X6043" s="60"/>
    </row>
    <row r="6044" spans="1:27" ht="11.25" outlineLevel="4" x14ac:dyDescent="0.2">
      <c r="A6044" s="4"/>
      <c r="B6044" s="120"/>
      <c r="C6044" s="121">
        <v>5</v>
      </c>
      <c r="D6044" s="122" t="s">
        <v>534</v>
      </c>
      <c r="E6044" s="123" t="s">
        <v>3825</v>
      </c>
      <c r="F6044" s="124" t="s">
        <v>3826</v>
      </c>
      <c r="G6044" s="122" t="s">
        <v>752</v>
      </c>
      <c r="H6044" s="125">
        <v>320</v>
      </c>
      <c r="I6044" s="126">
        <v>0</v>
      </c>
      <c r="J6044" s="127">
        <f>H6044*I6044</f>
        <v>0</v>
      </c>
      <c r="K6044" s="125"/>
      <c r="L6044" s="125">
        <f>H6044*K6044</f>
        <v>0</v>
      </c>
      <c r="M6044" s="125"/>
      <c r="N6044" s="125">
        <f>H6044*M6044</f>
        <v>0</v>
      </c>
      <c r="O6044" s="127">
        <v>15</v>
      </c>
      <c r="P6044" s="127">
        <f>J6044*(O6044/100)</f>
        <v>0</v>
      </c>
      <c r="Q6044" s="127">
        <f>J6044+P6044</f>
        <v>0</v>
      </c>
      <c r="R6044" s="128"/>
      <c r="S6044" s="128" t="s">
        <v>538</v>
      </c>
      <c r="T6044" s="129">
        <v>1</v>
      </c>
      <c r="U6044" s="8"/>
      <c r="V6044" s="8"/>
      <c r="W6044" s="8"/>
      <c r="X6044" s="60"/>
    </row>
    <row r="6045" spans="1:27" ht="9.75" outlineLevel="5" x14ac:dyDescent="0.2">
      <c r="A6045" s="130"/>
      <c r="B6045" s="131"/>
      <c r="C6045" s="131"/>
      <c r="D6045" s="132"/>
      <c r="E6045" s="136" t="s">
        <v>0</v>
      </c>
      <c r="F6045" s="159" t="s">
        <v>3827</v>
      </c>
      <c r="G6045" s="159"/>
      <c r="H6045" s="160"/>
      <c r="I6045" s="161"/>
      <c r="J6045" s="162"/>
      <c r="K6045" s="134"/>
      <c r="L6045" s="134"/>
      <c r="M6045" s="134"/>
      <c r="N6045" s="134"/>
      <c r="O6045" s="135"/>
      <c r="P6045" s="135"/>
      <c r="Q6045" s="135"/>
      <c r="R6045" s="132"/>
      <c r="S6045" s="132"/>
      <c r="T6045" s="131"/>
      <c r="U6045" s="6"/>
      <c r="V6045" s="8"/>
      <c r="W6045" s="8"/>
      <c r="X6045" s="133" t="str">
        <f>F6045</f>
        <v>Montáž trubek elektroinstalačních s nasunutím nebo našroubováním do krabic plastových ohebných, uložených volně, vnější Ø přes 23 do 35 mm</v>
      </c>
      <c r="Y6045" s="9"/>
      <c r="AA6045" s="11"/>
    </row>
    <row r="6046" spans="1:27" ht="7.5" customHeight="1" outlineLevel="5" x14ac:dyDescent="0.15">
      <c r="B6046" s="69"/>
      <c r="C6046" s="69"/>
      <c r="D6046" s="60"/>
      <c r="E6046" s="60"/>
      <c r="F6046" s="61"/>
      <c r="G6046" s="60"/>
      <c r="H6046" s="65"/>
      <c r="I6046" s="105"/>
      <c r="J6046" s="63"/>
      <c r="K6046" s="65"/>
      <c r="L6046" s="65"/>
      <c r="M6046" s="65"/>
      <c r="N6046" s="65"/>
      <c r="O6046" s="63"/>
      <c r="P6046" s="63"/>
      <c r="Q6046" s="63"/>
      <c r="R6046" s="60"/>
      <c r="S6046" s="60"/>
      <c r="T6046" s="69"/>
      <c r="U6046" s="8"/>
      <c r="X6046" s="60"/>
    </row>
    <row r="6047" spans="1:27" ht="22.5" outlineLevel="4" x14ac:dyDescent="0.2">
      <c r="A6047" s="4"/>
      <c r="B6047" s="120"/>
      <c r="C6047" s="121">
        <v>6</v>
      </c>
      <c r="D6047" s="122" t="s">
        <v>760</v>
      </c>
      <c r="E6047" s="123" t="s">
        <v>3828</v>
      </c>
      <c r="F6047" s="124" t="s">
        <v>3829</v>
      </c>
      <c r="G6047" s="122" t="s">
        <v>752</v>
      </c>
      <c r="H6047" s="125">
        <v>320</v>
      </c>
      <c r="I6047" s="126">
        <v>0</v>
      </c>
      <c r="J6047" s="127">
        <f>H6047*I6047</f>
        <v>0</v>
      </c>
      <c r="K6047" s="125"/>
      <c r="L6047" s="125">
        <f>H6047*K6047</f>
        <v>0</v>
      </c>
      <c r="M6047" s="125"/>
      <c r="N6047" s="125">
        <f>H6047*M6047</f>
        <v>0</v>
      </c>
      <c r="O6047" s="127">
        <v>15</v>
      </c>
      <c r="P6047" s="127">
        <f>J6047*(O6047/100)</f>
        <v>0</v>
      </c>
      <c r="Q6047" s="127">
        <f>J6047+P6047</f>
        <v>0</v>
      </c>
      <c r="R6047" s="128"/>
      <c r="S6047" s="128" t="s">
        <v>776</v>
      </c>
      <c r="T6047" s="129">
        <v>1</v>
      </c>
      <c r="U6047" s="8"/>
      <c r="V6047" s="8"/>
      <c r="W6047" s="8"/>
      <c r="X6047" s="60"/>
    </row>
    <row r="6048" spans="1:27" ht="9.75" outlineLevel="5" x14ac:dyDescent="0.2">
      <c r="A6048" s="130"/>
      <c r="B6048" s="131"/>
      <c r="C6048" s="131"/>
      <c r="D6048" s="132"/>
      <c r="E6048" s="136" t="s">
        <v>0</v>
      </c>
      <c r="F6048" s="159" t="s">
        <v>763</v>
      </c>
      <c r="G6048" s="159"/>
      <c r="H6048" s="160"/>
      <c r="I6048" s="161"/>
      <c r="J6048" s="162"/>
      <c r="K6048" s="134"/>
      <c r="L6048" s="134"/>
      <c r="M6048" s="134"/>
      <c r="N6048" s="134"/>
      <c r="O6048" s="135"/>
      <c r="P6048" s="135"/>
      <c r="Q6048" s="135"/>
      <c r="R6048" s="132"/>
      <c r="S6048" s="132"/>
      <c r="T6048" s="131"/>
      <c r="U6048" s="6"/>
      <c r="V6048" s="8"/>
      <c r="W6048" s="8"/>
      <c r="X6048" s="133" t="str">
        <f>F6048</f>
        <v>---</v>
      </c>
      <c r="Y6048" s="9"/>
      <c r="AA6048" s="11"/>
    </row>
    <row r="6049" spans="1:27" ht="7.5" customHeight="1" outlineLevel="5" x14ac:dyDescent="0.15">
      <c r="B6049" s="69"/>
      <c r="C6049" s="69"/>
      <c r="D6049" s="60"/>
      <c r="E6049" s="60"/>
      <c r="F6049" s="61"/>
      <c r="G6049" s="60"/>
      <c r="H6049" s="65"/>
      <c r="I6049" s="105"/>
      <c r="J6049" s="63"/>
      <c r="K6049" s="65"/>
      <c r="L6049" s="65"/>
      <c r="M6049" s="65"/>
      <c r="N6049" s="65"/>
      <c r="O6049" s="63"/>
      <c r="P6049" s="63"/>
      <c r="Q6049" s="63"/>
      <c r="R6049" s="60"/>
      <c r="S6049" s="60"/>
      <c r="T6049" s="69"/>
      <c r="U6049" s="8"/>
      <c r="X6049" s="60"/>
    </row>
    <row r="6050" spans="1:27" ht="11.25" outlineLevel="4" x14ac:dyDescent="0.2">
      <c r="A6050" s="4"/>
      <c r="B6050" s="120"/>
      <c r="C6050" s="121">
        <v>7</v>
      </c>
      <c r="D6050" s="122" t="s">
        <v>534</v>
      </c>
      <c r="E6050" s="123" t="s">
        <v>3830</v>
      </c>
      <c r="F6050" s="124" t="s">
        <v>3831</v>
      </c>
      <c r="G6050" s="122" t="s">
        <v>724</v>
      </c>
      <c r="H6050" s="125">
        <v>29</v>
      </c>
      <c r="I6050" s="126">
        <v>0</v>
      </c>
      <c r="J6050" s="127">
        <f>H6050*I6050</f>
        <v>0</v>
      </c>
      <c r="K6050" s="125"/>
      <c r="L6050" s="125">
        <f>H6050*K6050</f>
        <v>0</v>
      </c>
      <c r="M6050" s="125"/>
      <c r="N6050" s="125">
        <f>H6050*M6050</f>
        <v>0</v>
      </c>
      <c r="O6050" s="127">
        <v>15</v>
      </c>
      <c r="P6050" s="127">
        <f>J6050*(O6050/100)</f>
        <v>0</v>
      </c>
      <c r="Q6050" s="127">
        <f>J6050+P6050</f>
        <v>0</v>
      </c>
      <c r="R6050" s="128"/>
      <c r="S6050" s="128" t="s">
        <v>538</v>
      </c>
      <c r="T6050" s="129">
        <v>1</v>
      </c>
      <c r="U6050" s="8"/>
      <c r="V6050" s="8"/>
      <c r="W6050" s="8"/>
      <c r="X6050" s="60"/>
    </row>
    <row r="6051" spans="1:27" ht="9.75" outlineLevel="5" x14ac:dyDescent="0.2">
      <c r="A6051" s="130"/>
      <c r="B6051" s="131"/>
      <c r="C6051" s="131"/>
      <c r="D6051" s="132"/>
      <c r="E6051" s="136" t="s">
        <v>0</v>
      </c>
      <c r="F6051" s="159" t="s">
        <v>3832</v>
      </c>
      <c r="G6051" s="159"/>
      <c r="H6051" s="160"/>
      <c r="I6051" s="161"/>
      <c r="J6051" s="162"/>
      <c r="K6051" s="134"/>
      <c r="L6051" s="134"/>
      <c r="M6051" s="134"/>
      <c r="N6051" s="134"/>
      <c r="O6051" s="135"/>
      <c r="P6051" s="135"/>
      <c r="Q6051" s="135"/>
      <c r="R6051" s="132"/>
      <c r="S6051" s="132"/>
      <c r="T6051" s="131"/>
      <c r="U6051" s="6"/>
      <c r="V6051" s="8"/>
      <c r="W6051" s="8"/>
      <c r="X6051" s="133" t="str">
        <f>F6051</f>
        <v>Montáž hromosvodného vedení svorek na potrubí Ø do 200 mm se zhotovením</v>
      </c>
      <c r="Y6051" s="9"/>
      <c r="AA6051" s="11"/>
    </row>
    <row r="6052" spans="1:27" ht="7.5" customHeight="1" outlineLevel="5" x14ac:dyDescent="0.15">
      <c r="B6052" s="69"/>
      <c r="C6052" s="69"/>
      <c r="D6052" s="60"/>
      <c r="E6052" s="60"/>
      <c r="F6052" s="61"/>
      <c r="G6052" s="60"/>
      <c r="H6052" s="65"/>
      <c r="I6052" s="105"/>
      <c r="J6052" s="63"/>
      <c r="K6052" s="65"/>
      <c r="L6052" s="65"/>
      <c r="M6052" s="65"/>
      <c r="N6052" s="65"/>
      <c r="O6052" s="63"/>
      <c r="P6052" s="63"/>
      <c r="Q6052" s="63"/>
      <c r="R6052" s="60"/>
      <c r="S6052" s="60"/>
      <c r="T6052" s="69"/>
      <c r="U6052" s="8"/>
      <c r="X6052" s="60"/>
    </row>
    <row r="6053" spans="1:27" ht="22.5" outlineLevel="4" x14ac:dyDescent="0.2">
      <c r="A6053" s="4"/>
      <c r="B6053" s="120"/>
      <c r="C6053" s="121">
        <v>8</v>
      </c>
      <c r="D6053" s="122" t="s">
        <v>760</v>
      </c>
      <c r="E6053" s="123" t="s">
        <v>3833</v>
      </c>
      <c r="F6053" s="124" t="s">
        <v>3834</v>
      </c>
      <c r="G6053" s="122" t="s">
        <v>3664</v>
      </c>
      <c r="H6053" s="125">
        <v>29</v>
      </c>
      <c r="I6053" s="126">
        <v>0</v>
      </c>
      <c r="J6053" s="127">
        <f>H6053*I6053</f>
        <v>0</v>
      </c>
      <c r="K6053" s="125"/>
      <c r="L6053" s="125">
        <f>H6053*K6053</f>
        <v>0</v>
      </c>
      <c r="M6053" s="125"/>
      <c r="N6053" s="125">
        <f>H6053*M6053</f>
        <v>0</v>
      </c>
      <c r="O6053" s="127">
        <v>15</v>
      </c>
      <c r="P6053" s="127">
        <f>J6053*(O6053/100)</f>
        <v>0</v>
      </c>
      <c r="Q6053" s="127">
        <f>J6053+P6053</f>
        <v>0</v>
      </c>
      <c r="R6053" s="128"/>
      <c r="S6053" s="128" t="s">
        <v>776</v>
      </c>
      <c r="T6053" s="129">
        <v>1</v>
      </c>
      <c r="U6053" s="8"/>
      <c r="V6053" s="8"/>
      <c r="W6053" s="8"/>
      <c r="X6053" s="60"/>
    </row>
    <row r="6054" spans="1:27" ht="9.75" outlineLevel="5" x14ac:dyDescent="0.2">
      <c r="A6054" s="130"/>
      <c r="B6054" s="131"/>
      <c r="C6054" s="131"/>
      <c r="D6054" s="132"/>
      <c r="E6054" s="136" t="s">
        <v>0</v>
      </c>
      <c r="F6054" s="159" t="s">
        <v>763</v>
      </c>
      <c r="G6054" s="159"/>
      <c r="H6054" s="160"/>
      <c r="I6054" s="161"/>
      <c r="J6054" s="162"/>
      <c r="K6054" s="134"/>
      <c r="L6054" s="134"/>
      <c r="M6054" s="134"/>
      <c r="N6054" s="134"/>
      <c r="O6054" s="135"/>
      <c r="P6054" s="135"/>
      <c r="Q6054" s="135"/>
      <c r="R6054" s="132"/>
      <c r="S6054" s="132"/>
      <c r="T6054" s="131"/>
      <c r="U6054" s="6"/>
      <c r="V6054" s="8"/>
      <c r="W6054" s="8"/>
      <c r="X6054" s="133" t="str">
        <f>F6054</f>
        <v>---</v>
      </c>
      <c r="Y6054" s="9"/>
      <c r="AA6054" s="11"/>
    </row>
    <row r="6055" spans="1:27" ht="7.5" customHeight="1" outlineLevel="5" x14ac:dyDescent="0.15">
      <c r="B6055" s="69"/>
      <c r="C6055" s="69"/>
      <c r="D6055" s="60"/>
      <c r="E6055" s="60"/>
      <c r="F6055" s="61"/>
      <c r="G6055" s="60"/>
      <c r="H6055" s="65"/>
      <c r="I6055" s="105"/>
      <c r="J6055" s="63"/>
      <c r="K6055" s="65"/>
      <c r="L6055" s="65"/>
      <c r="M6055" s="65"/>
      <c r="N6055" s="65"/>
      <c r="O6055" s="63"/>
      <c r="P6055" s="63"/>
      <c r="Q6055" s="63"/>
      <c r="R6055" s="60"/>
      <c r="S6055" s="60"/>
      <c r="T6055" s="69"/>
      <c r="U6055" s="8"/>
      <c r="X6055" s="60"/>
    </row>
    <row r="6056" spans="1:27" ht="11.25" outlineLevel="4" x14ac:dyDescent="0.2">
      <c r="A6056" s="4"/>
      <c r="B6056" s="120"/>
      <c r="C6056" s="121">
        <v>9</v>
      </c>
      <c r="D6056" s="122" t="s">
        <v>760</v>
      </c>
      <c r="E6056" s="123" t="s">
        <v>3835</v>
      </c>
      <c r="F6056" s="124" t="s">
        <v>3836</v>
      </c>
      <c r="G6056" s="122" t="s">
        <v>3656</v>
      </c>
      <c r="H6056" s="125">
        <v>400</v>
      </c>
      <c r="I6056" s="126">
        <v>0</v>
      </c>
      <c r="J6056" s="127">
        <f>H6056*I6056</f>
        <v>0</v>
      </c>
      <c r="K6056" s="125"/>
      <c r="L6056" s="125">
        <f>H6056*K6056</f>
        <v>0</v>
      </c>
      <c r="M6056" s="125"/>
      <c r="N6056" s="125">
        <f>H6056*M6056</f>
        <v>0</v>
      </c>
      <c r="O6056" s="127">
        <v>15</v>
      </c>
      <c r="P6056" s="127">
        <f>J6056*(O6056/100)</f>
        <v>0</v>
      </c>
      <c r="Q6056" s="127">
        <f>J6056+P6056</f>
        <v>0</v>
      </c>
      <c r="R6056" s="128"/>
      <c r="S6056" s="128" t="s">
        <v>776</v>
      </c>
      <c r="T6056" s="129">
        <v>1</v>
      </c>
      <c r="U6056" s="8"/>
      <c r="V6056" s="8"/>
      <c r="W6056" s="8"/>
      <c r="X6056" s="60"/>
    </row>
    <row r="6057" spans="1:27" ht="9.75" outlineLevel="5" x14ac:dyDescent="0.2">
      <c r="A6057" s="130"/>
      <c r="B6057" s="131"/>
      <c r="C6057" s="131"/>
      <c r="D6057" s="132"/>
      <c r="E6057" s="136" t="s">
        <v>0</v>
      </c>
      <c r="F6057" s="159" t="s">
        <v>763</v>
      </c>
      <c r="G6057" s="159"/>
      <c r="H6057" s="160"/>
      <c r="I6057" s="161"/>
      <c r="J6057" s="162"/>
      <c r="K6057" s="134"/>
      <c r="L6057" s="134"/>
      <c r="M6057" s="134"/>
      <c r="N6057" s="134"/>
      <c r="O6057" s="135"/>
      <c r="P6057" s="135"/>
      <c r="Q6057" s="135"/>
      <c r="R6057" s="132"/>
      <c r="S6057" s="132"/>
      <c r="T6057" s="131"/>
      <c r="U6057" s="6"/>
      <c r="V6057" s="8"/>
      <c r="W6057" s="8"/>
      <c r="X6057" s="133" t="str">
        <f>F6057</f>
        <v>---</v>
      </c>
      <c r="Y6057" s="9"/>
      <c r="AA6057" s="11"/>
    </row>
    <row r="6058" spans="1:27" ht="7.5" customHeight="1" outlineLevel="5" x14ac:dyDescent="0.15">
      <c r="B6058" s="69"/>
      <c r="C6058" s="69"/>
      <c r="D6058" s="60"/>
      <c r="E6058" s="60"/>
      <c r="F6058" s="61"/>
      <c r="G6058" s="60"/>
      <c r="H6058" s="65"/>
      <c r="I6058" s="105"/>
      <c r="J6058" s="63"/>
      <c r="K6058" s="65"/>
      <c r="L6058" s="65"/>
      <c r="M6058" s="65"/>
      <c r="N6058" s="65"/>
      <c r="O6058" s="63"/>
      <c r="P6058" s="63"/>
      <c r="Q6058" s="63"/>
      <c r="R6058" s="60"/>
      <c r="S6058" s="60"/>
      <c r="T6058" s="69"/>
      <c r="U6058" s="8"/>
      <c r="X6058" s="60"/>
    </row>
    <row r="6059" spans="1:27" ht="11.25" outlineLevel="4" x14ac:dyDescent="0.2">
      <c r="A6059" s="4"/>
      <c r="B6059" s="120"/>
      <c r="C6059" s="121">
        <v>10</v>
      </c>
      <c r="D6059" s="122" t="s">
        <v>760</v>
      </c>
      <c r="E6059" s="123" t="s">
        <v>3837</v>
      </c>
      <c r="F6059" s="124" t="s">
        <v>3838</v>
      </c>
      <c r="G6059" s="122" t="s">
        <v>3656</v>
      </c>
      <c r="H6059" s="125">
        <v>350</v>
      </c>
      <c r="I6059" s="126">
        <v>0</v>
      </c>
      <c r="J6059" s="127">
        <f>H6059*I6059</f>
        <v>0</v>
      </c>
      <c r="K6059" s="125"/>
      <c r="L6059" s="125">
        <f>H6059*K6059</f>
        <v>0</v>
      </c>
      <c r="M6059" s="125"/>
      <c r="N6059" s="125">
        <f>H6059*M6059</f>
        <v>0</v>
      </c>
      <c r="O6059" s="127">
        <v>15</v>
      </c>
      <c r="P6059" s="127">
        <f>J6059*(O6059/100)</f>
        <v>0</v>
      </c>
      <c r="Q6059" s="127">
        <f>J6059+P6059</f>
        <v>0</v>
      </c>
      <c r="R6059" s="128"/>
      <c r="S6059" s="128" t="s">
        <v>776</v>
      </c>
      <c r="T6059" s="129">
        <v>1</v>
      </c>
      <c r="U6059" s="8"/>
      <c r="V6059" s="8"/>
      <c r="W6059" s="8"/>
      <c r="X6059" s="60"/>
    </row>
    <row r="6060" spans="1:27" ht="9.75" outlineLevel="5" x14ac:dyDescent="0.2">
      <c r="A6060" s="130"/>
      <c r="B6060" s="131"/>
      <c r="C6060" s="131"/>
      <c r="D6060" s="132"/>
      <c r="E6060" s="136" t="s">
        <v>0</v>
      </c>
      <c r="F6060" s="159" t="s">
        <v>763</v>
      </c>
      <c r="G6060" s="159"/>
      <c r="H6060" s="160"/>
      <c r="I6060" s="161"/>
      <c r="J6060" s="162"/>
      <c r="K6060" s="134"/>
      <c r="L6060" s="134"/>
      <c r="M6060" s="134"/>
      <c r="N6060" s="134"/>
      <c r="O6060" s="135"/>
      <c r="P6060" s="135"/>
      <c r="Q6060" s="135"/>
      <c r="R6060" s="132"/>
      <c r="S6060" s="132"/>
      <c r="T6060" s="131"/>
      <c r="U6060" s="6"/>
      <c r="V6060" s="8"/>
      <c r="W6060" s="8"/>
      <c r="X6060" s="133" t="str">
        <f>F6060</f>
        <v>---</v>
      </c>
      <c r="Y6060" s="9"/>
      <c r="AA6060" s="11"/>
    </row>
    <row r="6061" spans="1:27" ht="7.5" customHeight="1" outlineLevel="5" x14ac:dyDescent="0.15">
      <c r="B6061" s="69"/>
      <c r="C6061" s="69"/>
      <c r="D6061" s="60"/>
      <c r="E6061" s="60"/>
      <c r="F6061" s="61"/>
      <c r="G6061" s="60"/>
      <c r="H6061" s="65"/>
      <c r="I6061" s="105"/>
      <c r="J6061" s="63"/>
      <c r="K6061" s="65"/>
      <c r="L6061" s="65"/>
      <c r="M6061" s="65"/>
      <c r="N6061" s="65"/>
      <c r="O6061" s="63"/>
      <c r="P6061" s="63"/>
      <c r="Q6061" s="63"/>
      <c r="R6061" s="60"/>
      <c r="S6061" s="60"/>
      <c r="T6061" s="69"/>
      <c r="U6061" s="8"/>
      <c r="X6061" s="60"/>
    </row>
    <row r="6062" spans="1:27" ht="11.25" outlineLevel="4" x14ac:dyDescent="0.2">
      <c r="A6062" s="4"/>
      <c r="B6062" s="120"/>
      <c r="C6062" s="121">
        <v>11</v>
      </c>
      <c r="D6062" s="122" t="s">
        <v>534</v>
      </c>
      <c r="E6062" s="123" t="s">
        <v>3839</v>
      </c>
      <c r="F6062" s="124" t="s">
        <v>3840</v>
      </c>
      <c r="G6062" s="122" t="s">
        <v>724</v>
      </c>
      <c r="H6062" s="125">
        <v>15</v>
      </c>
      <c r="I6062" s="126">
        <v>0</v>
      </c>
      <c r="J6062" s="127">
        <f>H6062*I6062</f>
        <v>0</v>
      </c>
      <c r="K6062" s="125"/>
      <c r="L6062" s="125">
        <f>H6062*K6062</f>
        <v>0</v>
      </c>
      <c r="M6062" s="125"/>
      <c r="N6062" s="125">
        <f>H6062*M6062</f>
        <v>0</v>
      </c>
      <c r="O6062" s="127">
        <v>15</v>
      </c>
      <c r="P6062" s="127">
        <f>J6062*(O6062/100)</f>
        <v>0</v>
      </c>
      <c r="Q6062" s="127">
        <f>J6062+P6062</f>
        <v>0</v>
      </c>
      <c r="R6062" s="128"/>
      <c r="S6062" s="128" t="s">
        <v>538</v>
      </c>
      <c r="T6062" s="129">
        <v>1</v>
      </c>
      <c r="U6062" s="8"/>
      <c r="V6062" s="8"/>
      <c r="W6062" s="8"/>
      <c r="X6062" s="60"/>
    </row>
    <row r="6063" spans="1:27" ht="19.5" outlineLevel="5" x14ac:dyDescent="0.2">
      <c r="A6063" s="130"/>
      <c r="B6063" s="131"/>
      <c r="C6063" s="131"/>
      <c r="D6063" s="132"/>
      <c r="E6063" s="136" t="s">
        <v>0</v>
      </c>
      <c r="F6063" s="159" t="s">
        <v>3841</v>
      </c>
      <c r="G6063" s="159"/>
      <c r="H6063" s="160"/>
      <c r="I6063" s="161"/>
      <c r="J6063" s="162"/>
      <c r="K6063" s="134"/>
      <c r="L6063" s="134"/>
      <c r="M6063" s="134"/>
      <c r="N6063" s="134"/>
      <c r="O6063" s="135"/>
      <c r="P6063" s="135"/>
      <c r="Q6063" s="135"/>
      <c r="R6063" s="132"/>
      <c r="S6063" s="132"/>
      <c r="T6063" s="131"/>
      <c r="U6063" s="6"/>
      <c r="V6063" s="8"/>
      <c r="W6063" s="8"/>
      <c r="X6063" s="133" t="str">
        <f>F6063</f>
        <v>Montáž krabic elektroinstalačních bez napojení na trubky a lišty, demontáže a montáže víčka a přístroje protahovacích nebo odbočných nástěnných plastových čtyřhranných, vel. do 100x100 mm</v>
      </c>
      <c r="Y6063" s="9"/>
      <c r="AA6063" s="11"/>
    </row>
    <row r="6064" spans="1:27" ht="7.5" customHeight="1" outlineLevel="5" x14ac:dyDescent="0.15">
      <c r="B6064" s="69"/>
      <c r="C6064" s="69"/>
      <c r="D6064" s="60"/>
      <c r="E6064" s="60"/>
      <c r="F6064" s="61"/>
      <c r="G6064" s="60"/>
      <c r="H6064" s="65"/>
      <c r="I6064" s="105"/>
      <c r="J6064" s="63"/>
      <c r="K6064" s="65"/>
      <c r="L6064" s="65"/>
      <c r="M6064" s="65"/>
      <c r="N6064" s="65"/>
      <c r="O6064" s="63"/>
      <c r="P6064" s="63"/>
      <c r="Q6064" s="63"/>
      <c r="R6064" s="60"/>
      <c r="S6064" s="60"/>
      <c r="T6064" s="69"/>
      <c r="U6064" s="8"/>
      <c r="X6064" s="60"/>
    </row>
    <row r="6065" spans="1:27" ht="11.25" outlineLevel="4" x14ac:dyDescent="0.2">
      <c r="A6065" s="4"/>
      <c r="B6065" s="120"/>
      <c r="C6065" s="121">
        <v>12</v>
      </c>
      <c r="D6065" s="122" t="s">
        <v>760</v>
      </c>
      <c r="E6065" s="123" t="s">
        <v>3842</v>
      </c>
      <c r="F6065" s="124" t="s">
        <v>3843</v>
      </c>
      <c r="G6065" s="122" t="s">
        <v>3664</v>
      </c>
      <c r="H6065" s="125">
        <v>15</v>
      </c>
      <c r="I6065" s="126">
        <v>0</v>
      </c>
      <c r="J6065" s="127">
        <f>H6065*I6065</f>
        <v>0</v>
      </c>
      <c r="K6065" s="125"/>
      <c r="L6065" s="125">
        <f>H6065*K6065</f>
        <v>0</v>
      </c>
      <c r="M6065" s="125"/>
      <c r="N6065" s="125">
        <f>H6065*M6065</f>
        <v>0</v>
      </c>
      <c r="O6065" s="127">
        <v>15</v>
      </c>
      <c r="P6065" s="127">
        <f>J6065*(O6065/100)</f>
        <v>0</v>
      </c>
      <c r="Q6065" s="127">
        <f>J6065+P6065</f>
        <v>0</v>
      </c>
      <c r="R6065" s="128"/>
      <c r="S6065" s="128" t="s">
        <v>776</v>
      </c>
      <c r="T6065" s="129">
        <v>1</v>
      </c>
      <c r="U6065" s="8"/>
      <c r="V6065" s="8"/>
      <c r="W6065" s="8"/>
      <c r="X6065" s="60"/>
    </row>
    <row r="6066" spans="1:27" ht="9.75" outlineLevel="5" x14ac:dyDescent="0.2">
      <c r="A6066" s="130"/>
      <c r="B6066" s="131"/>
      <c r="C6066" s="131"/>
      <c r="D6066" s="132"/>
      <c r="E6066" s="136" t="s">
        <v>0</v>
      </c>
      <c r="F6066" s="159" t="s">
        <v>763</v>
      </c>
      <c r="G6066" s="159"/>
      <c r="H6066" s="160"/>
      <c r="I6066" s="161"/>
      <c r="J6066" s="162"/>
      <c r="K6066" s="134"/>
      <c r="L6066" s="134"/>
      <c r="M6066" s="134"/>
      <c r="N6066" s="134"/>
      <c r="O6066" s="135"/>
      <c r="P6066" s="135"/>
      <c r="Q6066" s="135"/>
      <c r="R6066" s="132"/>
      <c r="S6066" s="132"/>
      <c r="T6066" s="131"/>
      <c r="U6066" s="6"/>
      <c r="V6066" s="8"/>
      <c r="W6066" s="8"/>
      <c r="X6066" s="133" t="str">
        <f>F6066</f>
        <v>---</v>
      </c>
      <c r="Y6066" s="9"/>
      <c r="AA6066" s="11"/>
    </row>
    <row r="6067" spans="1:27" ht="7.5" customHeight="1" outlineLevel="5" x14ac:dyDescent="0.15">
      <c r="B6067" s="69"/>
      <c r="C6067" s="69"/>
      <c r="D6067" s="60"/>
      <c r="E6067" s="60"/>
      <c r="F6067" s="61"/>
      <c r="G6067" s="60"/>
      <c r="H6067" s="65"/>
      <c r="I6067" s="105"/>
      <c r="J6067" s="63"/>
      <c r="K6067" s="65"/>
      <c r="L6067" s="65"/>
      <c r="M6067" s="65"/>
      <c r="N6067" s="65"/>
      <c r="O6067" s="63"/>
      <c r="P6067" s="63"/>
      <c r="Q6067" s="63"/>
      <c r="R6067" s="60"/>
      <c r="S6067" s="60"/>
      <c r="T6067" s="69"/>
      <c r="U6067" s="8"/>
      <c r="X6067" s="60"/>
    </row>
    <row r="6068" spans="1:27" ht="11.25" outlineLevel="4" x14ac:dyDescent="0.2">
      <c r="A6068" s="4"/>
      <c r="B6068" s="120"/>
      <c r="C6068" s="121">
        <v>13</v>
      </c>
      <c r="D6068" s="122" t="s">
        <v>534</v>
      </c>
      <c r="E6068" s="123" t="s">
        <v>3844</v>
      </c>
      <c r="F6068" s="124" t="s">
        <v>3845</v>
      </c>
      <c r="G6068" s="122" t="s">
        <v>752</v>
      </c>
      <c r="H6068" s="125">
        <v>25</v>
      </c>
      <c r="I6068" s="126">
        <v>0</v>
      </c>
      <c r="J6068" s="127">
        <f>H6068*I6068</f>
        <v>0</v>
      </c>
      <c r="K6068" s="125"/>
      <c r="L6068" s="125">
        <f>H6068*K6068</f>
        <v>0</v>
      </c>
      <c r="M6068" s="125"/>
      <c r="N6068" s="125">
        <f>H6068*M6068</f>
        <v>0</v>
      </c>
      <c r="O6068" s="127">
        <v>15</v>
      </c>
      <c r="P6068" s="127">
        <f>J6068*(O6068/100)</f>
        <v>0</v>
      </c>
      <c r="Q6068" s="127">
        <f>J6068+P6068</f>
        <v>0</v>
      </c>
      <c r="R6068" s="128"/>
      <c r="S6068" s="128" t="s">
        <v>538</v>
      </c>
      <c r="T6068" s="129">
        <v>1</v>
      </c>
      <c r="U6068" s="8"/>
      <c r="V6068" s="8"/>
      <c r="W6068" s="8"/>
      <c r="X6068" s="60"/>
    </row>
    <row r="6069" spans="1:27" ht="9.75" outlineLevel="5" x14ac:dyDescent="0.2">
      <c r="A6069" s="130"/>
      <c r="B6069" s="131"/>
      <c r="C6069" s="131"/>
      <c r="D6069" s="132"/>
      <c r="E6069" s="136" t="s">
        <v>0</v>
      </c>
      <c r="F6069" s="159" t="s">
        <v>3846</v>
      </c>
      <c r="G6069" s="159"/>
      <c r="H6069" s="160"/>
      <c r="I6069" s="161"/>
      <c r="J6069" s="162"/>
      <c r="K6069" s="134"/>
      <c r="L6069" s="134"/>
      <c r="M6069" s="134"/>
      <c r="N6069" s="134"/>
      <c r="O6069" s="135"/>
      <c r="P6069" s="135"/>
      <c r="Q6069" s="135"/>
      <c r="R6069" s="132"/>
      <c r="S6069" s="132"/>
      <c r="T6069" s="131"/>
      <c r="U6069" s="6"/>
      <c r="V6069" s="8"/>
      <c r="W6069" s="8"/>
      <c r="X6069" s="133" t="str">
        <f>F6069</f>
        <v>Montáž žlabů bez stojiny a výložníků kovových s podpěrkami a příslušenstvím bez víka, šířky do 100 mm</v>
      </c>
      <c r="Y6069" s="9"/>
      <c r="AA6069" s="11"/>
    </row>
    <row r="6070" spans="1:27" ht="7.5" customHeight="1" outlineLevel="5" x14ac:dyDescent="0.15">
      <c r="B6070" s="69"/>
      <c r="C6070" s="69"/>
      <c r="D6070" s="60"/>
      <c r="E6070" s="60"/>
      <c r="F6070" s="61"/>
      <c r="G6070" s="60"/>
      <c r="H6070" s="65"/>
      <c r="I6070" s="105"/>
      <c r="J6070" s="63"/>
      <c r="K6070" s="65"/>
      <c r="L6070" s="65"/>
      <c r="M6070" s="65"/>
      <c r="N6070" s="65"/>
      <c r="O6070" s="63"/>
      <c r="P6070" s="63"/>
      <c r="Q6070" s="63"/>
      <c r="R6070" s="60"/>
      <c r="S6070" s="60"/>
      <c r="T6070" s="69"/>
      <c r="U6070" s="8"/>
      <c r="X6070" s="60"/>
    </row>
    <row r="6071" spans="1:27" ht="22.5" outlineLevel="4" x14ac:dyDescent="0.2">
      <c r="A6071" s="4"/>
      <c r="B6071" s="120"/>
      <c r="C6071" s="121">
        <v>14</v>
      </c>
      <c r="D6071" s="122" t="s">
        <v>760</v>
      </c>
      <c r="E6071" s="123" t="s">
        <v>3847</v>
      </c>
      <c r="F6071" s="124" t="s">
        <v>3848</v>
      </c>
      <c r="G6071" s="122" t="s">
        <v>752</v>
      </c>
      <c r="H6071" s="125">
        <v>25</v>
      </c>
      <c r="I6071" s="126">
        <v>0</v>
      </c>
      <c r="J6071" s="127">
        <f>H6071*I6071</f>
        <v>0</v>
      </c>
      <c r="K6071" s="125"/>
      <c r="L6071" s="125">
        <f>H6071*K6071</f>
        <v>0</v>
      </c>
      <c r="M6071" s="125"/>
      <c r="N6071" s="125">
        <f>H6071*M6071</f>
        <v>0</v>
      </c>
      <c r="O6071" s="127">
        <v>15</v>
      </c>
      <c r="P6071" s="127">
        <f>J6071*(O6071/100)</f>
        <v>0</v>
      </c>
      <c r="Q6071" s="127">
        <f>J6071+P6071</f>
        <v>0</v>
      </c>
      <c r="R6071" s="128"/>
      <c r="S6071" s="128" t="s">
        <v>776</v>
      </c>
      <c r="T6071" s="129">
        <v>1</v>
      </c>
      <c r="U6071" s="8"/>
      <c r="V6071" s="8"/>
      <c r="W6071" s="8"/>
      <c r="X6071" s="60"/>
    </row>
    <row r="6072" spans="1:27" ht="9.75" outlineLevel="5" x14ac:dyDescent="0.2">
      <c r="A6072" s="130"/>
      <c r="B6072" s="131"/>
      <c r="C6072" s="131"/>
      <c r="D6072" s="132"/>
      <c r="E6072" s="136" t="s">
        <v>0</v>
      </c>
      <c r="F6072" s="159" t="s">
        <v>763</v>
      </c>
      <c r="G6072" s="159"/>
      <c r="H6072" s="160"/>
      <c r="I6072" s="161"/>
      <c r="J6072" s="162"/>
      <c r="K6072" s="134"/>
      <c r="L6072" s="134"/>
      <c r="M6072" s="134"/>
      <c r="N6072" s="134"/>
      <c r="O6072" s="135"/>
      <c r="P6072" s="135"/>
      <c r="Q6072" s="135"/>
      <c r="R6072" s="132"/>
      <c r="S6072" s="132"/>
      <c r="T6072" s="131"/>
      <c r="U6072" s="6"/>
      <c r="V6072" s="8"/>
      <c r="W6072" s="8"/>
      <c r="X6072" s="133" t="str">
        <f>F6072</f>
        <v>---</v>
      </c>
      <c r="Y6072" s="9"/>
      <c r="AA6072" s="11"/>
    </row>
    <row r="6073" spans="1:27" ht="7.5" customHeight="1" outlineLevel="5" x14ac:dyDescent="0.15">
      <c r="B6073" s="69"/>
      <c r="C6073" s="69"/>
      <c r="D6073" s="60"/>
      <c r="E6073" s="60"/>
      <c r="F6073" s="61"/>
      <c r="G6073" s="60"/>
      <c r="H6073" s="65"/>
      <c r="I6073" s="105"/>
      <c r="J6073" s="63"/>
      <c r="K6073" s="65"/>
      <c r="L6073" s="65"/>
      <c r="M6073" s="65"/>
      <c r="N6073" s="65"/>
      <c r="O6073" s="63"/>
      <c r="P6073" s="63"/>
      <c r="Q6073" s="63"/>
      <c r="R6073" s="60"/>
      <c r="S6073" s="60"/>
      <c r="T6073" s="69"/>
      <c r="U6073" s="8"/>
      <c r="X6073" s="60"/>
    </row>
    <row r="6074" spans="1:27" ht="11.25" outlineLevel="4" x14ac:dyDescent="0.2">
      <c r="A6074" s="4"/>
      <c r="B6074" s="120"/>
      <c r="C6074" s="121">
        <v>15</v>
      </c>
      <c r="D6074" s="122" t="s">
        <v>3747</v>
      </c>
      <c r="E6074" s="123" t="s">
        <v>3849</v>
      </c>
      <c r="F6074" s="124" t="s">
        <v>3850</v>
      </c>
      <c r="G6074" s="122" t="s">
        <v>3757</v>
      </c>
      <c r="H6074" s="125">
        <v>15</v>
      </c>
      <c r="I6074" s="126">
        <v>0</v>
      </c>
      <c r="J6074" s="127">
        <f>H6074*I6074</f>
        <v>0</v>
      </c>
      <c r="K6074" s="125"/>
      <c r="L6074" s="125">
        <f>H6074*K6074</f>
        <v>0</v>
      </c>
      <c r="M6074" s="125"/>
      <c r="N6074" s="125">
        <f>H6074*M6074</f>
        <v>0</v>
      </c>
      <c r="O6074" s="127">
        <v>15</v>
      </c>
      <c r="P6074" s="127">
        <f>J6074*(O6074/100)</f>
        <v>0</v>
      </c>
      <c r="Q6074" s="127">
        <f>J6074+P6074</f>
        <v>0</v>
      </c>
      <c r="R6074" s="128"/>
      <c r="S6074" s="128" t="s">
        <v>538</v>
      </c>
      <c r="T6074" s="129">
        <v>1</v>
      </c>
      <c r="U6074" s="8"/>
      <c r="V6074" s="8"/>
      <c r="W6074" s="8"/>
      <c r="X6074" s="60"/>
    </row>
    <row r="6075" spans="1:27" ht="9.75" outlineLevel="5" x14ac:dyDescent="0.2">
      <c r="A6075" s="130"/>
      <c r="B6075" s="131"/>
      <c r="C6075" s="131"/>
      <c r="D6075" s="132"/>
      <c r="E6075" s="136" t="s">
        <v>0</v>
      </c>
      <c r="F6075" s="159" t="s">
        <v>3851</v>
      </c>
      <c r="G6075" s="159"/>
      <c r="H6075" s="160"/>
      <c r="I6075" s="161"/>
      <c r="J6075" s="162"/>
      <c r="K6075" s="134"/>
      <c r="L6075" s="134"/>
      <c r="M6075" s="134"/>
      <c r="N6075" s="134"/>
      <c r="O6075" s="135"/>
      <c r="P6075" s="135"/>
      <c r="Q6075" s="135"/>
      <c r="R6075" s="132"/>
      <c r="S6075" s="132"/>
      <c r="T6075" s="131"/>
      <c r="U6075" s="6"/>
      <c r="V6075" s="8"/>
      <c r="W6075" s="8"/>
      <c r="X6075" s="133" t="str">
        <f>F6075</f>
        <v>Hodinové zúčtovací sazby montáží technologických zařízení při externích montážích montér ocelových konstrukcí</v>
      </c>
      <c r="Y6075" s="9"/>
      <c r="AA6075" s="11"/>
    </row>
    <row r="6076" spans="1:27" ht="7.5" customHeight="1" outlineLevel="5" x14ac:dyDescent="0.15">
      <c r="B6076" s="69"/>
      <c r="C6076" s="69"/>
      <c r="D6076" s="60"/>
      <c r="E6076" s="60"/>
      <c r="F6076" s="61"/>
      <c r="G6076" s="60"/>
      <c r="H6076" s="65"/>
      <c r="I6076" s="105"/>
      <c r="J6076" s="63"/>
      <c r="K6076" s="65"/>
      <c r="L6076" s="65"/>
      <c r="M6076" s="65"/>
      <c r="N6076" s="65"/>
      <c r="O6076" s="63"/>
      <c r="P6076" s="63"/>
      <c r="Q6076" s="63"/>
      <c r="R6076" s="60"/>
      <c r="S6076" s="60"/>
      <c r="T6076" s="69"/>
      <c r="U6076" s="8"/>
      <c r="X6076" s="60"/>
    </row>
    <row r="6077" spans="1:27" ht="22.5" outlineLevel="4" x14ac:dyDescent="0.2">
      <c r="A6077" s="4"/>
      <c r="B6077" s="120"/>
      <c r="C6077" s="121">
        <v>16</v>
      </c>
      <c r="D6077" s="122" t="s">
        <v>760</v>
      </c>
      <c r="E6077" s="123" t="s">
        <v>3852</v>
      </c>
      <c r="F6077" s="124" t="s">
        <v>3853</v>
      </c>
      <c r="G6077" s="122" t="s">
        <v>3854</v>
      </c>
      <c r="H6077" s="125">
        <v>1</v>
      </c>
      <c r="I6077" s="126">
        <v>0</v>
      </c>
      <c r="J6077" s="127">
        <f>H6077*I6077</f>
        <v>0</v>
      </c>
      <c r="K6077" s="125"/>
      <c r="L6077" s="125">
        <f>H6077*K6077</f>
        <v>0</v>
      </c>
      <c r="M6077" s="125"/>
      <c r="N6077" s="125">
        <f>H6077*M6077</f>
        <v>0</v>
      </c>
      <c r="O6077" s="127">
        <v>15</v>
      </c>
      <c r="P6077" s="127">
        <f>J6077*(O6077/100)</f>
        <v>0</v>
      </c>
      <c r="Q6077" s="127">
        <f>J6077+P6077</f>
        <v>0</v>
      </c>
      <c r="R6077" s="128"/>
      <c r="S6077" s="128" t="s">
        <v>776</v>
      </c>
      <c r="T6077" s="129">
        <v>1</v>
      </c>
      <c r="U6077" s="8"/>
      <c r="V6077" s="8"/>
      <c r="W6077" s="8"/>
      <c r="X6077" s="60"/>
    </row>
    <row r="6078" spans="1:27" ht="9.75" outlineLevel="5" x14ac:dyDescent="0.2">
      <c r="A6078" s="130"/>
      <c r="B6078" s="131"/>
      <c r="C6078" s="131"/>
      <c r="D6078" s="132"/>
      <c r="E6078" s="136" t="s">
        <v>0</v>
      </c>
      <c r="F6078" s="159" t="s">
        <v>763</v>
      </c>
      <c r="G6078" s="159"/>
      <c r="H6078" s="160"/>
      <c r="I6078" s="161"/>
      <c r="J6078" s="162"/>
      <c r="K6078" s="134"/>
      <c r="L6078" s="134"/>
      <c r="M6078" s="134"/>
      <c r="N6078" s="134"/>
      <c r="O6078" s="135"/>
      <c r="P6078" s="135"/>
      <c r="Q6078" s="135"/>
      <c r="R6078" s="132"/>
      <c r="S6078" s="132"/>
      <c r="T6078" s="131"/>
      <c r="U6078" s="6"/>
      <c r="V6078" s="8"/>
      <c r="W6078" s="8"/>
      <c r="X6078" s="133" t="str">
        <f>F6078</f>
        <v>---</v>
      </c>
      <c r="Y6078" s="9"/>
      <c r="AA6078" s="11"/>
    </row>
    <row r="6079" spans="1:27" ht="7.5" customHeight="1" outlineLevel="5" x14ac:dyDescent="0.15">
      <c r="B6079" s="69"/>
      <c r="C6079" s="69"/>
      <c r="D6079" s="60"/>
      <c r="E6079" s="60"/>
      <c r="F6079" s="61"/>
      <c r="G6079" s="60"/>
      <c r="H6079" s="65"/>
      <c r="I6079" s="105"/>
      <c r="J6079" s="63"/>
      <c r="K6079" s="65"/>
      <c r="L6079" s="65"/>
      <c r="M6079" s="65"/>
      <c r="N6079" s="65"/>
      <c r="O6079" s="63"/>
      <c r="P6079" s="63"/>
      <c r="Q6079" s="63"/>
      <c r="R6079" s="60"/>
      <c r="S6079" s="60"/>
      <c r="T6079" s="69"/>
      <c r="U6079" s="8"/>
      <c r="X6079" s="60"/>
    </row>
    <row r="6080" spans="1:27" ht="11.25" outlineLevel="4" x14ac:dyDescent="0.2">
      <c r="A6080" s="4"/>
      <c r="B6080" s="120"/>
      <c r="C6080" s="121">
        <v>17</v>
      </c>
      <c r="D6080" s="122" t="s">
        <v>534</v>
      </c>
      <c r="E6080" s="123" t="s">
        <v>3820</v>
      </c>
      <c r="F6080" s="124" t="s">
        <v>3821</v>
      </c>
      <c r="G6080" s="122" t="s">
        <v>724</v>
      </c>
      <c r="H6080" s="125">
        <v>40</v>
      </c>
      <c r="I6080" s="126">
        <v>0</v>
      </c>
      <c r="J6080" s="127">
        <f>H6080*I6080</f>
        <v>0</v>
      </c>
      <c r="K6080" s="125"/>
      <c r="L6080" s="125">
        <f>H6080*K6080</f>
        <v>0</v>
      </c>
      <c r="M6080" s="125"/>
      <c r="N6080" s="125">
        <f>H6080*M6080</f>
        <v>0</v>
      </c>
      <c r="O6080" s="127">
        <v>15</v>
      </c>
      <c r="P6080" s="127">
        <f>J6080*(O6080/100)</f>
        <v>0</v>
      </c>
      <c r="Q6080" s="127">
        <f>J6080+P6080</f>
        <v>0</v>
      </c>
      <c r="R6080" s="128"/>
      <c r="S6080" s="128" t="s">
        <v>538</v>
      </c>
      <c r="T6080" s="129">
        <v>1</v>
      </c>
      <c r="U6080" s="8"/>
      <c r="V6080" s="8"/>
      <c r="W6080" s="8"/>
      <c r="X6080" s="60"/>
    </row>
    <row r="6081" spans="1:27" ht="9.75" outlineLevel="5" x14ac:dyDescent="0.2">
      <c r="A6081" s="130"/>
      <c r="B6081" s="131"/>
      <c r="C6081" s="131"/>
      <c r="D6081" s="132"/>
      <c r="E6081" s="136" t="s">
        <v>0</v>
      </c>
      <c r="F6081" s="159" t="s">
        <v>3822</v>
      </c>
      <c r="G6081" s="159"/>
      <c r="H6081" s="160"/>
      <c r="I6081" s="161"/>
      <c r="J6081" s="162"/>
      <c r="K6081" s="134"/>
      <c r="L6081" s="134"/>
      <c r="M6081" s="134"/>
      <c r="N6081" s="134"/>
      <c r="O6081" s="135"/>
      <c r="P6081" s="135"/>
      <c r="Q6081" s="135"/>
      <c r="R6081" s="132"/>
      <c r="S6081" s="132"/>
      <c r="T6081" s="131"/>
      <c r="U6081" s="6"/>
      <c r="V6081" s="8"/>
      <c r="W6081" s="8"/>
      <c r="X6081" s="133" t="str">
        <f>F6081</f>
        <v>Montáž krabic elektroinstalačních bez napojení na trubky a lišty, demontáže a montáže víčka a přístroje přístrojových zapuštěných plastových kruhových</v>
      </c>
      <c r="Y6081" s="9"/>
      <c r="AA6081" s="11"/>
    </row>
    <row r="6082" spans="1:27" ht="7.5" customHeight="1" outlineLevel="5" x14ac:dyDescent="0.15">
      <c r="B6082" s="69"/>
      <c r="C6082" s="69"/>
      <c r="D6082" s="60"/>
      <c r="E6082" s="60"/>
      <c r="F6082" s="61"/>
      <c r="G6082" s="60"/>
      <c r="H6082" s="65"/>
      <c r="I6082" s="105"/>
      <c r="J6082" s="63"/>
      <c r="K6082" s="65"/>
      <c r="L6082" s="65"/>
      <c r="M6082" s="65"/>
      <c r="N6082" s="65"/>
      <c r="O6082" s="63"/>
      <c r="P6082" s="63"/>
      <c r="Q6082" s="63"/>
      <c r="R6082" s="60"/>
      <c r="S6082" s="60"/>
      <c r="T6082" s="69"/>
      <c r="U6082" s="8"/>
      <c r="X6082" s="60"/>
    </row>
    <row r="6083" spans="1:27" ht="11.25" outlineLevel="4" x14ac:dyDescent="0.2">
      <c r="A6083" s="4"/>
      <c r="B6083" s="120"/>
      <c r="C6083" s="121">
        <v>18</v>
      </c>
      <c r="D6083" s="122" t="s">
        <v>760</v>
      </c>
      <c r="E6083" s="123" t="s">
        <v>3855</v>
      </c>
      <c r="F6083" s="124" t="s">
        <v>3856</v>
      </c>
      <c r="G6083" s="122" t="s">
        <v>3664</v>
      </c>
      <c r="H6083" s="125">
        <v>40</v>
      </c>
      <c r="I6083" s="126">
        <v>0</v>
      </c>
      <c r="J6083" s="127">
        <f>H6083*I6083</f>
        <v>0</v>
      </c>
      <c r="K6083" s="125"/>
      <c r="L6083" s="125">
        <f>H6083*K6083</f>
        <v>0</v>
      </c>
      <c r="M6083" s="125"/>
      <c r="N6083" s="125">
        <f>H6083*M6083</f>
        <v>0</v>
      </c>
      <c r="O6083" s="127">
        <v>15</v>
      </c>
      <c r="P6083" s="127">
        <f>J6083*(O6083/100)</f>
        <v>0</v>
      </c>
      <c r="Q6083" s="127">
        <f>J6083+P6083</f>
        <v>0</v>
      </c>
      <c r="R6083" s="128"/>
      <c r="S6083" s="128" t="s">
        <v>776</v>
      </c>
      <c r="T6083" s="129">
        <v>1</v>
      </c>
      <c r="U6083" s="8"/>
      <c r="V6083" s="8"/>
      <c r="W6083" s="8"/>
      <c r="X6083" s="60"/>
    </row>
    <row r="6084" spans="1:27" ht="9.75" outlineLevel="5" x14ac:dyDescent="0.2">
      <c r="A6084" s="130"/>
      <c r="B6084" s="131"/>
      <c r="C6084" s="131"/>
      <c r="D6084" s="132"/>
      <c r="E6084" s="136" t="s">
        <v>0</v>
      </c>
      <c r="F6084" s="159" t="s">
        <v>763</v>
      </c>
      <c r="G6084" s="159"/>
      <c r="H6084" s="160"/>
      <c r="I6084" s="161"/>
      <c r="J6084" s="162"/>
      <c r="K6084" s="134"/>
      <c r="L6084" s="134"/>
      <c r="M6084" s="134"/>
      <c r="N6084" s="134"/>
      <c r="O6084" s="135"/>
      <c r="P6084" s="135"/>
      <c r="Q6084" s="135"/>
      <c r="R6084" s="132"/>
      <c r="S6084" s="132"/>
      <c r="T6084" s="131"/>
      <c r="U6084" s="6"/>
      <c r="V6084" s="8"/>
      <c r="W6084" s="8"/>
      <c r="X6084" s="133" t="str">
        <f>F6084</f>
        <v>---</v>
      </c>
      <c r="Y6084" s="9"/>
      <c r="AA6084" s="11"/>
    </row>
    <row r="6085" spans="1:27" ht="7.5" customHeight="1" outlineLevel="5" x14ac:dyDescent="0.15">
      <c r="B6085" s="69"/>
      <c r="C6085" s="69"/>
      <c r="D6085" s="60"/>
      <c r="E6085" s="60"/>
      <c r="F6085" s="61"/>
      <c r="G6085" s="60"/>
      <c r="H6085" s="65"/>
      <c r="I6085" s="105"/>
      <c r="J6085" s="63"/>
      <c r="K6085" s="65"/>
      <c r="L6085" s="65"/>
      <c r="M6085" s="65"/>
      <c r="N6085" s="65"/>
      <c r="O6085" s="63"/>
      <c r="P6085" s="63"/>
      <c r="Q6085" s="63"/>
      <c r="R6085" s="60"/>
      <c r="S6085" s="60"/>
      <c r="T6085" s="69"/>
      <c r="U6085" s="8"/>
      <c r="X6085" s="60"/>
    </row>
    <row r="6086" spans="1:27" outlineLevel="4" x14ac:dyDescent="0.15">
      <c r="B6086" s="6"/>
      <c r="C6086" s="6"/>
      <c r="D6086" s="6"/>
      <c r="E6086" s="6"/>
      <c r="F6086" s="6"/>
      <c r="G6086" s="6"/>
      <c r="H6086" s="6"/>
      <c r="I6086" s="8"/>
      <c r="J6086" s="8"/>
      <c r="K6086" s="6"/>
      <c r="L6086" s="6"/>
      <c r="M6086" s="6"/>
      <c r="N6086" s="6"/>
      <c r="O6086" s="6"/>
      <c r="P6086" s="8"/>
      <c r="Q6086" s="8"/>
      <c r="R6086" s="8"/>
      <c r="S6086" s="6"/>
      <c r="T6086" s="6"/>
      <c r="X6086" s="6"/>
    </row>
    <row r="6087" spans="1:27" ht="11.25" outlineLevel="3" x14ac:dyDescent="0.2">
      <c r="A6087" s="96" t="s">
        <v>233</v>
      </c>
      <c r="B6087" s="100">
        <v>4</v>
      </c>
      <c r="C6087" s="114"/>
      <c r="D6087" s="115" t="s">
        <v>533</v>
      </c>
      <c r="E6087" s="115"/>
      <c r="F6087" s="116" t="s">
        <v>184</v>
      </c>
      <c r="G6087" s="115"/>
      <c r="H6087" s="117"/>
      <c r="I6087" s="118"/>
      <c r="J6087" s="98">
        <f>SUBTOTAL(9,J6088:J6157)</f>
        <v>0</v>
      </c>
      <c r="K6087" s="117"/>
      <c r="L6087" s="99">
        <f>SUBTOTAL(9,L6088:L6157)</f>
        <v>0</v>
      </c>
      <c r="M6087" s="117"/>
      <c r="N6087" s="99">
        <f>SUBTOTAL(9,N6088:N6157)</f>
        <v>0</v>
      </c>
      <c r="O6087" s="119"/>
      <c r="P6087" s="98">
        <f>SUBTOTAL(9,P6088:P6157)</f>
        <v>0</v>
      </c>
      <c r="Q6087" s="98">
        <f>SUBTOTAL(9,Q6088:Q6157)</f>
        <v>0</v>
      </c>
      <c r="R6087" s="115"/>
      <c r="S6087" s="115"/>
      <c r="T6087" s="100">
        <f>SUBTOTAL(9,T6088:T6157)</f>
        <v>23</v>
      </c>
      <c r="U6087" s="6"/>
      <c r="V6087" s="8"/>
      <c r="W6087" s="8"/>
      <c r="X6087" s="60"/>
    </row>
    <row r="6088" spans="1:27" ht="11.25" outlineLevel="4" x14ac:dyDescent="0.2">
      <c r="A6088" s="4"/>
      <c r="B6088" s="120"/>
      <c r="C6088" s="121">
        <v>1</v>
      </c>
      <c r="D6088" s="122" t="s">
        <v>534</v>
      </c>
      <c r="E6088" s="123" t="s">
        <v>3857</v>
      </c>
      <c r="F6088" s="124" t="s">
        <v>3858</v>
      </c>
      <c r="G6088" s="122" t="s">
        <v>724</v>
      </c>
      <c r="H6088" s="125">
        <v>16</v>
      </c>
      <c r="I6088" s="126">
        <v>0</v>
      </c>
      <c r="J6088" s="127">
        <f>H6088*I6088</f>
        <v>0</v>
      </c>
      <c r="K6088" s="125"/>
      <c r="L6088" s="125">
        <f>H6088*K6088</f>
        <v>0</v>
      </c>
      <c r="M6088" s="125"/>
      <c r="N6088" s="125">
        <f>H6088*M6088</f>
        <v>0</v>
      </c>
      <c r="O6088" s="127">
        <v>15</v>
      </c>
      <c r="P6088" s="127">
        <f>J6088*(O6088/100)</f>
        <v>0</v>
      </c>
      <c r="Q6088" s="127">
        <f>J6088+P6088</f>
        <v>0</v>
      </c>
      <c r="R6088" s="128"/>
      <c r="S6088" s="128" t="s">
        <v>538</v>
      </c>
      <c r="T6088" s="129">
        <v>1</v>
      </c>
      <c r="U6088" s="8"/>
      <c r="V6088" s="8"/>
      <c r="W6088" s="8"/>
      <c r="X6088" s="60"/>
    </row>
    <row r="6089" spans="1:27" ht="9.75" outlineLevel="5" x14ac:dyDescent="0.2">
      <c r="A6089" s="130"/>
      <c r="B6089" s="131"/>
      <c r="C6089" s="131"/>
      <c r="D6089" s="132"/>
      <c r="E6089" s="136" t="s">
        <v>0</v>
      </c>
      <c r="F6089" s="159" t="s">
        <v>3859</v>
      </c>
      <c r="G6089" s="159"/>
      <c r="H6089" s="160"/>
      <c r="I6089" s="161"/>
      <c r="J6089" s="162"/>
      <c r="K6089" s="134"/>
      <c r="L6089" s="134"/>
      <c r="M6089" s="134"/>
      <c r="N6089" s="134"/>
      <c r="O6089" s="135"/>
      <c r="P6089" s="135"/>
      <c r="Q6089" s="135"/>
      <c r="R6089" s="132"/>
      <c r="S6089" s="132"/>
      <c r="T6089" s="131"/>
      <c r="U6089" s="6"/>
      <c r="V6089" s="8"/>
      <c r="W6089" s="8"/>
      <c r="X6089" s="133" t="str">
        <f>F6089</f>
        <v>Montáž spínačů jedno nebo dvoupólových polozapuštěných nebo zapuštěných se zapojením vodičů šroubové připojení, pro prostředí normální ovladačů, řazení 1/0-tlačítkových zapínacích</v>
      </c>
      <c r="Y6089" s="9"/>
      <c r="AA6089" s="11"/>
    </row>
    <row r="6090" spans="1:27" ht="7.5" customHeight="1" outlineLevel="5" x14ac:dyDescent="0.15">
      <c r="B6090" s="69"/>
      <c r="C6090" s="69"/>
      <c r="D6090" s="60"/>
      <c r="E6090" s="60"/>
      <c r="F6090" s="61"/>
      <c r="G6090" s="60"/>
      <c r="H6090" s="65"/>
      <c r="I6090" s="105"/>
      <c r="J6090" s="63"/>
      <c r="K6090" s="65"/>
      <c r="L6090" s="65"/>
      <c r="M6090" s="65"/>
      <c r="N6090" s="65"/>
      <c r="O6090" s="63"/>
      <c r="P6090" s="63"/>
      <c r="Q6090" s="63"/>
      <c r="R6090" s="60"/>
      <c r="S6090" s="60"/>
      <c r="T6090" s="69"/>
      <c r="U6090" s="8"/>
      <c r="X6090" s="60"/>
    </row>
    <row r="6091" spans="1:27" ht="11.25" outlineLevel="4" x14ac:dyDescent="0.2">
      <c r="A6091" s="4"/>
      <c r="B6091" s="120"/>
      <c r="C6091" s="121">
        <v>2</v>
      </c>
      <c r="D6091" s="122" t="s">
        <v>760</v>
      </c>
      <c r="E6091" s="123" t="s">
        <v>3860</v>
      </c>
      <c r="F6091" s="124" t="s">
        <v>3861</v>
      </c>
      <c r="G6091" s="122" t="s">
        <v>3656</v>
      </c>
      <c r="H6091" s="125">
        <v>16</v>
      </c>
      <c r="I6091" s="126">
        <v>0</v>
      </c>
      <c r="J6091" s="127">
        <f>H6091*I6091</f>
        <v>0</v>
      </c>
      <c r="K6091" s="125"/>
      <c r="L6091" s="125">
        <f>H6091*K6091</f>
        <v>0</v>
      </c>
      <c r="M6091" s="125"/>
      <c r="N6091" s="125">
        <f>H6091*M6091</f>
        <v>0</v>
      </c>
      <c r="O6091" s="127">
        <v>15</v>
      </c>
      <c r="P6091" s="127">
        <f>J6091*(O6091/100)</f>
        <v>0</v>
      </c>
      <c r="Q6091" s="127">
        <f>J6091+P6091</f>
        <v>0</v>
      </c>
      <c r="R6091" s="128"/>
      <c r="S6091" s="128" t="s">
        <v>776</v>
      </c>
      <c r="T6091" s="129">
        <v>1</v>
      </c>
      <c r="U6091" s="8"/>
      <c r="V6091" s="8"/>
      <c r="W6091" s="8"/>
      <c r="X6091" s="60"/>
    </row>
    <row r="6092" spans="1:27" ht="9.75" outlineLevel="5" x14ac:dyDescent="0.2">
      <c r="A6092" s="130"/>
      <c r="B6092" s="131"/>
      <c r="C6092" s="131"/>
      <c r="D6092" s="132"/>
      <c r="E6092" s="136" t="s">
        <v>0</v>
      </c>
      <c r="F6092" s="159" t="s">
        <v>763</v>
      </c>
      <c r="G6092" s="159"/>
      <c r="H6092" s="160"/>
      <c r="I6092" s="161"/>
      <c r="J6092" s="162"/>
      <c r="K6092" s="134"/>
      <c r="L6092" s="134"/>
      <c r="M6092" s="134"/>
      <c r="N6092" s="134"/>
      <c r="O6092" s="135"/>
      <c r="P6092" s="135"/>
      <c r="Q6092" s="135"/>
      <c r="R6092" s="132"/>
      <c r="S6092" s="132"/>
      <c r="T6092" s="131"/>
      <c r="U6092" s="6"/>
      <c r="V6092" s="8"/>
      <c r="W6092" s="8"/>
      <c r="X6092" s="133" t="str">
        <f>F6092</f>
        <v>---</v>
      </c>
      <c r="Y6092" s="9"/>
      <c r="AA6092" s="11"/>
    </row>
    <row r="6093" spans="1:27" ht="7.5" customHeight="1" outlineLevel="5" x14ac:dyDescent="0.15">
      <c r="B6093" s="69"/>
      <c r="C6093" s="69"/>
      <c r="D6093" s="60"/>
      <c r="E6093" s="60"/>
      <c r="F6093" s="61"/>
      <c r="G6093" s="60"/>
      <c r="H6093" s="65"/>
      <c r="I6093" s="105"/>
      <c r="J6093" s="63"/>
      <c r="K6093" s="65"/>
      <c r="L6093" s="65"/>
      <c r="M6093" s="65"/>
      <c r="N6093" s="65"/>
      <c r="O6093" s="63"/>
      <c r="P6093" s="63"/>
      <c r="Q6093" s="63"/>
      <c r="R6093" s="60"/>
      <c r="S6093" s="60"/>
      <c r="T6093" s="69"/>
      <c r="U6093" s="8"/>
      <c r="X6093" s="60"/>
    </row>
    <row r="6094" spans="1:27" ht="22.5" outlineLevel="4" x14ac:dyDescent="0.2">
      <c r="A6094" s="4"/>
      <c r="B6094" s="120"/>
      <c r="C6094" s="121">
        <v>3</v>
      </c>
      <c r="D6094" s="122" t="s">
        <v>534</v>
      </c>
      <c r="E6094" s="123" t="s">
        <v>3862</v>
      </c>
      <c r="F6094" s="124" t="s">
        <v>3863</v>
      </c>
      <c r="G6094" s="122" t="s">
        <v>724</v>
      </c>
      <c r="H6094" s="125">
        <v>10</v>
      </c>
      <c r="I6094" s="126">
        <v>0</v>
      </c>
      <c r="J6094" s="127">
        <f>H6094*I6094</f>
        <v>0</v>
      </c>
      <c r="K6094" s="125"/>
      <c r="L6094" s="125">
        <f>H6094*K6094</f>
        <v>0</v>
      </c>
      <c r="M6094" s="125"/>
      <c r="N6094" s="125">
        <f>H6094*M6094</f>
        <v>0</v>
      </c>
      <c r="O6094" s="127">
        <v>15</v>
      </c>
      <c r="P6094" s="127">
        <f>J6094*(O6094/100)</f>
        <v>0</v>
      </c>
      <c r="Q6094" s="127">
        <f>J6094+P6094</f>
        <v>0</v>
      </c>
      <c r="R6094" s="128"/>
      <c r="S6094" s="128" t="s">
        <v>538</v>
      </c>
      <c r="T6094" s="129">
        <v>1</v>
      </c>
      <c r="U6094" s="8"/>
      <c r="V6094" s="8"/>
      <c r="W6094" s="8"/>
      <c r="X6094" s="60"/>
    </row>
    <row r="6095" spans="1:27" ht="19.5" outlineLevel="5" x14ac:dyDescent="0.2">
      <c r="A6095" s="130"/>
      <c r="B6095" s="131"/>
      <c r="C6095" s="131"/>
      <c r="D6095" s="132"/>
      <c r="E6095" s="136" t="s">
        <v>0</v>
      </c>
      <c r="F6095" s="159" t="s">
        <v>3864</v>
      </c>
      <c r="G6095" s="159"/>
      <c r="H6095" s="160"/>
      <c r="I6095" s="161"/>
      <c r="J6095" s="162"/>
      <c r="K6095" s="134"/>
      <c r="L6095" s="134"/>
      <c r="M6095" s="134"/>
      <c r="N6095" s="134"/>
      <c r="O6095" s="135"/>
      <c r="P6095" s="135"/>
      <c r="Q6095" s="135"/>
      <c r="R6095" s="132"/>
      <c r="S6095" s="132"/>
      <c r="T6095" s="131"/>
      <c r="U6095" s="6"/>
      <c r="V6095" s="8"/>
      <c r="W6095" s="8"/>
      <c r="X6095" s="133" t="str">
        <f>F6095</f>
        <v>Montáž spínačů jedno nebo dvoupólových polozapuštěných nebo zapuštěných se zapojením vodičů šroubové připojení, pro prostředí normální ovladačů, řazení 1/0So-tlačítkových zapínacích s orientační doutnavkou</v>
      </c>
      <c r="Y6095" s="9"/>
      <c r="AA6095" s="11"/>
    </row>
    <row r="6096" spans="1:27" ht="7.5" customHeight="1" outlineLevel="5" x14ac:dyDescent="0.15">
      <c r="B6096" s="69"/>
      <c r="C6096" s="69"/>
      <c r="D6096" s="60"/>
      <c r="E6096" s="60"/>
      <c r="F6096" s="61"/>
      <c r="G6096" s="60"/>
      <c r="H6096" s="65"/>
      <c r="I6096" s="105"/>
      <c r="J6096" s="63"/>
      <c r="K6096" s="65"/>
      <c r="L6096" s="65"/>
      <c r="M6096" s="65"/>
      <c r="N6096" s="65"/>
      <c r="O6096" s="63"/>
      <c r="P6096" s="63"/>
      <c r="Q6096" s="63"/>
      <c r="R6096" s="60"/>
      <c r="S6096" s="60"/>
      <c r="T6096" s="69"/>
      <c r="U6096" s="8"/>
      <c r="X6096" s="60"/>
    </row>
    <row r="6097" spans="1:27" ht="22.5" outlineLevel="4" x14ac:dyDescent="0.2">
      <c r="A6097" s="4"/>
      <c r="B6097" s="120"/>
      <c r="C6097" s="121">
        <v>4</v>
      </c>
      <c r="D6097" s="122" t="s">
        <v>760</v>
      </c>
      <c r="E6097" s="123" t="s">
        <v>3865</v>
      </c>
      <c r="F6097" s="124" t="s">
        <v>3866</v>
      </c>
      <c r="G6097" s="122" t="s">
        <v>3664</v>
      </c>
      <c r="H6097" s="125">
        <v>10</v>
      </c>
      <c r="I6097" s="126">
        <v>0</v>
      </c>
      <c r="J6097" s="127">
        <f>H6097*I6097</f>
        <v>0</v>
      </c>
      <c r="K6097" s="125"/>
      <c r="L6097" s="125">
        <f>H6097*K6097</f>
        <v>0</v>
      </c>
      <c r="M6097" s="125"/>
      <c r="N6097" s="125">
        <f>H6097*M6097</f>
        <v>0</v>
      </c>
      <c r="O6097" s="127">
        <v>15</v>
      </c>
      <c r="P6097" s="127">
        <f>J6097*(O6097/100)</f>
        <v>0</v>
      </c>
      <c r="Q6097" s="127">
        <f>J6097+P6097</f>
        <v>0</v>
      </c>
      <c r="R6097" s="128"/>
      <c r="S6097" s="128" t="s">
        <v>776</v>
      </c>
      <c r="T6097" s="129">
        <v>1</v>
      </c>
      <c r="U6097" s="8"/>
      <c r="V6097" s="8"/>
      <c r="W6097" s="8"/>
      <c r="X6097" s="60"/>
    </row>
    <row r="6098" spans="1:27" ht="9.75" outlineLevel="5" x14ac:dyDescent="0.2">
      <c r="A6098" s="130"/>
      <c r="B6098" s="131"/>
      <c r="C6098" s="131"/>
      <c r="D6098" s="132"/>
      <c r="E6098" s="136" t="s">
        <v>0</v>
      </c>
      <c r="F6098" s="159" t="s">
        <v>763</v>
      </c>
      <c r="G6098" s="159"/>
      <c r="H6098" s="160"/>
      <c r="I6098" s="161"/>
      <c r="J6098" s="162"/>
      <c r="K6098" s="134"/>
      <c r="L6098" s="134"/>
      <c r="M6098" s="134"/>
      <c r="N6098" s="134"/>
      <c r="O6098" s="135"/>
      <c r="P6098" s="135"/>
      <c r="Q6098" s="135"/>
      <c r="R6098" s="132"/>
      <c r="S6098" s="132"/>
      <c r="T6098" s="131"/>
      <c r="U6098" s="6"/>
      <c r="V6098" s="8"/>
      <c r="W6098" s="8"/>
      <c r="X6098" s="133" t="str">
        <f>F6098</f>
        <v>---</v>
      </c>
      <c r="Y6098" s="9"/>
      <c r="AA6098" s="11"/>
    </row>
    <row r="6099" spans="1:27" ht="7.5" customHeight="1" outlineLevel="5" x14ac:dyDescent="0.15">
      <c r="B6099" s="69"/>
      <c r="C6099" s="69"/>
      <c r="D6099" s="60"/>
      <c r="E6099" s="60"/>
      <c r="F6099" s="61"/>
      <c r="G6099" s="60"/>
      <c r="H6099" s="65"/>
      <c r="I6099" s="105"/>
      <c r="J6099" s="63"/>
      <c r="K6099" s="65"/>
      <c r="L6099" s="65"/>
      <c r="M6099" s="65"/>
      <c r="N6099" s="65"/>
      <c r="O6099" s="63"/>
      <c r="P6099" s="63"/>
      <c r="Q6099" s="63"/>
      <c r="R6099" s="60"/>
      <c r="S6099" s="60"/>
      <c r="T6099" s="69"/>
      <c r="U6099" s="8"/>
      <c r="X6099" s="60"/>
    </row>
    <row r="6100" spans="1:27" ht="11.25" outlineLevel="4" x14ac:dyDescent="0.2">
      <c r="A6100" s="4"/>
      <c r="B6100" s="120"/>
      <c r="C6100" s="121">
        <v>5</v>
      </c>
      <c r="D6100" s="122" t="s">
        <v>534</v>
      </c>
      <c r="E6100" s="123" t="s">
        <v>3867</v>
      </c>
      <c r="F6100" s="124" t="s">
        <v>3868</v>
      </c>
      <c r="G6100" s="122" t="s">
        <v>724</v>
      </c>
      <c r="H6100" s="125">
        <v>24</v>
      </c>
      <c r="I6100" s="126">
        <v>0</v>
      </c>
      <c r="J6100" s="127">
        <f>H6100*I6100</f>
        <v>0</v>
      </c>
      <c r="K6100" s="125"/>
      <c r="L6100" s="125">
        <f>H6100*K6100</f>
        <v>0</v>
      </c>
      <c r="M6100" s="125"/>
      <c r="N6100" s="125">
        <f>H6100*M6100</f>
        <v>0</v>
      </c>
      <c r="O6100" s="127">
        <v>15</v>
      </c>
      <c r="P6100" s="127">
        <f>J6100*(O6100/100)</f>
        <v>0</v>
      </c>
      <c r="Q6100" s="127">
        <f>J6100+P6100</f>
        <v>0</v>
      </c>
      <c r="R6100" s="128"/>
      <c r="S6100" s="128" t="s">
        <v>538</v>
      </c>
      <c r="T6100" s="129">
        <v>1</v>
      </c>
      <c r="U6100" s="8"/>
      <c r="V6100" s="8"/>
      <c r="W6100" s="8"/>
      <c r="X6100" s="60"/>
    </row>
    <row r="6101" spans="1:27" ht="9.75" outlineLevel="5" x14ac:dyDescent="0.2">
      <c r="A6101" s="130"/>
      <c r="B6101" s="131"/>
      <c r="C6101" s="131"/>
      <c r="D6101" s="132"/>
      <c r="E6101" s="136" t="s">
        <v>0</v>
      </c>
      <c r="F6101" s="159" t="s">
        <v>3869</v>
      </c>
      <c r="G6101" s="159"/>
      <c r="H6101" s="160"/>
      <c r="I6101" s="161"/>
      <c r="J6101" s="162"/>
      <c r="K6101" s="134"/>
      <c r="L6101" s="134"/>
      <c r="M6101" s="134"/>
      <c r="N6101" s="134"/>
      <c r="O6101" s="135"/>
      <c r="P6101" s="135"/>
      <c r="Q6101" s="135"/>
      <c r="R6101" s="132"/>
      <c r="S6101" s="132"/>
      <c r="T6101" s="131"/>
      <c r="U6101" s="6"/>
      <c r="V6101" s="8"/>
      <c r="W6101" s="8"/>
      <c r="X6101" s="133" t="str">
        <f>F6101</f>
        <v>Montáž spínačů jedno nebo dvoupólových polozapuštěných nebo zapuštěných se zapojením vodičů bezšroubové připojení spínačů, řazení 1-jednopólových</v>
      </c>
      <c r="Y6101" s="9"/>
      <c r="AA6101" s="11"/>
    </row>
    <row r="6102" spans="1:27" ht="7.5" customHeight="1" outlineLevel="5" x14ac:dyDescent="0.15">
      <c r="B6102" s="69"/>
      <c r="C6102" s="69"/>
      <c r="D6102" s="60"/>
      <c r="E6102" s="60"/>
      <c r="F6102" s="61"/>
      <c r="G6102" s="60"/>
      <c r="H6102" s="65"/>
      <c r="I6102" s="105"/>
      <c r="J6102" s="63"/>
      <c r="K6102" s="65"/>
      <c r="L6102" s="65"/>
      <c r="M6102" s="65"/>
      <c r="N6102" s="65"/>
      <c r="O6102" s="63"/>
      <c r="P6102" s="63"/>
      <c r="Q6102" s="63"/>
      <c r="R6102" s="60"/>
      <c r="S6102" s="60"/>
      <c r="T6102" s="69"/>
      <c r="U6102" s="8"/>
      <c r="X6102" s="60"/>
    </row>
    <row r="6103" spans="1:27" ht="11.25" outlineLevel="4" x14ac:dyDescent="0.2">
      <c r="A6103" s="4"/>
      <c r="B6103" s="120"/>
      <c r="C6103" s="121">
        <v>6</v>
      </c>
      <c r="D6103" s="122" t="s">
        <v>760</v>
      </c>
      <c r="E6103" s="123" t="s">
        <v>3870</v>
      </c>
      <c r="F6103" s="124" t="s">
        <v>3871</v>
      </c>
      <c r="G6103" s="122" t="s">
        <v>3656</v>
      </c>
      <c r="H6103" s="125">
        <v>24</v>
      </c>
      <c r="I6103" s="126">
        <v>0</v>
      </c>
      <c r="J6103" s="127">
        <f>H6103*I6103</f>
        <v>0</v>
      </c>
      <c r="K6103" s="125"/>
      <c r="L6103" s="125">
        <f>H6103*K6103</f>
        <v>0</v>
      </c>
      <c r="M6103" s="125"/>
      <c r="N6103" s="125">
        <f>H6103*M6103</f>
        <v>0</v>
      </c>
      <c r="O6103" s="127">
        <v>15</v>
      </c>
      <c r="P6103" s="127">
        <f>J6103*(O6103/100)</f>
        <v>0</v>
      </c>
      <c r="Q6103" s="127">
        <f>J6103+P6103</f>
        <v>0</v>
      </c>
      <c r="R6103" s="128"/>
      <c r="S6103" s="128" t="s">
        <v>776</v>
      </c>
      <c r="T6103" s="129">
        <v>1</v>
      </c>
      <c r="U6103" s="8"/>
      <c r="V6103" s="8"/>
      <c r="W6103" s="8"/>
      <c r="X6103" s="60"/>
    </row>
    <row r="6104" spans="1:27" ht="9.75" outlineLevel="5" x14ac:dyDescent="0.2">
      <c r="A6104" s="130"/>
      <c r="B6104" s="131"/>
      <c r="C6104" s="131"/>
      <c r="D6104" s="132"/>
      <c r="E6104" s="136" t="s">
        <v>0</v>
      </c>
      <c r="F6104" s="159" t="s">
        <v>763</v>
      </c>
      <c r="G6104" s="159"/>
      <c r="H6104" s="160"/>
      <c r="I6104" s="161"/>
      <c r="J6104" s="162"/>
      <c r="K6104" s="134"/>
      <c r="L6104" s="134"/>
      <c r="M6104" s="134"/>
      <c r="N6104" s="134"/>
      <c r="O6104" s="135"/>
      <c r="P6104" s="135"/>
      <c r="Q6104" s="135"/>
      <c r="R6104" s="132"/>
      <c r="S6104" s="132"/>
      <c r="T6104" s="131"/>
      <c r="U6104" s="6"/>
      <c r="V6104" s="8"/>
      <c r="W6104" s="8"/>
      <c r="X6104" s="133" t="str">
        <f>F6104</f>
        <v>---</v>
      </c>
      <c r="Y6104" s="9"/>
      <c r="AA6104" s="11"/>
    </row>
    <row r="6105" spans="1:27" ht="7.5" customHeight="1" outlineLevel="5" x14ac:dyDescent="0.15">
      <c r="B6105" s="69"/>
      <c r="C6105" s="69"/>
      <c r="D6105" s="60"/>
      <c r="E6105" s="60"/>
      <c r="F6105" s="61"/>
      <c r="G6105" s="60"/>
      <c r="H6105" s="65"/>
      <c r="I6105" s="105"/>
      <c r="J6105" s="63"/>
      <c r="K6105" s="65"/>
      <c r="L6105" s="65"/>
      <c r="M6105" s="65"/>
      <c r="N6105" s="65"/>
      <c r="O6105" s="63"/>
      <c r="P6105" s="63"/>
      <c r="Q6105" s="63"/>
      <c r="R6105" s="60"/>
      <c r="S6105" s="60"/>
      <c r="T6105" s="69"/>
      <c r="U6105" s="8"/>
      <c r="X6105" s="60"/>
    </row>
    <row r="6106" spans="1:27" ht="11.25" outlineLevel="4" x14ac:dyDescent="0.2">
      <c r="A6106" s="4"/>
      <c r="B6106" s="120"/>
      <c r="C6106" s="121">
        <v>7</v>
      </c>
      <c r="D6106" s="122" t="s">
        <v>534</v>
      </c>
      <c r="E6106" s="123" t="s">
        <v>3872</v>
      </c>
      <c r="F6106" s="124" t="s">
        <v>3873</v>
      </c>
      <c r="G6106" s="122" t="s">
        <v>724</v>
      </c>
      <c r="H6106" s="125">
        <v>11</v>
      </c>
      <c r="I6106" s="126">
        <v>0</v>
      </c>
      <c r="J6106" s="127">
        <f>H6106*I6106</f>
        <v>0</v>
      </c>
      <c r="K6106" s="125"/>
      <c r="L6106" s="125">
        <f>H6106*K6106</f>
        <v>0</v>
      </c>
      <c r="M6106" s="125"/>
      <c r="N6106" s="125">
        <f>H6106*M6106</f>
        <v>0</v>
      </c>
      <c r="O6106" s="127">
        <v>15</v>
      </c>
      <c r="P6106" s="127">
        <f>J6106*(O6106/100)</f>
        <v>0</v>
      </c>
      <c r="Q6106" s="127">
        <f>J6106+P6106</f>
        <v>0</v>
      </c>
      <c r="R6106" s="128"/>
      <c r="S6106" s="128" t="s">
        <v>538</v>
      </c>
      <c r="T6106" s="129">
        <v>1</v>
      </c>
      <c r="U6106" s="8"/>
      <c r="V6106" s="8"/>
      <c r="W6106" s="8"/>
      <c r="X6106" s="60"/>
    </row>
    <row r="6107" spans="1:27" ht="9.75" outlineLevel="5" x14ac:dyDescent="0.2">
      <c r="A6107" s="130"/>
      <c r="B6107" s="131"/>
      <c r="C6107" s="131"/>
      <c r="D6107" s="132"/>
      <c r="E6107" s="136" t="s">
        <v>0</v>
      </c>
      <c r="F6107" s="159" t="s">
        <v>3874</v>
      </c>
      <c r="G6107" s="159"/>
      <c r="H6107" s="160"/>
      <c r="I6107" s="161"/>
      <c r="J6107" s="162"/>
      <c r="K6107" s="134"/>
      <c r="L6107" s="134"/>
      <c r="M6107" s="134"/>
      <c r="N6107" s="134"/>
      <c r="O6107" s="135"/>
      <c r="P6107" s="135"/>
      <c r="Q6107" s="135"/>
      <c r="R6107" s="132"/>
      <c r="S6107" s="132"/>
      <c r="T6107" s="131"/>
      <c r="U6107" s="6"/>
      <c r="V6107" s="8"/>
      <c r="W6107" s="8"/>
      <c r="X6107" s="133" t="str">
        <f>F6107</f>
        <v>Montáž spínačů jedno nebo dvoupólových polozapuštěných nebo zapuštěných se zapojením vodičů šroubové připojení, pro prostředí normální přepínačů, řazení 5-sériových</v>
      </c>
      <c r="Y6107" s="9"/>
      <c r="AA6107" s="11"/>
    </row>
    <row r="6108" spans="1:27" ht="7.5" customHeight="1" outlineLevel="5" x14ac:dyDescent="0.15">
      <c r="B6108" s="69"/>
      <c r="C6108" s="69"/>
      <c r="D6108" s="60"/>
      <c r="E6108" s="60"/>
      <c r="F6108" s="61"/>
      <c r="G6108" s="60"/>
      <c r="H6108" s="65"/>
      <c r="I6108" s="105"/>
      <c r="J6108" s="63"/>
      <c r="K6108" s="65"/>
      <c r="L6108" s="65"/>
      <c r="M6108" s="65"/>
      <c r="N6108" s="65"/>
      <c r="O6108" s="63"/>
      <c r="P6108" s="63"/>
      <c r="Q6108" s="63"/>
      <c r="R6108" s="60"/>
      <c r="S6108" s="60"/>
      <c r="T6108" s="69"/>
      <c r="U6108" s="8"/>
      <c r="X6108" s="60"/>
    </row>
    <row r="6109" spans="1:27" ht="11.25" outlineLevel="4" x14ac:dyDescent="0.2">
      <c r="A6109" s="4"/>
      <c r="B6109" s="120"/>
      <c r="C6109" s="121">
        <v>8</v>
      </c>
      <c r="D6109" s="122" t="s">
        <v>760</v>
      </c>
      <c r="E6109" s="123" t="s">
        <v>3875</v>
      </c>
      <c r="F6109" s="124" t="s">
        <v>3876</v>
      </c>
      <c r="G6109" s="122" t="s">
        <v>3656</v>
      </c>
      <c r="H6109" s="125">
        <v>11</v>
      </c>
      <c r="I6109" s="126">
        <v>0</v>
      </c>
      <c r="J6109" s="127">
        <f>H6109*I6109</f>
        <v>0</v>
      </c>
      <c r="K6109" s="125"/>
      <c r="L6109" s="125">
        <f>H6109*K6109</f>
        <v>0</v>
      </c>
      <c r="M6109" s="125"/>
      <c r="N6109" s="125">
        <f>H6109*M6109</f>
        <v>0</v>
      </c>
      <c r="O6109" s="127">
        <v>15</v>
      </c>
      <c r="P6109" s="127">
        <f>J6109*(O6109/100)</f>
        <v>0</v>
      </c>
      <c r="Q6109" s="127">
        <f>J6109+P6109</f>
        <v>0</v>
      </c>
      <c r="R6109" s="128"/>
      <c r="S6109" s="128" t="s">
        <v>776</v>
      </c>
      <c r="T6109" s="129">
        <v>1</v>
      </c>
      <c r="U6109" s="8"/>
      <c r="V6109" s="8"/>
      <c r="W6109" s="8"/>
      <c r="X6109" s="60"/>
    </row>
    <row r="6110" spans="1:27" ht="9.75" outlineLevel="5" x14ac:dyDescent="0.2">
      <c r="A6110" s="130"/>
      <c r="B6110" s="131"/>
      <c r="C6110" s="131"/>
      <c r="D6110" s="132"/>
      <c r="E6110" s="136" t="s">
        <v>0</v>
      </c>
      <c r="F6110" s="159" t="s">
        <v>763</v>
      </c>
      <c r="G6110" s="159"/>
      <c r="H6110" s="160"/>
      <c r="I6110" s="161"/>
      <c r="J6110" s="162"/>
      <c r="K6110" s="134"/>
      <c r="L6110" s="134"/>
      <c r="M6110" s="134"/>
      <c r="N6110" s="134"/>
      <c r="O6110" s="135"/>
      <c r="P6110" s="135"/>
      <c r="Q6110" s="135"/>
      <c r="R6110" s="132"/>
      <c r="S6110" s="132"/>
      <c r="T6110" s="131"/>
      <c r="U6110" s="6"/>
      <c r="V6110" s="8"/>
      <c r="W6110" s="8"/>
      <c r="X6110" s="133" t="str">
        <f>F6110</f>
        <v>---</v>
      </c>
      <c r="Y6110" s="9"/>
      <c r="AA6110" s="11"/>
    </row>
    <row r="6111" spans="1:27" ht="7.5" customHeight="1" outlineLevel="5" x14ac:dyDescent="0.15">
      <c r="B6111" s="69"/>
      <c r="C6111" s="69"/>
      <c r="D6111" s="60"/>
      <c r="E6111" s="60"/>
      <c r="F6111" s="61"/>
      <c r="G6111" s="60"/>
      <c r="H6111" s="65"/>
      <c r="I6111" s="105"/>
      <c r="J6111" s="63"/>
      <c r="K6111" s="65"/>
      <c r="L6111" s="65"/>
      <c r="M6111" s="65"/>
      <c r="N6111" s="65"/>
      <c r="O6111" s="63"/>
      <c r="P6111" s="63"/>
      <c r="Q6111" s="63"/>
      <c r="R6111" s="60"/>
      <c r="S6111" s="60"/>
      <c r="T6111" s="69"/>
      <c r="U6111" s="8"/>
      <c r="X6111" s="60"/>
    </row>
    <row r="6112" spans="1:27" ht="11.25" outlineLevel="4" x14ac:dyDescent="0.2">
      <c r="A6112" s="4"/>
      <c r="B6112" s="120"/>
      <c r="C6112" s="121">
        <v>9</v>
      </c>
      <c r="D6112" s="122" t="s">
        <v>534</v>
      </c>
      <c r="E6112" s="123" t="s">
        <v>3877</v>
      </c>
      <c r="F6112" s="124" t="s">
        <v>3878</v>
      </c>
      <c r="G6112" s="122" t="s">
        <v>724</v>
      </c>
      <c r="H6112" s="125">
        <v>16</v>
      </c>
      <c r="I6112" s="126">
        <v>0</v>
      </c>
      <c r="J6112" s="127">
        <f>H6112*I6112</f>
        <v>0</v>
      </c>
      <c r="K6112" s="125"/>
      <c r="L6112" s="125">
        <f>H6112*K6112</f>
        <v>0</v>
      </c>
      <c r="M6112" s="125"/>
      <c r="N6112" s="125">
        <f>H6112*M6112</f>
        <v>0</v>
      </c>
      <c r="O6112" s="127">
        <v>15</v>
      </c>
      <c r="P6112" s="127">
        <f>J6112*(O6112/100)</f>
        <v>0</v>
      </c>
      <c r="Q6112" s="127">
        <f>J6112+P6112</f>
        <v>0</v>
      </c>
      <c r="R6112" s="128"/>
      <c r="S6112" s="128" t="s">
        <v>538</v>
      </c>
      <c r="T6112" s="129">
        <v>1</v>
      </c>
      <c r="U6112" s="8"/>
      <c r="V6112" s="8"/>
      <c r="W6112" s="8"/>
      <c r="X6112" s="60"/>
    </row>
    <row r="6113" spans="1:27" ht="9.75" outlineLevel="5" x14ac:dyDescent="0.2">
      <c r="A6113" s="130"/>
      <c r="B6113" s="131"/>
      <c r="C6113" s="131"/>
      <c r="D6113" s="132"/>
      <c r="E6113" s="136" t="s">
        <v>0</v>
      </c>
      <c r="F6113" s="159" t="s">
        <v>3879</v>
      </c>
      <c r="G6113" s="159"/>
      <c r="H6113" s="160"/>
      <c r="I6113" s="161"/>
      <c r="J6113" s="162"/>
      <c r="K6113" s="134"/>
      <c r="L6113" s="134"/>
      <c r="M6113" s="134"/>
      <c r="N6113" s="134"/>
      <c r="O6113" s="135"/>
      <c r="P6113" s="135"/>
      <c r="Q6113" s="135"/>
      <c r="R6113" s="132"/>
      <c r="S6113" s="132"/>
      <c r="T6113" s="131"/>
      <c r="U6113" s="6"/>
      <c r="V6113" s="8"/>
      <c r="W6113" s="8"/>
      <c r="X6113" s="133" t="str">
        <f>F6113</f>
        <v>Montáž spínačů jedno nebo dvoupólových polozapuštěných nebo zapuštěných se zapojením vodičů šroubové připojení, pro prostředí normální přepínačů, řazení 6-střídavých</v>
      </c>
      <c r="Y6113" s="9"/>
      <c r="AA6113" s="11"/>
    </row>
    <row r="6114" spans="1:27" ht="7.5" customHeight="1" outlineLevel="5" x14ac:dyDescent="0.15">
      <c r="B6114" s="69"/>
      <c r="C6114" s="69"/>
      <c r="D6114" s="60"/>
      <c r="E6114" s="60"/>
      <c r="F6114" s="61"/>
      <c r="G6114" s="60"/>
      <c r="H6114" s="65"/>
      <c r="I6114" s="105"/>
      <c r="J6114" s="63"/>
      <c r="K6114" s="65"/>
      <c r="L6114" s="65"/>
      <c r="M6114" s="65"/>
      <c r="N6114" s="65"/>
      <c r="O6114" s="63"/>
      <c r="P6114" s="63"/>
      <c r="Q6114" s="63"/>
      <c r="R6114" s="60"/>
      <c r="S6114" s="60"/>
      <c r="T6114" s="69"/>
      <c r="U6114" s="8"/>
      <c r="X6114" s="60"/>
    </row>
    <row r="6115" spans="1:27" ht="11.25" outlineLevel="4" x14ac:dyDescent="0.2">
      <c r="A6115" s="4"/>
      <c r="B6115" s="120"/>
      <c r="C6115" s="121">
        <v>10</v>
      </c>
      <c r="D6115" s="122" t="s">
        <v>760</v>
      </c>
      <c r="E6115" s="123" t="s">
        <v>3880</v>
      </c>
      <c r="F6115" s="124" t="s">
        <v>3881</v>
      </c>
      <c r="G6115" s="122" t="s">
        <v>3656</v>
      </c>
      <c r="H6115" s="125">
        <v>16</v>
      </c>
      <c r="I6115" s="126">
        <v>0</v>
      </c>
      <c r="J6115" s="127">
        <f>H6115*I6115</f>
        <v>0</v>
      </c>
      <c r="K6115" s="125"/>
      <c r="L6115" s="125">
        <f>H6115*K6115</f>
        <v>0</v>
      </c>
      <c r="M6115" s="125"/>
      <c r="N6115" s="125">
        <f>H6115*M6115</f>
        <v>0</v>
      </c>
      <c r="O6115" s="127">
        <v>15</v>
      </c>
      <c r="P6115" s="127">
        <f>J6115*(O6115/100)</f>
        <v>0</v>
      </c>
      <c r="Q6115" s="127">
        <f>J6115+P6115</f>
        <v>0</v>
      </c>
      <c r="R6115" s="128"/>
      <c r="S6115" s="128" t="s">
        <v>776</v>
      </c>
      <c r="T6115" s="129">
        <v>1</v>
      </c>
      <c r="U6115" s="8"/>
      <c r="V6115" s="8"/>
      <c r="W6115" s="8"/>
      <c r="X6115" s="60"/>
    </row>
    <row r="6116" spans="1:27" ht="9.75" outlineLevel="5" x14ac:dyDescent="0.2">
      <c r="A6116" s="130"/>
      <c r="B6116" s="131"/>
      <c r="C6116" s="131"/>
      <c r="D6116" s="132"/>
      <c r="E6116" s="136" t="s">
        <v>0</v>
      </c>
      <c r="F6116" s="159" t="s">
        <v>763</v>
      </c>
      <c r="G6116" s="159"/>
      <c r="H6116" s="160"/>
      <c r="I6116" s="161"/>
      <c r="J6116" s="162"/>
      <c r="K6116" s="134"/>
      <c r="L6116" s="134"/>
      <c r="M6116" s="134"/>
      <c r="N6116" s="134"/>
      <c r="O6116" s="135"/>
      <c r="P6116" s="135"/>
      <c r="Q6116" s="135"/>
      <c r="R6116" s="132"/>
      <c r="S6116" s="132"/>
      <c r="T6116" s="131"/>
      <c r="U6116" s="6"/>
      <c r="V6116" s="8"/>
      <c r="W6116" s="8"/>
      <c r="X6116" s="133" t="str">
        <f>F6116</f>
        <v>---</v>
      </c>
      <c r="Y6116" s="9"/>
      <c r="AA6116" s="11"/>
    </row>
    <row r="6117" spans="1:27" ht="7.5" customHeight="1" outlineLevel="5" x14ac:dyDescent="0.15">
      <c r="B6117" s="69"/>
      <c r="C6117" s="69"/>
      <c r="D6117" s="60"/>
      <c r="E6117" s="60"/>
      <c r="F6117" s="61"/>
      <c r="G6117" s="60"/>
      <c r="H6117" s="65"/>
      <c r="I6117" s="105"/>
      <c r="J6117" s="63"/>
      <c r="K6117" s="65"/>
      <c r="L6117" s="65"/>
      <c r="M6117" s="65"/>
      <c r="N6117" s="65"/>
      <c r="O6117" s="63"/>
      <c r="P6117" s="63"/>
      <c r="Q6117" s="63"/>
      <c r="R6117" s="60"/>
      <c r="S6117" s="60"/>
      <c r="T6117" s="69"/>
      <c r="U6117" s="8"/>
      <c r="X6117" s="60"/>
    </row>
    <row r="6118" spans="1:27" ht="11.25" outlineLevel="4" x14ac:dyDescent="0.2">
      <c r="A6118" s="4"/>
      <c r="B6118" s="120"/>
      <c r="C6118" s="121">
        <v>11</v>
      </c>
      <c r="D6118" s="122" t="s">
        <v>534</v>
      </c>
      <c r="E6118" s="123" t="s">
        <v>3882</v>
      </c>
      <c r="F6118" s="124" t="s">
        <v>3883</v>
      </c>
      <c r="G6118" s="122" t="s">
        <v>724</v>
      </c>
      <c r="H6118" s="125">
        <v>6</v>
      </c>
      <c r="I6118" s="126">
        <v>0</v>
      </c>
      <c r="J6118" s="127">
        <f>H6118*I6118</f>
        <v>0</v>
      </c>
      <c r="K6118" s="125"/>
      <c r="L6118" s="125">
        <f>H6118*K6118</f>
        <v>0</v>
      </c>
      <c r="M6118" s="125"/>
      <c r="N6118" s="125">
        <f>H6118*M6118</f>
        <v>0</v>
      </c>
      <c r="O6118" s="127">
        <v>15</v>
      </c>
      <c r="P6118" s="127">
        <f>J6118*(O6118/100)</f>
        <v>0</v>
      </c>
      <c r="Q6118" s="127">
        <f>J6118+P6118</f>
        <v>0</v>
      </c>
      <c r="R6118" s="128"/>
      <c r="S6118" s="128" t="s">
        <v>538</v>
      </c>
      <c r="T6118" s="129">
        <v>1</v>
      </c>
      <c r="U6118" s="8"/>
      <c r="V6118" s="8"/>
      <c r="W6118" s="8"/>
      <c r="X6118" s="60"/>
    </row>
    <row r="6119" spans="1:27" ht="9.75" outlineLevel="5" x14ac:dyDescent="0.2">
      <c r="A6119" s="130"/>
      <c r="B6119" s="131"/>
      <c r="C6119" s="131"/>
      <c r="D6119" s="132"/>
      <c r="E6119" s="136" t="s">
        <v>0</v>
      </c>
      <c r="F6119" s="159" t="s">
        <v>3884</v>
      </c>
      <c r="G6119" s="159"/>
      <c r="H6119" s="160"/>
      <c r="I6119" s="161"/>
      <c r="J6119" s="162"/>
      <c r="K6119" s="134"/>
      <c r="L6119" s="134"/>
      <c r="M6119" s="134"/>
      <c r="N6119" s="134"/>
      <c r="O6119" s="135"/>
      <c r="P6119" s="135"/>
      <c r="Q6119" s="135"/>
      <c r="R6119" s="132"/>
      <c r="S6119" s="132"/>
      <c r="T6119" s="131"/>
      <c r="U6119" s="6"/>
      <c r="V6119" s="8"/>
      <c r="W6119" s="8"/>
      <c r="X6119" s="133" t="str">
        <f>F6119</f>
        <v>Montáž spínačů jedno nebo dvoupólových polozapuštěných nebo zapuštěných se zapojením vodičů bezšroubové připojení přepínačů, řazení 7-křížových</v>
      </c>
      <c r="Y6119" s="9"/>
      <c r="AA6119" s="11"/>
    </row>
    <row r="6120" spans="1:27" ht="7.5" customHeight="1" outlineLevel="5" x14ac:dyDescent="0.15">
      <c r="B6120" s="69"/>
      <c r="C6120" s="69"/>
      <c r="D6120" s="60"/>
      <c r="E6120" s="60"/>
      <c r="F6120" s="61"/>
      <c r="G6120" s="60"/>
      <c r="H6120" s="65"/>
      <c r="I6120" s="105"/>
      <c r="J6120" s="63"/>
      <c r="K6120" s="65"/>
      <c r="L6120" s="65"/>
      <c r="M6120" s="65"/>
      <c r="N6120" s="65"/>
      <c r="O6120" s="63"/>
      <c r="P6120" s="63"/>
      <c r="Q6120" s="63"/>
      <c r="R6120" s="60"/>
      <c r="S6120" s="60"/>
      <c r="T6120" s="69"/>
      <c r="U6120" s="8"/>
      <c r="X6120" s="60"/>
    </row>
    <row r="6121" spans="1:27" ht="11.25" outlineLevel="4" x14ac:dyDescent="0.2">
      <c r="A6121" s="4"/>
      <c r="B6121" s="120"/>
      <c r="C6121" s="121">
        <v>12</v>
      </c>
      <c r="D6121" s="122" t="s">
        <v>760</v>
      </c>
      <c r="E6121" s="123" t="s">
        <v>3885</v>
      </c>
      <c r="F6121" s="124" t="s">
        <v>3886</v>
      </c>
      <c r="G6121" s="122" t="s">
        <v>3656</v>
      </c>
      <c r="H6121" s="125">
        <v>6</v>
      </c>
      <c r="I6121" s="126">
        <v>0</v>
      </c>
      <c r="J6121" s="127">
        <f>H6121*I6121</f>
        <v>0</v>
      </c>
      <c r="K6121" s="125"/>
      <c r="L6121" s="125">
        <f>H6121*K6121</f>
        <v>0</v>
      </c>
      <c r="M6121" s="125"/>
      <c r="N6121" s="125">
        <f>H6121*M6121</f>
        <v>0</v>
      </c>
      <c r="O6121" s="127">
        <v>15</v>
      </c>
      <c r="P6121" s="127">
        <f>J6121*(O6121/100)</f>
        <v>0</v>
      </c>
      <c r="Q6121" s="127">
        <f>J6121+P6121</f>
        <v>0</v>
      </c>
      <c r="R6121" s="128"/>
      <c r="S6121" s="128" t="s">
        <v>776</v>
      </c>
      <c r="T6121" s="129">
        <v>1</v>
      </c>
      <c r="U6121" s="8"/>
      <c r="V6121" s="8"/>
      <c r="W6121" s="8"/>
      <c r="X6121" s="60"/>
    </row>
    <row r="6122" spans="1:27" ht="9.75" outlineLevel="5" x14ac:dyDescent="0.2">
      <c r="A6122" s="130"/>
      <c r="B6122" s="131"/>
      <c r="C6122" s="131"/>
      <c r="D6122" s="132"/>
      <c r="E6122" s="136" t="s">
        <v>0</v>
      </c>
      <c r="F6122" s="159" t="s">
        <v>763</v>
      </c>
      <c r="G6122" s="159"/>
      <c r="H6122" s="160"/>
      <c r="I6122" s="161"/>
      <c r="J6122" s="162"/>
      <c r="K6122" s="134"/>
      <c r="L6122" s="134"/>
      <c r="M6122" s="134"/>
      <c r="N6122" s="134"/>
      <c r="O6122" s="135"/>
      <c r="P6122" s="135"/>
      <c r="Q6122" s="135"/>
      <c r="R6122" s="132"/>
      <c r="S6122" s="132"/>
      <c r="T6122" s="131"/>
      <c r="U6122" s="6"/>
      <c r="V6122" s="8"/>
      <c r="W6122" s="8"/>
      <c r="X6122" s="133" t="str">
        <f>F6122</f>
        <v>---</v>
      </c>
      <c r="Y6122" s="9"/>
      <c r="AA6122" s="11"/>
    </row>
    <row r="6123" spans="1:27" ht="7.5" customHeight="1" outlineLevel="5" x14ac:dyDescent="0.15">
      <c r="B6123" s="69"/>
      <c r="C6123" s="69"/>
      <c r="D6123" s="60"/>
      <c r="E6123" s="60"/>
      <c r="F6123" s="61"/>
      <c r="G6123" s="60"/>
      <c r="H6123" s="65"/>
      <c r="I6123" s="105"/>
      <c r="J6123" s="63"/>
      <c r="K6123" s="65"/>
      <c r="L6123" s="65"/>
      <c r="M6123" s="65"/>
      <c r="N6123" s="65"/>
      <c r="O6123" s="63"/>
      <c r="P6123" s="63"/>
      <c r="Q6123" s="63"/>
      <c r="R6123" s="60"/>
      <c r="S6123" s="60"/>
      <c r="T6123" s="69"/>
      <c r="U6123" s="8"/>
      <c r="X6123" s="60"/>
    </row>
    <row r="6124" spans="1:27" ht="22.5" outlineLevel="4" x14ac:dyDescent="0.2">
      <c r="A6124" s="4"/>
      <c r="B6124" s="120"/>
      <c r="C6124" s="121">
        <v>13</v>
      </c>
      <c r="D6124" s="122" t="s">
        <v>534</v>
      </c>
      <c r="E6124" s="123" t="s">
        <v>3887</v>
      </c>
      <c r="F6124" s="124" t="s">
        <v>3888</v>
      </c>
      <c r="G6124" s="122" t="s">
        <v>724</v>
      </c>
      <c r="H6124" s="125">
        <v>169</v>
      </c>
      <c r="I6124" s="126">
        <v>0</v>
      </c>
      <c r="J6124" s="127">
        <f>H6124*I6124</f>
        <v>0</v>
      </c>
      <c r="K6124" s="125"/>
      <c r="L6124" s="125">
        <f>H6124*K6124</f>
        <v>0</v>
      </c>
      <c r="M6124" s="125"/>
      <c r="N6124" s="125">
        <f>H6124*M6124</f>
        <v>0</v>
      </c>
      <c r="O6124" s="127">
        <v>15</v>
      </c>
      <c r="P6124" s="127">
        <f>J6124*(O6124/100)</f>
        <v>0</v>
      </c>
      <c r="Q6124" s="127">
        <f>J6124+P6124</f>
        <v>0</v>
      </c>
      <c r="R6124" s="128"/>
      <c r="S6124" s="128" t="s">
        <v>538</v>
      </c>
      <c r="T6124" s="129">
        <v>1</v>
      </c>
      <c r="U6124" s="8"/>
      <c r="V6124" s="8"/>
      <c r="W6124" s="8"/>
      <c r="X6124" s="60"/>
    </row>
    <row r="6125" spans="1:27" ht="9.75" outlineLevel="5" x14ac:dyDescent="0.2">
      <c r="A6125" s="130"/>
      <c r="B6125" s="131"/>
      <c r="C6125" s="131"/>
      <c r="D6125" s="132"/>
      <c r="E6125" s="136" t="s">
        <v>0</v>
      </c>
      <c r="F6125" s="159" t="s">
        <v>3889</v>
      </c>
      <c r="G6125" s="159"/>
      <c r="H6125" s="160"/>
      <c r="I6125" s="161"/>
      <c r="J6125" s="162"/>
      <c r="K6125" s="134"/>
      <c r="L6125" s="134"/>
      <c r="M6125" s="134"/>
      <c r="N6125" s="134"/>
      <c r="O6125" s="135"/>
      <c r="P6125" s="135"/>
      <c r="Q6125" s="135"/>
      <c r="R6125" s="132"/>
      <c r="S6125" s="132"/>
      <c r="T6125" s="131"/>
      <c r="U6125" s="6"/>
      <c r="V6125" s="8"/>
      <c r="W6125" s="8"/>
      <c r="X6125" s="133" t="str">
        <f>F6125</f>
        <v>Montáž zásuvek domovních se zapojením vodičů šroubové připojení polozapuštěných nebo zapuštěných 10/16 A, provedení 2P + PE dvojí zapojení pro průběžnou montáž</v>
      </c>
      <c r="Y6125" s="9"/>
      <c r="AA6125" s="11"/>
    </row>
    <row r="6126" spans="1:27" ht="7.5" customHeight="1" outlineLevel="5" x14ac:dyDescent="0.15">
      <c r="B6126" s="69"/>
      <c r="C6126" s="69"/>
      <c r="D6126" s="60"/>
      <c r="E6126" s="60"/>
      <c r="F6126" s="61"/>
      <c r="G6126" s="60"/>
      <c r="H6126" s="65"/>
      <c r="I6126" s="105"/>
      <c r="J6126" s="63"/>
      <c r="K6126" s="65"/>
      <c r="L6126" s="65"/>
      <c r="M6126" s="65"/>
      <c r="N6126" s="65"/>
      <c r="O6126" s="63"/>
      <c r="P6126" s="63"/>
      <c r="Q6126" s="63"/>
      <c r="R6126" s="60"/>
      <c r="S6126" s="60"/>
      <c r="T6126" s="69"/>
      <c r="U6126" s="8"/>
      <c r="X6126" s="60"/>
    </row>
    <row r="6127" spans="1:27" ht="11.25" outlineLevel="4" x14ac:dyDescent="0.2">
      <c r="A6127" s="4"/>
      <c r="B6127" s="120"/>
      <c r="C6127" s="121">
        <v>14</v>
      </c>
      <c r="D6127" s="122" t="s">
        <v>760</v>
      </c>
      <c r="E6127" s="123" t="s">
        <v>3890</v>
      </c>
      <c r="F6127" s="124" t="s">
        <v>3891</v>
      </c>
      <c r="G6127" s="122" t="s">
        <v>3656</v>
      </c>
      <c r="H6127" s="125">
        <v>169</v>
      </c>
      <c r="I6127" s="126">
        <v>0</v>
      </c>
      <c r="J6127" s="127">
        <f>H6127*I6127</f>
        <v>0</v>
      </c>
      <c r="K6127" s="125"/>
      <c r="L6127" s="125">
        <f>H6127*K6127</f>
        <v>0</v>
      </c>
      <c r="M6127" s="125"/>
      <c r="N6127" s="125">
        <f>H6127*M6127</f>
        <v>0</v>
      </c>
      <c r="O6127" s="127">
        <v>15</v>
      </c>
      <c r="P6127" s="127">
        <f>J6127*(O6127/100)</f>
        <v>0</v>
      </c>
      <c r="Q6127" s="127">
        <f>J6127+P6127</f>
        <v>0</v>
      </c>
      <c r="R6127" s="128"/>
      <c r="S6127" s="128" t="s">
        <v>776</v>
      </c>
      <c r="T6127" s="129">
        <v>1</v>
      </c>
      <c r="U6127" s="8"/>
      <c r="V6127" s="8"/>
      <c r="W6127" s="8"/>
      <c r="X6127" s="60"/>
    </row>
    <row r="6128" spans="1:27" ht="9.75" outlineLevel="5" x14ac:dyDescent="0.2">
      <c r="A6128" s="130"/>
      <c r="B6128" s="131"/>
      <c r="C6128" s="131"/>
      <c r="D6128" s="132"/>
      <c r="E6128" s="136" t="s">
        <v>0</v>
      </c>
      <c r="F6128" s="159" t="s">
        <v>763</v>
      </c>
      <c r="G6128" s="159"/>
      <c r="H6128" s="160"/>
      <c r="I6128" s="161"/>
      <c r="J6128" s="162"/>
      <c r="K6128" s="134"/>
      <c r="L6128" s="134"/>
      <c r="M6128" s="134"/>
      <c r="N6128" s="134"/>
      <c r="O6128" s="135"/>
      <c r="P6128" s="135"/>
      <c r="Q6128" s="135"/>
      <c r="R6128" s="132"/>
      <c r="S6128" s="132"/>
      <c r="T6128" s="131"/>
      <c r="U6128" s="6"/>
      <c r="V6128" s="8"/>
      <c r="W6128" s="8"/>
      <c r="X6128" s="133" t="str">
        <f>F6128</f>
        <v>---</v>
      </c>
      <c r="Y6128" s="9"/>
      <c r="AA6128" s="11"/>
    </row>
    <row r="6129" spans="1:27" ht="7.5" customHeight="1" outlineLevel="5" x14ac:dyDescent="0.15">
      <c r="B6129" s="69"/>
      <c r="C6129" s="69"/>
      <c r="D6129" s="60"/>
      <c r="E6129" s="60"/>
      <c r="F6129" s="61"/>
      <c r="G6129" s="60"/>
      <c r="H6129" s="65"/>
      <c r="I6129" s="105"/>
      <c r="J6129" s="63"/>
      <c r="K6129" s="65"/>
      <c r="L6129" s="65"/>
      <c r="M6129" s="65"/>
      <c r="N6129" s="65"/>
      <c r="O6129" s="63"/>
      <c r="P6129" s="63"/>
      <c r="Q6129" s="63"/>
      <c r="R6129" s="60"/>
      <c r="S6129" s="60"/>
      <c r="T6129" s="69"/>
      <c r="U6129" s="8"/>
      <c r="X6129" s="60"/>
    </row>
    <row r="6130" spans="1:27" ht="22.5" outlineLevel="4" x14ac:dyDescent="0.2">
      <c r="A6130" s="4"/>
      <c r="B6130" s="120"/>
      <c r="C6130" s="121">
        <v>15</v>
      </c>
      <c r="D6130" s="122" t="s">
        <v>534</v>
      </c>
      <c r="E6130" s="123" t="s">
        <v>3892</v>
      </c>
      <c r="F6130" s="124" t="s">
        <v>3893</v>
      </c>
      <c r="G6130" s="122" t="s">
        <v>724</v>
      </c>
      <c r="H6130" s="125">
        <v>4</v>
      </c>
      <c r="I6130" s="126">
        <v>0</v>
      </c>
      <c r="J6130" s="127">
        <f>H6130*I6130</f>
        <v>0</v>
      </c>
      <c r="K6130" s="125"/>
      <c r="L6130" s="125">
        <f>H6130*K6130</f>
        <v>0</v>
      </c>
      <c r="M6130" s="125"/>
      <c r="N6130" s="125">
        <f>H6130*M6130</f>
        <v>0</v>
      </c>
      <c r="O6130" s="127">
        <v>15</v>
      </c>
      <c r="P6130" s="127">
        <f>J6130*(O6130/100)</f>
        <v>0</v>
      </c>
      <c r="Q6130" s="127">
        <f>J6130+P6130</f>
        <v>0</v>
      </c>
      <c r="R6130" s="128"/>
      <c r="S6130" s="128" t="s">
        <v>538</v>
      </c>
      <c r="T6130" s="129">
        <v>1</v>
      </c>
      <c r="U6130" s="8"/>
      <c r="V6130" s="8"/>
      <c r="W6130" s="8"/>
      <c r="X6130" s="60"/>
    </row>
    <row r="6131" spans="1:27" ht="9.75" outlineLevel="5" x14ac:dyDescent="0.2">
      <c r="A6131" s="130"/>
      <c r="B6131" s="131"/>
      <c r="C6131" s="131"/>
      <c r="D6131" s="132"/>
      <c r="E6131" s="136" t="s">
        <v>0</v>
      </c>
      <c r="F6131" s="159" t="s">
        <v>3894</v>
      </c>
      <c r="G6131" s="159"/>
      <c r="H6131" s="160"/>
      <c r="I6131" s="161"/>
      <c r="J6131" s="162"/>
      <c r="K6131" s="134"/>
      <c r="L6131" s="134"/>
      <c r="M6131" s="134"/>
      <c r="N6131" s="134"/>
      <c r="O6131" s="135"/>
      <c r="P6131" s="135"/>
      <c r="Q6131" s="135"/>
      <c r="R6131" s="132"/>
      <c r="S6131" s="132"/>
      <c r="T6131" s="131"/>
      <c r="U6131" s="6"/>
      <c r="V6131" s="8"/>
      <c r="W6131" s="8"/>
      <c r="X6131" s="133" t="str">
        <f>F6131</f>
        <v>Montáž zásuvek domovních se zapojením vodičů šroubové připojení venkovní nebo mokré, provedení 2P + PE dvojí zapojení pro průběžnou montáž</v>
      </c>
      <c r="Y6131" s="9"/>
      <c r="AA6131" s="11"/>
    </row>
    <row r="6132" spans="1:27" ht="7.5" customHeight="1" outlineLevel="5" x14ac:dyDescent="0.15">
      <c r="B6132" s="69"/>
      <c r="C6132" s="69"/>
      <c r="D6132" s="60"/>
      <c r="E6132" s="60"/>
      <c r="F6132" s="61"/>
      <c r="G6132" s="60"/>
      <c r="H6132" s="65"/>
      <c r="I6132" s="105"/>
      <c r="J6132" s="63"/>
      <c r="K6132" s="65"/>
      <c r="L6132" s="65"/>
      <c r="M6132" s="65"/>
      <c r="N6132" s="65"/>
      <c r="O6132" s="63"/>
      <c r="P6132" s="63"/>
      <c r="Q6132" s="63"/>
      <c r="R6132" s="60"/>
      <c r="S6132" s="60"/>
      <c r="T6132" s="69"/>
      <c r="U6132" s="8"/>
      <c r="X6132" s="60"/>
    </row>
    <row r="6133" spans="1:27" ht="11.25" outlineLevel="4" x14ac:dyDescent="0.2">
      <c r="A6133" s="4"/>
      <c r="B6133" s="120"/>
      <c r="C6133" s="121">
        <v>16</v>
      </c>
      <c r="D6133" s="122" t="s">
        <v>760</v>
      </c>
      <c r="E6133" s="123" t="s">
        <v>3895</v>
      </c>
      <c r="F6133" s="124" t="s">
        <v>3896</v>
      </c>
      <c r="G6133" s="122" t="s">
        <v>3656</v>
      </c>
      <c r="H6133" s="125">
        <v>4</v>
      </c>
      <c r="I6133" s="126">
        <v>0</v>
      </c>
      <c r="J6133" s="127">
        <f>H6133*I6133</f>
        <v>0</v>
      </c>
      <c r="K6133" s="125"/>
      <c r="L6133" s="125">
        <f>H6133*K6133</f>
        <v>0</v>
      </c>
      <c r="M6133" s="125"/>
      <c r="N6133" s="125">
        <f>H6133*M6133</f>
        <v>0</v>
      </c>
      <c r="O6133" s="127">
        <v>15</v>
      </c>
      <c r="P6133" s="127">
        <f>J6133*(O6133/100)</f>
        <v>0</v>
      </c>
      <c r="Q6133" s="127">
        <f>J6133+P6133</f>
        <v>0</v>
      </c>
      <c r="R6133" s="128"/>
      <c r="S6133" s="128" t="s">
        <v>776</v>
      </c>
      <c r="T6133" s="129">
        <v>1</v>
      </c>
      <c r="U6133" s="8"/>
      <c r="V6133" s="8"/>
      <c r="W6133" s="8"/>
      <c r="X6133" s="60"/>
    </row>
    <row r="6134" spans="1:27" ht="9.75" outlineLevel="5" x14ac:dyDescent="0.2">
      <c r="A6134" s="130"/>
      <c r="B6134" s="131"/>
      <c r="C6134" s="131"/>
      <c r="D6134" s="132"/>
      <c r="E6134" s="136" t="s">
        <v>0</v>
      </c>
      <c r="F6134" s="159" t="s">
        <v>763</v>
      </c>
      <c r="G6134" s="159"/>
      <c r="H6134" s="160"/>
      <c r="I6134" s="161"/>
      <c r="J6134" s="162"/>
      <c r="K6134" s="134"/>
      <c r="L6134" s="134"/>
      <c r="M6134" s="134"/>
      <c r="N6134" s="134"/>
      <c r="O6134" s="135"/>
      <c r="P6134" s="135"/>
      <c r="Q6134" s="135"/>
      <c r="R6134" s="132"/>
      <c r="S6134" s="132"/>
      <c r="T6134" s="131"/>
      <c r="U6134" s="6"/>
      <c r="V6134" s="8"/>
      <c r="W6134" s="8"/>
      <c r="X6134" s="133" t="str">
        <f>F6134</f>
        <v>---</v>
      </c>
      <c r="Y6134" s="9"/>
      <c r="AA6134" s="11"/>
    </row>
    <row r="6135" spans="1:27" ht="7.5" customHeight="1" outlineLevel="5" x14ac:dyDescent="0.15">
      <c r="B6135" s="69"/>
      <c r="C6135" s="69"/>
      <c r="D6135" s="60"/>
      <c r="E6135" s="60"/>
      <c r="F6135" s="61"/>
      <c r="G6135" s="60"/>
      <c r="H6135" s="65"/>
      <c r="I6135" s="105"/>
      <c r="J6135" s="63"/>
      <c r="K6135" s="65"/>
      <c r="L6135" s="65"/>
      <c r="M6135" s="65"/>
      <c r="N6135" s="65"/>
      <c r="O6135" s="63"/>
      <c r="P6135" s="63"/>
      <c r="Q6135" s="63"/>
      <c r="R6135" s="60"/>
      <c r="S6135" s="60"/>
      <c r="T6135" s="69"/>
      <c r="U6135" s="8"/>
      <c r="X6135" s="60"/>
    </row>
    <row r="6136" spans="1:27" ht="11.25" outlineLevel="4" x14ac:dyDescent="0.2">
      <c r="A6136" s="4"/>
      <c r="B6136" s="120"/>
      <c r="C6136" s="121">
        <v>17</v>
      </c>
      <c r="D6136" s="122" t="s">
        <v>534</v>
      </c>
      <c r="E6136" s="123" t="s">
        <v>3897</v>
      </c>
      <c r="F6136" s="124" t="s">
        <v>3898</v>
      </c>
      <c r="G6136" s="122" t="s">
        <v>724</v>
      </c>
      <c r="H6136" s="125">
        <v>14</v>
      </c>
      <c r="I6136" s="126">
        <v>0</v>
      </c>
      <c r="J6136" s="127">
        <f>H6136*I6136</f>
        <v>0</v>
      </c>
      <c r="K6136" s="125"/>
      <c r="L6136" s="125">
        <f>H6136*K6136</f>
        <v>0</v>
      </c>
      <c r="M6136" s="125"/>
      <c r="N6136" s="125">
        <f>H6136*M6136</f>
        <v>0</v>
      </c>
      <c r="O6136" s="127">
        <v>15</v>
      </c>
      <c r="P6136" s="127">
        <f>J6136*(O6136/100)</f>
        <v>0</v>
      </c>
      <c r="Q6136" s="127">
        <f>J6136+P6136</f>
        <v>0</v>
      </c>
      <c r="R6136" s="128"/>
      <c r="S6136" s="128" t="s">
        <v>538</v>
      </c>
      <c r="T6136" s="129">
        <v>1</v>
      </c>
      <c r="U6136" s="8"/>
      <c r="V6136" s="8"/>
      <c r="W6136" s="8"/>
      <c r="X6136" s="60"/>
    </row>
    <row r="6137" spans="1:27" ht="9.75" outlineLevel="5" x14ac:dyDescent="0.2">
      <c r="A6137" s="130"/>
      <c r="B6137" s="131"/>
      <c r="C6137" s="131"/>
      <c r="D6137" s="132"/>
      <c r="E6137" s="136" t="s">
        <v>0</v>
      </c>
      <c r="F6137" s="159" t="s">
        <v>3899</v>
      </c>
      <c r="G6137" s="159"/>
      <c r="H6137" s="160"/>
      <c r="I6137" s="161"/>
      <c r="J6137" s="162"/>
      <c r="K6137" s="134"/>
      <c r="L6137" s="134"/>
      <c r="M6137" s="134"/>
      <c r="N6137" s="134"/>
      <c r="O6137" s="135"/>
      <c r="P6137" s="135"/>
      <c r="Q6137" s="135"/>
      <c r="R6137" s="132"/>
      <c r="S6137" s="132"/>
      <c r="T6137" s="131"/>
      <c r="U6137" s="6"/>
      <c r="V6137" s="8"/>
      <c r="W6137" s="8"/>
      <c r="X6137" s="133" t="str">
        <f>F6137</f>
        <v>Montáž spínačů speciálních se zapojením vodičů čidla pohybu nástěnného</v>
      </c>
      <c r="Y6137" s="9"/>
      <c r="AA6137" s="11"/>
    </row>
    <row r="6138" spans="1:27" ht="7.5" customHeight="1" outlineLevel="5" x14ac:dyDescent="0.15">
      <c r="B6138" s="69"/>
      <c r="C6138" s="69"/>
      <c r="D6138" s="60"/>
      <c r="E6138" s="60"/>
      <c r="F6138" s="61"/>
      <c r="G6138" s="60"/>
      <c r="H6138" s="65"/>
      <c r="I6138" s="105"/>
      <c r="J6138" s="63"/>
      <c r="K6138" s="65"/>
      <c r="L6138" s="65"/>
      <c r="M6138" s="65"/>
      <c r="N6138" s="65"/>
      <c r="O6138" s="63"/>
      <c r="P6138" s="63"/>
      <c r="Q6138" s="63"/>
      <c r="R6138" s="60"/>
      <c r="S6138" s="60"/>
      <c r="T6138" s="69"/>
      <c r="U6138" s="8"/>
      <c r="X6138" s="60"/>
    </row>
    <row r="6139" spans="1:27" ht="22.5" outlineLevel="4" x14ac:dyDescent="0.2">
      <c r="A6139" s="4"/>
      <c r="B6139" s="120"/>
      <c r="C6139" s="121">
        <v>18</v>
      </c>
      <c r="D6139" s="122" t="s">
        <v>760</v>
      </c>
      <c r="E6139" s="123" t="s">
        <v>3900</v>
      </c>
      <c r="F6139" s="124" t="s">
        <v>3901</v>
      </c>
      <c r="G6139" s="122" t="s">
        <v>3656</v>
      </c>
      <c r="H6139" s="125">
        <v>14</v>
      </c>
      <c r="I6139" s="126">
        <v>0</v>
      </c>
      <c r="J6139" s="127">
        <f>H6139*I6139</f>
        <v>0</v>
      </c>
      <c r="K6139" s="125"/>
      <c r="L6139" s="125">
        <f>H6139*K6139</f>
        <v>0</v>
      </c>
      <c r="M6139" s="125"/>
      <c r="N6139" s="125">
        <f>H6139*M6139</f>
        <v>0</v>
      </c>
      <c r="O6139" s="127">
        <v>15</v>
      </c>
      <c r="P6139" s="127">
        <f>J6139*(O6139/100)</f>
        <v>0</v>
      </c>
      <c r="Q6139" s="127">
        <f>J6139+P6139</f>
        <v>0</v>
      </c>
      <c r="R6139" s="128"/>
      <c r="S6139" s="128" t="s">
        <v>776</v>
      </c>
      <c r="T6139" s="129">
        <v>1</v>
      </c>
      <c r="U6139" s="8"/>
      <c r="V6139" s="8"/>
      <c r="W6139" s="8"/>
      <c r="X6139" s="60"/>
    </row>
    <row r="6140" spans="1:27" ht="9.75" outlineLevel="5" x14ac:dyDescent="0.2">
      <c r="A6140" s="130"/>
      <c r="B6140" s="131"/>
      <c r="C6140" s="131"/>
      <c r="D6140" s="132"/>
      <c r="E6140" s="136" t="s">
        <v>0</v>
      </c>
      <c r="F6140" s="159" t="s">
        <v>763</v>
      </c>
      <c r="G6140" s="159"/>
      <c r="H6140" s="160"/>
      <c r="I6140" s="161"/>
      <c r="J6140" s="162"/>
      <c r="K6140" s="134"/>
      <c r="L6140" s="134"/>
      <c r="M6140" s="134"/>
      <c r="N6140" s="134"/>
      <c r="O6140" s="135"/>
      <c r="P6140" s="135"/>
      <c r="Q6140" s="135"/>
      <c r="R6140" s="132"/>
      <c r="S6140" s="132"/>
      <c r="T6140" s="131"/>
      <c r="U6140" s="6"/>
      <c r="V6140" s="8"/>
      <c r="W6140" s="8"/>
      <c r="X6140" s="133" t="str">
        <f>F6140</f>
        <v>---</v>
      </c>
      <c r="Y6140" s="9"/>
      <c r="AA6140" s="11"/>
    </row>
    <row r="6141" spans="1:27" ht="7.5" customHeight="1" outlineLevel="5" x14ac:dyDescent="0.15">
      <c r="B6141" s="69"/>
      <c r="C6141" s="69"/>
      <c r="D6141" s="60"/>
      <c r="E6141" s="60"/>
      <c r="F6141" s="61"/>
      <c r="G6141" s="60"/>
      <c r="H6141" s="65"/>
      <c r="I6141" s="105"/>
      <c r="J6141" s="63"/>
      <c r="K6141" s="65"/>
      <c r="L6141" s="65"/>
      <c r="M6141" s="65"/>
      <c r="N6141" s="65"/>
      <c r="O6141" s="63"/>
      <c r="P6141" s="63"/>
      <c r="Q6141" s="63"/>
      <c r="R6141" s="60"/>
      <c r="S6141" s="60"/>
      <c r="T6141" s="69"/>
      <c r="U6141" s="8"/>
      <c r="X6141" s="60"/>
    </row>
    <row r="6142" spans="1:27" ht="11.25" outlineLevel="4" x14ac:dyDescent="0.2">
      <c r="A6142" s="4"/>
      <c r="B6142" s="120"/>
      <c r="C6142" s="121">
        <v>19</v>
      </c>
      <c r="D6142" s="122" t="s">
        <v>534</v>
      </c>
      <c r="E6142" s="123" t="s">
        <v>3902</v>
      </c>
      <c r="F6142" s="124" t="s">
        <v>3903</v>
      </c>
      <c r="G6142" s="122" t="s">
        <v>724</v>
      </c>
      <c r="H6142" s="125">
        <v>1</v>
      </c>
      <c r="I6142" s="126">
        <v>0</v>
      </c>
      <c r="J6142" s="127">
        <f>H6142*I6142</f>
        <v>0</v>
      </c>
      <c r="K6142" s="125"/>
      <c r="L6142" s="125">
        <f>H6142*K6142</f>
        <v>0</v>
      </c>
      <c r="M6142" s="125"/>
      <c r="N6142" s="125">
        <f>H6142*M6142</f>
        <v>0</v>
      </c>
      <c r="O6142" s="127">
        <v>15</v>
      </c>
      <c r="P6142" s="127">
        <f>J6142*(O6142/100)</f>
        <v>0</v>
      </c>
      <c r="Q6142" s="127">
        <f>J6142+P6142</f>
        <v>0</v>
      </c>
      <c r="R6142" s="128"/>
      <c r="S6142" s="128" t="s">
        <v>538</v>
      </c>
      <c r="T6142" s="129">
        <v>1</v>
      </c>
      <c r="U6142" s="8"/>
      <c r="V6142" s="8"/>
      <c r="W6142" s="8"/>
      <c r="X6142" s="60"/>
    </row>
    <row r="6143" spans="1:27" ht="9.75" outlineLevel="5" x14ac:dyDescent="0.2">
      <c r="A6143" s="130"/>
      <c r="B6143" s="131"/>
      <c r="C6143" s="131"/>
      <c r="D6143" s="132"/>
      <c r="E6143" s="136" t="s">
        <v>0</v>
      </c>
      <c r="F6143" s="159" t="s">
        <v>3904</v>
      </c>
      <c r="G6143" s="159"/>
      <c r="H6143" s="160"/>
      <c r="I6143" s="161"/>
      <c r="J6143" s="162"/>
      <c r="K6143" s="134"/>
      <c r="L6143" s="134"/>
      <c r="M6143" s="134"/>
      <c r="N6143" s="134"/>
      <c r="O6143" s="135"/>
      <c r="P6143" s="135"/>
      <c r="Q6143" s="135"/>
      <c r="R6143" s="132"/>
      <c r="S6143" s="132"/>
      <c r="T6143" s="131"/>
      <c r="U6143" s="6"/>
      <c r="V6143" s="8"/>
      <c r="W6143" s="8"/>
      <c r="X6143" s="133" t="str">
        <f>F6143</f>
        <v>Montáž ovladačů tlačítkových ve skříni se zapojením vodičů 1 tlačítkových</v>
      </c>
      <c r="Y6143" s="9"/>
      <c r="AA6143" s="11"/>
    </row>
    <row r="6144" spans="1:27" ht="7.5" customHeight="1" outlineLevel="5" x14ac:dyDescent="0.15">
      <c r="B6144" s="69"/>
      <c r="C6144" s="69"/>
      <c r="D6144" s="60"/>
      <c r="E6144" s="60"/>
      <c r="F6144" s="61"/>
      <c r="G6144" s="60"/>
      <c r="H6144" s="65"/>
      <c r="I6144" s="105"/>
      <c r="J6144" s="63"/>
      <c r="K6144" s="65"/>
      <c r="L6144" s="65"/>
      <c r="M6144" s="65"/>
      <c r="N6144" s="65"/>
      <c r="O6144" s="63"/>
      <c r="P6144" s="63"/>
      <c r="Q6144" s="63"/>
      <c r="R6144" s="60"/>
      <c r="S6144" s="60"/>
      <c r="T6144" s="69"/>
      <c r="U6144" s="8"/>
      <c r="X6144" s="60"/>
    </row>
    <row r="6145" spans="1:27" ht="22.5" outlineLevel="4" x14ac:dyDescent="0.2">
      <c r="A6145" s="4"/>
      <c r="B6145" s="120"/>
      <c r="C6145" s="121">
        <v>20</v>
      </c>
      <c r="D6145" s="122" t="s">
        <v>760</v>
      </c>
      <c r="E6145" s="123" t="s">
        <v>3905</v>
      </c>
      <c r="F6145" s="124" t="s">
        <v>3906</v>
      </c>
      <c r="G6145" s="122" t="s">
        <v>3656</v>
      </c>
      <c r="H6145" s="125">
        <v>1</v>
      </c>
      <c r="I6145" s="126">
        <v>0</v>
      </c>
      <c r="J6145" s="127">
        <f>H6145*I6145</f>
        <v>0</v>
      </c>
      <c r="K6145" s="125"/>
      <c r="L6145" s="125">
        <f>H6145*K6145</f>
        <v>0</v>
      </c>
      <c r="M6145" s="125"/>
      <c r="N6145" s="125">
        <f>H6145*M6145</f>
        <v>0</v>
      </c>
      <c r="O6145" s="127">
        <v>15</v>
      </c>
      <c r="P6145" s="127">
        <f>J6145*(O6145/100)</f>
        <v>0</v>
      </c>
      <c r="Q6145" s="127">
        <f>J6145+P6145</f>
        <v>0</v>
      </c>
      <c r="R6145" s="128"/>
      <c r="S6145" s="128" t="s">
        <v>776</v>
      </c>
      <c r="T6145" s="129">
        <v>1</v>
      </c>
      <c r="U6145" s="8"/>
      <c r="V6145" s="8"/>
      <c r="W6145" s="8"/>
      <c r="X6145" s="60"/>
    </row>
    <row r="6146" spans="1:27" ht="9.75" outlineLevel="5" x14ac:dyDescent="0.2">
      <c r="A6146" s="130"/>
      <c r="B6146" s="131"/>
      <c r="C6146" s="131"/>
      <c r="D6146" s="132"/>
      <c r="E6146" s="136" t="s">
        <v>0</v>
      </c>
      <c r="F6146" s="159" t="s">
        <v>763</v>
      </c>
      <c r="G6146" s="159"/>
      <c r="H6146" s="160"/>
      <c r="I6146" s="161"/>
      <c r="J6146" s="162"/>
      <c r="K6146" s="134"/>
      <c r="L6146" s="134"/>
      <c r="M6146" s="134"/>
      <c r="N6146" s="134"/>
      <c r="O6146" s="135"/>
      <c r="P6146" s="135"/>
      <c r="Q6146" s="135"/>
      <c r="R6146" s="132"/>
      <c r="S6146" s="132"/>
      <c r="T6146" s="131"/>
      <c r="U6146" s="6"/>
      <c r="V6146" s="8"/>
      <c r="W6146" s="8"/>
      <c r="X6146" s="133" t="str">
        <f>F6146</f>
        <v>---</v>
      </c>
      <c r="Y6146" s="9"/>
      <c r="AA6146" s="11"/>
    </row>
    <row r="6147" spans="1:27" ht="7.5" customHeight="1" outlineLevel="5" x14ac:dyDescent="0.15">
      <c r="B6147" s="69"/>
      <c r="C6147" s="69"/>
      <c r="D6147" s="60"/>
      <c r="E6147" s="60"/>
      <c r="F6147" s="61"/>
      <c r="G6147" s="60"/>
      <c r="H6147" s="65"/>
      <c r="I6147" s="105"/>
      <c r="J6147" s="63"/>
      <c r="K6147" s="65"/>
      <c r="L6147" s="65"/>
      <c r="M6147" s="65"/>
      <c r="N6147" s="65"/>
      <c r="O6147" s="63"/>
      <c r="P6147" s="63"/>
      <c r="Q6147" s="63"/>
      <c r="R6147" s="60"/>
      <c r="S6147" s="60"/>
      <c r="T6147" s="69"/>
      <c r="U6147" s="8"/>
      <c r="X6147" s="60"/>
    </row>
    <row r="6148" spans="1:27" ht="11.25" outlineLevel="4" x14ac:dyDescent="0.2">
      <c r="A6148" s="4"/>
      <c r="B6148" s="120"/>
      <c r="C6148" s="121">
        <v>21</v>
      </c>
      <c r="D6148" s="122" t="s">
        <v>760</v>
      </c>
      <c r="E6148" s="123" t="s">
        <v>3907</v>
      </c>
      <c r="F6148" s="124" t="s">
        <v>3908</v>
      </c>
      <c r="G6148" s="122" t="s">
        <v>3909</v>
      </c>
      <c r="H6148" s="125">
        <v>272</v>
      </c>
      <c r="I6148" s="126">
        <v>0</v>
      </c>
      <c r="J6148" s="127">
        <f>H6148*I6148</f>
        <v>0</v>
      </c>
      <c r="K6148" s="125"/>
      <c r="L6148" s="125">
        <f>H6148*K6148</f>
        <v>0</v>
      </c>
      <c r="M6148" s="125"/>
      <c r="N6148" s="125">
        <f>H6148*M6148</f>
        <v>0</v>
      </c>
      <c r="O6148" s="127">
        <v>15</v>
      </c>
      <c r="P6148" s="127">
        <f>J6148*(O6148/100)</f>
        <v>0</v>
      </c>
      <c r="Q6148" s="127">
        <f>J6148+P6148</f>
        <v>0</v>
      </c>
      <c r="R6148" s="128"/>
      <c r="S6148" s="128" t="s">
        <v>776</v>
      </c>
      <c r="T6148" s="129">
        <v>1</v>
      </c>
      <c r="U6148" s="8"/>
      <c r="V6148" s="8"/>
      <c r="W6148" s="8"/>
      <c r="X6148" s="60"/>
    </row>
    <row r="6149" spans="1:27" ht="9.75" outlineLevel="5" x14ac:dyDescent="0.2">
      <c r="A6149" s="130"/>
      <c r="B6149" s="131"/>
      <c r="C6149" s="131"/>
      <c r="D6149" s="132"/>
      <c r="E6149" s="136" t="s">
        <v>0</v>
      </c>
      <c r="F6149" s="159" t="s">
        <v>763</v>
      </c>
      <c r="G6149" s="159"/>
      <c r="H6149" s="160"/>
      <c r="I6149" s="161"/>
      <c r="J6149" s="162"/>
      <c r="K6149" s="134"/>
      <c r="L6149" s="134"/>
      <c r="M6149" s="134"/>
      <c r="N6149" s="134"/>
      <c r="O6149" s="135"/>
      <c r="P6149" s="135"/>
      <c r="Q6149" s="135"/>
      <c r="R6149" s="132"/>
      <c r="S6149" s="132"/>
      <c r="T6149" s="131"/>
      <c r="U6149" s="6"/>
      <c r="V6149" s="8"/>
      <c r="W6149" s="8"/>
      <c r="X6149" s="133" t="str">
        <f>F6149</f>
        <v>---</v>
      </c>
      <c r="Y6149" s="9"/>
      <c r="AA6149" s="11"/>
    </row>
    <row r="6150" spans="1:27" ht="7.5" customHeight="1" outlineLevel="5" x14ac:dyDescent="0.15">
      <c r="B6150" s="69"/>
      <c r="C6150" s="69"/>
      <c r="D6150" s="60"/>
      <c r="E6150" s="60"/>
      <c r="F6150" s="61"/>
      <c r="G6150" s="60"/>
      <c r="H6150" s="65"/>
      <c r="I6150" s="105"/>
      <c r="J6150" s="63"/>
      <c r="K6150" s="65"/>
      <c r="L6150" s="65"/>
      <c r="M6150" s="65"/>
      <c r="N6150" s="65"/>
      <c r="O6150" s="63"/>
      <c r="P6150" s="63"/>
      <c r="Q6150" s="63"/>
      <c r="R6150" s="60"/>
      <c r="S6150" s="60"/>
      <c r="T6150" s="69"/>
      <c r="U6150" s="8"/>
      <c r="X6150" s="60"/>
    </row>
    <row r="6151" spans="1:27" ht="11.25" outlineLevel="4" x14ac:dyDescent="0.2">
      <c r="A6151" s="4"/>
      <c r="B6151" s="120"/>
      <c r="C6151" s="121">
        <v>22</v>
      </c>
      <c r="D6151" s="122" t="s">
        <v>534</v>
      </c>
      <c r="E6151" s="123" t="s">
        <v>4317</v>
      </c>
      <c r="F6151" s="124" t="s">
        <v>4318</v>
      </c>
      <c r="G6151" s="122" t="s">
        <v>724</v>
      </c>
      <c r="H6151" s="125">
        <v>2</v>
      </c>
      <c r="I6151" s="126">
        <v>0</v>
      </c>
      <c r="J6151" s="127">
        <f>H6151*I6151</f>
        <v>0</v>
      </c>
      <c r="K6151" s="125"/>
      <c r="L6151" s="125">
        <f>H6151*K6151</f>
        <v>0</v>
      </c>
      <c r="M6151" s="125"/>
      <c r="N6151" s="125">
        <f>H6151*M6151</f>
        <v>0</v>
      </c>
      <c r="O6151" s="127">
        <v>15</v>
      </c>
      <c r="P6151" s="127">
        <f>J6151*(O6151/100)</f>
        <v>0</v>
      </c>
      <c r="Q6151" s="127">
        <f>J6151+P6151</f>
        <v>0</v>
      </c>
      <c r="R6151" s="128"/>
      <c r="S6151" s="128" t="s">
        <v>538</v>
      </c>
      <c r="T6151" s="129">
        <v>1</v>
      </c>
      <c r="U6151" s="8"/>
      <c r="V6151" s="8"/>
      <c r="W6151" s="8"/>
      <c r="X6151" s="60"/>
    </row>
    <row r="6152" spans="1:27" ht="9.75" outlineLevel="5" x14ac:dyDescent="0.2">
      <c r="A6152" s="130"/>
      <c r="B6152" s="131"/>
      <c r="C6152" s="131"/>
      <c r="D6152" s="132"/>
      <c r="E6152" s="136" t="s">
        <v>0</v>
      </c>
      <c r="F6152" s="159" t="s">
        <v>4319</v>
      </c>
      <c r="G6152" s="159"/>
      <c r="H6152" s="160"/>
      <c r="I6152" s="161"/>
      <c r="J6152" s="162"/>
      <c r="K6152" s="134"/>
      <c r="L6152" s="134"/>
      <c r="M6152" s="134"/>
      <c r="N6152" s="134"/>
      <c r="O6152" s="135"/>
      <c r="P6152" s="135"/>
      <c r="Q6152" s="135"/>
      <c r="R6152" s="132"/>
      <c r="S6152" s="132"/>
      <c r="T6152" s="131"/>
      <c r="U6152" s="6"/>
      <c r="V6152" s="8"/>
      <c r="W6152" s="8"/>
      <c r="X6152" s="133" t="str">
        <f>F6152</f>
        <v>Montáž spínačů jedno nebo dvoupólových polozapuštěných nebo zapuštěných se zapojením vodičů bezšroubové připojení přepínačů, řazení 6+6-dvojitých střídavých</v>
      </c>
      <c r="Y6152" s="9"/>
      <c r="AA6152" s="11"/>
    </row>
    <row r="6153" spans="1:27" ht="7.5" customHeight="1" outlineLevel="5" x14ac:dyDescent="0.15">
      <c r="B6153" s="69"/>
      <c r="C6153" s="69"/>
      <c r="D6153" s="60"/>
      <c r="E6153" s="60"/>
      <c r="F6153" s="61"/>
      <c r="G6153" s="60"/>
      <c r="H6153" s="65"/>
      <c r="I6153" s="105"/>
      <c r="J6153" s="63"/>
      <c r="K6153" s="65"/>
      <c r="L6153" s="65"/>
      <c r="M6153" s="65"/>
      <c r="N6153" s="65"/>
      <c r="O6153" s="63"/>
      <c r="P6153" s="63"/>
      <c r="Q6153" s="63"/>
      <c r="R6153" s="60"/>
      <c r="S6153" s="60"/>
      <c r="T6153" s="69"/>
      <c r="U6153" s="8"/>
      <c r="X6153" s="60"/>
    </row>
    <row r="6154" spans="1:27" ht="11.25" outlineLevel="4" x14ac:dyDescent="0.2">
      <c r="A6154" s="4"/>
      <c r="B6154" s="120"/>
      <c r="C6154" s="121">
        <v>23</v>
      </c>
      <c r="D6154" s="122" t="s">
        <v>760</v>
      </c>
      <c r="E6154" s="123" t="s">
        <v>4320</v>
      </c>
      <c r="F6154" s="124" t="s">
        <v>4321</v>
      </c>
      <c r="G6154" s="122" t="s">
        <v>3656</v>
      </c>
      <c r="H6154" s="125">
        <v>2</v>
      </c>
      <c r="I6154" s="126">
        <v>0</v>
      </c>
      <c r="J6154" s="127">
        <f>H6154*I6154</f>
        <v>0</v>
      </c>
      <c r="K6154" s="125"/>
      <c r="L6154" s="125">
        <f>H6154*K6154</f>
        <v>0</v>
      </c>
      <c r="M6154" s="125"/>
      <c r="N6154" s="125">
        <f>H6154*M6154</f>
        <v>0</v>
      </c>
      <c r="O6154" s="127">
        <v>15</v>
      </c>
      <c r="P6154" s="127">
        <f>J6154*(O6154/100)</f>
        <v>0</v>
      </c>
      <c r="Q6154" s="127">
        <f>J6154+P6154</f>
        <v>0</v>
      </c>
      <c r="R6154" s="128"/>
      <c r="S6154" s="128" t="s">
        <v>776</v>
      </c>
      <c r="T6154" s="129">
        <v>1</v>
      </c>
      <c r="U6154" s="8"/>
      <c r="V6154" s="8"/>
      <c r="W6154" s="8"/>
      <c r="X6154" s="60"/>
    </row>
    <row r="6155" spans="1:27" ht="9.75" outlineLevel="5" x14ac:dyDescent="0.2">
      <c r="A6155" s="130"/>
      <c r="B6155" s="131"/>
      <c r="C6155" s="131"/>
      <c r="D6155" s="132"/>
      <c r="E6155" s="136" t="s">
        <v>0</v>
      </c>
      <c r="F6155" s="159" t="s">
        <v>763</v>
      </c>
      <c r="G6155" s="159"/>
      <c r="H6155" s="160"/>
      <c r="I6155" s="161"/>
      <c r="J6155" s="162"/>
      <c r="K6155" s="134"/>
      <c r="L6155" s="134"/>
      <c r="M6155" s="134"/>
      <c r="N6155" s="134"/>
      <c r="O6155" s="135"/>
      <c r="P6155" s="135"/>
      <c r="Q6155" s="135"/>
      <c r="R6155" s="132"/>
      <c r="S6155" s="132"/>
      <c r="T6155" s="131"/>
      <c r="U6155" s="6"/>
      <c r="V6155" s="8"/>
      <c r="W6155" s="8"/>
      <c r="X6155" s="133" t="str">
        <f>F6155</f>
        <v>---</v>
      </c>
      <c r="Y6155" s="9"/>
      <c r="AA6155" s="11"/>
    </row>
    <row r="6156" spans="1:27" ht="7.5" customHeight="1" outlineLevel="5" x14ac:dyDescent="0.15">
      <c r="B6156" s="69"/>
      <c r="C6156" s="69"/>
      <c r="D6156" s="60"/>
      <c r="E6156" s="60"/>
      <c r="F6156" s="61"/>
      <c r="G6156" s="60"/>
      <c r="H6156" s="65"/>
      <c r="I6156" s="105"/>
      <c r="J6156" s="63"/>
      <c r="K6156" s="65"/>
      <c r="L6156" s="65"/>
      <c r="M6156" s="65"/>
      <c r="N6156" s="65"/>
      <c r="O6156" s="63"/>
      <c r="P6156" s="63"/>
      <c r="Q6156" s="63"/>
      <c r="R6156" s="60"/>
      <c r="S6156" s="60"/>
      <c r="T6156" s="69"/>
      <c r="U6156" s="8"/>
      <c r="X6156" s="60"/>
    </row>
    <row r="6157" spans="1:27" outlineLevel="4" x14ac:dyDescent="0.15">
      <c r="B6157" s="6"/>
      <c r="C6157" s="6"/>
      <c r="D6157" s="6"/>
      <c r="E6157" s="6"/>
      <c r="F6157" s="6"/>
      <c r="G6157" s="6"/>
      <c r="H6157" s="6"/>
      <c r="I6157" s="8"/>
      <c r="J6157" s="8"/>
      <c r="K6157" s="6"/>
      <c r="L6157" s="6"/>
      <c r="M6157" s="6"/>
      <c r="N6157" s="6"/>
      <c r="O6157" s="6"/>
      <c r="P6157" s="8"/>
      <c r="Q6157" s="8"/>
      <c r="R6157" s="8"/>
      <c r="S6157" s="6"/>
      <c r="T6157" s="6"/>
      <c r="X6157" s="6"/>
    </row>
    <row r="6158" spans="1:27" ht="11.25" outlineLevel="3" x14ac:dyDescent="0.2">
      <c r="A6158" s="96" t="s">
        <v>234</v>
      </c>
      <c r="B6158" s="100">
        <v>4</v>
      </c>
      <c r="C6158" s="114"/>
      <c r="D6158" s="115" t="s">
        <v>533</v>
      </c>
      <c r="E6158" s="115"/>
      <c r="F6158" s="116" t="s">
        <v>186</v>
      </c>
      <c r="G6158" s="115"/>
      <c r="H6158" s="117"/>
      <c r="I6158" s="118"/>
      <c r="J6158" s="98">
        <f>SUBTOTAL(9,J6159:J6174)</f>
        <v>0</v>
      </c>
      <c r="K6158" s="117"/>
      <c r="L6158" s="99">
        <f>SUBTOTAL(9,L6159:L6174)</f>
        <v>0</v>
      </c>
      <c r="M6158" s="117"/>
      <c r="N6158" s="99">
        <f>SUBTOTAL(9,N6159:N6174)</f>
        <v>0</v>
      </c>
      <c r="O6158" s="119"/>
      <c r="P6158" s="98">
        <f>SUBTOTAL(9,P6159:P6174)</f>
        <v>0</v>
      </c>
      <c r="Q6158" s="98">
        <f>SUBTOTAL(9,Q6159:Q6174)</f>
        <v>0</v>
      </c>
      <c r="R6158" s="115"/>
      <c r="S6158" s="115"/>
      <c r="T6158" s="100">
        <f>SUBTOTAL(9,T6159:T6174)</f>
        <v>5</v>
      </c>
      <c r="U6158" s="6"/>
      <c r="V6158" s="8"/>
      <c r="W6158" s="8"/>
      <c r="X6158" s="60"/>
    </row>
    <row r="6159" spans="1:27" ht="11.25" outlineLevel="4" x14ac:dyDescent="0.2">
      <c r="A6159" s="4"/>
      <c r="B6159" s="120"/>
      <c r="C6159" s="121">
        <v>1</v>
      </c>
      <c r="D6159" s="122" t="s">
        <v>534</v>
      </c>
      <c r="E6159" s="123" t="s">
        <v>3910</v>
      </c>
      <c r="F6159" s="124" t="s">
        <v>3911</v>
      </c>
      <c r="G6159" s="122" t="s">
        <v>724</v>
      </c>
      <c r="H6159" s="125">
        <v>2</v>
      </c>
      <c r="I6159" s="126">
        <v>0</v>
      </c>
      <c r="J6159" s="127">
        <f>H6159*I6159</f>
        <v>0</v>
      </c>
      <c r="K6159" s="125"/>
      <c r="L6159" s="125">
        <f>H6159*K6159</f>
        <v>0</v>
      </c>
      <c r="M6159" s="125"/>
      <c r="N6159" s="125">
        <f>H6159*M6159</f>
        <v>0</v>
      </c>
      <c r="O6159" s="127">
        <v>15</v>
      </c>
      <c r="P6159" s="127">
        <f>J6159*(O6159/100)</f>
        <v>0</v>
      </c>
      <c r="Q6159" s="127">
        <f>J6159+P6159</f>
        <v>0</v>
      </c>
      <c r="R6159" s="128"/>
      <c r="S6159" s="128" t="s">
        <v>538</v>
      </c>
      <c r="T6159" s="129">
        <v>1</v>
      </c>
      <c r="U6159" s="8"/>
      <c r="V6159" s="8"/>
      <c r="W6159" s="8"/>
      <c r="X6159" s="60"/>
    </row>
    <row r="6160" spans="1:27" ht="9.75" outlineLevel="5" x14ac:dyDescent="0.2">
      <c r="A6160" s="130"/>
      <c r="B6160" s="131"/>
      <c r="C6160" s="131"/>
      <c r="D6160" s="132"/>
      <c r="E6160" s="136" t="s">
        <v>0</v>
      </c>
      <c r="F6160" s="159" t="s">
        <v>3912</v>
      </c>
      <c r="G6160" s="159"/>
      <c r="H6160" s="160"/>
      <c r="I6160" s="161"/>
      <c r="J6160" s="162"/>
      <c r="K6160" s="134"/>
      <c r="L6160" s="134"/>
      <c r="M6160" s="134"/>
      <c r="N6160" s="134"/>
      <c r="O6160" s="135"/>
      <c r="P6160" s="135"/>
      <c r="Q6160" s="135"/>
      <c r="R6160" s="132"/>
      <c r="S6160" s="132"/>
      <c r="T6160" s="131"/>
      <c r="U6160" s="6"/>
      <c r="V6160" s="8"/>
      <c r="W6160" s="8"/>
      <c r="X6160" s="133" t="str">
        <f>F6160</f>
        <v>Montáž rozvodnic oceloplechových nebo plastových bez zapojení vodičů běžných, hmotnosti do 100 kg</v>
      </c>
      <c r="Y6160" s="9"/>
      <c r="AA6160" s="11"/>
    </row>
    <row r="6161" spans="1:27" ht="7.5" customHeight="1" outlineLevel="5" x14ac:dyDescent="0.15">
      <c r="B6161" s="69"/>
      <c r="C6161" s="69"/>
      <c r="D6161" s="60"/>
      <c r="E6161" s="60"/>
      <c r="F6161" s="61"/>
      <c r="G6161" s="60"/>
      <c r="H6161" s="65"/>
      <c r="I6161" s="105"/>
      <c r="J6161" s="63"/>
      <c r="K6161" s="65"/>
      <c r="L6161" s="65"/>
      <c r="M6161" s="65"/>
      <c r="N6161" s="65"/>
      <c r="O6161" s="63"/>
      <c r="P6161" s="63"/>
      <c r="Q6161" s="63"/>
      <c r="R6161" s="60"/>
      <c r="S6161" s="60"/>
      <c r="T6161" s="69"/>
      <c r="U6161" s="8"/>
      <c r="X6161" s="60"/>
    </row>
    <row r="6162" spans="1:27" ht="11.25" outlineLevel="4" x14ac:dyDescent="0.2">
      <c r="A6162" s="4"/>
      <c r="B6162" s="120"/>
      <c r="C6162" s="121">
        <v>2</v>
      </c>
      <c r="D6162" s="122" t="s">
        <v>760</v>
      </c>
      <c r="E6162" s="123" t="s">
        <v>3913</v>
      </c>
      <c r="F6162" s="124" t="s">
        <v>3914</v>
      </c>
      <c r="G6162" s="122" t="s">
        <v>3664</v>
      </c>
      <c r="H6162" s="125">
        <v>2</v>
      </c>
      <c r="I6162" s="126">
        <v>0</v>
      </c>
      <c r="J6162" s="127">
        <f>H6162*I6162</f>
        <v>0</v>
      </c>
      <c r="K6162" s="125"/>
      <c r="L6162" s="125">
        <f>H6162*K6162</f>
        <v>0</v>
      </c>
      <c r="M6162" s="125"/>
      <c r="N6162" s="125">
        <f>H6162*M6162</f>
        <v>0</v>
      </c>
      <c r="O6162" s="127">
        <v>15</v>
      </c>
      <c r="P6162" s="127">
        <f>J6162*(O6162/100)</f>
        <v>0</v>
      </c>
      <c r="Q6162" s="127">
        <f>J6162+P6162</f>
        <v>0</v>
      </c>
      <c r="R6162" s="128"/>
      <c r="S6162" s="128" t="s">
        <v>776</v>
      </c>
      <c r="T6162" s="129">
        <v>1</v>
      </c>
      <c r="U6162" s="8"/>
      <c r="V6162" s="8"/>
      <c r="W6162" s="8"/>
      <c r="X6162" s="60"/>
    </row>
    <row r="6163" spans="1:27" ht="9.75" outlineLevel="5" x14ac:dyDescent="0.2">
      <c r="A6163" s="130"/>
      <c r="B6163" s="131"/>
      <c r="C6163" s="131"/>
      <c r="D6163" s="132"/>
      <c r="E6163" s="136" t="s">
        <v>0</v>
      </c>
      <c r="F6163" s="159" t="s">
        <v>763</v>
      </c>
      <c r="G6163" s="159"/>
      <c r="H6163" s="160"/>
      <c r="I6163" s="161"/>
      <c r="J6163" s="162"/>
      <c r="K6163" s="134"/>
      <c r="L6163" s="134"/>
      <c r="M6163" s="134"/>
      <c r="N6163" s="134"/>
      <c r="O6163" s="135"/>
      <c r="P6163" s="135"/>
      <c r="Q6163" s="135"/>
      <c r="R6163" s="132"/>
      <c r="S6163" s="132"/>
      <c r="T6163" s="131"/>
      <c r="U6163" s="6"/>
      <c r="V6163" s="8"/>
      <c r="W6163" s="8"/>
      <c r="X6163" s="133" t="str">
        <f>F6163</f>
        <v>---</v>
      </c>
      <c r="Y6163" s="9"/>
      <c r="AA6163" s="11"/>
    </row>
    <row r="6164" spans="1:27" ht="7.5" customHeight="1" outlineLevel="5" x14ac:dyDescent="0.15">
      <c r="B6164" s="69"/>
      <c r="C6164" s="69"/>
      <c r="D6164" s="60"/>
      <c r="E6164" s="60"/>
      <c r="F6164" s="61"/>
      <c r="G6164" s="60"/>
      <c r="H6164" s="65"/>
      <c r="I6164" s="105"/>
      <c r="J6164" s="63"/>
      <c r="K6164" s="65"/>
      <c r="L6164" s="65"/>
      <c r="M6164" s="65"/>
      <c r="N6164" s="65"/>
      <c r="O6164" s="63"/>
      <c r="P6164" s="63"/>
      <c r="Q6164" s="63"/>
      <c r="R6164" s="60"/>
      <c r="S6164" s="60"/>
      <c r="T6164" s="69"/>
      <c r="U6164" s="8"/>
      <c r="X6164" s="60"/>
    </row>
    <row r="6165" spans="1:27" ht="11.25" outlineLevel="4" x14ac:dyDescent="0.2">
      <c r="A6165" s="4"/>
      <c r="B6165" s="120"/>
      <c r="C6165" s="121">
        <v>3</v>
      </c>
      <c r="D6165" s="122" t="s">
        <v>534</v>
      </c>
      <c r="E6165" s="123" t="s">
        <v>3915</v>
      </c>
      <c r="F6165" s="124" t="s">
        <v>3916</v>
      </c>
      <c r="G6165" s="122" t="s">
        <v>3757</v>
      </c>
      <c r="H6165" s="125">
        <v>38</v>
      </c>
      <c r="I6165" s="126">
        <v>0</v>
      </c>
      <c r="J6165" s="127">
        <f>H6165*I6165</f>
        <v>0</v>
      </c>
      <c r="K6165" s="125"/>
      <c r="L6165" s="125">
        <f>H6165*K6165</f>
        <v>0</v>
      </c>
      <c r="M6165" s="125"/>
      <c r="N6165" s="125">
        <f>H6165*M6165</f>
        <v>0</v>
      </c>
      <c r="O6165" s="127">
        <v>15</v>
      </c>
      <c r="P6165" s="127">
        <f>J6165*(O6165/100)</f>
        <v>0</v>
      </c>
      <c r="Q6165" s="127">
        <f>J6165+P6165</f>
        <v>0</v>
      </c>
      <c r="R6165" s="128"/>
      <c r="S6165" s="128" t="s">
        <v>538</v>
      </c>
      <c r="T6165" s="129">
        <v>1</v>
      </c>
      <c r="U6165" s="8"/>
      <c r="V6165" s="8"/>
      <c r="W6165" s="8"/>
      <c r="X6165" s="60"/>
    </row>
    <row r="6166" spans="1:27" ht="9.75" outlineLevel="5" x14ac:dyDescent="0.2">
      <c r="A6166" s="130"/>
      <c r="B6166" s="131"/>
      <c r="C6166" s="131"/>
      <c r="D6166" s="132"/>
      <c r="E6166" s="136" t="s">
        <v>0</v>
      </c>
      <c r="F6166" s="159" t="s">
        <v>3917</v>
      </c>
      <c r="G6166" s="159"/>
      <c r="H6166" s="160"/>
      <c r="I6166" s="161"/>
      <c r="J6166" s="162"/>
      <c r="K6166" s="134"/>
      <c r="L6166" s="134"/>
      <c r="M6166" s="134"/>
      <c r="N6166" s="134"/>
      <c r="O6166" s="135"/>
      <c r="P6166" s="135"/>
      <c r="Q6166" s="135"/>
      <c r="R6166" s="132"/>
      <c r="S6166" s="132"/>
      <c r="T6166" s="131"/>
      <c r="U6166" s="6"/>
      <c r="V6166" s="8"/>
      <c r="W6166" s="8"/>
      <c r="X6166" s="133" t="str">
        <f>F6166</f>
        <v>Hodinové zúčtovací sazby profesí PSV provádění stavebních instalací elektrikář odborný</v>
      </c>
      <c r="Y6166" s="9"/>
      <c r="AA6166" s="11"/>
    </row>
    <row r="6167" spans="1:27" ht="7.5" customHeight="1" outlineLevel="5" x14ac:dyDescent="0.15">
      <c r="B6167" s="69"/>
      <c r="C6167" s="69"/>
      <c r="D6167" s="60"/>
      <c r="E6167" s="60"/>
      <c r="F6167" s="61"/>
      <c r="G6167" s="60"/>
      <c r="H6167" s="65"/>
      <c r="I6167" s="105"/>
      <c r="J6167" s="63"/>
      <c r="K6167" s="65"/>
      <c r="L6167" s="65"/>
      <c r="M6167" s="65"/>
      <c r="N6167" s="65"/>
      <c r="O6167" s="63"/>
      <c r="P6167" s="63"/>
      <c r="Q6167" s="63"/>
      <c r="R6167" s="60"/>
      <c r="S6167" s="60"/>
      <c r="T6167" s="69"/>
      <c r="U6167" s="8"/>
      <c r="X6167" s="60"/>
    </row>
    <row r="6168" spans="1:27" ht="22.5" outlineLevel="4" x14ac:dyDescent="0.2">
      <c r="A6168" s="4"/>
      <c r="B6168" s="120"/>
      <c r="C6168" s="121">
        <v>4</v>
      </c>
      <c r="D6168" s="122" t="s">
        <v>760</v>
      </c>
      <c r="E6168" s="123" t="s">
        <v>3918</v>
      </c>
      <c r="F6168" s="124" t="s">
        <v>3919</v>
      </c>
      <c r="G6168" s="122" t="s">
        <v>3854</v>
      </c>
      <c r="H6168" s="125">
        <v>1</v>
      </c>
      <c r="I6168" s="126">
        <v>0</v>
      </c>
      <c r="J6168" s="127">
        <f>H6168*I6168</f>
        <v>0</v>
      </c>
      <c r="K6168" s="125"/>
      <c r="L6168" s="125">
        <f>H6168*K6168</f>
        <v>0</v>
      </c>
      <c r="M6168" s="125"/>
      <c r="N6168" s="125">
        <f>H6168*M6168</f>
        <v>0</v>
      </c>
      <c r="O6168" s="127">
        <v>15</v>
      </c>
      <c r="P6168" s="127">
        <f>J6168*(O6168/100)</f>
        <v>0</v>
      </c>
      <c r="Q6168" s="127">
        <f>J6168+P6168</f>
        <v>0</v>
      </c>
      <c r="R6168" s="128"/>
      <c r="S6168" s="128" t="s">
        <v>776</v>
      </c>
      <c r="T6168" s="129">
        <v>1</v>
      </c>
      <c r="U6168" s="8"/>
      <c r="V6168" s="8"/>
      <c r="W6168" s="8"/>
      <c r="X6168" s="60"/>
    </row>
    <row r="6169" spans="1:27" ht="9.75" outlineLevel="5" x14ac:dyDescent="0.2">
      <c r="A6169" s="130"/>
      <c r="B6169" s="131"/>
      <c r="C6169" s="131"/>
      <c r="D6169" s="132"/>
      <c r="E6169" s="136" t="s">
        <v>0</v>
      </c>
      <c r="F6169" s="159" t="s">
        <v>763</v>
      </c>
      <c r="G6169" s="159"/>
      <c r="H6169" s="160"/>
      <c r="I6169" s="161"/>
      <c r="J6169" s="162"/>
      <c r="K6169" s="134"/>
      <c r="L6169" s="134"/>
      <c r="M6169" s="134"/>
      <c r="N6169" s="134"/>
      <c r="O6169" s="135"/>
      <c r="P6169" s="135"/>
      <c r="Q6169" s="135"/>
      <c r="R6169" s="132"/>
      <c r="S6169" s="132"/>
      <c r="T6169" s="131"/>
      <c r="U6169" s="6"/>
      <c r="V6169" s="8"/>
      <c r="W6169" s="8"/>
      <c r="X6169" s="133" t="str">
        <f>F6169</f>
        <v>---</v>
      </c>
      <c r="Y6169" s="9"/>
      <c r="AA6169" s="11"/>
    </row>
    <row r="6170" spans="1:27" ht="7.5" customHeight="1" outlineLevel="5" x14ac:dyDescent="0.15">
      <c r="B6170" s="69"/>
      <c r="C6170" s="69"/>
      <c r="D6170" s="60"/>
      <c r="E6170" s="60"/>
      <c r="F6170" s="61"/>
      <c r="G6170" s="60"/>
      <c r="H6170" s="65"/>
      <c r="I6170" s="105"/>
      <c r="J6170" s="63"/>
      <c r="K6170" s="65"/>
      <c r="L6170" s="65"/>
      <c r="M6170" s="65"/>
      <c r="N6170" s="65"/>
      <c r="O6170" s="63"/>
      <c r="P6170" s="63"/>
      <c r="Q6170" s="63"/>
      <c r="R6170" s="60"/>
      <c r="S6170" s="60"/>
      <c r="T6170" s="69"/>
      <c r="U6170" s="8"/>
      <c r="X6170" s="60"/>
    </row>
    <row r="6171" spans="1:27" ht="22.5" outlineLevel="4" x14ac:dyDescent="0.2">
      <c r="A6171" s="4"/>
      <c r="B6171" s="120"/>
      <c r="C6171" s="121">
        <v>5</v>
      </c>
      <c r="D6171" s="122" t="s">
        <v>760</v>
      </c>
      <c r="E6171" s="123" t="s">
        <v>3920</v>
      </c>
      <c r="F6171" s="124" t="s">
        <v>3921</v>
      </c>
      <c r="G6171" s="122" t="s">
        <v>3854</v>
      </c>
      <c r="H6171" s="125">
        <v>1</v>
      </c>
      <c r="I6171" s="126">
        <v>0</v>
      </c>
      <c r="J6171" s="127">
        <f>H6171*I6171</f>
        <v>0</v>
      </c>
      <c r="K6171" s="125"/>
      <c r="L6171" s="125">
        <f>H6171*K6171</f>
        <v>0</v>
      </c>
      <c r="M6171" s="125"/>
      <c r="N6171" s="125">
        <f>H6171*M6171</f>
        <v>0</v>
      </c>
      <c r="O6171" s="127">
        <v>15</v>
      </c>
      <c r="P6171" s="127">
        <f>J6171*(O6171/100)</f>
        <v>0</v>
      </c>
      <c r="Q6171" s="127">
        <f>J6171+P6171</f>
        <v>0</v>
      </c>
      <c r="R6171" s="128"/>
      <c r="S6171" s="128" t="s">
        <v>776</v>
      </c>
      <c r="T6171" s="129">
        <v>1</v>
      </c>
      <c r="U6171" s="8"/>
      <c r="V6171" s="8"/>
      <c r="W6171" s="8"/>
      <c r="X6171" s="60"/>
    </row>
    <row r="6172" spans="1:27" ht="9.75" outlineLevel="5" x14ac:dyDescent="0.2">
      <c r="A6172" s="130"/>
      <c r="B6172" s="131"/>
      <c r="C6172" s="131"/>
      <c r="D6172" s="132"/>
      <c r="E6172" s="136" t="s">
        <v>0</v>
      </c>
      <c r="F6172" s="159" t="s">
        <v>763</v>
      </c>
      <c r="G6172" s="159"/>
      <c r="H6172" s="160"/>
      <c r="I6172" s="161"/>
      <c r="J6172" s="162"/>
      <c r="K6172" s="134"/>
      <c r="L6172" s="134"/>
      <c r="M6172" s="134"/>
      <c r="N6172" s="134"/>
      <c r="O6172" s="135"/>
      <c r="P6172" s="135"/>
      <c r="Q6172" s="135"/>
      <c r="R6172" s="132"/>
      <c r="S6172" s="132"/>
      <c r="T6172" s="131"/>
      <c r="U6172" s="6"/>
      <c r="V6172" s="8"/>
      <c r="W6172" s="8"/>
      <c r="X6172" s="133" t="str">
        <f>F6172</f>
        <v>---</v>
      </c>
      <c r="Y6172" s="9"/>
      <c r="AA6172" s="11"/>
    </row>
    <row r="6173" spans="1:27" ht="7.5" customHeight="1" outlineLevel="5" x14ac:dyDescent="0.15">
      <c r="B6173" s="69"/>
      <c r="C6173" s="69"/>
      <c r="D6173" s="60"/>
      <c r="E6173" s="60"/>
      <c r="F6173" s="61"/>
      <c r="G6173" s="60"/>
      <c r="H6173" s="65"/>
      <c r="I6173" s="105"/>
      <c r="J6173" s="63"/>
      <c r="K6173" s="65"/>
      <c r="L6173" s="65"/>
      <c r="M6173" s="65"/>
      <c r="N6173" s="65"/>
      <c r="O6173" s="63"/>
      <c r="P6173" s="63"/>
      <c r="Q6173" s="63"/>
      <c r="R6173" s="60"/>
      <c r="S6173" s="60"/>
      <c r="T6173" s="69"/>
      <c r="U6173" s="8"/>
      <c r="X6173" s="60"/>
    </row>
    <row r="6174" spans="1:27" outlineLevel="4" x14ac:dyDescent="0.15">
      <c r="B6174" s="6"/>
      <c r="C6174" s="6"/>
      <c r="D6174" s="6"/>
      <c r="E6174" s="6"/>
      <c r="F6174" s="6"/>
      <c r="G6174" s="6"/>
      <c r="H6174" s="6"/>
      <c r="I6174" s="8"/>
      <c r="J6174" s="8"/>
      <c r="K6174" s="6"/>
      <c r="L6174" s="6"/>
      <c r="M6174" s="6"/>
      <c r="N6174" s="6"/>
      <c r="O6174" s="6"/>
      <c r="P6174" s="8"/>
      <c r="Q6174" s="8"/>
      <c r="R6174" s="8"/>
      <c r="S6174" s="6"/>
      <c r="T6174" s="6"/>
      <c r="X6174" s="6"/>
    </row>
    <row r="6175" spans="1:27" ht="11.25" outlineLevel="3" x14ac:dyDescent="0.2">
      <c r="A6175" s="96" t="s">
        <v>235</v>
      </c>
      <c r="B6175" s="100">
        <v>4</v>
      </c>
      <c r="C6175" s="114"/>
      <c r="D6175" s="115" t="s">
        <v>533</v>
      </c>
      <c r="E6175" s="115"/>
      <c r="F6175" s="116" t="s">
        <v>188</v>
      </c>
      <c r="G6175" s="115"/>
      <c r="H6175" s="117"/>
      <c r="I6175" s="118"/>
      <c r="J6175" s="98">
        <f>SUBTOTAL(9,J6176:J6188)</f>
        <v>0</v>
      </c>
      <c r="K6175" s="117"/>
      <c r="L6175" s="99">
        <f>SUBTOTAL(9,L6176:L6188)</f>
        <v>0</v>
      </c>
      <c r="M6175" s="117"/>
      <c r="N6175" s="99">
        <f>SUBTOTAL(9,N6176:N6188)</f>
        <v>0</v>
      </c>
      <c r="O6175" s="119"/>
      <c r="P6175" s="98">
        <f>SUBTOTAL(9,P6176:P6188)</f>
        <v>0</v>
      </c>
      <c r="Q6175" s="98">
        <f>SUBTOTAL(9,Q6176:Q6188)</f>
        <v>0</v>
      </c>
      <c r="R6175" s="115"/>
      <c r="S6175" s="115"/>
      <c r="T6175" s="100">
        <f>SUBTOTAL(9,T6176:T6188)</f>
        <v>4</v>
      </c>
      <c r="U6175" s="6"/>
      <c r="V6175" s="8"/>
      <c r="W6175" s="8"/>
      <c r="X6175" s="60"/>
    </row>
    <row r="6176" spans="1:27" ht="11.25" outlineLevel="4" x14ac:dyDescent="0.2">
      <c r="A6176" s="4"/>
      <c r="B6176" s="120"/>
      <c r="C6176" s="121">
        <v>1</v>
      </c>
      <c r="D6176" s="122" t="s">
        <v>534</v>
      </c>
      <c r="E6176" s="123" t="s">
        <v>3922</v>
      </c>
      <c r="F6176" s="124" t="s">
        <v>3923</v>
      </c>
      <c r="G6176" s="122" t="s">
        <v>724</v>
      </c>
      <c r="H6176" s="125">
        <v>1</v>
      </c>
      <c r="I6176" s="126">
        <v>0</v>
      </c>
      <c r="J6176" s="127">
        <f>H6176*I6176</f>
        <v>0</v>
      </c>
      <c r="K6176" s="125"/>
      <c r="L6176" s="125">
        <f>H6176*K6176</f>
        <v>0</v>
      </c>
      <c r="M6176" s="125"/>
      <c r="N6176" s="125">
        <f>H6176*M6176</f>
        <v>0</v>
      </c>
      <c r="O6176" s="127">
        <v>15</v>
      </c>
      <c r="P6176" s="127">
        <f>J6176*(O6176/100)</f>
        <v>0</v>
      </c>
      <c r="Q6176" s="127">
        <f>J6176+P6176</f>
        <v>0</v>
      </c>
      <c r="R6176" s="128"/>
      <c r="S6176" s="128" t="s">
        <v>538</v>
      </c>
      <c r="T6176" s="129">
        <v>1</v>
      </c>
      <c r="U6176" s="8"/>
      <c r="V6176" s="8"/>
      <c r="W6176" s="8"/>
      <c r="X6176" s="60"/>
    </row>
    <row r="6177" spans="1:27" ht="9.75" outlineLevel="5" x14ac:dyDescent="0.2">
      <c r="A6177" s="130"/>
      <c r="B6177" s="131"/>
      <c r="C6177" s="131"/>
      <c r="D6177" s="132"/>
      <c r="E6177" s="136" t="s">
        <v>0</v>
      </c>
      <c r="F6177" s="159" t="s">
        <v>3924</v>
      </c>
      <c r="G6177" s="159"/>
      <c r="H6177" s="160"/>
      <c r="I6177" s="161"/>
      <c r="J6177" s="162"/>
      <c r="K6177" s="134"/>
      <c r="L6177" s="134"/>
      <c r="M6177" s="134"/>
      <c r="N6177" s="134"/>
      <c r="O6177" s="135"/>
      <c r="P6177" s="135"/>
      <c r="Q6177" s="135"/>
      <c r="R6177" s="132"/>
      <c r="S6177" s="132"/>
      <c r="T6177" s="131"/>
      <c r="U6177" s="6"/>
      <c r="V6177" s="8"/>
      <c r="W6177" s="8"/>
      <c r="X6177" s="133" t="str">
        <f>F6177</f>
        <v>Montáž rozvodnic oceloplechových nebo plastových bez zapojení vodičů běžných, hmotnosti do 50 kg</v>
      </c>
      <c r="Y6177" s="9"/>
      <c r="AA6177" s="11"/>
    </row>
    <row r="6178" spans="1:27" ht="7.5" customHeight="1" outlineLevel="5" x14ac:dyDescent="0.15">
      <c r="B6178" s="69"/>
      <c r="C6178" s="69"/>
      <c r="D6178" s="60"/>
      <c r="E6178" s="60"/>
      <c r="F6178" s="61"/>
      <c r="G6178" s="60"/>
      <c r="H6178" s="65"/>
      <c r="I6178" s="105"/>
      <c r="J6178" s="63"/>
      <c r="K6178" s="65"/>
      <c r="L6178" s="65"/>
      <c r="M6178" s="65"/>
      <c r="N6178" s="65"/>
      <c r="O6178" s="63"/>
      <c r="P6178" s="63"/>
      <c r="Q6178" s="63"/>
      <c r="R6178" s="60"/>
      <c r="S6178" s="60"/>
      <c r="T6178" s="69"/>
      <c r="U6178" s="8"/>
      <c r="X6178" s="60"/>
    </row>
    <row r="6179" spans="1:27" ht="11.25" outlineLevel="4" x14ac:dyDescent="0.2">
      <c r="A6179" s="4"/>
      <c r="B6179" s="120"/>
      <c r="C6179" s="121">
        <v>2</v>
      </c>
      <c r="D6179" s="122" t="s">
        <v>760</v>
      </c>
      <c r="E6179" s="123" t="s">
        <v>3913</v>
      </c>
      <c r="F6179" s="124" t="s">
        <v>3914</v>
      </c>
      <c r="G6179" s="122" t="s">
        <v>3664</v>
      </c>
      <c r="H6179" s="125">
        <v>1</v>
      </c>
      <c r="I6179" s="126">
        <v>0</v>
      </c>
      <c r="J6179" s="127">
        <f>H6179*I6179</f>
        <v>0</v>
      </c>
      <c r="K6179" s="125"/>
      <c r="L6179" s="125">
        <f>H6179*K6179</f>
        <v>0</v>
      </c>
      <c r="M6179" s="125"/>
      <c r="N6179" s="125">
        <f>H6179*M6179</f>
        <v>0</v>
      </c>
      <c r="O6179" s="127">
        <v>15</v>
      </c>
      <c r="P6179" s="127">
        <f>J6179*(O6179/100)</f>
        <v>0</v>
      </c>
      <c r="Q6179" s="127">
        <f>J6179+P6179</f>
        <v>0</v>
      </c>
      <c r="R6179" s="128"/>
      <c r="S6179" s="128" t="s">
        <v>776</v>
      </c>
      <c r="T6179" s="129">
        <v>1</v>
      </c>
      <c r="U6179" s="8"/>
      <c r="V6179" s="8"/>
      <c r="W6179" s="8"/>
      <c r="X6179" s="60"/>
    </row>
    <row r="6180" spans="1:27" ht="9.75" outlineLevel="5" x14ac:dyDescent="0.2">
      <c r="A6180" s="130"/>
      <c r="B6180" s="131"/>
      <c r="C6180" s="131"/>
      <c r="D6180" s="132"/>
      <c r="E6180" s="136" t="s">
        <v>0</v>
      </c>
      <c r="F6180" s="159" t="s">
        <v>763</v>
      </c>
      <c r="G6180" s="159"/>
      <c r="H6180" s="160"/>
      <c r="I6180" s="161"/>
      <c r="J6180" s="162"/>
      <c r="K6180" s="134"/>
      <c r="L6180" s="134"/>
      <c r="M6180" s="134"/>
      <c r="N6180" s="134"/>
      <c r="O6180" s="135"/>
      <c r="P6180" s="135"/>
      <c r="Q6180" s="135"/>
      <c r="R6180" s="132"/>
      <c r="S6180" s="132"/>
      <c r="T6180" s="131"/>
      <c r="U6180" s="6"/>
      <c r="V6180" s="8"/>
      <c r="W6180" s="8"/>
      <c r="X6180" s="133" t="str">
        <f>F6180</f>
        <v>---</v>
      </c>
      <c r="Y6180" s="9"/>
      <c r="AA6180" s="11"/>
    </row>
    <row r="6181" spans="1:27" ht="7.5" customHeight="1" outlineLevel="5" x14ac:dyDescent="0.15">
      <c r="B6181" s="69"/>
      <c r="C6181" s="69"/>
      <c r="D6181" s="60"/>
      <c r="E6181" s="60"/>
      <c r="F6181" s="61"/>
      <c r="G6181" s="60"/>
      <c r="H6181" s="65"/>
      <c r="I6181" s="105"/>
      <c r="J6181" s="63"/>
      <c r="K6181" s="65"/>
      <c r="L6181" s="65"/>
      <c r="M6181" s="65"/>
      <c r="N6181" s="65"/>
      <c r="O6181" s="63"/>
      <c r="P6181" s="63"/>
      <c r="Q6181" s="63"/>
      <c r="R6181" s="60"/>
      <c r="S6181" s="60"/>
      <c r="T6181" s="69"/>
      <c r="U6181" s="8"/>
      <c r="X6181" s="60"/>
    </row>
    <row r="6182" spans="1:27" ht="11.25" outlineLevel="4" x14ac:dyDescent="0.2">
      <c r="A6182" s="4"/>
      <c r="B6182" s="120"/>
      <c r="C6182" s="121">
        <v>3</v>
      </c>
      <c r="D6182" s="122" t="s">
        <v>534</v>
      </c>
      <c r="E6182" s="123" t="s">
        <v>3915</v>
      </c>
      <c r="F6182" s="124" t="s">
        <v>3916</v>
      </c>
      <c r="G6182" s="122" t="s">
        <v>3757</v>
      </c>
      <c r="H6182" s="125">
        <v>13</v>
      </c>
      <c r="I6182" s="126">
        <v>0</v>
      </c>
      <c r="J6182" s="127">
        <f>H6182*I6182</f>
        <v>0</v>
      </c>
      <c r="K6182" s="125"/>
      <c r="L6182" s="125">
        <f>H6182*K6182</f>
        <v>0</v>
      </c>
      <c r="M6182" s="125"/>
      <c r="N6182" s="125">
        <f>H6182*M6182</f>
        <v>0</v>
      </c>
      <c r="O6182" s="127">
        <v>15</v>
      </c>
      <c r="P6182" s="127">
        <f>J6182*(O6182/100)</f>
        <v>0</v>
      </c>
      <c r="Q6182" s="127">
        <f>J6182+P6182</f>
        <v>0</v>
      </c>
      <c r="R6182" s="128"/>
      <c r="S6182" s="128" t="s">
        <v>538</v>
      </c>
      <c r="T6182" s="129">
        <v>1</v>
      </c>
      <c r="U6182" s="8"/>
      <c r="V6182" s="8"/>
      <c r="W6182" s="8"/>
      <c r="X6182" s="60"/>
    </row>
    <row r="6183" spans="1:27" ht="9.75" outlineLevel="5" x14ac:dyDescent="0.2">
      <c r="A6183" s="130"/>
      <c r="B6183" s="131"/>
      <c r="C6183" s="131"/>
      <c r="D6183" s="132"/>
      <c r="E6183" s="136" t="s">
        <v>0</v>
      </c>
      <c r="F6183" s="159" t="s">
        <v>3917</v>
      </c>
      <c r="G6183" s="159"/>
      <c r="H6183" s="160"/>
      <c r="I6183" s="161"/>
      <c r="J6183" s="162"/>
      <c r="K6183" s="134"/>
      <c r="L6183" s="134"/>
      <c r="M6183" s="134"/>
      <c r="N6183" s="134"/>
      <c r="O6183" s="135"/>
      <c r="P6183" s="135"/>
      <c r="Q6183" s="135"/>
      <c r="R6183" s="132"/>
      <c r="S6183" s="132"/>
      <c r="T6183" s="131"/>
      <c r="U6183" s="6"/>
      <c r="V6183" s="8"/>
      <c r="W6183" s="8"/>
      <c r="X6183" s="133" t="str">
        <f>F6183</f>
        <v>Hodinové zúčtovací sazby profesí PSV provádění stavebních instalací elektrikář odborný</v>
      </c>
      <c r="Y6183" s="9"/>
      <c r="AA6183" s="11"/>
    </row>
    <row r="6184" spans="1:27" ht="7.5" customHeight="1" outlineLevel="5" x14ac:dyDescent="0.15">
      <c r="B6184" s="69"/>
      <c r="C6184" s="69"/>
      <c r="D6184" s="60"/>
      <c r="E6184" s="60"/>
      <c r="F6184" s="61"/>
      <c r="G6184" s="60"/>
      <c r="H6184" s="65"/>
      <c r="I6184" s="105"/>
      <c r="J6184" s="63"/>
      <c r="K6184" s="65"/>
      <c r="L6184" s="65"/>
      <c r="M6184" s="65"/>
      <c r="N6184" s="65"/>
      <c r="O6184" s="63"/>
      <c r="P6184" s="63"/>
      <c r="Q6184" s="63"/>
      <c r="R6184" s="60"/>
      <c r="S6184" s="60"/>
      <c r="T6184" s="69"/>
      <c r="U6184" s="8"/>
      <c r="X6184" s="60"/>
    </row>
    <row r="6185" spans="1:27" ht="22.5" outlineLevel="4" x14ac:dyDescent="0.2">
      <c r="A6185" s="4"/>
      <c r="B6185" s="120"/>
      <c r="C6185" s="121">
        <v>4</v>
      </c>
      <c r="D6185" s="122" t="s">
        <v>760</v>
      </c>
      <c r="E6185" s="123" t="s">
        <v>3925</v>
      </c>
      <c r="F6185" s="124" t="s">
        <v>3926</v>
      </c>
      <c r="G6185" s="122" t="s">
        <v>3854</v>
      </c>
      <c r="H6185" s="125">
        <v>1</v>
      </c>
      <c r="I6185" s="126">
        <v>0</v>
      </c>
      <c r="J6185" s="127">
        <f>H6185*I6185</f>
        <v>0</v>
      </c>
      <c r="K6185" s="125"/>
      <c r="L6185" s="125">
        <f>H6185*K6185</f>
        <v>0</v>
      </c>
      <c r="M6185" s="125"/>
      <c r="N6185" s="125">
        <f>H6185*M6185</f>
        <v>0</v>
      </c>
      <c r="O6185" s="127">
        <v>15</v>
      </c>
      <c r="P6185" s="127">
        <f>J6185*(O6185/100)</f>
        <v>0</v>
      </c>
      <c r="Q6185" s="127">
        <f>J6185+P6185</f>
        <v>0</v>
      </c>
      <c r="R6185" s="128"/>
      <c r="S6185" s="128" t="s">
        <v>776</v>
      </c>
      <c r="T6185" s="129">
        <v>1</v>
      </c>
      <c r="U6185" s="8"/>
      <c r="V6185" s="8"/>
      <c r="W6185" s="8"/>
      <c r="X6185" s="60"/>
    </row>
    <row r="6186" spans="1:27" ht="9.75" outlineLevel="5" x14ac:dyDescent="0.2">
      <c r="A6186" s="130"/>
      <c r="B6186" s="131"/>
      <c r="C6186" s="131"/>
      <c r="D6186" s="132"/>
      <c r="E6186" s="136" t="s">
        <v>0</v>
      </c>
      <c r="F6186" s="159" t="s">
        <v>763</v>
      </c>
      <c r="G6186" s="159"/>
      <c r="H6186" s="160"/>
      <c r="I6186" s="161"/>
      <c r="J6186" s="162"/>
      <c r="K6186" s="134"/>
      <c r="L6186" s="134"/>
      <c r="M6186" s="134"/>
      <c r="N6186" s="134"/>
      <c r="O6186" s="135"/>
      <c r="P6186" s="135"/>
      <c r="Q6186" s="135"/>
      <c r="R6186" s="132"/>
      <c r="S6186" s="132"/>
      <c r="T6186" s="131"/>
      <c r="U6186" s="6"/>
      <c r="V6186" s="8"/>
      <c r="W6186" s="8"/>
      <c r="X6186" s="133" t="str">
        <f>F6186</f>
        <v>---</v>
      </c>
      <c r="Y6186" s="9"/>
      <c r="AA6186" s="11"/>
    </row>
    <row r="6187" spans="1:27" ht="7.5" customHeight="1" outlineLevel="5" x14ac:dyDescent="0.15">
      <c r="B6187" s="69"/>
      <c r="C6187" s="69"/>
      <c r="D6187" s="60"/>
      <c r="E6187" s="60"/>
      <c r="F6187" s="61"/>
      <c r="G6187" s="60"/>
      <c r="H6187" s="65"/>
      <c r="I6187" s="105"/>
      <c r="J6187" s="63"/>
      <c r="K6187" s="65"/>
      <c r="L6187" s="65"/>
      <c r="M6187" s="65"/>
      <c r="N6187" s="65"/>
      <c r="O6187" s="63"/>
      <c r="P6187" s="63"/>
      <c r="Q6187" s="63"/>
      <c r="R6187" s="60"/>
      <c r="S6187" s="60"/>
      <c r="T6187" s="69"/>
      <c r="U6187" s="8"/>
      <c r="X6187" s="60"/>
    </row>
    <row r="6188" spans="1:27" outlineLevel="4" x14ac:dyDescent="0.15">
      <c r="B6188" s="6"/>
      <c r="C6188" s="6"/>
      <c r="D6188" s="6"/>
      <c r="E6188" s="6"/>
      <c r="F6188" s="6"/>
      <c r="G6188" s="6"/>
      <c r="H6188" s="6"/>
      <c r="I6188" s="8"/>
      <c r="J6188" s="8"/>
      <c r="K6188" s="6"/>
      <c r="L6188" s="6"/>
      <c r="M6188" s="6"/>
      <c r="N6188" s="6"/>
      <c r="O6188" s="6"/>
      <c r="P6188" s="8"/>
      <c r="Q6188" s="8"/>
      <c r="R6188" s="8"/>
      <c r="S6188" s="6"/>
      <c r="T6188" s="6"/>
      <c r="X6188" s="6"/>
    </row>
    <row r="6189" spans="1:27" ht="11.25" outlineLevel="3" x14ac:dyDescent="0.2">
      <c r="A6189" s="96" t="s">
        <v>236</v>
      </c>
      <c r="B6189" s="100">
        <v>4</v>
      </c>
      <c r="C6189" s="114"/>
      <c r="D6189" s="115" t="s">
        <v>533</v>
      </c>
      <c r="E6189" s="115"/>
      <c r="F6189" s="116" t="s">
        <v>190</v>
      </c>
      <c r="G6189" s="115"/>
      <c r="H6189" s="117"/>
      <c r="I6189" s="118"/>
      <c r="J6189" s="98">
        <f>SUBTOTAL(9,J6190:J6205)</f>
        <v>0</v>
      </c>
      <c r="K6189" s="117"/>
      <c r="L6189" s="99">
        <f>SUBTOTAL(9,L6190:L6205)</f>
        <v>0</v>
      </c>
      <c r="M6189" s="117"/>
      <c r="N6189" s="99">
        <f>SUBTOTAL(9,N6190:N6205)</f>
        <v>0</v>
      </c>
      <c r="O6189" s="119"/>
      <c r="P6189" s="98">
        <f>SUBTOTAL(9,P6190:P6205)</f>
        <v>0</v>
      </c>
      <c r="Q6189" s="98">
        <f>SUBTOTAL(9,Q6190:Q6205)</f>
        <v>0</v>
      </c>
      <c r="R6189" s="115"/>
      <c r="S6189" s="115"/>
      <c r="T6189" s="100">
        <f>SUBTOTAL(9,T6190:T6205)</f>
        <v>5</v>
      </c>
      <c r="U6189" s="6"/>
      <c r="V6189" s="8"/>
      <c r="W6189" s="8"/>
      <c r="X6189" s="60"/>
    </row>
    <row r="6190" spans="1:27" ht="11.25" outlineLevel="4" x14ac:dyDescent="0.2">
      <c r="A6190" s="4"/>
      <c r="B6190" s="120"/>
      <c r="C6190" s="121">
        <v>1</v>
      </c>
      <c r="D6190" s="122" t="s">
        <v>534</v>
      </c>
      <c r="E6190" s="123" t="s">
        <v>3922</v>
      </c>
      <c r="F6190" s="124" t="s">
        <v>3923</v>
      </c>
      <c r="G6190" s="122" t="s">
        <v>724</v>
      </c>
      <c r="H6190" s="125">
        <v>6</v>
      </c>
      <c r="I6190" s="126">
        <v>0</v>
      </c>
      <c r="J6190" s="127">
        <f>H6190*I6190</f>
        <v>0</v>
      </c>
      <c r="K6190" s="125"/>
      <c r="L6190" s="125">
        <f>H6190*K6190</f>
        <v>0</v>
      </c>
      <c r="M6190" s="125"/>
      <c r="N6190" s="125">
        <f>H6190*M6190</f>
        <v>0</v>
      </c>
      <c r="O6190" s="127">
        <v>15</v>
      </c>
      <c r="P6190" s="127">
        <f>J6190*(O6190/100)</f>
        <v>0</v>
      </c>
      <c r="Q6190" s="127">
        <f>J6190+P6190</f>
        <v>0</v>
      </c>
      <c r="R6190" s="128"/>
      <c r="S6190" s="128" t="s">
        <v>538</v>
      </c>
      <c r="T6190" s="129">
        <v>1</v>
      </c>
      <c r="U6190" s="8"/>
      <c r="V6190" s="8"/>
      <c r="W6190" s="8"/>
      <c r="X6190" s="60"/>
    </row>
    <row r="6191" spans="1:27" ht="9.75" outlineLevel="5" x14ac:dyDescent="0.2">
      <c r="A6191" s="130"/>
      <c r="B6191" s="131"/>
      <c r="C6191" s="131"/>
      <c r="D6191" s="132"/>
      <c r="E6191" s="136" t="s">
        <v>0</v>
      </c>
      <c r="F6191" s="159" t="s">
        <v>3924</v>
      </c>
      <c r="G6191" s="159"/>
      <c r="H6191" s="160"/>
      <c r="I6191" s="161"/>
      <c r="J6191" s="162"/>
      <c r="K6191" s="134"/>
      <c r="L6191" s="134"/>
      <c r="M6191" s="134"/>
      <c r="N6191" s="134"/>
      <c r="O6191" s="135"/>
      <c r="P6191" s="135"/>
      <c r="Q6191" s="135"/>
      <c r="R6191" s="132"/>
      <c r="S6191" s="132"/>
      <c r="T6191" s="131"/>
      <c r="U6191" s="6"/>
      <c r="V6191" s="8"/>
      <c r="W6191" s="8"/>
      <c r="X6191" s="133" t="str">
        <f>F6191</f>
        <v>Montáž rozvodnic oceloplechových nebo plastových bez zapojení vodičů běžných, hmotnosti do 50 kg</v>
      </c>
      <c r="Y6191" s="9"/>
      <c r="AA6191" s="11"/>
    </row>
    <row r="6192" spans="1:27" ht="7.5" customHeight="1" outlineLevel="5" x14ac:dyDescent="0.15">
      <c r="B6192" s="69"/>
      <c r="C6192" s="69"/>
      <c r="D6192" s="60"/>
      <c r="E6192" s="60"/>
      <c r="F6192" s="61"/>
      <c r="G6192" s="60"/>
      <c r="H6192" s="65"/>
      <c r="I6192" s="105"/>
      <c r="J6192" s="63"/>
      <c r="K6192" s="65"/>
      <c r="L6192" s="65"/>
      <c r="M6192" s="65"/>
      <c r="N6192" s="65"/>
      <c r="O6192" s="63"/>
      <c r="P6192" s="63"/>
      <c r="Q6192" s="63"/>
      <c r="R6192" s="60"/>
      <c r="S6192" s="60"/>
      <c r="T6192" s="69"/>
      <c r="U6192" s="8"/>
      <c r="X6192" s="60"/>
    </row>
    <row r="6193" spans="1:27" ht="11.25" outlineLevel="4" x14ac:dyDescent="0.2">
      <c r="A6193" s="4"/>
      <c r="B6193" s="120"/>
      <c r="C6193" s="121">
        <v>2</v>
      </c>
      <c r="D6193" s="122" t="s">
        <v>760</v>
      </c>
      <c r="E6193" s="123" t="s">
        <v>3913</v>
      </c>
      <c r="F6193" s="124" t="s">
        <v>3914</v>
      </c>
      <c r="G6193" s="122" t="s">
        <v>3664</v>
      </c>
      <c r="H6193" s="125">
        <v>6</v>
      </c>
      <c r="I6193" s="126">
        <v>0</v>
      </c>
      <c r="J6193" s="127">
        <f>H6193*I6193</f>
        <v>0</v>
      </c>
      <c r="K6193" s="125"/>
      <c r="L6193" s="125">
        <f>H6193*K6193</f>
        <v>0</v>
      </c>
      <c r="M6193" s="125"/>
      <c r="N6193" s="125">
        <f>H6193*M6193</f>
        <v>0</v>
      </c>
      <c r="O6193" s="127">
        <v>15</v>
      </c>
      <c r="P6193" s="127">
        <f>J6193*(O6193/100)</f>
        <v>0</v>
      </c>
      <c r="Q6193" s="127">
        <f>J6193+P6193</f>
        <v>0</v>
      </c>
      <c r="R6193" s="128"/>
      <c r="S6193" s="128" t="s">
        <v>776</v>
      </c>
      <c r="T6193" s="129">
        <v>1</v>
      </c>
      <c r="U6193" s="8"/>
      <c r="V6193" s="8"/>
      <c r="W6193" s="8"/>
      <c r="X6193" s="60"/>
    </row>
    <row r="6194" spans="1:27" ht="9.75" outlineLevel="5" x14ac:dyDescent="0.2">
      <c r="A6194" s="130"/>
      <c r="B6194" s="131"/>
      <c r="C6194" s="131"/>
      <c r="D6194" s="132"/>
      <c r="E6194" s="136" t="s">
        <v>0</v>
      </c>
      <c r="F6194" s="159" t="s">
        <v>763</v>
      </c>
      <c r="G6194" s="159"/>
      <c r="H6194" s="160"/>
      <c r="I6194" s="161"/>
      <c r="J6194" s="162"/>
      <c r="K6194" s="134"/>
      <c r="L6194" s="134"/>
      <c r="M6194" s="134"/>
      <c r="N6194" s="134"/>
      <c r="O6194" s="135"/>
      <c r="P6194" s="135"/>
      <c r="Q6194" s="135"/>
      <c r="R6194" s="132"/>
      <c r="S6194" s="132"/>
      <c r="T6194" s="131"/>
      <c r="U6194" s="6"/>
      <c r="V6194" s="8"/>
      <c r="W6194" s="8"/>
      <c r="X6194" s="133" t="str">
        <f>F6194</f>
        <v>---</v>
      </c>
      <c r="Y6194" s="9"/>
      <c r="AA6194" s="11"/>
    </row>
    <row r="6195" spans="1:27" ht="7.5" customHeight="1" outlineLevel="5" x14ac:dyDescent="0.15">
      <c r="B6195" s="69"/>
      <c r="C6195" s="69"/>
      <c r="D6195" s="60"/>
      <c r="E6195" s="60"/>
      <c r="F6195" s="61"/>
      <c r="G6195" s="60"/>
      <c r="H6195" s="65"/>
      <c r="I6195" s="105"/>
      <c r="J6195" s="63"/>
      <c r="K6195" s="65"/>
      <c r="L6195" s="65"/>
      <c r="M6195" s="65"/>
      <c r="N6195" s="65"/>
      <c r="O6195" s="63"/>
      <c r="P6195" s="63"/>
      <c r="Q6195" s="63"/>
      <c r="R6195" s="60"/>
      <c r="S6195" s="60"/>
      <c r="T6195" s="69"/>
      <c r="U6195" s="8"/>
      <c r="X6195" s="60"/>
    </row>
    <row r="6196" spans="1:27" ht="11.25" outlineLevel="4" x14ac:dyDescent="0.2">
      <c r="A6196" s="4"/>
      <c r="B6196" s="120"/>
      <c r="C6196" s="121">
        <v>3</v>
      </c>
      <c r="D6196" s="122" t="s">
        <v>534</v>
      </c>
      <c r="E6196" s="123" t="s">
        <v>3915</v>
      </c>
      <c r="F6196" s="124" t="s">
        <v>3916</v>
      </c>
      <c r="G6196" s="122" t="s">
        <v>3757</v>
      </c>
      <c r="H6196" s="125">
        <v>48</v>
      </c>
      <c r="I6196" s="126">
        <v>0</v>
      </c>
      <c r="J6196" s="127">
        <f>H6196*I6196</f>
        <v>0</v>
      </c>
      <c r="K6196" s="125"/>
      <c r="L6196" s="125">
        <f>H6196*K6196</f>
        <v>0</v>
      </c>
      <c r="M6196" s="125"/>
      <c r="N6196" s="125">
        <f>H6196*M6196</f>
        <v>0</v>
      </c>
      <c r="O6196" s="127">
        <v>15</v>
      </c>
      <c r="P6196" s="127">
        <f>J6196*(O6196/100)</f>
        <v>0</v>
      </c>
      <c r="Q6196" s="127">
        <f>J6196+P6196</f>
        <v>0</v>
      </c>
      <c r="R6196" s="128"/>
      <c r="S6196" s="128" t="s">
        <v>538</v>
      </c>
      <c r="T6196" s="129">
        <v>1</v>
      </c>
      <c r="U6196" s="8"/>
      <c r="V6196" s="8"/>
      <c r="W6196" s="8"/>
      <c r="X6196" s="60"/>
    </row>
    <row r="6197" spans="1:27" ht="9.75" outlineLevel="5" x14ac:dyDescent="0.2">
      <c r="A6197" s="130"/>
      <c r="B6197" s="131"/>
      <c r="C6197" s="131"/>
      <c r="D6197" s="132"/>
      <c r="E6197" s="136" t="s">
        <v>0</v>
      </c>
      <c r="F6197" s="159" t="s">
        <v>3917</v>
      </c>
      <c r="G6197" s="159"/>
      <c r="H6197" s="160"/>
      <c r="I6197" s="161"/>
      <c r="J6197" s="162"/>
      <c r="K6197" s="134"/>
      <c r="L6197" s="134"/>
      <c r="M6197" s="134"/>
      <c r="N6197" s="134"/>
      <c r="O6197" s="135"/>
      <c r="P6197" s="135"/>
      <c r="Q6197" s="135"/>
      <c r="R6197" s="132"/>
      <c r="S6197" s="132"/>
      <c r="T6197" s="131"/>
      <c r="U6197" s="6"/>
      <c r="V6197" s="8"/>
      <c r="W6197" s="8"/>
      <c r="X6197" s="133" t="str">
        <f>F6197</f>
        <v>Hodinové zúčtovací sazby profesí PSV provádění stavebních instalací elektrikář odborný</v>
      </c>
      <c r="Y6197" s="9"/>
      <c r="AA6197" s="11"/>
    </row>
    <row r="6198" spans="1:27" ht="7.5" customHeight="1" outlineLevel="5" x14ac:dyDescent="0.15">
      <c r="B6198" s="69"/>
      <c r="C6198" s="69"/>
      <c r="D6198" s="60"/>
      <c r="E6198" s="60"/>
      <c r="F6198" s="61"/>
      <c r="G6198" s="60"/>
      <c r="H6198" s="65"/>
      <c r="I6198" s="105"/>
      <c r="J6198" s="63"/>
      <c r="K6198" s="65"/>
      <c r="L6198" s="65"/>
      <c r="M6198" s="65"/>
      <c r="N6198" s="65"/>
      <c r="O6198" s="63"/>
      <c r="P6198" s="63"/>
      <c r="Q6198" s="63"/>
      <c r="R6198" s="60"/>
      <c r="S6198" s="60"/>
      <c r="T6198" s="69"/>
      <c r="U6198" s="8"/>
      <c r="X6198" s="60"/>
    </row>
    <row r="6199" spans="1:27" ht="22.5" outlineLevel="4" x14ac:dyDescent="0.2">
      <c r="A6199" s="4"/>
      <c r="B6199" s="120"/>
      <c r="C6199" s="121">
        <v>4</v>
      </c>
      <c r="D6199" s="122" t="s">
        <v>760</v>
      </c>
      <c r="E6199" s="123" t="s">
        <v>4322</v>
      </c>
      <c r="F6199" s="124" t="s">
        <v>3928</v>
      </c>
      <c r="G6199" s="122" t="s">
        <v>3854</v>
      </c>
      <c r="H6199" s="125">
        <v>2</v>
      </c>
      <c r="I6199" s="126">
        <v>0</v>
      </c>
      <c r="J6199" s="127">
        <f>H6199*I6199</f>
        <v>0</v>
      </c>
      <c r="K6199" s="125"/>
      <c r="L6199" s="125">
        <f>H6199*K6199</f>
        <v>0</v>
      </c>
      <c r="M6199" s="125"/>
      <c r="N6199" s="125">
        <f>H6199*M6199</f>
        <v>0</v>
      </c>
      <c r="O6199" s="127">
        <v>15</v>
      </c>
      <c r="P6199" s="127">
        <f>J6199*(O6199/100)</f>
        <v>0</v>
      </c>
      <c r="Q6199" s="127">
        <f>J6199+P6199</f>
        <v>0</v>
      </c>
      <c r="R6199" s="128"/>
      <c r="S6199" s="128" t="s">
        <v>776</v>
      </c>
      <c r="T6199" s="129">
        <v>1</v>
      </c>
      <c r="U6199" s="8"/>
      <c r="V6199" s="8"/>
      <c r="W6199" s="8"/>
      <c r="X6199" s="60"/>
    </row>
    <row r="6200" spans="1:27" ht="9.75" outlineLevel="5" x14ac:dyDescent="0.2">
      <c r="A6200" s="130"/>
      <c r="B6200" s="131"/>
      <c r="C6200" s="131"/>
      <c r="D6200" s="132"/>
      <c r="E6200" s="136" t="s">
        <v>0</v>
      </c>
      <c r="F6200" s="159" t="s">
        <v>763</v>
      </c>
      <c r="G6200" s="159"/>
      <c r="H6200" s="160"/>
      <c r="I6200" s="161"/>
      <c r="J6200" s="162"/>
      <c r="K6200" s="134"/>
      <c r="L6200" s="134"/>
      <c r="M6200" s="134"/>
      <c r="N6200" s="134"/>
      <c r="O6200" s="135"/>
      <c r="P6200" s="135"/>
      <c r="Q6200" s="135"/>
      <c r="R6200" s="132"/>
      <c r="S6200" s="132"/>
      <c r="T6200" s="131"/>
      <c r="U6200" s="6"/>
      <c r="V6200" s="8"/>
      <c r="W6200" s="8"/>
      <c r="X6200" s="133" t="str">
        <f>F6200</f>
        <v>---</v>
      </c>
      <c r="Y6200" s="9"/>
      <c r="AA6200" s="11"/>
    </row>
    <row r="6201" spans="1:27" ht="7.5" customHeight="1" outlineLevel="5" x14ac:dyDescent="0.15">
      <c r="B6201" s="69"/>
      <c r="C6201" s="69"/>
      <c r="D6201" s="60"/>
      <c r="E6201" s="60"/>
      <c r="F6201" s="61"/>
      <c r="G6201" s="60"/>
      <c r="H6201" s="65"/>
      <c r="I6201" s="105"/>
      <c r="J6201" s="63"/>
      <c r="K6201" s="65"/>
      <c r="L6201" s="65"/>
      <c r="M6201" s="65"/>
      <c r="N6201" s="65"/>
      <c r="O6201" s="63"/>
      <c r="P6201" s="63"/>
      <c r="Q6201" s="63"/>
      <c r="R6201" s="60"/>
      <c r="S6201" s="60"/>
      <c r="T6201" s="69"/>
      <c r="U6201" s="8"/>
      <c r="X6201" s="60"/>
    </row>
    <row r="6202" spans="1:27" ht="22.5" outlineLevel="4" x14ac:dyDescent="0.2">
      <c r="A6202" s="4"/>
      <c r="B6202" s="120"/>
      <c r="C6202" s="121">
        <v>5</v>
      </c>
      <c r="D6202" s="122" t="s">
        <v>760</v>
      </c>
      <c r="E6202" s="123" t="s">
        <v>4323</v>
      </c>
      <c r="F6202" s="124" t="s">
        <v>4324</v>
      </c>
      <c r="G6202" s="122" t="s">
        <v>3854</v>
      </c>
      <c r="H6202" s="125">
        <v>4</v>
      </c>
      <c r="I6202" s="126">
        <v>0</v>
      </c>
      <c r="J6202" s="127">
        <f>H6202*I6202</f>
        <v>0</v>
      </c>
      <c r="K6202" s="125"/>
      <c r="L6202" s="125">
        <f>H6202*K6202</f>
        <v>0</v>
      </c>
      <c r="M6202" s="125"/>
      <c r="N6202" s="125">
        <f>H6202*M6202</f>
        <v>0</v>
      </c>
      <c r="O6202" s="127">
        <v>15</v>
      </c>
      <c r="P6202" s="127">
        <f>J6202*(O6202/100)</f>
        <v>0</v>
      </c>
      <c r="Q6202" s="127">
        <f>J6202+P6202</f>
        <v>0</v>
      </c>
      <c r="R6202" s="128"/>
      <c r="S6202" s="128" t="s">
        <v>776</v>
      </c>
      <c r="T6202" s="129">
        <v>1</v>
      </c>
      <c r="U6202" s="8"/>
      <c r="V6202" s="8"/>
      <c r="W6202" s="8"/>
      <c r="X6202" s="60"/>
    </row>
    <row r="6203" spans="1:27" ht="9.75" outlineLevel="5" x14ac:dyDescent="0.2">
      <c r="A6203" s="130"/>
      <c r="B6203" s="131"/>
      <c r="C6203" s="131"/>
      <c r="D6203" s="132"/>
      <c r="E6203" s="136" t="s">
        <v>0</v>
      </c>
      <c r="F6203" s="159" t="s">
        <v>763</v>
      </c>
      <c r="G6203" s="159"/>
      <c r="H6203" s="160"/>
      <c r="I6203" s="161"/>
      <c r="J6203" s="162"/>
      <c r="K6203" s="134"/>
      <c r="L6203" s="134"/>
      <c r="M6203" s="134"/>
      <c r="N6203" s="134"/>
      <c r="O6203" s="135"/>
      <c r="P6203" s="135"/>
      <c r="Q6203" s="135"/>
      <c r="R6203" s="132"/>
      <c r="S6203" s="132"/>
      <c r="T6203" s="131"/>
      <c r="U6203" s="6"/>
      <c r="V6203" s="8"/>
      <c r="W6203" s="8"/>
      <c r="X6203" s="133" t="str">
        <f>F6203</f>
        <v>---</v>
      </c>
      <c r="Y6203" s="9"/>
      <c r="AA6203" s="11"/>
    </row>
    <row r="6204" spans="1:27" ht="7.5" customHeight="1" outlineLevel="5" x14ac:dyDescent="0.15">
      <c r="B6204" s="69"/>
      <c r="C6204" s="69"/>
      <c r="D6204" s="60"/>
      <c r="E6204" s="60"/>
      <c r="F6204" s="61"/>
      <c r="G6204" s="60"/>
      <c r="H6204" s="65"/>
      <c r="I6204" s="105"/>
      <c r="J6204" s="63"/>
      <c r="K6204" s="65"/>
      <c r="L6204" s="65"/>
      <c r="M6204" s="65"/>
      <c r="N6204" s="65"/>
      <c r="O6204" s="63"/>
      <c r="P6204" s="63"/>
      <c r="Q6204" s="63"/>
      <c r="R6204" s="60"/>
      <c r="S6204" s="60"/>
      <c r="T6204" s="69"/>
      <c r="U6204" s="8"/>
      <c r="X6204" s="60"/>
    </row>
    <row r="6205" spans="1:27" outlineLevel="4" x14ac:dyDescent="0.15">
      <c r="B6205" s="6"/>
      <c r="C6205" s="6"/>
      <c r="D6205" s="6"/>
      <c r="E6205" s="6"/>
      <c r="F6205" s="6"/>
      <c r="G6205" s="6"/>
      <c r="H6205" s="6"/>
      <c r="I6205" s="8"/>
      <c r="J6205" s="8"/>
      <c r="K6205" s="6"/>
      <c r="L6205" s="6"/>
      <c r="M6205" s="6"/>
      <c r="N6205" s="6"/>
      <c r="O6205" s="6"/>
      <c r="P6205" s="8"/>
      <c r="Q6205" s="8"/>
      <c r="R6205" s="8"/>
      <c r="S6205" s="6"/>
      <c r="T6205" s="6"/>
      <c r="X6205" s="6"/>
    </row>
    <row r="6206" spans="1:27" ht="11.25" outlineLevel="3" x14ac:dyDescent="0.2">
      <c r="A6206" s="96" t="s">
        <v>237</v>
      </c>
      <c r="B6206" s="100">
        <v>4</v>
      </c>
      <c r="C6206" s="114"/>
      <c r="D6206" s="115" t="s">
        <v>533</v>
      </c>
      <c r="E6206" s="115"/>
      <c r="F6206" s="116" t="s">
        <v>192</v>
      </c>
      <c r="G6206" s="115"/>
      <c r="H6206" s="117"/>
      <c r="I6206" s="118"/>
      <c r="J6206" s="98">
        <f>SUBTOTAL(9,J6207:J6225)</f>
        <v>0</v>
      </c>
      <c r="K6206" s="117"/>
      <c r="L6206" s="99">
        <f>SUBTOTAL(9,L6207:L6225)</f>
        <v>0</v>
      </c>
      <c r="M6206" s="117"/>
      <c r="N6206" s="99">
        <f>SUBTOTAL(9,N6207:N6225)</f>
        <v>0</v>
      </c>
      <c r="O6206" s="119"/>
      <c r="P6206" s="98">
        <f>SUBTOTAL(9,P6207:P6225)</f>
        <v>0</v>
      </c>
      <c r="Q6206" s="98">
        <f>SUBTOTAL(9,Q6207:Q6225)</f>
        <v>0</v>
      </c>
      <c r="R6206" s="115"/>
      <c r="S6206" s="115"/>
      <c r="T6206" s="100">
        <f>SUBTOTAL(9,T6207:T6225)</f>
        <v>6</v>
      </c>
      <c r="U6206" s="6"/>
      <c r="V6206" s="8"/>
      <c r="W6206" s="8"/>
      <c r="X6206" s="60"/>
    </row>
    <row r="6207" spans="1:27" ht="11.25" outlineLevel="4" x14ac:dyDescent="0.2">
      <c r="A6207" s="4"/>
      <c r="B6207" s="120"/>
      <c r="C6207" s="121">
        <v>1</v>
      </c>
      <c r="D6207" s="122" t="s">
        <v>534</v>
      </c>
      <c r="E6207" s="123" t="s">
        <v>3929</v>
      </c>
      <c r="F6207" s="124" t="s">
        <v>3930</v>
      </c>
      <c r="G6207" s="122" t="s">
        <v>724</v>
      </c>
      <c r="H6207" s="125">
        <v>3120</v>
      </c>
      <c r="I6207" s="126">
        <v>0</v>
      </c>
      <c r="J6207" s="127">
        <f>H6207*I6207</f>
        <v>0</v>
      </c>
      <c r="K6207" s="125"/>
      <c r="L6207" s="125">
        <f>H6207*K6207</f>
        <v>0</v>
      </c>
      <c r="M6207" s="125"/>
      <c r="N6207" s="125">
        <f>H6207*M6207</f>
        <v>0</v>
      </c>
      <c r="O6207" s="127">
        <v>15</v>
      </c>
      <c r="P6207" s="127">
        <f>J6207*(O6207/100)</f>
        <v>0</v>
      </c>
      <c r="Q6207" s="127">
        <f>J6207+P6207</f>
        <v>0</v>
      </c>
      <c r="R6207" s="128"/>
      <c r="S6207" s="128" t="s">
        <v>538</v>
      </c>
      <c r="T6207" s="129">
        <v>1</v>
      </c>
      <c r="U6207" s="8"/>
      <c r="V6207" s="8"/>
      <c r="W6207" s="8"/>
      <c r="X6207" s="60"/>
    </row>
    <row r="6208" spans="1:27" ht="9.75" outlineLevel="5" x14ac:dyDescent="0.2">
      <c r="A6208" s="130"/>
      <c r="B6208" s="131"/>
      <c r="C6208" s="131"/>
      <c r="D6208" s="132"/>
      <c r="E6208" s="136" t="s">
        <v>0</v>
      </c>
      <c r="F6208" s="159" t="s">
        <v>3931</v>
      </c>
      <c r="G6208" s="159"/>
      <c r="H6208" s="160"/>
      <c r="I6208" s="161"/>
      <c r="J6208" s="162"/>
      <c r="K6208" s="134"/>
      <c r="L6208" s="134"/>
      <c r="M6208" s="134"/>
      <c r="N6208" s="134"/>
      <c r="O6208" s="135"/>
      <c r="P6208" s="135"/>
      <c r="Q6208" s="135"/>
      <c r="R6208" s="132"/>
      <c r="S6208" s="132"/>
      <c r="T6208" s="131"/>
      <c r="U6208" s="6"/>
      <c r="V6208" s="8"/>
      <c r="W6208" s="8"/>
      <c r="X6208" s="133" t="str">
        <f>F6208</f>
        <v>Ukončení vodičů a kabelů izolovaných s označením a zapojením v rozváděči nebo na přístroji, průřezu žíly do 2,5 mm2</v>
      </c>
      <c r="Y6208" s="9"/>
      <c r="AA6208" s="11"/>
    </row>
    <row r="6209" spans="1:27" ht="7.5" customHeight="1" outlineLevel="5" x14ac:dyDescent="0.15">
      <c r="B6209" s="69"/>
      <c r="C6209" s="69"/>
      <c r="D6209" s="60"/>
      <c r="E6209" s="60"/>
      <c r="F6209" s="61"/>
      <c r="G6209" s="60"/>
      <c r="H6209" s="65"/>
      <c r="I6209" s="105"/>
      <c r="J6209" s="63"/>
      <c r="K6209" s="65"/>
      <c r="L6209" s="65"/>
      <c r="M6209" s="65"/>
      <c r="N6209" s="65"/>
      <c r="O6209" s="63"/>
      <c r="P6209" s="63"/>
      <c r="Q6209" s="63"/>
      <c r="R6209" s="60"/>
      <c r="S6209" s="60"/>
      <c r="T6209" s="69"/>
      <c r="U6209" s="8"/>
      <c r="X6209" s="60"/>
    </row>
    <row r="6210" spans="1:27" ht="11.25" outlineLevel="4" x14ac:dyDescent="0.2">
      <c r="A6210" s="4"/>
      <c r="B6210" s="120"/>
      <c r="C6210" s="121">
        <v>2</v>
      </c>
      <c r="D6210" s="122" t="s">
        <v>534</v>
      </c>
      <c r="E6210" s="123" t="s">
        <v>3932</v>
      </c>
      <c r="F6210" s="124" t="s">
        <v>3933</v>
      </c>
      <c r="G6210" s="122" t="s">
        <v>724</v>
      </c>
      <c r="H6210" s="125">
        <v>162</v>
      </c>
      <c r="I6210" s="126">
        <v>0</v>
      </c>
      <c r="J6210" s="127">
        <f>H6210*I6210</f>
        <v>0</v>
      </c>
      <c r="K6210" s="125"/>
      <c r="L6210" s="125">
        <f>H6210*K6210</f>
        <v>0</v>
      </c>
      <c r="M6210" s="125"/>
      <c r="N6210" s="125">
        <f>H6210*M6210</f>
        <v>0</v>
      </c>
      <c r="O6210" s="127">
        <v>15</v>
      </c>
      <c r="P6210" s="127">
        <f>J6210*(O6210/100)</f>
        <v>0</v>
      </c>
      <c r="Q6210" s="127">
        <f>J6210+P6210</f>
        <v>0</v>
      </c>
      <c r="R6210" s="128"/>
      <c r="S6210" s="128" t="s">
        <v>538</v>
      </c>
      <c r="T6210" s="129">
        <v>1</v>
      </c>
      <c r="U6210" s="8"/>
      <c r="V6210" s="8"/>
      <c r="W6210" s="8"/>
      <c r="X6210" s="60"/>
    </row>
    <row r="6211" spans="1:27" ht="9.75" outlineLevel="5" x14ac:dyDescent="0.2">
      <c r="A6211" s="130"/>
      <c r="B6211" s="131"/>
      <c r="C6211" s="131"/>
      <c r="D6211" s="132"/>
      <c r="E6211" s="136" t="s">
        <v>0</v>
      </c>
      <c r="F6211" s="159" t="s">
        <v>3934</v>
      </c>
      <c r="G6211" s="159"/>
      <c r="H6211" s="160"/>
      <c r="I6211" s="161"/>
      <c r="J6211" s="162"/>
      <c r="K6211" s="134"/>
      <c r="L6211" s="134"/>
      <c r="M6211" s="134"/>
      <c r="N6211" s="134"/>
      <c r="O6211" s="135"/>
      <c r="P6211" s="135"/>
      <c r="Q6211" s="135"/>
      <c r="R6211" s="132"/>
      <c r="S6211" s="132"/>
      <c r="T6211" s="131"/>
      <c r="U6211" s="6"/>
      <c r="V6211" s="8"/>
      <c r="W6211" s="8"/>
      <c r="X6211" s="133" t="str">
        <f>F6211</f>
        <v>Ukončení vodičů a kabelů izolovaných s označením a zapojením v rozváděči nebo na přístroji, průřezu žíly do 4 mm2</v>
      </c>
      <c r="Y6211" s="9"/>
      <c r="AA6211" s="11"/>
    </row>
    <row r="6212" spans="1:27" ht="7.5" customHeight="1" outlineLevel="5" x14ac:dyDescent="0.15">
      <c r="B6212" s="69"/>
      <c r="C6212" s="69"/>
      <c r="D6212" s="60"/>
      <c r="E6212" s="60"/>
      <c r="F6212" s="61"/>
      <c r="G6212" s="60"/>
      <c r="H6212" s="65"/>
      <c r="I6212" s="105"/>
      <c r="J6212" s="63"/>
      <c r="K6212" s="65"/>
      <c r="L6212" s="65"/>
      <c r="M6212" s="65"/>
      <c r="N6212" s="65"/>
      <c r="O6212" s="63"/>
      <c r="P6212" s="63"/>
      <c r="Q6212" s="63"/>
      <c r="R6212" s="60"/>
      <c r="S6212" s="60"/>
      <c r="T6212" s="69"/>
      <c r="U6212" s="8"/>
      <c r="X6212" s="60"/>
    </row>
    <row r="6213" spans="1:27" ht="11.25" outlineLevel="4" x14ac:dyDescent="0.2">
      <c r="A6213" s="4"/>
      <c r="B6213" s="120"/>
      <c r="C6213" s="121">
        <v>3</v>
      </c>
      <c r="D6213" s="122" t="s">
        <v>534</v>
      </c>
      <c r="E6213" s="123" t="s">
        <v>3935</v>
      </c>
      <c r="F6213" s="124" t="s">
        <v>3936</v>
      </c>
      <c r="G6213" s="122" t="s">
        <v>724</v>
      </c>
      <c r="H6213" s="125">
        <v>52</v>
      </c>
      <c r="I6213" s="126">
        <v>0</v>
      </c>
      <c r="J6213" s="127">
        <f>H6213*I6213</f>
        <v>0</v>
      </c>
      <c r="K6213" s="125"/>
      <c r="L6213" s="125">
        <f>H6213*K6213</f>
        <v>0</v>
      </c>
      <c r="M6213" s="125"/>
      <c r="N6213" s="125">
        <f>H6213*M6213</f>
        <v>0</v>
      </c>
      <c r="O6213" s="127">
        <v>15</v>
      </c>
      <c r="P6213" s="127">
        <f>J6213*(O6213/100)</f>
        <v>0</v>
      </c>
      <c r="Q6213" s="127">
        <f>J6213+P6213</f>
        <v>0</v>
      </c>
      <c r="R6213" s="128"/>
      <c r="S6213" s="128" t="s">
        <v>538</v>
      </c>
      <c r="T6213" s="129">
        <v>1</v>
      </c>
      <c r="U6213" s="8"/>
      <c r="V6213" s="8"/>
      <c r="W6213" s="8"/>
      <c r="X6213" s="60"/>
    </row>
    <row r="6214" spans="1:27" ht="9.75" outlineLevel="5" x14ac:dyDescent="0.2">
      <c r="A6214" s="130"/>
      <c r="B6214" s="131"/>
      <c r="C6214" s="131"/>
      <c r="D6214" s="132"/>
      <c r="E6214" s="136" t="s">
        <v>0</v>
      </c>
      <c r="F6214" s="159" t="s">
        <v>3937</v>
      </c>
      <c r="G6214" s="159"/>
      <c r="H6214" s="160"/>
      <c r="I6214" s="161"/>
      <c r="J6214" s="162"/>
      <c r="K6214" s="134"/>
      <c r="L6214" s="134"/>
      <c r="M6214" s="134"/>
      <c r="N6214" s="134"/>
      <c r="O6214" s="135"/>
      <c r="P6214" s="135"/>
      <c r="Q6214" s="135"/>
      <c r="R6214" s="132"/>
      <c r="S6214" s="132"/>
      <c r="T6214" s="131"/>
      <c r="U6214" s="6"/>
      <c r="V6214" s="8"/>
      <c r="W6214" s="8"/>
      <c r="X6214" s="133" t="str">
        <f>F6214</f>
        <v>Ukončení vodičů a kabelů izolovaných s označením a zapojením v rozváděči nebo na přístroji, průřezu žíly do 6 mm2</v>
      </c>
      <c r="Y6214" s="9"/>
      <c r="AA6214" s="11"/>
    </row>
    <row r="6215" spans="1:27" ht="7.5" customHeight="1" outlineLevel="5" x14ac:dyDescent="0.15">
      <c r="B6215" s="69"/>
      <c r="C6215" s="69"/>
      <c r="D6215" s="60"/>
      <c r="E6215" s="60"/>
      <c r="F6215" s="61"/>
      <c r="G6215" s="60"/>
      <c r="H6215" s="65"/>
      <c r="I6215" s="105"/>
      <c r="J6215" s="63"/>
      <c r="K6215" s="65"/>
      <c r="L6215" s="65"/>
      <c r="M6215" s="65"/>
      <c r="N6215" s="65"/>
      <c r="O6215" s="63"/>
      <c r="P6215" s="63"/>
      <c r="Q6215" s="63"/>
      <c r="R6215" s="60"/>
      <c r="S6215" s="60"/>
      <c r="T6215" s="69"/>
      <c r="U6215" s="8"/>
      <c r="X6215" s="60"/>
    </row>
    <row r="6216" spans="1:27" ht="11.25" outlineLevel="4" x14ac:dyDescent="0.2">
      <c r="A6216" s="4"/>
      <c r="B6216" s="120"/>
      <c r="C6216" s="121">
        <v>4</v>
      </c>
      <c r="D6216" s="122" t="s">
        <v>534</v>
      </c>
      <c r="E6216" s="123" t="s">
        <v>3938</v>
      </c>
      <c r="F6216" s="124" t="s">
        <v>3939</v>
      </c>
      <c r="G6216" s="122" t="s">
        <v>724</v>
      </c>
      <c r="H6216" s="125">
        <v>72</v>
      </c>
      <c r="I6216" s="126">
        <v>0</v>
      </c>
      <c r="J6216" s="127">
        <f>H6216*I6216</f>
        <v>0</v>
      </c>
      <c r="K6216" s="125"/>
      <c r="L6216" s="125">
        <f>H6216*K6216</f>
        <v>0</v>
      </c>
      <c r="M6216" s="125"/>
      <c r="N6216" s="125">
        <f>H6216*M6216</f>
        <v>0</v>
      </c>
      <c r="O6216" s="127">
        <v>15</v>
      </c>
      <c r="P6216" s="127">
        <f>J6216*(O6216/100)</f>
        <v>0</v>
      </c>
      <c r="Q6216" s="127">
        <f>J6216+P6216</f>
        <v>0</v>
      </c>
      <c r="R6216" s="128"/>
      <c r="S6216" s="128" t="s">
        <v>538</v>
      </c>
      <c r="T6216" s="129">
        <v>1</v>
      </c>
      <c r="U6216" s="8"/>
      <c r="V6216" s="8"/>
      <c r="W6216" s="8"/>
      <c r="X6216" s="60"/>
    </row>
    <row r="6217" spans="1:27" ht="9.75" outlineLevel="5" x14ac:dyDescent="0.2">
      <c r="A6217" s="130"/>
      <c r="B6217" s="131"/>
      <c r="C6217" s="131"/>
      <c r="D6217" s="132"/>
      <c r="E6217" s="136" t="s">
        <v>0</v>
      </c>
      <c r="F6217" s="159" t="s">
        <v>3940</v>
      </c>
      <c r="G6217" s="159"/>
      <c r="H6217" s="160"/>
      <c r="I6217" s="161"/>
      <c r="J6217" s="162"/>
      <c r="K6217" s="134"/>
      <c r="L6217" s="134"/>
      <c r="M6217" s="134"/>
      <c r="N6217" s="134"/>
      <c r="O6217" s="135"/>
      <c r="P6217" s="135"/>
      <c r="Q6217" s="135"/>
      <c r="R6217" s="132"/>
      <c r="S6217" s="132"/>
      <c r="T6217" s="131"/>
      <c r="U6217" s="6"/>
      <c r="V6217" s="8"/>
      <c r="W6217" s="8"/>
      <c r="X6217" s="133" t="str">
        <f>F6217</f>
        <v>Ukončení vodičů a kabelů izolovaných s označením a zapojením v rozváděči nebo na přístroji, průřezu žíly do 10 mm2</v>
      </c>
      <c r="Y6217" s="9"/>
      <c r="AA6217" s="11"/>
    </row>
    <row r="6218" spans="1:27" ht="7.5" customHeight="1" outlineLevel="5" x14ac:dyDescent="0.15">
      <c r="B6218" s="69"/>
      <c r="C6218" s="69"/>
      <c r="D6218" s="60"/>
      <c r="E6218" s="60"/>
      <c r="F6218" s="61"/>
      <c r="G6218" s="60"/>
      <c r="H6218" s="65"/>
      <c r="I6218" s="105"/>
      <c r="J6218" s="63"/>
      <c r="K6218" s="65"/>
      <c r="L6218" s="65"/>
      <c r="M6218" s="65"/>
      <c r="N6218" s="65"/>
      <c r="O6218" s="63"/>
      <c r="P6218" s="63"/>
      <c r="Q6218" s="63"/>
      <c r="R6218" s="60"/>
      <c r="S6218" s="60"/>
      <c r="T6218" s="69"/>
      <c r="U6218" s="8"/>
      <c r="X6218" s="60"/>
    </row>
    <row r="6219" spans="1:27" ht="11.25" outlineLevel="4" x14ac:dyDescent="0.2">
      <c r="A6219" s="4"/>
      <c r="B6219" s="120"/>
      <c r="C6219" s="121">
        <v>5</v>
      </c>
      <c r="D6219" s="122" t="s">
        <v>534</v>
      </c>
      <c r="E6219" s="123" t="s">
        <v>3944</v>
      </c>
      <c r="F6219" s="124" t="s">
        <v>3945</v>
      </c>
      <c r="G6219" s="122" t="s">
        <v>724</v>
      </c>
      <c r="H6219" s="125">
        <v>34</v>
      </c>
      <c r="I6219" s="126">
        <v>0</v>
      </c>
      <c r="J6219" s="127">
        <f>H6219*I6219</f>
        <v>0</v>
      </c>
      <c r="K6219" s="125"/>
      <c r="L6219" s="125">
        <f>H6219*K6219</f>
        <v>0</v>
      </c>
      <c r="M6219" s="125"/>
      <c r="N6219" s="125">
        <f>H6219*M6219</f>
        <v>0</v>
      </c>
      <c r="O6219" s="127">
        <v>15</v>
      </c>
      <c r="P6219" s="127">
        <f>J6219*(O6219/100)</f>
        <v>0</v>
      </c>
      <c r="Q6219" s="127">
        <f>J6219+P6219</f>
        <v>0</v>
      </c>
      <c r="R6219" s="128"/>
      <c r="S6219" s="128" t="s">
        <v>538</v>
      </c>
      <c r="T6219" s="129">
        <v>1</v>
      </c>
      <c r="U6219" s="8"/>
      <c r="V6219" s="8"/>
      <c r="W6219" s="8"/>
      <c r="X6219" s="60"/>
    </row>
    <row r="6220" spans="1:27" ht="9.75" outlineLevel="5" x14ac:dyDescent="0.2">
      <c r="A6220" s="130"/>
      <c r="B6220" s="131"/>
      <c r="C6220" s="131"/>
      <c r="D6220" s="132"/>
      <c r="E6220" s="136" t="s">
        <v>0</v>
      </c>
      <c r="F6220" s="159" t="s">
        <v>3946</v>
      </c>
      <c r="G6220" s="159"/>
      <c r="H6220" s="160"/>
      <c r="I6220" s="161"/>
      <c r="J6220" s="162"/>
      <c r="K6220" s="134"/>
      <c r="L6220" s="134"/>
      <c r="M6220" s="134"/>
      <c r="N6220" s="134"/>
      <c r="O6220" s="135"/>
      <c r="P6220" s="135"/>
      <c r="Q6220" s="135"/>
      <c r="R6220" s="132"/>
      <c r="S6220" s="132"/>
      <c r="T6220" s="131"/>
      <c r="U6220" s="6"/>
      <c r="V6220" s="8"/>
      <c r="W6220" s="8"/>
      <c r="X6220" s="133" t="str">
        <f>F6220</f>
        <v>Ukončení vodičů a kabelů izolovaných s označením a zapojením v rozváděči nebo na přístroji, průřezu žíly do 25 mm2</v>
      </c>
      <c r="Y6220" s="9"/>
      <c r="AA6220" s="11"/>
    </row>
    <row r="6221" spans="1:27" ht="7.5" customHeight="1" outlineLevel="5" x14ac:dyDescent="0.15">
      <c r="B6221" s="69"/>
      <c r="C6221" s="69"/>
      <c r="D6221" s="60"/>
      <c r="E6221" s="60"/>
      <c r="F6221" s="61"/>
      <c r="G6221" s="60"/>
      <c r="H6221" s="65"/>
      <c r="I6221" s="105"/>
      <c r="J6221" s="63"/>
      <c r="K6221" s="65"/>
      <c r="L6221" s="65"/>
      <c r="M6221" s="65"/>
      <c r="N6221" s="65"/>
      <c r="O6221" s="63"/>
      <c r="P6221" s="63"/>
      <c r="Q6221" s="63"/>
      <c r="R6221" s="60"/>
      <c r="S6221" s="60"/>
      <c r="T6221" s="69"/>
      <c r="U6221" s="8"/>
      <c r="X6221" s="60"/>
    </row>
    <row r="6222" spans="1:27" ht="11.25" outlineLevel="4" x14ac:dyDescent="0.2">
      <c r="A6222" s="4"/>
      <c r="B6222" s="120"/>
      <c r="C6222" s="121">
        <v>6</v>
      </c>
      <c r="D6222" s="122" t="s">
        <v>534</v>
      </c>
      <c r="E6222" s="123" t="s">
        <v>3947</v>
      </c>
      <c r="F6222" s="124" t="s">
        <v>3948</v>
      </c>
      <c r="G6222" s="122" t="s">
        <v>724</v>
      </c>
      <c r="H6222" s="125">
        <v>10</v>
      </c>
      <c r="I6222" s="126">
        <v>0</v>
      </c>
      <c r="J6222" s="127">
        <f>H6222*I6222</f>
        <v>0</v>
      </c>
      <c r="K6222" s="125"/>
      <c r="L6222" s="125">
        <f>H6222*K6222</f>
        <v>0</v>
      </c>
      <c r="M6222" s="125"/>
      <c r="N6222" s="125">
        <f>H6222*M6222</f>
        <v>0</v>
      </c>
      <c r="O6222" s="127">
        <v>15</v>
      </c>
      <c r="P6222" s="127">
        <f>J6222*(O6222/100)</f>
        <v>0</v>
      </c>
      <c r="Q6222" s="127">
        <f>J6222+P6222</f>
        <v>0</v>
      </c>
      <c r="R6222" s="128"/>
      <c r="S6222" s="128" t="s">
        <v>538</v>
      </c>
      <c r="T6222" s="129">
        <v>1</v>
      </c>
      <c r="U6222" s="8"/>
      <c r="V6222" s="8"/>
      <c r="W6222" s="8"/>
      <c r="X6222" s="60"/>
    </row>
    <row r="6223" spans="1:27" ht="9.75" outlineLevel="5" x14ac:dyDescent="0.2">
      <c r="A6223" s="130"/>
      <c r="B6223" s="131"/>
      <c r="C6223" s="131"/>
      <c r="D6223" s="132"/>
      <c r="E6223" s="136" t="s">
        <v>0</v>
      </c>
      <c r="F6223" s="159" t="s">
        <v>3949</v>
      </c>
      <c r="G6223" s="159"/>
      <c r="H6223" s="160"/>
      <c r="I6223" s="161"/>
      <c r="J6223" s="162"/>
      <c r="K6223" s="134"/>
      <c r="L6223" s="134"/>
      <c r="M6223" s="134"/>
      <c r="N6223" s="134"/>
      <c r="O6223" s="135"/>
      <c r="P6223" s="135"/>
      <c r="Q6223" s="135"/>
      <c r="R6223" s="132"/>
      <c r="S6223" s="132"/>
      <c r="T6223" s="131"/>
      <c r="U6223" s="6"/>
      <c r="V6223" s="8"/>
      <c r="W6223" s="8"/>
      <c r="X6223" s="133" t="str">
        <f>F6223</f>
        <v>Ukončení vodičů a kabelů izolovaných s označením a zapojením v rozváděči nebo na přístroji, průřezu žíly do 50 mm2</v>
      </c>
      <c r="Y6223" s="9"/>
      <c r="AA6223" s="11"/>
    </row>
    <row r="6224" spans="1:27" ht="7.5" customHeight="1" outlineLevel="5" x14ac:dyDescent="0.15">
      <c r="B6224" s="69"/>
      <c r="C6224" s="69"/>
      <c r="D6224" s="60"/>
      <c r="E6224" s="60"/>
      <c r="F6224" s="61"/>
      <c r="G6224" s="60"/>
      <c r="H6224" s="65"/>
      <c r="I6224" s="105"/>
      <c r="J6224" s="63"/>
      <c r="K6224" s="65"/>
      <c r="L6224" s="65"/>
      <c r="M6224" s="65"/>
      <c r="N6224" s="65"/>
      <c r="O6224" s="63"/>
      <c r="P6224" s="63"/>
      <c r="Q6224" s="63"/>
      <c r="R6224" s="60"/>
      <c r="S6224" s="60"/>
      <c r="T6224" s="69"/>
      <c r="U6224" s="8"/>
      <c r="X6224" s="60"/>
    </row>
    <row r="6225" spans="1:27" outlineLevel="4" x14ac:dyDescent="0.15">
      <c r="B6225" s="6"/>
      <c r="C6225" s="6"/>
      <c r="D6225" s="6"/>
      <c r="E6225" s="6"/>
      <c r="F6225" s="6"/>
      <c r="G6225" s="6"/>
      <c r="H6225" s="6"/>
      <c r="I6225" s="8"/>
      <c r="J6225" s="8"/>
      <c r="K6225" s="6"/>
      <c r="L6225" s="6"/>
      <c r="M6225" s="6"/>
      <c r="N6225" s="6"/>
      <c r="O6225" s="6"/>
      <c r="P6225" s="8"/>
      <c r="Q6225" s="8"/>
      <c r="R6225" s="8"/>
      <c r="S6225" s="6"/>
      <c r="T6225" s="6"/>
      <c r="X6225" s="6"/>
    </row>
    <row r="6226" spans="1:27" ht="11.25" outlineLevel="3" x14ac:dyDescent="0.2">
      <c r="A6226" s="96" t="s">
        <v>238</v>
      </c>
      <c r="B6226" s="100">
        <v>4</v>
      </c>
      <c r="C6226" s="114"/>
      <c r="D6226" s="115" t="s">
        <v>533</v>
      </c>
      <c r="E6226" s="115"/>
      <c r="F6226" s="116" t="s">
        <v>194</v>
      </c>
      <c r="G6226" s="115"/>
      <c r="H6226" s="117"/>
      <c r="I6226" s="118"/>
      <c r="J6226" s="98">
        <f>SUBTOTAL(9,J6227:J6254)</f>
        <v>0</v>
      </c>
      <c r="K6226" s="117"/>
      <c r="L6226" s="99">
        <f>SUBTOTAL(9,L6227:L6254)</f>
        <v>1.5280000000000002E-2</v>
      </c>
      <c r="M6226" s="117"/>
      <c r="N6226" s="99">
        <f>SUBTOTAL(9,N6227:N6254)</f>
        <v>6.9657999999999998</v>
      </c>
      <c r="O6226" s="119"/>
      <c r="P6226" s="98">
        <f>SUBTOTAL(9,P6227:P6254)</f>
        <v>0</v>
      </c>
      <c r="Q6226" s="98">
        <f>SUBTOTAL(9,Q6227:Q6254)</f>
        <v>0</v>
      </c>
      <c r="R6226" s="115"/>
      <c r="S6226" s="115"/>
      <c r="T6226" s="100">
        <f>SUBTOTAL(9,T6227:T6254)</f>
        <v>9</v>
      </c>
      <c r="U6226" s="6"/>
      <c r="V6226" s="8"/>
      <c r="W6226" s="8"/>
      <c r="X6226" s="60"/>
    </row>
    <row r="6227" spans="1:27" ht="22.5" outlineLevel="4" x14ac:dyDescent="0.2">
      <c r="A6227" s="4"/>
      <c r="B6227" s="120"/>
      <c r="C6227" s="121">
        <v>1</v>
      </c>
      <c r="D6227" s="122" t="s">
        <v>3747</v>
      </c>
      <c r="E6227" s="123" t="s">
        <v>3950</v>
      </c>
      <c r="F6227" s="124" t="s">
        <v>3951</v>
      </c>
      <c r="G6227" s="122" t="s">
        <v>537</v>
      </c>
      <c r="H6227" s="125">
        <v>0.8</v>
      </c>
      <c r="I6227" s="126">
        <v>0</v>
      </c>
      <c r="J6227" s="127">
        <f>H6227*I6227</f>
        <v>0</v>
      </c>
      <c r="K6227" s="125"/>
      <c r="L6227" s="125">
        <f>H6227*K6227</f>
        <v>0</v>
      </c>
      <c r="M6227" s="125">
        <v>2.2000000000000002</v>
      </c>
      <c r="N6227" s="125">
        <f>H6227*M6227</f>
        <v>1.7600000000000002</v>
      </c>
      <c r="O6227" s="127">
        <v>15</v>
      </c>
      <c r="P6227" s="127">
        <f>J6227*(O6227/100)</f>
        <v>0</v>
      </c>
      <c r="Q6227" s="127">
        <f>J6227+P6227</f>
        <v>0</v>
      </c>
      <c r="R6227" s="128"/>
      <c r="S6227" s="128" t="s">
        <v>538</v>
      </c>
      <c r="T6227" s="129">
        <v>1</v>
      </c>
      <c r="U6227" s="8"/>
      <c r="V6227" s="8"/>
      <c r="W6227" s="8"/>
      <c r="X6227" s="60"/>
    </row>
    <row r="6228" spans="1:27" ht="9.75" outlineLevel="5" x14ac:dyDescent="0.2">
      <c r="A6228" s="130"/>
      <c r="B6228" s="131"/>
      <c r="C6228" s="131"/>
      <c r="D6228" s="132"/>
      <c r="E6228" s="136" t="s">
        <v>0</v>
      </c>
      <c r="F6228" s="159" t="s">
        <v>3952</v>
      </c>
      <c r="G6228" s="159"/>
      <c r="H6228" s="160"/>
      <c r="I6228" s="161"/>
      <c r="J6228" s="162"/>
      <c r="K6228" s="134"/>
      <c r="L6228" s="134"/>
      <c r="M6228" s="134"/>
      <c r="N6228" s="134"/>
      <c r="O6228" s="135"/>
      <c r="P6228" s="135"/>
      <c r="Q6228" s="135"/>
      <c r="R6228" s="132"/>
      <c r="S6228" s="132"/>
      <c r="T6228" s="131"/>
      <c r="U6228" s="6"/>
      <c r="V6228" s="8"/>
      <c r="W6228" s="8"/>
      <c r="X6228" s="133" t="str">
        <f>F6228</f>
        <v>Vysekání kapes nebo výklenků ve zdivu pro osazení kotevních prvků nebo elektroinstalačního zařízení betonovém nebo kamenném, velikosti plochy přes 0,25 m2 jakékoliv hloubky</v>
      </c>
      <c r="Y6228" s="9"/>
      <c r="AA6228" s="11"/>
    </row>
    <row r="6229" spans="1:27" ht="7.5" customHeight="1" outlineLevel="5" x14ac:dyDescent="0.15">
      <c r="B6229" s="69"/>
      <c r="C6229" s="69"/>
      <c r="D6229" s="60"/>
      <c r="E6229" s="60"/>
      <c r="F6229" s="61"/>
      <c r="G6229" s="60"/>
      <c r="H6229" s="65"/>
      <c r="I6229" s="105"/>
      <c r="J6229" s="63"/>
      <c r="K6229" s="65"/>
      <c r="L6229" s="65"/>
      <c r="M6229" s="65"/>
      <c r="N6229" s="65"/>
      <c r="O6229" s="63"/>
      <c r="P6229" s="63"/>
      <c r="Q6229" s="63"/>
      <c r="R6229" s="60"/>
      <c r="S6229" s="60"/>
      <c r="T6229" s="69"/>
      <c r="U6229" s="8"/>
      <c r="X6229" s="60"/>
    </row>
    <row r="6230" spans="1:27" ht="11.25" outlineLevel="4" x14ac:dyDescent="0.2">
      <c r="A6230" s="4"/>
      <c r="B6230" s="120"/>
      <c r="C6230" s="121">
        <v>2</v>
      </c>
      <c r="D6230" s="122" t="s">
        <v>3747</v>
      </c>
      <c r="E6230" s="123" t="s">
        <v>3953</v>
      </c>
      <c r="F6230" s="124" t="s">
        <v>3954</v>
      </c>
      <c r="G6230" s="122" t="s">
        <v>724</v>
      </c>
      <c r="H6230" s="125">
        <v>260</v>
      </c>
      <c r="I6230" s="126">
        <v>0</v>
      </c>
      <c r="J6230" s="127">
        <f>H6230*I6230</f>
        <v>0</v>
      </c>
      <c r="K6230" s="125"/>
      <c r="L6230" s="125">
        <f>H6230*K6230</f>
        <v>0</v>
      </c>
      <c r="M6230" s="125">
        <v>3.0000000000000001E-5</v>
      </c>
      <c r="N6230" s="125">
        <f>H6230*M6230</f>
        <v>7.8000000000000005E-3</v>
      </c>
      <c r="O6230" s="127">
        <v>15</v>
      </c>
      <c r="P6230" s="127">
        <f>J6230*(O6230/100)</f>
        <v>0</v>
      </c>
      <c r="Q6230" s="127">
        <f>J6230+P6230</f>
        <v>0</v>
      </c>
      <c r="R6230" s="128"/>
      <c r="S6230" s="128" t="s">
        <v>538</v>
      </c>
      <c r="T6230" s="129">
        <v>1</v>
      </c>
      <c r="U6230" s="8"/>
      <c r="V6230" s="8"/>
      <c r="W6230" s="8"/>
      <c r="X6230" s="60"/>
    </row>
    <row r="6231" spans="1:27" ht="9.75" outlineLevel="5" x14ac:dyDescent="0.2">
      <c r="A6231" s="130"/>
      <c r="B6231" s="131"/>
      <c r="C6231" s="131"/>
      <c r="D6231" s="132"/>
      <c r="E6231" s="136" t="s">
        <v>0</v>
      </c>
      <c r="F6231" s="159" t="s">
        <v>3955</v>
      </c>
      <c r="G6231" s="159"/>
      <c r="H6231" s="160"/>
      <c r="I6231" s="161"/>
      <c r="J6231" s="162"/>
      <c r="K6231" s="134"/>
      <c r="L6231" s="134"/>
      <c r="M6231" s="134"/>
      <c r="N6231" s="134"/>
      <c r="O6231" s="135"/>
      <c r="P6231" s="135"/>
      <c r="Q6231" s="135"/>
      <c r="R6231" s="132"/>
      <c r="S6231" s="132"/>
      <c r="T6231" s="131"/>
      <c r="U6231" s="6"/>
      <c r="V6231" s="8"/>
      <c r="W6231" s="8"/>
      <c r="X6231" s="133" t="str">
        <f>F6231</f>
        <v>Vysekání kapes nebo výklenků ve zdivu pro osazení kotevních prvků nebo elektroinstalačního zařízení z lehkých betonů, dutých cihel nebo tvárnic, velikosti 7x7x5 cm</v>
      </c>
      <c r="Y6231" s="9"/>
      <c r="AA6231" s="11"/>
    </row>
    <row r="6232" spans="1:27" ht="7.5" customHeight="1" outlineLevel="5" x14ac:dyDescent="0.15">
      <c r="B6232" s="69"/>
      <c r="C6232" s="69"/>
      <c r="D6232" s="60"/>
      <c r="E6232" s="60"/>
      <c r="F6232" s="61"/>
      <c r="G6232" s="60"/>
      <c r="H6232" s="65"/>
      <c r="I6232" s="105"/>
      <c r="J6232" s="63"/>
      <c r="K6232" s="65"/>
      <c r="L6232" s="65"/>
      <c r="M6232" s="65"/>
      <c r="N6232" s="65"/>
      <c r="O6232" s="63"/>
      <c r="P6232" s="63"/>
      <c r="Q6232" s="63"/>
      <c r="R6232" s="60"/>
      <c r="S6232" s="60"/>
      <c r="T6232" s="69"/>
      <c r="U6232" s="8"/>
      <c r="X6232" s="60"/>
    </row>
    <row r="6233" spans="1:27" ht="11.25" outlineLevel="4" x14ac:dyDescent="0.2">
      <c r="A6233" s="4"/>
      <c r="B6233" s="120"/>
      <c r="C6233" s="121">
        <v>3</v>
      </c>
      <c r="D6233" s="122" t="s">
        <v>3747</v>
      </c>
      <c r="E6233" s="123" t="s">
        <v>3956</v>
      </c>
      <c r="F6233" s="124" t="s">
        <v>3957</v>
      </c>
      <c r="G6233" s="122" t="s">
        <v>752</v>
      </c>
      <c r="H6233" s="125">
        <v>584</v>
      </c>
      <c r="I6233" s="126">
        <v>0</v>
      </c>
      <c r="J6233" s="127">
        <f>H6233*I6233</f>
        <v>0</v>
      </c>
      <c r="K6233" s="125">
        <v>2.0000000000000002E-5</v>
      </c>
      <c r="L6233" s="125">
        <f>H6233*K6233</f>
        <v>1.1680000000000001E-2</v>
      </c>
      <c r="M6233" s="125">
        <v>3.0000000000000001E-3</v>
      </c>
      <c r="N6233" s="125">
        <f>H6233*M6233</f>
        <v>1.752</v>
      </c>
      <c r="O6233" s="127">
        <v>15</v>
      </c>
      <c r="P6233" s="127">
        <f>J6233*(O6233/100)</f>
        <v>0</v>
      </c>
      <c r="Q6233" s="127">
        <f>J6233+P6233</f>
        <v>0</v>
      </c>
      <c r="R6233" s="128"/>
      <c r="S6233" s="128" t="s">
        <v>538</v>
      </c>
      <c r="T6233" s="129">
        <v>1</v>
      </c>
      <c r="U6233" s="8"/>
      <c r="V6233" s="8"/>
      <c r="W6233" s="8"/>
      <c r="X6233" s="60"/>
    </row>
    <row r="6234" spans="1:27" ht="9.75" outlineLevel="5" x14ac:dyDescent="0.2">
      <c r="A6234" s="130"/>
      <c r="B6234" s="131"/>
      <c r="C6234" s="131"/>
      <c r="D6234" s="132"/>
      <c r="E6234" s="136" t="s">
        <v>0</v>
      </c>
      <c r="F6234" s="159" t="s">
        <v>3958</v>
      </c>
      <c r="G6234" s="159"/>
      <c r="H6234" s="160"/>
      <c r="I6234" s="161"/>
      <c r="J6234" s="162"/>
      <c r="K6234" s="134"/>
      <c r="L6234" s="134"/>
      <c r="M6234" s="134"/>
      <c r="N6234" s="134"/>
      <c r="O6234" s="135"/>
      <c r="P6234" s="135"/>
      <c r="Q6234" s="135"/>
      <c r="R6234" s="132"/>
      <c r="S6234" s="132"/>
      <c r="T6234" s="131"/>
      <c r="U6234" s="6"/>
      <c r="V6234" s="8"/>
      <c r="W6234" s="8"/>
      <c r="X6234" s="133" t="str">
        <f>F6234</f>
        <v>Frézování drážek pro vodiče ve stěnách z cihel včetně omítky, rozměru do 5x5 cm</v>
      </c>
      <c r="Y6234" s="9"/>
      <c r="AA6234" s="11"/>
    </row>
    <row r="6235" spans="1:27" ht="7.5" customHeight="1" outlineLevel="5" x14ac:dyDescent="0.15">
      <c r="B6235" s="69"/>
      <c r="C6235" s="69"/>
      <c r="D6235" s="60"/>
      <c r="E6235" s="60"/>
      <c r="F6235" s="61"/>
      <c r="G6235" s="60"/>
      <c r="H6235" s="65"/>
      <c r="I6235" s="105"/>
      <c r="J6235" s="63"/>
      <c r="K6235" s="65"/>
      <c r="L6235" s="65"/>
      <c r="M6235" s="65"/>
      <c r="N6235" s="65"/>
      <c r="O6235" s="63"/>
      <c r="P6235" s="63"/>
      <c r="Q6235" s="63"/>
      <c r="R6235" s="60"/>
      <c r="S6235" s="60"/>
      <c r="T6235" s="69"/>
      <c r="U6235" s="8"/>
      <c r="X6235" s="60"/>
    </row>
    <row r="6236" spans="1:27" ht="11.25" outlineLevel="4" x14ac:dyDescent="0.2">
      <c r="A6236" s="4"/>
      <c r="B6236" s="120"/>
      <c r="C6236" s="121">
        <v>4</v>
      </c>
      <c r="D6236" s="122" t="s">
        <v>3747</v>
      </c>
      <c r="E6236" s="123" t="s">
        <v>3959</v>
      </c>
      <c r="F6236" s="124" t="s">
        <v>3960</v>
      </c>
      <c r="G6236" s="122" t="s">
        <v>752</v>
      </c>
      <c r="H6236" s="125">
        <v>72</v>
      </c>
      <c r="I6236" s="126">
        <v>0</v>
      </c>
      <c r="J6236" s="127">
        <f>H6236*I6236</f>
        <v>0</v>
      </c>
      <c r="K6236" s="125">
        <v>5.0000000000000002E-5</v>
      </c>
      <c r="L6236" s="125">
        <f>H6236*K6236</f>
        <v>3.6000000000000003E-3</v>
      </c>
      <c r="M6236" s="125">
        <v>5.0000000000000001E-3</v>
      </c>
      <c r="N6236" s="125">
        <f>H6236*M6236</f>
        <v>0.36</v>
      </c>
      <c r="O6236" s="127">
        <v>15</v>
      </c>
      <c r="P6236" s="127">
        <f>J6236*(O6236/100)</f>
        <v>0</v>
      </c>
      <c r="Q6236" s="127">
        <f>J6236+P6236</f>
        <v>0</v>
      </c>
      <c r="R6236" s="128"/>
      <c r="S6236" s="128" t="s">
        <v>538</v>
      </c>
      <c r="T6236" s="129">
        <v>1</v>
      </c>
      <c r="U6236" s="8"/>
      <c r="V6236" s="8"/>
      <c r="W6236" s="8"/>
      <c r="X6236" s="60"/>
    </row>
    <row r="6237" spans="1:27" ht="9.75" outlineLevel="5" x14ac:dyDescent="0.2">
      <c r="A6237" s="130"/>
      <c r="B6237" s="131"/>
      <c r="C6237" s="131"/>
      <c r="D6237" s="132"/>
      <c r="E6237" s="136" t="s">
        <v>0</v>
      </c>
      <c r="F6237" s="159" t="s">
        <v>3961</v>
      </c>
      <c r="G6237" s="159"/>
      <c r="H6237" s="160"/>
      <c r="I6237" s="161"/>
      <c r="J6237" s="162"/>
      <c r="K6237" s="134"/>
      <c r="L6237" s="134"/>
      <c r="M6237" s="134"/>
      <c r="N6237" s="134"/>
      <c r="O6237" s="135"/>
      <c r="P6237" s="135"/>
      <c r="Q6237" s="135"/>
      <c r="R6237" s="132"/>
      <c r="S6237" s="132"/>
      <c r="T6237" s="131"/>
      <c r="U6237" s="6"/>
      <c r="V6237" s="8"/>
      <c r="W6237" s="8"/>
      <c r="X6237" s="133" t="str">
        <f>F6237</f>
        <v>Frézování drážek pro vodiče ve stěnách z betonu, rozměru do 5x5 cm</v>
      </c>
      <c r="Y6237" s="9"/>
      <c r="AA6237" s="11"/>
    </row>
    <row r="6238" spans="1:27" ht="7.5" customHeight="1" outlineLevel="5" x14ac:dyDescent="0.15">
      <c r="B6238" s="69"/>
      <c r="C6238" s="69"/>
      <c r="D6238" s="60"/>
      <c r="E6238" s="60"/>
      <c r="F6238" s="61"/>
      <c r="G6238" s="60"/>
      <c r="H6238" s="65"/>
      <c r="I6238" s="105"/>
      <c r="J6238" s="63"/>
      <c r="K6238" s="65"/>
      <c r="L6238" s="65"/>
      <c r="M6238" s="65"/>
      <c r="N6238" s="65"/>
      <c r="O6238" s="63"/>
      <c r="P6238" s="63"/>
      <c r="Q6238" s="63"/>
      <c r="R6238" s="60"/>
      <c r="S6238" s="60"/>
      <c r="T6238" s="69"/>
      <c r="U6238" s="8"/>
      <c r="X6238" s="60"/>
    </row>
    <row r="6239" spans="1:27" ht="22.5" outlineLevel="4" x14ac:dyDescent="0.2">
      <c r="A6239" s="4"/>
      <c r="B6239" s="120"/>
      <c r="C6239" s="121">
        <v>5</v>
      </c>
      <c r="D6239" s="122" t="s">
        <v>3747</v>
      </c>
      <c r="E6239" s="123" t="s">
        <v>3962</v>
      </c>
      <c r="F6239" s="124" t="s">
        <v>3963</v>
      </c>
      <c r="G6239" s="122" t="s">
        <v>724</v>
      </c>
      <c r="H6239" s="125">
        <v>3</v>
      </c>
      <c r="I6239" s="126">
        <v>0</v>
      </c>
      <c r="J6239" s="127">
        <f>H6239*I6239</f>
        <v>0</v>
      </c>
      <c r="K6239" s="125"/>
      <c r="L6239" s="125">
        <f>H6239*K6239</f>
        <v>0</v>
      </c>
      <c r="M6239" s="125">
        <v>0.52200000000000002</v>
      </c>
      <c r="N6239" s="125">
        <f>H6239*M6239</f>
        <v>1.5660000000000001</v>
      </c>
      <c r="O6239" s="127">
        <v>15</v>
      </c>
      <c r="P6239" s="127">
        <f>J6239*(O6239/100)</f>
        <v>0</v>
      </c>
      <c r="Q6239" s="127">
        <f>J6239+P6239</f>
        <v>0</v>
      </c>
      <c r="R6239" s="128"/>
      <c r="S6239" s="128" t="s">
        <v>538</v>
      </c>
      <c r="T6239" s="129">
        <v>1</v>
      </c>
      <c r="U6239" s="8"/>
      <c r="V6239" s="8"/>
      <c r="W6239" s="8"/>
      <c r="X6239" s="60"/>
    </row>
    <row r="6240" spans="1:27" ht="9.75" outlineLevel="5" x14ac:dyDescent="0.2">
      <c r="A6240" s="130"/>
      <c r="B6240" s="131"/>
      <c r="C6240" s="131"/>
      <c r="D6240" s="132"/>
      <c r="E6240" s="136" t="s">
        <v>0</v>
      </c>
      <c r="F6240" s="159" t="s">
        <v>3964</v>
      </c>
      <c r="G6240" s="159"/>
      <c r="H6240" s="160"/>
      <c r="I6240" s="161"/>
      <c r="J6240" s="162"/>
      <c r="K6240" s="134"/>
      <c r="L6240" s="134"/>
      <c r="M6240" s="134"/>
      <c r="N6240" s="134"/>
      <c r="O6240" s="135"/>
      <c r="P6240" s="135"/>
      <c r="Q6240" s="135"/>
      <c r="R6240" s="132"/>
      <c r="S6240" s="132"/>
      <c r="T6240" s="131"/>
      <c r="U6240" s="6"/>
      <c r="V6240" s="8"/>
      <c r="W6240" s="8"/>
      <c r="X6240" s="133" t="str">
        <f>F6240</f>
        <v>Vybourání otvorů ve zdivu železobetonovém plochy přes 0,09 do 0,25 m2 a tloušťky přes 75 do 90 cm</v>
      </c>
      <c r="Y6240" s="9"/>
      <c r="AA6240" s="11"/>
    </row>
    <row r="6241" spans="1:27" ht="7.5" customHeight="1" outlineLevel="5" x14ac:dyDescent="0.15">
      <c r="B6241" s="69"/>
      <c r="C6241" s="69"/>
      <c r="D6241" s="60"/>
      <c r="E6241" s="60"/>
      <c r="F6241" s="61"/>
      <c r="G6241" s="60"/>
      <c r="H6241" s="65"/>
      <c r="I6241" s="105"/>
      <c r="J6241" s="63"/>
      <c r="K6241" s="65"/>
      <c r="L6241" s="65"/>
      <c r="M6241" s="65"/>
      <c r="N6241" s="65"/>
      <c r="O6241" s="63"/>
      <c r="P6241" s="63"/>
      <c r="Q6241" s="63"/>
      <c r="R6241" s="60"/>
      <c r="S6241" s="60"/>
      <c r="T6241" s="69"/>
      <c r="U6241" s="8"/>
      <c r="X6241" s="60"/>
    </row>
    <row r="6242" spans="1:27" ht="11.25" outlineLevel="4" x14ac:dyDescent="0.2">
      <c r="A6242" s="4"/>
      <c r="B6242" s="120"/>
      <c r="C6242" s="121">
        <v>6</v>
      </c>
      <c r="D6242" s="122" t="s">
        <v>3747</v>
      </c>
      <c r="E6242" s="123" t="s">
        <v>3965</v>
      </c>
      <c r="F6242" s="124" t="s">
        <v>3966</v>
      </c>
      <c r="G6242" s="122" t="s">
        <v>752</v>
      </c>
      <c r="H6242" s="125">
        <v>95</v>
      </c>
      <c r="I6242" s="126">
        <v>0</v>
      </c>
      <c r="J6242" s="127">
        <f>H6242*I6242</f>
        <v>0</v>
      </c>
      <c r="K6242" s="125"/>
      <c r="L6242" s="125">
        <f>H6242*K6242</f>
        <v>0</v>
      </c>
      <c r="M6242" s="125">
        <v>1.6E-2</v>
      </c>
      <c r="N6242" s="125">
        <f>H6242*M6242</f>
        <v>1.52</v>
      </c>
      <c r="O6242" s="127">
        <v>15</v>
      </c>
      <c r="P6242" s="127">
        <f>J6242*(O6242/100)</f>
        <v>0</v>
      </c>
      <c r="Q6242" s="127">
        <f>J6242+P6242</f>
        <v>0</v>
      </c>
      <c r="R6242" s="128"/>
      <c r="S6242" s="128" t="s">
        <v>538</v>
      </c>
      <c r="T6242" s="129">
        <v>1</v>
      </c>
      <c r="U6242" s="8"/>
      <c r="V6242" s="8"/>
      <c r="W6242" s="8"/>
      <c r="X6242" s="60"/>
    </row>
    <row r="6243" spans="1:27" ht="9.75" outlineLevel="5" x14ac:dyDescent="0.2">
      <c r="A6243" s="130"/>
      <c r="B6243" s="131"/>
      <c r="C6243" s="131"/>
      <c r="D6243" s="132"/>
      <c r="E6243" s="136" t="s">
        <v>0</v>
      </c>
      <c r="F6243" s="159" t="s">
        <v>3967</v>
      </c>
      <c r="G6243" s="159"/>
      <c r="H6243" s="160"/>
      <c r="I6243" s="161"/>
      <c r="J6243" s="162"/>
      <c r="K6243" s="134"/>
      <c r="L6243" s="134"/>
      <c r="M6243" s="134"/>
      <c r="N6243" s="134"/>
      <c r="O6243" s="135"/>
      <c r="P6243" s="135"/>
      <c r="Q6243" s="135"/>
      <c r="R6243" s="132"/>
      <c r="S6243" s="132"/>
      <c r="T6243" s="131"/>
      <c r="U6243" s="6"/>
      <c r="V6243" s="8"/>
      <c r="W6243" s="8"/>
      <c r="X6243" s="133" t="str">
        <f>F6243</f>
        <v>Vysekání rýh pro montáž trubek a kabelů v kamenných nebo betonových zdech hloubky přes 5 do 7 cm a šířky přes 7 do 10 cm</v>
      </c>
      <c r="Y6243" s="9"/>
      <c r="AA6243" s="11"/>
    </row>
    <row r="6244" spans="1:27" ht="7.5" customHeight="1" outlineLevel="5" x14ac:dyDescent="0.15">
      <c r="B6244" s="69"/>
      <c r="C6244" s="69"/>
      <c r="D6244" s="60"/>
      <c r="E6244" s="60"/>
      <c r="F6244" s="61"/>
      <c r="G6244" s="60"/>
      <c r="H6244" s="65"/>
      <c r="I6244" s="105"/>
      <c r="J6244" s="63"/>
      <c r="K6244" s="65"/>
      <c r="L6244" s="65"/>
      <c r="M6244" s="65"/>
      <c r="N6244" s="65"/>
      <c r="O6244" s="63"/>
      <c r="P6244" s="63"/>
      <c r="Q6244" s="63"/>
      <c r="R6244" s="60"/>
      <c r="S6244" s="60"/>
      <c r="T6244" s="69"/>
      <c r="U6244" s="8"/>
      <c r="X6244" s="60"/>
    </row>
    <row r="6245" spans="1:27" ht="11.25" outlineLevel="4" x14ac:dyDescent="0.2">
      <c r="A6245" s="4"/>
      <c r="B6245" s="120"/>
      <c r="C6245" s="121">
        <v>7</v>
      </c>
      <c r="D6245" s="122" t="s">
        <v>3747</v>
      </c>
      <c r="E6245" s="123" t="s">
        <v>3968</v>
      </c>
      <c r="F6245" s="124" t="s">
        <v>3969</v>
      </c>
      <c r="G6245" s="122" t="s">
        <v>601</v>
      </c>
      <c r="H6245" s="125">
        <v>4.5</v>
      </c>
      <c r="I6245" s="126">
        <v>0</v>
      </c>
      <c r="J6245" s="127">
        <f>H6245*I6245</f>
        <v>0</v>
      </c>
      <c r="K6245" s="125"/>
      <c r="L6245" s="125">
        <f>H6245*K6245</f>
        <v>0</v>
      </c>
      <c r="M6245" s="125"/>
      <c r="N6245" s="125">
        <f>H6245*M6245</f>
        <v>0</v>
      </c>
      <c r="O6245" s="127">
        <v>15</v>
      </c>
      <c r="P6245" s="127">
        <f>J6245*(O6245/100)</f>
        <v>0</v>
      </c>
      <c r="Q6245" s="127">
        <f>J6245+P6245</f>
        <v>0</v>
      </c>
      <c r="R6245" s="128"/>
      <c r="S6245" s="128" t="s">
        <v>538</v>
      </c>
      <c r="T6245" s="129">
        <v>1</v>
      </c>
      <c r="U6245" s="8"/>
      <c r="V6245" s="8"/>
      <c r="W6245" s="8"/>
      <c r="X6245" s="60"/>
    </row>
    <row r="6246" spans="1:27" ht="9.75" outlineLevel="5" x14ac:dyDescent="0.2">
      <c r="A6246" s="130"/>
      <c r="B6246" s="131"/>
      <c r="C6246" s="131"/>
      <c r="D6246" s="132"/>
      <c r="E6246" s="136" t="s">
        <v>0</v>
      </c>
      <c r="F6246" s="159" t="s">
        <v>3970</v>
      </c>
      <c r="G6246" s="159"/>
      <c r="H6246" s="160"/>
      <c r="I6246" s="161"/>
      <c r="J6246" s="162"/>
      <c r="K6246" s="134"/>
      <c r="L6246" s="134"/>
      <c r="M6246" s="134"/>
      <c r="N6246" s="134"/>
      <c r="O6246" s="135"/>
      <c r="P6246" s="135"/>
      <c r="Q6246" s="135"/>
      <c r="R6246" s="132"/>
      <c r="S6246" s="132"/>
      <c r="T6246" s="131"/>
      <c r="U6246" s="6"/>
      <c r="V6246" s="8"/>
      <c r="W6246" s="8"/>
      <c r="X6246" s="133" t="str">
        <f>F6246</f>
        <v>Odvoz suti a vybouraných hmot svislá doprava suti a vybouraných hmot za první podlaží</v>
      </c>
      <c r="Y6246" s="9"/>
      <c r="AA6246" s="11"/>
    </row>
    <row r="6247" spans="1:27" ht="7.5" customHeight="1" outlineLevel="5" x14ac:dyDescent="0.15">
      <c r="B6247" s="69"/>
      <c r="C6247" s="69"/>
      <c r="D6247" s="60"/>
      <c r="E6247" s="60"/>
      <c r="F6247" s="61"/>
      <c r="G6247" s="60"/>
      <c r="H6247" s="65"/>
      <c r="I6247" s="105"/>
      <c r="J6247" s="63"/>
      <c r="K6247" s="65"/>
      <c r="L6247" s="65"/>
      <c r="M6247" s="65"/>
      <c r="N6247" s="65"/>
      <c r="O6247" s="63"/>
      <c r="P6247" s="63"/>
      <c r="Q6247" s="63"/>
      <c r="R6247" s="60"/>
      <c r="S6247" s="60"/>
      <c r="T6247" s="69"/>
      <c r="U6247" s="8"/>
      <c r="X6247" s="60"/>
    </row>
    <row r="6248" spans="1:27" ht="11.25" outlineLevel="4" x14ac:dyDescent="0.2">
      <c r="A6248" s="4"/>
      <c r="B6248" s="120"/>
      <c r="C6248" s="121">
        <v>8</v>
      </c>
      <c r="D6248" s="122" t="s">
        <v>3747</v>
      </c>
      <c r="E6248" s="123" t="s">
        <v>3971</v>
      </c>
      <c r="F6248" s="124" t="s">
        <v>3972</v>
      </c>
      <c r="G6248" s="122" t="s">
        <v>601</v>
      </c>
      <c r="H6248" s="125">
        <v>4.5</v>
      </c>
      <c r="I6248" s="126">
        <v>0</v>
      </c>
      <c r="J6248" s="127">
        <f>H6248*I6248</f>
        <v>0</v>
      </c>
      <c r="K6248" s="125"/>
      <c r="L6248" s="125">
        <f>H6248*K6248</f>
        <v>0</v>
      </c>
      <c r="M6248" s="125"/>
      <c r="N6248" s="125">
        <f>H6248*M6248</f>
        <v>0</v>
      </c>
      <c r="O6248" s="127">
        <v>15</v>
      </c>
      <c r="P6248" s="127">
        <f>J6248*(O6248/100)</f>
        <v>0</v>
      </c>
      <c r="Q6248" s="127">
        <f>J6248+P6248</f>
        <v>0</v>
      </c>
      <c r="R6248" s="128"/>
      <c r="S6248" s="128" t="s">
        <v>538</v>
      </c>
      <c r="T6248" s="129">
        <v>1</v>
      </c>
      <c r="U6248" s="8"/>
      <c r="V6248" s="8"/>
      <c r="W6248" s="8"/>
      <c r="X6248" s="60"/>
    </row>
    <row r="6249" spans="1:27" ht="9.75" outlineLevel="5" x14ac:dyDescent="0.2">
      <c r="A6249" s="130"/>
      <c r="B6249" s="131"/>
      <c r="C6249" s="131"/>
      <c r="D6249" s="132"/>
      <c r="E6249" s="136" t="s">
        <v>0</v>
      </c>
      <c r="F6249" s="159" t="s">
        <v>3973</v>
      </c>
      <c r="G6249" s="159"/>
      <c r="H6249" s="160"/>
      <c r="I6249" s="161"/>
      <c r="J6249" s="162"/>
      <c r="K6249" s="134"/>
      <c r="L6249" s="134"/>
      <c r="M6249" s="134"/>
      <c r="N6249" s="134"/>
      <c r="O6249" s="135"/>
      <c r="P6249" s="135"/>
      <c r="Q6249" s="135"/>
      <c r="R6249" s="132"/>
      <c r="S6249" s="132"/>
      <c r="T6249" s="131"/>
      <c r="U6249" s="6"/>
      <c r="V6249" s="8"/>
      <c r="W6249" s="8"/>
      <c r="X6249" s="133" t="str">
        <f>F6249</f>
        <v>Odvoz suti a vybouraných hmot odvoz suti a vybouraných hmot do 1 km</v>
      </c>
      <c r="Y6249" s="9"/>
      <c r="AA6249" s="11"/>
    </row>
    <row r="6250" spans="1:27" ht="7.5" customHeight="1" outlineLevel="5" x14ac:dyDescent="0.15">
      <c r="B6250" s="69"/>
      <c r="C6250" s="69"/>
      <c r="D6250" s="60"/>
      <c r="E6250" s="60"/>
      <c r="F6250" s="61"/>
      <c r="G6250" s="60"/>
      <c r="H6250" s="65"/>
      <c r="I6250" s="105"/>
      <c r="J6250" s="63"/>
      <c r="K6250" s="65"/>
      <c r="L6250" s="65"/>
      <c r="M6250" s="65"/>
      <c r="N6250" s="65"/>
      <c r="O6250" s="63"/>
      <c r="P6250" s="63"/>
      <c r="Q6250" s="63"/>
      <c r="R6250" s="60"/>
      <c r="S6250" s="60"/>
      <c r="T6250" s="69"/>
      <c r="U6250" s="8"/>
      <c r="X6250" s="60"/>
    </row>
    <row r="6251" spans="1:27" ht="22.5" outlineLevel="4" x14ac:dyDescent="0.2">
      <c r="A6251" s="4"/>
      <c r="B6251" s="120"/>
      <c r="C6251" s="121">
        <v>9</v>
      </c>
      <c r="D6251" s="122" t="s">
        <v>3747</v>
      </c>
      <c r="E6251" s="123" t="s">
        <v>3974</v>
      </c>
      <c r="F6251" s="124" t="s">
        <v>3975</v>
      </c>
      <c r="G6251" s="122" t="s">
        <v>601</v>
      </c>
      <c r="H6251" s="125">
        <v>4.5</v>
      </c>
      <c r="I6251" s="126">
        <v>0</v>
      </c>
      <c r="J6251" s="127">
        <f>H6251*I6251</f>
        <v>0</v>
      </c>
      <c r="K6251" s="125"/>
      <c r="L6251" s="125">
        <f>H6251*K6251</f>
        <v>0</v>
      </c>
      <c r="M6251" s="125"/>
      <c r="N6251" s="125">
        <f>H6251*M6251</f>
        <v>0</v>
      </c>
      <c r="O6251" s="127">
        <v>15</v>
      </c>
      <c r="P6251" s="127">
        <f>J6251*(O6251/100)</f>
        <v>0</v>
      </c>
      <c r="Q6251" s="127">
        <f>J6251+P6251</f>
        <v>0</v>
      </c>
      <c r="R6251" s="128"/>
      <c r="S6251" s="128" t="s">
        <v>538</v>
      </c>
      <c r="T6251" s="129">
        <v>1</v>
      </c>
      <c r="U6251" s="8"/>
      <c r="V6251" s="8"/>
      <c r="W6251" s="8"/>
      <c r="X6251" s="60"/>
    </row>
    <row r="6252" spans="1:27" ht="9.75" outlineLevel="5" x14ac:dyDescent="0.2">
      <c r="A6252" s="130"/>
      <c r="B6252" s="131"/>
      <c r="C6252" s="131"/>
      <c r="D6252" s="132"/>
      <c r="E6252" s="136" t="s">
        <v>0</v>
      </c>
      <c r="F6252" s="159" t="s">
        <v>3976</v>
      </c>
      <c r="G6252" s="159"/>
      <c r="H6252" s="160"/>
      <c r="I6252" s="161"/>
      <c r="J6252" s="162"/>
      <c r="K6252" s="134"/>
      <c r="L6252" s="134"/>
      <c r="M6252" s="134"/>
      <c r="N6252" s="134"/>
      <c r="O6252" s="135"/>
      <c r="P6252" s="135"/>
      <c r="Q6252" s="135"/>
      <c r="R6252" s="132"/>
      <c r="S6252" s="132"/>
      <c r="T6252" s="131"/>
      <c r="U6252" s="6"/>
      <c r="V6252" s="8"/>
      <c r="W6252" s="8"/>
      <c r="X6252" s="133" t="str">
        <f>F6252</f>
        <v>Poplatek za uložení stavebního odpadu (skládkovné) na recyklační skládce z armovaného betonu zatříděného do Katalogu odpadů pod kódem 17 01 01</v>
      </c>
      <c r="Y6252" s="9"/>
      <c r="AA6252" s="11"/>
    </row>
    <row r="6253" spans="1:27" ht="7.5" customHeight="1" outlineLevel="5" x14ac:dyDescent="0.15">
      <c r="B6253" s="69"/>
      <c r="C6253" s="69"/>
      <c r="D6253" s="60"/>
      <c r="E6253" s="60"/>
      <c r="F6253" s="61"/>
      <c r="G6253" s="60"/>
      <c r="H6253" s="65"/>
      <c r="I6253" s="105"/>
      <c r="J6253" s="63"/>
      <c r="K6253" s="65"/>
      <c r="L6253" s="65"/>
      <c r="M6253" s="65"/>
      <c r="N6253" s="65"/>
      <c r="O6253" s="63"/>
      <c r="P6253" s="63"/>
      <c r="Q6253" s="63"/>
      <c r="R6253" s="60"/>
      <c r="S6253" s="60"/>
      <c r="T6253" s="69"/>
      <c r="U6253" s="8"/>
      <c r="X6253" s="60"/>
    </row>
    <row r="6254" spans="1:27" outlineLevel="4" x14ac:dyDescent="0.15">
      <c r="B6254" s="6"/>
      <c r="C6254" s="6"/>
      <c r="D6254" s="6"/>
      <c r="E6254" s="6"/>
      <c r="F6254" s="6"/>
      <c r="G6254" s="6"/>
      <c r="H6254" s="6"/>
      <c r="I6254" s="8"/>
      <c r="J6254" s="8"/>
      <c r="K6254" s="6"/>
      <c r="L6254" s="6"/>
      <c r="M6254" s="6"/>
      <c r="N6254" s="6"/>
      <c r="O6254" s="6"/>
      <c r="P6254" s="8"/>
      <c r="Q6254" s="8"/>
      <c r="R6254" s="8"/>
      <c r="S6254" s="6"/>
      <c r="T6254" s="6"/>
      <c r="X6254" s="6"/>
    </row>
    <row r="6255" spans="1:27" ht="11.25" outlineLevel="3" x14ac:dyDescent="0.2">
      <c r="A6255" s="96" t="s">
        <v>239</v>
      </c>
      <c r="B6255" s="100">
        <v>4</v>
      </c>
      <c r="C6255" s="114"/>
      <c r="D6255" s="115" t="s">
        <v>533</v>
      </c>
      <c r="E6255" s="115"/>
      <c r="F6255" s="116" t="s">
        <v>196</v>
      </c>
      <c r="G6255" s="115"/>
      <c r="H6255" s="117"/>
      <c r="I6255" s="118"/>
      <c r="J6255" s="98">
        <f>SUBTOTAL(9,J6256:J6262)</f>
        <v>0</v>
      </c>
      <c r="K6255" s="117"/>
      <c r="L6255" s="99">
        <f>SUBTOTAL(9,L6256:L6262)</f>
        <v>0</v>
      </c>
      <c r="M6255" s="117"/>
      <c r="N6255" s="99">
        <f>SUBTOTAL(9,N6256:N6262)</f>
        <v>0</v>
      </c>
      <c r="O6255" s="119"/>
      <c r="P6255" s="98">
        <f>SUBTOTAL(9,P6256:P6262)</f>
        <v>0</v>
      </c>
      <c r="Q6255" s="98">
        <f>SUBTOTAL(9,Q6256:Q6262)</f>
        <v>0</v>
      </c>
      <c r="R6255" s="115"/>
      <c r="S6255" s="115"/>
      <c r="T6255" s="100">
        <f>SUBTOTAL(9,T6256:T6262)</f>
        <v>2</v>
      </c>
      <c r="U6255" s="6"/>
      <c r="V6255" s="8"/>
      <c r="W6255" s="8"/>
      <c r="X6255" s="60"/>
    </row>
    <row r="6256" spans="1:27" ht="11.25" outlineLevel="4" x14ac:dyDescent="0.2">
      <c r="A6256" s="4"/>
      <c r="B6256" s="120"/>
      <c r="C6256" s="121">
        <v>1</v>
      </c>
      <c r="D6256" s="122" t="s">
        <v>534</v>
      </c>
      <c r="E6256" s="123" t="s">
        <v>3977</v>
      </c>
      <c r="F6256" s="124" t="s">
        <v>3978</v>
      </c>
      <c r="G6256" s="122" t="s">
        <v>724</v>
      </c>
      <c r="H6256" s="125">
        <v>1</v>
      </c>
      <c r="I6256" s="126">
        <v>0</v>
      </c>
      <c r="J6256" s="127">
        <f>H6256*I6256</f>
        <v>0</v>
      </c>
      <c r="K6256" s="125"/>
      <c r="L6256" s="125">
        <f>H6256*K6256</f>
        <v>0</v>
      </c>
      <c r="M6256" s="125"/>
      <c r="N6256" s="125">
        <f>H6256*M6256</f>
        <v>0</v>
      </c>
      <c r="O6256" s="127">
        <v>15</v>
      </c>
      <c r="P6256" s="127">
        <f>J6256*(O6256/100)</f>
        <v>0</v>
      </c>
      <c r="Q6256" s="127">
        <f>J6256+P6256</f>
        <v>0</v>
      </c>
      <c r="R6256" s="128"/>
      <c r="S6256" s="128" t="s">
        <v>538</v>
      </c>
      <c r="T6256" s="129">
        <v>1</v>
      </c>
      <c r="U6256" s="8"/>
      <c r="V6256" s="8"/>
      <c r="W6256" s="8"/>
      <c r="X6256" s="60"/>
    </row>
    <row r="6257" spans="1:27" ht="9.75" outlineLevel="5" x14ac:dyDescent="0.2">
      <c r="A6257" s="130"/>
      <c r="B6257" s="131"/>
      <c r="C6257" s="131"/>
      <c r="D6257" s="132"/>
      <c r="E6257" s="136" t="s">
        <v>0</v>
      </c>
      <c r="F6257" s="159" t="s">
        <v>3979</v>
      </c>
      <c r="G6257" s="159"/>
      <c r="H6257" s="160"/>
      <c r="I6257" s="161"/>
      <c r="J6257" s="162"/>
      <c r="K6257" s="134"/>
      <c r="L6257" s="134"/>
      <c r="M6257" s="134"/>
      <c r="N6257" s="134"/>
      <c r="O6257" s="135"/>
      <c r="P6257" s="135"/>
      <c r="Q6257" s="135"/>
      <c r="R6257" s="132"/>
      <c r="S6257" s="132"/>
      <c r="T6257" s="131"/>
      <c r="U6257" s="6"/>
      <c r="V6257" s="8"/>
      <c r="W6257" s="8"/>
      <c r="X6257" s="133" t="str">
        <f>F6257</f>
        <v>Zkoušky a prohlídky elektrických rozvodů a zařízení celková prohlídka a vyhotovení revizní zprávy pro objem montážních prací přes 500 do 1000 tis. Kč</v>
      </c>
      <c r="Y6257" s="9"/>
      <c r="AA6257" s="11"/>
    </row>
    <row r="6258" spans="1:27" ht="7.5" customHeight="1" outlineLevel="5" x14ac:dyDescent="0.15">
      <c r="B6258" s="69"/>
      <c r="C6258" s="69"/>
      <c r="D6258" s="60"/>
      <c r="E6258" s="60"/>
      <c r="F6258" s="61"/>
      <c r="G6258" s="60"/>
      <c r="H6258" s="65"/>
      <c r="I6258" s="105"/>
      <c r="J6258" s="63"/>
      <c r="K6258" s="65"/>
      <c r="L6258" s="65"/>
      <c r="M6258" s="65"/>
      <c r="N6258" s="65"/>
      <c r="O6258" s="63"/>
      <c r="P6258" s="63"/>
      <c r="Q6258" s="63"/>
      <c r="R6258" s="60"/>
      <c r="S6258" s="60"/>
      <c r="T6258" s="69"/>
      <c r="U6258" s="8"/>
      <c r="X6258" s="60"/>
    </row>
    <row r="6259" spans="1:27" ht="11.25" outlineLevel="4" x14ac:dyDescent="0.2">
      <c r="A6259" s="4"/>
      <c r="B6259" s="120"/>
      <c r="C6259" s="121">
        <v>2</v>
      </c>
      <c r="D6259" s="122" t="s">
        <v>534</v>
      </c>
      <c r="E6259" s="123" t="s">
        <v>3980</v>
      </c>
      <c r="F6259" s="124" t="s">
        <v>3981</v>
      </c>
      <c r="G6259" s="122" t="s">
        <v>724</v>
      </c>
      <c r="H6259" s="125">
        <v>1</v>
      </c>
      <c r="I6259" s="126">
        <v>0</v>
      </c>
      <c r="J6259" s="127">
        <f>H6259*I6259</f>
        <v>0</v>
      </c>
      <c r="K6259" s="125"/>
      <c r="L6259" s="125">
        <f>H6259*K6259</f>
        <v>0</v>
      </c>
      <c r="M6259" s="125"/>
      <c r="N6259" s="125">
        <f>H6259*M6259</f>
        <v>0</v>
      </c>
      <c r="O6259" s="127">
        <v>15</v>
      </c>
      <c r="P6259" s="127">
        <f>J6259*(O6259/100)</f>
        <v>0</v>
      </c>
      <c r="Q6259" s="127">
        <f>J6259+P6259</f>
        <v>0</v>
      </c>
      <c r="R6259" s="128"/>
      <c r="S6259" s="128" t="s">
        <v>538</v>
      </c>
      <c r="T6259" s="129">
        <v>1</v>
      </c>
      <c r="U6259" s="8"/>
      <c r="V6259" s="8"/>
      <c r="W6259" s="8"/>
      <c r="X6259" s="60"/>
    </row>
    <row r="6260" spans="1:27" ht="19.5" outlineLevel="5" x14ac:dyDescent="0.2">
      <c r="A6260" s="130"/>
      <c r="B6260" s="131"/>
      <c r="C6260" s="131"/>
      <c r="D6260" s="132"/>
      <c r="E6260" s="136" t="s">
        <v>0</v>
      </c>
      <c r="F6260" s="159" t="s">
        <v>3982</v>
      </c>
      <c r="G6260" s="159"/>
      <c r="H6260" s="160"/>
      <c r="I6260" s="161"/>
      <c r="J6260" s="162"/>
      <c r="K6260" s="134"/>
      <c r="L6260" s="134"/>
      <c r="M6260" s="134"/>
      <c r="N6260" s="134"/>
      <c r="O6260" s="135"/>
      <c r="P6260" s="135"/>
      <c r="Q6260" s="135"/>
      <c r="R6260" s="132"/>
      <c r="S6260" s="132"/>
      <c r="T6260" s="131"/>
      <c r="U6260" s="6"/>
      <c r="V6260" s="8"/>
      <c r="W6260" s="8"/>
      <c r="X6260" s="133" t="str">
        <f>F6260</f>
        <v>Zkoušky a prohlídky elektrických rozvodů a zařízení celková prohlídka a vyhotovení revizní zprávy pro objem montážních prací Příplatek k ceně 0003 za každých dalších i započatých 500 tis. Kč přes 1000 tis. Kč</v>
      </c>
      <c r="Y6260" s="9"/>
      <c r="AA6260" s="11"/>
    </row>
    <row r="6261" spans="1:27" ht="7.5" customHeight="1" outlineLevel="5" x14ac:dyDescent="0.15">
      <c r="B6261" s="69"/>
      <c r="C6261" s="69"/>
      <c r="D6261" s="60"/>
      <c r="E6261" s="60"/>
      <c r="F6261" s="61"/>
      <c r="G6261" s="60"/>
      <c r="H6261" s="65"/>
      <c r="I6261" s="105"/>
      <c r="J6261" s="63"/>
      <c r="K6261" s="65"/>
      <c r="L6261" s="65"/>
      <c r="M6261" s="65"/>
      <c r="N6261" s="65"/>
      <c r="O6261" s="63"/>
      <c r="P6261" s="63"/>
      <c r="Q6261" s="63"/>
      <c r="R6261" s="60"/>
      <c r="S6261" s="60"/>
      <c r="T6261" s="69"/>
      <c r="U6261" s="8"/>
      <c r="X6261" s="60"/>
    </row>
    <row r="6262" spans="1:27" outlineLevel="4" x14ac:dyDescent="0.15">
      <c r="B6262" s="6"/>
      <c r="C6262" s="6"/>
      <c r="D6262" s="6"/>
      <c r="E6262" s="6"/>
      <c r="F6262" s="6"/>
      <c r="G6262" s="6"/>
      <c r="H6262" s="6"/>
      <c r="I6262" s="8"/>
      <c r="J6262" s="8"/>
      <c r="K6262" s="6"/>
      <c r="L6262" s="6"/>
      <c r="M6262" s="6"/>
      <c r="N6262" s="6"/>
      <c r="O6262" s="6"/>
      <c r="P6262" s="8"/>
      <c r="Q6262" s="8"/>
      <c r="R6262" s="8"/>
      <c r="S6262" s="6"/>
      <c r="T6262" s="6"/>
      <c r="X6262" s="6"/>
    </row>
    <row r="6263" spans="1:27" ht="11.25" outlineLevel="3" x14ac:dyDescent="0.2">
      <c r="A6263" s="96" t="s">
        <v>240</v>
      </c>
      <c r="B6263" s="100">
        <v>4</v>
      </c>
      <c r="C6263" s="114"/>
      <c r="D6263" s="115" t="s">
        <v>533</v>
      </c>
      <c r="E6263" s="115"/>
      <c r="F6263" s="116" t="s">
        <v>198</v>
      </c>
      <c r="G6263" s="115"/>
      <c r="H6263" s="117"/>
      <c r="I6263" s="118"/>
      <c r="J6263" s="98">
        <f>SUBTOTAL(9,J6264:J6267)</f>
        <v>0</v>
      </c>
      <c r="K6263" s="117"/>
      <c r="L6263" s="99">
        <f>SUBTOTAL(9,L6264:L6267)</f>
        <v>0</v>
      </c>
      <c r="M6263" s="117"/>
      <c r="N6263" s="99">
        <f>SUBTOTAL(9,N6264:N6267)</f>
        <v>0</v>
      </c>
      <c r="O6263" s="119"/>
      <c r="P6263" s="98">
        <f>SUBTOTAL(9,P6264:P6267)</f>
        <v>0</v>
      </c>
      <c r="Q6263" s="98">
        <f>SUBTOTAL(9,Q6264:Q6267)</f>
        <v>0</v>
      </c>
      <c r="R6263" s="115"/>
      <c r="S6263" s="115"/>
      <c r="T6263" s="100">
        <f>SUBTOTAL(9,T6264:T6267)</f>
        <v>1</v>
      </c>
      <c r="U6263" s="6"/>
      <c r="V6263" s="8"/>
      <c r="W6263" s="8"/>
      <c r="X6263" s="60"/>
    </row>
    <row r="6264" spans="1:27" ht="11.25" outlineLevel="4" x14ac:dyDescent="0.2">
      <c r="A6264" s="4"/>
      <c r="B6264" s="120"/>
      <c r="C6264" s="121">
        <v>1</v>
      </c>
      <c r="D6264" s="122" t="s">
        <v>760</v>
      </c>
      <c r="E6264" s="123" t="s">
        <v>3983</v>
      </c>
      <c r="F6264" s="124" t="s">
        <v>3984</v>
      </c>
      <c r="G6264" s="122" t="s">
        <v>3757</v>
      </c>
      <c r="H6264" s="125">
        <v>40</v>
      </c>
      <c r="I6264" s="126">
        <v>0</v>
      </c>
      <c r="J6264" s="127">
        <f>H6264*I6264</f>
        <v>0</v>
      </c>
      <c r="K6264" s="125"/>
      <c r="L6264" s="125">
        <f>H6264*K6264</f>
        <v>0</v>
      </c>
      <c r="M6264" s="125"/>
      <c r="N6264" s="125">
        <f>H6264*M6264</f>
        <v>0</v>
      </c>
      <c r="O6264" s="127">
        <v>15</v>
      </c>
      <c r="P6264" s="127">
        <f>J6264*(O6264/100)</f>
        <v>0</v>
      </c>
      <c r="Q6264" s="127">
        <f>J6264+P6264</f>
        <v>0</v>
      </c>
      <c r="R6264" s="128"/>
      <c r="S6264" s="128" t="s">
        <v>776</v>
      </c>
      <c r="T6264" s="129">
        <v>1</v>
      </c>
      <c r="U6264" s="8"/>
      <c r="V6264" s="8"/>
      <c r="W6264" s="8"/>
      <c r="X6264" s="60"/>
    </row>
    <row r="6265" spans="1:27" ht="9.75" outlineLevel="5" x14ac:dyDescent="0.2">
      <c r="A6265" s="130"/>
      <c r="B6265" s="131"/>
      <c r="C6265" s="131"/>
      <c r="D6265" s="132"/>
      <c r="E6265" s="136" t="s">
        <v>0</v>
      </c>
      <c r="F6265" s="159" t="s">
        <v>763</v>
      </c>
      <c r="G6265" s="159"/>
      <c r="H6265" s="160"/>
      <c r="I6265" s="161"/>
      <c r="J6265" s="162"/>
      <c r="K6265" s="134"/>
      <c r="L6265" s="134"/>
      <c r="M6265" s="134"/>
      <c r="N6265" s="134"/>
      <c r="O6265" s="135"/>
      <c r="P6265" s="135"/>
      <c r="Q6265" s="135"/>
      <c r="R6265" s="132"/>
      <c r="S6265" s="132"/>
      <c r="T6265" s="131"/>
      <c r="U6265" s="6"/>
      <c r="V6265" s="8"/>
      <c r="W6265" s="8"/>
      <c r="X6265" s="133" t="str">
        <f>F6265</f>
        <v>---</v>
      </c>
      <c r="Y6265" s="9"/>
      <c r="AA6265" s="11"/>
    </row>
    <row r="6266" spans="1:27" ht="7.5" customHeight="1" outlineLevel="5" x14ac:dyDescent="0.15">
      <c r="B6266" s="69"/>
      <c r="C6266" s="69"/>
      <c r="D6266" s="60"/>
      <c r="E6266" s="60"/>
      <c r="F6266" s="61"/>
      <c r="G6266" s="60"/>
      <c r="H6266" s="65"/>
      <c r="I6266" s="105"/>
      <c r="J6266" s="63"/>
      <c r="K6266" s="65"/>
      <c r="L6266" s="65"/>
      <c r="M6266" s="65"/>
      <c r="N6266" s="65"/>
      <c r="O6266" s="63"/>
      <c r="P6266" s="63"/>
      <c r="Q6266" s="63"/>
      <c r="R6266" s="60"/>
      <c r="S6266" s="60"/>
      <c r="T6266" s="69"/>
      <c r="U6266" s="8"/>
      <c r="X6266" s="60"/>
    </row>
    <row r="6267" spans="1:27" outlineLevel="4" x14ac:dyDescent="0.15">
      <c r="B6267" s="6"/>
      <c r="C6267" s="6"/>
      <c r="D6267" s="6"/>
      <c r="E6267" s="6"/>
      <c r="F6267" s="6"/>
      <c r="G6267" s="6"/>
      <c r="H6267" s="6"/>
      <c r="I6267" s="8"/>
      <c r="J6267" s="8"/>
      <c r="K6267" s="6"/>
      <c r="L6267" s="6"/>
      <c r="M6267" s="6"/>
      <c r="N6267" s="6"/>
      <c r="O6267" s="6"/>
      <c r="P6267" s="8"/>
      <c r="Q6267" s="8"/>
      <c r="R6267" s="8"/>
      <c r="S6267" s="6"/>
      <c r="T6267" s="6"/>
      <c r="X6267" s="6"/>
    </row>
    <row r="6268" spans="1:27" ht="11.25" outlineLevel="3" x14ac:dyDescent="0.2">
      <c r="A6268" s="96" t="s">
        <v>241</v>
      </c>
      <c r="B6268" s="100">
        <v>4</v>
      </c>
      <c r="C6268" s="114"/>
      <c r="D6268" s="115" t="s">
        <v>533</v>
      </c>
      <c r="E6268" s="115"/>
      <c r="F6268" s="116" t="s">
        <v>200</v>
      </c>
      <c r="G6268" s="115"/>
      <c r="H6268" s="117"/>
      <c r="I6268" s="118"/>
      <c r="J6268" s="98">
        <f>SUBTOTAL(9,J6269:J6272)</f>
        <v>0</v>
      </c>
      <c r="K6268" s="117"/>
      <c r="L6268" s="99">
        <f>SUBTOTAL(9,L6269:L6272)</f>
        <v>0</v>
      </c>
      <c r="M6268" s="117"/>
      <c r="N6268" s="99">
        <f>SUBTOTAL(9,N6269:N6272)</f>
        <v>0</v>
      </c>
      <c r="O6268" s="119"/>
      <c r="P6268" s="98">
        <f>SUBTOTAL(9,P6269:P6272)</f>
        <v>0</v>
      </c>
      <c r="Q6268" s="98">
        <f>SUBTOTAL(9,Q6269:Q6272)</f>
        <v>0</v>
      </c>
      <c r="R6268" s="115"/>
      <c r="S6268" s="115"/>
      <c r="T6268" s="100">
        <f>SUBTOTAL(9,T6269:T6272)</f>
        <v>1</v>
      </c>
      <c r="U6268" s="6"/>
      <c r="V6268" s="8"/>
      <c r="W6268" s="8"/>
      <c r="X6268" s="60"/>
    </row>
    <row r="6269" spans="1:27" ht="11.25" outlineLevel="4" x14ac:dyDescent="0.2">
      <c r="A6269" s="4"/>
      <c r="B6269" s="120"/>
      <c r="C6269" s="121">
        <v>1</v>
      </c>
      <c r="D6269" s="122" t="s">
        <v>760</v>
      </c>
      <c r="E6269" s="123" t="s">
        <v>3985</v>
      </c>
      <c r="F6269" s="124" t="s">
        <v>3986</v>
      </c>
      <c r="G6269" s="122" t="s">
        <v>3757</v>
      </c>
      <c r="H6269" s="125">
        <v>15</v>
      </c>
      <c r="I6269" s="126">
        <v>0</v>
      </c>
      <c r="J6269" s="127">
        <f>H6269*I6269</f>
        <v>0</v>
      </c>
      <c r="K6269" s="125"/>
      <c r="L6269" s="125">
        <f>H6269*K6269</f>
        <v>0</v>
      </c>
      <c r="M6269" s="125"/>
      <c r="N6269" s="125">
        <f>H6269*M6269</f>
        <v>0</v>
      </c>
      <c r="O6269" s="127">
        <v>15</v>
      </c>
      <c r="P6269" s="127">
        <f>J6269*(O6269/100)</f>
        <v>0</v>
      </c>
      <c r="Q6269" s="127">
        <f>J6269+P6269</f>
        <v>0</v>
      </c>
      <c r="R6269" s="128"/>
      <c r="S6269" s="128" t="s">
        <v>776</v>
      </c>
      <c r="T6269" s="129">
        <v>1</v>
      </c>
      <c r="U6269" s="8"/>
      <c r="V6269" s="8"/>
      <c r="W6269" s="8"/>
      <c r="X6269" s="60"/>
    </row>
    <row r="6270" spans="1:27" ht="9.75" outlineLevel="5" x14ac:dyDescent="0.2">
      <c r="A6270" s="130"/>
      <c r="B6270" s="131"/>
      <c r="C6270" s="131"/>
      <c r="D6270" s="132"/>
      <c r="E6270" s="136" t="s">
        <v>0</v>
      </c>
      <c r="F6270" s="159" t="s">
        <v>763</v>
      </c>
      <c r="G6270" s="159"/>
      <c r="H6270" s="160"/>
      <c r="I6270" s="161"/>
      <c r="J6270" s="162"/>
      <c r="K6270" s="134"/>
      <c r="L6270" s="134"/>
      <c r="M6270" s="134"/>
      <c r="N6270" s="134"/>
      <c r="O6270" s="135"/>
      <c r="P6270" s="135"/>
      <c r="Q6270" s="135"/>
      <c r="R6270" s="132"/>
      <c r="S6270" s="132"/>
      <c r="T6270" s="131"/>
      <c r="U6270" s="6"/>
      <c r="V6270" s="8"/>
      <c r="W6270" s="8"/>
      <c r="X6270" s="133" t="str">
        <f>F6270</f>
        <v>---</v>
      </c>
      <c r="Y6270" s="9"/>
      <c r="AA6270" s="11"/>
    </row>
    <row r="6271" spans="1:27" ht="7.5" customHeight="1" outlineLevel="5" x14ac:dyDescent="0.15">
      <c r="B6271" s="69"/>
      <c r="C6271" s="69"/>
      <c r="D6271" s="60"/>
      <c r="E6271" s="60"/>
      <c r="F6271" s="61"/>
      <c r="G6271" s="60"/>
      <c r="H6271" s="65"/>
      <c r="I6271" s="105"/>
      <c r="J6271" s="63"/>
      <c r="K6271" s="65"/>
      <c r="L6271" s="65"/>
      <c r="M6271" s="65"/>
      <c r="N6271" s="65"/>
      <c r="O6271" s="63"/>
      <c r="P6271" s="63"/>
      <c r="Q6271" s="63"/>
      <c r="R6271" s="60"/>
      <c r="S6271" s="60"/>
      <c r="T6271" s="69"/>
      <c r="U6271" s="8"/>
      <c r="X6271" s="60"/>
    </row>
    <row r="6272" spans="1:27" outlineLevel="4" x14ac:dyDescent="0.15">
      <c r="B6272" s="6"/>
      <c r="C6272" s="6"/>
      <c r="D6272" s="6"/>
      <c r="E6272" s="6"/>
      <c r="F6272" s="6"/>
      <c r="G6272" s="6"/>
      <c r="H6272" s="6"/>
      <c r="I6272" s="8"/>
      <c r="J6272" s="8"/>
      <c r="K6272" s="6"/>
      <c r="L6272" s="6"/>
      <c r="M6272" s="6"/>
      <c r="N6272" s="6"/>
      <c r="O6272" s="6"/>
      <c r="P6272" s="8"/>
      <c r="Q6272" s="8"/>
      <c r="R6272" s="8"/>
      <c r="S6272" s="6"/>
      <c r="T6272" s="6"/>
      <c r="X6272" s="6"/>
    </row>
    <row r="6273" spans="1:27" ht="11.25" outlineLevel="3" x14ac:dyDescent="0.2">
      <c r="A6273" s="96" t="s">
        <v>242</v>
      </c>
      <c r="B6273" s="100">
        <v>4</v>
      </c>
      <c r="C6273" s="114"/>
      <c r="D6273" s="115" t="s">
        <v>533</v>
      </c>
      <c r="E6273" s="115"/>
      <c r="F6273" s="116" t="s">
        <v>202</v>
      </c>
      <c r="G6273" s="115"/>
      <c r="H6273" s="117"/>
      <c r="I6273" s="118"/>
      <c r="J6273" s="98">
        <f>SUBTOTAL(9,J6274:J6283)</f>
        <v>0</v>
      </c>
      <c r="K6273" s="117"/>
      <c r="L6273" s="99">
        <f>SUBTOTAL(9,L6274:L6283)</f>
        <v>0</v>
      </c>
      <c r="M6273" s="117"/>
      <c r="N6273" s="99">
        <f>SUBTOTAL(9,N6274:N6283)</f>
        <v>0</v>
      </c>
      <c r="O6273" s="119"/>
      <c r="P6273" s="98">
        <f>SUBTOTAL(9,P6274:P6283)</f>
        <v>0</v>
      </c>
      <c r="Q6273" s="98">
        <f>SUBTOTAL(9,Q6274:Q6283)</f>
        <v>0</v>
      </c>
      <c r="R6273" s="115"/>
      <c r="S6273" s="115"/>
      <c r="T6273" s="100">
        <f>SUBTOTAL(9,T6274:T6283)</f>
        <v>3</v>
      </c>
      <c r="U6273" s="6"/>
      <c r="V6273" s="8"/>
      <c r="W6273" s="8"/>
      <c r="X6273" s="60"/>
    </row>
    <row r="6274" spans="1:27" ht="11.25" outlineLevel="4" x14ac:dyDescent="0.2">
      <c r="A6274" s="4"/>
      <c r="B6274" s="120"/>
      <c r="C6274" s="121">
        <v>1</v>
      </c>
      <c r="D6274" s="122" t="s">
        <v>534</v>
      </c>
      <c r="E6274" s="123" t="s">
        <v>3987</v>
      </c>
      <c r="F6274" s="124" t="s">
        <v>3988</v>
      </c>
      <c r="G6274" s="122" t="s">
        <v>543</v>
      </c>
      <c r="H6274" s="125">
        <v>1.5</v>
      </c>
      <c r="I6274" s="126">
        <v>0</v>
      </c>
      <c r="J6274" s="127">
        <f>H6274*I6274</f>
        <v>0</v>
      </c>
      <c r="K6274" s="125"/>
      <c r="L6274" s="125">
        <f>H6274*K6274</f>
        <v>0</v>
      </c>
      <c r="M6274" s="125"/>
      <c r="N6274" s="125">
        <f>H6274*M6274</f>
        <v>0</v>
      </c>
      <c r="O6274" s="127">
        <v>15</v>
      </c>
      <c r="P6274" s="127">
        <f>J6274*(O6274/100)</f>
        <v>0</v>
      </c>
      <c r="Q6274" s="127">
        <f>J6274+P6274</f>
        <v>0</v>
      </c>
      <c r="R6274" s="128"/>
      <c r="S6274" s="128" t="s">
        <v>538</v>
      </c>
      <c r="T6274" s="129">
        <v>1</v>
      </c>
      <c r="U6274" s="8"/>
      <c r="V6274" s="8"/>
      <c r="W6274" s="8"/>
      <c r="X6274" s="60"/>
    </row>
    <row r="6275" spans="1:27" ht="9.75" outlineLevel="5" x14ac:dyDescent="0.2">
      <c r="A6275" s="130"/>
      <c r="B6275" s="131"/>
      <c r="C6275" s="131"/>
      <c r="D6275" s="132"/>
      <c r="E6275" s="136" t="s">
        <v>0</v>
      </c>
      <c r="F6275" s="159" t="s">
        <v>3989</v>
      </c>
      <c r="G6275" s="159"/>
      <c r="H6275" s="160"/>
      <c r="I6275" s="161"/>
      <c r="J6275" s="162"/>
      <c r="K6275" s="134"/>
      <c r="L6275" s="134"/>
      <c r="M6275" s="134"/>
      <c r="N6275" s="134"/>
      <c r="O6275" s="135"/>
      <c r="P6275" s="135"/>
      <c r="Q6275" s="135"/>
      <c r="R6275" s="132"/>
      <c r="S6275" s="132"/>
      <c r="T6275" s="131"/>
      <c r="U6275" s="6"/>
      <c r="V6275" s="8"/>
      <c r="W6275" s="8"/>
      <c r="X6275" s="133" t="str">
        <f>F6275</f>
        <v>Montáž a zhotovení ohnivzdorných konstrukcí pro elektrozařízení přepážek z desek nebo vyztužených omítek silikátových s výplní ve stěnovém průchodu, tl. do 150 mm</v>
      </c>
      <c r="Y6275" s="9"/>
      <c r="AA6275" s="11"/>
    </row>
    <row r="6276" spans="1:27" ht="7.5" customHeight="1" outlineLevel="5" x14ac:dyDescent="0.15">
      <c r="B6276" s="69"/>
      <c r="C6276" s="69"/>
      <c r="D6276" s="60"/>
      <c r="E6276" s="60"/>
      <c r="F6276" s="61"/>
      <c r="G6276" s="60"/>
      <c r="H6276" s="65"/>
      <c r="I6276" s="105"/>
      <c r="J6276" s="63"/>
      <c r="K6276" s="65"/>
      <c r="L6276" s="65"/>
      <c r="M6276" s="65"/>
      <c r="N6276" s="65"/>
      <c r="O6276" s="63"/>
      <c r="P6276" s="63"/>
      <c r="Q6276" s="63"/>
      <c r="R6276" s="60"/>
      <c r="S6276" s="60"/>
      <c r="T6276" s="69"/>
      <c r="U6276" s="8"/>
      <c r="X6276" s="60"/>
    </row>
    <row r="6277" spans="1:27" ht="11.25" outlineLevel="4" x14ac:dyDescent="0.2">
      <c r="A6277" s="4"/>
      <c r="B6277" s="120"/>
      <c r="C6277" s="121">
        <v>2</v>
      </c>
      <c r="D6277" s="122" t="s">
        <v>534</v>
      </c>
      <c r="E6277" s="123" t="s">
        <v>3990</v>
      </c>
      <c r="F6277" s="124" t="s">
        <v>3991</v>
      </c>
      <c r="G6277" s="122" t="s">
        <v>543</v>
      </c>
      <c r="H6277" s="125">
        <v>2</v>
      </c>
      <c r="I6277" s="126">
        <v>0</v>
      </c>
      <c r="J6277" s="127">
        <f>H6277*I6277</f>
        <v>0</v>
      </c>
      <c r="K6277" s="125"/>
      <c r="L6277" s="125">
        <f>H6277*K6277</f>
        <v>0</v>
      </c>
      <c r="M6277" s="125"/>
      <c r="N6277" s="125">
        <f>H6277*M6277</f>
        <v>0</v>
      </c>
      <c r="O6277" s="127">
        <v>15</v>
      </c>
      <c r="P6277" s="127">
        <f>J6277*(O6277/100)</f>
        <v>0</v>
      </c>
      <c r="Q6277" s="127">
        <f>J6277+P6277</f>
        <v>0</v>
      </c>
      <c r="R6277" s="128"/>
      <c r="S6277" s="128" t="s">
        <v>538</v>
      </c>
      <c r="T6277" s="129">
        <v>1</v>
      </c>
      <c r="U6277" s="8"/>
      <c r="V6277" s="8"/>
      <c r="W6277" s="8"/>
      <c r="X6277" s="60"/>
    </row>
    <row r="6278" spans="1:27" ht="9.75" outlineLevel="5" x14ac:dyDescent="0.2">
      <c r="A6278" s="130"/>
      <c r="B6278" s="131"/>
      <c r="C6278" s="131"/>
      <c r="D6278" s="132"/>
      <c r="E6278" s="136" t="s">
        <v>0</v>
      </c>
      <c r="F6278" s="159" t="s">
        <v>3992</v>
      </c>
      <c r="G6278" s="159"/>
      <c r="H6278" s="160"/>
      <c r="I6278" s="161"/>
      <c r="J6278" s="162"/>
      <c r="K6278" s="134"/>
      <c r="L6278" s="134"/>
      <c r="M6278" s="134"/>
      <c r="N6278" s="134"/>
      <c r="O6278" s="135"/>
      <c r="P6278" s="135"/>
      <c r="Q6278" s="135"/>
      <c r="R6278" s="132"/>
      <c r="S6278" s="132"/>
      <c r="T6278" s="131"/>
      <c r="U6278" s="6"/>
      <c r="V6278" s="8"/>
      <c r="W6278" s="8"/>
      <c r="X6278" s="133" t="str">
        <f>F6278</f>
        <v>Montáž a zhotovení ohnivzdorných konstrukcí pro elektrozařízení přepážek z desek nebo vyztužených omítek silikátových s výplní ve stropním průchodu, tl. do 200 mm</v>
      </c>
      <c r="Y6278" s="9"/>
      <c r="AA6278" s="11"/>
    </row>
    <row r="6279" spans="1:27" ht="7.5" customHeight="1" outlineLevel="5" x14ac:dyDescent="0.15">
      <c r="B6279" s="69"/>
      <c r="C6279" s="69"/>
      <c r="D6279" s="60"/>
      <c r="E6279" s="60"/>
      <c r="F6279" s="61"/>
      <c r="G6279" s="60"/>
      <c r="H6279" s="65"/>
      <c r="I6279" s="105"/>
      <c r="J6279" s="63"/>
      <c r="K6279" s="65"/>
      <c r="L6279" s="65"/>
      <c r="M6279" s="65"/>
      <c r="N6279" s="65"/>
      <c r="O6279" s="63"/>
      <c r="P6279" s="63"/>
      <c r="Q6279" s="63"/>
      <c r="R6279" s="60"/>
      <c r="S6279" s="60"/>
      <c r="T6279" s="69"/>
      <c r="U6279" s="8"/>
      <c r="X6279" s="60"/>
    </row>
    <row r="6280" spans="1:27" ht="11.25" outlineLevel="4" x14ac:dyDescent="0.2">
      <c r="A6280" s="4"/>
      <c r="B6280" s="120"/>
      <c r="C6280" s="121">
        <v>3</v>
      </c>
      <c r="D6280" s="122" t="s">
        <v>760</v>
      </c>
      <c r="E6280" s="123" t="s">
        <v>3993</v>
      </c>
      <c r="F6280" s="124" t="s">
        <v>3994</v>
      </c>
      <c r="G6280" s="122" t="s">
        <v>543</v>
      </c>
      <c r="H6280" s="125">
        <v>2</v>
      </c>
      <c r="I6280" s="126">
        <v>0</v>
      </c>
      <c r="J6280" s="127">
        <f>H6280*I6280</f>
        <v>0</v>
      </c>
      <c r="K6280" s="125"/>
      <c r="L6280" s="125">
        <f>H6280*K6280</f>
        <v>0</v>
      </c>
      <c r="M6280" s="125"/>
      <c r="N6280" s="125">
        <f>H6280*M6280</f>
        <v>0</v>
      </c>
      <c r="O6280" s="127">
        <v>15</v>
      </c>
      <c r="P6280" s="127">
        <f>J6280*(O6280/100)</f>
        <v>0</v>
      </c>
      <c r="Q6280" s="127">
        <f>J6280+P6280</f>
        <v>0</v>
      </c>
      <c r="R6280" s="128"/>
      <c r="S6280" s="128" t="s">
        <v>776</v>
      </c>
      <c r="T6280" s="129">
        <v>1</v>
      </c>
      <c r="U6280" s="8"/>
      <c r="V6280" s="8"/>
      <c r="W6280" s="8"/>
      <c r="X6280" s="60"/>
    </row>
    <row r="6281" spans="1:27" ht="9.75" outlineLevel="5" x14ac:dyDescent="0.2">
      <c r="A6281" s="130"/>
      <c r="B6281" s="131"/>
      <c r="C6281" s="131"/>
      <c r="D6281" s="132"/>
      <c r="E6281" s="136" t="s">
        <v>0</v>
      </c>
      <c r="F6281" s="159" t="s">
        <v>763</v>
      </c>
      <c r="G6281" s="159"/>
      <c r="H6281" s="160"/>
      <c r="I6281" s="161"/>
      <c r="J6281" s="162"/>
      <c r="K6281" s="134"/>
      <c r="L6281" s="134"/>
      <c r="M6281" s="134"/>
      <c r="N6281" s="134"/>
      <c r="O6281" s="135"/>
      <c r="P6281" s="135"/>
      <c r="Q6281" s="135"/>
      <c r="R6281" s="132"/>
      <c r="S6281" s="132"/>
      <c r="T6281" s="131"/>
      <c r="U6281" s="6"/>
      <c r="V6281" s="8"/>
      <c r="W6281" s="8"/>
      <c r="X6281" s="133" t="str">
        <f>F6281</f>
        <v>---</v>
      </c>
      <c r="Y6281" s="9"/>
      <c r="AA6281" s="11"/>
    </row>
    <row r="6282" spans="1:27" ht="7.5" customHeight="1" outlineLevel="5" x14ac:dyDescent="0.15">
      <c r="B6282" s="69"/>
      <c r="C6282" s="69"/>
      <c r="D6282" s="60"/>
      <c r="E6282" s="60"/>
      <c r="F6282" s="61"/>
      <c r="G6282" s="60"/>
      <c r="H6282" s="65"/>
      <c r="I6282" s="105"/>
      <c r="J6282" s="63"/>
      <c r="K6282" s="65"/>
      <c r="L6282" s="65"/>
      <c r="M6282" s="65"/>
      <c r="N6282" s="65"/>
      <c r="O6282" s="63"/>
      <c r="P6282" s="63"/>
      <c r="Q6282" s="63"/>
      <c r="R6282" s="60"/>
      <c r="S6282" s="60"/>
      <c r="T6282" s="69"/>
      <c r="U6282" s="8"/>
      <c r="X6282" s="60"/>
    </row>
    <row r="6283" spans="1:27" outlineLevel="4" x14ac:dyDescent="0.15">
      <c r="B6283" s="6"/>
      <c r="C6283" s="6"/>
      <c r="D6283" s="6"/>
      <c r="E6283" s="6"/>
      <c r="F6283" s="6"/>
      <c r="G6283" s="6"/>
      <c r="H6283" s="6"/>
      <c r="I6283" s="8"/>
      <c r="J6283" s="8"/>
      <c r="K6283" s="6"/>
      <c r="L6283" s="6"/>
      <c r="M6283" s="6"/>
      <c r="N6283" s="6"/>
      <c r="O6283" s="6"/>
      <c r="P6283" s="8"/>
      <c r="Q6283" s="8"/>
      <c r="R6283" s="8"/>
      <c r="S6283" s="6"/>
      <c r="T6283" s="6"/>
      <c r="X6283" s="6"/>
    </row>
    <row r="6284" spans="1:27" ht="11.25" outlineLevel="2" x14ac:dyDescent="0.2">
      <c r="A6284" s="96" t="s">
        <v>243</v>
      </c>
      <c r="B6284" s="100">
        <v>3</v>
      </c>
      <c r="C6284" s="114"/>
      <c r="D6284" s="115" t="s">
        <v>532</v>
      </c>
      <c r="E6284" s="115"/>
      <c r="F6284" s="116" t="s">
        <v>244</v>
      </c>
      <c r="G6284" s="115"/>
      <c r="H6284" s="117"/>
      <c r="I6284" s="118"/>
      <c r="J6284" s="98">
        <f>SUBTOTAL(9,J6285:J6794)</f>
        <v>0</v>
      </c>
      <c r="K6284" s="117"/>
      <c r="L6284" s="99">
        <f>SUBTOTAL(9,L6285:L6794)</f>
        <v>1.0600000000000002E-2</v>
      </c>
      <c r="M6284" s="117"/>
      <c r="N6284" s="99">
        <f>SUBTOTAL(9,N6285:N6794)</f>
        <v>4.2382499999999999</v>
      </c>
      <c r="O6284" s="119"/>
      <c r="P6284" s="98">
        <f>SUBTOTAL(9,P6285:P6794)</f>
        <v>0</v>
      </c>
      <c r="Q6284" s="98">
        <f>SUBTOTAL(9,Q6285:Q6794)</f>
        <v>0</v>
      </c>
      <c r="R6284" s="115"/>
      <c r="S6284" s="115"/>
      <c r="T6284" s="100">
        <f>SUBTOTAL(9,T6285:T6794)</f>
        <v>162</v>
      </c>
      <c r="U6284" s="6"/>
      <c r="V6284" s="8"/>
      <c r="W6284" s="8"/>
      <c r="X6284" s="60"/>
    </row>
    <row r="6285" spans="1:27" ht="11.25" outlineLevel="3" x14ac:dyDescent="0.2">
      <c r="A6285" s="96" t="s">
        <v>245</v>
      </c>
      <c r="B6285" s="100">
        <v>4</v>
      </c>
      <c r="C6285" s="114"/>
      <c r="D6285" s="115" t="s">
        <v>533</v>
      </c>
      <c r="E6285" s="115"/>
      <c r="F6285" s="116" t="s">
        <v>206</v>
      </c>
      <c r="G6285" s="115"/>
      <c r="H6285" s="117"/>
      <c r="I6285" s="118"/>
      <c r="J6285" s="98">
        <f>SUBTOTAL(9,J6286:J6373)</f>
        <v>0</v>
      </c>
      <c r="K6285" s="117"/>
      <c r="L6285" s="99">
        <f>SUBTOTAL(9,L6286:L6373)</f>
        <v>8.0000000000000004E-4</v>
      </c>
      <c r="M6285" s="117"/>
      <c r="N6285" s="99">
        <f>SUBTOTAL(9,N6286:N6373)</f>
        <v>0</v>
      </c>
      <c r="O6285" s="119"/>
      <c r="P6285" s="98">
        <f>SUBTOTAL(9,P6286:P6373)</f>
        <v>0</v>
      </c>
      <c r="Q6285" s="98">
        <f>SUBTOTAL(9,Q6286:Q6373)</f>
        <v>0</v>
      </c>
      <c r="R6285" s="115"/>
      <c r="S6285" s="115"/>
      <c r="T6285" s="100">
        <f>SUBTOTAL(9,T6286:T6373)</f>
        <v>29</v>
      </c>
      <c r="U6285" s="6"/>
      <c r="V6285" s="8"/>
      <c r="W6285" s="8"/>
      <c r="X6285" s="60"/>
    </row>
    <row r="6286" spans="1:27" ht="11.25" outlineLevel="4" x14ac:dyDescent="0.2">
      <c r="A6286" s="4"/>
      <c r="B6286" s="120"/>
      <c r="C6286" s="121">
        <v>1</v>
      </c>
      <c r="D6286" s="122" t="s">
        <v>534</v>
      </c>
      <c r="E6286" s="123" t="s">
        <v>3995</v>
      </c>
      <c r="F6286" s="124" t="s">
        <v>3996</v>
      </c>
      <c r="G6286" s="122" t="s">
        <v>724</v>
      </c>
      <c r="H6286" s="125">
        <v>1</v>
      </c>
      <c r="I6286" s="126">
        <v>0</v>
      </c>
      <c r="J6286" s="127">
        <f>H6286*I6286</f>
        <v>0</v>
      </c>
      <c r="K6286" s="125"/>
      <c r="L6286" s="125">
        <f>H6286*K6286</f>
        <v>0</v>
      </c>
      <c r="M6286" s="125"/>
      <c r="N6286" s="125">
        <f>H6286*M6286</f>
        <v>0</v>
      </c>
      <c r="O6286" s="127">
        <v>15</v>
      </c>
      <c r="P6286" s="127">
        <f>J6286*(O6286/100)</f>
        <v>0</v>
      </c>
      <c r="Q6286" s="127">
        <f>J6286+P6286</f>
        <v>0</v>
      </c>
      <c r="R6286" s="128"/>
      <c r="S6286" s="128" t="s">
        <v>538</v>
      </c>
      <c r="T6286" s="129">
        <v>1</v>
      </c>
      <c r="U6286" s="8"/>
      <c r="V6286" s="8"/>
      <c r="W6286" s="8"/>
      <c r="X6286" s="60"/>
    </row>
    <row r="6287" spans="1:27" ht="9.75" outlineLevel="5" x14ac:dyDescent="0.2">
      <c r="A6287" s="130"/>
      <c r="B6287" s="131"/>
      <c r="C6287" s="131"/>
      <c r="D6287" s="132"/>
      <c r="E6287" s="136" t="s">
        <v>0</v>
      </c>
      <c r="F6287" s="159" t="s">
        <v>3997</v>
      </c>
      <c r="G6287" s="159"/>
      <c r="H6287" s="160"/>
      <c r="I6287" s="161"/>
      <c r="J6287" s="162"/>
      <c r="K6287" s="134"/>
      <c r="L6287" s="134"/>
      <c r="M6287" s="134"/>
      <c r="N6287" s="134"/>
      <c r="O6287" s="135"/>
      <c r="P6287" s="135"/>
      <c r="Q6287" s="135"/>
      <c r="R6287" s="132"/>
      <c r="S6287" s="132"/>
      <c r="T6287" s="131"/>
      <c r="U6287" s="6"/>
      <c r="V6287" s="8"/>
      <c r="W6287" s="8"/>
      <c r="X6287" s="133" t="str">
        <f>F6287</f>
        <v>Montáž společné televizní antény antenního stožáru včetně upevňovacího materiálu</v>
      </c>
      <c r="Y6287" s="9"/>
      <c r="AA6287" s="11"/>
    </row>
    <row r="6288" spans="1:27" ht="7.5" customHeight="1" outlineLevel="5" x14ac:dyDescent="0.15">
      <c r="B6288" s="69"/>
      <c r="C6288" s="69"/>
      <c r="D6288" s="60"/>
      <c r="E6288" s="60"/>
      <c r="F6288" s="61"/>
      <c r="G6288" s="60"/>
      <c r="H6288" s="65"/>
      <c r="I6288" s="105"/>
      <c r="J6288" s="63"/>
      <c r="K6288" s="65"/>
      <c r="L6288" s="65"/>
      <c r="M6288" s="65"/>
      <c r="N6288" s="65"/>
      <c r="O6288" s="63"/>
      <c r="P6288" s="63"/>
      <c r="Q6288" s="63"/>
      <c r="R6288" s="60"/>
      <c r="S6288" s="60"/>
      <c r="T6288" s="69"/>
      <c r="U6288" s="8"/>
      <c r="X6288" s="60"/>
    </row>
    <row r="6289" spans="1:27" ht="11.25" outlineLevel="4" x14ac:dyDescent="0.2">
      <c r="A6289" s="4"/>
      <c r="B6289" s="120"/>
      <c r="C6289" s="121">
        <v>2</v>
      </c>
      <c r="D6289" s="122" t="s">
        <v>760</v>
      </c>
      <c r="E6289" s="123" t="s">
        <v>3998</v>
      </c>
      <c r="F6289" s="124" t="s">
        <v>3999</v>
      </c>
      <c r="G6289" s="122" t="s">
        <v>3664</v>
      </c>
      <c r="H6289" s="125">
        <v>1</v>
      </c>
      <c r="I6289" s="126">
        <v>0</v>
      </c>
      <c r="J6289" s="127">
        <f>H6289*I6289</f>
        <v>0</v>
      </c>
      <c r="K6289" s="125"/>
      <c r="L6289" s="125">
        <f>H6289*K6289</f>
        <v>0</v>
      </c>
      <c r="M6289" s="125"/>
      <c r="N6289" s="125">
        <f>H6289*M6289</f>
        <v>0</v>
      </c>
      <c r="O6289" s="127">
        <v>15</v>
      </c>
      <c r="P6289" s="127">
        <f>J6289*(O6289/100)</f>
        <v>0</v>
      </c>
      <c r="Q6289" s="127">
        <f>J6289+P6289</f>
        <v>0</v>
      </c>
      <c r="R6289" s="128"/>
      <c r="S6289" s="128" t="s">
        <v>776</v>
      </c>
      <c r="T6289" s="129">
        <v>1</v>
      </c>
      <c r="U6289" s="8"/>
      <c r="V6289" s="8"/>
      <c r="W6289" s="8"/>
      <c r="X6289" s="60"/>
    </row>
    <row r="6290" spans="1:27" ht="9.75" outlineLevel="5" x14ac:dyDescent="0.2">
      <c r="A6290" s="130"/>
      <c r="B6290" s="131"/>
      <c r="C6290" s="131"/>
      <c r="D6290" s="132"/>
      <c r="E6290" s="136" t="s">
        <v>0</v>
      </c>
      <c r="F6290" s="159" t="s">
        <v>763</v>
      </c>
      <c r="G6290" s="159"/>
      <c r="H6290" s="160"/>
      <c r="I6290" s="161"/>
      <c r="J6290" s="162"/>
      <c r="K6290" s="134"/>
      <c r="L6290" s="134"/>
      <c r="M6290" s="134"/>
      <c r="N6290" s="134"/>
      <c r="O6290" s="135"/>
      <c r="P6290" s="135"/>
      <c r="Q6290" s="135"/>
      <c r="R6290" s="132"/>
      <c r="S6290" s="132"/>
      <c r="T6290" s="131"/>
      <c r="U6290" s="6"/>
      <c r="V6290" s="8"/>
      <c r="W6290" s="8"/>
      <c r="X6290" s="133" t="str">
        <f>F6290</f>
        <v>---</v>
      </c>
      <c r="Y6290" s="9"/>
      <c r="AA6290" s="11"/>
    </row>
    <row r="6291" spans="1:27" ht="7.5" customHeight="1" outlineLevel="5" x14ac:dyDescent="0.15">
      <c r="B6291" s="69"/>
      <c r="C6291" s="69"/>
      <c r="D6291" s="60"/>
      <c r="E6291" s="60"/>
      <c r="F6291" s="61"/>
      <c r="G6291" s="60"/>
      <c r="H6291" s="65"/>
      <c r="I6291" s="105"/>
      <c r="J6291" s="63"/>
      <c r="K6291" s="65"/>
      <c r="L6291" s="65"/>
      <c r="M6291" s="65"/>
      <c r="N6291" s="65"/>
      <c r="O6291" s="63"/>
      <c r="P6291" s="63"/>
      <c r="Q6291" s="63"/>
      <c r="R6291" s="60"/>
      <c r="S6291" s="60"/>
      <c r="T6291" s="69"/>
      <c r="U6291" s="8"/>
      <c r="X6291" s="60"/>
    </row>
    <row r="6292" spans="1:27" ht="11.25" outlineLevel="4" x14ac:dyDescent="0.2">
      <c r="A6292" s="4"/>
      <c r="B6292" s="120"/>
      <c r="C6292" s="121">
        <v>3</v>
      </c>
      <c r="D6292" s="122" t="s">
        <v>760</v>
      </c>
      <c r="E6292" s="123" t="s">
        <v>4000</v>
      </c>
      <c r="F6292" s="124" t="s">
        <v>4001</v>
      </c>
      <c r="G6292" s="122" t="s">
        <v>3664</v>
      </c>
      <c r="H6292" s="125">
        <v>1</v>
      </c>
      <c r="I6292" s="126">
        <v>0</v>
      </c>
      <c r="J6292" s="127">
        <f>H6292*I6292</f>
        <v>0</v>
      </c>
      <c r="K6292" s="125"/>
      <c r="L6292" s="125">
        <f>H6292*K6292</f>
        <v>0</v>
      </c>
      <c r="M6292" s="125"/>
      <c r="N6292" s="125">
        <f>H6292*M6292</f>
        <v>0</v>
      </c>
      <c r="O6292" s="127">
        <v>15</v>
      </c>
      <c r="P6292" s="127">
        <f>J6292*(O6292/100)</f>
        <v>0</v>
      </c>
      <c r="Q6292" s="127">
        <f>J6292+P6292</f>
        <v>0</v>
      </c>
      <c r="R6292" s="128"/>
      <c r="S6292" s="128" t="s">
        <v>776</v>
      </c>
      <c r="T6292" s="129">
        <v>1</v>
      </c>
      <c r="U6292" s="8"/>
      <c r="V6292" s="8"/>
      <c r="W6292" s="8"/>
      <c r="X6292" s="60"/>
    </row>
    <row r="6293" spans="1:27" ht="9.75" outlineLevel="5" x14ac:dyDescent="0.2">
      <c r="A6293" s="130"/>
      <c r="B6293" s="131"/>
      <c r="C6293" s="131"/>
      <c r="D6293" s="132"/>
      <c r="E6293" s="136" t="s">
        <v>0</v>
      </c>
      <c r="F6293" s="159" t="s">
        <v>763</v>
      </c>
      <c r="G6293" s="159"/>
      <c r="H6293" s="160"/>
      <c r="I6293" s="161"/>
      <c r="J6293" s="162"/>
      <c r="K6293" s="134"/>
      <c r="L6293" s="134"/>
      <c r="M6293" s="134"/>
      <c r="N6293" s="134"/>
      <c r="O6293" s="135"/>
      <c r="P6293" s="135"/>
      <c r="Q6293" s="135"/>
      <c r="R6293" s="132"/>
      <c r="S6293" s="132"/>
      <c r="T6293" s="131"/>
      <c r="U6293" s="6"/>
      <c r="V6293" s="8"/>
      <c r="W6293" s="8"/>
      <c r="X6293" s="133" t="str">
        <f>F6293</f>
        <v>---</v>
      </c>
      <c r="Y6293" s="9"/>
      <c r="AA6293" s="11"/>
    </row>
    <row r="6294" spans="1:27" ht="7.5" customHeight="1" outlineLevel="5" x14ac:dyDescent="0.15">
      <c r="B6294" s="69"/>
      <c r="C6294" s="69"/>
      <c r="D6294" s="60"/>
      <c r="E6294" s="60"/>
      <c r="F6294" s="61"/>
      <c r="G6294" s="60"/>
      <c r="H6294" s="65"/>
      <c r="I6294" s="105"/>
      <c r="J6294" s="63"/>
      <c r="K6294" s="65"/>
      <c r="L6294" s="65"/>
      <c r="M6294" s="65"/>
      <c r="N6294" s="65"/>
      <c r="O6294" s="63"/>
      <c r="P6294" s="63"/>
      <c r="Q6294" s="63"/>
      <c r="R6294" s="60"/>
      <c r="S6294" s="60"/>
      <c r="T6294" s="69"/>
      <c r="U6294" s="8"/>
      <c r="X6294" s="60"/>
    </row>
    <row r="6295" spans="1:27" ht="11.25" outlineLevel="4" x14ac:dyDescent="0.2">
      <c r="A6295" s="4"/>
      <c r="B6295" s="120"/>
      <c r="C6295" s="121">
        <v>4</v>
      </c>
      <c r="D6295" s="122" t="s">
        <v>760</v>
      </c>
      <c r="E6295" s="123" t="s">
        <v>4002</v>
      </c>
      <c r="F6295" s="124" t="s">
        <v>4003</v>
      </c>
      <c r="G6295" s="122" t="s">
        <v>3664</v>
      </c>
      <c r="H6295" s="125">
        <v>1</v>
      </c>
      <c r="I6295" s="126">
        <v>0</v>
      </c>
      <c r="J6295" s="127">
        <f>H6295*I6295</f>
        <v>0</v>
      </c>
      <c r="K6295" s="125"/>
      <c r="L6295" s="125">
        <f>H6295*K6295</f>
        <v>0</v>
      </c>
      <c r="M6295" s="125"/>
      <c r="N6295" s="125">
        <f>H6295*M6295</f>
        <v>0</v>
      </c>
      <c r="O6295" s="127">
        <v>15</v>
      </c>
      <c r="P6295" s="127">
        <f>J6295*(O6295/100)</f>
        <v>0</v>
      </c>
      <c r="Q6295" s="127">
        <f>J6295+P6295</f>
        <v>0</v>
      </c>
      <c r="R6295" s="128"/>
      <c r="S6295" s="128" t="s">
        <v>776</v>
      </c>
      <c r="T6295" s="129">
        <v>1</v>
      </c>
      <c r="U6295" s="8"/>
      <c r="V6295" s="8"/>
      <c r="W6295" s="8"/>
      <c r="X6295" s="60"/>
    </row>
    <row r="6296" spans="1:27" ht="9.75" outlineLevel="5" x14ac:dyDescent="0.2">
      <c r="A6296" s="130"/>
      <c r="B6296" s="131"/>
      <c r="C6296" s="131"/>
      <c r="D6296" s="132"/>
      <c r="E6296" s="136" t="s">
        <v>0</v>
      </c>
      <c r="F6296" s="159" t="s">
        <v>763</v>
      </c>
      <c r="G6296" s="159"/>
      <c r="H6296" s="160"/>
      <c r="I6296" s="161"/>
      <c r="J6296" s="162"/>
      <c r="K6296" s="134"/>
      <c r="L6296" s="134"/>
      <c r="M6296" s="134"/>
      <c r="N6296" s="134"/>
      <c r="O6296" s="135"/>
      <c r="P6296" s="135"/>
      <c r="Q6296" s="135"/>
      <c r="R6296" s="132"/>
      <c r="S6296" s="132"/>
      <c r="T6296" s="131"/>
      <c r="U6296" s="6"/>
      <c r="V6296" s="8"/>
      <c r="W6296" s="8"/>
      <c r="X6296" s="133" t="str">
        <f>F6296</f>
        <v>---</v>
      </c>
      <c r="Y6296" s="9"/>
      <c r="AA6296" s="11"/>
    </row>
    <row r="6297" spans="1:27" ht="7.5" customHeight="1" outlineLevel="5" x14ac:dyDescent="0.15">
      <c r="B6297" s="69"/>
      <c r="C6297" s="69"/>
      <c r="D6297" s="60"/>
      <c r="E6297" s="60"/>
      <c r="F6297" s="61"/>
      <c r="G6297" s="60"/>
      <c r="H6297" s="65"/>
      <c r="I6297" s="105"/>
      <c r="J6297" s="63"/>
      <c r="K6297" s="65"/>
      <c r="L6297" s="65"/>
      <c r="M6297" s="65"/>
      <c r="N6297" s="65"/>
      <c r="O6297" s="63"/>
      <c r="P6297" s="63"/>
      <c r="Q6297" s="63"/>
      <c r="R6297" s="60"/>
      <c r="S6297" s="60"/>
      <c r="T6297" s="69"/>
      <c r="U6297" s="8"/>
      <c r="X6297" s="60"/>
    </row>
    <row r="6298" spans="1:27" ht="22.5" outlineLevel="4" x14ac:dyDescent="0.2">
      <c r="A6298" s="4"/>
      <c r="B6298" s="120"/>
      <c r="C6298" s="121">
        <v>5</v>
      </c>
      <c r="D6298" s="122" t="s">
        <v>760</v>
      </c>
      <c r="E6298" s="123" t="s">
        <v>4004</v>
      </c>
      <c r="F6298" s="124" t="s">
        <v>4005</v>
      </c>
      <c r="G6298" s="122" t="s">
        <v>3656</v>
      </c>
      <c r="H6298" s="125">
        <v>1</v>
      </c>
      <c r="I6298" s="126">
        <v>0</v>
      </c>
      <c r="J6298" s="127">
        <f>H6298*I6298</f>
        <v>0</v>
      </c>
      <c r="K6298" s="125"/>
      <c r="L6298" s="125">
        <f>H6298*K6298</f>
        <v>0</v>
      </c>
      <c r="M6298" s="125"/>
      <c r="N6298" s="125">
        <f>H6298*M6298</f>
        <v>0</v>
      </c>
      <c r="O6298" s="127">
        <v>15</v>
      </c>
      <c r="P6298" s="127">
        <f>J6298*(O6298/100)</f>
        <v>0</v>
      </c>
      <c r="Q6298" s="127">
        <f>J6298+P6298</f>
        <v>0</v>
      </c>
      <c r="R6298" s="128"/>
      <c r="S6298" s="128" t="s">
        <v>776</v>
      </c>
      <c r="T6298" s="129">
        <v>1</v>
      </c>
      <c r="U6298" s="8"/>
      <c r="V6298" s="8"/>
      <c r="W6298" s="8"/>
      <c r="X6298" s="60"/>
    </row>
    <row r="6299" spans="1:27" ht="9.75" outlineLevel="5" x14ac:dyDescent="0.2">
      <c r="A6299" s="130"/>
      <c r="B6299" s="131"/>
      <c r="C6299" s="131"/>
      <c r="D6299" s="132"/>
      <c r="E6299" s="136" t="s">
        <v>0</v>
      </c>
      <c r="F6299" s="159" t="s">
        <v>763</v>
      </c>
      <c r="G6299" s="159"/>
      <c r="H6299" s="160"/>
      <c r="I6299" s="161"/>
      <c r="J6299" s="162"/>
      <c r="K6299" s="134"/>
      <c r="L6299" s="134"/>
      <c r="M6299" s="134"/>
      <c r="N6299" s="134"/>
      <c r="O6299" s="135"/>
      <c r="P6299" s="135"/>
      <c r="Q6299" s="135"/>
      <c r="R6299" s="132"/>
      <c r="S6299" s="132"/>
      <c r="T6299" s="131"/>
      <c r="U6299" s="6"/>
      <c r="V6299" s="8"/>
      <c r="W6299" s="8"/>
      <c r="X6299" s="133" t="str">
        <f>F6299</f>
        <v>---</v>
      </c>
      <c r="Y6299" s="9"/>
      <c r="AA6299" s="11"/>
    </row>
    <row r="6300" spans="1:27" ht="7.5" customHeight="1" outlineLevel="5" x14ac:dyDescent="0.15">
      <c r="B6300" s="69"/>
      <c r="C6300" s="69"/>
      <c r="D6300" s="60"/>
      <c r="E6300" s="60"/>
      <c r="F6300" s="61"/>
      <c r="G6300" s="60"/>
      <c r="H6300" s="65"/>
      <c r="I6300" s="105"/>
      <c r="J6300" s="63"/>
      <c r="K6300" s="65"/>
      <c r="L6300" s="65"/>
      <c r="M6300" s="65"/>
      <c r="N6300" s="65"/>
      <c r="O6300" s="63"/>
      <c r="P6300" s="63"/>
      <c r="Q6300" s="63"/>
      <c r="R6300" s="60"/>
      <c r="S6300" s="60"/>
      <c r="T6300" s="69"/>
      <c r="U6300" s="8"/>
      <c r="X6300" s="60"/>
    </row>
    <row r="6301" spans="1:27" ht="22.5" outlineLevel="4" x14ac:dyDescent="0.2">
      <c r="A6301" s="4"/>
      <c r="B6301" s="120"/>
      <c r="C6301" s="121">
        <v>6</v>
      </c>
      <c r="D6301" s="122" t="s">
        <v>760</v>
      </c>
      <c r="E6301" s="123" t="s">
        <v>4006</v>
      </c>
      <c r="F6301" s="124" t="s">
        <v>4007</v>
      </c>
      <c r="G6301" s="122" t="s">
        <v>3664</v>
      </c>
      <c r="H6301" s="125">
        <v>1</v>
      </c>
      <c r="I6301" s="126">
        <v>0</v>
      </c>
      <c r="J6301" s="127">
        <f>H6301*I6301</f>
        <v>0</v>
      </c>
      <c r="K6301" s="125"/>
      <c r="L6301" s="125">
        <f>H6301*K6301</f>
        <v>0</v>
      </c>
      <c r="M6301" s="125"/>
      <c r="N6301" s="125">
        <f>H6301*M6301</f>
        <v>0</v>
      </c>
      <c r="O6301" s="127">
        <v>15</v>
      </c>
      <c r="P6301" s="127">
        <f>J6301*(O6301/100)</f>
        <v>0</v>
      </c>
      <c r="Q6301" s="127">
        <f>J6301+P6301</f>
        <v>0</v>
      </c>
      <c r="R6301" s="128"/>
      <c r="S6301" s="128" t="s">
        <v>776</v>
      </c>
      <c r="T6301" s="129">
        <v>1</v>
      </c>
      <c r="U6301" s="8"/>
      <c r="V6301" s="8"/>
      <c r="W6301" s="8"/>
      <c r="X6301" s="60"/>
    </row>
    <row r="6302" spans="1:27" ht="9.75" outlineLevel="5" x14ac:dyDescent="0.2">
      <c r="A6302" s="130"/>
      <c r="B6302" s="131"/>
      <c r="C6302" s="131"/>
      <c r="D6302" s="132"/>
      <c r="E6302" s="136" t="s">
        <v>0</v>
      </c>
      <c r="F6302" s="159" t="s">
        <v>763</v>
      </c>
      <c r="G6302" s="159"/>
      <c r="H6302" s="160"/>
      <c r="I6302" s="161"/>
      <c r="J6302" s="162"/>
      <c r="K6302" s="134"/>
      <c r="L6302" s="134"/>
      <c r="M6302" s="134"/>
      <c r="N6302" s="134"/>
      <c r="O6302" s="135"/>
      <c r="P6302" s="135"/>
      <c r="Q6302" s="135"/>
      <c r="R6302" s="132"/>
      <c r="S6302" s="132"/>
      <c r="T6302" s="131"/>
      <c r="U6302" s="6"/>
      <c r="V6302" s="8"/>
      <c r="W6302" s="8"/>
      <c r="X6302" s="133" t="str">
        <f>F6302</f>
        <v>---</v>
      </c>
      <c r="Y6302" s="9"/>
      <c r="AA6302" s="11"/>
    </row>
    <row r="6303" spans="1:27" ht="7.5" customHeight="1" outlineLevel="5" x14ac:dyDescent="0.15">
      <c r="B6303" s="69"/>
      <c r="C6303" s="69"/>
      <c r="D6303" s="60"/>
      <c r="E6303" s="60"/>
      <c r="F6303" s="61"/>
      <c r="G6303" s="60"/>
      <c r="H6303" s="65"/>
      <c r="I6303" s="105"/>
      <c r="J6303" s="63"/>
      <c r="K6303" s="65"/>
      <c r="L6303" s="65"/>
      <c r="M6303" s="65"/>
      <c r="N6303" s="65"/>
      <c r="O6303" s="63"/>
      <c r="P6303" s="63"/>
      <c r="Q6303" s="63"/>
      <c r="R6303" s="60"/>
      <c r="S6303" s="60"/>
      <c r="T6303" s="69"/>
      <c r="U6303" s="8"/>
      <c r="X6303" s="60"/>
    </row>
    <row r="6304" spans="1:27" ht="22.5" outlineLevel="4" x14ac:dyDescent="0.2">
      <c r="A6304" s="4"/>
      <c r="B6304" s="120"/>
      <c r="C6304" s="121">
        <v>7</v>
      </c>
      <c r="D6304" s="122" t="s">
        <v>760</v>
      </c>
      <c r="E6304" s="123" t="s">
        <v>4008</v>
      </c>
      <c r="F6304" s="124" t="s">
        <v>4009</v>
      </c>
      <c r="G6304" s="122" t="s">
        <v>3664</v>
      </c>
      <c r="H6304" s="125">
        <v>1</v>
      </c>
      <c r="I6304" s="126">
        <v>0</v>
      </c>
      <c r="J6304" s="127">
        <f>H6304*I6304</f>
        <v>0</v>
      </c>
      <c r="K6304" s="125"/>
      <c r="L6304" s="125">
        <f>H6304*K6304</f>
        <v>0</v>
      </c>
      <c r="M6304" s="125"/>
      <c r="N6304" s="125">
        <f>H6304*M6304</f>
        <v>0</v>
      </c>
      <c r="O6304" s="127">
        <v>15</v>
      </c>
      <c r="P6304" s="127">
        <f>J6304*(O6304/100)</f>
        <v>0</v>
      </c>
      <c r="Q6304" s="127">
        <f>J6304+P6304</f>
        <v>0</v>
      </c>
      <c r="R6304" s="128"/>
      <c r="S6304" s="128" t="s">
        <v>776</v>
      </c>
      <c r="T6304" s="129">
        <v>1</v>
      </c>
      <c r="U6304" s="8"/>
      <c r="V6304" s="8"/>
      <c r="W6304" s="8"/>
      <c r="X6304" s="60"/>
    </row>
    <row r="6305" spans="1:27" ht="9.75" outlineLevel="5" x14ac:dyDescent="0.2">
      <c r="A6305" s="130"/>
      <c r="B6305" s="131"/>
      <c r="C6305" s="131"/>
      <c r="D6305" s="132"/>
      <c r="E6305" s="136" t="s">
        <v>0</v>
      </c>
      <c r="F6305" s="159" t="s">
        <v>763</v>
      </c>
      <c r="G6305" s="159"/>
      <c r="H6305" s="160"/>
      <c r="I6305" s="161"/>
      <c r="J6305" s="162"/>
      <c r="K6305" s="134"/>
      <c r="L6305" s="134"/>
      <c r="M6305" s="134"/>
      <c r="N6305" s="134"/>
      <c r="O6305" s="135"/>
      <c r="P6305" s="135"/>
      <c r="Q6305" s="135"/>
      <c r="R6305" s="132"/>
      <c r="S6305" s="132"/>
      <c r="T6305" s="131"/>
      <c r="U6305" s="6"/>
      <c r="V6305" s="8"/>
      <c r="W6305" s="8"/>
      <c r="X6305" s="133" t="str">
        <f>F6305</f>
        <v>---</v>
      </c>
      <c r="Y6305" s="9"/>
      <c r="AA6305" s="11"/>
    </row>
    <row r="6306" spans="1:27" ht="7.5" customHeight="1" outlineLevel="5" x14ac:dyDescent="0.15">
      <c r="B6306" s="69"/>
      <c r="C6306" s="69"/>
      <c r="D6306" s="60"/>
      <c r="E6306" s="60"/>
      <c r="F6306" s="61"/>
      <c r="G6306" s="60"/>
      <c r="H6306" s="65"/>
      <c r="I6306" s="105"/>
      <c r="J6306" s="63"/>
      <c r="K6306" s="65"/>
      <c r="L6306" s="65"/>
      <c r="M6306" s="65"/>
      <c r="N6306" s="65"/>
      <c r="O6306" s="63"/>
      <c r="P6306" s="63"/>
      <c r="Q6306" s="63"/>
      <c r="R6306" s="60"/>
      <c r="S6306" s="60"/>
      <c r="T6306" s="69"/>
      <c r="U6306" s="8"/>
      <c r="X6306" s="60"/>
    </row>
    <row r="6307" spans="1:27" ht="11.25" outlineLevel="4" x14ac:dyDescent="0.2">
      <c r="A6307" s="4"/>
      <c r="B6307" s="120"/>
      <c r="C6307" s="121">
        <v>8</v>
      </c>
      <c r="D6307" s="122" t="s">
        <v>760</v>
      </c>
      <c r="E6307" s="123" t="s">
        <v>4010</v>
      </c>
      <c r="F6307" s="124" t="s">
        <v>4011</v>
      </c>
      <c r="G6307" s="122" t="s">
        <v>3664</v>
      </c>
      <c r="H6307" s="125">
        <v>1</v>
      </c>
      <c r="I6307" s="126">
        <v>0</v>
      </c>
      <c r="J6307" s="127">
        <f>H6307*I6307</f>
        <v>0</v>
      </c>
      <c r="K6307" s="125"/>
      <c r="L6307" s="125">
        <f>H6307*K6307</f>
        <v>0</v>
      </c>
      <c r="M6307" s="125"/>
      <c r="N6307" s="125">
        <f>H6307*M6307</f>
        <v>0</v>
      </c>
      <c r="O6307" s="127">
        <v>15</v>
      </c>
      <c r="P6307" s="127">
        <f>J6307*(O6307/100)</f>
        <v>0</v>
      </c>
      <c r="Q6307" s="127">
        <f>J6307+P6307</f>
        <v>0</v>
      </c>
      <c r="R6307" s="128"/>
      <c r="S6307" s="128" t="s">
        <v>776</v>
      </c>
      <c r="T6307" s="129">
        <v>1</v>
      </c>
      <c r="U6307" s="8"/>
      <c r="V6307" s="8"/>
      <c r="W6307" s="8"/>
      <c r="X6307" s="60"/>
    </row>
    <row r="6308" spans="1:27" ht="9.75" outlineLevel="5" x14ac:dyDescent="0.2">
      <c r="A6308" s="130"/>
      <c r="B6308" s="131"/>
      <c r="C6308" s="131"/>
      <c r="D6308" s="132"/>
      <c r="E6308" s="136" t="s">
        <v>0</v>
      </c>
      <c r="F6308" s="159" t="s">
        <v>763</v>
      </c>
      <c r="G6308" s="159"/>
      <c r="H6308" s="160"/>
      <c r="I6308" s="161"/>
      <c r="J6308" s="162"/>
      <c r="K6308" s="134"/>
      <c r="L6308" s="134"/>
      <c r="M6308" s="134"/>
      <c r="N6308" s="134"/>
      <c r="O6308" s="135"/>
      <c r="P6308" s="135"/>
      <c r="Q6308" s="135"/>
      <c r="R6308" s="132"/>
      <c r="S6308" s="132"/>
      <c r="T6308" s="131"/>
      <c r="U6308" s="6"/>
      <c r="V6308" s="8"/>
      <c r="W6308" s="8"/>
      <c r="X6308" s="133" t="str">
        <f>F6308</f>
        <v>---</v>
      </c>
      <c r="Y6308" s="9"/>
      <c r="AA6308" s="11"/>
    </row>
    <row r="6309" spans="1:27" ht="7.5" customHeight="1" outlineLevel="5" x14ac:dyDescent="0.15">
      <c r="B6309" s="69"/>
      <c r="C6309" s="69"/>
      <c r="D6309" s="60"/>
      <c r="E6309" s="60"/>
      <c r="F6309" s="61"/>
      <c r="G6309" s="60"/>
      <c r="H6309" s="65"/>
      <c r="I6309" s="105"/>
      <c r="J6309" s="63"/>
      <c r="K6309" s="65"/>
      <c r="L6309" s="65"/>
      <c r="M6309" s="65"/>
      <c r="N6309" s="65"/>
      <c r="O6309" s="63"/>
      <c r="P6309" s="63"/>
      <c r="Q6309" s="63"/>
      <c r="R6309" s="60"/>
      <c r="S6309" s="60"/>
      <c r="T6309" s="69"/>
      <c r="U6309" s="8"/>
      <c r="X6309" s="60"/>
    </row>
    <row r="6310" spans="1:27" ht="22.5" outlineLevel="4" x14ac:dyDescent="0.2">
      <c r="A6310" s="4"/>
      <c r="B6310" s="120"/>
      <c r="C6310" s="121">
        <v>9</v>
      </c>
      <c r="D6310" s="122" t="s">
        <v>760</v>
      </c>
      <c r="E6310" s="123" t="s">
        <v>4012</v>
      </c>
      <c r="F6310" s="124" t="s">
        <v>4013</v>
      </c>
      <c r="G6310" s="122" t="s">
        <v>3656</v>
      </c>
      <c r="H6310" s="125">
        <v>1</v>
      </c>
      <c r="I6310" s="126">
        <v>0</v>
      </c>
      <c r="J6310" s="127">
        <f>H6310*I6310</f>
        <v>0</v>
      </c>
      <c r="K6310" s="125"/>
      <c r="L6310" s="125">
        <f>H6310*K6310</f>
        <v>0</v>
      </c>
      <c r="M6310" s="125"/>
      <c r="N6310" s="125">
        <f>H6310*M6310</f>
        <v>0</v>
      </c>
      <c r="O6310" s="127">
        <v>15</v>
      </c>
      <c r="P6310" s="127">
        <f>J6310*(O6310/100)</f>
        <v>0</v>
      </c>
      <c r="Q6310" s="127">
        <f>J6310+P6310</f>
        <v>0</v>
      </c>
      <c r="R6310" s="128"/>
      <c r="S6310" s="128" t="s">
        <v>776</v>
      </c>
      <c r="T6310" s="129">
        <v>1</v>
      </c>
      <c r="U6310" s="8"/>
      <c r="V6310" s="8"/>
      <c r="W6310" s="8"/>
      <c r="X6310" s="60"/>
    </row>
    <row r="6311" spans="1:27" ht="9.75" outlineLevel="5" x14ac:dyDescent="0.2">
      <c r="A6311" s="130"/>
      <c r="B6311" s="131"/>
      <c r="C6311" s="131"/>
      <c r="D6311" s="132"/>
      <c r="E6311" s="136" t="s">
        <v>0</v>
      </c>
      <c r="F6311" s="159" t="s">
        <v>763</v>
      </c>
      <c r="G6311" s="159"/>
      <c r="H6311" s="160"/>
      <c r="I6311" s="161"/>
      <c r="J6311" s="162"/>
      <c r="K6311" s="134"/>
      <c r="L6311" s="134"/>
      <c r="M6311" s="134"/>
      <c r="N6311" s="134"/>
      <c r="O6311" s="135"/>
      <c r="P6311" s="135"/>
      <c r="Q6311" s="135"/>
      <c r="R6311" s="132"/>
      <c r="S6311" s="132"/>
      <c r="T6311" s="131"/>
      <c r="U6311" s="6"/>
      <c r="V6311" s="8"/>
      <c r="W6311" s="8"/>
      <c r="X6311" s="133" t="str">
        <f>F6311</f>
        <v>---</v>
      </c>
      <c r="Y6311" s="9"/>
      <c r="AA6311" s="11"/>
    </row>
    <row r="6312" spans="1:27" ht="7.5" customHeight="1" outlineLevel="5" x14ac:dyDescent="0.15">
      <c r="B6312" s="69"/>
      <c r="C6312" s="69"/>
      <c r="D6312" s="60"/>
      <c r="E6312" s="60"/>
      <c r="F6312" s="61"/>
      <c r="G6312" s="60"/>
      <c r="H6312" s="65"/>
      <c r="I6312" s="105"/>
      <c r="J6312" s="63"/>
      <c r="K6312" s="65"/>
      <c r="L6312" s="65"/>
      <c r="M6312" s="65"/>
      <c r="N6312" s="65"/>
      <c r="O6312" s="63"/>
      <c r="P6312" s="63"/>
      <c r="Q6312" s="63"/>
      <c r="R6312" s="60"/>
      <c r="S6312" s="60"/>
      <c r="T6312" s="69"/>
      <c r="U6312" s="8"/>
      <c r="X6312" s="60"/>
    </row>
    <row r="6313" spans="1:27" ht="11.25" outlineLevel="4" x14ac:dyDescent="0.2">
      <c r="A6313" s="4"/>
      <c r="B6313" s="120"/>
      <c r="C6313" s="121">
        <v>10</v>
      </c>
      <c r="D6313" s="122" t="s">
        <v>534</v>
      </c>
      <c r="E6313" s="123" t="s">
        <v>4014</v>
      </c>
      <c r="F6313" s="124" t="s">
        <v>4015</v>
      </c>
      <c r="G6313" s="122" t="s">
        <v>724</v>
      </c>
      <c r="H6313" s="125">
        <v>1</v>
      </c>
      <c r="I6313" s="126">
        <v>0</v>
      </c>
      <c r="J6313" s="127">
        <f>H6313*I6313</f>
        <v>0</v>
      </c>
      <c r="K6313" s="125"/>
      <c r="L6313" s="125">
        <f>H6313*K6313</f>
        <v>0</v>
      </c>
      <c r="M6313" s="125"/>
      <c r="N6313" s="125">
        <f>H6313*M6313</f>
        <v>0</v>
      </c>
      <c r="O6313" s="127">
        <v>15</v>
      </c>
      <c r="P6313" s="127">
        <f>J6313*(O6313/100)</f>
        <v>0</v>
      </c>
      <c r="Q6313" s="127">
        <f>J6313+P6313</f>
        <v>0</v>
      </c>
      <c r="R6313" s="128"/>
      <c r="S6313" s="128" t="s">
        <v>538</v>
      </c>
      <c r="T6313" s="129">
        <v>1</v>
      </c>
      <c r="U6313" s="8"/>
      <c r="V6313" s="8"/>
      <c r="W6313" s="8"/>
      <c r="X6313" s="60"/>
    </row>
    <row r="6314" spans="1:27" ht="9.75" outlineLevel="5" x14ac:dyDescent="0.2">
      <c r="A6314" s="130"/>
      <c r="B6314" s="131"/>
      <c r="C6314" s="131"/>
      <c r="D6314" s="132"/>
      <c r="E6314" s="136" t="s">
        <v>0</v>
      </c>
      <c r="F6314" s="159" t="s">
        <v>4016</v>
      </c>
      <c r="G6314" s="159"/>
      <c r="H6314" s="160"/>
      <c r="I6314" s="161"/>
      <c r="J6314" s="162"/>
      <c r="K6314" s="134"/>
      <c r="L6314" s="134"/>
      <c r="M6314" s="134"/>
      <c r="N6314" s="134"/>
      <c r="O6314" s="135"/>
      <c r="P6314" s="135"/>
      <c r="Q6314" s="135"/>
      <c r="R6314" s="132"/>
      <c r="S6314" s="132"/>
      <c r="T6314" s="131"/>
      <c r="U6314" s="6"/>
      <c r="V6314" s="8"/>
      <c r="W6314" s="8"/>
      <c r="X6314" s="133" t="str">
        <f>F6314</f>
        <v>Montáž společné televizní antény systémového zdroje do rozvaděče</v>
      </c>
      <c r="Y6314" s="9"/>
      <c r="AA6314" s="11"/>
    </row>
    <row r="6315" spans="1:27" ht="7.5" customHeight="1" outlineLevel="5" x14ac:dyDescent="0.15">
      <c r="B6315" s="69"/>
      <c r="C6315" s="69"/>
      <c r="D6315" s="60"/>
      <c r="E6315" s="60"/>
      <c r="F6315" s="61"/>
      <c r="G6315" s="60"/>
      <c r="H6315" s="65"/>
      <c r="I6315" s="105"/>
      <c r="J6315" s="63"/>
      <c r="K6315" s="65"/>
      <c r="L6315" s="65"/>
      <c r="M6315" s="65"/>
      <c r="N6315" s="65"/>
      <c r="O6315" s="63"/>
      <c r="P6315" s="63"/>
      <c r="Q6315" s="63"/>
      <c r="R6315" s="60"/>
      <c r="S6315" s="60"/>
      <c r="T6315" s="69"/>
      <c r="U6315" s="8"/>
      <c r="X6315" s="60"/>
    </row>
    <row r="6316" spans="1:27" ht="33.75" outlineLevel="4" x14ac:dyDescent="0.2">
      <c r="A6316" s="4"/>
      <c r="B6316" s="120"/>
      <c r="C6316" s="121">
        <v>11</v>
      </c>
      <c r="D6316" s="122" t="s">
        <v>760</v>
      </c>
      <c r="E6316" s="123" t="s">
        <v>4017</v>
      </c>
      <c r="F6316" s="124" t="s">
        <v>4018</v>
      </c>
      <c r="G6316" s="122" t="s">
        <v>3664</v>
      </c>
      <c r="H6316" s="125">
        <v>1</v>
      </c>
      <c r="I6316" s="126">
        <v>0</v>
      </c>
      <c r="J6316" s="127">
        <f>H6316*I6316</f>
        <v>0</v>
      </c>
      <c r="K6316" s="125"/>
      <c r="L6316" s="125">
        <f>H6316*K6316</f>
        <v>0</v>
      </c>
      <c r="M6316" s="125"/>
      <c r="N6316" s="125">
        <f>H6316*M6316</f>
        <v>0</v>
      </c>
      <c r="O6316" s="127">
        <v>15</v>
      </c>
      <c r="P6316" s="127">
        <f>J6316*(O6316/100)</f>
        <v>0</v>
      </c>
      <c r="Q6316" s="127">
        <f>J6316+P6316</f>
        <v>0</v>
      </c>
      <c r="R6316" s="128"/>
      <c r="S6316" s="128" t="s">
        <v>776</v>
      </c>
      <c r="T6316" s="129">
        <v>1</v>
      </c>
      <c r="U6316" s="8"/>
      <c r="V6316" s="8"/>
      <c r="W6316" s="8"/>
      <c r="X6316" s="60"/>
    </row>
    <row r="6317" spans="1:27" ht="9.75" outlineLevel="5" x14ac:dyDescent="0.2">
      <c r="A6317" s="130"/>
      <c r="B6317" s="131"/>
      <c r="C6317" s="131"/>
      <c r="D6317" s="132"/>
      <c r="E6317" s="136" t="s">
        <v>0</v>
      </c>
      <c r="F6317" s="159" t="s">
        <v>763</v>
      </c>
      <c r="G6317" s="159"/>
      <c r="H6317" s="160"/>
      <c r="I6317" s="161"/>
      <c r="J6317" s="162"/>
      <c r="K6317" s="134"/>
      <c r="L6317" s="134"/>
      <c r="M6317" s="134"/>
      <c r="N6317" s="134"/>
      <c r="O6317" s="135"/>
      <c r="P6317" s="135"/>
      <c r="Q6317" s="135"/>
      <c r="R6317" s="132"/>
      <c r="S6317" s="132"/>
      <c r="T6317" s="131"/>
      <c r="U6317" s="6"/>
      <c r="V6317" s="8"/>
      <c r="W6317" s="8"/>
      <c r="X6317" s="133" t="str">
        <f>F6317</f>
        <v>---</v>
      </c>
      <c r="Y6317" s="9"/>
      <c r="AA6317" s="11"/>
    </row>
    <row r="6318" spans="1:27" ht="7.5" customHeight="1" outlineLevel="5" x14ac:dyDescent="0.15">
      <c r="B6318" s="69"/>
      <c r="C6318" s="69"/>
      <c r="D6318" s="60"/>
      <c r="E6318" s="60"/>
      <c r="F6318" s="61"/>
      <c r="G6318" s="60"/>
      <c r="H6318" s="65"/>
      <c r="I6318" s="105"/>
      <c r="J6318" s="63"/>
      <c r="K6318" s="65"/>
      <c r="L6318" s="65"/>
      <c r="M6318" s="65"/>
      <c r="N6318" s="65"/>
      <c r="O6318" s="63"/>
      <c r="P6318" s="63"/>
      <c r="Q6318" s="63"/>
      <c r="R6318" s="60"/>
      <c r="S6318" s="60"/>
      <c r="T6318" s="69"/>
      <c r="U6318" s="8"/>
      <c r="X6318" s="60"/>
    </row>
    <row r="6319" spans="1:27" ht="11.25" outlineLevel="4" x14ac:dyDescent="0.2">
      <c r="A6319" s="4"/>
      <c r="B6319" s="120"/>
      <c r="C6319" s="121">
        <v>12</v>
      </c>
      <c r="D6319" s="122" t="s">
        <v>3747</v>
      </c>
      <c r="E6319" s="123" t="s">
        <v>4019</v>
      </c>
      <c r="F6319" s="124" t="s">
        <v>4020</v>
      </c>
      <c r="G6319" s="122" t="s">
        <v>724</v>
      </c>
      <c r="H6319" s="125">
        <v>1</v>
      </c>
      <c r="I6319" s="126">
        <v>0</v>
      </c>
      <c r="J6319" s="127">
        <f>H6319*I6319</f>
        <v>0</v>
      </c>
      <c r="K6319" s="125"/>
      <c r="L6319" s="125">
        <f>H6319*K6319</f>
        <v>0</v>
      </c>
      <c r="M6319" s="125"/>
      <c r="N6319" s="125">
        <f>H6319*M6319</f>
        <v>0</v>
      </c>
      <c r="O6319" s="127">
        <v>15</v>
      </c>
      <c r="P6319" s="127">
        <f>J6319*(O6319/100)</f>
        <v>0</v>
      </c>
      <c r="Q6319" s="127">
        <f>J6319+P6319</f>
        <v>0</v>
      </c>
      <c r="R6319" s="128"/>
      <c r="S6319" s="128" t="s">
        <v>538</v>
      </c>
      <c r="T6319" s="129">
        <v>1</v>
      </c>
      <c r="U6319" s="8"/>
      <c r="V6319" s="8"/>
      <c r="W6319" s="8"/>
      <c r="X6319" s="60"/>
    </row>
    <row r="6320" spans="1:27" ht="9.75" outlineLevel="5" x14ac:dyDescent="0.2">
      <c r="A6320" s="130"/>
      <c r="B6320" s="131"/>
      <c r="C6320" s="131"/>
      <c r="D6320" s="132"/>
      <c r="E6320" s="136" t="s">
        <v>0</v>
      </c>
      <c r="F6320" s="159" t="s">
        <v>4021</v>
      </c>
      <c r="G6320" s="159"/>
      <c r="H6320" s="160"/>
      <c r="I6320" s="161"/>
      <c r="J6320" s="162"/>
      <c r="K6320" s="134"/>
      <c r="L6320" s="134"/>
      <c r="M6320" s="134"/>
      <c r="N6320" s="134"/>
      <c r="O6320" s="135"/>
      <c r="P6320" s="135"/>
      <c r="Q6320" s="135"/>
      <c r="R6320" s="132"/>
      <c r="S6320" s="132"/>
      <c r="T6320" s="131"/>
      <c r="U6320" s="6"/>
      <c r="V6320" s="8"/>
      <c r="W6320" s="8"/>
      <c r="X6320" s="133" t="str">
        <f>F6320</f>
        <v>Montáž zesilovače jednotky včetně upevnění jednotky do stojanu, nastavení elekrických hodnot a odzkoušení funkce 100 W</v>
      </c>
      <c r="Y6320" s="9"/>
      <c r="AA6320" s="11"/>
    </row>
    <row r="6321" spans="1:27" ht="7.5" customHeight="1" outlineLevel="5" x14ac:dyDescent="0.15">
      <c r="B6321" s="69"/>
      <c r="C6321" s="69"/>
      <c r="D6321" s="60"/>
      <c r="E6321" s="60"/>
      <c r="F6321" s="61"/>
      <c r="G6321" s="60"/>
      <c r="H6321" s="65"/>
      <c r="I6321" s="105"/>
      <c r="J6321" s="63"/>
      <c r="K6321" s="65"/>
      <c r="L6321" s="65"/>
      <c r="M6321" s="65"/>
      <c r="N6321" s="65"/>
      <c r="O6321" s="63"/>
      <c r="P6321" s="63"/>
      <c r="Q6321" s="63"/>
      <c r="R6321" s="60"/>
      <c r="S6321" s="60"/>
      <c r="T6321" s="69"/>
      <c r="U6321" s="8"/>
      <c r="X6321" s="60"/>
    </row>
    <row r="6322" spans="1:27" ht="22.5" outlineLevel="4" x14ac:dyDescent="0.2">
      <c r="A6322" s="4"/>
      <c r="B6322" s="120"/>
      <c r="C6322" s="121">
        <v>13</v>
      </c>
      <c r="D6322" s="122" t="s">
        <v>760</v>
      </c>
      <c r="E6322" s="123" t="s">
        <v>4022</v>
      </c>
      <c r="F6322" s="124" t="s">
        <v>4023</v>
      </c>
      <c r="G6322" s="122" t="s">
        <v>3664</v>
      </c>
      <c r="H6322" s="125">
        <v>1</v>
      </c>
      <c r="I6322" s="126">
        <v>0</v>
      </c>
      <c r="J6322" s="127">
        <f>H6322*I6322</f>
        <v>0</v>
      </c>
      <c r="K6322" s="125"/>
      <c r="L6322" s="125">
        <f>H6322*K6322</f>
        <v>0</v>
      </c>
      <c r="M6322" s="125"/>
      <c r="N6322" s="125">
        <f>H6322*M6322</f>
        <v>0</v>
      </c>
      <c r="O6322" s="127">
        <v>15</v>
      </c>
      <c r="P6322" s="127">
        <f>J6322*(O6322/100)</f>
        <v>0</v>
      </c>
      <c r="Q6322" s="127">
        <f>J6322+P6322</f>
        <v>0</v>
      </c>
      <c r="R6322" s="128"/>
      <c r="S6322" s="128" t="s">
        <v>776</v>
      </c>
      <c r="T6322" s="129">
        <v>1</v>
      </c>
      <c r="U6322" s="8"/>
      <c r="V6322" s="8"/>
      <c r="W6322" s="8"/>
      <c r="X6322" s="60"/>
    </row>
    <row r="6323" spans="1:27" ht="9.75" outlineLevel="5" x14ac:dyDescent="0.2">
      <c r="A6323" s="130"/>
      <c r="B6323" s="131"/>
      <c r="C6323" s="131"/>
      <c r="D6323" s="132"/>
      <c r="E6323" s="136" t="s">
        <v>0</v>
      </c>
      <c r="F6323" s="159" t="s">
        <v>763</v>
      </c>
      <c r="G6323" s="159"/>
      <c r="H6323" s="160"/>
      <c r="I6323" s="161"/>
      <c r="J6323" s="162"/>
      <c r="K6323" s="134"/>
      <c r="L6323" s="134"/>
      <c r="M6323" s="134"/>
      <c r="N6323" s="134"/>
      <c r="O6323" s="135"/>
      <c r="P6323" s="135"/>
      <c r="Q6323" s="135"/>
      <c r="R6323" s="132"/>
      <c r="S6323" s="132"/>
      <c r="T6323" s="131"/>
      <c r="U6323" s="6"/>
      <c r="V6323" s="8"/>
      <c r="W6323" s="8"/>
      <c r="X6323" s="133" t="str">
        <f>F6323</f>
        <v>---</v>
      </c>
      <c r="Y6323" s="9"/>
      <c r="AA6323" s="11"/>
    </row>
    <row r="6324" spans="1:27" ht="7.5" customHeight="1" outlineLevel="5" x14ac:dyDescent="0.15">
      <c r="B6324" s="69"/>
      <c r="C6324" s="69"/>
      <c r="D6324" s="60"/>
      <c r="E6324" s="60"/>
      <c r="F6324" s="61"/>
      <c r="G6324" s="60"/>
      <c r="H6324" s="65"/>
      <c r="I6324" s="105"/>
      <c r="J6324" s="63"/>
      <c r="K6324" s="65"/>
      <c r="L6324" s="65"/>
      <c r="M6324" s="65"/>
      <c r="N6324" s="65"/>
      <c r="O6324" s="63"/>
      <c r="P6324" s="63"/>
      <c r="Q6324" s="63"/>
      <c r="R6324" s="60"/>
      <c r="S6324" s="60"/>
      <c r="T6324" s="69"/>
      <c r="U6324" s="8"/>
      <c r="X6324" s="60"/>
    </row>
    <row r="6325" spans="1:27" ht="11.25" outlineLevel="4" x14ac:dyDescent="0.2">
      <c r="A6325" s="4"/>
      <c r="B6325" s="120"/>
      <c r="C6325" s="121">
        <v>14</v>
      </c>
      <c r="D6325" s="122" t="s">
        <v>534</v>
      </c>
      <c r="E6325" s="123" t="s">
        <v>4024</v>
      </c>
      <c r="F6325" s="124" t="s">
        <v>4025</v>
      </c>
      <c r="G6325" s="122" t="s">
        <v>724</v>
      </c>
      <c r="H6325" s="125">
        <v>1</v>
      </c>
      <c r="I6325" s="126">
        <v>0</v>
      </c>
      <c r="J6325" s="127">
        <f>H6325*I6325</f>
        <v>0</v>
      </c>
      <c r="K6325" s="125"/>
      <c r="L6325" s="125">
        <f>H6325*K6325</f>
        <v>0</v>
      </c>
      <c r="M6325" s="125"/>
      <c r="N6325" s="125">
        <f>H6325*M6325</f>
        <v>0</v>
      </c>
      <c r="O6325" s="127">
        <v>15</v>
      </c>
      <c r="P6325" s="127">
        <f>J6325*(O6325/100)</f>
        <v>0</v>
      </c>
      <c r="Q6325" s="127">
        <f>J6325+P6325</f>
        <v>0</v>
      </c>
      <c r="R6325" s="128"/>
      <c r="S6325" s="128" t="s">
        <v>538</v>
      </c>
      <c r="T6325" s="129">
        <v>1</v>
      </c>
      <c r="U6325" s="8"/>
      <c r="V6325" s="8"/>
      <c r="W6325" s="8"/>
      <c r="X6325" s="60"/>
    </row>
    <row r="6326" spans="1:27" ht="9.75" outlineLevel="5" x14ac:dyDescent="0.2">
      <c r="A6326" s="130"/>
      <c r="B6326" s="131"/>
      <c r="C6326" s="131"/>
      <c r="D6326" s="132"/>
      <c r="E6326" s="136" t="s">
        <v>0</v>
      </c>
      <c r="F6326" s="159" t="s">
        <v>4026</v>
      </c>
      <c r="G6326" s="159"/>
      <c r="H6326" s="160"/>
      <c r="I6326" s="161"/>
      <c r="J6326" s="162"/>
      <c r="K6326" s="134"/>
      <c r="L6326" s="134"/>
      <c r="M6326" s="134"/>
      <c r="N6326" s="134"/>
      <c r="O6326" s="135"/>
      <c r="P6326" s="135"/>
      <c r="Q6326" s="135"/>
      <c r="R6326" s="132"/>
      <c r="S6326" s="132"/>
      <c r="T6326" s="131"/>
      <c r="U6326" s="6"/>
      <c r="V6326" s="8"/>
      <c r="W6326" s="8"/>
      <c r="X6326" s="133" t="str">
        <f>F6326</f>
        <v>Montáž společné televizní antény multipřepínače do rozvaděče</v>
      </c>
      <c r="Y6326" s="9"/>
      <c r="AA6326" s="11"/>
    </row>
    <row r="6327" spans="1:27" ht="7.5" customHeight="1" outlineLevel="5" x14ac:dyDescent="0.15">
      <c r="B6327" s="69"/>
      <c r="C6327" s="69"/>
      <c r="D6327" s="60"/>
      <c r="E6327" s="60"/>
      <c r="F6327" s="61"/>
      <c r="G6327" s="60"/>
      <c r="H6327" s="65"/>
      <c r="I6327" s="105"/>
      <c r="J6327" s="63"/>
      <c r="K6327" s="65"/>
      <c r="L6327" s="65"/>
      <c r="M6327" s="65"/>
      <c r="N6327" s="65"/>
      <c r="O6327" s="63"/>
      <c r="P6327" s="63"/>
      <c r="Q6327" s="63"/>
      <c r="R6327" s="60"/>
      <c r="S6327" s="60"/>
      <c r="T6327" s="69"/>
      <c r="U6327" s="8"/>
      <c r="X6327" s="60"/>
    </row>
    <row r="6328" spans="1:27" ht="22.5" outlineLevel="4" x14ac:dyDescent="0.2">
      <c r="A6328" s="4"/>
      <c r="B6328" s="120"/>
      <c r="C6328" s="121">
        <v>15</v>
      </c>
      <c r="D6328" s="122" t="s">
        <v>760</v>
      </c>
      <c r="E6328" s="123" t="s">
        <v>4027</v>
      </c>
      <c r="F6328" s="124" t="s">
        <v>4028</v>
      </c>
      <c r="G6328" s="122" t="s">
        <v>4029</v>
      </c>
      <c r="H6328" s="125">
        <v>1</v>
      </c>
      <c r="I6328" s="126">
        <v>0</v>
      </c>
      <c r="J6328" s="127">
        <f>H6328*I6328</f>
        <v>0</v>
      </c>
      <c r="K6328" s="125"/>
      <c r="L6328" s="125">
        <f>H6328*K6328</f>
        <v>0</v>
      </c>
      <c r="M6328" s="125"/>
      <c r="N6328" s="125">
        <f>H6328*M6328</f>
        <v>0</v>
      </c>
      <c r="O6328" s="127">
        <v>15</v>
      </c>
      <c r="P6328" s="127">
        <f>J6328*(O6328/100)</f>
        <v>0</v>
      </c>
      <c r="Q6328" s="127">
        <f>J6328+P6328</f>
        <v>0</v>
      </c>
      <c r="R6328" s="128"/>
      <c r="S6328" s="128" t="s">
        <v>776</v>
      </c>
      <c r="T6328" s="129">
        <v>1</v>
      </c>
      <c r="U6328" s="8"/>
      <c r="V6328" s="8"/>
      <c r="W6328" s="8"/>
      <c r="X6328" s="60"/>
    </row>
    <row r="6329" spans="1:27" ht="9.75" outlineLevel="5" x14ac:dyDescent="0.2">
      <c r="A6329" s="130"/>
      <c r="B6329" s="131"/>
      <c r="C6329" s="131"/>
      <c r="D6329" s="132"/>
      <c r="E6329" s="136" t="s">
        <v>0</v>
      </c>
      <c r="F6329" s="159" t="s">
        <v>763</v>
      </c>
      <c r="G6329" s="159"/>
      <c r="H6329" s="160"/>
      <c r="I6329" s="161"/>
      <c r="J6329" s="162"/>
      <c r="K6329" s="134"/>
      <c r="L6329" s="134"/>
      <c r="M6329" s="134"/>
      <c r="N6329" s="134"/>
      <c r="O6329" s="135"/>
      <c r="P6329" s="135"/>
      <c r="Q6329" s="135"/>
      <c r="R6329" s="132"/>
      <c r="S6329" s="132"/>
      <c r="T6329" s="131"/>
      <c r="U6329" s="6"/>
      <c r="V6329" s="8"/>
      <c r="W6329" s="8"/>
      <c r="X6329" s="133" t="str">
        <f>F6329</f>
        <v>---</v>
      </c>
      <c r="Y6329" s="9"/>
      <c r="AA6329" s="11"/>
    </row>
    <row r="6330" spans="1:27" ht="7.5" customHeight="1" outlineLevel="5" x14ac:dyDescent="0.15">
      <c r="B6330" s="69"/>
      <c r="C6330" s="69"/>
      <c r="D6330" s="60"/>
      <c r="E6330" s="60"/>
      <c r="F6330" s="61"/>
      <c r="G6330" s="60"/>
      <c r="H6330" s="65"/>
      <c r="I6330" s="105"/>
      <c r="J6330" s="63"/>
      <c r="K6330" s="65"/>
      <c r="L6330" s="65"/>
      <c r="M6330" s="65"/>
      <c r="N6330" s="65"/>
      <c r="O6330" s="63"/>
      <c r="P6330" s="63"/>
      <c r="Q6330" s="63"/>
      <c r="R6330" s="60"/>
      <c r="S6330" s="60"/>
      <c r="T6330" s="69"/>
      <c r="U6330" s="8"/>
      <c r="X6330" s="60"/>
    </row>
    <row r="6331" spans="1:27" ht="11.25" outlineLevel="4" x14ac:dyDescent="0.2">
      <c r="A6331" s="4"/>
      <c r="B6331" s="120"/>
      <c r="C6331" s="121">
        <v>16</v>
      </c>
      <c r="D6331" s="122" t="s">
        <v>534</v>
      </c>
      <c r="E6331" s="123" t="s">
        <v>4030</v>
      </c>
      <c r="F6331" s="124" t="s">
        <v>4031</v>
      </c>
      <c r="G6331" s="122" t="s">
        <v>724</v>
      </c>
      <c r="H6331" s="125">
        <v>5</v>
      </c>
      <c r="I6331" s="126">
        <v>0</v>
      </c>
      <c r="J6331" s="127">
        <f>H6331*I6331</f>
        <v>0</v>
      </c>
      <c r="K6331" s="125"/>
      <c r="L6331" s="125">
        <f>H6331*K6331</f>
        <v>0</v>
      </c>
      <c r="M6331" s="125"/>
      <c r="N6331" s="125">
        <f>H6331*M6331</f>
        <v>0</v>
      </c>
      <c r="O6331" s="127">
        <v>15</v>
      </c>
      <c r="P6331" s="127">
        <f>J6331*(O6331/100)</f>
        <v>0</v>
      </c>
      <c r="Q6331" s="127">
        <f>J6331+P6331</f>
        <v>0</v>
      </c>
      <c r="R6331" s="128"/>
      <c r="S6331" s="128" t="s">
        <v>538</v>
      </c>
      <c r="T6331" s="129">
        <v>1</v>
      </c>
      <c r="U6331" s="8"/>
      <c r="V6331" s="8"/>
      <c r="W6331" s="8"/>
      <c r="X6331" s="60"/>
    </row>
    <row r="6332" spans="1:27" ht="9.75" outlineLevel="5" x14ac:dyDescent="0.2">
      <c r="A6332" s="130"/>
      <c r="B6332" s="131"/>
      <c r="C6332" s="131"/>
      <c r="D6332" s="132"/>
      <c r="E6332" s="136" t="s">
        <v>0</v>
      </c>
      <c r="F6332" s="159" t="s">
        <v>4032</v>
      </c>
      <c r="G6332" s="159"/>
      <c r="H6332" s="160"/>
      <c r="I6332" s="161"/>
      <c r="J6332" s="162"/>
      <c r="K6332" s="134"/>
      <c r="L6332" s="134"/>
      <c r="M6332" s="134"/>
      <c r="N6332" s="134"/>
      <c r="O6332" s="135"/>
      <c r="P6332" s="135"/>
      <c r="Q6332" s="135"/>
      <c r="R6332" s="132"/>
      <c r="S6332" s="132"/>
      <c r="T6332" s="131"/>
      <c r="U6332" s="6"/>
      <c r="V6332" s="8"/>
      <c r="W6332" s="8"/>
      <c r="X6332" s="133" t="str">
        <f>F6332</f>
        <v>Montáž přepěťových ochran nn se zapojením vodičů svodiče přepětí – typ 3 na DIN lištu jednopólových</v>
      </c>
      <c r="Y6332" s="9"/>
      <c r="AA6332" s="11"/>
    </row>
    <row r="6333" spans="1:27" ht="7.5" customHeight="1" outlineLevel="5" x14ac:dyDescent="0.15">
      <c r="B6333" s="69"/>
      <c r="C6333" s="69"/>
      <c r="D6333" s="60"/>
      <c r="E6333" s="60"/>
      <c r="F6333" s="61"/>
      <c r="G6333" s="60"/>
      <c r="H6333" s="65"/>
      <c r="I6333" s="105"/>
      <c r="J6333" s="63"/>
      <c r="K6333" s="65"/>
      <c r="L6333" s="65"/>
      <c r="M6333" s="65"/>
      <c r="N6333" s="65"/>
      <c r="O6333" s="63"/>
      <c r="P6333" s="63"/>
      <c r="Q6333" s="63"/>
      <c r="R6333" s="60"/>
      <c r="S6333" s="60"/>
      <c r="T6333" s="69"/>
      <c r="U6333" s="8"/>
      <c r="X6333" s="60"/>
    </row>
    <row r="6334" spans="1:27" ht="22.5" outlineLevel="4" x14ac:dyDescent="0.2">
      <c r="A6334" s="4"/>
      <c r="B6334" s="120"/>
      <c r="C6334" s="121">
        <v>17</v>
      </c>
      <c r="D6334" s="122" t="s">
        <v>760</v>
      </c>
      <c r="E6334" s="123" t="s">
        <v>4033</v>
      </c>
      <c r="F6334" s="124" t="s">
        <v>4034</v>
      </c>
      <c r="G6334" s="122" t="s">
        <v>3656</v>
      </c>
      <c r="H6334" s="125">
        <v>5</v>
      </c>
      <c r="I6334" s="126">
        <v>0</v>
      </c>
      <c r="J6334" s="127">
        <f>H6334*I6334</f>
        <v>0</v>
      </c>
      <c r="K6334" s="125"/>
      <c r="L6334" s="125">
        <f>H6334*K6334</f>
        <v>0</v>
      </c>
      <c r="M6334" s="125"/>
      <c r="N6334" s="125">
        <f>H6334*M6334</f>
        <v>0</v>
      </c>
      <c r="O6334" s="127">
        <v>15</v>
      </c>
      <c r="P6334" s="127">
        <f>J6334*(O6334/100)</f>
        <v>0</v>
      </c>
      <c r="Q6334" s="127">
        <f>J6334+P6334</f>
        <v>0</v>
      </c>
      <c r="R6334" s="128"/>
      <c r="S6334" s="128" t="s">
        <v>776</v>
      </c>
      <c r="T6334" s="129">
        <v>1</v>
      </c>
      <c r="U6334" s="8"/>
      <c r="V6334" s="8"/>
      <c r="W6334" s="8"/>
      <c r="X6334" s="60"/>
    </row>
    <row r="6335" spans="1:27" ht="9.75" outlineLevel="5" x14ac:dyDescent="0.2">
      <c r="A6335" s="130"/>
      <c r="B6335" s="131"/>
      <c r="C6335" s="131"/>
      <c r="D6335" s="132"/>
      <c r="E6335" s="136" t="s">
        <v>0</v>
      </c>
      <c r="F6335" s="159" t="s">
        <v>763</v>
      </c>
      <c r="G6335" s="159"/>
      <c r="H6335" s="160"/>
      <c r="I6335" s="161"/>
      <c r="J6335" s="162"/>
      <c r="K6335" s="134"/>
      <c r="L6335" s="134"/>
      <c r="M6335" s="134"/>
      <c r="N6335" s="134"/>
      <c r="O6335" s="135"/>
      <c r="P6335" s="135"/>
      <c r="Q6335" s="135"/>
      <c r="R6335" s="132"/>
      <c r="S6335" s="132"/>
      <c r="T6335" s="131"/>
      <c r="U6335" s="6"/>
      <c r="V6335" s="8"/>
      <c r="W6335" s="8"/>
      <c r="X6335" s="133" t="str">
        <f>F6335</f>
        <v>---</v>
      </c>
      <c r="Y6335" s="9"/>
      <c r="AA6335" s="11"/>
    </row>
    <row r="6336" spans="1:27" ht="7.5" customHeight="1" outlineLevel="5" x14ac:dyDescent="0.15">
      <c r="B6336" s="69"/>
      <c r="C6336" s="69"/>
      <c r="D6336" s="60"/>
      <c r="E6336" s="60"/>
      <c r="F6336" s="61"/>
      <c r="G6336" s="60"/>
      <c r="H6336" s="65"/>
      <c r="I6336" s="105"/>
      <c r="J6336" s="63"/>
      <c r="K6336" s="65"/>
      <c r="L6336" s="65"/>
      <c r="M6336" s="65"/>
      <c r="N6336" s="65"/>
      <c r="O6336" s="63"/>
      <c r="P6336" s="63"/>
      <c r="Q6336" s="63"/>
      <c r="R6336" s="60"/>
      <c r="S6336" s="60"/>
      <c r="T6336" s="69"/>
      <c r="U6336" s="8"/>
      <c r="X6336" s="60"/>
    </row>
    <row r="6337" spans="1:27" ht="11.25" outlineLevel="4" x14ac:dyDescent="0.2">
      <c r="A6337" s="4"/>
      <c r="B6337" s="120"/>
      <c r="C6337" s="121">
        <v>18</v>
      </c>
      <c r="D6337" s="122" t="s">
        <v>3747</v>
      </c>
      <c r="E6337" s="123" t="s">
        <v>4035</v>
      </c>
      <c r="F6337" s="124" t="s">
        <v>4036</v>
      </c>
      <c r="G6337" s="122" t="s">
        <v>724</v>
      </c>
      <c r="H6337" s="125">
        <v>20</v>
      </c>
      <c r="I6337" s="126">
        <v>0</v>
      </c>
      <c r="J6337" s="127">
        <f>H6337*I6337</f>
        <v>0</v>
      </c>
      <c r="K6337" s="125">
        <v>4.0000000000000003E-5</v>
      </c>
      <c r="L6337" s="125">
        <f>H6337*K6337</f>
        <v>8.0000000000000004E-4</v>
      </c>
      <c r="M6337" s="125"/>
      <c r="N6337" s="125">
        <f>H6337*M6337</f>
        <v>0</v>
      </c>
      <c r="O6337" s="127">
        <v>15</v>
      </c>
      <c r="P6337" s="127">
        <f>J6337*(O6337/100)</f>
        <v>0</v>
      </c>
      <c r="Q6337" s="127">
        <f>J6337+P6337</f>
        <v>0</v>
      </c>
      <c r="R6337" s="128"/>
      <c r="S6337" s="128" t="s">
        <v>538</v>
      </c>
      <c r="T6337" s="129">
        <v>1</v>
      </c>
      <c r="U6337" s="8"/>
      <c r="V6337" s="8"/>
      <c r="W6337" s="8"/>
      <c r="X6337" s="60"/>
    </row>
    <row r="6338" spans="1:27" ht="19.5" outlineLevel="5" x14ac:dyDescent="0.2">
      <c r="A6338" s="130"/>
      <c r="B6338" s="131"/>
      <c r="C6338" s="131"/>
      <c r="D6338" s="132"/>
      <c r="E6338" s="136" t="s">
        <v>0</v>
      </c>
      <c r="F6338" s="159" t="s">
        <v>4037</v>
      </c>
      <c r="G6338" s="159"/>
      <c r="H6338" s="160"/>
      <c r="I6338" s="161"/>
      <c r="J6338" s="162"/>
      <c r="K6338" s="134"/>
      <c r="L6338" s="134"/>
      <c r="M6338" s="134"/>
      <c r="N6338" s="134"/>
      <c r="O6338" s="135"/>
      <c r="P6338" s="135"/>
      <c r="Q6338" s="135"/>
      <c r="R6338" s="132"/>
      <c r="S6338" s="132"/>
      <c r="T6338" s="131"/>
      <c r="U6338" s="6"/>
      <c r="V6338" s="8"/>
      <c r="W6338" s="8"/>
      <c r="X6338" s="133" t="str">
        <f>F6338</f>
        <v>Ukončení koaxiálních kabelů pro anténní svody včetně odstranění pláště na jednom konci kabelu, úpravy vnějšího dutého vodiče, odstranění izolace z vnitřního vodiče, přiletování na špičky konektorů na kabelu do vnějšího průměru do 10 mm</v>
      </c>
      <c r="Y6338" s="9"/>
      <c r="AA6338" s="11"/>
    </row>
    <row r="6339" spans="1:27" ht="7.5" customHeight="1" outlineLevel="5" x14ac:dyDescent="0.15">
      <c r="B6339" s="69"/>
      <c r="C6339" s="69"/>
      <c r="D6339" s="60"/>
      <c r="E6339" s="60"/>
      <c r="F6339" s="61"/>
      <c r="G6339" s="60"/>
      <c r="H6339" s="65"/>
      <c r="I6339" s="105"/>
      <c r="J6339" s="63"/>
      <c r="K6339" s="65"/>
      <c r="L6339" s="65"/>
      <c r="M6339" s="65"/>
      <c r="N6339" s="65"/>
      <c r="O6339" s="63"/>
      <c r="P6339" s="63"/>
      <c r="Q6339" s="63"/>
      <c r="R6339" s="60"/>
      <c r="S6339" s="60"/>
      <c r="T6339" s="69"/>
      <c r="U6339" s="8"/>
      <c r="X6339" s="60"/>
    </row>
    <row r="6340" spans="1:27" ht="11.25" outlineLevel="4" x14ac:dyDescent="0.2">
      <c r="A6340" s="4"/>
      <c r="B6340" s="120"/>
      <c r="C6340" s="121">
        <v>19</v>
      </c>
      <c r="D6340" s="122" t="s">
        <v>534</v>
      </c>
      <c r="E6340" s="123" t="s">
        <v>4038</v>
      </c>
      <c r="F6340" s="124" t="s">
        <v>4039</v>
      </c>
      <c r="G6340" s="122" t="s">
        <v>724</v>
      </c>
      <c r="H6340" s="125">
        <v>20</v>
      </c>
      <c r="I6340" s="126">
        <v>0</v>
      </c>
      <c r="J6340" s="127">
        <f>H6340*I6340</f>
        <v>0</v>
      </c>
      <c r="K6340" s="125"/>
      <c r="L6340" s="125">
        <f>H6340*K6340</f>
        <v>0</v>
      </c>
      <c r="M6340" s="125"/>
      <c r="N6340" s="125">
        <f>H6340*M6340</f>
        <v>0</v>
      </c>
      <c r="O6340" s="127">
        <v>15</v>
      </c>
      <c r="P6340" s="127">
        <f>J6340*(O6340/100)</f>
        <v>0</v>
      </c>
      <c r="Q6340" s="127">
        <f>J6340+P6340</f>
        <v>0</v>
      </c>
      <c r="R6340" s="128"/>
      <c r="S6340" s="128" t="s">
        <v>538</v>
      </c>
      <c r="T6340" s="129">
        <v>1</v>
      </c>
      <c r="U6340" s="8"/>
      <c r="V6340" s="8"/>
      <c r="W6340" s="8"/>
      <c r="X6340" s="60"/>
    </row>
    <row r="6341" spans="1:27" ht="9.75" outlineLevel="5" x14ac:dyDescent="0.2">
      <c r="A6341" s="130"/>
      <c r="B6341" s="131"/>
      <c r="C6341" s="131"/>
      <c r="D6341" s="132"/>
      <c r="E6341" s="136" t="s">
        <v>0</v>
      </c>
      <c r="F6341" s="159" t="s">
        <v>4040</v>
      </c>
      <c r="G6341" s="159"/>
      <c r="H6341" s="160"/>
      <c r="I6341" s="161"/>
      <c r="J6341" s="162"/>
      <c r="K6341" s="134"/>
      <c r="L6341" s="134"/>
      <c r="M6341" s="134"/>
      <c r="N6341" s="134"/>
      <c r="O6341" s="135"/>
      <c r="P6341" s="135"/>
      <c r="Q6341" s="135"/>
      <c r="R6341" s="132"/>
      <c r="S6341" s="132"/>
      <c r="T6341" s="131"/>
      <c r="U6341" s="6"/>
      <c r="V6341" s="8"/>
      <c r="W6341" s="8"/>
      <c r="X6341" s="133" t="str">
        <f>F6341</f>
        <v>Montáž společné televizní antény F konektoru</v>
      </c>
      <c r="Y6341" s="9"/>
      <c r="AA6341" s="11"/>
    </row>
    <row r="6342" spans="1:27" ht="7.5" customHeight="1" outlineLevel="5" x14ac:dyDescent="0.15">
      <c r="B6342" s="69"/>
      <c r="C6342" s="69"/>
      <c r="D6342" s="60"/>
      <c r="E6342" s="60"/>
      <c r="F6342" s="61"/>
      <c r="G6342" s="60"/>
      <c r="H6342" s="65"/>
      <c r="I6342" s="105"/>
      <c r="J6342" s="63"/>
      <c r="K6342" s="65"/>
      <c r="L6342" s="65"/>
      <c r="M6342" s="65"/>
      <c r="N6342" s="65"/>
      <c r="O6342" s="63"/>
      <c r="P6342" s="63"/>
      <c r="Q6342" s="63"/>
      <c r="R6342" s="60"/>
      <c r="S6342" s="60"/>
      <c r="T6342" s="69"/>
      <c r="U6342" s="8"/>
      <c r="X6342" s="60"/>
    </row>
    <row r="6343" spans="1:27" ht="11.25" outlineLevel="4" x14ac:dyDescent="0.2">
      <c r="A6343" s="4"/>
      <c r="B6343" s="120"/>
      <c r="C6343" s="121">
        <v>20</v>
      </c>
      <c r="D6343" s="122" t="s">
        <v>760</v>
      </c>
      <c r="E6343" s="123" t="s">
        <v>4041</v>
      </c>
      <c r="F6343" s="124" t="s">
        <v>4042</v>
      </c>
      <c r="G6343" s="122" t="s">
        <v>3664</v>
      </c>
      <c r="H6343" s="125">
        <v>20</v>
      </c>
      <c r="I6343" s="126">
        <v>0</v>
      </c>
      <c r="J6343" s="127">
        <f>H6343*I6343</f>
        <v>0</v>
      </c>
      <c r="K6343" s="125"/>
      <c r="L6343" s="125">
        <f>H6343*K6343</f>
        <v>0</v>
      </c>
      <c r="M6343" s="125"/>
      <c r="N6343" s="125">
        <f>H6343*M6343</f>
        <v>0</v>
      </c>
      <c r="O6343" s="127">
        <v>15</v>
      </c>
      <c r="P6343" s="127">
        <f>J6343*(O6343/100)</f>
        <v>0</v>
      </c>
      <c r="Q6343" s="127">
        <f>J6343+P6343</f>
        <v>0</v>
      </c>
      <c r="R6343" s="128"/>
      <c r="S6343" s="128" t="s">
        <v>776</v>
      </c>
      <c r="T6343" s="129">
        <v>1</v>
      </c>
      <c r="U6343" s="8"/>
      <c r="V6343" s="8"/>
      <c r="W6343" s="8"/>
      <c r="X6343" s="60"/>
    </row>
    <row r="6344" spans="1:27" ht="9.75" outlineLevel="5" x14ac:dyDescent="0.2">
      <c r="A6344" s="130"/>
      <c r="B6344" s="131"/>
      <c r="C6344" s="131"/>
      <c r="D6344" s="132"/>
      <c r="E6344" s="136" t="s">
        <v>0</v>
      </c>
      <c r="F6344" s="159" t="s">
        <v>763</v>
      </c>
      <c r="G6344" s="159"/>
      <c r="H6344" s="160"/>
      <c r="I6344" s="161"/>
      <c r="J6344" s="162"/>
      <c r="K6344" s="134"/>
      <c r="L6344" s="134"/>
      <c r="M6344" s="134"/>
      <c r="N6344" s="134"/>
      <c r="O6344" s="135"/>
      <c r="P6344" s="135"/>
      <c r="Q6344" s="135"/>
      <c r="R6344" s="132"/>
      <c r="S6344" s="132"/>
      <c r="T6344" s="131"/>
      <c r="U6344" s="6"/>
      <c r="V6344" s="8"/>
      <c r="W6344" s="8"/>
      <c r="X6344" s="133" t="str">
        <f>F6344</f>
        <v>---</v>
      </c>
      <c r="Y6344" s="9"/>
      <c r="AA6344" s="11"/>
    </row>
    <row r="6345" spans="1:27" ht="7.5" customHeight="1" outlineLevel="5" x14ac:dyDescent="0.15">
      <c r="B6345" s="69"/>
      <c r="C6345" s="69"/>
      <c r="D6345" s="60"/>
      <c r="E6345" s="60"/>
      <c r="F6345" s="61"/>
      <c r="G6345" s="60"/>
      <c r="H6345" s="65"/>
      <c r="I6345" s="105"/>
      <c r="J6345" s="63"/>
      <c r="K6345" s="65"/>
      <c r="L6345" s="65"/>
      <c r="M6345" s="65"/>
      <c r="N6345" s="65"/>
      <c r="O6345" s="63"/>
      <c r="P6345" s="63"/>
      <c r="Q6345" s="63"/>
      <c r="R6345" s="60"/>
      <c r="S6345" s="60"/>
      <c r="T6345" s="69"/>
      <c r="U6345" s="8"/>
      <c r="X6345" s="60"/>
    </row>
    <row r="6346" spans="1:27" ht="11.25" outlineLevel="4" x14ac:dyDescent="0.2">
      <c r="A6346" s="4"/>
      <c r="B6346" s="120"/>
      <c r="C6346" s="121">
        <v>21</v>
      </c>
      <c r="D6346" s="122" t="s">
        <v>3747</v>
      </c>
      <c r="E6346" s="123" t="s">
        <v>4043</v>
      </c>
      <c r="F6346" s="124" t="s">
        <v>4044</v>
      </c>
      <c r="G6346" s="122" t="s">
        <v>724</v>
      </c>
      <c r="H6346" s="125">
        <v>1</v>
      </c>
      <c r="I6346" s="126">
        <v>0</v>
      </c>
      <c r="J6346" s="127">
        <f>H6346*I6346</f>
        <v>0</v>
      </c>
      <c r="K6346" s="125"/>
      <c r="L6346" s="125">
        <f>H6346*K6346</f>
        <v>0</v>
      </c>
      <c r="M6346" s="125"/>
      <c r="N6346" s="125">
        <f>H6346*M6346</f>
        <v>0</v>
      </c>
      <c r="O6346" s="127">
        <v>15</v>
      </c>
      <c r="P6346" s="127">
        <f>J6346*(O6346/100)</f>
        <v>0</v>
      </c>
      <c r="Q6346" s="127">
        <f>J6346+P6346</f>
        <v>0</v>
      </c>
      <c r="R6346" s="128"/>
      <c r="S6346" s="128" t="s">
        <v>538</v>
      </c>
      <c r="T6346" s="129">
        <v>1</v>
      </c>
      <c r="U6346" s="8"/>
      <c r="V6346" s="8"/>
      <c r="W6346" s="8"/>
      <c r="X6346" s="60"/>
    </row>
    <row r="6347" spans="1:27" ht="9.75" outlineLevel="5" x14ac:dyDescent="0.2">
      <c r="A6347" s="130"/>
      <c r="B6347" s="131"/>
      <c r="C6347" s="131"/>
      <c r="D6347" s="132"/>
      <c r="E6347" s="136" t="s">
        <v>0</v>
      </c>
      <c r="F6347" s="159" t="s">
        <v>4045</v>
      </c>
      <c r="G6347" s="159"/>
      <c r="H6347" s="160"/>
      <c r="I6347" s="161"/>
      <c r="J6347" s="162"/>
      <c r="K6347" s="134"/>
      <c r="L6347" s="134"/>
      <c r="M6347" s="134"/>
      <c r="N6347" s="134"/>
      <c r="O6347" s="135"/>
      <c r="P6347" s="135"/>
      <c r="Q6347" s="135"/>
      <c r="R6347" s="132"/>
      <c r="S6347" s="132"/>
      <c r="T6347" s="131"/>
      <c r="U6347" s="6"/>
      <c r="V6347" s="8"/>
      <c r="W6347" s="8"/>
      <c r="X6347" s="133" t="str">
        <f>F6347</f>
        <v>Kontrola měření a nastavení anténního systému včetně koaxiálního rozvaděče a dalších napáječů AS PD složeného ze dvou kusů anténních jednotek</v>
      </c>
      <c r="Y6347" s="9"/>
      <c r="AA6347" s="11"/>
    </row>
    <row r="6348" spans="1:27" ht="7.5" customHeight="1" outlineLevel="5" x14ac:dyDescent="0.15">
      <c r="B6348" s="69"/>
      <c r="C6348" s="69"/>
      <c r="D6348" s="60"/>
      <c r="E6348" s="60"/>
      <c r="F6348" s="61"/>
      <c r="G6348" s="60"/>
      <c r="H6348" s="65"/>
      <c r="I6348" s="105"/>
      <c r="J6348" s="63"/>
      <c r="K6348" s="65"/>
      <c r="L6348" s="65"/>
      <c r="M6348" s="65"/>
      <c r="N6348" s="65"/>
      <c r="O6348" s="63"/>
      <c r="P6348" s="63"/>
      <c r="Q6348" s="63"/>
      <c r="R6348" s="60"/>
      <c r="S6348" s="60"/>
      <c r="T6348" s="69"/>
      <c r="U6348" s="8"/>
      <c r="X6348" s="60"/>
    </row>
    <row r="6349" spans="1:27" ht="11.25" outlineLevel="4" x14ac:dyDescent="0.2">
      <c r="A6349" s="4"/>
      <c r="B6349" s="120"/>
      <c r="C6349" s="121">
        <v>22</v>
      </c>
      <c r="D6349" s="122" t="s">
        <v>534</v>
      </c>
      <c r="E6349" s="123" t="s">
        <v>4046</v>
      </c>
      <c r="F6349" s="124" t="s">
        <v>4047</v>
      </c>
      <c r="G6349" s="122" t="s">
        <v>752</v>
      </c>
      <c r="H6349" s="125">
        <v>410</v>
      </c>
      <c r="I6349" s="126">
        <v>0</v>
      </c>
      <c r="J6349" s="127">
        <f>H6349*I6349</f>
        <v>0</v>
      </c>
      <c r="K6349" s="125"/>
      <c r="L6349" s="125">
        <f>H6349*K6349</f>
        <v>0</v>
      </c>
      <c r="M6349" s="125"/>
      <c r="N6349" s="125">
        <f>H6349*M6349</f>
        <v>0</v>
      </c>
      <c r="O6349" s="127">
        <v>15</v>
      </c>
      <c r="P6349" s="127">
        <f>J6349*(O6349/100)</f>
        <v>0</v>
      </c>
      <c r="Q6349" s="127">
        <f>J6349+P6349</f>
        <v>0</v>
      </c>
      <c r="R6349" s="128"/>
      <c r="S6349" s="128" t="s">
        <v>538</v>
      </c>
      <c r="T6349" s="129">
        <v>1</v>
      </c>
      <c r="U6349" s="8"/>
      <c r="V6349" s="8"/>
      <c r="W6349" s="8"/>
      <c r="X6349" s="60"/>
    </row>
    <row r="6350" spans="1:27" ht="9.75" outlineLevel="5" x14ac:dyDescent="0.2">
      <c r="A6350" s="130"/>
      <c r="B6350" s="131"/>
      <c r="C6350" s="131"/>
      <c r="D6350" s="132"/>
      <c r="E6350" s="136" t="s">
        <v>0</v>
      </c>
      <c r="F6350" s="159" t="s">
        <v>4048</v>
      </c>
      <c r="G6350" s="159"/>
      <c r="H6350" s="160"/>
      <c r="I6350" s="161"/>
      <c r="J6350" s="162"/>
      <c r="K6350" s="134"/>
      <c r="L6350" s="134"/>
      <c r="M6350" s="134"/>
      <c r="N6350" s="134"/>
      <c r="O6350" s="135"/>
      <c r="P6350" s="135"/>
      <c r="Q6350" s="135"/>
      <c r="R6350" s="132"/>
      <c r="S6350" s="132"/>
      <c r="T6350" s="131"/>
      <c r="U6350" s="6"/>
      <c r="V6350" s="8"/>
      <c r="W6350" s="8"/>
      <c r="X6350" s="133" t="str">
        <f>F6350</f>
        <v>Montáž kabelů sdělovacích pro vnitřní rozvody počtu žil do 15</v>
      </c>
      <c r="Y6350" s="9"/>
      <c r="AA6350" s="11"/>
    </row>
    <row r="6351" spans="1:27" ht="7.5" customHeight="1" outlineLevel="5" x14ac:dyDescent="0.15">
      <c r="B6351" s="69"/>
      <c r="C6351" s="69"/>
      <c r="D6351" s="60"/>
      <c r="E6351" s="60"/>
      <c r="F6351" s="61"/>
      <c r="G6351" s="60"/>
      <c r="H6351" s="65"/>
      <c r="I6351" s="105"/>
      <c r="J6351" s="63"/>
      <c r="K6351" s="65"/>
      <c r="L6351" s="65"/>
      <c r="M6351" s="65"/>
      <c r="N6351" s="65"/>
      <c r="O6351" s="63"/>
      <c r="P6351" s="63"/>
      <c r="Q6351" s="63"/>
      <c r="R6351" s="60"/>
      <c r="S6351" s="60"/>
      <c r="T6351" s="69"/>
      <c r="U6351" s="8"/>
      <c r="X6351" s="60"/>
    </row>
    <row r="6352" spans="1:27" ht="33.75" outlineLevel="4" x14ac:dyDescent="0.2">
      <c r="A6352" s="4"/>
      <c r="B6352" s="120"/>
      <c r="C6352" s="121">
        <v>23</v>
      </c>
      <c r="D6352" s="122" t="s">
        <v>760</v>
      </c>
      <c r="E6352" s="123" t="s">
        <v>4049</v>
      </c>
      <c r="F6352" s="124" t="s">
        <v>4050</v>
      </c>
      <c r="G6352" s="122" t="s">
        <v>752</v>
      </c>
      <c r="H6352" s="125">
        <v>410</v>
      </c>
      <c r="I6352" s="126">
        <v>0</v>
      </c>
      <c r="J6352" s="127">
        <f>H6352*I6352</f>
        <v>0</v>
      </c>
      <c r="K6352" s="125"/>
      <c r="L6352" s="125">
        <f>H6352*K6352</f>
        <v>0</v>
      </c>
      <c r="M6352" s="125"/>
      <c r="N6352" s="125">
        <f>H6352*M6352</f>
        <v>0</v>
      </c>
      <c r="O6352" s="127">
        <v>15</v>
      </c>
      <c r="P6352" s="127">
        <f>J6352*(O6352/100)</f>
        <v>0</v>
      </c>
      <c r="Q6352" s="127">
        <f>J6352+P6352</f>
        <v>0</v>
      </c>
      <c r="R6352" s="128"/>
      <c r="S6352" s="128" t="s">
        <v>776</v>
      </c>
      <c r="T6352" s="129">
        <v>1</v>
      </c>
      <c r="U6352" s="8"/>
      <c r="V6352" s="8"/>
      <c r="W6352" s="8"/>
      <c r="X6352" s="60"/>
    </row>
    <row r="6353" spans="1:27" ht="9.75" outlineLevel="5" x14ac:dyDescent="0.2">
      <c r="A6353" s="130"/>
      <c r="B6353" s="131"/>
      <c r="C6353" s="131"/>
      <c r="D6353" s="132"/>
      <c r="E6353" s="136" t="s">
        <v>0</v>
      </c>
      <c r="F6353" s="159" t="s">
        <v>763</v>
      </c>
      <c r="G6353" s="159"/>
      <c r="H6353" s="160"/>
      <c r="I6353" s="161"/>
      <c r="J6353" s="162"/>
      <c r="K6353" s="134"/>
      <c r="L6353" s="134"/>
      <c r="M6353" s="134"/>
      <c r="N6353" s="134"/>
      <c r="O6353" s="135"/>
      <c r="P6353" s="135"/>
      <c r="Q6353" s="135"/>
      <c r="R6353" s="132"/>
      <c r="S6353" s="132"/>
      <c r="T6353" s="131"/>
      <c r="U6353" s="6"/>
      <c r="V6353" s="8"/>
      <c r="W6353" s="8"/>
      <c r="X6353" s="133" t="str">
        <f>F6353</f>
        <v>---</v>
      </c>
      <c r="Y6353" s="9"/>
      <c r="AA6353" s="11"/>
    </row>
    <row r="6354" spans="1:27" ht="7.5" customHeight="1" outlineLevel="5" x14ac:dyDescent="0.15">
      <c r="B6354" s="69"/>
      <c r="C6354" s="69"/>
      <c r="D6354" s="60"/>
      <c r="E6354" s="60"/>
      <c r="F6354" s="61"/>
      <c r="G6354" s="60"/>
      <c r="H6354" s="65"/>
      <c r="I6354" s="105"/>
      <c r="J6354" s="63"/>
      <c r="K6354" s="65"/>
      <c r="L6354" s="65"/>
      <c r="M6354" s="65"/>
      <c r="N6354" s="65"/>
      <c r="O6354" s="63"/>
      <c r="P6354" s="63"/>
      <c r="Q6354" s="63"/>
      <c r="R6354" s="60"/>
      <c r="S6354" s="60"/>
      <c r="T6354" s="69"/>
      <c r="U6354" s="8"/>
      <c r="X6354" s="60"/>
    </row>
    <row r="6355" spans="1:27" ht="11.25" outlineLevel="4" x14ac:dyDescent="0.2">
      <c r="A6355" s="4"/>
      <c r="B6355" s="120"/>
      <c r="C6355" s="121">
        <v>24</v>
      </c>
      <c r="D6355" s="122" t="s">
        <v>534</v>
      </c>
      <c r="E6355" s="123" t="s">
        <v>4046</v>
      </c>
      <c r="F6355" s="124" t="s">
        <v>4047</v>
      </c>
      <c r="G6355" s="122" t="s">
        <v>752</v>
      </c>
      <c r="H6355" s="125">
        <v>250</v>
      </c>
      <c r="I6355" s="126">
        <v>0</v>
      </c>
      <c r="J6355" s="127">
        <f>H6355*I6355</f>
        <v>0</v>
      </c>
      <c r="K6355" s="125"/>
      <c r="L6355" s="125">
        <f>H6355*K6355</f>
        <v>0</v>
      </c>
      <c r="M6355" s="125"/>
      <c r="N6355" s="125">
        <f>H6355*M6355</f>
        <v>0</v>
      </c>
      <c r="O6355" s="127">
        <v>15</v>
      </c>
      <c r="P6355" s="127">
        <f>J6355*(O6355/100)</f>
        <v>0</v>
      </c>
      <c r="Q6355" s="127">
        <f>J6355+P6355</f>
        <v>0</v>
      </c>
      <c r="R6355" s="128"/>
      <c r="S6355" s="128" t="s">
        <v>538</v>
      </c>
      <c r="T6355" s="129">
        <v>1</v>
      </c>
      <c r="U6355" s="8"/>
      <c r="V6355" s="8"/>
      <c r="W6355" s="8"/>
      <c r="X6355" s="60"/>
    </row>
    <row r="6356" spans="1:27" ht="9.75" outlineLevel="5" x14ac:dyDescent="0.2">
      <c r="A6356" s="130"/>
      <c r="B6356" s="131"/>
      <c r="C6356" s="131"/>
      <c r="D6356" s="132"/>
      <c r="E6356" s="136" t="s">
        <v>0</v>
      </c>
      <c r="F6356" s="159" t="s">
        <v>4048</v>
      </c>
      <c r="G6356" s="159"/>
      <c r="H6356" s="160"/>
      <c r="I6356" s="161"/>
      <c r="J6356" s="162"/>
      <c r="K6356" s="134"/>
      <c r="L6356" s="134"/>
      <c r="M6356" s="134"/>
      <c r="N6356" s="134"/>
      <c r="O6356" s="135"/>
      <c r="P6356" s="135"/>
      <c r="Q6356" s="135"/>
      <c r="R6356" s="132"/>
      <c r="S6356" s="132"/>
      <c r="T6356" s="131"/>
      <c r="U6356" s="6"/>
      <c r="V6356" s="8"/>
      <c r="W6356" s="8"/>
      <c r="X6356" s="133" t="str">
        <f>F6356</f>
        <v>Montáž kabelů sdělovacích pro vnitřní rozvody počtu žil do 15</v>
      </c>
      <c r="Y6356" s="9"/>
      <c r="AA6356" s="11"/>
    </row>
    <row r="6357" spans="1:27" ht="7.5" customHeight="1" outlineLevel="5" x14ac:dyDescent="0.15">
      <c r="B6357" s="69"/>
      <c r="C6357" s="69"/>
      <c r="D6357" s="60"/>
      <c r="E6357" s="60"/>
      <c r="F6357" s="61"/>
      <c r="G6357" s="60"/>
      <c r="H6357" s="65"/>
      <c r="I6357" s="105"/>
      <c r="J6357" s="63"/>
      <c r="K6357" s="65"/>
      <c r="L6357" s="65"/>
      <c r="M6357" s="65"/>
      <c r="N6357" s="65"/>
      <c r="O6357" s="63"/>
      <c r="P6357" s="63"/>
      <c r="Q6357" s="63"/>
      <c r="R6357" s="60"/>
      <c r="S6357" s="60"/>
      <c r="T6357" s="69"/>
      <c r="U6357" s="8"/>
      <c r="X6357" s="60"/>
    </row>
    <row r="6358" spans="1:27" ht="33.75" outlineLevel="4" x14ac:dyDescent="0.2">
      <c r="A6358" s="4"/>
      <c r="B6358" s="120"/>
      <c r="C6358" s="121">
        <v>25</v>
      </c>
      <c r="D6358" s="122" t="s">
        <v>760</v>
      </c>
      <c r="E6358" s="123" t="s">
        <v>4051</v>
      </c>
      <c r="F6358" s="124" t="s">
        <v>4052</v>
      </c>
      <c r="G6358" s="122" t="s">
        <v>752</v>
      </c>
      <c r="H6358" s="125">
        <v>250</v>
      </c>
      <c r="I6358" s="126">
        <v>0</v>
      </c>
      <c r="J6358" s="127">
        <f>H6358*I6358</f>
        <v>0</v>
      </c>
      <c r="K6358" s="125"/>
      <c r="L6358" s="125">
        <f>H6358*K6358</f>
        <v>0</v>
      </c>
      <c r="M6358" s="125"/>
      <c r="N6358" s="125">
        <f>H6358*M6358</f>
        <v>0</v>
      </c>
      <c r="O6358" s="127">
        <v>15</v>
      </c>
      <c r="P6358" s="127">
        <f>J6358*(O6358/100)</f>
        <v>0</v>
      </c>
      <c r="Q6358" s="127">
        <f>J6358+P6358</f>
        <v>0</v>
      </c>
      <c r="R6358" s="128"/>
      <c r="S6358" s="128" t="s">
        <v>776</v>
      </c>
      <c r="T6358" s="129">
        <v>1</v>
      </c>
      <c r="U6358" s="8"/>
      <c r="V6358" s="8"/>
      <c r="W6358" s="8"/>
      <c r="X6358" s="60"/>
    </row>
    <row r="6359" spans="1:27" ht="9.75" outlineLevel="5" x14ac:dyDescent="0.2">
      <c r="A6359" s="130"/>
      <c r="B6359" s="131"/>
      <c r="C6359" s="131"/>
      <c r="D6359" s="132"/>
      <c r="E6359" s="136" t="s">
        <v>0</v>
      </c>
      <c r="F6359" s="159" t="s">
        <v>763</v>
      </c>
      <c r="G6359" s="159"/>
      <c r="H6359" s="160"/>
      <c r="I6359" s="161"/>
      <c r="J6359" s="162"/>
      <c r="K6359" s="134"/>
      <c r="L6359" s="134"/>
      <c r="M6359" s="134"/>
      <c r="N6359" s="134"/>
      <c r="O6359" s="135"/>
      <c r="P6359" s="135"/>
      <c r="Q6359" s="135"/>
      <c r="R6359" s="132"/>
      <c r="S6359" s="132"/>
      <c r="T6359" s="131"/>
      <c r="U6359" s="6"/>
      <c r="V6359" s="8"/>
      <c r="W6359" s="8"/>
      <c r="X6359" s="133" t="str">
        <f>F6359</f>
        <v>---</v>
      </c>
      <c r="Y6359" s="9"/>
      <c r="AA6359" s="11"/>
    </row>
    <row r="6360" spans="1:27" ht="7.5" customHeight="1" outlineLevel="5" x14ac:dyDescent="0.15">
      <c r="B6360" s="69"/>
      <c r="C6360" s="69"/>
      <c r="D6360" s="60"/>
      <c r="E6360" s="60"/>
      <c r="F6360" s="61"/>
      <c r="G6360" s="60"/>
      <c r="H6360" s="65"/>
      <c r="I6360" s="105"/>
      <c r="J6360" s="63"/>
      <c r="K6360" s="65"/>
      <c r="L6360" s="65"/>
      <c r="M6360" s="65"/>
      <c r="N6360" s="65"/>
      <c r="O6360" s="63"/>
      <c r="P6360" s="63"/>
      <c r="Q6360" s="63"/>
      <c r="R6360" s="60"/>
      <c r="S6360" s="60"/>
      <c r="T6360" s="69"/>
      <c r="U6360" s="8"/>
      <c r="X6360" s="60"/>
    </row>
    <row r="6361" spans="1:27" ht="11.25" outlineLevel="4" x14ac:dyDescent="0.2">
      <c r="A6361" s="4"/>
      <c r="B6361" s="120"/>
      <c r="C6361" s="121">
        <v>26</v>
      </c>
      <c r="D6361" s="122" t="s">
        <v>534</v>
      </c>
      <c r="E6361" s="123" t="s">
        <v>4053</v>
      </c>
      <c r="F6361" s="124" t="s">
        <v>4054</v>
      </c>
      <c r="G6361" s="122" t="s">
        <v>724</v>
      </c>
      <c r="H6361" s="125">
        <v>6</v>
      </c>
      <c r="I6361" s="126">
        <v>0</v>
      </c>
      <c r="J6361" s="127">
        <f>H6361*I6361</f>
        <v>0</v>
      </c>
      <c r="K6361" s="125"/>
      <c r="L6361" s="125">
        <f>H6361*K6361</f>
        <v>0</v>
      </c>
      <c r="M6361" s="125"/>
      <c r="N6361" s="125">
        <f>H6361*M6361</f>
        <v>0</v>
      </c>
      <c r="O6361" s="127">
        <v>15</v>
      </c>
      <c r="P6361" s="127">
        <f>J6361*(O6361/100)</f>
        <v>0</v>
      </c>
      <c r="Q6361" s="127">
        <f>J6361+P6361</f>
        <v>0</v>
      </c>
      <c r="R6361" s="128"/>
      <c r="S6361" s="128" t="s">
        <v>538</v>
      </c>
      <c r="T6361" s="129">
        <v>1</v>
      </c>
      <c r="U6361" s="8"/>
      <c r="V6361" s="8"/>
      <c r="W6361" s="8"/>
      <c r="X6361" s="60"/>
    </row>
    <row r="6362" spans="1:27" ht="9.75" outlineLevel="5" x14ac:dyDescent="0.2">
      <c r="A6362" s="130"/>
      <c r="B6362" s="131"/>
      <c r="C6362" s="131"/>
      <c r="D6362" s="132"/>
      <c r="E6362" s="136" t="s">
        <v>0</v>
      </c>
      <c r="F6362" s="159" t="s">
        <v>4055</v>
      </c>
      <c r="G6362" s="159"/>
      <c r="H6362" s="160"/>
      <c r="I6362" s="161"/>
      <c r="J6362" s="162"/>
      <c r="K6362" s="134"/>
      <c r="L6362" s="134"/>
      <c r="M6362" s="134"/>
      <c r="N6362" s="134"/>
      <c r="O6362" s="135"/>
      <c r="P6362" s="135"/>
      <c r="Q6362" s="135"/>
      <c r="R6362" s="132"/>
      <c r="S6362" s="132"/>
      <c r="T6362" s="131"/>
      <c r="U6362" s="6"/>
      <c r="V6362" s="8"/>
      <c r="W6362" s="8"/>
      <c r="X6362" s="133" t="str">
        <f>F6362</f>
        <v>Montáž společné televizní antény televizní zásuvky koncové nebo průběžné</v>
      </c>
      <c r="Y6362" s="9"/>
      <c r="AA6362" s="11"/>
    </row>
    <row r="6363" spans="1:27" ht="7.5" customHeight="1" outlineLevel="5" x14ac:dyDescent="0.15">
      <c r="B6363" s="69"/>
      <c r="C6363" s="69"/>
      <c r="D6363" s="60"/>
      <c r="E6363" s="60"/>
      <c r="F6363" s="61"/>
      <c r="G6363" s="60"/>
      <c r="H6363" s="65"/>
      <c r="I6363" s="105"/>
      <c r="J6363" s="63"/>
      <c r="K6363" s="65"/>
      <c r="L6363" s="65"/>
      <c r="M6363" s="65"/>
      <c r="N6363" s="65"/>
      <c r="O6363" s="63"/>
      <c r="P6363" s="63"/>
      <c r="Q6363" s="63"/>
      <c r="R6363" s="60"/>
      <c r="S6363" s="60"/>
      <c r="T6363" s="69"/>
      <c r="U6363" s="8"/>
      <c r="X6363" s="60"/>
    </row>
    <row r="6364" spans="1:27" ht="22.5" outlineLevel="4" x14ac:dyDescent="0.2">
      <c r="A6364" s="4"/>
      <c r="B6364" s="120"/>
      <c r="C6364" s="121">
        <v>27</v>
      </c>
      <c r="D6364" s="122" t="s">
        <v>760</v>
      </c>
      <c r="E6364" s="123" t="s">
        <v>4056</v>
      </c>
      <c r="F6364" s="124" t="s">
        <v>4057</v>
      </c>
      <c r="G6364" s="122" t="s">
        <v>3656</v>
      </c>
      <c r="H6364" s="125">
        <v>6</v>
      </c>
      <c r="I6364" s="126">
        <v>0</v>
      </c>
      <c r="J6364" s="127">
        <f>H6364*I6364</f>
        <v>0</v>
      </c>
      <c r="K6364" s="125"/>
      <c r="L6364" s="125">
        <f>H6364*K6364</f>
        <v>0</v>
      </c>
      <c r="M6364" s="125"/>
      <c r="N6364" s="125">
        <f>H6364*M6364</f>
        <v>0</v>
      </c>
      <c r="O6364" s="127">
        <v>15</v>
      </c>
      <c r="P6364" s="127">
        <f>J6364*(O6364/100)</f>
        <v>0</v>
      </c>
      <c r="Q6364" s="127">
        <f>J6364+P6364</f>
        <v>0</v>
      </c>
      <c r="R6364" s="128"/>
      <c r="S6364" s="128" t="s">
        <v>776</v>
      </c>
      <c r="T6364" s="129">
        <v>1</v>
      </c>
      <c r="U6364" s="8"/>
      <c r="V6364" s="8"/>
      <c r="W6364" s="8"/>
      <c r="X6364" s="60"/>
    </row>
    <row r="6365" spans="1:27" ht="9.75" outlineLevel="5" x14ac:dyDescent="0.2">
      <c r="A6365" s="130"/>
      <c r="B6365" s="131"/>
      <c r="C6365" s="131"/>
      <c r="D6365" s="132"/>
      <c r="E6365" s="136" t="s">
        <v>0</v>
      </c>
      <c r="F6365" s="159" t="s">
        <v>763</v>
      </c>
      <c r="G6365" s="159"/>
      <c r="H6365" s="160"/>
      <c r="I6365" s="161"/>
      <c r="J6365" s="162"/>
      <c r="K6365" s="134"/>
      <c r="L6365" s="134"/>
      <c r="M6365" s="134"/>
      <c r="N6365" s="134"/>
      <c r="O6365" s="135"/>
      <c r="P6365" s="135"/>
      <c r="Q6365" s="135"/>
      <c r="R6365" s="132"/>
      <c r="S6365" s="132"/>
      <c r="T6365" s="131"/>
      <c r="U6365" s="6"/>
      <c r="V6365" s="8"/>
      <c r="W6365" s="8"/>
      <c r="X6365" s="133" t="str">
        <f>F6365</f>
        <v>---</v>
      </c>
      <c r="Y6365" s="9"/>
      <c r="AA6365" s="11"/>
    </row>
    <row r="6366" spans="1:27" ht="7.5" customHeight="1" outlineLevel="5" x14ac:dyDescent="0.15">
      <c r="B6366" s="69"/>
      <c r="C6366" s="69"/>
      <c r="D6366" s="60"/>
      <c r="E6366" s="60"/>
      <c r="F6366" s="61"/>
      <c r="G6366" s="60"/>
      <c r="H6366" s="65"/>
      <c r="I6366" s="105"/>
      <c r="J6366" s="63"/>
      <c r="K6366" s="65"/>
      <c r="L6366" s="65"/>
      <c r="M6366" s="65"/>
      <c r="N6366" s="65"/>
      <c r="O6366" s="63"/>
      <c r="P6366" s="63"/>
      <c r="Q6366" s="63"/>
      <c r="R6366" s="60"/>
      <c r="S6366" s="60"/>
      <c r="T6366" s="69"/>
      <c r="U6366" s="8"/>
      <c r="X6366" s="60"/>
    </row>
    <row r="6367" spans="1:27" ht="11.25" outlineLevel="4" x14ac:dyDescent="0.2">
      <c r="A6367" s="4"/>
      <c r="B6367" s="120"/>
      <c r="C6367" s="121">
        <v>28</v>
      </c>
      <c r="D6367" s="122" t="s">
        <v>534</v>
      </c>
      <c r="E6367" s="123" t="s">
        <v>4058</v>
      </c>
      <c r="F6367" s="124" t="s">
        <v>4059</v>
      </c>
      <c r="G6367" s="122" t="s">
        <v>752</v>
      </c>
      <c r="H6367" s="125">
        <v>620</v>
      </c>
      <c r="I6367" s="126">
        <v>0</v>
      </c>
      <c r="J6367" s="127">
        <f>H6367*I6367</f>
        <v>0</v>
      </c>
      <c r="K6367" s="125"/>
      <c r="L6367" s="125">
        <f>H6367*K6367</f>
        <v>0</v>
      </c>
      <c r="M6367" s="125"/>
      <c r="N6367" s="125">
        <f>H6367*M6367</f>
        <v>0</v>
      </c>
      <c r="O6367" s="127">
        <v>15</v>
      </c>
      <c r="P6367" s="127">
        <f>J6367*(O6367/100)</f>
        <v>0</v>
      </c>
      <c r="Q6367" s="127">
        <f>J6367+P6367</f>
        <v>0</v>
      </c>
      <c r="R6367" s="128"/>
      <c r="S6367" s="128" t="s">
        <v>538</v>
      </c>
      <c r="T6367" s="129">
        <v>1</v>
      </c>
      <c r="U6367" s="8"/>
      <c r="V6367" s="8"/>
      <c r="W6367" s="8"/>
      <c r="X6367" s="60"/>
    </row>
    <row r="6368" spans="1:27" ht="9.75" outlineLevel="5" x14ac:dyDescent="0.2">
      <c r="A6368" s="130"/>
      <c r="B6368" s="131"/>
      <c r="C6368" s="131"/>
      <c r="D6368" s="132"/>
      <c r="E6368" s="136" t="s">
        <v>0</v>
      </c>
      <c r="F6368" s="159" t="s">
        <v>4060</v>
      </c>
      <c r="G6368" s="159"/>
      <c r="H6368" s="160"/>
      <c r="I6368" s="161"/>
      <c r="J6368" s="162"/>
      <c r="K6368" s="134"/>
      <c r="L6368" s="134"/>
      <c r="M6368" s="134"/>
      <c r="N6368" s="134"/>
      <c r="O6368" s="135"/>
      <c r="P6368" s="135"/>
      <c r="Q6368" s="135"/>
      <c r="R6368" s="132"/>
      <c r="S6368" s="132"/>
      <c r="T6368" s="131"/>
      <c r="U6368" s="6"/>
      <c r="V6368" s="8"/>
      <c r="W6368" s="8"/>
      <c r="X6368" s="133" t="str">
        <f>F6368</f>
        <v>Montáž trubek elektroinstalačních s nasunutím nebo našroubováním do krabic plastových ohebných, uložených pod omítku, vnější Ø přes 23 do 35 mm</v>
      </c>
      <c r="Y6368" s="9"/>
      <c r="AA6368" s="11"/>
    </row>
    <row r="6369" spans="1:27" ht="7.5" customHeight="1" outlineLevel="5" x14ac:dyDescent="0.15">
      <c r="B6369" s="69"/>
      <c r="C6369" s="69"/>
      <c r="D6369" s="60"/>
      <c r="E6369" s="60"/>
      <c r="F6369" s="61"/>
      <c r="G6369" s="60"/>
      <c r="H6369" s="65"/>
      <c r="I6369" s="105"/>
      <c r="J6369" s="63"/>
      <c r="K6369" s="65"/>
      <c r="L6369" s="65"/>
      <c r="M6369" s="65"/>
      <c r="N6369" s="65"/>
      <c r="O6369" s="63"/>
      <c r="P6369" s="63"/>
      <c r="Q6369" s="63"/>
      <c r="R6369" s="60"/>
      <c r="S6369" s="60"/>
      <c r="T6369" s="69"/>
      <c r="U6369" s="8"/>
      <c r="X6369" s="60"/>
    </row>
    <row r="6370" spans="1:27" ht="22.5" outlineLevel="4" x14ac:dyDescent="0.2">
      <c r="A6370" s="4"/>
      <c r="B6370" s="120"/>
      <c r="C6370" s="121">
        <v>29</v>
      </c>
      <c r="D6370" s="122" t="s">
        <v>760</v>
      </c>
      <c r="E6370" s="123" t="s">
        <v>4061</v>
      </c>
      <c r="F6370" s="124" t="s">
        <v>4062</v>
      </c>
      <c r="G6370" s="122" t="s">
        <v>752</v>
      </c>
      <c r="H6370" s="125">
        <v>620</v>
      </c>
      <c r="I6370" s="126">
        <v>0</v>
      </c>
      <c r="J6370" s="127">
        <f>H6370*I6370</f>
        <v>0</v>
      </c>
      <c r="K6370" s="125"/>
      <c r="L6370" s="125">
        <f>H6370*K6370</f>
        <v>0</v>
      </c>
      <c r="M6370" s="125"/>
      <c r="N6370" s="125">
        <f>H6370*M6370</f>
        <v>0</v>
      </c>
      <c r="O6370" s="127">
        <v>15</v>
      </c>
      <c r="P6370" s="127">
        <f>J6370*(O6370/100)</f>
        <v>0</v>
      </c>
      <c r="Q6370" s="127">
        <f>J6370+P6370</f>
        <v>0</v>
      </c>
      <c r="R6370" s="128"/>
      <c r="S6370" s="128" t="s">
        <v>776</v>
      </c>
      <c r="T6370" s="129">
        <v>1</v>
      </c>
      <c r="U6370" s="8"/>
      <c r="V6370" s="8"/>
      <c r="W6370" s="8"/>
      <c r="X6370" s="60"/>
    </row>
    <row r="6371" spans="1:27" ht="9.75" outlineLevel="5" x14ac:dyDescent="0.2">
      <c r="A6371" s="130"/>
      <c r="B6371" s="131"/>
      <c r="C6371" s="131"/>
      <c r="D6371" s="132"/>
      <c r="E6371" s="136" t="s">
        <v>0</v>
      </c>
      <c r="F6371" s="159" t="s">
        <v>763</v>
      </c>
      <c r="G6371" s="159"/>
      <c r="H6371" s="160"/>
      <c r="I6371" s="161"/>
      <c r="J6371" s="162"/>
      <c r="K6371" s="134"/>
      <c r="L6371" s="134"/>
      <c r="M6371" s="134"/>
      <c r="N6371" s="134"/>
      <c r="O6371" s="135"/>
      <c r="P6371" s="135"/>
      <c r="Q6371" s="135"/>
      <c r="R6371" s="132"/>
      <c r="S6371" s="132"/>
      <c r="T6371" s="131"/>
      <c r="U6371" s="6"/>
      <c r="V6371" s="8"/>
      <c r="W6371" s="8"/>
      <c r="X6371" s="133" t="str">
        <f>F6371</f>
        <v>---</v>
      </c>
      <c r="Y6371" s="9"/>
      <c r="AA6371" s="11"/>
    </row>
    <row r="6372" spans="1:27" ht="7.5" customHeight="1" outlineLevel="5" x14ac:dyDescent="0.15">
      <c r="B6372" s="69"/>
      <c r="C6372" s="69"/>
      <c r="D6372" s="60"/>
      <c r="E6372" s="60"/>
      <c r="F6372" s="61"/>
      <c r="G6372" s="60"/>
      <c r="H6372" s="65"/>
      <c r="I6372" s="105"/>
      <c r="J6372" s="63"/>
      <c r="K6372" s="65"/>
      <c r="L6372" s="65"/>
      <c r="M6372" s="65"/>
      <c r="N6372" s="65"/>
      <c r="O6372" s="63"/>
      <c r="P6372" s="63"/>
      <c r="Q6372" s="63"/>
      <c r="R6372" s="60"/>
      <c r="S6372" s="60"/>
      <c r="T6372" s="69"/>
      <c r="U6372" s="8"/>
      <c r="X6372" s="60"/>
    </row>
    <row r="6373" spans="1:27" outlineLevel="4" x14ac:dyDescent="0.15">
      <c r="B6373" s="6"/>
      <c r="C6373" s="6"/>
      <c r="D6373" s="6"/>
      <c r="E6373" s="6"/>
      <c r="F6373" s="6"/>
      <c r="G6373" s="6"/>
      <c r="H6373" s="6"/>
      <c r="I6373" s="8"/>
      <c r="J6373" s="8"/>
      <c r="K6373" s="6"/>
      <c r="L6373" s="6"/>
      <c r="M6373" s="6"/>
      <c r="N6373" s="6"/>
      <c r="O6373" s="6"/>
      <c r="P6373" s="8"/>
      <c r="Q6373" s="8"/>
      <c r="R6373" s="8"/>
      <c r="S6373" s="6"/>
      <c r="T6373" s="6"/>
      <c r="X6373" s="6"/>
    </row>
    <row r="6374" spans="1:27" ht="11.25" outlineLevel="3" x14ac:dyDescent="0.2">
      <c r="A6374" s="96" t="s">
        <v>246</v>
      </c>
      <c r="B6374" s="100">
        <v>4</v>
      </c>
      <c r="C6374" s="114"/>
      <c r="D6374" s="115" t="s">
        <v>533</v>
      </c>
      <c r="E6374" s="115"/>
      <c r="F6374" s="116" t="s">
        <v>208</v>
      </c>
      <c r="G6374" s="115"/>
      <c r="H6374" s="117"/>
      <c r="I6374" s="118"/>
      <c r="J6374" s="98">
        <f>SUBTOTAL(9,J6375:J6396)</f>
        <v>0</v>
      </c>
      <c r="K6374" s="117"/>
      <c r="L6374" s="99">
        <f>SUBTOTAL(9,L6375:L6396)</f>
        <v>0</v>
      </c>
      <c r="M6374" s="117"/>
      <c r="N6374" s="99">
        <f>SUBTOTAL(9,N6375:N6396)</f>
        <v>0</v>
      </c>
      <c r="O6374" s="119"/>
      <c r="P6374" s="98">
        <f>SUBTOTAL(9,P6375:P6396)</f>
        <v>0</v>
      </c>
      <c r="Q6374" s="98">
        <f>SUBTOTAL(9,Q6375:Q6396)</f>
        <v>0</v>
      </c>
      <c r="R6374" s="115"/>
      <c r="S6374" s="115"/>
      <c r="T6374" s="100">
        <f>SUBTOTAL(9,T6375:T6396)</f>
        <v>7</v>
      </c>
      <c r="U6374" s="6"/>
      <c r="V6374" s="8"/>
      <c r="W6374" s="8"/>
      <c r="X6374" s="60"/>
    </row>
    <row r="6375" spans="1:27" ht="11.25" outlineLevel="4" x14ac:dyDescent="0.2">
      <c r="A6375" s="4"/>
      <c r="B6375" s="120"/>
      <c r="C6375" s="121">
        <v>1</v>
      </c>
      <c r="D6375" s="122" t="s">
        <v>534</v>
      </c>
      <c r="E6375" s="123" t="s">
        <v>4046</v>
      </c>
      <c r="F6375" s="124" t="s">
        <v>4047</v>
      </c>
      <c r="G6375" s="122" t="s">
        <v>752</v>
      </c>
      <c r="H6375" s="125">
        <v>540</v>
      </c>
      <c r="I6375" s="126">
        <v>0</v>
      </c>
      <c r="J6375" s="127">
        <f>H6375*I6375</f>
        <v>0</v>
      </c>
      <c r="K6375" s="125"/>
      <c r="L6375" s="125">
        <f>H6375*K6375</f>
        <v>0</v>
      </c>
      <c r="M6375" s="125"/>
      <c r="N6375" s="125">
        <f>H6375*M6375</f>
        <v>0</v>
      </c>
      <c r="O6375" s="127">
        <v>15</v>
      </c>
      <c r="P6375" s="127">
        <f>J6375*(O6375/100)</f>
        <v>0</v>
      </c>
      <c r="Q6375" s="127">
        <f>J6375+P6375</f>
        <v>0</v>
      </c>
      <c r="R6375" s="128"/>
      <c r="S6375" s="128" t="s">
        <v>538</v>
      </c>
      <c r="T6375" s="129">
        <v>1</v>
      </c>
      <c r="U6375" s="8"/>
      <c r="V6375" s="8"/>
      <c r="W6375" s="8"/>
      <c r="X6375" s="60"/>
    </row>
    <row r="6376" spans="1:27" ht="9.75" outlineLevel="5" x14ac:dyDescent="0.2">
      <c r="A6376" s="130"/>
      <c r="B6376" s="131"/>
      <c r="C6376" s="131"/>
      <c r="D6376" s="132"/>
      <c r="E6376" s="136" t="s">
        <v>0</v>
      </c>
      <c r="F6376" s="159" t="s">
        <v>4048</v>
      </c>
      <c r="G6376" s="159"/>
      <c r="H6376" s="160"/>
      <c r="I6376" s="161"/>
      <c r="J6376" s="162"/>
      <c r="K6376" s="134"/>
      <c r="L6376" s="134"/>
      <c r="M6376" s="134"/>
      <c r="N6376" s="134"/>
      <c r="O6376" s="135"/>
      <c r="P6376" s="135"/>
      <c r="Q6376" s="135"/>
      <c r="R6376" s="132"/>
      <c r="S6376" s="132"/>
      <c r="T6376" s="131"/>
      <c r="U6376" s="6"/>
      <c r="V6376" s="8"/>
      <c r="W6376" s="8"/>
      <c r="X6376" s="133" t="str">
        <f>F6376</f>
        <v>Montáž kabelů sdělovacích pro vnitřní rozvody počtu žil do 15</v>
      </c>
      <c r="Y6376" s="9"/>
      <c r="AA6376" s="11"/>
    </row>
    <row r="6377" spans="1:27" ht="7.5" customHeight="1" outlineLevel="5" x14ac:dyDescent="0.15">
      <c r="B6377" s="69"/>
      <c r="C6377" s="69"/>
      <c r="D6377" s="60"/>
      <c r="E6377" s="60"/>
      <c r="F6377" s="61"/>
      <c r="G6377" s="60"/>
      <c r="H6377" s="65"/>
      <c r="I6377" s="105"/>
      <c r="J6377" s="63"/>
      <c r="K6377" s="65"/>
      <c r="L6377" s="65"/>
      <c r="M6377" s="65"/>
      <c r="N6377" s="65"/>
      <c r="O6377" s="63"/>
      <c r="P6377" s="63"/>
      <c r="Q6377" s="63"/>
      <c r="R6377" s="60"/>
      <c r="S6377" s="60"/>
      <c r="T6377" s="69"/>
      <c r="U6377" s="8"/>
      <c r="X6377" s="60"/>
    </row>
    <row r="6378" spans="1:27" ht="11.25" outlineLevel="4" x14ac:dyDescent="0.2">
      <c r="A6378" s="4"/>
      <c r="B6378" s="120"/>
      <c r="C6378" s="121">
        <v>2</v>
      </c>
      <c r="D6378" s="122" t="s">
        <v>760</v>
      </c>
      <c r="E6378" s="123" t="s">
        <v>4063</v>
      </c>
      <c r="F6378" s="124" t="s">
        <v>4064</v>
      </c>
      <c r="G6378" s="122" t="s">
        <v>752</v>
      </c>
      <c r="H6378" s="125">
        <v>540</v>
      </c>
      <c r="I6378" s="126">
        <v>0</v>
      </c>
      <c r="J6378" s="127">
        <f>H6378*I6378</f>
        <v>0</v>
      </c>
      <c r="K6378" s="125"/>
      <c r="L6378" s="125">
        <f>H6378*K6378</f>
        <v>0</v>
      </c>
      <c r="M6378" s="125"/>
      <c r="N6378" s="125">
        <f>H6378*M6378</f>
        <v>0</v>
      </c>
      <c r="O6378" s="127">
        <v>15</v>
      </c>
      <c r="P6378" s="127">
        <f>J6378*(O6378/100)</f>
        <v>0</v>
      </c>
      <c r="Q6378" s="127">
        <f>J6378+P6378</f>
        <v>0</v>
      </c>
      <c r="R6378" s="128"/>
      <c r="S6378" s="128" t="s">
        <v>776</v>
      </c>
      <c r="T6378" s="129">
        <v>1</v>
      </c>
      <c r="U6378" s="8"/>
      <c r="V6378" s="8"/>
      <c r="W6378" s="8"/>
      <c r="X6378" s="60"/>
    </row>
    <row r="6379" spans="1:27" ht="9.75" outlineLevel="5" x14ac:dyDescent="0.2">
      <c r="A6379" s="130"/>
      <c r="B6379" s="131"/>
      <c r="C6379" s="131"/>
      <c r="D6379" s="132"/>
      <c r="E6379" s="136" t="s">
        <v>0</v>
      </c>
      <c r="F6379" s="159" t="s">
        <v>763</v>
      </c>
      <c r="G6379" s="159"/>
      <c r="H6379" s="160"/>
      <c r="I6379" s="161"/>
      <c r="J6379" s="162"/>
      <c r="K6379" s="134"/>
      <c r="L6379" s="134"/>
      <c r="M6379" s="134"/>
      <c r="N6379" s="134"/>
      <c r="O6379" s="135"/>
      <c r="P6379" s="135"/>
      <c r="Q6379" s="135"/>
      <c r="R6379" s="132"/>
      <c r="S6379" s="132"/>
      <c r="T6379" s="131"/>
      <c r="U6379" s="6"/>
      <c r="V6379" s="8"/>
      <c r="W6379" s="8"/>
      <c r="X6379" s="133" t="str">
        <f>F6379</f>
        <v>---</v>
      </c>
      <c r="Y6379" s="9"/>
      <c r="AA6379" s="11"/>
    </row>
    <row r="6380" spans="1:27" ht="7.5" customHeight="1" outlineLevel="5" x14ac:dyDescent="0.15">
      <c r="B6380" s="69"/>
      <c r="C6380" s="69"/>
      <c r="D6380" s="60"/>
      <c r="E6380" s="60"/>
      <c r="F6380" s="61"/>
      <c r="G6380" s="60"/>
      <c r="H6380" s="65"/>
      <c r="I6380" s="105"/>
      <c r="J6380" s="63"/>
      <c r="K6380" s="65"/>
      <c r="L6380" s="65"/>
      <c r="M6380" s="65"/>
      <c r="N6380" s="65"/>
      <c r="O6380" s="63"/>
      <c r="P6380" s="63"/>
      <c r="Q6380" s="63"/>
      <c r="R6380" s="60"/>
      <c r="S6380" s="60"/>
      <c r="T6380" s="69"/>
      <c r="U6380" s="8"/>
      <c r="X6380" s="60"/>
    </row>
    <row r="6381" spans="1:27" ht="11.25" outlineLevel="4" x14ac:dyDescent="0.2">
      <c r="A6381" s="4"/>
      <c r="B6381" s="120"/>
      <c r="C6381" s="121">
        <v>3</v>
      </c>
      <c r="D6381" s="122" t="s">
        <v>760</v>
      </c>
      <c r="E6381" s="123" t="s">
        <v>4065</v>
      </c>
      <c r="F6381" s="124" t="s">
        <v>4066</v>
      </c>
      <c r="G6381" s="122" t="s">
        <v>724</v>
      </c>
      <c r="H6381" s="125">
        <v>18</v>
      </c>
      <c r="I6381" s="126">
        <v>0</v>
      </c>
      <c r="J6381" s="127">
        <f>H6381*I6381</f>
        <v>0</v>
      </c>
      <c r="K6381" s="125"/>
      <c r="L6381" s="125">
        <f>H6381*K6381</f>
        <v>0</v>
      </c>
      <c r="M6381" s="125"/>
      <c r="N6381" s="125">
        <f>H6381*M6381</f>
        <v>0</v>
      </c>
      <c r="O6381" s="127">
        <v>15</v>
      </c>
      <c r="P6381" s="127">
        <f>J6381*(O6381/100)</f>
        <v>0</v>
      </c>
      <c r="Q6381" s="127">
        <f>J6381+P6381</f>
        <v>0</v>
      </c>
      <c r="R6381" s="128"/>
      <c r="S6381" s="128" t="s">
        <v>776</v>
      </c>
      <c r="T6381" s="129">
        <v>1</v>
      </c>
      <c r="U6381" s="8"/>
      <c r="V6381" s="8"/>
      <c r="W6381" s="8"/>
      <c r="X6381" s="60"/>
    </row>
    <row r="6382" spans="1:27" ht="9.75" outlineLevel="5" x14ac:dyDescent="0.2">
      <c r="A6382" s="130"/>
      <c r="B6382" s="131"/>
      <c r="C6382" s="131"/>
      <c r="D6382" s="132"/>
      <c r="E6382" s="136" t="s">
        <v>0</v>
      </c>
      <c r="F6382" s="159" t="s">
        <v>763</v>
      </c>
      <c r="G6382" s="159"/>
      <c r="H6382" s="160"/>
      <c r="I6382" s="161"/>
      <c r="J6382" s="162"/>
      <c r="K6382" s="134"/>
      <c r="L6382" s="134"/>
      <c r="M6382" s="134"/>
      <c r="N6382" s="134"/>
      <c r="O6382" s="135"/>
      <c r="P6382" s="135"/>
      <c r="Q6382" s="135"/>
      <c r="R6382" s="132"/>
      <c r="S6382" s="132"/>
      <c r="T6382" s="131"/>
      <c r="U6382" s="6"/>
      <c r="V6382" s="8"/>
      <c r="W6382" s="8"/>
      <c r="X6382" s="133" t="str">
        <f>F6382</f>
        <v>---</v>
      </c>
      <c r="Y6382" s="9"/>
      <c r="AA6382" s="11"/>
    </row>
    <row r="6383" spans="1:27" ht="7.5" customHeight="1" outlineLevel="5" x14ac:dyDescent="0.15">
      <c r="B6383" s="69"/>
      <c r="C6383" s="69"/>
      <c r="D6383" s="60"/>
      <c r="E6383" s="60"/>
      <c r="F6383" s="61"/>
      <c r="G6383" s="60"/>
      <c r="H6383" s="65"/>
      <c r="I6383" s="105"/>
      <c r="J6383" s="63"/>
      <c r="K6383" s="65"/>
      <c r="L6383" s="65"/>
      <c r="M6383" s="65"/>
      <c r="N6383" s="65"/>
      <c r="O6383" s="63"/>
      <c r="P6383" s="63"/>
      <c r="Q6383" s="63"/>
      <c r="R6383" s="60"/>
      <c r="S6383" s="60"/>
      <c r="T6383" s="69"/>
      <c r="U6383" s="8"/>
      <c r="X6383" s="60"/>
    </row>
    <row r="6384" spans="1:27" ht="11.25" outlineLevel="4" x14ac:dyDescent="0.2">
      <c r="A6384" s="4"/>
      <c r="B6384" s="120"/>
      <c r="C6384" s="121">
        <v>4</v>
      </c>
      <c r="D6384" s="122" t="s">
        <v>760</v>
      </c>
      <c r="E6384" s="123" t="s">
        <v>4067</v>
      </c>
      <c r="F6384" s="124" t="s">
        <v>4068</v>
      </c>
      <c r="G6384" s="122" t="s">
        <v>3854</v>
      </c>
      <c r="H6384" s="125">
        <v>18</v>
      </c>
      <c r="I6384" s="126">
        <v>0</v>
      </c>
      <c r="J6384" s="127">
        <f>H6384*I6384</f>
        <v>0</v>
      </c>
      <c r="K6384" s="125"/>
      <c r="L6384" s="125">
        <f>H6384*K6384</f>
        <v>0</v>
      </c>
      <c r="M6384" s="125"/>
      <c r="N6384" s="125">
        <f>H6384*M6384</f>
        <v>0</v>
      </c>
      <c r="O6384" s="127">
        <v>15</v>
      </c>
      <c r="P6384" s="127">
        <f>J6384*(O6384/100)</f>
        <v>0</v>
      </c>
      <c r="Q6384" s="127">
        <f>J6384+P6384</f>
        <v>0</v>
      </c>
      <c r="R6384" s="128"/>
      <c r="S6384" s="128" t="s">
        <v>776</v>
      </c>
      <c r="T6384" s="129">
        <v>1</v>
      </c>
      <c r="U6384" s="8"/>
      <c r="V6384" s="8"/>
      <c r="W6384" s="8"/>
      <c r="X6384" s="60"/>
    </row>
    <row r="6385" spans="1:27" ht="9.75" outlineLevel="5" x14ac:dyDescent="0.2">
      <c r="A6385" s="130"/>
      <c r="B6385" s="131"/>
      <c r="C6385" s="131"/>
      <c r="D6385" s="132"/>
      <c r="E6385" s="136" t="s">
        <v>0</v>
      </c>
      <c r="F6385" s="159" t="s">
        <v>763</v>
      </c>
      <c r="G6385" s="159"/>
      <c r="H6385" s="160"/>
      <c r="I6385" s="161"/>
      <c r="J6385" s="162"/>
      <c r="K6385" s="134"/>
      <c r="L6385" s="134"/>
      <c r="M6385" s="134"/>
      <c r="N6385" s="134"/>
      <c r="O6385" s="135"/>
      <c r="P6385" s="135"/>
      <c r="Q6385" s="135"/>
      <c r="R6385" s="132"/>
      <c r="S6385" s="132"/>
      <c r="T6385" s="131"/>
      <c r="U6385" s="6"/>
      <c r="V6385" s="8"/>
      <c r="W6385" s="8"/>
      <c r="X6385" s="133" t="str">
        <f>F6385</f>
        <v>---</v>
      </c>
      <c r="Y6385" s="9"/>
      <c r="AA6385" s="11"/>
    </row>
    <row r="6386" spans="1:27" ht="7.5" customHeight="1" outlineLevel="5" x14ac:dyDescent="0.15">
      <c r="B6386" s="69"/>
      <c r="C6386" s="69"/>
      <c r="D6386" s="60"/>
      <c r="E6386" s="60"/>
      <c r="F6386" s="61"/>
      <c r="G6386" s="60"/>
      <c r="H6386" s="65"/>
      <c r="I6386" s="105"/>
      <c r="J6386" s="63"/>
      <c r="K6386" s="65"/>
      <c r="L6386" s="65"/>
      <c r="M6386" s="65"/>
      <c r="N6386" s="65"/>
      <c r="O6386" s="63"/>
      <c r="P6386" s="63"/>
      <c r="Q6386" s="63"/>
      <c r="R6386" s="60"/>
      <c r="S6386" s="60"/>
      <c r="T6386" s="69"/>
      <c r="U6386" s="8"/>
      <c r="X6386" s="60"/>
    </row>
    <row r="6387" spans="1:27" ht="11.25" outlineLevel="4" x14ac:dyDescent="0.2">
      <c r="A6387" s="4"/>
      <c r="B6387" s="120"/>
      <c r="C6387" s="121">
        <v>5</v>
      </c>
      <c r="D6387" s="122" t="s">
        <v>534</v>
      </c>
      <c r="E6387" s="123" t="s">
        <v>4058</v>
      </c>
      <c r="F6387" s="124" t="s">
        <v>4059</v>
      </c>
      <c r="G6387" s="122" t="s">
        <v>752</v>
      </c>
      <c r="H6387" s="125">
        <v>500</v>
      </c>
      <c r="I6387" s="126">
        <v>0</v>
      </c>
      <c r="J6387" s="127">
        <f>H6387*I6387</f>
        <v>0</v>
      </c>
      <c r="K6387" s="125"/>
      <c r="L6387" s="125">
        <f>H6387*K6387</f>
        <v>0</v>
      </c>
      <c r="M6387" s="125"/>
      <c r="N6387" s="125">
        <f>H6387*M6387</f>
        <v>0</v>
      </c>
      <c r="O6387" s="127">
        <v>15</v>
      </c>
      <c r="P6387" s="127">
        <f>J6387*(O6387/100)</f>
        <v>0</v>
      </c>
      <c r="Q6387" s="127">
        <f>J6387+P6387</f>
        <v>0</v>
      </c>
      <c r="R6387" s="128"/>
      <c r="S6387" s="128" t="s">
        <v>538</v>
      </c>
      <c r="T6387" s="129">
        <v>1</v>
      </c>
      <c r="U6387" s="8"/>
      <c r="V6387" s="8"/>
      <c r="W6387" s="8"/>
      <c r="X6387" s="60"/>
    </row>
    <row r="6388" spans="1:27" ht="9.75" outlineLevel="5" x14ac:dyDescent="0.2">
      <c r="A6388" s="130"/>
      <c r="B6388" s="131"/>
      <c r="C6388" s="131"/>
      <c r="D6388" s="132"/>
      <c r="E6388" s="136" t="s">
        <v>0</v>
      </c>
      <c r="F6388" s="159" t="s">
        <v>4060</v>
      </c>
      <c r="G6388" s="159"/>
      <c r="H6388" s="160"/>
      <c r="I6388" s="161"/>
      <c r="J6388" s="162"/>
      <c r="K6388" s="134"/>
      <c r="L6388" s="134"/>
      <c r="M6388" s="134"/>
      <c r="N6388" s="134"/>
      <c r="O6388" s="135"/>
      <c r="P6388" s="135"/>
      <c r="Q6388" s="135"/>
      <c r="R6388" s="132"/>
      <c r="S6388" s="132"/>
      <c r="T6388" s="131"/>
      <c r="U6388" s="6"/>
      <c r="V6388" s="8"/>
      <c r="W6388" s="8"/>
      <c r="X6388" s="133" t="str">
        <f>F6388</f>
        <v>Montáž trubek elektroinstalačních s nasunutím nebo našroubováním do krabic plastových ohebných, uložených pod omítku, vnější Ø přes 23 do 35 mm</v>
      </c>
      <c r="Y6388" s="9"/>
      <c r="AA6388" s="11"/>
    </row>
    <row r="6389" spans="1:27" ht="7.5" customHeight="1" outlineLevel="5" x14ac:dyDescent="0.15">
      <c r="B6389" s="69"/>
      <c r="C6389" s="69"/>
      <c r="D6389" s="60"/>
      <c r="E6389" s="60"/>
      <c r="F6389" s="61"/>
      <c r="G6389" s="60"/>
      <c r="H6389" s="65"/>
      <c r="I6389" s="105"/>
      <c r="J6389" s="63"/>
      <c r="K6389" s="65"/>
      <c r="L6389" s="65"/>
      <c r="M6389" s="65"/>
      <c r="N6389" s="65"/>
      <c r="O6389" s="63"/>
      <c r="P6389" s="63"/>
      <c r="Q6389" s="63"/>
      <c r="R6389" s="60"/>
      <c r="S6389" s="60"/>
      <c r="T6389" s="69"/>
      <c r="U6389" s="8"/>
      <c r="X6389" s="60"/>
    </row>
    <row r="6390" spans="1:27" ht="22.5" outlineLevel="4" x14ac:dyDescent="0.2">
      <c r="A6390" s="4"/>
      <c r="B6390" s="120"/>
      <c r="C6390" s="121">
        <v>6</v>
      </c>
      <c r="D6390" s="122" t="s">
        <v>760</v>
      </c>
      <c r="E6390" s="123" t="s">
        <v>4061</v>
      </c>
      <c r="F6390" s="124" t="s">
        <v>4062</v>
      </c>
      <c r="G6390" s="122" t="s">
        <v>752</v>
      </c>
      <c r="H6390" s="125">
        <v>500</v>
      </c>
      <c r="I6390" s="126">
        <v>0</v>
      </c>
      <c r="J6390" s="127">
        <f>H6390*I6390</f>
        <v>0</v>
      </c>
      <c r="K6390" s="125"/>
      <c r="L6390" s="125">
        <f>H6390*K6390</f>
        <v>0</v>
      </c>
      <c r="M6390" s="125"/>
      <c r="N6390" s="125">
        <f>H6390*M6390</f>
        <v>0</v>
      </c>
      <c r="O6390" s="127">
        <v>15</v>
      </c>
      <c r="P6390" s="127">
        <f>J6390*(O6390/100)</f>
        <v>0</v>
      </c>
      <c r="Q6390" s="127">
        <f>J6390+P6390</f>
        <v>0</v>
      </c>
      <c r="R6390" s="128"/>
      <c r="S6390" s="128" t="s">
        <v>776</v>
      </c>
      <c r="T6390" s="129">
        <v>1</v>
      </c>
      <c r="U6390" s="8"/>
      <c r="V6390" s="8"/>
      <c r="W6390" s="8"/>
      <c r="X6390" s="60"/>
    </row>
    <row r="6391" spans="1:27" ht="9.75" outlineLevel="5" x14ac:dyDescent="0.2">
      <c r="A6391" s="130"/>
      <c r="B6391" s="131"/>
      <c r="C6391" s="131"/>
      <c r="D6391" s="132"/>
      <c r="E6391" s="136" t="s">
        <v>0</v>
      </c>
      <c r="F6391" s="159" t="s">
        <v>763</v>
      </c>
      <c r="G6391" s="159"/>
      <c r="H6391" s="160"/>
      <c r="I6391" s="161"/>
      <c r="J6391" s="162"/>
      <c r="K6391" s="134"/>
      <c r="L6391" s="134"/>
      <c r="M6391" s="134"/>
      <c r="N6391" s="134"/>
      <c r="O6391" s="135"/>
      <c r="P6391" s="135"/>
      <c r="Q6391" s="135"/>
      <c r="R6391" s="132"/>
      <c r="S6391" s="132"/>
      <c r="T6391" s="131"/>
      <c r="U6391" s="6"/>
      <c r="V6391" s="8"/>
      <c r="W6391" s="8"/>
      <c r="X6391" s="133" t="str">
        <f>F6391</f>
        <v>---</v>
      </c>
      <c r="Y6391" s="9"/>
      <c r="AA6391" s="11"/>
    </row>
    <row r="6392" spans="1:27" ht="7.5" customHeight="1" outlineLevel="5" x14ac:dyDescent="0.15">
      <c r="B6392" s="69"/>
      <c r="C6392" s="69"/>
      <c r="D6392" s="60"/>
      <c r="E6392" s="60"/>
      <c r="F6392" s="61"/>
      <c r="G6392" s="60"/>
      <c r="H6392" s="65"/>
      <c r="I6392" s="105"/>
      <c r="J6392" s="63"/>
      <c r="K6392" s="65"/>
      <c r="L6392" s="65"/>
      <c r="M6392" s="65"/>
      <c r="N6392" s="65"/>
      <c r="O6392" s="63"/>
      <c r="P6392" s="63"/>
      <c r="Q6392" s="63"/>
      <c r="R6392" s="60"/>
      <c r="S6392" s="60"/>
      <c r="T6392" s="69"/>
      <c r="U6392" s="8"/>
      <c r="X6392" s="60"/>
    </row>
    <row r="6393" spans="1:27" ht="11.25" outlineLevel="4" x14ac:dyDescent="0.2">
      <c r="A6393" s="4"/>
      <c r="B6393" s="120"/>
      <c r="C6393" s="121">
        <v>7</v>
      </c>
      <c r="D6393" s="122" t="s">
        <v>760</v>
      </c>
      <c r="E6393" s="123" t="s">
        <v>4069</v>
      </c>
      <c r="F6393" s="124" t="s">
        <v>4070</v>
      </c>
      <c r="G6393" s="122" t="s">
        <v>724</v>
      </c>
      <c r="H6393" s="125">
        <v>42</v>
      </c>
      <c r="I6393" s="126">
        <v>0</v>
      </c>
      <c r="J6393" s="127">
        <f>H6393*I6393</f>
        <v>0</v>
      </c>
      <c r="K6393" s="125"/>
      <c r="L6393" s="125">
        <f>H6393*K6393</f>
        <v>0</v>
      </c>
      <c r="M6393" s="125"/>
      <c r="N6393" s="125">
        <f>H6393*M6393</f>
        <v>0</v>
      </c>
      <c r="O6393" s="127">
        <v>15</v>
      </c>
      <c r="P6393" s="127">
        <f>J6393*(O6393/100)</f>
        <v>0</v>
      </c>
      <c r="Q6393" s="127">
        <f>J6393+P6393</f>
        <v>0</v>
      </c>
      <c r="R6393" s="128"/>
      <c r="S6393" s="128" t="s">
        <v>776</v>
      </c>
      <c r="T6393" s="129">
        <v>1</v>
      </c>
      <c r="U6393" s="8"/>
      <c r="V6393" s="8"/>
      <c r="W6393" s="8"/>
      <c r="X6393" s="60"/>
    </row>
    <row r="6394" spans="1:27" ht="9.75" outlineLevel="5" x14ac:dyDescent="0.2">
      <c r="A6394" s="130"/>
      <c r="B6394" s="131"/>
      <c r="C6394" s="131"/>
      <c r="D6394" s="132"/>
      <c r="E6394" s="136" t="s">
        <v>0</v>
      </c>
      <c r="F6394" s="159" t="s">
        <v>763</v>
      </c>
      <c r="G6394" s="159"/>
      <c r="H6394" s="160"/>
      <c r="I6394" s="161"/>
      <c r="J6394" s="162"/>
      <c r="K6394" s="134"/>
      <c r="L6394" s="134"/>
      <c r="M6394" s="134"/>
      <c r="N6394" s="134"/>
      <c r="O6394" s="135"/>
      <c r="P6394" s="135"/>
      <c r="Q6394" s="135"/>
      <c r="R6394" s="132"/>
      <c r="S6394" s="132"/>
      <c r="T6394" s="131"/>
      <c r="U6394" s="6"/>
      <c r="V6394" s="8"/>
      <c r="W6394" s="8"/>
      <c r="X6394" s="133" t="str">
        <f>F6394</f>
        <v>---</v>
      </c>
      <c r="Y6394" s="9"/>
      <c r="AA6394" s="11"/>
    </row>
    <row r="6395" spans="1:27" ht="7.5" customHeight="1" outlineLevel="5" x14ac:dyDescent="0.15">
      <c r="B6395" s="69"/>
      <c r="C6395" s="69"/>
      <c r="D6395" s="60"/>
      <c r="E6395" s="60"/>
      <c r="F6395" s="61"/>
      <c r="G6395" s="60"/>
      <c r="H6395" s="65"/>
      <c r="I6395" s="105"/>
      <c r="J6395" s="63"/>
      <c r="K6395" s="65"/>
      <c r="L6395" s="65"/>
      <c r="M6395" s="65"/>
      <c r="N6395" s="65"/>
      <c r="O6395" s="63"/>
      <c r="P6395" s="63"/>
      <c r="Q6395" s="63"/>
      <c r="R6395" s="60"/>
      <c r="S6395" s="60"/>
      <c r="T6395" s="69"/>
      <c r="U6395" s="8"/>
      <c r="X6395" s="60"/>
    </row>
    <row r="6396" spans="1:27" outlineLevel="4" x14ac:dyDescent="0.15">
      <c r="B6396" s="6"/>
      <c r="C6396" s="6"/>
      <c r="D6396" s="6"/>
      <c r="E6396" s="6"/>
      <c r="F6396" s="6"/>
      <c r="G6396" s="6"/>
      <c r="H6396" s="6"/>
      <c r="I6396" s="8"/>
      <c r="J6396" s="8"/>
      <c r="K6396" s="6"/>
      <c r="L6396" s="6"/>
      <c r="M6396" s="6"/>
      <c r="N6396" s="6"/>
      <c r="O6396" s="6"/>
      <c r="P6396" s="8"/>
      <c r="Q6396" s="8"/>
      <c r="R6396" s="8"/>
      <c r="S6396" s="6"/>
      <c r="T6396" s="6"/>
      <c r="X6396" s="6"/>
    </row>
    <row r="6397" spans="1:27" ht="11.25" outlineLevel="3" x14ac:dyDescent="0.2">
      <c r="A6397" s="96" t="s">
        <v>247</v>
      </c>
      <c r="B6397" s="100">
        <v>4</v>
      </c>
      <c r="C6397" s="114"/>
      <c r="D6397" s="115" t="s">
        <v>533</v>
      </c>
      <c r="E6397" s="115"/>
      <c r="F6397" s="116" t="s">
        <v>210</v>
      </c>
      <c r="G6397" s="115"/>
      <c r="H6397" s="117"/>
      <c r="I6397" s="118"/>
      <c r="J6397" s="98">
        <f>SUBTOTAL(9,J6398:J6413)</f>
        <v>0</v>
      </c>
      <c r="K6397" s="117"/>
      <c r="L6397" s="99">
        <f>SUBTOTAL(9,L6398:L6413)</f>
        <v>0</v>
      </c>
      <c r="M6397" s="117"/>
      <c r="N6397" s="99">
        <f>SUBTOTAL(9,N6398:N6413)</f>
        <v>0</v>
      </c>
      <c r="O6397" s="119"/>
      <c r="P6397" s="98">
        <f>SUBTOTAL(9,P6398:P6413)</f>
        <v>0</v>
      </c>
      <c r="Q6397" s="98">
        <f>SUBTOTAL(9,Q6398:Q6413)</f>
        <v>0</v>
      </c>
      <c r="R6397" s="115"/>
      <c r="S6397" s="115"/>
      <c r="T6397" s="100">
        <f>SUBTOTAL(9,T6398:T6413)</f>
        <v>5</v>
      </c>
      <c r="U6397" s="6"/>
      <c r="V6397" s="8"/>
      <c r="W6397" s="8"/>
      <c r="X6397" s="60"/>
    </row>
    <row r="6398" spans="1:27" ht="11.25" outlineLevel="4" x14ac:dyDescent="0.2">
      <c r="A6398" s="4"/>
      <c r="B6398" s="120"/>
      <c r="C6398" s="121">
        <v>1</v>
      </c>
      <c r="D6398" s="122" t="s">
        <v>3747</v>
      </c>
      <c r="E6398" s="123" t="s">
        <v>4071</v>
      </c>
      <c r="F6398" s="124" t="s">
        <v>4072</v>
      </c>
      <c r="G6398" s="122" t="s">
        <v>752</v>
      </c>
      <c r="H6398" s="125">
        <v>300</v>
      </c>
      <c r="I6398" s="126">
        <v>0</v>
      </c>
      <c r="J6398" s="127">
        <f>H6398*I6398</f>
        <v>0</v>
      </c>
      <c r="K6398" s="125"/>
      <c r="L6398" s="125">
        <f>H6398*K6398</f>
        <v>0</v>
      </c>
      <c r="M6398" s="125"/>
      <c r="N6398" s="125">
        <f>H6398*M6398</f>
        <v>0</v>
      </c>
      <c r="O6398" s="127">
        <v>15</v>
      </c>
      <c r="P6398" s="127">
        <f>J6398*(O6398/100)</f>
        <v>0</v>
      </c>
      <c r="Q6398" s="127">
        <f>J6398+P6398</f>
        <v>0</v>
      </c>
      <c r="R6398" s="128"/>
      <c r="S6398" s="128" t="s">
        <v>538</v>
      </c>
      <c r="T6398" s="129">
        <v>1</v>
      </c>
      <c r="U6398" s="8"/>
      <c r="V6398" s="8"/>
      <c r="W6398" s="8"/>
      <c r="X6398" s="60"/>
    </row>
    <row r="6399" spans="1:27" ht="9.75" outlineLevel="5" x14ac:dyDescent="0.2">
      <c r="A6399" s="130"/>
      <c r="B6399" s="131"/>
      <c r="C6399" s="131"/>
      <c r="D6399" s="132"/>
      <c r="E6399" s="136" t="s">
        <v>0</v>
      </c>
      <c r="F6399" s="159" t="s">
        <v>4072</v>
      </c>
      <c r="G6399" s="159"/>
      <c r="H6399" s="160"/>
      <c r="I6399" s="161"/>
      <c r="J6399" s="162"/>
      <c r="K6399" s="134"/>
      <c r="L6399" s="134"/>
      <c r="M6399" s="134"/>
      <c r="N6399" s="134"/>
      <c r="O6399" s="135"/>
      <c r="P6399" s="135"/>
      <c r="Q6399" s="135"/>
      <c r="R6399" s="132"/>
      <c r="S6399" s="132"/>
      <c r="T6399" s="131"/>
      <c r="U6399" s="6"/>
      <c r="V6399" s="8"/>
      <c r="W6399" s="8"/>
      <c r="X6399" s="133" t="str">
        <f>F6399</f>
        <v>Zatažení optického kabelu do ochranné HDPE trubky</v>
      </c>
      <c r="Y6399" s="9"/>
      <c r="AA6399" s="11"/>
    </row>
    <row r="6400" spans="1:27" ht="7.5" customHeight="1" outlineLevel="5" x14ac:dyDescent="0.15">
      <c r="B6400" s="69"/>
      <c r="C6400" s="69"/>
      <c r="D6400" s="60"/>
      <c r="E6400" s="60"/>
      <c r="F6400" s="61"/>
      <c r="G6400" s="60"/>
      <c r="H6400" s="65"/>
      <c r="I6400" s="105"/>
      <c r="J6400" s="63"/>
      <c r="K6400" s="65"/>
      <c r="L6400" s="65"/>
      <c r="M6400" s="65"/>
      <c r="N6400" s="65"/>
      <c r="O6400" s="63"/>
      <c r="P6400" s="63"/>
      <c r="Q6400" s="63"/>
      <c r="R6400" s="60"/>
      <c r="S6400" s="60"/>
      <c r="T6400" s="69"/>
      <c r="U6400" s="8"/>
      <c r="X6400" s="60"/>
    </row>
    <row r="6401" spans="1:27" ht="11.25" outlineLevel="4" x14ac:dyDescent="0.2">
      <c r="A6401" s="4"/>
      <c r="B6401" s="120"/>
      <c r="C6401" s="121">
        <v>2</v>
      </c>
      <c r="D6401" s="122" t="s">
        <v>534</v>
      </c>
      <c r="E6401" s="123" t="s">
        <v>4073</v>
      </c>
      <c r="F6401" s="124" t="s">
        <v>4074</v>
      </c>
      <c r="G6401" s="122" t="s">
        <v>752</v>
      </c>
      <c r="H6401" s="125">
        <v>300</v>
      </c>
      <c r="I6401" s="126">
        <v>0</v>
      </c>
      <c r="J6401" s="127">
        <f>H6401*I6401</f>
        <v>0</v>
      </c>
      <c r="K6401" s="125"/>
      <c r="L6401" s="125">
        <f>H6401*K6401</f>
        <v>0</v>
      </c>
      <c r="M6401" s="125"/>
      <c r="N6401" s="125">
        <f>H6401*M6401</f>
        <v>0</v>
      </c>
      <c r="O6401" s="127">
        <v>15</v>
      </c>
      <c r="P6401" s="127">
        <f>J6401*(O6401/100)</f>
        <v>0</v>
      </c>
      <c r="Q6401" s="127">
        <f>J6401+P6401</f>
        <v>0</v>
      </c>
      <c r="R6401" s="128"/>
      <c r="S6401" s="128" t="s">
        <v>538</v>
      </c>
      <c r="T6401" s="129">
        <v>1</v>
      </c>
      <c r="U6401" s="8"/>
      <c r="V6401" s="8"/>
      <c r="W6401" s="8"/>
      <c r="X6401" s="60"/>
    </row>
    <row r="6402" spans="1:27" ht="9.75" outlineLevel="5" x14ac:dyDescent="0.2">
      <c r="A6402" s="130"/>
      <c r="B6402" s="131"/>
      <c r="C6402" s="131"/>
      <c r="D6402" s="132"/>
      <c r="E6402" s="136" t="s">
        <v>0</v>
      </c>
      <c r="F6402" s="159" t="s">
        <v>4075</v>
      </c>
      <c r="G6402" s="159"/>
      <c r="H6402" s="160"/>
      <c r="I6402" s="161"/>
      <c r="J6402" s="162"/>
      <c r="K6402" s="134"/>
      <c r="L6402" s="134"/>
      <c r="M6402" s="134"/>
      <c r="N6402" s="134"/>
      <c r="O6402" s="135"/>
      <c r="P6402" s="135"/>
      <c r="Q6402" s="135"/>
      <c r="R6402" s="132"/>
      <c r="S6402" s="132"/>
      <c r="T6402" s="131"/>
      <c r="U6402" s="6"/>
      <c r="V6402" s="8"/>
      <c r="W6402" s="8"/>
      <c r="X6402" s="133" t="str">
        <f>F6402</f>
        <v>Montáž trubek elektroinstalačních plastových tuhých pro vnitřní rozvody pro optická vlákna</v>
      </c>
      <c r="Y6402" s="9"/>
      <c r="AA6402" s="11"/>
    </row>
    <row r="6403" spans="1:27" ht="7.5" customHeight="1" outlineLevel="5" x14ac:dyDescent="0.15">
      <c r="B6403" s="69"/>
      <c r="C6403" s="69"/>
      <c r="D6403" s="60"/>
      <c r="E6403" s="60"/>
      <c r="F6403" s="61"/>
      <c r="G6403" s="60"/>
      <c r="H6403" s="65"/>
      <c r="I6403" s="105"/>
      <c r="J6403" s="63"/>
      <c r="K6403" s="65"/>
      <c r="L6403" s="65"/>
      <c r="M6403" s="65"/>
      <c r="N6403" s="65"/>
      <c r="O6403" s="63"/>
      <c r="P6403" s="63"/>
      <c r="Q6403" s="63"/>
      <c r="R6403" s="60"/>
      <c r="S6403" s="60"/>
      <c r="T6403" s="69"/>
      <c r="U6403" s="8"/>
      <c r="X6403" s="60"/>
    </row>
    <row r="6404" spans="1:27" ht="11.25" outlineLevel="4" x14ac:dyDescent="0.2">
      <c r="A6404" s="4"/>
      <c r="B6404" s="120"/>
      <c r="C6404" s="121">
        <v>3</v>
      </c>
      <c r="D6404" s="122" t="s">
        <v>760</v>
      </c>
      <c r="E6404" s="123" t="s">
        <v>4076</v>
      </c>
      <c r="F6404" s="124" t="s">
        <v>4077</v>
      </c>
      <c r="G6404" s="122" t="s">
        <v>752</v>
      </c>
      <c r="H6404" s="125">
        <v>300</v>
      </c>
      <c r="I6404" s="126">
        <v>0</v>
      </c>
      <c r="J6404" s="127">
        <f>H6404*I6404</f>
        <v>0</v>
      </c>
      <c r="K6404" s="125"/>
      <c r="L6404" s="125">
        <f>H6404*K6404</f>
        <v>0</v>
      </c>
      <c r="M6404" s="125"/>
      <c r="N6404" s="125">
        <f>H6404*M6404</f>
        <v>0</v>
      </c>
      <c r="O6404" s="127">
        <v>15</v>
      </c>
      <c r="P6404" s="127">
        <f>J6404*(O6404/100)</f>
        <v>0</v>
      </c>
      <c r="Q6404" s="127">
        <f>J6404+P6404</f>
        <v>0</v>
      </c>
      <c r="R6404" s="128"/>
      <c r="S6404" s="128" t="s">
        <v>776</v>
      </c>
      <c r="T6404" s="129">
        <v>1</v>
      </c>
      <c r="U6404" s="8"/>
      <c r="V6404" s="8"/>
      <c r="W6404" s="8"/>
      <c r="X6404" s="60"/>
    </row>
    <row r="6405" spans="1:27" ht="9.75" outlineLevel="5" x14ac:dyDescent="0.2">
      <c r="A6405" s="130"/>
      <c r="B6405" s="131"/>
      <c r="C6405" s="131"/>
      <c r="D6405" s="132"/>
      <c r="E6405" s="136" t="s">
        <v>0</v>
      </c>
      <c r="F6405" s="159" t="s">
        <v>763</v>
      </c>
      <c r="G6405" s="159"/>
      <c r="H6405" s="160"/>
      <c r="I6405" s="161"/>
      <c r="J6405" s="162"/>
      <c r="K6405" s="134"/>
      <c r="L6405" s="134"/>
      <c r="M6405" s="134"/>
      <c r="N6405" s="134"/>
      <c r="O6405" s="135"/>
      <c r="P6405" s="135"/>
      <c r="Q6405" s="135"/>
      <c r="R6405" s="132"/>
      <c r="S6405" s="132"/>
      <c r="T6405" s="131"/>
      <c r="U6405" s="6"/>
      <c r="V6405" s="8"/>
      <c r="W6405" s="8"/>
      <c r="X6405" s="133" t="str">
        <f>F6405</f>
        <v>---</v>
      </c>
      <c r="Y6405" s="9"/>
      <c r="AA6405" s="11"/>
    </row>
    <row r="6406" spans="1:27" ht="7.5" customHeight="1" outlineLevel="5" x14ac:dyDescent="0.15">
      <c r="B6406" s="69"/>
      <c r="C6406" s="69"/>
      <c r="D6406" s="60"/>
      <c r="E6406" s="60"/>
      <c r="F6406" s="61"/>
      <c r="G6406" s="60"/>
      <c r="H6406" s="65"/>
      <c r="I6406" s="105"/>
      <c r="J6406" s="63"/>
      <c r="K6406" s="65"/>
      <c r="L6406" s="65"/>
      <c r="M6406" s="65"/>
      <c r="N6406" s="65"/>
      <c r="O6406" s="63"/>
      <c r="P6406" s="63"/>
      <c r="Q6406" s="63"/>
      <c r="R6406" s="60"/>
      <c r="S6406" s="60"/>
      <c r="T6406" s="69"/>
      <c r="U6406" s="8"/>
      <c r="X6406" s="60"/>
    </row>
    <row r="6407" spans="1:27" ht="11.25" outlineLevel="4" x14ac:dyDescent="0.2">
      <c r="A6407" s="4"/>
      <c r="B6407" s="120"/>
      <c r="C6407" s="121">
        <v>4</v>
      </c>
      <c r="D6407" s="122" t="s">
        <v>534</v>
      </c>
      <c r="E6407" s="123" t="s">
        <v>4078</v>
      </c>
      <c r="F6407" s="124" t="s">
        <v>4079</v>
      </c>
      <c r="G6407" s="122" t="s">
        <v>752</v>
      </c>
      <c r="H6407" s="125">
        <v>300</v>
      </c>
      <c r="I6407" s="126">
        <v>0</v>
      </c>
      <c r="J6407" s="127">
        <f>H6407*I6407</f>
        <v>0</v>
      </c>
      <c r="K6407" s="125"/>
      <c r="L6407" s="125">
        <f>H6407*K6407</f>
        <v>0</v>
      </c>
      <c r="M6407" s="125"/>
      <c r="N6407" s="125">
        <f>H6407*M6407</f>
        <v>0</v>
      </c>
      <c r="O6407" s="127">
        <v>15</v>
      </c>
      <c r="P6407" s="127">
        <f>J6407*(O6407/100)</f>
        <v>0</v>
      </c>
      <c r="Q6407" s="127">
        <f>J6407+P6407</f>
        <v>0</v>
      </c>
      <c r="R6407" s="128"/>
      <c r="S6407" s="128" t="s">
        <v>538</v>
      </c>
      <c r="T6407" s="129">
        <v>1</v>
      </c>
      <c r="U6407" s="8"/>
      <c r="V6407" s="8"/>
      <c r="W6407" s="8"/>
      <c r="X6407" s="60"/>
    </row>
    <row r="6408" spans="1:27" ht="9.75" outlineLevel="5" x14ac:dyDescent="0.2">
      <c r="A6408" s="130"/>
      <c r="B6408" s="131"/>
      <c r="C6408" s="131"/>
      <c r="D6408" s="132"/>
      <c r="E6408" s="136" t="s">
        <v>0</v>
      </c>
      <c r="F6408" s="159" t="s">
        <v>4080</v>
      </c>
      <c r="G6408" s="159"/>
      <c r="H6408" s="160"/>
      <c r="I6408" s="161"/>
      <c r="J6408" s="162"/>
      <c r="K6408" s="134"/>
      <c r="L6408" s="134"/>
      <c r="M6408" s="134"/>
      <c r="N6408" s="134"/>
      <c r="O6408" s="135"/>
      <c r="P6408" s="135"/>
      <c r="Q6408" s="135"/>
      <c r="R6408" s="132"/>
      <c r="S6408" s="132"/>
      <c r="T6408" s="131"/>
      <c r="U6408" s="6"/>
      <c r="V6408" s="8"/>
      <c r="W6408" s="8"/>
      <c r="X6408" s="133" t="str">
        <f>F6408</f>
        <v>Montáž kabelů sdělovacích pro vnitřní rozvody počtu žil přes 15</v>
      </c>
      <c r="Y6408" s="9"/>
      <c r="AA6408" s="11"/>
    </row>
    <row r="6409" spans="1:27" ht="7.5" customHeight="1" outlineLevel="5" x14ac:dyDescent="0.15">
      <c r="B6409" s="69"/>
      <c r="C6409" s="69"/>
      <c r="D6409" s="60"/>
      <c r="E6409" s="60"/>
      <c r="F6409" s="61"/>
      <c r="G6409" s="60"/>
      <c r="H6409" s="65"/>
      <c r="I6409" s="105"/>
      <c r="J6409" s="63"/>
      <c r="K6409" s="65"/>
      <c r="L6409" s="65"/>
      <c r="M6409" s="65"/>
      <c r="N6409" s="65"/>
      <c r="O6409" s="63"/>
      <c r="P6409" s="63"/>
      <c r="Q6409" s="63"/>
      <c r="R6409" s="60"/>
      <c r="S6409" s="60"/>
      <c r="T6409" s="69"/>
      <c r="U6409" s="8"/>
      <c r="X6409" s="60"/>
    </row>
    <row r="6410" spans="1:27" ht="11.25" outlineLevel="4" x14ac:dyDescent="0.2">
      <c r="A6410" s="4"/>
      <c r="B6410" s="120"/>
      <c r="C6410" s="121">
        <v>5</v>
      </c>
      <c r="D6410" s="122" t="s">
        <v>760</v>
      </c>
      <c r="E6410" s="123" t="s">
        <v>4081</v>
      </c>
      <c r="F6410" s="124" t="s">
        <v>4082</v>
      </c>
      <c r="G6410" s="122" t="s">
        <v>752</v>
      </c>
      <c r="H6410" s="125">
        <v>300</v>
      </c>
      <c r="I6410" s="126">
        <v>0</v>
      </c>
      <c r="J6410" s="127">
        <f>H6410*I6410</f>
        <v>0</v>
      </c>
      <c r="K6410" s="125"/>
      <c r="L6410" s="125">
        <f>H6410*K6410</f>
        <v>0</v>
      </c>
      <c r="M6410" s="125"/>
      <c r="N6410" s="125">
        <f>H6410*M6410</f>
        <v>0</v>
      </c>
      <c r="O6410" s="127">
        <v>15</v>
      </c>
      <c r="P6410" s="127">
        <f>J6410*(O6410/100)</f>
        <v>0</v>
      </c>
      <c r="Q6410" s="127">
        <f>J6410+P6410</f>
        <v>0</v>
      </c>
      <c r="R6410" s="128"/>
      <c r="S6410" s="128" t="s">
        <v>776</v>
      </c>
      <c r="T6410" s="129">
        <v>1</v>
      </c>
      <c r="U6410" s="8"/>
      <c r="V6410" s="8"/>
      <c r="W6410" s="8"/>
      <c r="X6410" s="60"/>
    </row>
    <row r="6411" spans="1:27" ht="9.75" outlineLevel="5" x14ac:dyDescent="0.2">
      <c r="A6411" s="130"/>
      <c r="B6411" s="131"/>
      <c r="C6411" s="131"/>
      <c r="D6411" s="132"/>
      <c r="E6411" s="136" t="s">
        <v>0</v>
      </c>
      <c r="F6411" s="159" t="s">
        <v>763</v>
      </c>
      <c r="G6411" s="159"/>
      <c r="H6411" s="160"/>
      <c r="I6411" s="161"/>
      <c r="J6411" s="162"/>
      <c r="K6411" s="134"/>
      <c r="L6411" s="134"/>
      <c r="M6411" s="134"/>
      <c r="N6411" s="134"/>
      <c r="O6411" s="135"/>
      <c r="P6411" s="135"/>
      <c r="Q6411" s="135"/>
      <c r="R6411" s="132"/>
      <c r="S6411" s="132"/>
      <c r="T6411" s="131"/>
      <c r="U6411" s="6"/>
      <c r="V6411" s="8"/>
      <c r="W6411" s="8"/>
      <c r="X6411" s="133" t="str">
        <f>F6411</f>
        <v>---</v>
      </c>
      <c r="Y6411" s="9"/>
      <c r="AA6411" s="11"/>
    </row>
    <row r="6412" spans="1:27" ht="7.5" customHeight="1" outlineLevel="5" x14ac:dyDescent="0.15">
      <c r="B6412" s="69"/>
      <c r="C6412" s="69"/>
      <c r="D6412" s="60"/>
      <c r="E6412" s="60"/>
      <c r="F6412" s="61"/>
      <c r="G6412" s="60"/>
      <c r="H6412" s="65"/>
      <c r="I6412" s="105"/>
      <c r="J6412" s="63"/>
      <c r="K6412" s="65"/>
      <c r="L6412" s="65"/>
      <c r="M6412" s="65"/>
      <c r="N6412" s="65"/>
      <c r="O6412" s="63"/>
      <c r="P6412" s="63"/>
      <c r="Q6412" s="63"/>
      <c r="R6412" s="60"/>
      <c r="S6412" s="60"/>
      <c r="T6412" s="69"/>
      <c r="U6412" s="8"/>
      <c r="X6412" s="60"/>
    </row>
    <row r="6413" spans="1:27" outlineLevel="4" x14ac:dyDescent="0.15">
      <c r="B6413" s="6"/>
      <c r="C6413" s="6"/>
      <c r="D6413" s="6"/>
      <c r="E6413" s="6"/>
      <c r="F6413" s="6"/>
      <c r="G6413" s="6"/>
      <c r="H6413" s="6"/>
      <c r="I6413" s="8"/>
      <c r="J6413" s="8"/>
      <c r="K6413" s="6"/>
      <c r="L6413" s="6"/>
      <c r="M6413" s="6"/>
      <c r="N6413" s="6"/>
      <c r="O6413" s="6"/>
      <c r="P6413" s="8"/>
      <c r="Q6413" s="8"/>
      <c r="R6413" s="8"/>
      <c r="S6413" s="6"/>
      <c r="T6413" s="6"/>
      <c r="X6413" s="6"/>
    </row>
    <row r="6414" spans="1:27" ht="11.25" outlineLevel="3" x14ac:dyDescent="0.2">
      <c r="A6414" s="96" t="s">
        <v>248</v>
      </c>
      <c r="B6414" s="100">
        <v>4</v>
      </c>
      <c r="C6414" s="114"/>
      <c r="D6414" s="115" t="s">
        <v>533</v>
      </c>
      <c r="E6414" s="115"/>
      <c r="F6414" s="116" t="s">
        <v>249</v>
      </c>
      <c r="G6414" s="115"/>
      <c r="H6414" s="117"/>
      <c r="I6414" s="118"/>
      <c r="J6414" s="98">
        <f>SUBTOTAL(9,J6415:J6430)</f>
        <v>0</v>
      </c>
      <c r="K6414" s="117"/>
      <c r="L6414" s="99">
        <f>SUBTOTAL(9,L6415:L6430)</f>
        <v>0</v>
      </c>
      <c r="M6414" s="117"/>
      <c r="N6414" s="99">
        <f>SUBTOTAL(9,N6415:N6430)</f>
        <v>0</v>
      </c>
      <c r="O6414" s="119"/>
      <c r="P6414" s="98">
        <f>SUBTOTAL(9,P6415:P6430)</f>
        <v>0</v>
      </c>
      <c r="Q6414" s="98">
        <f>SUBTOTAL(9,Q6415:Q6430)</f>
        <v>0</v>
      </c>
      <c r="R6414" s="115"/>
      <c r="S6414" s="115"/>
      <c r="T6414" s="100">
        <f>SUBTOTAL(9,T6415:T6430)</f>
        <v>5</v>
      </c>
      <c r="U6414" s="6"/>
      <c r="V6414" s="8"/>
      <c r="W6414" s="8"/>
      <c r="X6414" s="60"/>
    </row>
    <row r="6415" spans="1:27" ht="11.25" outlineLevel="4" x14ac:dyDescent="0.2">
      <c r="A6415" s="4"/>
      <c r="B6415" s="120"/>
      <c r="C6415" s="121">
        <v>1</v>
      </c>
      <c r="D6415" s="122" t="s">
        <v>534</v>
      </c>
      <c r="E6415" s="123" t="s">
        <v>4073</v>
      </c>
      <c r="F6415" s="124" t="s">
        <v>4074</v>
      </c>
      <c r="G6415" s="122" t="s">
        <v>752</v>
      </c>
      <c r="H6415" s="125">
        <v>40</v>
      </c>
      <c r="I6415" s="126">
        <v>0</v>
      </c>
      <c r="J6415" s="127">
        <f>H6415*I6415</f>
        <v>0</v>
      </c>
      <c r="K6415" s="125"/>
      <c r="L6415" s="125">
        <f>H6415*K6415</f>
        <v>0</v>
      </c>
      <c r="M6415" s="125"/>
      <c r="N6415" s="125">
        <f>H6415*M6415</f>
        <v>0</v>
      </c>
      <c r="O6415" s="127">
        <v>15</v>
      </c>
      <c r="P6415" s="127">
        <f>J6415*(O6415/100)</f>
        <v>0</v>
      </c>
      <c r="Q6415" s="127">
        <f>J6415+P6415</f>
        <v>0</v>
      </c>
      <c r="R6415" s="128"/>
      <c r="S6415" s="128" t="s">
        <v>538</v>
      </c>
      <c r="T6415" s="129">
        <v>1</v>
      </c>
      <c r="U6415" s="8"/>
      <c r="V6415" s="8"/>
      <c r="W6415" s="8"/>
      <c r="X6415" s="60"/>
    </row>
    <row r="6416" spans="1:27" ht="9.75" outlineLevel="5" x14ac:dyDescent="0.2">
      <c r="A6416" s="130"/>
      <c r="B6416" s="131"/>
      <c r="C6416" s="131"/>
      <c r="D6416" s="132"/>
      <c r="E6416" s="136" t="s">
        <v>0</v>
      </c>
      <c r="F6416" s="159" t="s">
        <v>4075</v>
      </c>
      <c r="G6416" s="159"/>
      <c r="H6416" s="160"/>
      <c r="I6416" s="161"/>
      <c r="J6416" s="162"/>
      <c r="K6416" s="134"/>
      <c r="L6416" s="134"/>
      <c r="M6416" s="134"/>
      <c r="N6416" s="134"/>
      <c r="O6416" s="135"/>
      <c r="P6416" s="135"/>
      <c r="Q6416" s="135"/>
      <c r="R6416" s="132"/>
      <c r="S6416" s="132"/>
      <c r="T6416" s="131"/>
      <c r="U6416" s="6"/>
      <c r="V6416" s="8"/>
      <c r="W6416" s="8"/>
      <c r="X6416" s="133" t="str">
        <f>F6416</f>
        <v>Montáž trubek elektroinstalačních plastových tuhých pro vnitřní rozvody pro optická vlákna</v>
      </c>
      <c r="Y6416" s="9"/>
      <c r="AA6416" s="11"/>
    </row>
    <row r="6417" spans="1:27" ht="7.5" customHeight="1" outlineLevel="5" x14ac:dyDescent="0.15">
      <c r="B6417" s="69"/>
      <c r="C6417" s="69"/>
      <c r="D6417" s="60"/>
      <c r="E6417" s="60"/>
      <c r="F6417" s="61"/>
      <c r="G6417" s="60"/>
      <c r="H6417" s="65"/>
      <c r="I6417" s="105"/>
      <c r="J6417" s="63"/>
      <c r="K6417" s="65"/>
      <c r="L6417" s="65"/>
      <c r="M6417" s="65"/>
      <c r="N6417" s="65"/>
      <c r="O6417" s="63"/>
      <c r="P6417" s="63"/>
      <c r="Q6417" s="63"/>
      <c r="R6417" s="60"/>
      <c r="S6417" s="60"/>
      <c r="T6417" s="69"/>
      <c r="U6417" s="8"/>
      <c r="X6417" s="60"/>
    </row>
    <row r="6418" spans="1:27" ht="22.5" outlineLevel="4" x14ac:dyDescent="0.2">
      <c r="A6418" s="4"/>
      <c r="B6418" s="120"/>
      <c r="C6418" s="121">
        <v>2</v>
      </c>
      <c r="D6418" s="122" t="s">
        <v>760</v>
      </c>
      <c r="E6418" s="123" t="s">
        <v>4083</v>
      </c>
      <c r="F6418" s="124" t="s">
        <v>4084</v>
      </c>
      <c r="G6418" s="122" t="s">
        <v>752</v>
      </c>
      <c r="H6418" s="125">
        <v>40</v>
      </c>
      <c r="I6418" s="126">
        <v>0</v>
      </c>
      <c r="J6418" s="127">
        <f>H6418*I6418</f>
        <v>0</v>
      </c>
      <c r="K6418" s="125"/>
      <c r="L6418" s="125">
        <f>H6418*K6418</f>
        <v>0</v>
      </c>
      <c r="M6418" s="125"/>
      <c r="N6418" s="125">
        <f>H6418*M6418</f>
        <v>0</v>
      </c>
      <c r="O6418" s="127">
        <v>15</v>
      </c>
      <c r="P6418" s="127">
        <f>J6418*(O6418/100)</f>
        <v>0</v>
      </c>
      <c r="Q6418" s="127">
        <f>J6418+P6418</f>
        <v>0</v>
      </c>
      <c r="R6418" s="128"/>
      <c r="S6418" s="128" t="s">
        <v>776</v>
      </c>
      <c r="T6418" s="129">
        <v>1</v>
      </c>
      <c r="U6418" s="8"/>
      <c r="V6418" s="8"/>
      <c r="W6418" s="8"/>
      <c r="X6418" s="60"/>
    </row>
    <row r="6419" spans="1:27" ht="9.75" outlineLevel="5" x14ac:dyDescent="0.2">
      <c r="A6419" s="130"/>
      <c r="B6419" s="131"/>
      <c r="C6419" s="131"/>
      <c r="D6419" s="132"/>
      <c r="E6419" s="136" t="s">
        <v>0</v>
      </c>
      <c r="F6419" s="159" t="s">
        <v>763</v>
      </c>
      <c r="G6419" s="159"/>
      <c r="H6419" s="160"/>
      <c r="I6419" s="161"/>
      <c r="J6419" s="162"/>
      <c r="K6419" s="134"/>
      <c r="L6419" s="134"/>
      <c r="M6419" s="134"/>
      <c r="N6419" s="134"/>
      <c r="O6419" s="135"/>
      <c r="P6419" s="135"/>
      <c r="Q6419" s="135"/>
      <c r="R6419" s="132"/>
      <c r="S6419" s="132"/>
      <c r="T6419" s="131"/>
      <c r="U6419" s="6"/>
      <c r="V6419" s="8"/>
      <c r="W6419" s="8"/>
      <c r="X6419" s="133" t="str">
        <f>F6419</f>
        <v>---</v>
      </c>
      <c r="Y6419" s="9"/>
      <c r="AA6419" s="11"/>
    </row>
    <row r="6420" spans="1:27" ht="7.5" customHeight="1" outlineLevel="5" x14ac:dyDescent="0.15">
      <c r="B6420" s="69"/>
      <c r="C6420" s="69"/>
      <c r="D6420" s="60"/>
      <c r="E6420" s="60"/>
      <c r="F6420" s="61"/>
      <c r="G6420" s="60"/>
      <c r="H6420" s="65"/>
      <c r="I6420" s="105"/>
      <c r="J6420" s="63"/>
      <c r="K6420" s="65"/>
      <c r="L6420" s="65"/>
      <c r="M6420" s="65"/>
      <c r="N6420" s="65"/>
      <c r="O6420" s="63"/>
      <c r="P6420" s="63"/>
      <c r="Q6420" s="63"/>
      <c r="R6420" s="60"/>
      <c r="S6420" s="60"/>
      <c r="T6420" s="69"/>
      <c r="U6420" s="8"/>
      <c r="X6420" s="60"/>
    </row>
    <row r="6421" spans="1:27" ht="22.5" outlineLevel="4" x14ac:dyDescent="0.2">
      <c r="A6421" s="4"/>
      <c r="B6421" s="120"/>
      <c r="C6421" s="121">
        <v>3</v>
      </c>
      <c r="D6421" s="122" t="s">
        <v>760</v>
      </c>
      <c r="E6421" s="123" t="s">
        <v>4085</v>
      </c>
      <c r="F6421" s="124" t="s">
        <v>4086</v>
      </c>
      <c r="G6421" s="122" t="s">
        <v>752</v>
      </c>
      <c r="H6421" s="125">
        <v>40</v>
      </c>
      <c r="I6421" s="126">
        <v>0</v>
      </c>
      <c r="J6421" s="127">
        <f>H6421*I6421</f>
        <v>0</v>
      </c>
      <c r="K6421" s="125"/>
      <c r="L6421" s="125">
        <f>H6421*K6421</f>
        <v>0</v>
      </c>
      <c r="M6421" s="125"/>
      <c r="N6421" s="125">
        <f>H6421*M6421</f>
        <v>0</v>
      </c>
      <c r="O6421" s="127">
        <v>15</v>
      </c>
      <c r="P6421" s="127">
        <f>J6421*(O6421/100)</f>
        <v>0</v>
      </c>
      <c r="Q6421" s="127">
        <f>J6421+P6421</f>
        <v>0</v>
      </c>
      <c r="R6421" s="128"/>
      <c r="S6421" s="128" t="s">
        <v>776</v>
      </c>
      <c r="T6421" s="129">
        <v>1</v>
      </c>
      <c r="U6421" s="8"/>
      <c r="V6421" s="8"/>
      <c r="W6421" s="8"/>
      <c r="X6421" s="60"/>
    </row>
    <row r="6422" spans="1:27" ht="9.75" outlineLevel="5" x14ac:dyDescent="0.2">
      <c r="A6422" s="130"/>
      <c r="B6422" s="131"/>
      <c r="C6422" s="131"/>
      <c r="D6422" s="132"/>
      <c r="E6422" s="136" t="s">
        <v>0</v>
      </c>
      <c r="F6422" s="159" t="s">
        <v>763</v>
      </c>
      <c r="G6422" s="159"/>
      <c r="H6422" s="160"/>
      <c r="I6422" s="161"/>
      <c r="J6422" s="162"/>
      <c r="K6422" s="134"/>
      <c r="L6422" s="134"/>
      <c r="M6422" s="134"/>
      <c r="N6422" s="134"/>
      <c r="O6422" s="135"/>
      <c r="P6422" s="135"/>
      <c r="Q6422" s="135"/>
      <c r="R6422" s="132"/>
      <c r="S6422" s="132"/>
      <c r="T6422" s="131"/>
      <c r="U6422" s="6"/>
      <c r="V6422" s="8"/>
      <c r="W6422" s="8"/>
      <c r="X6422" s="133" t="str">
        <f>F6422</f>
        <v>---</v>
      </c>
      <c r="Y6422" s="9"/>
      <c r="AA6422" s="11"/>
    </row>
    <row r="6423" spans="1:27" ht="7.5" customHeight="1" outlineLevel="5" x14ac:dyDescent="0.15">
      <c r="B6423" s="69"/>
      <c r="C6423" s="69"/>
      <c r="D6423" s="60"/>
      <c r="E6423" s="60"/>
      <c r="F6423" s="61"/>
      <c r="G6423" s="60"/>
      <c r="H6423" s="65"/>
      <c r="I6423" s="105"/>
      <c r="J6423" s="63"/>
      <c r="K6423" s="65"/>
      <c r="L6423" s="65"/>
      <c r="M6423" s="65"/>
      <c r="N6423" s="65"/>
      <c r="O6423" s="63"/>
      <c r="P6423" s="63"/>
      <c r="Q6423" s="63"/>
      <c r="R6423" s="60"/>
      <c r="S6423" s="60"/>
      <c r="T6423" s="69"/>
      <c r="U6423" s="8"/>
      <c r="X6423" s="60"/>
    </row>
    <row r="6424" spans="1:27" ht="11.25" outlineLevel="4" x14ac:dyDescent="0.2">
      <c r="A6424" s="4"/>
      <c r="B6424" s="120"/>
      <c r="C6424" s="121">
        <v>4</v>
      </c>
      <c r="D6424" s="122" t="s">
        <v>3747</v>
      </c>
      <c r="E6424" s="123" t="s">
        <v>4071</v>
      </c>
      <c r="F6424" s="124" t="s">
        <v>4072</v>
      </c>
      <c r="G6424" s="122" t="s">
        <v>752</v>
      </c>
      <c r="H6424" s="125">
        <v>40</v>
      </c>
      <c r="I6424" s="126">
        <v>0</v>
      </c>
      <c r="J6424" s="127">
        <f>H6424*I6424</f>
        <v>0</v>
      </c>
      <c r="K6424" s="125"/>
      <c r="L6424" s="125">
        <f>H6424*K6424</f>
        <v>0</v>
      </c>
      <c r="M6424" s="125"/>
      <c r="N6424" s="125">
        <f>H6424*M6424</f>
        <v>0</v>
      </c>
      <c r="O6424" s="127">
        <v>15</v>
      </c>
      <c r="P6424" s="127">
        <f>J6424*(O6424/100)</f>
        <v>0</v>
      </c>
      <c r="Q6424" s="127">
        <f>J6424+P6424</f>
        <v>0</v>
      </c>
      <c r="R6424" s="128"/>
      <c r="S6424" s="128" t="s">
        <v>538</v>
      </c>
      <c r="T6424" s="129">
        <v>1</v>
      </c>
      <c r="U6424" s="8"/>
      <c r="V6424" s="8"/>
      <c r="W6424" s="8"/>
      <c r="X6424" s="60"/>
    </row>
    <row r="6425" spans="1:27" ht="9.75" outlineLevel="5" x14ac:dyDescent="0.2">
      <c r="A6425" s="130"/>
      <c r="B6425" s="131"/>
      <c r="C6425" s="131"/>
      <c r="D6425" s="132"/>
      <c r="E6425" s="136" t="s">
        <v>0</v>
      </c>
      <c r="F6425" s="159" t="s">
        <v>4072</v>
      </c>
      <c r="G6425" s="159"/>
      <c r="H6425" s="160"/>
      <c r="I6425" s="161"/>
      <c r="J6425" s="162"/>
      <c r="K6425" s="134"/>
      <c r="L6425" s="134"/>
      <c r="M6425" s="134"/>
      <c r="N6425" s="134"/>
      <c r="O6425" s="135"/>
      <c r="P6425" s="135"/>
      <c r="Q6425" s="135"/>
      <c r="R6425" s="132"/>
      <c r="S6425" s="132"/>
      <c r="T6425" s="131"/>
      <c r="U6425" s="6"/>
      <c r="V6425" s="8"/>
      <c r="W6425" s="8"/>
      <c r="X6425" s="133" t="str">
        <f>F6425</f>
        <v>Zatažení optického kabelu do ochranné HDPE trubky</v>
      </c>
      <c r="Y6425" s="9"/>
      <c r="AA6425" s="11"/>
    </row>
    <row r="6426" spans="1:27" ht="7.5" customHeight="1" outlineLevel="5" x14ac:dyDescent="0.15">
      <c r="B6426" s="69"/>
      <c r="C6426" s="69"/>
      <c r="D6426" s="60"/>
      <c r="E6426" s="60"/>
      <c r="F6426" s="61"/>
      <c r="G6426" s="60"/>
      <c r="H6426" s="65"/>
      <c r="I6426" s="105"/>
      <c r="J6426" s="63"/>
      <c r="K6426" s="65"/>
      <c r="L6426" s="65"/>
      <c r="M6426" s="65"/>
      <c r="N6426" s="65"/>
      <c r="O6426" s="63"/>
      <c r="P6426" s="63"/>
      <c r="Q6426" s="63"/>
      <c r="R6426" s="60"/>
      <c r="S6426" s="60"/>
      <c r="T6426" s="69"/>
      <c r="U6426" s="8"/>
      <c r="X6426" s="60"/>
    </row>
    <row r="6427" spans="1:27" ht="11.25" outlineLevel="4" x14ac:dyDescent="0.2">
      <c r="A6427" s="4"/>
      <c r="B6427" s="120"/>
      <c r="C6427" s="121">
        <v>5</v>
      </c>
      <c r="D6427" s="122" t="s">
        <v>760</v>
      </c>
      <c r="E6427" s="123" t="s">
        <v>4087</v>
      </c>
      <c r="F6427" s="124" t="s">
        <v>4088</v>
      </c>
      <c r="G6427" s="122" t="s">
        <v>752</v>
      </c>
      <c r="H6427" s="125">
        <v>40</v>
      </c>
      <c r="I6427" s="126">
        <v>0</v>
      </c>
      <c r="J6427" s="127">
        <f>H6427*I6427</f>
        <v>0</v>
      </c>
      <c r="K6427" s="125"/>
      <c r="L6427" s="125">
        <f>H6427*K6427</f>
        <v>0</v>
      </c>
      <c r="M6427" s="125"/>
      <c r="N6427" s="125">
        <f>H6427*M6427</f>
        <v>0</v>
      </c>
      <c r="O6427" s="127">
        <v>15</v>
      </c>
      <c r="P6427" s="127">
        <f>J6427*(O6427/100)</f>
        <v>0</v>
      </c>
      <c r="Q6427" s="127">
        <f>J6427+P6427</f>
        <v>0</v>
      </c>
      <c r="R6427" s="128"/>
      <c r="S6427" s="128" t="s">
        <v>776</v>
      </c>
      <c r="T6427" s="129">
        <v>1</v>
      </c>
      <c r="U6427" s="8"/>
      <c r="V6427" s="8"/>
      <c r="W6427" s="8"/>
      <c r="X6427" s="60"/>
    </row>
    <row r="6428" spans="1:27" ht="9.75" outlineLevel="5" x14ac:dyDescent="0.2">
      <c r="A6428" s="130"/>
      <c r="B6428" s="131"/>
      <c r="C6428" s="131"/>
      <c r="D6428" s="132"/>
      <c r="E6428" s="136" t="s">
        <v>0</v>
      </c>
      <c r="F6428" s="159" t="s">
        <v>763</v>
      </c>
      <c r="G6428" s="159"/>
      <c r="H6428" s="160"/>
      <c r="I6428" s="161"/>
      <c r="J6428" s="162"/>
      <c r="K6428" s="134"/>
      <c r="L6428" s="134"/>
      <c r="M6428" s="134"/>
      <c r="N6428" s="134"/>
      <c r="O6428" s="135"/>
      <c r="P6428" s="135"/>
      <c r="Q6428" s="135"/>
      <c r="R6428" s="132"/>
      <c r="S6428" s="132"/>
      <c r="T6428" s="131"/>
      <c r="U6428" s="6"/>
      <c r="V6428" s="8"/>
      <c r="W6428" s="8"/>
      <c r="X6428" s="133" t="str">
        <f>F6428</f>
        <v>---</v>
      </c>
      <c r="Y6428" s="9"/>
      <c r="AA6428" s="11"/>
    </row>
    <row r="6429" spans="1:27" ht="7.5" customHeight="1" outlineLevel="5" x14ac:dyDescent="0.15">
      <c r="B6429" s="69"/>
      <c r="C6429" s="69"/>
      <c r="D6429" s="60"/>
      <c r="E6429" s="60"/>
      <c r="F6429" s="61"/>
      <c r="G6429" s="60"/>
      <c r="H6429" s="65"/>
      <c r="I6429" s="105"/>
      <c r="J6429" s="63"/>
      <c r="K6429" s="65"/>
      <c r="L6429" s="65"/>
      <c r="M6429" s="65"/>
      <c r="N6429" s="65"/>
      <c r="O6429" s="63"/>
      <c r="P6429" s="63"/>
      <c r="Q6429" s="63"/>
      <c r="R6429" s="60"/>
      <c r="S6429" s="60"/>
      <c r="T6429" s="69"/>
      <c r="U6429" s="8"/>
      <c r="X6429" s="60"/>
    </row>
    <row r="6430" spans="1:27" outlineLevel="4" x14ac:dyDescent="0.15">
      <c r="B6430" s="6"/>
      <c r="C6430" s="6"/>
      <c r="D6430" s="6"/>
      <c r="E6430" s="6"/>
      <c r="F6430" s="6"/>
      <c r="G6430" s="6"/>
      <c r="H6430" s="6"/>
      <c r="I6430" s="8"/>
      <c r="J6430" s="8"/>
      <c r="K6430" s="6"/>
      <c r="L6430" s="6"/>
      <c r="M6430" s="6"/>
      <c r="N6430" s="6"/>
      <c r="O6430" s="6"/>
      <c r="P6430" s="8"/>
      <c r="Q6430" s="8"/>
      <c r="R6430" s="8"/>
      <c r="S6430" s="6"/>
      <c r="T6430" s="6"/>
      <c r="X6430" s="6"/>
    </row>
    <row r="6431" spans="1:27" ht="11.25" outlineLevel="3" x14ac:dyDescent="0.2">
      <c r="A6431" s="96" t="s">
        <v>250</v>
      </c>
      <c r="B6431" s="100">
        <v>4</v>
      </c>
      <c r="C6431" s="114"/>
      <c r="D6431" s="115" t="s">
        <v>533</v>
      </c>
      <c r="E6431" s="115"/>
      <c r="F6431" s="116" t="s">
        <v>214</v>
      </c>
      <c r="G6431" s="115"/>
      <c r="H6431" s="117"/>
      <c r="I6431" s="118"/>
      <c r="J6431" s="98">
        <f>SUBTOTAL(9,J6432:J6444)</f>
        <v>0</v>
      </c>
      <c r="K6431" s="117"/>
      <c r="L6431" s="99">
        <f>SUBTOTAL(9,L6432:L6444)</f>
        <v>0</v>
      </c>
      <c r="M6431" s="117"/>
      <c r="N6431" s="99">
        <f>SUBTOTAL(9,N6432:N6444)</f>
        <v>0</v>
      </c>
      <c r="O6431" s="119"/>
      <c r="P6431" s="98">
        <f>SUBTOTAL(9,P6432:P6444)</f>
        <v>0</v>
      </c>
      <c r="Q6431" s="98">
        <f>SUBTOTAL(9,Q6432:Q6444)</f>
        <v>0</v>
      </c>
      <c r="R6431" s="115"/>
      <c r="S6431" s="115"/>
      <c r="T6431" s="100">
        <f>SUBTOTAL(9,T6432:T6444)</f>
        <v>4</v>
      </c>
      <c r="U6431" s="6"/>
      <c r="V6431" s="8"/>
      <c r="W6431" s="8"/>
      <c r="X6431" s="60"/>
    </row>
    <row r="6432" spans="1:27" ht="11.25" outlineLevel="4" x14ac:dyDescent="0.2">
      <c r="A6432" s="4"/>
      <c r="B6432" s="120"/>
      <c r="C6432" s="121">
        <v>1</v>
      </c>
      <c r="D6432" s="122" t="s">
        <v>534</v>
      </c>
      <c r="E6432" s="123" t="s">
        <v>3922</v>
      </c>
      <c r="F6432" s="124" t="s">
        <v>3923</v>
      </c>
      <c r="G6432" s="122" t="s">
        <v>724</v>
      </c>
      <c r="H6432" s="125">
        <v>6</v>
      </c>
      <c r="I6432" s="126">
        <v>0</v>
      </c>
      <c r="J6432" s="127">
        <f>H6432*I6432</f>
        <v>0</v>
      </c>
      <c r="K6432" s="125"/>
      <c r="L6432" s="125">
        <f>H6432*K6432</f>
        <v>0</v>
      </c>
      <c r="M6432" s="125"/>
      <c r="N6432" s="125">
        <f>H6432*M6432</f>
        <v>0</v>
      </c>
      <c r="O6432" s="127">
        <v>15</v>
      </c>
      <c r="P6432" s="127">
        <f>J6432*(O6432/100)</f>
        <v>0</v>
      </c>
      <c r="Q6432" s="127">
        <f>J6432+P6432</f>
        <v>0</v>
      </c>
      <c r="R6432" s="128"/>
      <c r="S6432" s="128" t="s">
        <v>538</v>
      </c>
      <c r="T6432" s="129">
        <v>1</v>
      </c>
      <c r="U6432" s="8"/>
      <c r="V6432" s="8"/>
      <c r="W6432" s="8"/>
      <c r="X6432" s="60"/>
    </row>
    <row r="6433" spans="1:27" ht="9.75" outlineLevel="5" x14ac:dyDescent="0.2">
      <c r="A6433" s="130"/>
      <c r="B6433" s="131"/>
      <c r="C6433" s="131"/>
      <c r="D6433" s="132"/>
      <c r="E6433" s="136" t="s">
        <v>0</v>
      </c>
      <c r="F6433" s="159" t="s">
        <v>3924</v>
      </c>
      <c r="G6433" s="159"/>
      <c r="H6433" s="160"/>
      <c r="I6433" s="161"/>
      <c r="J6433" s="162"/>
      <c r="K6433" s="134"/>
      <c r="L6433" s="134"/>
      <c r="M6433" s="134"/>
      <c r="N6433" s="134"/>
      <c r="O6433" s="135"/>
      <c r="P6433" s="135"/>
      <c r="Q6433" s="135"/>
      <c r="R6433" s="132"/>
      <c r="S6433" s="132"/>
      <c r="T6433" s="131"/>
      <c r="U6433" s="6"/>
      <c r="V6433" s="8"/>
      <c r="W6433" s="8"/>
      <c r="X6433" s="133" t="str">
        <f>F6433</f>
        <v>Montáž rozvodnic oceloplechových nebo plastových bez zapojení vodičů běžných, hmotnosti do 50 kg</v>
      </c>
      <c r="Y6433" s="9"/>
      <c r="AA6433" s="11"/>
    </row>
    <row r="6434" spans="1:27" ht="7.5" customHeight="1" outlineLevel="5" x14ac:dyDescent="0.15">
      <c r="B6434" s="69"/>
      <c r="C6434" s="69"/>
      <c r="D6434" s="60"/>
      <c r="E6434" s="60"/>
      <c r="F6434" s="61"/>
      <c r="G6434" s="60"/>
      <c r="H6434" s="65"/>
      <c r="I6434" s="105"/>
      <c r="J6434" s="63"/>
      <c r="K6434" s="65"/>
      <c r="L6434" s="65"/>
      <c r="M6434" s="65"/>
      <c r="N6434" s="65"/>
      <c r="O6434" s="63"/>
      <c r="P6434" s="63"/>
      <c r="Q6434" s="63"/>
      <c r="R6434" s="60"/>
      <c r="S6434" s="60"/>
      <c r="T6434" s="69"/>
      <c r="U6434" s="8"/>
      <c r="X6434" s="60"/>
    </row>
    <row r="6435" spans="1:27" ht="22.5" outlineLevel="4" x14ac:dyDescent="0.2">
      <c r="A6435" s="4"/>
      <c r="B6435" s="120"/>
      <c r="C6435" s="121">
        <v>2</v>
      </c>
      <c r="D6435" s="122" t="s">
        <v>760</v>
      </c>
      <c r="E6435" s="123" t="s">
        <v>4089</v>
      </c>
      <c r="F6435" s="124" t="s">
        <v>4090</v>
      </c>
      <c r="G6435" s="122" t="s">
        <v>3854</v>
      </c>
      <c r="H6435" s="125">
        <v>6</v>
      </c>
      <c r="I6435" s="126">
        <v>0</v>
      </c>
      <c r="J6435" s="127">
        <f>H6435*I6435</f>
        <v>0</v>
      </c>
      <c r="K6435" s="125"/>
      <c r="L6435" s="125">
        <f>H6435*K6435</f>
        <v>0</v>
      </c>
      <c r="M6435" s="125"/>
      <c r="N6435" s="125">
        <f>H6435*M6435</f>
        <v>0</v>
      </c>
      <c r="O6435" s="127">
        <v>15</v>
      </c>
      <c r="P6435" s="127">
        <f>J6435*(O6435/100)</f>
        <v>0</v>
      </c>
      <c r="Q6435" s="127">
        <f>J6435+P6435</f>
        <v>0</v>
      </c>
      <c r="R6435" s="128"/>
      <c r="S6435" s="128" t="s">
        <v>776</v>
      </c>
      <c r="T6435" s="129">
        <v>1</v>
      </c>
      <c r="U6435" s="8"/>
      <c r="V6435" s="8"/>
      <c r="W6435" s="8"/>
      <c r="X6435" s="60"/>
    </row>
    <row r="6436" spans="1:27" ht="9.75" outlineLevel="5" x14ac:dyDescent="0.2">
      <c r="A6436" s="130"/>
      <c r="B6436" s="131"/>
      <c r="C6436" s="131"/>
      <c r="D6436" s="132"/>
      <c r="E6436" s="136" t="s">
        <v>0</v>
      </c>
      <c r="F6436" s="159" t="s">
        <v>763</v>
      </c>
      <c r="G6436" s="159"/>
      <c r="H6436" s="160"/>
      <c r="I6436" s="161"/>
      <c r="J6436" s="162"/>
      <c r="K6436" s="134"/>
      <c r="L6436" s="134"/>
      <c r="M6436" s="134"/>
      <c r="N6436" s="134"/>
      <c r="O6436" s="135"/>
      <c r="P6436" s="135"/>
      <c r="Q6436" s="135"/>
      <c r="R6436" s="132"/>
      <c r="S6436" s="132"/>
      <c r="T6436" s="131"/>
      <c r="U6436" s="6"/>
      <c r="V6436" s="8"/>
      <c r="W6436" s="8"/>
      <c r="X6436" s="133" t="str">
        <f>F6436</f>
        <v>---</v>
      </c>
      <c r="Y6436" s="9"/>
      <c r="AA6436" s="11"/>
    </row>
    <row r="6437" spans="1:27" ht="7.5" customHeight="1" outlineLevel="5" x14ac:dyDescent="0.15">
      <c r="B6437" s="69"/>
      <c r="C6437" s="69"/>
      <c r="D6437" s="60"/>
      <c r="E6437" s="60"/>
      <c r="F6437" s="61"/>
      <c r="G6437" s="60"/>
      <c r="H6437" s="65"/>
      <c r="I6437" s="105"/>
      <c r="J6437" s="63"/>
      <c r="K6437" s="65"/>
      <c r="L6437" s="65"/>
      <c r="M6437" s="65"/>
      <c r="N6437" s="65"/>
      <c r="O6437" s="63"/>
      <c r="P6437" s="63"/>
      <c r="Q6437" s="63"/>
      <c r="R6437" s="60"/>
      <c r="S6437" s="60"/>
      <c r="T6437" s="69"/>
      <c r="U6437" s="8"/>
      <c r="X6437" s="60"/>
    </row>
    <row r="6438" spans="1:27" ht="11.25" outlineLevel="4" x14ac:dyDescent="0.2">
      <c r="A6438" s="4"/>
      <c r="B6438" s="120"/>
      <c r="C6438" s="121">
        <v>3</v>
      </c>
      <c r="D6438" s="122" t="s">
        <v>3747</v>
      </c>
      <c r="E6438" s="123" t="s">
        <v>4091</v>
      </c>
      <c r="F6438" s="124" t="s">
        <v>4092</v>
      </c>
      <c r="G6438" s="122" t="s">
        <v>3757</v>
      </c>
      <c r="H6438" s="125">
        <v>90</v>
      </c>
      <c r="I6438" s="126">
        <v>0</v>
      </c>
      <c r="J6438" s="127">
        <f>H6438*I6438</f>
        <v>0</v>
      </c>
      <c r="K6438" s="125"/>
      <c r="L6438" s="125">
        <f>H6438*K6438</f>
        <v>0</v>
      </c>
      <c r="M6438" s="125"/>
      <c r="N6438" s="125">
        <f>H6438*M6438</f>
        <v>0</v>
      </c>
      <c r="O6438" s="127">
        <v>15</v>
      </c>
      <c r="P6438" s="127">
        <f>J6438*(O6438/100)</f>
        <v>0</v>
      </c>
      <c r="Q6438" s="127">
        <f>J6438+P6438</f>
        <v>0</v>
      </c>
      <c r="R6438" s="128"/>
      <c r="S6438" s="128" t="s">
        <v>538</v>
      </c>
      <c r="T6438" s="129">
        <v>1</v>
      </c>
      <c r="U6438" s="8"/>
      <c r="V6438" s="8"/>
      <c r="W6438" s="8"/>
      <c r="X6438" s="60"/>
    </row>
    <row r="6439" spans="1:27" ht="9.75" outlineLevel="5" x14ac:dyDescent="0.2">
      <c r="A6439" s="130"/>
      <c r="B6439" s="131"/>
      <c r="C6439" s="131"/>
      <c r="D6439" s="132"/>
      <c r="E6439" s="136" t="s">
        <v>0</v>
      </c>
      <c r="F6439" s="159" t="s">
        <v>4093</v>
      </c>
      <c r="G6439" s="159"/>
      <c r="H6439" s="160"/>
      <c r="I6439" s="161"/>
      <c r="J6439" s="162"/>
      <c r="K6439" s="134"/>
      <c r="L6439" s="134"/>
      <c r="M6439" s="134"/>
      <c r="N6439" s="134"/>
      <c r="O6439" s="135"/>
      <c r="P6439" s="135"/>
      <c r="Q6439" s="135"/>
      <c r="R6439" s="132"/>
      <c r="S6439" s="132"/>
      <c r="T6439" s="131"/>
      <c r="U6439" s="6"/>
      <c r="V6439" s="8"/>
      <c r="W6439" s="8"/>
      <c r="X6439" s="133" t="str">
        <f>F6439</f>
        <v>Hodinové zúčtovací sazby montáží technologických zařízení na stavebních objektech montér slaboproudých zařízení odborný</v>
      </c>
      <c r="Y6439" s="9"/>
      <c r="AA6439" s="11"/>
    </row>
    <row r="6440" spans="1:27" ht="7.5" customHeight="1" outlineLevel="5" x14ac:dyDescent="0.15">
      <c r="B6440" s="69"/>
      <c r="C6440" s="69"/>
      <c r="D6440" s="60"/>
      <c r="E6440" s="60"/>
      <c r="F6440" s="61"/>
      <c r="G6440" s="60"/>
      <c r="H6440" s="65"/>
      <c r="I6440" s="105"/>
      <c r="J6440" s="63"/>
      <c r="K6440" s="65"/>
      <c r="L6440" s="65"/>
      <c r="M6440" s="65"/>
      <c r="N6440" s="65"/>
      <c r="O6440" s="63"/>
      <c r="P6440" s="63"/>
      <c r="Q6440" s="63"/>
      <c r="R6440" s="60"/>
      <c r="S6440" s="60"/>
      <c r="T6440" s="69"/>
      <c r="U6440" s="8"/>
      <c r="X6440" s="60"/>
    </row>
    <row r="6441" spans="1:27" ht="22.5" outlineLevel="4" x14ac:dyDescent="0.2">
      <c r="A6441" s="4"/>
      <c r="B6441" s="120"/>
      <c r="C6441" s="121">
        <v>4</v>
      </c>
      <c r="D6441" s="122" t="s">
        <v>760</v>
      </c>
      <c r="E6441" s="123" t="s">
        <v>4094</v>
      </c>
      <c r="F6441" s="124" t="s">
        <v>4095</v>
      </c>
      <c r="G6441" s="122" t="s">
        <v>3656</v>
      </c>
      <c r="H6441" s="125">
        <v>6</v>
      </c>
      <c r="I6441" s="126">
        <v>0</v>
      </c>
      <c r="J6441" s="127">
        <f>H6441*I6441</f>
        <v>0</v>
      </c>
      <c r="K6441" s="125"/>
      <c r="L6441" s="125">
        <f>H6441*K6441</f>
        <v>0</v>
      </c>
      <c r="M6441" s="125"/>
      <c r="N6441" s="125">
        <f>H6441*M6441</f>
        <v>0</v>
      </c>
      <c r="O6441" s="127">
        <v>15</v>
      </c>
      <c r="P6441" s="127">
        <f>J6441*(O6441/100)</f>
        <v>0</v>
      </c>
      <c r="Q6441" s="127">
        <f>J6441+P6441</f>
        <v>0</v>
      </c>
      <c r="R6441" s="128"/>
      <c r="S6441" s="128" t="s">
        <v>776</v>
      </c>
      <c r="T6441" s="129">
        <v>1</v>
      </c>
      <c r="U6441" s="8"/>
      <c r="V6441" s="8"/>
      <c r="W6441" s="8"/>
      <c r="X6441" s="60"/>
    </row>
    <row r="6442" spans="1:27" ht="9.75" outlineLevel="5" x14ac:dyDescent="0.2">
      <c r="A6442" s="130"/>
      <c r="B6442" s="131"/>
      <c r="C6442" s="131"/>
      <c r="D6442" s="132"/>
      <c r="E6442" s="136" t="s">
        <v>0</v>
      </c>
      <c r="F6442" s="159" t="s">
        <v>763</v>
      </c>
      <c r="G6442" s="159"/>
      <c r="H6442" s="160"/>
      <c r="I6442" s="161"/>
      <c r="J6442" s="162"/>
      <c r="K6442" s="134"/>
      <c r="L6442" s="134"/>
      <c r="M6442" s="134"/>
      <c r="N6442" s="134"/>
      <c r="O6442" s="135"/>
      <c r="P6442" s="135"/>
      <c r="Q6442" s="135"/>
      <c r="R6442" s="132"/>
      <c r="S6442" s="132"/>
      <c r="T6442" s="131"/>
      <c r="U6442" s="6"/>
      <c r="V6442" s="8"/>
      <c r="W6442" s="8"/>
      <c r="X6442" s="133" t="str">
        <f>F6442</f>
        <v>---</v>
      </c>
      <c r="Y6442" s="9"/>
      <c r="AA6442" s="11"/>
    </row>
    <row r="6443" spans="1:27" ht="7.5" customHeight="1" outlineLevel="5" x14ac:dyDescent="0.15">
      <c r="B6443" s="69"/>
      <c r="C6443" s="69"/>
      <c r="D6443" s="60"/>
      <c r="E6443" s="60"/>
      <c r="F6443" s="61"/>
      <c r="G6443" s="60"/>
      <c r="H6443" s="65"/>
      <c r="I6443" s="105"/>
      <c r="J6443" s="63"/>
      <c r="K6443" s="65"/>
      <c r="L6443" s="65"/>
      <c r="M6443" s="65"/>
      <c r="N6443" s="65"/>
      <c r="O6443" s="63"/>
      <c r="P6443" s="63"/>
      <c r="Q6443" s="63"/>
      <c r="R6443" s="60"/>
      <c r="S6443" s="60"/>
      <c r="T6443" s="69"/>
      <c r="U6443" s="8"/>
      <c r="X6443" s="60"/>
    </row>
    <row r="6444" spans="1:27" outlineLevel="4" x14ac:dyDescent="0.15">
      <c r="B6444" s="6"/>
      <c r="C6444" s="6"/>
      <c r="D6444" s="6"/>
      <c r="E6444" s="6"/>
      <c r="F6444" s="6"/>
      <c r="G6444" s="6"/>
      <c r="H6444" s="6"/>
      <c r="I6444" s="8"/>
      <c r="J6444" s="8"/>
      <c r="K6444" s="6"/>
      <c r="L6444" s="6"/>
      <c r="M6444" s="6"/>
      <c r="N6444" s="6"/>
      <c r="O6444" s="6"/>
      <c r="P6444" s="8"/>
      <c r="Q6444" s="8"/>
      <c r="R6444" s="8"/>
      <c r="S6444" s="6"/>
      <c r="T6444" s="6"/>
      <c r="X6444" s="6"/>
    </row>
    <row r="6445" spans="1:27" ht="11.25" outlineLevel="3" x14ac:dyDescent="0.2">
      <c r="A6445" s="96" t="s">
        <v>251</v>
      </c>
      <c r="B6445" s="100">
        <v>4</v>
      </c>
      <c r="C6445" s="114"/>
      <c r="D6445" s="115" t="s">
        <v>533</v>
      </c>
      <c r="E6445" s="115"/>
      <c r="F6445" s="116" t="s">
        <v>216</v>
      </c>
      <c r="G6445" s="115"/>
      <c r="H6445" s="117"/>
      <c r="I6445" s="118"/>
      <c r="J6445" s="98">
        <f>SUBTOTAL(9,J6446:J6530)</f>
        <v>0</v>
      </c>
      <c r="K6445" s="117"/>
      <c r="L6445" s="99">
        <f>SUBTOTAL(9,L6446:L6530)</f>
        <v>0</v>
      </c>
      <c r="M6445" s="117"/>
      <c r="N6445" s="99">
        <f>SUBTOTAL(9,N6446:N6530)</f>
        <v>0</v>
      </c>
      <c r="O6445" s="119"/>
      <c r="P6445" s="98">
        <f>SUBTOTAL(9,P6446:P6530)</f>
        <v>0</v>
      </c>
      <c r="Q6445" s="98">
        <f>SUBTOTAL(9,Q6446:Q6530)</f>
        <v>0</v>
      </c>
      <c r="R6445" s="115"/>
      <c r="S6445" s="115"/>
      <c r="T6445" s="100">
        <f>SUBTOTAL(9,T6446:T6530)</f>
        <v>28</v>
      </c>
      <c r="U6445" s="6"/>
      <c r="V6445" s="8"/>
      <c r="W6445" s="8"/>
      <c r="X6445" s="60"/>
    </row>
    <row r="6446" spans="1:27" ht="11.25" outlineLevel="4" x14ac:dyDescent="0.2">
      <c r="A6446" s="4"/>
      <c r="B6446" s="120"/>
      <c r="C6446" s="121">
        <v>1</v>
      </c>
      <c r="D6446" s="122" t="s">
        <v>534</v>
      </c>
      <c r="E6446" s="123" t="s">
        <v>4096</v>
      </c>
      <c r="F6446" s="124" t="s">
        <v>4097</v>
      </c>
      <c r="G6446" s="122" t="s">
        <v>724</v>
      </c>
      <c r="H6446" s="125">
        <v>1</v>
      </c>
      <c r="I6446" s="126">
        <v>0</v>
      </c>
      <c r="J6446" s="127">
        <f>H6446*I6446</f>
        <v>0</v>
      </c>
      <c r="K6446" s="125"/>
      <c r="L6446" s="125">
        <f>H6446*K6446</f>
        <v>0</v>
      </c>
      <c r="M6446" s="125"/>
      <c r="N6446" s="125">
        <f>H6446*M6446</f>
        <v>0</v>
      </c>
      <c r="O6446" s="127">
        <v>15</v>
      </c>
      <c r="P6446" s="127">
        <f>J6446*(O6446/100)</f>
        <v>0</v>
      </c>
      <c r="Q6446" s="127">
        <f>J6446+P6446</f>
        <v>0</v>
      </c>
      <c r="R6446" s="128"/>
      <c r="S6446" s="128" t="s">
        <v>538</v>
      </c>
      <c r="T6446" s="129">
        <v>1</v>
      </c>
      <c r="U6446" s="8"/>
      <c r="V6446" s="8"/>
      <c r="W6446" s="8"/>
      <c r="X6446" s="60"/>
    </row>
    <row r="6447" spans="1:27" ht="9.75" outlineLevel="5" x14ac:dyDescent="0.2">
      <c r="A6447" s="130"/>
      <c r="B6447" s="131"/>
      <c r="C6447" s="131"/>
      <c r="D6447" s="132"/>
      <c r="E6447" s="136" t="s">
        <v>0</v>
      </c>
      <c r="F6447" s="159" t="s">
        <v>4098</v>
      </c>
      <c r="G6447" s="159"/>
      <c r="H6447" s="160"/>
      <c r="I6447" s="161"/>
      <c r="J6447" s="162"/>
      <c r="K6447" s="134"/>
      <c r="L6447" s="134"/>
      <c r="M6447" s="134"/>
      <c r="N6447" s="134"/>
      <c r="O6447" s="135"/>
      <c r="P6447" s="135"/>
      <c r="Q6447" s="135"/>
      <c r="R6447" s="132"/>
      <c r="S6447" s="132"/>
      <c r="T6447" s="131"/>
      <c r="U6447" s="6"/>
      <c r="V6447" s="8"/>
      <c r="W6447" s="8"/>
      <c r="X6447" s="133" t="str">
        <f>F6447</f>
        <v>Montáž strukturované kabeláže rozvaděče nástěnného</v>
      </c>
      <c r="Y6447" s="9"/>
      <c r="AA6447" s="11"/>
    </row>
    <row r="6448" spans="1:27" ht="7.5" customHeight="1" outlineLevel="5" x14ac:dyDescent="0.15">
      <c r="B6448" s="69"/>
      <c r="C6448" s="69"/>
      <c r="D6448" s="60"/>
      <c r="E6448" s="60"/>
      <c r="F6448" s="61"/>
      <c r="G6448" s="60"/>
      <c r="H6448" s="65"/>
      <c r="I6448" s="105"/>
      <c r="J6448" s="63"/>
      <c r="K6448" s="65"/>
      <c r="L6448" s="65"/>
      <c r="M6448" s="65"/>
      <c r="N6448" s="65"/>
      <c r="O6448" s="63"/>
      <c r="P6448" s="63"/>
      <c r="Q6448" s="63"/>
      <c r="R6448" s="60"/>
      <c r="S6448" s="60"/>
      <c r="T6448" s="69"/>
      <c r="U6448" s="8"/>
      <c r="X6448" s="60"/>
    </row>
    <row r="6449" spans="1:27" ht="22.5" outlineLevel="4" x14ac:dyDescent="0.2">
      <c r="A6449" s="4"/>
      <c r="B6449" s="120"/>
      <c r="C6449" s="121">
        <v>2</v>
      </c>
      <c r="D6449" s="122" t="s">
        <v>760</v>
      </c>
      <c r="E6449" s="123" t="s">
        <v>4099</v>
      </c>
      <c r="F6449" s="124" t="s">
        <v>4100</v>
      </c>
      <c r="G6449" s="122" t="s">
        <v>3854</v>
      </c>
      <c r="H6449" s="125">
        <v>1</v>
      </c>
      <c r="I6449" s="126">
        <v>0</v>
      </c>
      <c r="J6449" s="127">
        <f>H6449*I6449</f>
        <v>0</v>
      </c>
      <c r="K6449" s="125"/>
      <c r="L6449" s="125">
        <f>H6449*K6449</f>
        <v>0</v>
      </c>
      <c r="M6449" s="125"/>
      <c r="N6449" s="125">
        <f>H6449*M6449</f>
        <v>0</v>
      </c>
      <c r="O6449" s="127">
        <v>15</v>
      </c>
      <c r="P6449" s="127">
        <f>J6449*(O6449/100)</f>
        <v>0</v>
      </c>
      <c r="Q6449" s="127">
        <f>J6449+P6449</f>
        <v>0</v>
      </c>
      <c r="R6449" s="128"/>
      <c r="S6449" s="128" t="s">
        <v>776</v>
      </c>
      <c r="T6449" s="129">
        <v>1</v>
      </c>
      <c r="U6449" s="8"/>
      <c r="V6449" s="8"/>
      <c r="W6449" s="8"/>
      <c r="X6449" s="60"/>
    </row>
    <row r="6450" spans="1:27" ht="9.75" outlineLevel="5" x14ac:dyDescent="0.2">
      <c r="A6450" s="130"/>
      <c r="B6450" s="131"/>
      <c r="C6450" s="131"/>
      <c r="D6450" s="132"/>
      <c r="E6450" s="136" t="s">
        <v>0</v>
      </c>
      <c r="F6450" s="159" t="s">
        <v>763</v>
      </c>
      <c r="G6450" s="159"/>
      <c r="H6450" s="160"/>
      <c r="I6450" s="161"/>
      <c r="J6450" s="162"/>
      <c r="K6450" s="134"/>
      <c r="L6450" s="134"/>
      <c r="M6450" s="134"/>
      <c r="N6450" s="134"/>
      <c r="O6450" s="135"/>
      <c r="P6450" s="135"/>
      <c r="Q6450" s="135"/>
      <c r="R6450" s="132"/>
      <c r="S6450" s="132"/>
      <c r="T6450" s="131"/>
      <c r="U6450" s="6"/>
      <c r="V6450" s="8"/>
      <c r="W6450" s="8"/>
      <c r="X6450" s="133" t="str">
        <f>F6450</f>
        <v>---</v>
      </c>
      <c r="Y6450" s="9"/>
      <c r="AA6450" s="11"/>
    </row>
    <row r="6451" spans="1:27" ht="7.5" customHeight="1" outlineLevel="5" x14ac:dyDescent="0.15">
      <c r="B6451" s="69"/>
      <c r="C6451" s="69"/>
      <c r="D6451" s="60"/>
      <c r="E6451" s="60"/>
      <c r="F6451" s="61"/>
      <c r="G6451" s="60"/>
      <c r="H6451" s="65"/>
      <c r="I6451" s="105"/>
      <c r="J6451" s="63"/>
      <c r="K6451" s="65"/>
      <c r="L6451" s="65"/>
      <c r="M6451" s="65"/>
      <c r="N6451" s="65"/>
      <c r="O6451" s="63"/>
      <c r="P6451" s="63"/>
      <c r="Q6451" s="63"/>
      <c r="R6451" s="60"/>
      <c r="S6451" s="60"/>
      <c r="T6451" s="69"/>
      <c r="U6451" s="8"/>
      <c r="X6451" s="60"/>
    </row>
    <row r="6452" spans="1:27" ht="11.25" outlineLevel="4" x14ac:dyDescent="0.2">
      <c r="A6452" s="4"/>
      <c r="B6452" s="120"/>
      <c r="C6452" s="121">
        <v>3</v>
      </c>
      <c r="D6452" s="122" t="s">
        <v>760</v>
      </c>
      <c r="E6452" s="123" t="s">
        <v>4101</v>
      </c>
      <c r="F6452" s="124" t="s">
        <v>4102</v>
      </c>
      <c r="G6452" s="122" t="s">
        <v>3656</v>
      </c>
      <c r="H6452" s="125">
        <v>1</v>
      </c>
      <c r="I6452" s="126">
        <v>0</v>
      </c>
      <c r="J6452" s="127">
        <f>H6452*I6452</f>
        <v>0</v>
      </c>
      <c r="K6452" s="125"/>
      <c r="L6452" s="125">
        <f>H6452*K6452</f>
        <v>0</v>
      </c>
      <c r="M6452" s="125"/>
      <c r="N6452" s="125">
        <f>H6452*M6452</f>
        <v>0</v>
      </c>
      <c r="O6452" s="127">
        <v>15</v>
      </c>
      <c r="P6452" s="127">
        <f>J6452*(O6452/100)</f>
        <v>0</v>
      </c>
      <c r="Q6452" s="127">
        <f>J6452+P6452</f>
        <v>0</v>
      </c>
      <c r="R6452" s="128"/>
      <c r="S6452" s="128" t="s">
        <v>776</v>
      </c>
      <c r="T6452" s="129">
        <v>1</v>
      </c>
      <c r="U6452" s="8"/>
      <c r="V6452" s="8"/>
      <c r="W6452" s="8"/>
      <c r="X6452" s="60"/>
    </row>
    <row r="6453" spans="1:27" ht="9.75" outlineLevel="5" x14ac:dyDescent="0.2">
      <c r="A6453" s="130"/>
      <c r="B6453" s="131"/>
      <c r="C6453" s="131"/>
      <c r="D6453" s="132"/>
      <c r="E6453" s="136" t="s">
        <v>0</v>
      </c>
      <c r="F6453" s="159" t="s">
        <v>763</v>
      </c>
      <c r="G6453" s="159"/>
      <c r="H6453" s="160"/>
      <c r="I6453" s="161"/>
      <c r="J6453" s="162"/>
      <c r="K6453" s="134"/>
      <c r="L6453" s="134"/>
      <c r="M6453" s="134"/>
      <c r="N6453" s="134"/>
      <c r="O6453" s="135"/>
      <c r="P6453" s="135"/>
      <c r="Q6453" s="135"/>
      <c r="R6453" s="132"/>
      <c r="S6453" s="132"/>
      <c r="T6453" s="131"/>
      <c r="U6453" s="6"/>
      <c r="V6453" s="8"/>
      <c r="W6453" s="8"/>
      <c r="X6453" s="133" t="str">
        <f>F6453</f>
        <v>---</v>
      </c>
      <c r="Y6453" s="9"/>
      <c r="AA6453" s="11"/>
    </row>
    <row r="6454" spans="1:27" ht="7.5" customHeight="1" outlineLevel="5" x14ac:dyDescent="0.15">
      <c r="B6454" s="69"/>
      <c r="C6454" s="69"/>
      <c r="D6454" s="60"/>
      <c r="E6454" s="60"/>
      <c r="F6454" s="61"/>
      <c r="G6454" s="60"/>
      <c r="H6454" s="65"/>
      <c r="I6454" s="105"/>
      <c r="J6454" s="63"/>
      <c r="K6454" s="65"/>
      <c r="L6454" s="65"/>
      <c r="M6454" s="65"/>
      <c r="N6454" s="65"/>
      <c r="O6454" s="63"/>
      <c r="P6454" s="63"/>
      <c r="Q6454" s="63"/>
      <c r="R6454" s="60"/>
      <c r="S6454" s="60"/>
      <c r="T6454" s="69"/>
      <c r="U6454" s="8"/>
      <c r="X6454" s="60"/>
    </row>
    <row r="6455" spans="1:27" ht="11.25" outlineLevel="4" x14ac:dyDescent="0.2">
      <c r="A6455" s="4"/>
      <c r="B6455" s="120"/>
      <c r="C6455" s="121">
        <v>4</v>
      </c>
      <c r="D6455" s="122" t="s">
        <v>760</v>
      </c>
      <c r="E6455" s="123" t="s">
        <v>4103</v>
      </c>
      <c r="F6455" s="124" t="s">
        <v>4104</v>
      </c>
      <c r="G6455" s="122" t="s">
        <v>3656</v>
      </c>
      <c r="H6455" s="125">
        <v>1</v>
      </c>
      <c r="I6455" s="126">
        <v>0</v>
      </c>
      <c r="J6455" s="127">
        <f>H6455*I6455</f>
        <v>0</v>
      </c>
      <c r="K6455" s="125"/>
      <c r="L6455" s="125">
        <f>H6455*K6455</f>
        <v>0</v>
      </c>
      <c r="M6455" s="125"/>
      <c r="N6455" s="125">
        <f>H6455*M6455</f>
        <v>0</v>
      </c>
      <c r="O6455" s="127">
        <v>15</v>
      </c>
      <c r="P6455" s="127">
        <f>J6455*(O6455/100)</f>
        <v>0</v>
      </c>
      <c r="Q6455" s="127">
        <f>J6455+P6455</f>
        <v>0</v>
      </c>
      <c r="R6455" s="128"/>
      <c r="S6455" s="128" t="s">
        <v>776</v>
      </c>
      <c r="T6455" s="129">
        <v>1</v>
      </c>
      <c r="U6455" s="8"/>
      <c r="V6455" s="8"/>
      <c r="W6455" s="8"/>
      <c r="X6455" s="60"/>
    </row>
    <row r="6456" spans="1:27" ht="9.75" outlineLevel="5" x14ac:dyDescent="0.2">
      <c r="A6456" s="130"/>
      <c r="B6456" s="131"/>
      <c r="C6456" s="131"/>
      <c r="D6456" s="132"/>
      <c r="E6456" s="136" t="s">
        <v>0</v>
      </c>
      <c r="F6456" s="159" t="s">
        <v>763</v>
      </c>
      <c r="G6456" s="159"/>
      <c r="H6456" s="160"/>
      <c r="I6456" s="161"/>
      <c r="J6456" s="162"/>
      <c r="K6456" s="134"/>
      <c r="L6456" s="134"/>
      <c r="M6456" s="134"/>
      <c r="N6456" s="134"/>
      <c r="O6456" s="135"/>
      <c r="P6456" s="135"/>
      <c r="Q6456" s="135"/>
      <c r="R6456" s="132"/>
      <c r="S6456" s="132"/>
      <c r="T6456" s="131"/>
      <c r="U6456" s="6"/>
      <c r="V6456" s="8"/>
      <c r="W6456" s="8"/>
      <c r="X6456" s="133" t="str">
        <f>F6456</f>
        <v>---</v>
      </c>
      <c r="Y6456" s="9"/>
      <c r="AA6456" s="11"/>
    </row>
    <row r="6457" spans="1:27" ht="7.5" customHeight="1" outlineLevel="5" x14ac:dyDescent="0.15">
      <c r="B6457" s="69"/>
      <c r="C6457" s="69"/>
      <c r="D6457" s="60"/>
      <c r="E6457" s="60"/>
      <c r="F6457" s="61"/>
      <c r="G6457" s="60"/>
      <c r="H6457" s="65"/>
      <c r="I6457" s="105"/>
      <c r="J6457" s="63"/>
      <c r="K6457" s="65"/>
      <c r="L6457" s="65"/>
      <c r="M6457" s="65"/>
      <c r="N6457" s="65"/>
      <c r="O6457" s="63"/>
      <c r="P6457" s="63"/>
      <c r="Q6457" s="63"/>
      <c r="R6457" s="60"/>
      <c r="S6457" s="60"/>
      <c r="T6457" s="69"/>
      <c r="U6457" s="8"/>
      <c r="X6457" s="60"/>
    </row>
    <row r="6458" spans="1:27" ht="11.25" outlineLevel="4" x14ac:dyDescent="0.2">
      <c r="A6458" s="4"/>
      <c r="B6458" s="120"/>
      <c r="C6458" s="121">
        <v>5</v>
      </c>
      <c r="D6458" s="122" t="s">
        <v>760</v>
      </c>
      <c r="E6458" s="123" t="s">
        <v>4105</v>
      </c>
      <c r="F6458" s="124" t="s">
        <v>4106</v>
      </c>
      <c r="G6458" s="122" t="s">
        <v>3656</v>
      </c>
      <c r="H6458" s="125">
        <v>1</v>
      </c>
      <c r="I6458" s="126">
        <v>0</v>
      </c>
      <c r="J6458" s="127">
        <f>H6458*I6458</f>
        <v>0</v>
      </c>
      <c r="K6458" s="125"/>
      <c r="L6458" s="125">
        <f>H6458*K6458</f>
        <v>0</v>
      </c>
      <c r="M6458" s="125"/>
      <c r="N6458" s="125">
        <f>H6458*M6458</f>
        <v>0</v>
      </c>
      <c r="O6458" s="127">
        <v>15</v>
      </c>
      <c r="P6458" s="127">
        <f>J6458*(O6458/100)</f>
        <v>0</v>
      </c>
      <c r="Q6458" s="127">
        <f>J6458+P6458</f>
        <v>0</v>
      </c>
      <c r="R6458" s="128"/>
      <c r="S6458" s="128" t="s">
        <v>776</v>
      </c>
      <c r="T6458" s="129">
        <v>1</v>
      </c>
      <c r="U6458" s="8"/>
      <c r="V6458" s="8"/>
      <c r="W6458" s="8"/>
      <c r="X6458" s="60"/>
    </row>
    <row r="6459" spans="1:27" ht="9.75" outlineLevel="5" x14ac:dyDescent="0.2">
      <c r="A6459" s="130"/>
      <c r="B6459" s="131"/>
      <c r="C6459" s="131"/>
      <c r="D6459" s="132"/>
      <c r="E6459" s="136" t="s">
        <v>0</v>
      </c>
      <c r="F6459" s="159" t="s">
        <v>763</v>
      </c>
      <c r="G6459" s="159"/>
      <c r="H6459" s="160"/>
      <c r="I6459" s="161"/>
      <c r="J6459" s="162"/>
      <c r="K6459" s="134"/>
      <c r="L6459" s="134"/>
      <c r="M6459" s="134"/>
      <c r="N6459" s="134"/>
      <c r="O6459" s="135"/>
      <c r="P6459" s="135"/>
      <c r="Q6459" s="135"/>
      <c r="R6459" s="132"/>
      <c r="S6459" s="132"/>
      <c r="T6459" s="131"/>
      <c r="U6459" s="6"/>
      <c r="V6459" s="8"/>
      <c r="W6459" s="8"/>
      <c r="X6459" s="133" t="str">
        <f>F6459</f>
        <v>---</v>
      </c>
      <c r="Y6459" s="9"/>
      <c r="AA6459" s="11"/>
    </row>
    <row r="6460" spans="1:27" ht="7.5" customHeight="1" outlineLevel="5" x14ac:dyDescent="0.15">
      <c r="B6460" s="69"/>
      <c r="C6460" s="69"/>
      <c r="D6460" s="60"/>
      <c r="E6460" s="60"/>
      <c r="F6460" s="61"/>
      <c r="G6460" s="60"/>
      <c r="H6460" s="65"/>
      <c r="I6460" s="105"/>
      <c r="J6460" s="63"/>
      <c r="K6460" s="65"/>
      <c r="L6460" s="65"/>
      <c r="M6460" s="65"/>
      <c r="N6460" s="65"/>
      <c r="O6460" s="63"/>
      <c r="P6460" s="63"/>
      <c r="Q6460" s="63"/>
      <c r="R6460" s="60"/>
      <c r="S6460" s="60"/>
      <c r="T6460" s="69"/>
      <c r="U6460" s="8"/>
      <c r="X6460" s="60"/>
    </row>
    <row r="6461" spans="1:27" ht="11.25" outlineLevel="4" x14ac:dyDescent="0.2">
      <c r="A6461" s="4"/>
      <c r="B6461" s="120"/>
      <c r="C6461" s="121">
        <v>6</v>
      </c>
      <c r="D6461" s="122" t="s">
        <v>760</v>
      </c>
      <c r="E6461" s="123" t="s">
        <v>4107</v>
      </c>
      <c r="F6461" s="124" t="s">
        <v>4108</v>
      </c>
      <c r="G6461" s="122" t="s">
        <v>3656</v>
      </c>
      <c r="H6461" s="125">
        <v>1</v>
      </c>
      <c r="I6461" s="126">
        <v>0</v>
      </c>
      <c r="J6461" s="127">
        <f>H6461*I6461</f>
        <v>0</v>
      </c>
      <c r="K6461" s="125"/>
      <c r="L6461" s="125">
        <f>H6461*K6461</f>
        <v>0</v>
      </c>
      <c r="M6461" s="125"/>
      <c r="N6461" s="125">
        <f>H6461*M6461</f>
        <v>0</v>
      </c>
      <c r="O6461" s="127">
        <v>15</v>
      </c>
      <c r="P6461" s="127">
        <f>J6461*(O6461/100)</f>
        <v>0</v>
      </c>
      <c r="Q6461" s="127">
        <f>J6461+P6461</f>
        <v>0</v>
      </c>
      <c r="R6461" s="128"/>
      <c r="S6461" s="128" t="s">
        <v>776</v>
      </c>
      <c r="T6461" s="129">
        <v>1</v>
      </c>
      <c r="U6461" s="8"/>
      <c r="V6461" s="8"/>
      <c r="W6461" s="8"/>
      <c r="X6461" s="60"/>
    </row>
    <row r="6462" spans="1:27" ht="9.75" outlineLevel="5" x14ac:dyDescent="0.2">
      <c r="A6462" s="130"/>
      <c r="B6462" s="131"/>
      <c r="C6462" s="131"/>
      <c r="D6462" s="132"/>
      <c r="E6462" s="136" t="s">
        <v>0</v>
      </c>
      <c r="F6462" s="159" t="s">
        <v>763</v>
      </c>
      <c r="G6462" s="159"/>
      <c r="H6462" s="160"/>
      <c r="I6462" s="161"/>
      <c r="J6462" s="162"/>
      <c r="K6462" s="134"/>
      <c r="L6462" s="134"/>
      <c r="M6462" s="134"/>
      <c r="N6462" s="134"/>
      <c r="O6462" s="135"/>
      <c r="P6462" s="135"/>
      <c r="Q6462" s="135"/>
      <c r="R6462" s="132"/>
      <c r="S6462" s="132"/>
      <c r="T6462" s="131"/>
      <c r="U6462" s="6"/>
      <c r="V6462" s="8"/>
      <c r="W6462" s="8"/>
      <c r="X6462" s="133" t="str">
        <f>F6462</f>
        <v>---</v>
      </c>
      <c r="Y6462" s="9"/>
      <c r="AA6462" s="11"/>
    </row>
    <row r="6463" spans="1:27" ht="7.5" customHeight="1" outlineLevel="5" x14ac:dyDescent="0.15">
      <c r="B6463" s="69"/>
      <c r="C6463" s="69"/>
      <c r="D6463" s="60"/>
      <c r="E6463" s="60"/>
      <c r="F6463" s="61"/>
      <c r="G6463" s="60"/>
      <c r="H6463" s="65"/>
      <c r="I6463" s="105"/>
      <c r="J6463" s="63"/>
      <c r="K6463" s="65"/>
      <c r="L6463" s="65"/>
      <c r="M6463" s="65"/>
      <c r="N6463" s="65"/>
      <c r="O6463" s="63"/>
      <c r="P6463" s="63"/>
      <c r="Q6463" s="63"/>
      <c r="R6463" s="60"/>
      <c r="S6463" s="60"/>
      <c r="T6463" s="69"/>
      <c r="U6463" s="8"/>
      <c r="X6463" s="60"/>
    </row>
    <row r="6464" spans="1:27" ht="11.25" outlineLevel="4" x14ac:dyDescent="0.2">
      <c r="A6464" s="4"/>
      <c r="B6464" s="120"/>
      <c r="C6464" s="121">
        <v>7</v>
      </c>
      <c r="D6464" s="122" t="s">
        <v>760</v>
      </c>
      <c r="E6464" s="123" t="s">
        <v>4109</v>
      </c>
      <c r="F6464" s="124" t="s">
        <v>4110</v>
      </c>
      <c r="G6464" s="122" t="s">
        <v>3656</v>
      </c>
      <c r="H6464" s="125">
        <v>1</v>
      </c>
      <c r="I6464" s="126">
        <v>0</v>
      </c>
      <c r="J6464" s="127">
        <f>H6464*I6464</f>
        <v>0</v>
      </c>
      <c r="K6464" s="125"/>
      <c r="L6464" s="125">
        <f>H6464*K6464</f>
        <v>0</v>
      </c>
      <c r="M6464" s="125"/>
      <c r="N6464" s="125">
        <f>H6464*M6464</f>
        <v>0</v>
      </c>
      <c r="O6464" s="127">
        <v>15</v>
      </c>
      <c r="P6464" s="127">
        <f>J6464*(O6464/100)</f>
        <v>0</v>
      </c>
      <c r="Q6464" s="127">
        <f>J6464+P6464</f>
        <v>0</v>
      </c>
      <c r="R6464" s="128"/>
      <c r="S6464" s="128" t="s">
        <v>776</v>
      </c>
      <c r="T6464" s="129">
        <v>1</v>
      </c>
      <c r="U6464" s="8"/>
      <c r="V6464" s="8"/>
      <c r="W6464" s="8"/>
      <c r="X6464" s="60"/>
    </row>
    <row r="6465" spans="1:27" ht="9.75" outlineLevel="5" x14ac:dyDescent="0.2">
      <c r="A6465" s="130"/>
      <c r="B6465" s="131"/>
      <c r="C6465" s="131"/>
      <c r="D6465" s="132"/>
      <c r="E6465" s="136" t="s">
        <v>0</v>
      </c>
      <c r="F6465" s="159" t="s">
        <v>763</v>
      </c>
      <c r="G6465" s="159"/>
      <c r="H6465" s="160"/>
      <c r="I6465" s="161"/>
      <c r="J6465" s="162"/>
      <c r="K6465" s="134"/>
      <c r="L6465" s="134"/>
      <c r="M6465" s="134"/>
      <c r="N6465" s="134"/>
      <c r="O6465" s="135"/>
      <c r="P6465" s="135"/>
      <c r="Q6465" s="135"/>
      <c r="R6465" s="132"/>
      <c r="S6465" s="132"/>
      <c r="T6465" s="131"/>
      <c r="U6465" s="6"/>
      <c r="V6465" s="8"/>
      <c r="W6465" s="8"/>
      <c r="X6465" s="133" t="str">
        <f>F6465</f>
        <v>---</v>
      </c>
      <c r="Y6465" s="9"/>
      <c r="AA6465" s="11"/>
    </row>
    <row r="6466" spans="1:27" ht="7.5" customHeight="1" outlineLevel="5" x14ac:dyDescent="0.15">
      <c r="B6466" s="69"/>
      <c r="C6466" s="69"/>
      <c r="D6466" s="60"/>
      <c r="E6466" s="60"/>
      <c r="F6466" s="61"/>
      <c r="G6466" s="60"/>
      <c r="H6466" s="65"/>
      <c r="I6466" s="105"/>
      <c r="J6466" s="63"/>
      <c r="K6466" s="65"/>
      <c r="L6466" s="65"/>
      <c r="M6466" s="65"/>
      <c r="N6466" s="65"/>
      <c r="O6466" s="63"/>
      <c r="P6466" s="63"/>
      <c r="Q6466" s="63"/>
      <c r="R6466" s="60"/>
      <c r="S6466" s="60"/>
      <c r="T6466" s="69"/>
      <c r="U6466" s="8"/>
      <c r="X6466" s="60"/>
    </row>
    <row r="6467" spans="1:27" ht="11.25" outlineLevel="4" x14ac:dyDescent="0.2">
      <c r="A6467" s="4"/>
      <c r="B6467" s="120"/>
      <c r="C6467" s="121">
        <v>8</v>
      </c>
      <c r="D6467" s="122" t="s">
        <v>760</v>
      </c>
      <c r="E6467" s="123" t="s">
        <v>4111</v>
      </c>
      <c r="F6467" s="124" t="s">
        <v>4112</v>
      </c>
      <c r="G6467" s="122" t="s">
        <v>3656</v>
      </c>
      <c r="H6467" s="125">
        <v>1</v>
      </c>
      <c r="I6467" s="126">
        <v>0</v>
      </c>
      <c r="J6467" s="127">
        <f>H6467*I6467</f>
        <v>0</v>
      </c>
      <c r="K6467" s="125"/>
      <c r="L6467" s="125">
        <f>H6467*K6467</f>
        <v>0</v>
      </c>
      <c r="M6467" s="125"/>
      <c r="N6467" s="125">
        <f>H6467*M6467</f>
        <v>0</v>
      </c>
      <c r="O6467" s="127">
        <v>15</v>
      </c>
      <c r="P6467" s="127">
        <f>J6467*(O6467/100)</f>
        <v>0</v>
      </c>
      <c r="Q6467" s="127">
        <f>J6467+P6467</f>
        <v>0</v>
      </c>
      <c r="R6467" s="128"/>
      <c r="S6467" s="128" t="s">
        <v>776</v>
      </c>
      <c r="T6467" s="129">
        <v>1</v>
      </c>
      <c r="U6467" s="8"/>
      <c r="V6467" s="8"/>
      <c r="W6467" s="8"/>
      <c r="X6467" s="60"/>
    </row>
    <row r="6468" spans="1:27" ht="9.75" outlineLevel="5" x14ac:dyDescent="0.2">
      <c r="A6468" s="130"/>
      <c r="B6468" s="131"/>
      <c r="C6468" s="131"/>
      <c r="D6468" s="132"/>
      <c r="E6468" s="136" t="s">
        <v>0</v>
      </c>
      <c r="F6468" s="159" t="s">
        <v>763</v>
      </c>
      <c r="G6468" s="159"/>
      <c r="H6468" s="160"/>
      <c r="I6468" s="161"/>
      <c r="J6468" s="162"/>
      <c r="K6468" s="134"/>
      <c r="L6468" s="134"/>
      <c r="M6468" s="134"/>
      <c r="N6468" s="134"/>
      <c r="O6468" s="135"/>
      <c r="P6468" s="135"/>
      <c r="Q6468" s="135"/>
      <c r="R6468" s="132"/>
      <c r="S6468" s="132"/>
      <c r="T6468" s="131"/>
      <c r="U6468" s="6"/>
      <c r="V6468" s="8"/>
      <c r="W6468" s="8"/>
      <c r="X6468" s="133" t="str">
        <f>F6468</f>
        <v>---</v>
      </c>
      <c r="Y6468" s="9"/>
      <c r="AA6468" s="11"/>
    </row>
    <row r="6469" spans="1:27" ht="7.5" customHeight="1" outlineLevel="5" x14ac:dyDescent="0.15">
      <c r="B6469" s="69"/>
      <c r="C6469" s="69"/>
      <c r="D6469" s="60"/>
      <c r="E6469" s="60"/>
      <c r="F6469" s="61"/>
      <c r="G6469" s="60"/>
      <c r="H6469" s="65"/>
      <c r="I6469" s="105"/>
      <c r="J6469" s="63"/>
      <c r="K6469" s="65"/>
      <c r="L6469" s="65"/>
      <c r="M6469" s="65"/>
      <c r="N6469" s="65"/>
      <c r="O6469" s="63"/>
      <c r="P6469" s="63"/>
      <c r="Q6469" s="63"/>
      <c r="R6469" s="60"/>
      <c r="S6469" s="60"/>
      <c r="T6469" s="69"/>
      <c r="U6469" s="8"/>
      <c r="X6469" s="60"/>
    </row>
    <row r="6470" spans="1:27" ht="11.25" outlineLevel="4" x14ac:dyDescent="0.2">
      <c r="A6470" s="4"/>
      <c r="B6470" s="120"/>
      <c r="C6470" s="121">
        <v>9</v>
      </c>
      <c r="D6470" s="122" t="s">
        <v>760</v>
      </c>
      <c r="E6470" s="123" t="s">
        <v>4113</v>
      </c>
      <c r="F6470" s="124" t="s">
        <v>4114</v>
      </c>
      <c r="G6470" s="122" t="s">
        <v>3656</v>
      </c>
      <c r="H6470" s="125">
        <v>1</v>
      </c>
      <c r="I6470" s="126">
        <v>0</v>
      </c>
      <c r="J6470" s="127">
        <f>H6470*I6470</f>
        <v>0</v>
      </c>
      <c r="K6470" s="125"/>
      <c r="L6470" s="125">
        <f>H6470*K6470</f>
        <v>0</v>
      </c>
      <c r="M6470" s="125"/>
      <c r="N6470" s="125">
        <f>H6470*M6470</f>
        <v>0</v>
      </c>
      <c r="O6470" s="127">
        <v>15</v>
      </c>
      <c r="P6470" s="127">
        <f>J6470*(O6470/100)</f>
        <v>0</v>
      </c>
      <c r="Q6470" s="127">
        <f>J6470+P6470</f>
        <v>0</v>
      </c>
      <c r="R6470" s="128"/>
      <c r="S6470" s="128" t="s">
        <v>776</v>
      </c>
      <c r="T6470" s="129">
        <v>1</v>
      </c>
      <c r="U6470" s="8"/>
      <c r="V6470" s="8"/>
      <c r="W6470" s="8"/>
      <c r="X6470" s="60"/>
    </row>
    <row r="6471" spans="1:27" ht="9.75" outlineLevel="5" x14ac:dyDescent="0.2">
      <c r="A6471" s="130"/>
      <c r="B6471" s="131"/>
      <c r="C6471" s="131"/>
      <c r="D6471" s="132"/>
      <c r="E6471" s="136" t="s">
        <v>0</v>
      </c>
      <c r="F6471" s="159" t="s">
        <v>763</v>
      </c>
      <c r="G6471" s="159"/>
      <c r="H6471" s="160"/>
      <c r="I6471" s="161"/>
      <c r="J6471" s="162"/>
      <c r="K6471" s="134"/>
      <c r="L6471" s="134"/>
      <c r="M6471" s="134"/>
      <c r="N6471" s="134"/>
      <c r="O6471" s="135"/>
      <c r="P6471" s="135"/>
      <c r="Q6471" s="135"/>
      <c r="R6471" s="132"/>
      <c r="S6471" s="132"/>
      <c r="T6471" s="131"/>
      <c r="U6471" s="6"/>
      <c r="V6471" s="8"/>
      <c r="W6471" s="8"/>
      <c r="X6471" s="133" t="str">
        <f>F6471</f>
        <v>---</v>
      </c>
      <c r="Y6471" s="9"/>
      <c r="AA6471" s="11"/>
    </row>
    <row r="6472" spans="1:27" ht="7.5" customHeight="1" outlineLevel="5" x14ac:dyDescent="0.15">
      <c r="B6472" s="69"/>
      <c r="C6472" s="69"/>
      <c r="D6472" s="60"/>
      <c r="E6472" s="60"/>
      <c r="F6472" s="61"/>
      <c r="G6472" s="60"/>
      <c r="H6472" s="65"/>
      <c r="I6472" s="105"/>
      <c r="J6472" s="63"/>
      <c r="K6472" s="65"/>
      <c r="L6472" s="65"/>
      <c r="M6472" s="65"/>
      <c r="N6472" s="65"/>
      <c r="O6472" s="63"/>
      <c r="P6472" s="63"/>
      <c r="Q6472" s="63"/>
      <c r="R6472" s="60"/>
      <c r="S6472" s="60"/>
      <c r="T6472" s="69"/>
      <c r="U6472" s="8"/>
      <c r="X6472" s="60"/>
    </row>
    <row r="6473" spans="1:27" ht="11.25" outlineLevel="4" x14ac:dyDescent="0.2">
      <c r="A6473" s="4"/>
      <c r="B6473" s="120"/>
      <c r="C6473" s="121">
        <v>10</v>
      </c>
      <c r="D6473" s="122" t="s">
        <v>760</v>
      </c>
      <c r="E6473" s="123" t="s">
        <v>4115</v>
      </c>
      <c r="F6473" s="124" t="s">
        <v>4116</v>
      </c>
      <c r="G6473" s="122" t="s">
        <v>3656</v>
      </c>
      <c r="H6473" s="125">
        <v>1</v>
      </c>
      <c r="I6473" s="126">
        <v>0</v>
      </c>
      <c r="J6473" s="127">
        <f>H6473*I6473</f>
        <v>0</v>
      </c>
      <c r="K6473" s="125"/>
      <c r="L6473" s="125">
        <f>H6473*K6473</f>
        <v>0</v>
      </c>
      <c r="M6473" s="125"/>
      <c r="N6473" s="125">
        <f>H6473*M6473</f>
        <v>0</v>
      </c>
      <c r="O6473" s="127">
        <v>15</v>
      </c>
      <c r="P6473" s="127">
        <f>J6473*(O6473/100)</f>
        <v>0</v>
      </c>
      <c r="Q6473" s="127">
        <f>J6473+P6473</f>
        <v>0</v>
      </c>
      <c r="R6473" s="128"/>
      <c r="S6473" s="128" t="s">
        <v>776</v>
      </c>
      <c r="T6473" s="129">
        <v>1</v>
      </c>
      <c r="U6473" s="8"/>
      <c r="V6473" s="8"/>
      <c r="W6473" s="8"/>
      <c r="X6473" s="60"/>
    </row>
    <row r="6474" spans="1:27" ht="9.75" outlineLevel="5" x14ac:dyDescent="0.2">
      <c r="A6474" s="130"/>
      <c r="B6474" s="131"/>
      <c r="C6474" s="131"/>
      <c r="D6474" s="132"/>
      <c r="E6474" s="136" t="s">
        <v>0</v>
      </c>
      <c r="F6474" s="159" t="s">
        <v>763</v>
      </c>
      <c r="G6474" s="159"/>
      <c r="H6474" s="160"/>
      <c r="I6474" s="161"/>
      <c r="J6474" s="162"/>
      <c r="K6474" s="134"/>
      <c r="L6474" s="134"/>
      <c r="M6474" s="134"/>
      <c r="N6474" s="134"/>
      <c r="O6474" s="135"/>
      <c r="P6474" s="135"/>
      <c r="Q6474" s="135"/>
      <c r="R6474" s="132"/>
      <c r="S6474" s="132"/>
      <c r="T6474" s="131"/>
      <c r="U6474" s="6"/>
      <c r="V6474" s="8"/>
      <c r="W6474" s="8"/>
      <c r="X6474" s="133" t="str">
        <f>F6474</f>
        <v>---</v>
      </c>
      <c r="Y6474" s="9"/>
      <c r="AA6474" s="11"/>
    </row>
    <row r="6475" spans="1:27" ht="7.5" customHeight="1" outlineLevel="5" x14ac:dyDescent="0.15">
      <c r="B6475" s="69"/>
      <c r="C6475" s="69"/>
      <c r="D6475" s="60"/>
      <c r="E6475" s="60"/>
      <c r="F6475" s="61"/>
      <c r="G6475" s="60"/>
      <c r="H6475" s="65"/>
      <c r="I6475" s="105"/>
      <c r="J6475" s="63"/>
      <c r="K6475" s="65"/>
      <c r="L6475" s="65"/>
      <c r="M6475" s="65"/>
      <c r="N6475" s="65"/>
      <c r="O6475" s="63"/>
      <c r="P6475" s="63"/>
      <c r="Q6475" s="63"/>
      <c r="R6475" s="60"/>
      <c r="S6475" s="60"/>
      <c r="T6475" s="69"/>
      <c r="U6475" s="8"/>
      <c r="X6475" s="60"/>
    </row>
    <row r="6476" spans="1:27" ht="11.25" outlineLevel="4" x14ac:dyDescent="0.2">
      <c r="A6476" s="4"/>
      <c r="B6476" s="120"/>
      <c r="C6476" s="121">
        <v>11</v>
      </c>
      <c r="D6476" s="122" t="s">
        <v>760</v>
      </c>
      <c r="E6476" s="123" t="s">
        <v>4117</v>
      </c>
      <c r="F6476" s="124" t="s">
        <v>4118</v>
      </c>
      <c r="G6476" s="122" t="s">
        <v>3656</v>
      </c>
      <c r="H6476" s="125">
        <v>1</v>
      </c>
      <c r="I6476" s="126">
        <v>0</v>
      </c>
      <c r="J6476" s="127">
        <f>H6476*I6476</f>
        <v>0</v>
      </c>
      <c r="K6476" s="125"/>
      <c r="L6476" s="125">
        <f>H6476*K6476</f>
        <v>0</v>
      </c>
      <c r="M6476" s="125"/>
      <c r="N6476" s="125">
        <f>H6476*M6476</f>
        <v>0</v>
      </c>
      <c r="O6476" s="127">
        <v>15</v>
      </c>
      <c r="P6476" s="127">
        <f>J6476*(O6476/100)</f>
        <v>0</v>
      </c>
      <c r="Q6476" s="127">
        <f>J6476+P6476</f>
        <v>0</v>
      </c>
      <c r="R6476" s="128"/>
      <c r="S6476" s="128" t="s">
        <v>776</v>
      </c>
      <c r="T6476" s="129">
        <v>1</v>
      </c>
      <c r="U6476" s="8"/>
      <c r="V6476" s="8"/>
      <c r="W6476" s="8"/>
      <c r="X6476" s="60"/>
    </row>
    <row r="6477" spans="1:27" ht="9.75" outlineLevel="5" x14ac:dyDescent="0.2">
      <c r="A6477" s="130"/>
      <c r="B6477" s="131"/>
      <c r="C6477" s="131"/>
      <c r="D6477" s="132"/>
      <c r="E6477" s="136" t="s">
        <v>0</v>
      </c>
      <c r="F6477" s="159" t="s">
        <v>763</v>
      </c>
      <c r="G6477" s="159"/>
      <c r="H6477" s="160"/>
      <c r="I6477" s="161"/>
      <c r="J6477" s="162"/>
      <c r="K6477" s="134"/>
      <c r="L6477" s="134"/>
      <c r="M6477" s="134"/>
      <c r="N6477" s="134"/>
      <c r="O6477" s="135"/>
      <c r="P6477" s="135"/>
      <c r="Q6477" s="135"/>
      <c r="R6477" s="132"/>
      <c r="S6477" s="132"/>
      <c r="T6477" s="131"/>
      <c r="U6477" s="6"/>
      <c r="V6477" s="8"/>
      <c r="W6477" s="8"/>
      <c r="X6477" s="133" t="str">
        <f>F6477</f>
        <v>---</v>
      </c>
      <c r="Y6477" s="9"/>
      <c r="AA6477" s="11"/>
    </row>
    <row r="6478" spans="1:27" ht="7.5" customHeight="1" outlineLevel="5" x14ac:dyDescent="0.15">
      <c r="B6478" s="69"/>
      <c r="C6478" s="69"/>
      <c r="D6478" s="60"/>
      <c r="E6478" s="60"/>
      <c r="F6478" s="61"/>
      <c r="G6478" s="60"/>
      <c r="H6478" s="65"/>
      <c r="I6478" s="105"/>
      <c r="J6478" s="63"/>
      <c r="K6478" s="65"/>
      <c r="L6478" s="65"/>
      <c r="M6478" s="65"/>
      <c r="N6478" s="65"/>
      <c r="O6478" s="63"/>
      <c r="P6478" s="63"/>
      <c r="Q6478" s="63"/>
      <c r="R6478" s="60"/>
      <c r="S6478" s="60"/>
      <c r="T6478" s="69"/>
      <c r="U6478" s="8"/>
      <c r="X6478" s="60"/>
    </row>
    <row r="6479" spans="1:27" ht="11.25" outlineLevel="4" x14ac:dyDescent="0.2">
      <c r="A6479" s="4"/>
      <c r="B6479" s="120"/>
      <c r="C6479" s="121">
        <v>12</v>
      </c>
      <c r="D6479" s="122" t="s">
        <v>760</v>
      </c>
      <c r="E6479" s="123" t="s">
        <v>4119</v>
      </c>
      <c r="F6479" s="124" t="s">
        <v>4120</v>
      </c>
      <c r="G6479" s="122" t="s">
        <v>3656</v>
      </c>
      <c r="H6479" s="125">
        <v>1</v>
      </c>
      <c r="I6479" s="126">
        <v>0</v>
      </c>
      <c r="J6479" s="127">
        <f>H6479*I6479</f>
        <v>0</v>
      </c>
      <c r="K6479" s="125"/>
      <c r="L6479" s="125">
        <f>H6479*K6479</f>
        <v>0</v>
      </c>
      <c r="M6479" s="125"/>
      <c r="N6479" s="125">
        <f>H6479*M6479</f>
        <v>0</v>
      </c>
      <c r="O6479" s="127">
        <v>15</v>
      </c>
      <c r="P6479" s="127">
        <f>J6479*(O6479/100)</f>
        <v>0</v>
      </c>
      <c r="Q6479" s="127">
        <f>J6479+P6479</f>
        <v>0</v>
      </c>
      <c r="R6479" s="128"/>
      <c r="S6479" s="128" t="s">
        <v>776</v>
      </c>
      <c r="T6479" s="129">
        <v>1</v>
      </c>
      <c r="U6479" s="8"/>
      <c r="V6479" s="8"/>
      <c r="W6479" s="8"/>
      <c r="X6479" s="60"/>
    </row>
    <row r="6480" spans="1:27" ht="9.75" outlineLevel="5" x14ac:dyDescent="0.2">
      <c r="A6480" s="130"/>
      <c r="B6480" s="131"/>
      <c r="C6480" s="131"/>
      <c r="D6480" s="132"/>
      <c r="E6480" s="136" t="s">
        <v>0</v>
      </c>
      <c r="F6480" s="159" t="s">
        <v>763</v>
      </c>
      <c r="G6480" s="159"/>
      <c r="H6480" s="160"/>
      <c r="I6480" s="161"/>
      <c r="J6480" s="162"/>
      <c r="K6480" s="134"/>
      <c r="L6480" s="134"/>
      <c r="M6480" s="134"/>
      <c r="N6480" s="134"/>
      <c r="O6480" s="135"/>
      <c r="P6480" s="135"/>
      <c r="Q6480" s="135"/>
      <c r="R6480" s="132"/>
      <c r="S6480" s="132"/>
      <c r="T6480" s="131"/>
      <c r="U6480" s="6"/>
      <c r="V6480" s="8"/>
      <c r="W6480" s="8"/>
      <c r="X6480" s="133" t="str">
        <f>F6480</f>
        <v>---</v>
      </c>
      <c r="Y6480" s="9"/>
      <c r="AA6480" s="11"/>
    </row>
    <row r="6481" spans="1:27" ht="7.5" customHeight="1" outlineLevel="5" x14ac:dyDescent="0.15">
      <c r="B6481" s="69"/>
      <c r="C6481" s="69"/>
      <c r="D6481" s="60"/>
      <c r="E6481" s="60"/>
      <c r="F6481" s="61"/>
      <c r="G6481" s="60"/>
      <c r="H6481" s="65"/>
      <c r="I6481" s="105"/>
      <c r="J6481" s="63"/>
      <c r="K6481" s="65"/>
      <c r="L6481" s="65"/>
      <c r="M6481" s="65"/>
      <c r="N6481" s="65"/>
      <c r="O6481" s="63"/>
      <c r="P6481" s="63"/>
      <c r="Q6481" s="63"/>
      <c r="R6481" s="60"/>
      <c r="S6481" s="60"/>
      <c r="T6481" s="69"/>
      <c r="U6481" s="8"/>
      <c r="X6481" s="60"/>
    </row>
    <row r="6482" spans="1:27" ht="11.25" outlineLevel="4" x14ac:dyDescent="0.2">
      <c r="A6482" s="4"/>
      <c r="B6482" s="120"/>
      <c r="C6482" s="121">
        <v>13</v>
      </c>
      <c r="D6482" s="122" t="s">
        <v>760</v>
      </c>
      <c r="E6482" s="123" t="s">
        <v>4121</v>
      </c>
      <c r="F6482" s="124" t="s">
        <v>4122</v>
      </c>
      <c r="G6482" s="122" t="s">
        <v>3656</v>
      </c>
      <c r="H6482" s="125">
        <v>15</v>
      </c>
      <c r="I6482" s="126">
        <v>0</v>
      </c>
      <c r="J6482" s="127">
        <f>H6482*I6482</f>
        <v>0</v>
      </c>
      <c r="K6482" s="125"/>
      <c r="L6482" s="125">
        <f>H6482*K6482</f>
        <v>0</v>
      </c>
      <c r="M6482" s="125"/>
      <c r="N6482" s="125">
        <f>H6482*M6482</f>
        <v>0</v>
      </c>
      <c r="O6482" s="127">
        <v>15</v>
      </c>
      <c r="P6482" s="127">
        <f>J6482*(O6482/100)</f>
        <v>0</v>
      </c>
      <c r="Q6482" s="127">
        <f>J6482+P6482</f>
        <v>0</v>
      </c>
      <c r="R6482" s="128"/>
      <c r="S6482" s="128" t="s">
        <v>776</v>
      </c>
      <c r="T6482" s="129">
        <v>1</v>
      </c>
      <c r="U6482" s="8"/>
      <c r="V6482" s="8"/>
      <c r="W6482" s="8"/>
      <c r="X6482" s="60"/>
    </row>
    <row r="6483" spans="1:27" ht="9.75" outlineLevel="5" x14ac:dyDescent="0.2">
      <c r="A6483" s="130"/>
      <c r="B6483" s="131"/>
      <c r="C6483" s="131"/>
      <c r="D6483" s="132"/>
      <c r="E6483" s="136" t="s">
        <v>0</v>
      </c>
      <c r="F6483" s="159" t="s">
        <v>763</v>
      </c>
      <c r="G6483" s="159"/>
      <c r="H6483" s="160"/>
      <c r="I6483" s="161"/>
      <c r="J6483" s="162"/>
      <c r="K6483" s="134"/>
      <c r="L6483" s="134"/>
      <c r="M6483" s="134"/>
      <c r="N6483" s="134"/>
      <c r="O6483" s="135"/>
      <c r="P6483" s="135"/>
      <c r="Q6483" s="135"/>
      <c r="R6483" s="132"/>
      <c r="S6483" s="132"/>
      <c r="T6483" s="131"/>
      <c r="U6483" s="6"/>
      <c r="V6483" s="8"/>
      <c r="W6483" s="8"/>
      <c r="X6483" s="133" t="str">
        <f>F6483</f>
        <v>---</v>
      </c>
      <c r="Y6483" s="9"/>
      <c r="AA6483" s="11"/>
    </row>
    <row r="6484" spans="1:27" ht="7.5" customHeight="1" outlineLevel="5" x14ac:dyDescent="0.15">
      <c r="B6484" s="69"/>
      <c r="C6484" s="69"/>
      <c r="D6484" s="60"/>
      <c r="E6484" s="60"/>
      <c r="F6484" s="61"/>
      <c r="G6484" s="60"/>
      <c r="H6484" s="65"/>
      <c r="I6484" s="105"/>
      <c r="J6484" s="63"/>
      <c r="K6484" s="65"/>
      <c r="L6484" s="65"/>
      <c r="M6484" s="65"/>
      <c r="N6484" s="65"/>
      <c r="O6484" s="63"/>
      <c r="P6484" s="63"/>
      <c r="Q6484" s="63"/>
      <c r="R6484" s="60"/>
      <c r="S6484" s="60"/>
      <c r="T6484" s="69"/>
      <c r="U6484" s="8"/>
      <c r="X6484" s="60"/>
    </row>
    <row r="6485" spans="1:27" ht="11.25" outlineLevel="4" x14ac:dyDescent="0.2">
      <c r="A6485" s="4"/>
      <c r="B6485" s="120"/>
      <c r="C6485" s="121">
        <v>14</v>
      </c>
      <c r="D6485" s="122" t="s">
        <v>760</v>
      </c>
      <c r="E6485" s="123" t="s">
        <v>4123</v>
      </c>
      <c r="F6485" s="124" t="s">
        <v>4124</v>
      </c>
      <c r="G6485" s="122" t="s">
        <v>3656</v>
      </c>
      <c r="H6485" s="125">
        <v>10</v>
      </c>
      <c r="I6485" s="126">
        <v>0</v>
      </c>
      <c r="J6485" s="127">
        <f>H6485*I6485</f>
        <v>0</v>
      </c>
      <c r="K6485" s="125"/>
      <c r="L6485" s="125">
        <f>H6485*K6485</f>
        <v>0</v>
      </c>
      <c r="M6485" s="125"/>
      <c r="N6485" s="125">
        <f>H6485*M6485</f>
        <v>0</v>
      </c>
      <c r="O6485" s="127">
        <v>15</v>
      </c>
      <c r="P6485" s="127">
        <f>J6485*(O6485/100)</f>
        <v>0</v>
      </c>
      <c r="Q6485" s="127">
        <f>J6485+P6485</f>
        <v>0</v>
      </c>
      <c r="R6485" s="128"/>
      <c r="S6485" s="128" t="s">
        <v>776</v>
      </c>
      <c r="T6485" s="129">
        <v>1</v>
      </c>
      <c r="U6485" s="8"/>
      <c r="V6485" s="8"/>
      <c r="W6485" s="8"/>
      <c r="X6485" s="60"/>
    </row>
    <row r="6486" spans="1:27" ht="9.75" outlineLevel="5" x14ac:dyDescent="0.2">
      <c r="A6486" s="130"/>
      <c r="B6486" s="131"/>
      <c r="C6486" s="131"/>
      <c r="D6486" s="132"/>
      <c r="E6486" s="136" t="s">
        <v>0</v>
      </c>
      <c r="F6486" s="159" t="s">
        <v>763</v>
      </c>
      <c r="G6486" s="159"/>
      <c r="H6486" s="160"/>
      <c r="I6486" s="161"/>
      <c r="J6486" s="162"/>
      <c r="K6486" s="134"/>
      <c r="L6486" s="134"/>
      <c r="M6486" s="134"/>
      <c r="N6486" s="134"/>
      <c r="O6486" s="135"/>
      <c r="P6486" s="135"/>
      <c r="Q6486" s="135"/>
      <c r="R6486" s="132"/>
      <c r="S6486" s="132"/>
      <c r="T6486" s="131"/>
      <c r="U6486" s="6"/>
      <c r="V6486" s="8"/>
      <c r="W6486" s="8"/>
      <c r="X6486" s="133" t="str">
        <f>F6486</f>
        <v>---</v>
      </c>
      <c r="Y6486" s="9"/>
      <c r="AA6486" s="11"/>
    </row>
    <row r="6487" spans="1:27" ht="7.5" customHeight="1" outlineLevel="5" x14ac:dyDescent="0.15">
      <c r="B6487" s="69"/>
      <c r="C6487" s="69"/>
      <c r="D6487" s="60"/>
      <c r="E6487" s="60"/>
      <c r="F6487" s="61"/>
      <c r="G6487" s="60"/>
      <c r="H6487" s="65"/>
      <c r="I6487" s="105"/>
      <c r="J6487" s="63"/>
      <c r="K6487" s="65"/>
      <c r="L6487" s="65"/>
      <c r="M6487" s="65"/>
      <c r="N6487" s="65"/>
      <c r="O6487" s="63"/>
      <c r="P6487" s="63"/>
      <c r="Q6487" s="63"/>
      <c r="R6487" s="60"/>
      <c r="S6487" s="60"/>
      <c r="T6487" s="69"/>
      <c r="U6487" s="8"/>
      <c r="X6487" s="60"/>
    </row>
    <row r="6488" spans="1:27" ht="11.25" outlineLevel="4" x14ac:dyDescent="0.2">
      <c r="A6488" s="4"/>
      <c r="B6488" s="120"/>
      <c r="C6488" s="121">
        <v>15</v>
      </c>
      <c r="D6488" s="122" t="s">
        <v>760</v>
      </c>
      <c r="E6488" s="123" t="s">
        <v>4125</v>
      </c>
      <c r="F6488" s="124" t="s">
        <v>4126</v>
      </c>
      <c r="G6488" s="122" t="s">
        <v>3656</v>
      </c>
      <c r="H6488" s="125">
        <v>5</v>
      </c>
      <c r="I6488" s="126">
        <v>0</v>
      </c>
      <c r="J6488" s="127">
        <f>H6488*I6488</f>
        <v>0</v>
      </c>
      <c r="K6488" s="125"/>
      <c r="L6488" s="125">
        <f>H6488*K6488</f>
        <v>0</v>
      </c>
      <c r="M6488" s="125"/>
      <c r="N6488" s="125">
        <f>H6488*M6488</f>
        <v>0</v>
      </c>
      <c r="O6488" s="127">
        <v>15</v>
      </c>
      <c r="P6488" s="127">
        <f>J6488*(O6488/100)</f>
        <v>0</v>
      </c>
      <c r="Q6488" s="127">
        <f>J6488+P6488</f>
        <v>0</v>
      </c>
      <c r="R6488" s="128"/>
      <c r="S6488" s="128" t="s">
        <v>776</v>
      </c>
      <c r="T6488" s="129">
        <v>1</v>
      </c>
      <c r="U6488" s="8"/>
      <c r="V6488" s="8"/>
      <c r="W6488" s="8"/>
      <c r="X6488" s="60"/>
    </row>
    <row r="6489" spans="1:27" ht="9.75" outlineLevel="5" x14ac:dyDescent="0.2">
      <c r="A6489" s="130"/>
      <c r="B6489" s="131"/>
      <c r="C6489" s="131"/>
      <c r="D6489" s="132"/>
      <c r="E6489" s="136" t="s">
        <v>0</v>
      </c>
      <c r="F6489" s="159" t="s">
        <v>763</v>
      </c>
      <c r="G6489" s="159"/>
      <c r="H6489" s="160"/>
      <c r="I6489" s="161"/>
      <c r="J6489" s="162"/>
      <c r="K6489" s="134"/>
      <c r="L6489" s="134"/>
      <c r="M6489" s="134"/>
      <c r="N6489" s="134"/>
      <c r="O6489" s="135"/>
      <c r="P6489" s="135"/>
      <c r="Q6489" s="135"/>
      <c r="R6489" s="132"/>
      <c r="S6489" s="132"/>
      <c r="T6489" s="131"/>
      <c r="U6489" s="6"/>
      <c r="V6489" s="8"/>
      <c r="W6489" s="8"/>
      <c r="X6489" s="133" t="str">
        <f>F6489</f>
        <v>---</v>
      </c>
      <c r="Y6489" s="9"/>
      <c r="AA6489" s="11"/>
    </row>
    <row r="6490" spans="1:27" ht="7.5" customHeight="1" outlineLevel="5" x14ac:dyDescent="0.15">
      <c r="B6490" s="69"/>
      <c r="C6490" s="69"/>
      <c r="D6490" s="60"/>
      <c r="E6490" s="60"/>
      <c r="F6490" s="61"/>
      <c r="G6490" s="60"/>
      <c r="H6490" s="65"/>
      <c r="I6490" s="105"/>
      <c r="J6490" s="63"/>
      <c r="K6490" s="65"/>
      <c r="L6490" s="65"/>
      <c r="M6490" s="65"/>
      <c r="N6490" s="65"/>
      <c r="O6490" s="63"/>
      <c r="P6490" s="63"/>
      <c r="Q6490" s="63"/>
      <c r="R6490" s="60"/>
      <c r="S6490" s="60"/>
      <c r="T6490" s="69"/>
      <c r="U6490" s="8"/>
      <c r="X6490" s="60"/>
    </row>
    <row r="6491" spans="1:27" ht="11.25" outlineLevel="4" x14ac:dyDescent="0.2">
      <c r="A6491" s="4"/>
      <c r="B6491" s="120"/>
      <c r="C6491" s="121">
        <v>16</v>
      </c>
      <c r="D6491" s="122" t="s">
        <v>760</v>
      </c>
      <c r="E6491" s="123" t="s">
        <v>4127</v>
      </c>
      <c r="F6491" s="124" t="s">
        <v>4128</v>
      </c>
      <c r="G6491" s="122" t="s">
        <v>3656</v>
      </c>
      <c r="H6491" s="125">
        <v>1</v>
      </c>
      <c r="I6491" s="126">
        <v>0</v>
      </c>
      <c r="J6491" s="127">
        <f>H6491*I6491</f>
        <v>0</v>
      </c>
      <c r="K6491" s="125"/>
      <c r="L6491" s="125">
        <f>H6491*K6491</f>
        <v>0</v>
      </c>
      <c r="M6491" s="125"/>
      <c r="N6491" s="125">
        <f>H6491*M6491</f>
        <v>0</v>
      </c>
      <c r="O6491" s="127">
        <v>15</v>
      </c>
      <c r="P6491" s="127">
        <f>J6491*(O6491/100)</f>
        <v>0</v>
      </c>
      <c r="Q6491" s="127">
        <f>J6491+P6491</f>
        <v>0</v>
      </c>
      <c r="R6491" s="128"/>
      <c r="S6491" s="128" t="s">
        <v>776</v>
      </c>
      <c r="T6491" s="129">
        <v>1</v>
      </c>
      <c r="U6491" s="8"/>
      <c r="V6491" s="8"/>
      <c r="W6491" s="8"/>
      <c r="X6491" s="60"/>
    </row>
    <row r="6492" spans="1:27" ht="9.75" outlineLevel="5" x14ac:dyDescent="0.2">
      <c r="A6492" s="130"/>
      <c r="B6492" s="131"/>
      <c r="C6492" s="131"/>
      <c r="D6492" s="132"/>
      <c r="E6492" s="136" t="s">
        <v>0</v>
      </c>
      <c r="F6492" s="159" t="s">
        <v>763</v>
      </c>
      <c r="G6492" s="159"/>
      <c r="H6492" s="160"/>
      <c r="I6492" s="161"/>
      <c r="J6492" s="162"/>
      <c r="K6492" s="134"/>
      <c r="L6492" s="134"/>
      <c r="M6492" s="134"/>
      <c r="N6492" s="134"/>
      <c r="O6492" s="135"/>
      <c r="P6492" s="135"/>
      <c r="Q6492" s="135"/>
      <c r="R6492" s="132"/>
      <c r="S6492" s="132"/>
      <c r="T6492" s="131"/>
      <c r="U6492" s="6"/>
      <c r="V6492" s="8"/>
      <c r="W6492" s="8"/>
      <c r="X6492" s="133" t="str">
        <f>F6492</f>
        <v>---</v>
      </c>
      <c r="Y6492" s="9"/>
      <c r="AA6492" s="11"/>
    </row>
    <row r="6493" spans="1:27" ht="7.5" customHeight="1" outlineLevel="5" x14ac:dyDescent="0.15">
      <c r="B6493" s="69"/>
      <c r="C6493" s="69"/>
      <c r="D6493" s="60"/>
      <c r="E6493" s="60"/>
      <c r="F6493" s="61"/>
      <c r="G6493" s="60"/>
      <c r="H6493" s="65"/>
      <c r="I6493" s="105"/>
      <c r="J6493" s="63"/>
      <c r="K6493" s="65"/>
      <c r="L6493" s="65"/>
      <c r="M6493" s="65"/>
      <c r="N6493" s="65"/>
      <c r="O6493" s="63"/>
      <c r="P6493" s="63"/>
      <c r="Q6493" s="63"/>
      <c r="R6493" s="60"/>
      <c r="S6493" s="60"/>
      <c r="T6493" s="69"/>
      <c r="U6493" s="8"/>
      <c r="X6493" s="60"/>
    </row>
    <row r="6494" spans="1:27" ht="11.25" outlineLevel="4" x14ac:dyDescent="0.2">
      <c r="A6494" s="4"/>
      <c r="B6494" s="120"/>
      <c r="C6494" s="121">
        <v>17</v>
      </c>
      <c r="D6494" s="122" t="s">
        <v>760</v>
      </c>
      <c r="E6494" s="123" t="s">
        <v>4129</v>
      </c>
      <c r="F6494" s="124" t="s">
        <v>4130</v>
      </c>
      <c r="G6494" s="122" t="s">
        <v>3656</v>
      </c>
      <c r="H6494" s="125">
        <v>1</v>
      </c>
      <c r="I6494" s="126">
        <v>0</v>
      </c>
      <c r="J6494" s="127">
        <f>H6494*I6494</f>
        <v>0</v>
      </c>
      <c r="K6494" s="125"/>
      <c r="L6494" s="125">
        <f>H6494*K6494</f>
        <v>0</v>
      </c>
      <c r="M6494" s="125"/>
      <c r="N6494" s="125">
        <f>H6494*M6494</f>
        <v>0</v>
      </c>
      <c r="O6494" s="127">
        <v>15</v>
      </c>
      <c r="P6494" s="127">
        <f>J6494*(O6494/100)</f>
        <v>0</v>
      </c>
      <c r="Q6494" s="127">
        <f>J6494+P6494</f>
        <v>0</v>
      </c>
      <c r="R6494" s="128"/>
      <c r="S6494" s="128" t="s">
        <v>776</v>
      </c>
      <c r="T6494" s="129">
        <v>1</v>
      </c>
      <c r="U6494" s="8"/>
      <c r="V6494" s="8"/>
      <c r="W6494" s="8"/>
      <c r="X6494" s="60"/>
    </row>
    <row r="6495" spans="1:27" ht="9.75" outlineLevel="5" x14ac:dyDescent="0.2">
      <c r="A6495" s="130"/>
      <c r="B6495" s="131"/>
      <c r="C6495" s="131"/>
      <c r="D6495" s="132"/>
      <c r="E6495" s="136" t="s">
        <v>0</v>
      </c>
      <c r="F6495" s="159" t="s">
        <v>763</v>
      </c>
      <c r="G6495" s="159"/>
      <c r="H6495" s="160"/>
      <c r="I6495" s="161"/>
      <c r="J6495" s="162"/>
      <c r="K6495" s="134"/>
      <c r="L6495" s="134"/>
      <c r="M6495" s="134"/>
      <c r="N6495" s="134"/>
      <c r="O6495" s="135"/>
      <c r="P6495" s="135"/>
      <c r="Q6495" s="135"/>
      <c r="R6495" s="132"/>
      <c r="S6495" s="132"/>
      <c r="T6495" s="131"/>
      <c r="U6495" s="6"/>
      <c r="V6495" s="8"/>
      <c r="W6495" s="8"/>
      <c r="X6495" s="133" t="str">
        <f>F6495</f>
        <v>---</v>
      </c>
      <c r="Y6495" s="9"/>
      <c r="AA6495" s="11"/>
    </row>
    <row r="6496" spans="1:27" ht="7.5" customHeight="1" outlineLevel="5" x14ac:dyDescent="0.15">
      <c r="B6496" s="69"/>
      <c r="C6496" s="69"/>
      <c r="D6496" s="60"/>
      <c r="E6496" s="60"/>
      <c r="F6496" s="61"/>
      <c r="G6496" s="60"/>
      <c r="H6496" s="65"/>
      <c r="I6496" s="105"/>
      <c r="J6496" s="63"/>
      <c r="K6496" s="65"/>
      <c r="L6496" s="65"/>
      <c r="M6496" s="65"/>
      <c r="N6496" s="65"/>
      <c r="O6496" s="63"/>
      <c r="P6496" s="63"/>
      <c r="Q6496" s="63"/>
      <c r="R6496" s="60"/>
      <c r="S6496" s="60"/>
      <c r="T6496" s="69"/>
      <c r="U6496" s="8"/>
      <c r="X6496" s="60"/>
    </row>
    <row r="6497" spans="1:27" ht="11.25" outlineLevel="4" x14ac:dyDescent="0.2">
      <c r="A6497" s="4"/>
      <c r="B6497" s="120"/>
      <c r="C6497" s="121">
        <v>18</v>
      </c>
      <c r="D6497" s="122" t="s">
        <v>760</v>
      </c>
      <c r="E6497" s="123" t="s">
        <v>4131</v>
      </c>
      <c r="F6497" s="124" t="s">
        <v>4132</v>
      </c>
      <c r="G6497" s="122" t="s">
        <v>3854</v>
      </c>
      <c r="H6497" s="125">
        <v>1</v>
      </c>
      <c r="I6497" s="126">
        <v>0</v>
      </c>
      <c r="J6497" s="127">
        <f>H6497*I6497</f>
        <v>0</v>
      </c>
      <c r="K6497" s="125"/>
      <c r="L6497" s="125">
        <f>H6497*K6497</f>
        <v>0</v>
      </c>
      <c r="M6497" s="125"/>
      <c r="N6497" s="125">
        <f>H6497*M6497</f>
        <v>0</v>
      </c>
      <c r="O6497" s="127">
        <v>15</v>
      </c>
      <c r="P6497" s="127">
        <f>J6497*(O6497/100)</f>
        <v>0</v>
      </c>
      <c r="Q6497" s="127">
        <f>J6497+P6497</f>
        <v>0</v>
      </c>
      <c r="R6497" s="128"/>
      <c r="S6497" s="128" t="s">
        <v>776</v>
      </c>
      <c r="T6497" s="129">
        <v>1</v>
      </c>
      <c r="U6497" s="8"/>
      <c r="V6497" s="8"/>
      <c r="W6497" s="8"/>
      <c r="X6497" s="60"/>
    </row>
    <row r="6498" spans="1:27" ht="9.75" outlineLevel="5" x14ac:dyDescent="0.2">
      <c r="A6498" s="130"/>
      <c r="B6498" s="131"/>
      <c r="C6498" s="131"/>
      <c r="D6498" s="132"/>
      <c r="E6498" s="136" t="s">
        <v>0</v>
      </c>
      <c r="F6498" s="159" t="s">
        <v>763</v>
      </c>
      <c r="G6498" s="159"/>
      <c r="H6498" s="160"/>
      <c r="I6498" s="161"/>
      <c r="J6498" s="162"/>
      <c r="K6498" s="134"/>
      <c r="L6498" s="134"/>
      <c r="M6498" s="134"/>
      <c r="N6498" s="134"/>
      <c r="O6498" s="135"/>
      <c r="P6498" s="135"/>
      <c r="Q6498" s="135"/>
      <c r="R6498" s="132"/>
      <c r="S6498" s="132"/>
      <c r="T6498" s="131"/>
      <c r="U6498" s="6"/>
      <c r="V6498" s="8"/>
      <c r="W6498" s="8"/>
      <c r="X6498" s="133" t="str">
        <f>F6498</f>
        <v>---</v>
      </c>
      <c r="Y6498" s="9"/>
      <c r="AA6498" s="11"/>
    </row>
    <row r="6499" spans="1:27" ht="7.5" customHeight="1" outlineLevel="5" x14ac:dyDescent="0.15">
      <c r="B6499" s="69"/>
      <c r="C6499" s="69"/>
      <c r="D6499" s="60"/>
      <c r="E6499" s="60"/>
      <c r="F6499" s="61"/>
      <c r="G6499" s="60"/>
      <c r="H6499" s="65"/>
      <c r="I6499" s="105"/>
      <c r="J6499" s="63"/>
      <c r="K6499" s="65"/>
      <c r="L6499" s="65"/>
      <c r="M6499" s="65"/>
      <c r="N6499" s="65"/>
      <c r="O6499" s="63"/>
      <c r="P6499" s="63"/>
      <c r="Q6499" s="63"/>
      <c r="R6499" s="60"/>
      <c r="S6499" s="60"/>
      <c r="T6499" s="69"/>
      <c r="U6499" s="8"/>
      <c r="X6499" s="60"/>
    </row>
    <row r="6500" spans="1:27" ht="11.25" outlineLevel="4" x14ac:dyDescent="0.2">
      <c r="A6500" s="4"/>
      <c r="B6500" s="120"/>
      <c r="C6500" s="121">
        <v>19</v>
      </c>
      <c r="D6500" s="122" t="s">
        <v>760</v>
      </c>
      <c r="E6500" s="123" t="s">
        <v>4133</v>
      </c>
      <c r="F6500" s="124" t="s">
        <v>4134</v>
      </c>
      <c r="G6500" s="122" t="s">
        <v>3656</v>
      </c>
      <c r="H6500" s="125">
        <v>1</v>
      </c>
      <c r="I6500" s="126">
        <v>0</v>
      </c>
      <c r="J6500" s="127">
        <f>H6500*I6500</f>
        <v>0</v>
      </c>
      <c r="K6500" s="125"/>
      <c r="L6500" s="125">
        <f>H6500*K6500</f>
        <v>0</v>
      </c>
      <c r="M6500" s="125"/>
      <c r="N6500" s="125">
        <f>H6500*M6500</f>
        <v>0</v>
      </c>
      <c r="O6500" s="127">
        <v>15</v>
      </c>
      <c r="P6500" s="127">
        <f>J6500*(O6500/100)</f>
        <v>0</v>
      </c>
      <c r="Q6500" s="127">
        <f>J6500+P6500</f>
        <v>0</v>
      </c>
      <c r="R6500" s="128"/>
      <c r="S6500" s="128" t="s">
        <v>776</v>
      </c>
      <c r="T6500" s="129">
        <v>1</v>
      </c>
      <c r="U6500" s="8"/>
      <c r="V6500" s="8"/>
      <c r="W6500" s="8"/>
      <c r="X6500" s="60"/>
    </row>
    <row r="6501" spans="1:27" ht="9.75" outlineLevel="5" x14ac:dyDescent="0.2">
      <c r="A6501" s="130"/>
      <c r="B6501" s="131"/>
      <c r="C6501" s="131"/>
      <c r="D6501" s="132"/>
      <c r="E6501" s="136" t="s">
        <v>0</v>
      </c>
      <c r="F6501" s="159" t="s">
        <v>763</v>
      </c>
      <c r="G6501" s="159"/>
      <c r="H6501" s="160"/>
      <c r="I6501" s="161"/>
      <c r="J6501" s="162"/>
      <c r="K6501" s="134"/>
      <c r="L6501" s="134"/>
      <c r="M6501" s="134"/>
      <c r="N6501" s="134"/>
      <c r="O6501" s="135"/>
      <c r="P6501" s="135"/>
      <c r="Q6501" s="135"/>
      <c r="R6501" s="132"/>
      <c r="S6501" s="132"/>
      <c r="T6501" s="131"/>
      <c r="U6501" s="6"/>
      <c r="V6501" s="8"/>
      <c r="W6501" s="8"/>
      <c r="X6501" s="133" t="str">
        <f>F6501</f>
        <v>---</v>
      </c>
      <c r="Y6501" s="9"/>
      <c r="AA6501" s="11"/>
    </row>
    <row r="6502" spans="1:27" ht="7.5" customHeight="1" outlineLevel="5" x14ac:dyDescent="0.15">
      <c r="B6502" s="69"/>
      <c r="C6502" s="69"/>
      <c r="D6502" s="60"/>
      <c r="E6502" s="60"/>
      <c r="F6502" s="61"/>
      <c r="G6502" s="60"/>
      <c r="H6502" s="65"/>
      <c r="I6502" s="105"/>
      <c r="J6502" s="63"/>
      <c r="K6502" s="65"/>
      <c r="L6502" s="65"/>
      <c r="M6502" s="65"/>
      <c r="N6502" s="65"/>
      <c r="O6502" s="63"/>
      <c r="P6502" s="63"/>
      <c r="Q6502" s="63"/>
      <c r="R6502" s="60"/>
      <c r="S6502" s="60"/>
      <c r="T6502" s="69"/>
      <c r="U6502" s="8"/>
      <c r="X6502" s="60"/>
    </row>
    <row r="6503" spans="1:27" ht="11.25" outlineLevel="4" x14ac:dyDescent="0.2">
      <c r="A6503" s="4"/>
      <c r="B6503" s="120"/>
      <c r="C6503" s="121">
        <v>20</v>
      </c>
      <c r="D6503" s="122" t="s">
        <v>760</v>
      </c>
      <c r="E6503" s="123" t="s">
        <v>4135</v>
      </c>
      <c r="F6503" s="124" t="s">
        <v>4136</v>
      </c>
      <c r="G6503" s="122" t="s">
        <v>3656</v>
      </c>
      <c r="H6503" s="125">
        <v>1</v>
      </c>
      <c r="I6503" s="126">
        <v>0</v>
      </c>
      <c r="J6503" s="127">
        <f>H6503*I6503</f>
        <v>0</v>
      </c>
      <c r="K6503" s="125"/>
      <c r="L6503" s="125">
        <f>H6503*K6503</f>
        <v>0</v>
      </c>
      <c r="M6503" s="125"/>
      <c r="N6503" s="125">
        <f>H6503*M6503</f>
        <v>0</v>
      </c>
      <c r="O6503" s="127">
        <v>15</v>
      </c>
      <c r="P6503" s="127">
        <f>J6503*(O6503/100)</f>
        <v>0</v>
      </c>
      <c r="Q6503" s="127">
        <f>J6503+P6503</f>
        <v>0</v>
      </c>
      <c r="R6503" s="128"/>
      <c r="S6503" s="128" t="s">
        <v>776</v>
      </c>
      <c r="T6503" s="129">
        <v>1</v>
      </c>
      <c r="U6503" s="8"/>
      <c r="V6503" s="8"/>
      <c r="W6503" s="8"/>
      <c r="X6503" s="60"/>
    </row>
    <row r="6504" spans="1:27" ht="9.75" outlineLevel="5" x14ac:dyDescent="0.2">
      <c r="A6504" s="130"/>
      <c r="B6504" s="131"/>
      <c r="C6504" s="131"/>
      <c r="D6504" s="132"/>
      <c r="E6504" s="136" t="s">
        <v>0</v>
      </c>
      <c r="F6504" s="159" t="s">
        <v>763</v>
      </c>
      <c r="G6504" s="159"/>
      <c r="H6504" s="160"/>
      <c r="I6504" s="161"/>
      <c r="J6504" s="162"/>
      <c r="K6504" s="134"/>
      <c r="L6504" s="134"/>
      <c r="M6504" s="134"/>
      <c r="N6504" s="134"/>
      <c r="O6504" s="135"/>
      <c r="P6504" s="135"/>
      <c r="Q6504" s="135"/>
      <c r="R6504" s="132"/>
      <c r="S6504" s="132"/>
      <c r="T6504" s="131"/>
      <c r="U6504" s="6"/>
      <c r="V6504" s="8"/>
      <c r="W6504" s="8"/>
      <c r="X6504" s="133" t="str">
        <f>F6504</f>
        <v>---</v>
      </c>
      <c r="Y6504" s="9"/>
      <c r="AA6504" s="11"/>
    </row>
    <row r="6505" spans="1:27" ht="7.5" customHeight="1" outlineLevel="5" x14ac:dyDescent="0.15">
      <c r="B6505" s="69"/>
      <c r="C6505" s="69"/>
      <c r="D6505" s="60"/>
      <c r="E6505" s="60"/>
      <c r="F6505" s="61"/>
      <c r="G6505" s="60"/>
      <c r="H6505" s="65"/>
      <c r="I6505" s="105"/>
      <c r="J6505" s="63"/>
      <c r="K6505" s="65"/>
      <c r="L6505" s="65"/>
      <c r="M6505" s="65"/>
      <c r="N6505" s="65"/>
      <c r="O6505" s="63"/>
      <c r="P6505" s="63"/>
      <c r="Q6505" s="63"/>
      <c r="R6505" s="60"/>
      <c r="S6505" s="60"/>
      <c r="T6505" s="69"/>
      <c r="U6505" s="8"/>
      <c r="X6505" s="60"/>
    </row>
    <row r="6506" spans="1:27" ht="11.25" outlineLevel="4" x14ac:dyDescent="0.2">
      <c r="A6506" s="4"/>
      <c r="B6506" s="120"/>
      <c r="C6506" s="121">
        <v>21</v>
      </c>
      <c r="D6506" s="122" t="s">
        <v>3747</v>
      </c>
      <c r="E6506" s="123" t="s">
        <v>4137</v>
      </c>
      <c r="F6506" s="124" t="s">
        <v>4138</v>
      </c>
      <c r="G6506" s="122" t="s">
        <v>724</v>
      </c>
      <c r="H6506" s="125">
        <v>1</v>
      </c>
      <c r="I6506" s="126">
        <v>0</v>
      </c>
      <c r="J6506" s="127">
        <f>H6506*I6506</f>
        <v>0</v>
      </c>
      <c r="K6506" s="125"/>
      <c r="L6506" s="125">
        <f>H6506*K6506</f>
        <v>0</v>
      </c>
      <c r="M6506" s="125"/>
      <c r="N6506" s="125">
        <f>H6506*M6506</f>
        <v>0</v>
      </c>
      <c r="O6506" s="127">
        <v>15</v>
      </c>
      <c r="P6506" s="127">
        <f>J6506*(O6506/100)</f>
        <v>0</v>
      </c>
      <c r="Q6506" s="127">
        <f>J6506+P6506</f>
        <v>0</v>
      </c>
      <c r="R6506" s="128"/>
      <c r="S6506" s="128" t="s">
        <v>538</v>
      </c>
      <c r="T6506" s="129">
        <v>1</v>
      </c>
      <c r="U6506" s="8"/>
      <c r="V6506" s="8"/>
      <c r="W6506" s="8"/>
      <c r="X6506" s="60"/>
    </row>
    <row r="6507" spans="1:27" ht="9.75" outlineLevel="5" x14ac:dyDescent="0.2">
      <c r="A6507" s="130"/>
      <c r="B6507" s="131"/>
      <c r="C6507" s="131"/>
      <c r="D6507" s="132"/>
      <c r="E6507" s="136" t="s">
        <v>0</v>
      </c>
      <c r="F6507" s="159" t="s">
        <v>4139</v>
      </c>
      <c r="G6507" s="159"/>
      <c r="H6507" s="160"/>
      <c r="I6507" s="161"/>
      <c r="J6507" s="162"/>
      <c r="K6507" s="134"/>
      <c r="L6507" s="134"/>
      <c r="M6507" s="134"/>
      <c r="N6507" s="134"/>
      <c r="O6507" s="135"/>
      <c r="P6507" s="135"/>
      <c r="Q6507" s="135"/>
      <c r="R6507" s="132"/>
      <c r="S6507" s="132"/>
      <c r="T6507" s="131"/>
      <c r="U6507" s="6"/>
      <c r="V6507" s="8"/>
      <c r="W6507" s="8"/>
      <c r="X6507" s="133" t="str">
        <f>F6507</f>
        <v>Montáž součástí 19" optického rozvaděče vany</v>
      </c>
      <c r="Y6507" s="9"/>
      <c r="AA6507" s="11"/>
    </row>
    <row r="6508" spans="1:27" ht="7.5" customHeight="1" outlineLevel="5" x14ac:dyDescent="0.15">
      <c r="B6508" s="69"/>
      <c r="C6508" s="69"/>
      <c r="D6508" s="60"/>
      <c r="E6508" s="60"/>
      <c r="F6508" s="61"/>
      <c r="G6508" s="60"/>
      <c r="H6508" s="65"/>
      <c r="I6508" s="105"/>
      <c r="J6508" s="63"/>
      <c r="K6508" s="65"/>
      <c r="L6508" s="65"/>
      <c r="M6508" s="65"/>
      <c r="N6508" s="65"/>
      <c r="O6508" s="63"/>
      <c r="P6508" s="63"/>
      <c r="Q6508" s="63"/>
      <c r="R6508" s="60"/>
      <c r="S6508" s="60"/>
      <c r="T6508" s="69"/>
      <c r="U6508" s="8"/>
      <c r="X6508" s="60"/>
    </row>
    <row r="6509" spans="1:27" ht="11.25" outlineLevel="4" x14ac:dyDescent="0.2">
      <c r="A6509" s="4"/>
      <c r="B6509" s="120"/>
      <c r="C6509" s="121">
        <v>22</v>
      </c>
      <c r="D6509" s="122" t="s">
        <v>760</v>
      </c>
      <c r="E6509" s="123" t="s">
        <v>4140</v>
      </c>
      <c r="F6509" s="124" t="s">
        <v>4141</v>
      </c>
      <c r="G6509" s="122" t="s">
        <v>3656</v>
      </c>
      <c r="H6509" s="125">
        <v>1</v>
      </c>
      <c r="I6509" s="126">
        <v>0</v>
      </c>
      <c r="J6509" s="127">
        <f>H6509*I6509</f>
        <v>0</v>
      </c>
      <c r="K6509" s="125"/>
      <c r="L6509" s="125">
        <f>H6509*K6509</f>
        <v>0</v>
      </c>
      <c r="M6509" s="125"/>
      <c r="N6509" s="125">
        <f>H6509*M6509</f>
        <v>0</v>
      </c>
      <c r="O6509" s="127">
        <v>15</v>
      </c>
      <c r="P6509" s="127">
        <f>J6509*(O6509/100)</f>
        <v>0</v>
      </c>
      <c r="Q6509" s="127">
        <f>J6509+P6509</f>
        <v>0</v>
      </c>
      <c r="R6509" s="128"/>
      <c r="S6509" s="128" t="s">
        <v>776</v>
      </c>
      <c r="T6509" s="129">
        <v>1</v>
      </c>
      <c r="U6509" s="8"/>
      <c r="V6509" s="8"/>
      <c r="W6509" s="8"/>
      <c r="X6509" s="60"/>
    </row>
    <row r="6510" spans="1:27" ht="9.75" outlineLevel="5" x14ac:dyDescent="0.2">
      <c r="A6510" s="130"/>
      <c r="B6510" s="131"/>
      <c r="C6510" s="131"/>
      <c r="D6510" s="132"/>
      <c r="E6510" s="136" t="s">
        <v>0</v>
      </c>
      <c r="F6510" s="159" t="s">
        <v>763</v>
      </c>
      <c r="G6510" s="159"/>
      <c r="H6510" s="160"/>
      <c r="I6510" s="161"/>
      <c r="J6510" s="162"/>
      <c r="K6510" s="134"/>
      <c r="L6510" s="134"/>
      <c r="M6510" s="134"/>
      <c r="N6510" s="134"/>
      <c r="O6510" s="135"/>
      <c r="P6510" s="135"/>
      <c r="Q6510" s="135"/>
      <c r="R6510" s="132"/>
      <c r="S6510" s="132"/>
      <c r="T6510" s="131"/>
      <c r="U6510" s="6"/>
      <c r="V6510" s="8"/>
      <c r="W6510" s="8"/>
      <c r="X6510" s="133" t="str">
        <f>F6510</f>
        <v>---</v>
      </c>
      <c r="Y6510" s="9"/>
      <c r="AA6510" s="11"/>
    </row>
    <row r="6511" spans="1:27" ht="7.5" customHeight="1" outlineLevel="5" x14ac:dyDescent="0.15">
      <c r="B6511" s="69"/>
      <c r="C6511" s="69"/>
      <c r="D6511" s="60"/>
      <c r="E6511" s="60"/>
      <c r="F6511" s="61"/>
      <c r="G6511" s="60"/>
      <c r="H6511" s="65"/>
      <c r="I6511" s="105"/>
      <c r="J6511" s="63"/>
      <c r="K6511" s="65"/>
      <c r="L6511" s="65"/>
      <c r="M6511" s="65"/>
      <c r="N6511" s="65"/>
      <c r="O6511" s="63"/>
      <c r="P6511" s="63"/>
      <c r="Q6511" s="63"/>
      <c r="R6511" s="60"/>
      <c r="S6511" s="60"/>
      <c r="T6511" s="69"/>
      <c r="U6511" s="8"/>
      <c r="X6511" s="60"/>
    </row>
    <row r="6512" spans="1:27" ht="11.25" outlineLevel="4" x14ac:dyDescent="0.2">
      <c r="A6512" s="4"/>
      <c r="B6512" s="120"/>
      <c r="C6512" s="121">
        <v>23</v>
      </c>
      <c r="D6512" s="122" t="s">
        <v>760</v>
      </c>
      <c r="E6512" s="123" t="s">
        <v>4142</v>
      </c>
      <c r="F6512" s="124" t="s">
        <v>4143</v>
      </c>
      <c r="G6512" s="122" t="s">
        <v>3656</v>
      </c>
      <c r="H6512" s="125">
        <v>24</v>
      </c>
      <c r="I6512" s="126">
        <v>0</v>
      </c>
      <c r="J6512" s="127">
        <f>H6512*I6512</f>
        <v>0</v>
      </c>
      <c r="K6512" s="125"/>
      <c r="L6512" s="125">
        <f>H6512*K6512</f>
        <v>0</v>
      </c>
      <c r="M6512" s="125"/>
      <c r="N6512" s="125">
        <f>H6512*M6512</f>
        <v>0</v>
      </c>
      <c r="O6512" s="127">
        <v>15</v>
      </c>
      <c r="P6512" s="127">
        <f>J6512*(O6512/100)</f>
        <v>0</v>
      </c>
      <c r="Q6512" s="127">
        <f>J6512+P6512</f>
        <v>0</v>
      </c>
      <c r="R6512" s="128"/>
      <c r="S6512" s="128" t="s">
        <v>776</v>
      </c>
      <c r="T6512" s="129">
        <v>1</v>
      </c>
      <c r="U6512" s="8"/>
      <c r="V6512" s="8"/>
      <c r="W6512" s="8"/>
      <c r="X6512" s="60"/>
    </row>
    <row r="6513" spans="1:27" ht="9.75" outlineLevel="5" x14ac:dyDescent="0.2">
      <c r="A6513" s="130"/>
      <c r="B6513" s="131"/>
      <c r="C6513" s="131"/>
      <c r="D6513" s="132"/>
      <c r="E6513" s="136" t="s">
        <v>0</v>
      </c>
      <c r="F6513" s="159" t="s">
        <v>763</v>
      </c>
      <c r="G6513" s="159"/>
      <c r="H6513" s="160"/>
      <c r="I6513" s="161"/>
      <c r="J6513" s="162"/>
      <c r="K6513" s="134"/>
      <c r="L6513" s="134"/>
      <c r="M6513" s="134"/>
      <c r="N6513" s="134"/>
      <c r="O6513" s="135"/>
      <c r="P6513" s="135"/>
      <c r="Q6513" s="135"/>
      <c r="R6513" s="132"/>
      <c r="S6513" s="132"/>
      <c r="T6513" s="131"/>
      <c r="U6513" s="6"/>
      <c r="V6513" s="8"/>
      <c r="W6513" s="8"/>
      <c r="X6513" s="133" t="str">
        <f>F6513</f>
        <v>---</v>
      </c>
      <c r="Y6513" s="9"/>
      <c r="AA6513" s="11"/>
    </row>
    <row r="6514" spans="1:27" ht="7.5" customHeight="1" outlineLevel="5" x14ac:dyDescent="0.15">
      <c r="B6514" s="69"/>
      <c r="C6514" s="69"/>
      <c r="D6514" s="60"/>
      <c r="E6514" s="60"/>
      <c r="F6514" s="61"/>
      <c r="G6514" s="60"/>
      <c r="H6514" s="65"/>
      <c r="I6514" s="105"/>
      <c r="J6514" s="63"/>
      <c r="K6514" s="65"/>
      <c r="L6514" s="65"/>
      <c r="M6514" s="65"/>
      <c r="N6514" s="65"/>
      <c r="O6514" s="63"/>
      <c r="P6514" s="63"/>
      <c r="Q6514" s="63"/>
      <c r="R6514" s="60"/>
      <c r="S6514" s="60"/>
      <c r="T6514" s="69"/>
      <c r="U6514" s="8"/>
      <c r="X6514" s="60"/>
    </row>
    <row r="6515" spans="1:27" ht="11.25" outlineLevel="4" x14ac:dyDescent="0.2">
      <c r="A6515" s="4"/>
      <c r="B6515" s="120"/>
      <c r="C6515" s="121">
        <v>24</v>
      </c>
      <c r="D6515" s="122" t="s">
        <v>760</v>
      </c>
      <c r="E6515" s="123" t="s">
        <v>4144</v>
      </c>
      <c r="F6515" s="124" t="s">
        <v>4145</v>
      </c>
      <c r="G6515" s="122" t="s">
        <v>3656</v>
      </c>
      <c r="H6515" s="125">
        <v>24</v>
      </c>
      <c r="I6515" s="126">
        <v>0</v>
      </c>
      <c r="J6515" s="127">
        <f>H6515*I6515</f>
        <v>0</v>
      </c>
      <c r="K6515" s="125"/>
      <c r="L6515" s="125">
        <f>H6515*K6515</f>
        <v>0</v>
      </c>
      <c r="M6515" s="125"/>
      <c r="N6515" s="125">
        <f>H6515*M6515</f>
        <v>0</v>
      </c>
      <c r="O6515" s="127">
        <v>15</v>
      </c>
      <c r="P6515" s="127">
        <f>J6515*(O6515/100)</f>
        <v>0</v>
      </c>
      <c r="Q6515" s="127">
        <f>J6515+P6515</f>
        <v>0</v>
      </c>
      <c r="R6515" s="128"/>
      <c r="S6515" s="128" t="s">
        <v>776</v>
      </c>
      <c r="T6515" s="129">
        <v>1</v>
      </c>
      <c r="U6515" s="8"/>
      <c r="V6515" s="8"/>
      <c r="W6515" s="8"/>
      <c r="X6515" s="60"/>
    </row>
    <row r="6516" spans="1:27" ht="9.75" outlineLevel="5" x14ac:dyDescent="0.2">
      <c r="A6516" s="130"/>
      <c r="B6516" s="131"/>
      <c r="C6516" s="131"/>
      <c r="D6516" s="132"/>
      <c r="E6516" s="136" t="s">
        <v>0</v>
      </c>
      <c r="F6516" s="159" t="s">
        <v>763</v>
      </c>
      <c r="G6516" s="159"/>
      <c r="H6516" s="160"/>
      <c r="I6516" s="161"/>
      <c r="J6516" s="162"/>
      <c r="K6516" s="134"/>
      <c r="L6516" s="134"/>
      <c r="M6516" s="134"/>
      <c r="N6516" s="134"/>
      <c r="O6516" s="135"/>
      <c r="P6516" s="135"/>
      <c r="Q6516" s="135"/>
      <c r="R6516" s="132"/>
      <c r="S6516" s="132"/>
      <c r="T6516" s="131"/>
      <c r="U6516" s="6"/>
      <c r="V6516" s="8"/>
      <c r="W6516" s="8"/>
      <c r="X6516" s="133" t="str">
        <f>F6516</f>
        <v>---</v>
      </c>
      <c r="Y6516" s="9"/>
      <c r="AA6516" s="11"/>
    </row>
    <row r="6517" spans="1:27" ht="7.5" customHeight="1" outlineLevel="5" x14ac:dyDescent="0.15">
      <c r="B6517" s="69"/>
      <c r="C6517" s="69"/>
      <c r="D6517" s="60"/>
      <c r="E6517" s="60"/>
      <c r="F6517" s="61"/>
      <c r="G6517" s="60"/>
      <c r="H6517" s="65"/>
      <c r="I6517" s="105"/>
      <c r="J6517" s="63"/>
      <c r="K6517" s="65"/>
      <c r="L6517" s="65"/>
      <c r="M6517" s="65"/>
      <c r="N6517" s="65"/>
      <c r="O6517" s="63"/>
      <c r="P6517" s="63"/>
      <c r="Q6517" s="63"/>
      <c r="R6517" s="60"/>
      <c r="S6517" s="60"/>
      <c r="T6517" s="69"/>
      <c r="U6517" s="8"/>
      <c r="X6517" s="60"/>
    </row>
    <row r="6518" spans="1:27" ht="11.25" outlineLevel="4" x14ac:dyDescent="0.2">
      <c r="A6518" s="4"/>
      <c r="B6518" s="120"/>
      <c r="C6518" s="121">
        <v>25</v>
      </c>
      <c r="D6518" s="122" t="s">
        <v>760</v>
      </c>
      <c r="E6518" s="123" t="s">
        <v>4146</v>
      </c>
      <c r="F6518" s="124" t="s">
        <v>4147</v>
      </c>
      <c r="G6518" s="122" t="s">
        <v>3656</v>
      </c>
      <c r="H6518" s="125">
        <v>24</v>
      </c>
      <c r="I6518" s="126">
        <v>0</v>
      </c>
      <c r="J6518" s="127">
        <f>H6518*I6518</f>
        <v>0</v>
      </c>
      <c r="K6518" s="125"/>
      <c r="L6518" s="125">
        <f>H6518*K6518</f>
        <v>0</v>
      </c>
      <c r="M6518" s="125"/>
      <c r="N6518" s="125">
        <f>H6518*M6518</f>
        <v>0</v>
      </c>
      <c r="O6518" s="127">
        <v>15</v>
      </c>
      <c r="P6518" s="127">
        <f>J6518*(O6518/100)</f>
        <v>0</v>
      </c>
      <c r="Q6518" s="127">
        <f>J6518+P6518</f>
        <v>0</v>
      </c>
      <c r="R6518" s="128"/>
      <c r="S6518" s="128" t="s">
        <v>776</v>
      </c>
      <c r="T6518" s="129">
        <v>1</v>
      </c>
      <c r="U6518" s="8"/>
      <c r="V6518" s="8"/>
      <c r="W6518" s="8"/>
      <c r="X6518" s="60"/>
    </row>
    <row r="6519" spans="1:27" ht="9.75" outlineLevel="5" x14ac:dyDescent="0.2">
      <c r="A6519" s="130"/>
      <c r="B6519" s="131"/>
      <c r="C6519" s="131"/>
      <c r="D6519" s="132"/>
      <c r="E6519" s="136" t="s">
        <v>0</v>
      </c>
      <c r="F6519" s="159" t="s">
        <v>763</v>
      </c>
      <c r="G6519" s="159"/>
      <c r="H6519" s="160"/>
      <c r="I6519" s="161"/>
      <c r="J6519" s="162"/>
      <c r="K6519" s="134"/>
      <c r="L6519" s="134"/>
      <c r="M6519" s="134"/>
      <c r="N6519" s="134"/>
      <c r="O6519" s="135"/>
      <c r="P6519" s="135"/>
      <c r="Q6519" s="135"/>
      <c r="R6519" s="132"/>
      <c r="S6519" s="132"/>
      <c r="T6519" s="131"/>
      <c r="U6519" s="6"/>
      <c r="V6519" s="8"/>
      <c r="W6519" s="8"/>
      <c r="X6519" s="133" t="str">
        <f>F6519</f>
        <v>---</v>
      </c>
      <c r="Y6519" s="9"/>
      <c r="AA6519" s="11"/>
    </row>
    <row r="6520" spans="1:27" ht="7.5" customHeight="1" outlineLevel="5" x14ac:dyDescent="0.15">
      <c r="B6520" s="69"/>
      <c r="C6520" s="69"/>
      <c r="D6520" s="60"/>
      <c r="E6520" s="60"/>
      <c r="F6520" s="61"/>
      <c r="G6520" s="60"/>
      <c r="H6520" s="65"/>
      <c r="I6520" s="105"/>
      <c r="J6520" s="63"/>
      <c r="K6520" s="65"/>
      <c r="L6520" s="65"/>
      <c r="M6520" s="65"/>
      <c r="N6520" s="65"/>
      <c r="O6520" s="63"/>
      <c r="P6520" s="63"/>
      <c r="Q6520" s="63"/>
      <c r="R6520" s="60"/>
      <c r="S6520" s="60"/>
      <c r="T6520" s="69"/>
      <c r="U6520" s="8"/>
      <c r="X6520" s="60"/>
    </row>
    <row r="6521" spans="1:27" ht="11.25" outlineLevel="4" x14ac:dyDescent="0.2">
      <c r="A6521" s="4"/>
      <c r="B6521" s="120"/>
      <c r="C6521" s="121">
        <v>26</v>
      </c>
      <c r="D6521" s="122" t="s">
        <v>534</v>
      </c>
      <c r="E6521" s="123" t="s">
        <v>4148</v>
      </c>
      <c r="F6521" s="124" t="s">
        <v>4149</v>
      </c>
      <c r="G6521" s="122" t="s">
        <v>724</v>
      </c>
      <c r="H6521" s="125">
        <v>1</v>
      </c>
      <c r="I6521" s="126">
        <v>0</v>
      </c>
      <c r="J6521" s="127">
        <f>H6521*I6521</f>
        <v>0</v>
      </c>
      <c r="K6521" s="125"/>
      <c r="L6521" s="125">
        <f>H6521*K6521</f>
        <v>0</v>
      </c>
      <c r="M6521" s="125"/>
      <c r="N6521" s="125">
        <f>H6521*M6521</f>
        <v>0</v>
      </c>
      <c r="O6521" s="127">
        <v>15</v>
      </c>
      <c r="P6521" s="127">
        <f>J6521*(O6521/100)</f>
        <v>0</v>
      </c>
      <c r="Q6521" s="127">
        <f>J6521+P6521</f>
        <v>0</v>
      </c>
      <c r="R6521" s="128"/>
      <c r="S6521" s="128" t="s">
        <v>538</v>
      </c>
      <c r="T6521" s="129">
        <v>1</v>
      </c>
      <c r="U6521" s="8"/>
      <c r="V6521" s="8"/>
      <c r="W6521" s="8"/>
      <c r="X6521" s="60"/>
    </row>
    <row r="6522" spans="1:27" ht="9.75" outlineLevel="5" x14ac:dyDescent="0.2">
      <c r="A6522" s="130"/>
      <c r="B6522" s="131"/>
      <c r="C6522" s="131"/>
      <c r="D6522" s="132"/>
      <c r="E6522" s="136" t="s">
        <v>0</v>
      </c>
      <c r="F6522" s="159" t="s">
        <v>4150</v>
      </c>
      <c r="G6522" s="159"/>
      <c r="H6522" s="160"/>
      <c r="I6522" s="161"/>
      <c r="J6522" s="162"/>
      <c r="K6522" s="134"/>
      <c r="L6522" s="134"/>
      <c r="M6522" s="134"/>
      <c r="N6522" s="134"/>
      <c r="O6522" s="135"/>
      <c r="P6522" s="135"/>
      <c r="Q6522" s="135"/>
      <c r="R6522" s="132"/>
      <c r="S6522" s="132"/>
      <c r="T6522" s="131"/>
      <c r="U6522" s="6"/>
      <c r="V6522" s="8"/>
      <c r="W6522" s="8"/>
      <c r="X6522" s="133" t="str">
        <f>F6522</f>
        <v>Montáž strukturované kabeláže rozvaděče optického nástěnného</v>
      </c>
      <c r="Y6522" s="9"/>
      <c r="AA6522" s="11"/>
    </row>
    <row r="6523" spans="1:27" ht="7.5" customHeight="1" outlineLevel="5" x14ac:dyDescent="0.15">
      <c r="B6523" s="69"/>
      <c r="C6523" s="69"/>
      <c r="D6523" s="60"/>
      <c r="E6523" s="60"/>
      <c r="F6523" s="61"/>
      <c r="G6523" s="60"/>
      <c r="H6523" s="65"/>
      <c r="I6523" s="105"/>
      <c r="J6523" s="63"/>
      <c r="K6523" s="65"/>
      <c r="L6523" s="65"/>
      <c r="M6523" s="65"/>
      <c r="N6523" s="65"/>
      <c r="O6523" s="63"/>
      <c r="P6523" s="63"/>
      <c r="Q6523" s="63"/>
      <c r="R6523" s="60"/>
      <c r="S6523" s="60"/>
      <c r="T6523" s="69"/>
      <c r="U6523" s="8"/>
      <c r="X6523" s="60"/>
    </row>
    <row r="6524" spans="1:27" ht="33.75" outlineLevel="4" x14ac:dyDescent="0.2">
      <c r="A6524" s="4"/>
      <c r="B6524" s="120"/>
      <c r="C6524" s="121">
        <v>27</v>
      </c>
      <c r="D6524" s="122" t="s">
        <v>760</v>
      </c>
      <c r="E6524" s="123" t="s">
        <v>4151</v>
      </c>
      <c r="F6524" s="124" t="s">
        <v>4152</v>
      </c>
      <c r="G6524" s="122" t="s">
        <v>3656</v>
      </c>
      <c r="H6524" s="125">
        <v>1</v>
      </c>
      <c r="I6524" s="126">
        <v>0</v>
      </c>
      <c r="J6524" s="127">
        <f>H6524*I6524</f>
        <v>0</v>
      </c>
      <c r="K6524" s="125"/>
      <c r="L6524" s="125">
        <f>H6524*K6524</f>
        <v>0</v>
      </c>
      <c r="M6524" s="125"/>
      <c r="N6524" s="125">
        <f>H6524*M6524</f>
        <v>0</v>
      </c>
      <c r="O6524" s="127">
        <v>15</v>
      </c>
      <c r="P6524" s="127">
        <f>J6524*(O6524/100)</f>
        <v>0</v>
      </c>
      <c r="Q6524" s="127">
        <f>J6524+P6524</f>
        <v>0</v>
      </c>
      <c r="R6524" s="128"/>
      <c r="S6524" s="128" t="s">
        <v>776</v>
      </c>
      <c r="T6524" s="129">
        <v>1</v>
      </c>
      <c r="U6524" s="8"/>
      <c r="V6524" s="8"/>
      <c r="W6524" s="8"/>
      <c r="X6524" s="60"/>
    </row>
    <row r="6525" spans="1:27" ht="9.75" outlineLevel="5" x14ac:dyDescent="0.2">
      <c r="A6525" s="130"/>
      <c r="B6525" s="131"/>
      <c r="C6525" s="131"/>
      <c r="D6525" s="132"/>
      <c r="E6525" s="136" t="s">
        <v>0</v>
      </c>
      <c r="F6525" s="159" t="s">
        <v>763</v>
      </c>
      <c r="G6525" s="159"/>
      <c r="H6525" s="160"/>
      <c r="I6525" s="161"/>
      <c r="J6525" s="162"/>
      <c r="K6525" s="134"/>
      <c r="L6525" s="134"/>
      <c r="M6525" s="134"/>
      <c r="N6525" s="134"/>
      <c r="O6525" s="135"/>
      <c r="P6525" s="135"/>
      <c r="Q6525" s="135"/>
      <c r="R6525" s="132"/>
      <c r="S6525" s="132"/>
      <c r="T6525" s="131"/>
      <c r="U6525" s="6"/>
      <c r="V6525" s="8"/>
      <c r="W6525" s="8"/>
      <c r="X6525" s="133" t="str">
        <f>F6525</f>
        <v>---</v>
      </c>
      <c r="Y6525" s="9"/>
      <c r="AA6525" s="11"/>
    </row>
    <row r="6526" spans="1:27" ht="7.5" customHeight="1" outlineLevel="5" x14ac:dyDescent="0.15">
      <c r="B6526" s="69"/>
      <c r="C6526" s="69"/>
      <c r="D6526" s="60"/>
      <c r="E6526" s="60"/>
      <c r="F6526" s="61"/>
      <c r="G6526" s="60"/>
      <c r="H6526" s="65"/>
      <c r="I6526" s="105"/>
      <c r="J6526" s="63"/>
      <c r="K6526" s="65"/>
      <c r="L6526" s="65"/>
      <c r="M6526" s="65"/>
      <c r="N6526" s="65"/>
      <c r="O6526" s="63"/>
      <c r="P6526" s="63"/>
      <c r="Q6526" s="63"/>
      <c r="R6526" s="60"/>
      <c r="S6526" s="60"/>
      <c r="T6526" s="69"/>
      <c r="U6526" s="8"/>
      <c r="X6526" s="60"/>
    </row>
    <row r="6527" spans="1:27" ht="22.5" outlineLevel="4" x14ac:dyDescent="0.2">
      <c r="A6527" s="4"/>
      <c r="B6527" s="120"/>
      <c r="C6527" s="121">
        <v>28</v>
      </c>
      <c r="D6527" s="122" t="s">
        <v>760</v>
      </c>
      <c r="E6527" s="123" t="s">
        <v>4153</v>
      </c>
      <c r="F6527" s="124" t="s">
        <v>4154</v>
      </c>
      <c r="G6527" s="122" t="s">
        <v>3656</v>
      </c>
      <c r="H6527" s="125">
        <v>7</v>
      </c>
      <c r="I6527" s="126">
        <v>0</v>
      </c>
      <c r="J6527" s="127">
        <f>H6527*I6527</f>
        <v>0</v>
      </c>
      <c r="K6527" s="125"/>
      <c r="L6527" s="125">
        <f>H6527*K6527</f>
        <v>0</v>
      </c>
      <c r="M6527" s="125"/>
      <c r="N6527" s="125">
        <f>H6527*M6527</f>
        <v>0</v>
      </c>
      <c r="O6527" s="127">
        <v>15</v>
      </c>
      <c r="P6527" s="127">
        <f>J6527*(O6527/100)</f>
        <v>0</v>
      </c>
      <c r="Q6527" s="127">
        <f>J6527+P6527</f>
        <v>0</v>
      </c>
      <c r="R6527" s="128"/>
      <c r="S6527" s="128" t="s">
        <v>776</v>
      </c>
      <c r="T6527" s="129">
        <v>1</v>
      </c>
      <c r="U6527" s="8"/>
      <c r="V6527" s="8"/>
      <c r="W6527" s="8"/>
      <c r="X6527" s="60"/>
    </row>
    <row r="6528" spans="1:27" ht="9.75" outlineLevel="5" x14ac:dyDescent="0.2">
      <c r="A6528" s="130"/>
      <c r="B6528" s="131"/>
      <c r="C6528" s="131"/>
      <c r="D6528" s="132"/>
      <c r="E6528" s="136" t="s">
        <v>0</v>
      </c>
      <c r="F6528" s="159" t="s">
        <v>763</v>
      </c>
      <c r="G6528" s="159"/>
      <c r="H6528" s="160"/>
      <c r="I6528" s="161"/>
      <c r="J6528" s="162"/>
      <c r="K6528" s="134"/>
      <c r="L6528" s="134"/>
      <c r="M6528" s="134"/>
      <c r="N6528" s="134"/>
      <c r="O6528" s="135"/>
      <c r="P6528" s="135"/>
      <c r="Q6528" s="135"/>
      <c r="R6528" s="132"/>
      <c r="S6528" s="132"/>
      <c r="T6528" s="131"/>
      <c r="U6528" s="6"/>
      <c r="V6528" s="8"/>
      <c r="W6528" s="8"/>
      <c r="X6528" s="133" t="str">
        <f>F6528</f>
        <v>---</v>
      </c>
      <c r="Y6528" s="9"/>
      <c r="AA6528" s="11"/>
    </row>
    <row r="6529" spans="1:27" ht="7.5" customHeight="1" outlineLevel="5" x14ac:dyDescent="0.15">
      <c r="B6529" s="69"/>
      <c r="C6529" s="69"/>
      <c r="D6529" s="60"/>
      <c r="E6529" s="60"/>
      <c r="F6529" s="61"/>
      <c r="G6529" s="60"/>
      <c r="H6529" s="65"/>
      <c r="I6529" s="105"/>
      <c r="J6529" s="63"/>
      <c r="K6529" s="65"/>
      <c r="L6529" s="65"/>
      <c r="M6529" s="65"/>
      <c r="N6529" s="65"/>
      <c r="O6529" s="63"/>
      <c r="P6529" s="63"/>
      <c r="Q6529" s="63"/>
      <c r="R6529" s="60"/>
      <c r="S6529" s="60"/>
      <c r="T6529" s="69"/>
      <c r="U6529" s="8"/>
      <c r="X6529" s="60"/>
    </row>
    <row r="6530" spans="1:27" outlineLevel="4" x14ac:dyDescent="0.15">
      <c r="B6530" s="6"/>
      <c r="C6530" s="6"/>
      <c r="D6530" s="6"/>
      <c r="E6530" s="6"/>
      <c r="F6530" s="6"/>
      <c r="G6530" s="6"/>
      <c r="H6530" s="6"/>
      <c r="I6530" s="8"/>
      <c r="J6530" s="8"/>
      <c r="K6530" s="6"/>
      <c r="L6530" s="6"/>
      <c r="M6530" s="6"/>
      <c r="N6530" s="6"/>
      <c r="O6530" s="6"/>
      <c r="P6530" s="8"/>
      <c r="Q6530" s="8"/>
      <c r="R6530" s="8"/>
      <c r="S6530" s="6"/>
      <c r="T6530" s="6"/>
      <c r="X6530" s="6"/>
    </row>
    <row r="6531" spans="1:27" ht="11.25" outlineLevel="3" x14ac:dyDescent="0.2">
      <c r="A6531" s="96" t="s">
        <v>252</v>
      </c>
      <c r="B6531" s="100">
        <v>4</v>
      </c>
      <c r="C6531" s="114"/>
      <c r="D6531" s="115" t="s">
        <v>533</v>
      </c>
      <c r="E6531" s="115"/>
      <c r="F6531" s="116" t="s">
        <v>218</v>
      </c>
      <c r="G6531" s="115"/>
      <c r="H6531" s="117"/>
      <c r="I6531" s="118"/>
      <c r="J6531" s="98">
        <f>SUBTOTAL(9,J6532:J6544)</f>
        <v>0</v>
      </c>
      <c r="K6531" s="117"/>
      <c r="L6531" s="99">
        <f>SUBTOTAL(9,L6532:L6544)</f>
        <v>0</v>
      </c>
      <c r="M6531" s="117"/>
      <c r="N6531" s="99">
        <f>SUBTOTAL(9,N6532:N6544)</f>
        <v>0</v>
      </c>
      <c r="O6531" s="119"/>
      <c r="P6531" s="98">
        <f>SUBTOTAL(9,P6532:P6544)</f>
        <v>0</v>
      </c>
      <c r="Q6531" s="98">
        <f>SUBTOTAL(9,Q6532:Q6544)</f>
        <v>0</v>
      </c>
      <c r="R6531" s="115"/>
      <c r="S6531" s="115"/>
      <c r="T6531" s="100">
        <f>SUBTOTAL(9,T6532:T6544)</f>
        <v>4</v>
      </c>
      <c r="U6531" s="6"/>
      <c r="V6531" s="8"/>
      <c r="W6531" s="8"/>
      <c r="X6531" s="60"/>
    </row>
    <row r="6532" spans="1:27" ht="11.25" outlineLevel="4" x14ac:dyDescent="0.2">
      <c r="A6532" s="4"/>
      <c r="B6532" s="120"/>
      <c r="C6532" s="121">
        <v>1</v>
      </c>
      <c r="D6532" s="122" t="s">
        <v>534</v>
      </c>
      <c r="E6532" s="123" t="s">
        <v>4158</v>
      </c>
      <c r="F6532" s="124" t="s">
        <v>4159</v>
      </c>
      <c r="G6532" s="122" t="s">
        <v>724</v>
      </c>
      <c r="H6532" s="125">
        <v>24</v>
      </c>
      <c r="I6532" s="126">
        <v>0</v>
      </c>
      <c r="J6532" s="127">
        <f>H6532*I6532</f>
        <v>0</v>
      </c>
      <c r="K6532" s="125"/>
      <c r="L6532" s="125">
        <f>H6532*K6532</f>
        <v>0</v>
      </c>
      <c r="M6532" s="125"/>
      <c r="N6532" s="125">
        <f>H6532*M6532</f>
        <v>0</v>
      </c>
      <c r="O6532" s="127">
        <v>15</v>
      </c>
      <c r="P6532" s="127">
        <f>J6532*(O6532/100)</f>
        <v>0</v>
      </c>
      <c r="Q6532" s="127">
        <f>J6532+P6532</f>
        <v>0</v>
      </c>
      <c r="R6532" s="128"/>
      <c r="S6532" s="128" t="s">
        <v>538</v>
      </c>
      <c r="T6532" s="129">
        <v>1</v>
      </c>
      <c r="U6532" s="8"/>
      <c r="V6532" s="8"/>
      <c r="W6532" s="8"/>
      <c r="X6532" s="60"/>
    </row>
    <row r="6533" spans="1:27" ht="9.75" outlineLevel="5" x14ac:dyDescent="0.2">
      <c r="A6533" s="130"/>
      <c r="B6533" s="131"/>
      <c r="C6533" s="131"/>
      <c r="D6533" s="132"/>
      <c r="E6533" s="136" t="s">
        <v>0</v>
      </c>
      <c r="F6533" s="159" t="s">
        <v>4160</v>
      </c>
      <c r="G6533" s="159"/>
      <c r="H6533" s="160"/>
      <c r="I6533" s="161"/>
      <c r="J6533" s="162"/>
      <c r="K6533" s="134"/>
      <c r="L6533" s="134"/>
      <c r="M6533" s="134"/>
      <c r="N6533" s="134"/>
      <c r="O6533" s="135"/>
      <c r="P6533" s="135"/>
      <c r="Q6533" s="135"/>
      <c r="R6533" s="132"/>
      <c r="S6533" s="132"/>
      <c r="T6533" s="131"/>
      <c r="U6533" s="6"/>
      <c r="V6533" s="8"/>
      <c r="W6533" s="8"/>
      <c r="X6533" s="133" t="str">
        <f>F6533</f>
        <v>Montáž strukturované kabeláže zásuvek datových popis portů patchpanelu</v>
      </c>
      <c r="Y6533" s="9"/>
      <c r="AA6533" s="11"/>
    </row>
    <row r="6534" spans="1:27" ht="7.5" customHeight="1" outlineLevel="5" x14ac:dyDescent="0.15">
      <c r="B6534" s="69"/>
      <c r="C6534" s="69"/>
      <c r="D6534" s="60"/>
      <c r="E6534" s="60"/>
      <c r="F6534" s="61"/>
      <c r="G6534" s="60"/>
      <c r="H6534" s="65"/>
      <c r="I6534" s="105"/>
      <c r="J6534" s="63"/>
      <c r="K6534" s="65"/>
      <c r="L6534" s="65"/>
      <c r="M6534" s="65"/>
      <c r="N6534" s="65"/>
      <c r="O6534" s="63"/>
      <c r="P6534" s="63"/>
      <c r="Q6534" s="63"/>
      <c r="R6534" s="60"/>
      <c r="S6534" s="60"/>
      <c r="T6534" s="69"/>
      <c r="U6534" s="8"/>
      <c r="X6534" s="60"/>
    </row>
    <row r="6535" spans="1:27" ht="11.25" outlineLevel="4" x14ac:dyDescent="0.2">
      <c r="A6535" s="4"/>
      <c r="B6535" s="120"/>
      <c r="C6535" s="121">
        <v>2</v>
      </c>
      <c r="D6535" s="122" t="s">
        <v>534</v>
      </c>
      <c r="E6535" s="123" t="s">
        <v>4161</v>
      </c>
      <c r="F6535" s="124" t="s">
        <v>4162</v>
      </c>
      <c r="G6535" s="122" t="s">
        <v>724</v>
      </c>
      <c r="H6535" s="125">
        <v>36</v>
      </c>
      <c r="I6535" s="126">
        <v>0</v>
      </c>
      <c r="J6535" s="127">
        <f>H6535*I6535</f>
        <v>0</v>
      </c>
      <c r="K6535" s="125"/>
      <c r="L6535" s="125">
        <f>H6535*K6535</f>
        <v>0</v>
      </c>
      <c r="M6535" s="125"/>
      <c r="N6535" s="125">
        <f>H6535*M6535</f>
        <v>0</v>
      </c>
      <c r="O6535" s="127">
        <v>15</v>
      </c>
      <c r="P6535" s="127">
        <f>J6535*(O6535/100)</f>
        <v>0</v>
      </c>
      <c r="Q6535" s="127">
        <f>J6535+P6535</f>
        <v>0</v>
      </c>
      <c r="R6535" s="128"/>
      <c r="S6535" s="128" t="s">
        <v>538</v>
      </c>
      <c r="T6535" s="129">
        <v>1</v>
      </c>
      <c r="U6535" s="8"/>
      <c r="V6535" s="8"/>
      <c r="W6535" s="8"/>
      <c r="X6535" s="60"/>
    </row>
    <row r="6536" spans="1:27" ht="9.75" outlineLevel="5" x14ac:dyDescent="0.2">
      <c r="A6536" s="130"/>
      <c r="B6536" s="131"/>
      <c r="C6536" s="131"/>
      <c r="D6536" s="132"/>
      <c r="E6536" s="136" t="s">
        <v>0</v>
      </c>
      <c r="F6536" s="159" t="s">
        <v>4163</v>
      </c>
      <c r="G6536" s="159"/>
      <c r="H6536" s="160"/>
      <c r="I6536" s="161"/>
      <c r="J6536" s="162"/>
      <c r="K6536" s="134"/>
      <c r="L6536" s="134"/>
      <c r="M6536" s="134"/>
      <c r="N6536" s="134"/>
      <c r="O6536" s="135"/>
      <c r="P6536" s="135"/>
      <c r="Q6536" s="135"/>
      <c r="R6536" s="132"/>
      <c r="S6536" s="132"/>
      <c r="T6536" s="131"/>
      <c r="U6536" s="6"/>
      <c r="V6536" s="8"/>
      <c r="W6536" s="8"/>
      <c r="X6536" s="133" t="str">
        <f>F6536</f>
        <v>Montáž strukturované kabeláže měření segmentu metalického s vyhotovením protokolu</v>
      </c>
      <c r="Y6536" s="9"/>
      <c r="AA6536" s="11"/>
    </row>
    <row r="6537" spans="1:27" ht="7.5" customHeight="1" outlineLevel="5" x14ac:dyDescent="0.15">
      <c r="B6537" s="69"/>
      <c r="C6537" s="69"/>
      <c r="D6537" s="60"/>
      <c r="E6537" s="60"/>
      <c r="F6537" s="61"/>
      <c r="G6537" s="60"/>
      <c r="H6537" s="65"/>
      <c r="I6537" s="105"/>
      <c r="J6537" s="63"/>
      <c r="K6537" s="65"/>
      <c r="L6537" s="65"/>
      <c r="M6537" s="65"/>
      <c r="N6537" s="65"/>
      <c r="O6537" s="63"/>
      <c r="P6537" s="63"/>
      <c r="Q6537" s="63"/>
      <c r="R6537" s="60"/>
      <c r="S6537" s="60"/>
      <c r="T6537" s="69"/>
      <c r="U6537" s="8"/>
      <c r="X6537" s="60"/>
    </row>
    <row r="6538" spans="1:27" ht="11.25" outlineLevel="4" x14ac:dyDescent="0.2">
      <c r="A6538" s="4"/>
      <c r="B6538" s="120"/>
      <c r="C6538" s="121">
        <v>3</v>
      </c>
      <c r="D6538" s="122" t="s">
        <v>534</v>
      </c>
      <c r="E6538" s="123" t="s">
        <v>4164</v>
      </c>
      <c r="F6538" s="124" t="s">
        <v>4165</v>
      </c>
      <c r="G6538" s="122" t="s">
        <v>724</v>
      </c>
      <c r="H6538" s="125">
        <v>6</v>
      </c>
      <c r="I6538" s="126">
        <v>0</v>
      </c>
      <c r="J6538" s="127">
        <f>H6538*I6538</f>
        <v>0</v>
      </c>
      <c r="K6538" s="125"/>
      <c r="L6538" s="125">
        <f>H6538*K6538</f>
        <v>0</v>
      </c>
      <c r="M6538" s="125"/>
      <c r="N6538" s="125">
        <f>H6538*M6538</f>
        <v>0</v>
      </c>
      <c r="O6538" s="127">
        <v>15</v>
      </c>
      <c r="P6538" s="127">
        <f>J6538*(O6538/100)</f>
        <v>0</v>
      </c>
      <c r="Q6538" s="127">
        <f>J6538+P6538</f>
        <v>0</v>
      </c>
      <c r="R6538" s="128"/>
      <c r="S6538" s="128" t="s">
        <v>538</v>
      </c>
      <c r="T6538" s="129">
        <v>1</v>
      </c>
      <c r="U6538" s="8"/>
      <c r="V6538" s="8"/>
      <c r="W6538" s="8"/>
      <c r="X6538" s="60"/>
    </row>
    <row r="6539" spans="1:27" ht="9.75" outlineLevel="5" x14ac:dyDescent="0.2">
      <c r="A6539" s="130"/>
      <c r="B6539" s="131"/>
      <c r="C6539" s="131"/>
      <c r="D6539" s="132"/>
      <c r="E6539" s="136" t="s">
        <v>0</v>
      </c>
      <c r="F6539" s="159" t="s">
        <v>4166</v>
      </c>
      <c r="G6539" s="159"/>
      <c r="H6539" s="160"/>
      <c r="I6539" s="161"/>
      <c r="J6539" s="162"/>
      <c r="K6539" s="134"/>
      <c r="L6539" s="134"/>
      <c r="M6539" s="134"/>
      <c r="N6539" s="134"/>
      <c r="O6539" s="135"/>
      <c r="P6539" s="135"/>
      <c r="Q6539" s="135"/>
      <c r="R6539" s="132"/>
      <c r="S6539" s="132"/>
      <c r="T6539" s="131"/>
      <c r="U6539" s="6"/>
      <c r="V6539" s="8"/>
      <c r="W6539" s="8"/>
      <c r="X6539" s="133" t="str">
        <f>F6539</f>
        <v>Montáž strukturované kabeláže měření segmentu optického, měření útlumu, 2 okna</v>
      </c>
      <c r="Y6539" s="9"/>
      <c r="AA6539" s="11"/>
    </row>
    <row r="6540" spans="1:27" ht="7.5" customHeight="1" outlineLevel="5" x14ac:dyDescent="0.15">
      <c r="B6540" s="69"/>
      <c r="C6540" s="69"/>
      <c r="D6540" s="60"/>
      <c r="E6540" s="60"/>
      <c r="F6540" s="61"/>
      <c r="G6540" s="60"/>
      <c r="H6540" s="65"/>
      <c r="I6540" s="105"/>
      <c r="J6540" s="63"/>
      <c r="K6540" s="65"/>
      <c r="L6540" s="65"/>
      <c r="M6540" s="65"/>
      <c r="N6540" s="65"/>
      <c r="O6540" s="63"/>
      <c r="P6540" s="63"/>
      <c r="Q6540" s="63"/>
      <c r="R6540" s="60"/>
      <c r="S6540" s="60"/>
      <c r="T6540" s="69"/>
      <c r="U6540" s="8"/>
      <c r="X6540" s="60"/>
    </row>
    <row r="6541" spans="1:27" ht="11.25" outlineLevel="4" x14ac:dyDescent="0.2">
      <c r="A6541" s="4"/>
      <c r="B6541" s="120"/>
      <c r="C6541" s="121">
        <v>4</v>
      </c>
      <c r="D6541" s="122" t="s">
        <v>534</v>
      </c>
      <c r="E6541" s="123" t="s">
        <v>4155</v>
      </c>
      <c r="F6541" s="124" t="s">
        <v>4156</v>
      </c>
      <c r="G6541" s="122" t="s">
        <v>724</v>
      </c>
      <c r="H6541" s="125">
        <v>36</v>
      </c>
      <c r="I6541" s="126">
        <v>0</v>
      </c>
      <c r="J6541" s="127">
        <f>H6541*I6541</f>
        <v>0</v>
      </c>
      <c r="K6541" s="125"/>
      <c r="L6541" s="125">
        <f>H6541*K6541</f>
        <v>0</v>
      </c>
      <c r="M6541" s="125"/>
      <c r="N6541" s="125">
        <f>H6541*M6541</f>
        <v>0</v>
      </c>
      <c r="O6541" s="127">
        <v>15</v>
      </c>
      <c r="P6541" s="127">
        <f>J6541*(O6541/100)</f>
        <v>0</v>
      </c>
      <c r="Q6541" s="127">
        <f>J6541+P6541</f>
        <v>0</v>
      </c>
      <c r="R6541" s="128"/>
      <c r="S6541" s="128" t="s">
        <v>538</v>
      </c>
      <c r="T6541" s="129">
        <v>1</v>
      </c>
      <c r="U6541" s="8"/>
      <c r="V6541" s="8"/>
      <c r="W6541" s="8"/>
      <c r="X6541" s="60"/>
    </row>
    <row r="6542" spans="1:27" ht="9.75" outlineLevel="5" x14ac:dyDescent="0.2">
      <c r="A6542" s="130"/>
      <c r="B6542" s="131"/>
      <c r="C6542" s="131"/>
      <c r="D6542" s="132"/>
      <c r="E6542" s="136" t="s">
        <v>0</v>
      </c>
      <c r="F6542" s="159" t="s">
        <v>4157</v>
      </c>
      <c r="G6542" s="159"/>
      <c r="H6542" s="160"/>
      <c r="I6542" s="161"/>
      <c r="J6542" s="162"/>
      <c r="K6542" s="134"/>
      <c r="L6542" s="134"/>
      <c r="M6542" s="134"/>
      <c r="N6542" s="134"/>
      <c r="O6542" s="135"/>
      <c r="P6542" s="135"/>
      <c r="Q6542" s="135"/>
      <c r="R6542" s="132"/>
      <c r="S6542" s="132"/>
      <c r="T6542" s="131"/>
      <c r="U6542" s="6"/>
      <c r="V6542" s="8"/>
      <c r="W6542" s="8"/>
      <c r="X6542" s="133" t="str">
        <f>F6542</f>
        <v>Montáž strukturované kabeláže zásuvek datových popis portu zásuvky</v>
      </c>
      <c r="Y6542" s="9"/>
      <c r="AA6542" s="11"/>
    </row>
    <row r="6543" spans="1:27" ht="7.5" customHeight="1" outlineLevel="5" x14ac:dyDescent="0.15">
      <c r="B6543" s="69"/>
      <c r="C6543" s="69"/>
      <c r="D6543" s="60"/>
      <c r="E6543" s="60"/>
      <c r="F6543" s="61"/>
      <c r="G6543" s="60"/>
      <c r="H6543" s="65"/>
      <c r="I6543" s="105"/>
      <c r="J6543" s="63"/>
      <c r="K6543" s="65"/>
      <c r="L6543" s="65"/>
      <c r="M6543" s="65"/>
      <c r="N6543" s="65"/>
      <c r="O6543" s="63"/>
      <c r="P6543" s="63"/>
      <c r="Q6543" s="63"/>
      <c r="R6543" s="60"/>
      <c r="S6543" s="60"/>
      <c r="T6543" s="69"/>
      <c r="U6543" s="8"/>
      <c r="X6543" s="60"/>
    </row>
    <row r="6544" spans="1:27" outlineLevel="4" x14ac:dyDescent="0.15">
      <c r="B6544" s="6"/>
      <c r="C6544" s="6"/>
      <c r="D6544" s="6"/>
      <c r="E6544" s="6"/>
      <c r="F6544" s="6"/>
      <c r="G6544" s="6"/>
      <c r="H6544" s="6"/>
      <c r="I6544" s="8"/>
      <c r="J6544" s="8"/>
      <c r="K6544" s="6"/>
      <c r="L6544" s="6"/>
      <c r="M6544" s="6"/>
      <c r="N6544" s="6"/>
      <c r="O6544" s="6"/>
      <c r="P6544" s="8"/>
      <c r="Q6544" s="8"/>
      <c r="R6544" s="8"/>
      <c r="S6544" s="6"/>
      <c r="T6544" s="6"/>
      <c r="X6544" s="6"/>
    </row>
    <row r="6545" spans="1:27" ht="11.25" outlineLevel="3" x14ac:dyDescent="0.2">
      <c r="A6545" s="96" t="s">
        <v>253</v>
      </c>
      <c r="B6545" s="100">
        <v>4</v>
      </c>
      <c r="C6545" s="114"/>
      <c r="D6545" s="115" t="s">
        <v>533</v>
      </c>
      <c r="E6545" s="115"/>
      <c r="F6545" s="116" t="s">
        <v>220</v>
      </c>
      <c r="G6545" s="115"/>
      <c r="H6545" s="117"/>
      <c r="I6545" s="118"/>
      <c r="J6545" s="98">
        <f>SUBTOTAL(9,J6546:J6657)</f>
        <v>0</v>
      </c>
      <c r="K6545" s="117"/>
      <c r="L6545" s="99">
        <f>SUBTOTAL(9,L6546:L6657)</f>
        <v>0</v>
      </c>
      <c r="M6545" s="117"/>
      <c r="N6545" s="99">
        <f>SUBTOTAL(9,N6546:N6657)</f>
        <v>0</v>
      </c>
      <c r="O6545" s="119"/>
      <c r="P6545" s="98">
        <f>SUBTOTAL(9,P6546:P6657)</f>
        <v>0</v>
      </c>
      <c r="Q6545" s="98">
        <f>SUBTOTAL(9,Q6546:Q6657)</f>
        <v>0</v>
      </c>
      <c r="R6545" s="115"/>
      <c r="S6545" s="115"/>
      <c r="T6545" s="100">
        <f>SUBTOTAL(9,T6546:T6657)</f>
        <v>37</v>
      </c>
      <c r="U6545" s="6"/>
      <c r="V6545" s="8"/>
      <c r="W6545" s="8"/>
      <c r="X6545" s="60"/>
    </row>
    <row r="6546" spans="1:27" ht="11.25" outlineLevel="4" x14ac:dyDescent="0.2">
      <c r="A6546" s="4"/>
      <c r="B6546" s="120"/>
      <c r="C6546" s="121">
        <v>1</v>
      </c>
      <c r="D6546" s="122" t="s">
        <v>760</v>
      </c>
      <c r="E6546" s="123" t="s">
        <v>4167</v>
      </c>
      <c r="F6546" s="124" t="s">
        <v>4168</v>
      </c>
      <c r="G6546" s="122" t="s">
        <v>3656</v>
      </c>
      <c r="H6546" s="125">
        <v>6</v>
      </c>
      <c r="I6546" s="126">
        <v>0</v>
      </c>
      <c r="J6546" s="127">
        <f>H6546*I6546</f>
        <v>0</v>
      </c>
      <c r="K6546" s="125"/>
      <c r="L6546" s="125">
        <f>H6546*K6546</f>
        <v>0</v>
      </c>
      <c r="M6546" s="125"/>
      <c r="N6546" s="125">
        <f>H6546*M6546</f>
        <v>0</v>
      </c>
      <c r="O6546" s="127">
        <v>15</v>
      </c>
      <c r="P6546" s="127">
        <f>J6546*(O6546/100)</f>
        <v>0</v>
      </c>
      <c r="Q6546" s="127">
        <f>J6546+P6546</f>
        <v>0</v>
      </c>
      <c r="R6546" s="128"/>
      <c r="S6546" s="128" t="s">
        <v>776</v>
      </c>
      <c r="T6546" s="129">
        <v>1</v>
      </c>
      <c r="U6546" s="8"/>
      <c r="V6546" s="8"/>
      <c r="W6546" s="8"/>
      <c r="X6546" s="60"/>
    </row>
    <row r="6547" spans="1:27" ht="9.75" outlineLevel="5" x14ac:dyDescent="0.2">
      <c r="A6547" s="130"/>
      <c r="B6547" s="131"/>
      <c r="C6547" s="131"/>
      <c r="D6547" s="132"/>
      <c r="E6547" s="136" t="s">
        <v>0</v>
      </c>
      <c r="F6547" s="159" t="s">
        <v>763</v>
      </c>
      <c r="G6547" s="159"/>
      <c r="H6547" s="160"/>
      <c r="I6547" s="161"/>
      <c r="J6547" s="162"/>
      <c r="K6547" s="134"/>
      <c r="L6547" s="134"/>
      <c r="M6547" s="134"/>
      <c r="N6547" s="134"/>
      <c r="O6547" s="135"/>
      <c r="P6547" s="135"/>
      <c r="Q6547" s="135"/>
      <c r="R6547" s="132"/>
      <c r="S6547" s="132"/>
      <c r="T6547" s="131"/>
      <c r="U6547" s="6"/>
      <c r="V6547" s="8"/>
      <c r="W6547" s="8"/>
      <c r="X6547" s="133" t="str">
        <f>F6547</f>
        <v>---</v>
      </c>
      <c r="Y6547" s="9"/>
      <c r="AA6547" s="11"/>
    </row>
    <row r="6548" spans="1:27" ht="7.5" customHeight="1" outlineLevel="5" x14ac:dyDescent="0.15">
      <c r="B6548" s="69"/>
      <c r="C6548" s="69"/>
      <c r="D6548" s="60"/>
      <c r="E6548" s="60"/>
      <c r="F6548" s="61"/>
      <c r="G6548" s="60"/>
      <c r="H6548" s="65"/>
      <c r="I6548" s="105"/>
      <c r="J6548" s="63"/>
      <c r="K6548" s="65"/>
      <c r="L6548" s="65"/>
      <c r="M6548" s="65"/>
      <c r="N6548" s="65"/>
      <c r="O6548" s="63"/>
      <c r="P6548" s="63"/>
      <c r="Q6548" s="63"/>
      <c r="R6548" s="60"/>
      <c r="S6548" s="60"/>
      <c r="T6548" s="69"/>
      <c r="U6548" s="8"/>
      <c r="X6548" s="60"/>
    </row>
    <row r="6549" spans="1:27" ht="11.25" outlineLevel="4" x14ac:dyDescent="0.2">
      <c r="A6549" s="4"/>
      <c r="B6549" s="120"/>
      <c r="C6549" s="121">
        <v>2</v>
      </c>
      <c r="D6549" s="122" t="s">
        <v>760</v>
      </c>
      <c r="E6549" s="123" t="s">
        <v>4169</v>
      </c>
      <c r="F6549" s="124" t="s">
        <v>4170</v>
      </c>
      <c r="G6549" s="122" t="s">
        <v>3656</v>
      </c>
      <c r="H6549" s="125">
        <v>1</v>
      </c>
      <c r="I6549" s="126">
        <v>0</v>
      </c>
      <c r="J6549" s="127">
        <f>H6549*I6549</f>
        <v>0</v>
      </c>
      <c r="K6549" s="125"/>
      <c r="L6549" s="125">
        <f>H6549*K6549</f>
        <v>0</v>
      </c>
      <c r="M6549" s="125"/>
      <c r="N6549" s="125">
        <f>H6549*M6549</f>
        <v>0</v>
      </c>
      <c r="O6549" s="127">
        <v>15</v>
      </c>
      <c r="P6549" s="127">
        <f>J6549*(O6549/100)</f>
        <v>0</v>
      </c>
      <c r="Q6549" s="127">
        <f>J6549+P6549</f>
        <v>0</v>
      </c>
      <c r="R6549" s="128"/>
      <c r="S6549" s="128" t="s">
        <v>776</v>
      </c>
      <c r="T6549" s="129">
        <v>1</v>
      </c>
      <c r="U6549" s="8"/>
      <c r="V6549" s="8"/>
      <c r="W6549" s="8"/>
      <c r="X6549" s="60"/>
    </row>
    <row r="6550" spans="1:27" ht="9.75" outlineLevel="5" x14ac:dyDescent="0.2">
      <c r="A6550" s="130"/>
      <c r="B6550" s="131"/>
      <c r="C6550" s="131"/>
      <c r="D6550" s="132"/>
      <c r="E6550" s="136" t="s">
        <v>0</v>
      </c>
      <c r="F6550" s="159" t="s">
        <v>763</v>
      </c>
      <c r="G6550" s="159"/>
      <c r="H6550" s="160"/>
      <c r="I6550" s="161"/>
      <c r="J6550" s="162"/>
      <c r="K6550" s="134"/>
      <c r="L6550" s="134"/>
      <c r="M6550" s="134"/>
      <c r="N6550" s="134"/>
      <c r="O6550" s="135"/>
      <c r="P6550" s="135"/>
      <c r="Q6550" s="135"/>
      <c r="R6550" s="132"/>
      <c r="S6550" s="132"/>
      <c r="T6550" s="131"/>
      <c r="U6550" s="6"/>
      <c r="V6550" s="8"/>
      <c r="W6550" s="8"/>
      <c r="X6550" s="133" t="str">
        <f>F6550</f>
        <v>---</v>
      </c>
      <c r="Y6550" s="9"/>
      <c r="AA6550" s="11"/>
    </row>
    <row r="6551" spans="1:27" ht="7.5" customHeight="1" outlineLevel="5" x14ac:dyDescent="0.15">
      <c r="B6551" s="69"/>
      <c r="C6551" s="69"/>
      <c r="D6551" s="60"/>
      <c r="E6551" s="60"/>
      <c r="F6551" s="61"/>
      <c r="G6551" s="60"/>
      <c r="H6551" s="65"/>
      <c r="I6551" s="105"/>
      <c r="J6551" s="63"/>
      <c r="K6551" s="65"/>
      <c r="L6551" s="65"/>
      <c r="M6551" s="65"/>
      <c r="N6551" s="65"/>
      <c r="O6551" s="63"/>
      <c r="P6551" s="63"/>
      <c r="Q6551" s="63"/>
      <c r="R6551" s="60"/>
      <c r="S6551" s="60"/>
      <c r="T6551" s="69"/>
      <c r="U6551" s="8"/>
      <c r="X6551" s="60"/>
    </row>
    <row r="6552" spans="1:27" ht="11.25" outlineLevel="4" x14ac:dyDescent="0.2">
      <c r="A6552" s="4"/>
      <c r="B6552" s="120"/>
      <c r="C6552" s="121">
        <v>3</v>
      </c>
      <c r="D6552" s="122" t="s">
        <v>760</v>
      </c>
      <c r="E6552" s="123" t="s">
        <v>4171</v>
      </c>
      <c r="F6552" s="124" t="s">
        <v>4172</v>
      </c>
      <c r="G6552" s="122" t="s">
        <v>3656</v>
      </c>
      <c r="H6552" s="125">
        <v>1</v>
      </c>
      <c r="I6552" s="126">
        <v>0</v>
      </c>
      <c r="J6552" s="127">
        <f>H6552*I6552</f>
        <v>0</v>
      </c>
      <c r="K6552" s="125"/>
      <c r="L6552" s="125">
        <f>H6552*K6552</f>
        <v>0</v>
      </c>
      <c r="M6552" s="125"/>
      <c r="N6552" s="125">
        <f>H6552*M6552</f>
        <v>0</v>
      </c>
      <c r="O6552" s="127">
        <v>15</v>
      </c>
      <c r="P6552" s="127">
        <f>J6552*(O6552/100)</f>
        <v>0</v>
      </c>
      <c r="Q6552" s="127">
        <f>J6552+P6552</f>
        <v>0</v>
      </c>
      <c r="R6552" s="128"/>
      <c r="S6552" s="128" t="s">
        <v>776</v>
      </c>
      <c r="T6552" s="129">
        <v>1</v>
      </c>
      <c r="U6552" s="8"/>
      <c r="V6552" s="8"/>
      <c r="W6552" s="8"/>
      <c r="X6552" s="60"/>
    </row>
    <row r="6553" spans="1:27" ht="9.75" outlineLevel="5" x14ac:dyDescent="0.2">
      <c r="A6553" s="130"/>
      <c r="B6553" s="131"/>
      <c r="C6553" s="131"/>
      <c r="D6553" s="132"/>
      <c r="E6553" s="136" t="s">
        <v>0</v>
      </c>
      <c r="F6553" s="159" t="s">
        <v>763</v>
      </c>
      <c r="G6553" s="159"/>
      <c r="H6553" s="160"/>
      <c r="I6553" s="161"/>
      <c r="J6553" s="162"/>
      <c r="K6553" s="134"/>
      <c r="L6553" s="134"/>
      <c r="M6553" s="134"/>
      <c r="N6553" s="134"/>
      <c r="O6553" s="135"/>
      <c r="P6553" s="135"/>
      <c r="Q6553" s="135"/>
      <c r="R6553" s="132"/>
      <c r="S6553" s="132"/>
      <c r="T6553" s="131"/>
      <c r="U6553" s="6"/>
      <c r="V6553" s="8"/>
      <c r="W6553" s="8"/>
      <c r="X6553" s="133" t="str">
        <f>F6553</f>
        <v>---</v>
      </c>
      <c r="Y6553" s="9"/>
      <c r="AA6553" s="11"/>
    </row>
    <row r="6554" spans="1:27" ht="7.5" customHeight="1" outlineLevel="5" x14ac:dyDescent="0.15">
      <c r="B6554" s="69"/>
      <c r="C6554" s="69"/>
      <c r="D6554" s="60"/>
      <c r="E6554" s="60"/>
      <c r="F6554" s="61"/>
      <c r="G6554" s="60"/>
      <c r="H6554" s="65"/>
      <c r="I6554" s="105"/>
      <c r="J6554" s="63"/>
      <c r="K6554" s="65"/>
      <c r="L6554" s="65"/>
      <c r="M6554" s="65"/>
      <c r="N6554" s="65"/>
      <c r="O6554" s="63"/>
      <c r="P6554" s="63"/>
      <c r="Q6554" s="63"/>
      <c r="R6554" s="60"/>
      <c r="S6554" s="60"/>
      <c r="T6554" s="69"/>
      <c r="U6554" s="8"/>
      <c r="X6554" s="60"/>
    </row>
    <row r="6555" spans="1:27" ht="11.25" outlineLevel="4" x14ac:dyDescent="0.2">
      <c r="A6555" s="4"/>
      <c r="B6555" s="120"/>
      <c r="C6555" s="121">
        <v>4</v>
      </c>
      <c r="D6555" s="122" t="s">
        <v>760</v>
      </c>
      <c r="E6555" s="123" t="s">
        <v>4173</v>
      </c>
      <c r="F6555" s="124" t="s">
        <v>4174</v>
      </c>
      <c r="G6555" s="122" t="s">
        <v>3656</v>
      </c>
      <c r="H6555" s="125">
        <v>2</v>
      </c>
      <c r="I6555" s="126">
        <v>0</v>
      </c>
      <c r="J6555" s="127">
        <f>H6555*I6555</f>
        <v>0</v>
      </c>
      <c r="K6555" s="125"/>
      <c r="L6555" s="125">
        <f>H6555*K6555</f>
        <v>0</v>
      </c>
      <c r="M6555" s="125"/>
      <c r="N6555" s="125">
        <f>H6555*M6555</f>
        <v>0</v>
      </c>
      <c r="O6555" s="127">
        <v>15</v>
      </c>
      <c r="P6555" s="127">
        <f>J6555*(O6555/100)</f>
        <v>0</v>
      </c>
      <c r="Q6555" s="127">
        <f>J6555+P6555</f>
        <v>0</v>
      </c>
      <c r="R6555" s="128"/>
      <c r="S6555" s="128" t="s">
        <v>776</v>
      </c>
      <c r="T6555" s="129">
        <v>1</v>
      </c>
      <c r="U6555" s="8"/>
      <c r="V6555" s="8"/>
      <c r="W6555" s="8"/>
      <c r="X6555" s="60"/>
    </row>
    <row r="6556" spans="1:27" ht="9.75" outlineLevel="5" x14ac:dyDescent="0.2">
      <c r="A6556" s="130"/>
      <c r="B6556" s="131"/>
      <c r="C6556" s="131"/>
      <c r="D6556" s="132"/>
      <c r="E6556" s="136" t="s">
        <v>0</v>
      </c>
      <c r="F6556" s="159" t="s">
        <v>763</v>
      </c>
      <c r="G6556" s="159"/>
      <c r="H6556" s="160"/>
      <c r="I6556" s="161"/>
      <c r="J6556" s="162"/>
      <c r="K6556" s="134"/>
      <c r="L6556" s="134"/>
      <c r="M6556" s="134"/>
      <c r="N6556" s="134"/>
      <c r="O6556" s="135"/>
      <c r="P6556" s="135"/>
      <c r="Q6556" s="135"/>
      <c r="R6556" s="132"/>
      <c r="S6556" s="132"/>
      <c r="T6556" s="131"/>
      <c r="U6556" s="6"/>
      <c r="V6556" s="8"/>
      <c r="W6556" s="8"/>
      <c r="X6556" s="133" t="str">
        <f>F6556</f>
        <v>---</v>
      </c>
      <c r="Y6556" s="9"/>
      <c r="AA6556" s="11"/>
    </row>
    <row r="6557" spans="1:27" ht="7.5" customHeight="1" outlineLevel="5" x14ac:dyDescent="0.15">
      <c r="B6557" s="69"/>
      <c r="C6557" s="69"/>
      <c r="D6557" s="60"/>
      <c r="E6557" s="60"/>
      <c r="F6557" s="61"/>
      <c r="G6557" s="60"/>
      <c r="H6557" s="65"/>
      <c r="I6557" s="105"/>
      <c r="J6557" s="63"/>
      <c r="K6557" s="65"/>
      <c r="L6557" s="65"/>
      <c r="M6557" s="65"/>
      <c r="N6557" s="65"/>
      <c r="O6557" s="63"/>
      <c r="P6557" s="63"/>
      <c r="Q6557" s="63"/>
      <c r="R6557" s="60"/>
      <c r="S6557" s="60"/>
      <c r="T6557" s="69"/>
      <c r="U6557" s="8"/>
      <c r="X6557" s="60"/>
    </row>
    <row r="6558" spans="1:27" ht="11.25" outlineLevel="4" x14ac:dyDescent="0.2">
      <c r="A6558" s="4"/>
      <c r="B6558" s="120"/>
      <c r="C6558" s="121">
        <v>5</v>
      </c>
      <c r="D6558" s="122" t="s">
        <v>760</v>
      </c>
      <c r="E6558" s="123" t="s">
        <v>4175</v>
      </c>
      <c r="F6558" s="124" t="s">
        <v>4176</v>
      </c>
      <c r="G6558" s="122" t="s">
        <v>3656</v>
      </c>
      <c r="H6558" s="125">
        <v>2</v>
      </c>
      <c r="I6558" s="126">
        <v>0</v>
      </c>
      <c r="J6558" s="127">
        <f>H6558*I6558</f>
        <v>0</v>
      </c>
      <c r="K6558" s="125"/>
      <c r="L6558" s="125">
        <f>H6558*K6558</f>
        <v>0</v>
      </c>
      <c r="M6558" s="125"/>
      <c r="N6558" s="125">
        <f>H6558*M6558</f>
        <v>0</v>
      </c>
      <c r="O6558" s="127">
        <v>15</v>
      </c>
      <c r="P6558" s="127">
        <f>J6558*(O6558/100)</f>
        <v>0</v>
      </c>
      <c r="Q6558" s="127">
        <f>J6558+P6558</f>
        <v>0</v>
      </c>
      <c r="R6558" s="128"/>
      <c r="S6558" s="128" t="s">
        <v>776</v>
      </c>
      <c r="T6558" s="129">
        <v>1</v>
      </c>
      <c r="U6558" s="8"/>
      <c r="V6558" s="8"/>
      <c r="W6558" s="8"/>
      <c r="X6558" s="60"/>
    </row>
    <row r="6559" spans="1:27" ht="9.75" outlineLevel="5" x14ac:dyDescent="0.2">
      <c r="A6559" s="130"/>
      <c r="B6559" s="131"/>
      <c r="C6559" s="131"/>
      <c r="D6559" s="132"/>
      <c r="E6559" s="136" t="s">
        <v>0</v>
      </c>
      <c r="F6559" s="159" t="s">
        <v>763</v>
      </c>
      <c r="G6559" s="159"/>
      <c r="H6559" s="160"/>
      <c r="I6559" s="161"/>
      <c r="J6559" s="162"/>
      <c r="K6559" s="134"/>
      <c r="L6559" s="134"/>
      <c r="M6559" s="134"/>
      <c r="N6559" s="134"/>
      <c r="O6559" s="135"/>
      <c r="P6559" s="135"/>
      <c r="Q6559" s="135"/>
      <c r="R6559" s="132"/>
      <c r="S6559" s="132"/>
      <c r="T6559" s="131"/>
      <c r="U6559" s="6"/>
      <c r="V6559" s="8"/>
      <c r="W6559" s="8"/>
      <c r="X6559" s="133" t="str">
        <f>F6559</f>
        <v>---</v>
      </c>
      <c r="Y6559" s="9"/>
      <c r="AA6559" s="11"/>
    </row>
    <row r="6560" spans="1:27" ht="7.5" customHeight="1" outlineLevel="5" x14ac:dyDescent="0.15">
      <c r="B6560" s="69"/>
      <c r="C6560" s="69"/>
      <c r="D6560" s="60"/>
      <c r="E6560" s="60"/>
      <c r="F6560" s="61"/>
      <c r="G6560" s="60"/>
      <c r="H6560" s="65"/>
      <c r="I6560" s="105"/>
      <c r="J6560" s="63"/>
      <c r="K6560" s="65"/>
      <c r="L6560" s="65"/>
      <c r="M6560" s="65"/>
      <c r="N6560" s="65"/>
      <c r="O6560" s="63"/>
      <c r="P6560" s="63"/>
      <c r="Q6560" s="63"/>
      <c r="R6560" s="60"/>
      <c r="S6560" s="60"/>
      <c r="T6560" s="69"/>
      <c r="U6560" s="8"/>
      <c r="X6560" s="60"/>
    </row>
    <row r="6561" spans="1:27" ht="11.25" outlineLevel="4" x14ac:dyDescent="0.2">
      <c r="A6561" s="4"/>
      <c r="B6561" s="120"/>
      <c r="C6561" s="121">
        <v>6</v>
      </c>
      <c r="D6561" s="122" t="s">
        <v>760</v>
      </c>
      <c r="E6561" s="123" t="s">
        <v>4177</v>
      </c>
      <c r="F6561" s="124" t="s">
        <v>4178</v>
      </c>
      <c r="G6561" s="122" t="s">
        <v>3656</v>
      </c>
      <c r="H6561" s="125">
        <v>2</v>
      </c>
      <c r="I6561" s="126">
        <v>0</v>
      </c>
      <c r="J6561" s="127">
        <f>H6561*I6561</f>
        <v>0</v>
      </c>
      <c r="K6561" s="125"/>
      <c r="L6561" s="125">
        <f>H6561*K6561</f>
        <v>0</v>
      </c>
      <c r="M6561" s="125"/>
      <c r="N6561" s="125">
        <f>H6561*M6561</f>
        <v>0</v>
      </c>
      <c r="O6561" s="127">
        <v>15</v>
      </c>
      <c r="P6561" s="127">
        <f>J6561*(O6561/100)</f>
        <v>0</v>
      </c>
      <c r="Q6561" s="127">
        <f>J6561+P6561</f>
        <v>0</v>
      </c>
      <c r="R6561" s="128"/>
      <c r="S6561" s="128" t="s">
        <v>776</v>
      </c>
      <c r="T6561" s="129">
        <v>1</v>
      </c>
      <c r="U6561" s="8"/>
      <c r="V6561" s="8"/>
      <c r="W6561" s="8"/>
      <c r="X6561" s="60"/>
    </row>
    <row r="6562" spans="1:27" ht="9.75" outlineLevel="5" x14ac:dyDescent="0.2">
      <c r="A6562" s="130"/>
      <c r="B6562" s="131"/>
      <c r="C6562" s="131"/>
      <c r="D6562" s="132"/>
      <c r="E6562" s="136" t="s">
        <v>0</v>
      </c>
      <c r="F6562" s="159" t="s">
        <v>763</v>
      </c>
      <c r="G6562" s="159"/>
      <c r="H6562" s="160"/>
      <c r="I6562" s="161"/>
      <c r="J6562" s="162"/>
      <c r="K6562" s="134"/>
      <c r="L6562" s="134"/>
      <c r="M6562" s="134"/>
      <c r="N6562" s="134"/>
      <c r="O6562" s="135"/>
      <c r="P6562" s="135"/>
      <c r="Q6562" s="135"/>
      <c r="R6562" s="132"/>
      <c r="S6562" s="132"/>
      <c r="T6562" s="131"/>
      <c r="U6562" s="6"/>
      <c r="V6562" s="8"/>
      <c r="W6562" s="8"/>
      <c r="X6562" s="133" t="str">
        <f>F6562</f>
        <v>---</v>
      </c>
      <c r="Y6562" s="9"/>
      <c r="AA6562" s="11"/>
    </row>
    <row r="6563" spans="1:27" ht="7.5" customHeight="1" outlineLevel="5" x14ac:dyDescent="0.15">
      <c r="B6563" s="69"/>
      <c r="C6563" s="69"/>
      <c r="D6563" s="60"/>
      <c r="E6563" s="60"/>
      <c r="F6563" s="61"/>
      <c r="G6563" s="60"/>
      <c r="H6563" s="65"/>
      <c r="I6563" s="105"/>
      <c r="J6563" s="63"/>
      <c r="K6563" s="65"/>
      <c r="L6563" s="65"/>
      <c r="M6563" s="65"/>
      <c r="N6563" s="65"/>
      <c r="O6563" s="63"/>
      <c r="P6563" s="63"/>
      <c r="Q6563" s="63"/>
      <c r="R6563" s="60"/>
      <c r="S6563" s="60"/>
      <c r="T6563" s="69"/>
      <c r="U6563" s="8"/>
      <c r="X6563" s="60"/>
    </row>
    <row r="6564" spans="1:27" ht="11.25" outlineLevel="4" x14ac:dyDescent="0.2">
      <c r="A6564" s="4"/>
      <c r="B6564" s="120"/>
      <c r="C6564" s="121">
        <v>7</v>
      </c>
      <c r="D6564" s="122" t="s">
        <v>760</v>
      </c>
      <c r="E6564" s="123" t="s">
        <v>4179</v>
      </c>
      <c r="F6564" s="124" t="s">
        <v>4180</v>
      </c>
      <c r="G6564" s="122" t="s">
        <v>3656</v>
      </c>
      <c r="H6564" s="125">
        <v>1</v>
      </c>
      <c r="I6564" s="126">
        <v>0</v>
      </c>
      <c r="J6564" s="127">
        <f>H6564*I6564</f>
        <v>0</v>
      </c>
      <c r="K6564" s="125"/>
      <c r="L6564" s="125">
        <f>H6564*K6564</f>
        <v>0</v>
      </c>
      <c r="M6564" s="125"/>
      <c r="N6564" s="125">
        <f>H6564*M6564</f>
        <v>0</v>
      </c>
      <c r="O6564" s="127">
        <v>15</v>
      </c>
      <c r="P6564" s="127">
        <f>J6564*(O6564/100)</f>
        <v>0</v>
      </c>
      <c r="Q6564" s="127">
        <f>J6564+P6564</f>
        <v>0</v>
      </c>
      <c r="R6564" s="128"/>
      <c r="S6564" s="128" t="s">
        <v>776</v>
      </c>
      <c r="T6564" s="129">
        <v>1</v>
      </c>
      <c r="U6564" s="8"/>
      <c r="V6564" s="8"/>
      <c r="W6564" s="8"/>
      <c r="X6564" s="60"/>
    </row>
    <row r="6565" spans="1:27" ht="9.75" outlineLevel="5" x14ac:dyDescent="0.2">
      <c r="A6565" s="130"/>
      <c r="B6565" s="131"/>
      <c r="C6565" s="131"/>
      <c r="D6565" s="132"/>
      <c r="E6565" s="136" t="s">
        <v>0</v>
      </c>
      <c r="F6565" s="159" t="s">
        <v>763</v>
      </c>
      <c r="G6565" s="159"/>
      <c r="H6565" s="160"/>
      <c r="I6565" s="161"/>
      <c r="J6565" s="162"/>
      <c r="K6565" s="134"/>
      <c r="L6565" s="134"/>
      <c r="M6565" s="134"/>
      <c r="N6565" s="134"/>
      <c r="O6565" s="135"/>
      <c r="P6565" s="135"/>
      <c r="Q6565" s="135"/>
      <c r="R6565" s="132"/>
      <c r="S6565" s="132"/>
      <c r="T6565" s="131"/>
      <c r="U6565" s="6"/>
      <c r="V6565" s="8"/>
      <c r="W6565" s="8"/>
      <c r="X6565" s="133" t="str">
        <f>F6565</f>
        <v>---</v>
      </c>
      <c r="Y6565" s="9"/>
      <c r="AA6565" s="11"/>
    </row>
    <row r="6566" spans="1:27" ht="7.5" customHeight="1" outlineLevel="5" x14ac:dyDescent="0.15">
      <c r="B6566" s="69"/>
      <c r="C6566" s="69"/>
      <c r="D6566" s="60"/>
      <c r="E6566" s="60"/>
      <c r="F6566" s="61"/>
      <c r="G6566" s="60"/>
      <c r="H6566" s="65"/>
      <c r="I6566" s="105"/>
      <c r="J6566" s="63"/>
      <c r="K6566" s="65"/>
      <c r="L6566" s="65"/>
      <c r="M6566" s="65"/>
      <c r="N6566" s="65"/>
      <c r="O6566" s="63"/>
      <c r="P6566" s="63"/>
      <c r="Q6566" s="63"/>
      <c r="R6566" s="60"/>
      <c r="S6566" s="60"/>
      <c r="T6566" s="69"/>
      <c r="U6566" s="8"/>
      <c r="X6566" s="60"/>
    </row>
    <row r="6567" spans="1:27" ht="11.25" outlineLevel="4" x14ac:dyDescent="0.2">
      <c r="A6567" s="4"/>
      <c r="B6567" s="120"/>
      <c r="C6567" s="121">
        <v>8</v>
      </c>
      <c r="D6567" s="122" t="s">
        <v>760</v>
      </c>
      <c r="E6567" s="123" t="s">
        <v>4181</v>
      </c>
      <c r="F6567" s="124" t="s">
        <v>4182</v>
      </c>
      <c r="G6567" s="122" t="s">
        <v>3656</v>
      </c>
      <c r="H6567" s="125">
        <v>1</v>
      </c>
      <c r="I6567" s="126">
        <v>0</v>
      </c>
      <c r="J6567" s="127">
        <f>H6567*I6567</f>
        <v>0</v>
      </c>
      <c r="K6567" s="125"/>
      <c r="L6567" s="125">
        <f>H6567*K6567</f>
        <v>0</v>
      </c>
      <c r="M6567" s="125"/>
      <c r="N6567" s="125">
        <f>H6567*M6567</f>
        <v>0</v>
      </c>
      <c r="O6567" s="127">
        <v>15</v>
      </c>
      <c r="P6567" s="127">
        <f>J6567*(O6567/100)</f>
        <v>0</v>
      </c>
      <c r="Q6567" s="127">
        <f>J6567+P6567</f>
        <v>0</v>
      </c>
      <c r="R6567" s="128"/>
      <c r="S6567" s="128" t="s">
        <v>776</v>
      </c>
      <c r="T6567" s="129">
        <v>1</v>
      </c>
      <c r="U6567" s="8"/>
      <c r="V6567" s="8"/>
      <c r="W6567" s="8"/>
      <c r="X6567" s="60"/>
    </row>
    <row r="6568" spans="1:27" ht="9.75" outlineLevel="5" x14ac:dyDescent="0.2">
      <c r="A6568" s="130"/>
      <c r="B6568" s="131"/>
      <c r="C6568" s="131"/>
      <c r="D6568" s="132"/>
      <c r="E6568" s="136" t="s">
        <v>0</v>
      </c>
      <c r="F6568" s="159" t="s">
        <v>763</v>
      </c>
      <c r="G6568" s="159"/>
      <c r="H6568" s="160"/>
      <c r="I6568" s="161"/>
      <c r="J6568" s="162"/>
      <c r="K6568" s="134"/>
      <c r="L6568" s="134"/>
      <c r="M6568" s="134"/>
      <c r="N6568" s="134"/>
      <c r="O6568" s="135"/>
      <c r="P6568" s="135"/>
      <c r="Q6568" s="135"/>
      <c r="R6568" s="132"/>
      <c r="S6568" s="132"/>
      <c r="T6568" s="131"/>
      <c r="U6568" s="6"/>
      <c r="V6568" s="8"/>
      <c r="W6568" s="8"/>
      <c r="X6568" s="133" t="str">
        <f>F6568</f>
        <v>---</v>
      </c>
      <c r="Y6568" s="9"/>
      <c r="AA6568" s="11"/>
    </row>
    <row r="6569" spans="1:27" ht="7.5" customHeight="1" outlineLevel="5" x14ac:dyDescent="0.15">
      <c r="B6569" s="69"/>
      <c r="C6569" s="69"/>
      <c r="D6569" s="60"/>
      <c r="E6569" s="60"/>
      <c r="F6569" s="61"/>
      <c r="G6569" s="60"/>
      <c r="H6569" s="65"/>
      <c r="I6569" s="105"/>
      <c r="J6569" s="63"/>
      <c r="K6569" s="65"/>
      <c r="L6569" s="65"/>
      <c r="M6569" s="65"/>
      <c r="N6569" s="65"/>
      <c r="O6569" s="63"/>
      <c r="P6569" s="63"/>
      <c r="Q6569" s="63"/>
      <c r="R6569" s="60"/>
      <c r="S6569" s="60"/>
      <c r="T6569" s="69"/>
      <c r="U6569" s="8"/>
      <c r="X6569" s="60"/>
    </row>
    <row r="6570" spans="1:27" ht="11.25" outlineLevel="4" x14ac:dyDescent="0.2">
      <c r="A6570" s="4"/>
      <c r="B6570" s="120"/>
      <c r="C6570" s="121">
        <v>9</v>
      </c>
      <c r="D6570" s="122" t="s">
        <v>760</v>
      </c>
      <c r="E6570" s="123" t="s">
        <v>4183</v>
      </c>
      <c r="F6570" s="124" t="s">
        <v>4184</v>
      </c>
      <c r="G6570" s="122" t="s">
        <v>3656</v>
      </c>
      <c r="H6570" s="125">
        <v>1</v>
      </c>
      <c r="I6570" s="126">
        <v>0</v>
      </c>
      <c r="J6570" s="127">
        <f>H6570*I6570</f>
        <v>0</v>
      </c>
      <c r="K6570" s="125"/>
      <c r="L6570" s="125">
        <f>H6570*K6570</f>
        <v>0</v>
      </c>
      <c r="M6570" s="125"/>
      <c r="N6570" s="125">
        <f>H6570*M6570</f>
        <v>0</v>
      </c>
      <c r="O6570" s="127">
        <v>15</v>
      </c>
      <c r="P6570" s="127">
        <f>J6570*(O6570/100)</f>
        <v>0</v>
      </c>
      <c r="Q6570" s="127">
        <f>J6570+P6570</f>
        <v>0</v>
      </c>
      <c r="R6570" s="128"/>
      <c r="S6570" s="128" t="s">
        <v>776</v>
      </c>
      <c r="T6570" s="129">
        <v>1</v>
      </c>
      <c r="U6570" s="8"/>
      <c r="V6570" s="8"/>
      <c r="W6570" s="8"/>
      <c r="X6570" s="60"/>
    </row>
    <row r="6571" spans="1:27" ht="9.75" outlineLevel="5" x14ac:dyDescent="0.2">
      <c r="A6571" s="130"/>
      <c r="B6571" s="131"/>
      <c r="C6571" s="131"/>
      <c r="D6571" s="132"/>
      <c r="E6571" s="136" t="s">
        <v>0</v>
      </c>
      <c r="F6571" s="159" t="s">
        <v>763</v>
      </c>
      <c r="G6571" s="159"/>
      <c r="H6571" s="160"/>
      <c r="I6571" s="161"/>
      <c r="J6571" s="162"/>
      <c r="K6571" s="134"/>
      <c r="L6571" s="134"/>
      <c r="M6571" s="134"/>
      <c r="N6571" s="134"/>
      <c r="O6571" s="135"/>
      <c r="P6571" s="135"/>
      <c r="Q6571" s="135"/>
      <c r="R6571" s="132"/>
      <c r="S6571" s="132"/>
      <c r="T6571" s="131"/>
      <c r="U6571" s="6"/>
      <c r="V6571" s="8"/>
      <c r="W6571" s="8"/>
      <c r="X6571" s="133" t="str">
        <f>F6571</f>
        <v>---</v>
      </c>
      <c r="Y6571" s="9"/>
      <c r="AA6571" s="11"/>
    </row>
    <row r="6572" spans="1:27" ht="7.5" customHeight="1" outlineLevel="5" x14ac:dyDescent="0.15">
      <c r="B6572" s="69"/>
      <c r="C6572" s="69"/>
      <c r="D6572" s="60"/>
      <c r="E6572" s="60"/>
      <c r="F6572" s="61"/>
      <c r="G6572" s="60"/>
      <c r="H6572" s="65"/>
      <c r="I6572" s="105"/>
      <c r="J6572" s="63"/>
      <c r="K6572" s="65"/>
      <c r="L6572" s="65"/>
      <c r="M6572" s="65"/>
      <c r="N6572" s="65"/>
      <c r="O6572" s="63"/>
      <c r="P6572" s="63"/>
      <c r="Q6572" s="63"/>
      <c r="R6572" s="60"/>
      <c r="S6572" s="60"/>
      <c r="T6572" s="69"/>
      <c r="U6572" s="8"/>
      <c r="X6572" s="60"/>
    </row>
    <row r="6573" spans="1:27" ht="11.25" outlineLevel="4" x14ac:dyDescent="0.2">
      <c r="A6573" s="4"/>
      <c r="B6573" s="120"/>
      <c r="C6573" s="121">
        <v>10</v>
      </c>
      <c r="D6573" s="122" t="s">
        <v>760</v>
      </c>
      <c r="E6573" s="123" t="s">
        <v>4185</v>
      </c>
      <c r="F6573" s="124" t="s">
        <v>4186</v>
      </c>
      <c r="G6573" s="122" t="s">
        <v>3656</v>
      </c>
      <c r="H6573" s="125">
        <v>1</v>
      </c>
      <c r="I6573" s="126">
        <v>0</v>
      </c>
      <c r="J6573" s="127">
        <f>H6573*I6573</f>
        <v>0</v>
      </c>
      <c r="K6573" s="125"/>
      <c r="L6573" s="125">
        <f>H6573*K6573</f>
        <v>0</v>
      </c>
      <c r="M6573" s="125"/>
      <c r="N6573" s="125">
        <f>H6573*M6573</f>
        <v>0</v>
      </c>
      <c r="O6573" s="127">
        <v>15</v>
      </c>
      <c r="P6573" s="127">
        <f>J6573*(O6573/100)</f>
        <v>0</v>
      </c>
      <c r="Q6573" s="127">
        <f>J6573+P6573</f>
        <v>0</v>
      </c>
      <c r="R6573" s="128"/>
      <c r="S6573" s="128" t="s">
        <v>776</v>
      </c>
      <c r="T6573" s="129">
        <v>1</v>
      </c>
      <c r="U6573" s="8"/>
      <c r="V6573" s="8"/>
      <c r="W6573" s="8"/>
      <c r="X6573" s="60"/>
    </row>
    <row r="6574" spans="1:27" ht="9.75" outlineLevel="5" x14ac:dyDescent="0.2">
      <c r="A6574" s="130"/>
      <c r="B6574" s="131"/>
      <c r="C6574" s="131"/>
      <c r="D6574" s="132"/>
      <c r="E6574" s="136" t="s">
        <v>0</v>
      </c>
      <c r="F6574" s="159" t="s">
        <v>763</v>
      </c>
      <c r="G6574" s="159"/>
      <c r="H6574" s="160"/>
      <c r="I6574" s="161"/>
      <c r="J6574" s="162"/>
      <c r="K6574" s="134"/>
      <c r="L6574" s="134"/>
      <c r="M6574" s="134"/>
      <c r="N6574" s="134"/>
      <c r="O6574" s="135"/>
      <c r="P6574" s="135"/>
      <c r="Q6574" s="135"/>
      <c r="R6574" s="132"/>
      <c r="S6574" s="132"/>
      <c r="T6574" s="131"/>
      <c r="U6574" s="6"/>
      <c r="V6574" s="8"/>
      <c r="W6574" s="8"/>
      <c r="X6574" s="133" t="str">
        <f>F6574</f>
        <v>---</v>
      </c>
      <c r="Y6574" s="9"/>
      <c r="AA6574" s="11"/>
    </row>
    <row r="6575" spans="1:27" ht="7.5" customHeight="1" outlineLevel="5" x14ac:dyDescent="0.15">
      <c r="B6575" s="69"/>
      <c r="C6575" s="69"/>
      <c r="D6575" s="60"/>
      <c r="E6575" s="60"/>
      <c r="F6575" s="61"/>
      <c r="G6575" s="60"/>
      <c r="H6575" s="65"/>
      <c r="I6575" s="105"/>
      <c r="J6575" s="63"/>
      <c r="K6575" s="65"/>
      <c r="L6575" s="65"/>
      <c r="M6575" s="65"/>
      <c r="N6575" s="65"/>
      <c r="O6575" s="63"/>
      <c r="P6575" s="63"/>
      <c r="Q6575" s="63"/>
      <c r="R6575" s="60"/>
      <c r="S6575" s="60"/>
      <c r="T6575" s="69"/>
      <c r="U6575" s="8"/>
      <c r="X6575" s="60"/>
    </row>
    <row r="6576" spans="1:27" ht="11.25" outlineLevel="4" x14ac:dyDescent="0.2">
      <c r="A6576" s="4"/>
      <c r="B6576" s="120"/>
      <c r="C6576" s="121">
        <v>11</v>
      </c>
      <c r="D6576" s="122" t="s">
        <v>760</v>
      </c>
      <c r="E6576" s="123" t="s">
        <v>4187</v>
      </c>
      <c r="F6576" s="124" t="s">
        <v>4188</v>
      </c>
      <c r="G6576" s="122" t="s">
        <v>3656</v>
      </c>
      <c r="H6576" s="125">
        <v>1</v>
      </c>
      <c r="I6576" s="126">
        <v>0</v>
      </c>
      <c r="J6576" s="127">
        <f>H6576*I6576</f>
        <v>0</v>
      </c>
      <c r="K6576" s="125"/>
      <c r="L6576" s="125">
        <f>H6576*K6576</f>
        <v>0</v>
      </c>
      <c r="M6576" s="125"/>
      <c r="N6576" s="125">
        <f>H6576*M6576</f>
        <v>0</v>
      </c>
      <c r="O6576" s="127">
        <v>15</v>
      </c>
      <c r="P6576" s="127">
        <f>J6576*(O6576/100)</f>
        <v>0</v>
      </c>
      <c r="Q6576" s="127">
        <f>J6576+P6576</f>
        <v>0</v>
      </c>
      <c r="R6576" s="128"/>
      <c r="S6576" s="128" t="s">
        <v>776</v>
      </c>
      <c r="T6576" s="129">
        <v>1</v>
      </c>
      <c r="U6576" s="8"/>
      <c r="V6576" s="8"/>
      <c r="W6576" s="8"/>
      <c r="X6576" s="60"/>
    </row>
    <row r="6577" spans="1:27" ht="9.75" outlineLevel="5" x14ac:dyDescent="0.2">
      <c r="A6577" s="130"/>
      <c r="B6577" s="131"/>
      <c r="C6577" s="131"/>
      <c r="D6577" s="132"/>
      <c r="E6577" s="136" t="s">
        <v>0</v>
      </c>
      <c r="F6577" s="159" t="s">
        <v>763</v>
      </c>
      <c r="G6577" s="159"/>
      <c r="H6577" s="160"/>
      <c r="I6577" s="161"/>
      <c r="J6577" s="162"/>
      <c r="K6577" s="134"/>
      <c r="L6577" s="134"/>
      <c r="M6577" s="134"/>
      <c r="N6577" s="134"/>
      <c r="O6577" s="135"/>
      <c r="P6577" s="135"/>
      <c r="Q6577" s="135"/>
      <c r="R6577" s="132"/>
      <c r="S6577" s="132"/>
      <c r="T6577" s="131"/>
      <c r="U6577" s="6"/>
      <c r="V6577" s="8"/>
      <c r="W6577" s="8"/>
      <c r="X6577" s="133" t="str">
        <f>F6577</f>
        <v>---</v>
      </c>
      <c r="Y6577" s="9"/>
      <c r="AA6577" s="11"/>
    </row>
    <row r="6578" spans="1:27" ht="7.5" customHeight="1" outlineLevel="5" x14ac:dyDescent="0.15">
      <c r="B6578" s="69"/>
      <c r="C6578" s="69"/>
      <c r="D6578" s="60"/>
      <c r="E6578" s="60"/>
      <c r="F6578" s="61"/>
      <c r="G6578" s="60"/>
      <c r="H6578" s="65"/>
      <c r="I6578" s="105"/>
      <c r="J6578" s="63"/>
      <c r="K6578" s="65"/>
      <c r="L6578" s="65"/>
      <c r="M6578" s="65"/>
      <c r="N6578" s="65"/>
      <c r="O6578" s="63"/>
      <c r="P6578" s="63"/>
      <c r="Q6578" s="63"/>
      <c r="R6578" s="60"/>
      <c r="S6578" s="60"/>
      <c r="T6578" s="69"/>
      <c r="U6578" s="8"/>
      <c r="X6578" s="60"/>
    </row>
    <row r="6579" spans="1:27" ht="11.25" outlineLevel="4" x14ac:dyDescent="0.2">
      <c r="A6579" s="4"/>
      <c r="B6579" s="120"/>
      <c r="C6579" s="121">
        <v>12</v>
      </c>
      <c r="D6579" s="122" t="s">
        <v>760</v>
      </c>
      <c r="E6579" s="123" t="s">
        <v>4189</v>
      </c>
      <c r="F6579" s="124" t="s">
        <v>4190</v>
      </c>
      <c r="G6579" s="122" t="s">
        <v>3656</v>
      </c>
      <c r="H6579" s="125">
        <v>1</v>
      </c>
      <c r="I6579" s="126">
        <v>0</v>
      </c>
      <c r="J6579" s="127">
        <f>H6579*I6579</f>
        <v>0</v>
      </c>
      <c r="K6579" s="125"/>
      <c r="L6579" s="125">
        <f>H6579*K6579</f>
        <v>0</v>
      </c>
      <c r="M6579" s="125"/>
      <c r="N6579" s="125">
        <f>H6579*M6579</f>
        <v>0</v>
      </c>
      <c r="O6579" s="127">
        <v>15</v>
      </c>
      <c r="P6579" s="127">
        <f>J6579*(O6579/100)</f>
        <v>0</v>
      </c>
      <c r="Q6579" s="127">
        <f>J6579+P6579</f>
        <v>0</v>
      </c>
      <c r="R6579" s="128"/>
      <c r="S6579" s="128" t="s">
        <v>776</v>
      </c>
      <c r="T6579" s="129">
        <v>1</v>
      </c>
      <c r="U6579" s="8"/>
      <c r="V6579" s="8"/>
      <c r="W6579" s="8"/>
      <c r="X6579" s="60"/>
    </row>
    <row r="6580" spans="1:27" ht="9.75" outlineLevel="5" x14ac:dyDescent="0.2">
      <c r="A6580" s="130"/>
      <c r="B6580" s="131"/>
      <c r="C6580" s="131"/>
      <c r="D6580" s="132"/>
      <c r="E6580" s="136" t="s">
        <v>0</v>
      </c>
      <c r="F6580" s="159" t="s">
        <v>763</v>
      </c>
      <c r="G6580" s="159"/>
      <c r="H6580" s="160"/>
      <c r="I6580" s="161"/>
      <c r="J6580" s="162"/>
      <c r="K6580" s="134"/>
      <c r="L6580" s="134"/>
      <c r="M6580" s="134"/>
      <c r="N6580" s="134"/>
      <c r="O6580" s="135"/>
      <c r="P6580" s="135"/>
      <c r="Q6580" s="135"/>
      <c r="R6580" s="132"/>
      <c r="S6580" s="132"/>
      <c r="T6580" s="131"/>
      <c r="U6580" s="6"/>
      <c r="V6580" s="8"/>
      <c r="W6580" s="8"/>
      <c r="X6580" s="133" t="str">
        <f>F6580</f>
        <v>---</v>
      </c>
      <c r="Y6580" s="9"/>
      <c r="AA6580" s="11"/>
    </row>
    <row r="6581" spans="1:27" ht="7.5" customHeight="1" outlineLevel="5" x14ac:dyDescent="0.15">
      <c r="B6581" s="69"/>
      <c r="C6581" s="69"/>
      <c r="D6581" s="60"/>
      <c r="E6581" s="60"/>
      <c r="F6581" s="61"/>
      <c r="G6581" s="60"/>
      <c r="H6581" s="65"/>
      <c r="I6581" s="105"/>
      <c r="J6581" s="63"/>
      <c r="K6581" s="65"/>
      <c r="L6581" s="65"/>
      <c r="M6581" s="65"/>
      <c r="N6581" s="65"/>
      <c r="O6581" s="63"/>
      <c r="P6581" s="63"/>
      <c r="Q6581" s="63"/>
      <c r="R6581" s="60"/>
      <c r="S6581" s="60"/>
      <c r="T6581" s="69"/>
      <c r="U6581" s="8"/>
      <c r="X6581" s="60"/>
    </row>
    <row r="6582" spans="1:27" ht="11.25" outlineLevel="4" x14ac:dyDescent="0.2">
      <c r="A6582" s="4"/>
      <c r="B6582" s="120"/>
      <c r="C6582" s="121">
        <v>13</v>
      </c>
      <c r="D6582" s="122" t="s">
        <v>760</v>
      </c>
      <c r="E6582" s="123" t="s">
        <v>4191</v>
      </c>
      <c r="F6582" s="124" t="s">
        <v>4192</v>
      </c>
      <c r="G6582" s="122" t="s">
        <v>3656</v>
      </c>
      <c r="H6582" s="125">
        <v>2</v>
      </c>
      <c r="I6582" s="126">
        <v>0</v>
      </c>
      <c r="J6582" s="127">
        <f>H6582*I6582</f>
        <v>0</v>
      </c>
      <c r="K6582" s="125"/>
      <c r="L6582" s="125">
        <f>H6582*K6582</f>
        <v>0</v>
      </c>
      <c r="M6582" s="125"/>
      <c r="N6582" s="125">
        <f>H6582*M6582</f>
        <v>0</v>
      </c>
      <c r="O6582" s="127">
        <v>15</v>
      </c>
      <c r="P6582" s="127">
        <f>J6582*(O6582/100)</f>
        <v>0</v>
      </c>
      <c r="Q6582" s="127">
        <f>J6582+P6582</f>
        <v>0</v>
      </c>
      <c r="R6582" s="128"/>
      <c r="S6582" s="128" t="s">
        <v>776</v>
      </c>
      <c r="T6582" s="129">
        <v>1</v>
      </c>
      <c r="U6582" s="8"/>
      <c r="V6582" s="8"/>
      <c r="W6582" s="8"/>
      <c r="X6582" s="60"/>
    </row>
    <row r="6583" spans="1:27" ht="9.75" outlineLevel="5" x14ac:dyDescent="0.2">
      <c r="A6583" s="130"/>
      <c r="B6583" s="131"/>
      <c r="C6583" s="131"/>
      <c r="D6583" s="132"/>
      <c r="E6583" s="136" t="s">
        <v>0</v>
      </c>
      <c r="F6583" s="159" t="s">
        <v>763</v>
      </c>
      <c r="G6583" s="159"/>
      <c r="H6583" s="160"/>
      <c r="I6583" s="161"/>
      <c r="J6583" s="162"/>
      <c r="K6583" s="134"/>
      <c r="L6583" s="134"/>
      <c r="M6583" s="134"/>
      <c r="N6583" s="134"/>
      <c r="O6583" s="135"/>
      <c r="P6583" s="135"/>
      <c r="Q6583" s="135"/>
      <c r="R6583" s="132"/>
      <c r="S6583" s="132"/>
      <c r="T6583" s="131"/>
      <c r="U6583" s="6"/>
      <c r="V6583" s="8"/>
      <c r="W6583" s="8"/>
      <c r="X6583" s="133" t="str">
        <f>F6583</f>
        <v>---</v>
      </c>
      <c r="Y6583" s="9"/>
      <c r="AA6583" s="11"/>
    </row>
    <row r="6584" spans="1:27" ht="7.5" customHeight="1" outlineLevel="5" x14ac:dyDescent="0.15">
      <c r="B6584" s="69"/>
      <c r="C6584" s="69"/>
      <c r="D6584" s="60"/>
      <c r="E6584" s="60"/>
      <c r="F6584" s="61"/>
      <c r="G6584" s="60"/>
      <c r="H6584" s="65"/>
      <c r="I6584" s="105"/>
      <c r="J6584" s="63"/>
      <c r="K6584" s="65"/>
      <c r="L6584" s="65"/>
      <c r="M6584" s="65"/>
      <c r="N6584" s="65"/>
      <c r="O6584" s="63"/>
      <c r="P6584" s="63"/>
      <c r="Q6584" s="63"/>
      <c r="R6584" s="60"/>
      <c r="S6584" s="60"/>
      <c r="T6584" s="69"/>
      <c r="U6584" s="8"/>
      <c r="X6584" s="60"/>
    </row>
    <row r="6585" spans="1:27" ht="11.25" outlineLevel="4" x14ac:dyDescent="0.2">
      <c r="A6585" s="4"/>
      <c r="B6585" s="120"/>
      <c r="C6585" s="121">
        <v>14</v>
      </c>
      <c r="D6585" s="122" t="s">
        <v>760</v>
      </c>
      <c r="E6585" s="123" t="s">
        <v>4193</v>
      </c>
      <c r="F6585" s="124" t="s">
        <v>4194</v>
      </c>
      <c r="G6585" s="122" t="s">
        <v>3656</v>
      </c>
      <c r="H6585" s="125">
        <v>1</v>
      </c>
      <c r="I6585" s="126">
        <v>0</v>
      </c>
      <c r="J6585" s="127">
        <f>H6585*I6585</f>
        <v>0</v>
      </c>
      <c r="K6585" s="125"/>
      <c r="L6585" s="125">
        <f>H6585*K6585</f>
        <v>0</v>
      </c>
      <c r="M6585" s="125"/>
      <c r="N6585" s="125">
        <f>H6585*M6585</f>
        <v>0</v>
      </c>
      <c r="O6585" s="127">
        <v>15</v>
      </c>
      <c r="P6585" s="127">
        <f>J6585*(O6585/100)</f>
        <v>0</v>
      </c>
      <c r="Q6585" s="127">
        <f>J6585+P6585</f>
        <v>0</v>
      </c>
      <c r="R6585" s="128"/>
      <c r="S6585" s="128" t="s">
        <v>776</v>
      </c>
      <c r="T6585" s="129">
        <v>1</v>
      </c>
      <c r="U6585" s="8"/>
      <c r="V6585" s="8"/>
      <c r="W6585" s="8"/>
      <c r="X6585" s="60"/>
    </row>
    <row r="6586" spans="1:27" ht="9.75" outlineLevel="5" x14ac:dyDescent="0.2">
      <c r="A6586" s="130"/>
      <c r="B6586" s="131"/>
      <c r="C6586" s="131"/>
      <c r="D6586" s="132"/>
      <c r="E6586" s="136" t="s">
        <v>0</v>
      </c>
      <c r="F6586" s="159" t="s">
        <v>763</v>
      </c>
      <c r="G6586" s="159"/>
      <c r="H6586" s="160"/>
      <c r="I6586" s="161"/>
      <c r="J6586" s="162"/>
      <c r="K6586" s="134"/>
      <c r="L6586" s="134"/>
      <c r="M6586" s="134"/>
      <c r="N6586" s="134"/>
      <c r="O6586" s="135"/>
      <c r="P6586" s="135"/>
      <c r="Q6586" s="135"/>
      <c r="R6586" s="132"/>
      <c r="S6586" s="132"/>
      <c r="T6586" s="131"/>
      <c r="U6586" s="6"/>
      <c r="V6586" s="8"/>
      <c r="W6586" s="8"/>
      <c r="X6586" s="133" t="str">
        <f>F6586</f>
        <v>---</v>
      </c>
      <c r="Y6586" s="9"/>
      <c r="AA6586" s="11"/>
    </row>
    <row r="6587" spans="1:27" ht="7.5" customHeight="1" outlineLevel="5" x14ac:dyDescent="0.15">
      <c r="B6587" s="69"/>
      <c r="C6587" s="69"/>
      <c r="D6587" s="60"/>
      <c r="E6587" s="60"/>
      <c r="F6587" s="61"/>
      <c r="G6587" s="60"/>
      <c r="H6587" s="65"/>
      <c r="I6587" s="105"/>
      <c r="J6587" s="63"/>
      <c r="K6587" s="65"/>
      <c r="L6587" s="65"/>
      <c r="M6587" s="65"/>
      <c r="N6587" s="65"/>
      <c r="O6587" s="63"/>
      <c r="P6587" s="63"/>
      <c r="Q6587" s="63"/>
      <c r="R6587" s="60"/>
      <c r="S6587" s="60"/>
      <c r="T6587" s="69"/>
      <c r="U6587" s="8"/>
      <c r="X6587" s="60"/>
    </row>
    <row r="6588" spans="1:27" ht="11.25" outlineLevel="4" x14ac:dyDescent="0.2">
      <c r="A6588" s="4"/>
      <c r="B6588" s="120"/>
      <c r="C6588" s="121">
        <v>15</v>
      </c>
      <c r="D6588" s="122" t="s">
        <v>760</v>
      </c>
      <c r="E6588" s="123" t="s">
        <v>4195</v>
      </c>
      <c r="F6588" s="124" t="s">
        <v>4196</v>
      </c>
      <c r="G6588" s="122" t="s">
        <v>3656</v>
      </c>
      <c r="H6588" s="125">
        <v>2</v>
      </c>
      <c r="I6588" s="126">
        <v>0</v>
      </c>
      <c r="J6588" s="127">
        <f>H6588*I6588</f>
        <v>0</v>
      </c>
      <c r="K6588" s="125"/>
      <c r="L6588" s="125">
        <f>H6588*K6588</f>
        <v>0</v>
      </c>
      <c r="M6588" s="125"/>
      <c r="N6588" s="125">
        <f>H6588*M6588</f>
        <v>0</v>
      </c>
      <c r="O6588" s="127">
        <v>15</v>
      </c>
      <c r="P6588" s="127">
        <f>J6588*(O6588/100)</f>
        <v>0</v>
      </c>
      <c r="Q6588" s="127">
        <f>J6588+P6588</f>
        <v>0</v>
      </c>
      <c r="R6588" s="128"/>
      <c r="S6588" s="128" t="s">
        <v>776</v>
      </c>
      <c r="T6588" s="129">
        <v>1</v>
      </c>
      <c r="U6588" s="8"/>
      <c r="V6588" s="8"/>
      <c r="W6588" s="8"/>
      <c r="X6588" s="60"/>
    </row>
    <row r="6589" spans="1:27" ht="9.75" outlineLevel="5" x14ac:dyDescent="0.2">
      <c r="A6589" s="130"/>
      <c r="B6589" s="131"/>
      <c r="C6589" s="131"/>
      <c r="D6589" s="132"/>
      <c r="E6589" s="136" t="s">
        <v>0</v>
      </c>
      <c r="F6589" s="159" t="s">
        <v>763</v>
      </c>
      <c r="G6589" s="159"/>
      <c r="H6589" s="160"/>
      <c r="I6589" s="161"/>
      <c r="J6589" s="162"/>
      <c r="K6589" s="134"/>
      <c r="L6589" s="134"/>
      <c r="M6589" s="134"/>
      <c r="N6589" s="134"/>
      <c r="O6589" s="135"/>
      <c r="P6589" s="135"/>
      <c r="Q6589" s="135"/>
      <c r="R6589" s="132"/>
      <c r="S6589" s="132"/>
      <c r="T6589" s="131"/>
      <c r="U6589" s="6"/>
      <c r="V6589" s="8"/>
      <c r="W6589" s="8"/>
      <c r="X6589" s="133" t="str">
        <f>F6589</f>
        <v>---</v>
      </c>
      <c r="Y6589" s="9"/>
      <c r="AA6589" s="11"/>
    </row>
    <row r="6590" spans="1:27" ht="7.5" customHeight="1" outlineLevel="5" x14ac:dyDescent="0.15">
      <c r="B6590" s="69"/>
      <c r="C6590" s="69"/>
      <c r="D6590" s="60"/>
      <c r="E6590" s="60"/>
      <c r="F6590" s="61"/>
      <c r="G6590" s="60"/>
      <c r="H6590" s="65"/>
      <c r="I6590" s="105"/>
      <c r="J6590" s="63"/>
      <c r="K6590" s="65"/>
      <c r="L6590" s="65"/>
      <c r="M6590" s="65"/>
      <c r="N6590" s="65"/>
      <c r="O6590" s="63"/>
      <c r="P6590" s="63"/>
      <c r="Q6590" s="63"/>
      <c r="R6590" s="60"/>
      <c r="S6590" s="60"/>
      <c r="T6590" s="69"/>
      <c r="U6590" s="8"/>
      <c r="X6590" s="60"/>
    </row>
    <row r="6591" spans="1:27" ht="11.25" outlineLevel="4" x14ac:dyDescent="0.2">
      <c r="A6591" s="4"/>
      <c r="B6591" s="120"/>
      <c r="C6591" s="121">
        <v>16</v>
      </c>
      <c r="D6591" s="122" t="s">
        <v>760</v>
      </c>
      <c r="E6591" s="123" t="s">
        <v>4197</v>
      </c>
      <c r="F6591" s="124" t="s">
        <v>4198</v>
      </c>
      <c r="G6591" s="122" t="s">
        <v>3656</v>
      </c>
      <c r="H6591" s="125">
        <v>1</v>
      </c>
      <c r="I6591" s="126">
        <v>0</v>
      </c>
      <c r="J6591" s="127">
        <f>H6591*I6591</f>
        <v>0</v>
      </c>
      <c r="K6591" s="125"/>
      <c r="L6591" s="125">
        <f>H6591*K6591</f>
        <v>0</v>
      </c>
      <c r="M6591" s="125"/>
      <c r="N6591" s="125">
        <f>H6591*M6591</f>
        <v>0</v>
      </c>
      <c r="O6591" s="127">
        <v>15</v>
      </c>
      <c r="P6591" s="127">
        <f>J6591*(O6591/100)</f>
        <v>0</v>
      </c>
      <c r="Q6591" s="127">
        <f>J6591+P6591</f>
        <v>0</v>
      </c>
      <c r="R6591" s="128"/>
      <c r="S6591" s="128" t="s">
        <v>776</v>
      </c>
      <c r="T6591" s="129">
        <v>1</v>
      </c>
      <c r="U6591" s="8"/>
      <c r="V6591" s="8"/>
      <c r="W6591" s="8"/>
      <c r="X6591" s="60"/>
    </row>
    <row r="6592" spans="1:27" ht="9.75" outlineLevel="5" x14ac:dyDescent="0.2">
      <c r="A6592" s="130"/>
      <c r="B6592" s="131"/>
      <c r="C6592" s="131"/>
      <c r="D6592" s="132"/>
      <c r="E6592" s="136" t="s">
        <v>0</v>
      </c>
      <c r="F6592" s="159" t="s">
        <v>763</v>
      </c>
      <c r="G6592" s="159"/>
      <c r="H6592" s="160"/>
      <c r="I6592" s="161"/>
      <c r="J6592" s="162"/>
      <c r="K6592" s="134"/>
      <c r="L6592" s="134"/>
      <c r="M6592" s="134"/>
      <c r="N6592" s="134"/>
      <c r="O6592" s="135"/>
      <c r="P6592" s="135"/>
      <c r="Q6592" s="135"/>
      <c r="R6592" s="132"/>
      <c r="S6592" s="132"/>
      <c r="T6592" s="131"/>
      <c r="U6592" s="6"/>
      <c r="V6592" s="8"/>
      <c r="W6592" s="8"/>
      <c r="X6592" s="133" t="str">
        <f>F6592</f>
        <v>---</v>
      </c>
      <c r="Y6592" s="9"/>
      <c r="AA6592" s="11"/>
    </row>
    <row r="6593" spans="1:27" ht="7.5" customHeight="1" outlineLevel="5" x14ac:dyDescent="0.15">
      <c r="B6593" s="69"/>
      <c r="C6593" s="69"/>
      <c r="D6593" s="60"/>
      <c r="E6593" s="60"/>
      <c r="F6593" s="61"/>
      <c r="G6593" s="60"/>
      <c r="H6593" s="65"/>
      <c r="I6593" s="105"/>
      <c r="J6593" s="63"/>
      <c r="K6593" s="65"/>
      <c r="L6593" s="65"/>
      <c r="M6593" s="65"/>
      <c r="N6593" s="65"/>
      <c r="O6593" s="63"/>
      <c r="P6593" s="63"/>
      <c r="Q6593" s="63"/>
      <c r="R6593" s="60"/>
      <c r="S6593" s="60"/>
      <c r="T6593" s="69"/>
      <c r="U6593" s="8"/>
      <c r="X6593" s="60"/>
    </row>
    <row r="6594" spans="1:27" ht="33.75" outlineLevel="4" x14ac:dyDescent="0.2">
      <c r="A6594" s="4"/>
      <c r="B6594" s="120"/>
      <c r="C6594" s="121">
        <v>17</v>
      </c>
      <c r="D6594" s="122" t="s">
        <v>760</v>
      </c>
      <c r="E6594" s="123" t="s">
        <v>4199</v>
      </c>
      <c r="F6594" s="124" t="s">
        <v>4200</v>
      </c>
      <c r="G6594" s="122" t="s">
        <v>3656</v>
      </c>
      <c r="H6594" s="125">
        <v>3</v>
      </c>
      <c r="I6594" s="126">
        <v>0</v>
      </c>
      <c r="J6594" s="127">
        <f>H6594*I6594</f>
        <v>0</v>
      </c>
      <c r="K6594" s="125"/>
      <c r="L6594" s="125">
        <f>H6594*K6594</f>
        <v>0</v>
      </c>
      <c r="M6594" s="125"/>
      <c r="N6594" s="125">
        <f>H6594*M6594</f>
        <v>0</v>
      </c>
      <c r="O6594" s="127">
        <v>15</v>
      </c>
      <c r="P6594" s="127">
        <f>J6594*(O6594/100)</f>
        <v>0</v>
      </c>
      <c r="Q6594" s="127">
        <f>J6594+P6594</f>
        <v>0</v>
      </c>
      <c r="R6594" s="128"/>
      <c r="S6594" s="128" t="s">
        <v>776</v>
      </c>
      <c r="T6594" s="129">
        <v>1</v>
      </c>
      <c r="U6594" s="8"/>
      <c r="V6594" s="8"/>
      <c r="W6594" s="8"/>
      <c r="X6594" s="60"/>
    </row>
    <row r="6595" spans="1:27" ht="9.75" outlineLevel="5" x14ac:dyDescent="0.2">
      <c r="A6595" s="130"/>
      <c r="B6595" s="131"/>
      <c r="C6595" s="131"/>
      <c r="D6595" s="132"/>
      <c r="E6595" s="136" t="s">
        <v>0</v>
      </c>
      <c r="F6595" s="159" t="s">
        <v>763</v>
      </c>
      <c r="G6595" s="159"/>
      <c r="H6595" s="160"/>
      <c r="I6595" s="161"/>
      <c r="J6595" s="162"/>
      <c r="K6595" s="134"/>
      <c r="L6595" s="134"/>
      <c r="M6595" s="134"/>
      <c r="N6595" s="134"/>
      <c r="O6595" s="135"/>
      <c r="P6595" s="135"/>
      <c r="Q6595" s="135"/>
      <c r="R6595" s="132"/>
      <c r="S6595" s="132"/>
      <c r="T6595" s="131"/>
      <c r="U6595" s="6"/>
      <c r="V6595" s="8"/>
      <c r="W6595" s="8"/>
      <c r="X6595" s="133" t="str">
        <f>F6595</f>
        <v>---</v>
      </c>
      <c r="Y6595" s="9"/>
      <c r="AA6595" s="11"/>
    </row>
    <row r="6596" spans="1:27" ht="7.5" customHeight="1" outlineLevel="5" x14ac:dyDescent="0.15">
      <c r="B6596" s="69"/>
      <c r="C6596" s="69"/>
      <c r="D6596" s="60"/>
      <c r="E6596" s="60"/>
      <c r="F6596" s="61"/>
      <c r="G6596" s="60"/>
      <c r="H6596" s="65"/>
      <c r="I6596" s="105"/>
      <c r="J6596" s="63"/>
      <c r="K6596" s="65"/>
      <c r="L6596" s="65"/>
      <c r="M6596" s="65"/>
      <c r="N6596" s="65"/>
      <c r="O6596" s="63"/>
      <c r="P6596" s="63"/>
      <c r="Q6596" s="63"/>
      <c r="R6596" s="60"/>
      <c r="S6596" s="60"/>
      <c r="T6596" s="69"/>
      <c r="U6596" s="8"/>
      <c r="X6596" s="60"/>
    </row>
    <row r="6597" spans="1:27" ht="11.25" outlineLevel="4" x14ac:dyDescent="0.2">
      <c r="A6597" s="4"/>
      <c r="B6597" s="120"/>
      <c r="C6597" s="121">
        <v>18</v>
      </c>
      <c r="D6597" s="122" t="s">
        <v>760</v>
      </c>
      <c r="E6597" s="123" t="s">
        <v>4201</v>
      </c>
      <c r="F6597" s="124" t="s">
        <v>4202</v>
      </c>
      <c r="G6597" s="122" t="s">
        <v>3656</v>
      </c>
      <c r="H6597" s="125">
        <v>3</v>
      </c>
      <c r="I6597" s="126">
        <v>0</v>
      </c>
      <c r="J6597" s="127">
        <f>H6597*I6597</f>
        <v>0</v>
      </c>
      <c r="K6597" s="125"/>
      <c r="L6597" s="125">
        <f>H6597*K6597</f>
        <v>0</v>
      </c>
      <c r="M6597" s="125"/>
      <c r="N6597" s="125">
        <f>H6597*M6597</f>
        <v>0</v>
      </c>
      <c r="O6597" s="127">
        <v>15</v>
      </c>
      <c r="P6597" s="127">
        <f>J6597*(O6597/100)</f>
        <v>0</v>
      </c>
      <c r="Q6597" s="127">
        <f>J6597+P6597</f>
        <v>0</v>
      </c>
      <c r="R6597" s="128"/>
      <c r="S6597" s="128" t="s">
        <v>776</v>
      </c>
      <c r="T6597" s="129">
        <v>1</v>
      </c>
      <c r="U6597" s="8"/>
      <c r="V6597" s="8"/>
      <c r="W6597" s="8"/>
      <c r="X6597" s="60"/>
    </row>
    <row r="6598" spans="1:27" ht="9.75" outlineLevel="5" x14ac:dyDescent="0.2">
      <c r="A6598" s="130"/>
      <c r="B6598" s="131"/>
      <c r="C6598" s="131"/>
      <c r="D6598" s="132"/>
      <c r="E6598" s="136" t="s">
        <v>0</v>
      </c>
      <c r="F6598" s="159" t="s">
        <v>763</v>
      </c>
      <c r="G6598" s="159"/>
      <c r="H6598" s="160"/>
      <c r="I6598" s="161"/>
      <c r="J6598" s="162"/>
      <c r="K6598" s="134"/>
      <c r="L6598" s="134"/>
      <c r="M6598" s="134"/>
      <c r="N6598" s="134"/>
      <c r="O6598" s="135"/>
      <c r="P6598" s="135"/>
      <c r="Q6598" s="135"/>
      <c r="R6598" s="132"/>
      <c r="S6598" s="132"/>
      <c r="T6598" s="131"/>
      <c r="U6598" s="6"/>
      <c r="V6598" s="8"/>
      <c r="W6598" s="8"/>
      <c r="X6598" s="133" t="str">
        <f>F6598</f>
        <v>---</v>
      </c>
      <c r="Y6598" s="9"/>
      <c r="AA6598" s="11"/>
    </row>
    <row r="6599" spans="1:27" ht="7.5" customHeight="1" outlineLevel="5" x14ac:dyDescent="0.15">
      <c r="B6599" s="69"/>
      <c r="C6599" s="69"/>
      <c r="D6599" s="60"/>
      <c r="E6599" s="60"/>
      <c r="F6599" s="61"/>
      <c r="G6599" s="60"/>
      <c r="H6599" s="65"/>
      <c r="I6599" s="105"/>
      <c r="J6599" s="63"/>
      <c r="K6599" s="65"/>
      <c r="L6599" s="65"/>
      <c r="M6599" s="65"/>
      <c r="N6599" s="65"/>
      <c r="O6599" s="63"/>
      <c r="P6599" s="63"/>
      <c r="Q6599" s="63"/>
      <c r="R6599" s="60"/>
      <c r="S6599" s="60"/>
      <c r="T6599" s="69"/>
      <c r="U6599" s="8"/>
      <c r="X6599" s="60"/>
    </row>
    <row r="6600" spans="1:27" ht="22.5" outlineLevel="4" x14ac:dyDescent="0.2">
      <c r="A6600" s="4"/>
      <c r="B6600" s="120"/>
      <c r="C6600" s="121">
        <v>19</v>
      </c>
      <c r="D6600" s="122" t="s">
        <v>760</v>
      </c>
      <c r="E6600" s="123" t="s">
        <v>4203</v>
      </c>
      <c r="F6600" s="124" t="s">
        <v>4204</v>
      </c>
      <c r="G6600" s="122" t="s">
        <v>3656</v>
      </c>
      <c r="H6600" s="125">
        <v>1</v>
      </c>
      <c r="I6600" s="126">
        <v>0</v>
      </c>
      <c r="J6600" s="127">
        <f>H6600*I6600</f>
        <v>0</v>
      </c>
      <c r="K6600" s="125"/>
      <c r="L6600" s="125">
        <f>H6600*K6600</f>
        <v>0</v>
      </c>
      <c r="M6600" s="125"/>
      <c r="N6600" s="125">
        <f>H6600*M6600</f>
        <v>0</v>
      </c>
      <c r="O6600" s="127">
        <v>15</v>
      </c>
      <c r="P6600" s="127">
        <f>J6600*(O6600/100)</f>
        <v>0</v>
      </c>
      <c r="Q6600" s="127">
        <f>J6600+P6600</f>
        <v>0</v>
      </c>
      <c r="R6600" s="128"/>
      <c r="S6600" s="128" t="s">
        <v>776</v>
      </c>
      <c r="T6600" s="129">
        <v>1</v>
      </c>
      <c r="U6600" s="8"/>
      <c r="V6600" s="8"/>
      <c r="W6600" s="8"/>
      <c r="X6600" s="60"/>
    </row>
    <row r="6601" spans="1:27" ht="9.75" outlineLevel="5" x14ac:dyDescent="0.2">
      <c r="A6601" s="130"/>
      <c r="B6601" s="131"/>
      <c r="C6601" s="131"/>
      <c r="D6601" s="132"/>
      <c r="E6601" s="136" t="s">
        <v>0</v>
      </c>
      <c r="F6601" s="159" t="s">
        <v>763</v>
      </c>
      <c r="G6601" s="159"/>
      <c r="H6601" s="160"/>
      <c r="I6601" s="161"/>
      <c r="J6601" s="162"/>
      <c r="K6601" s="134"/>
      <c r="L6601" s="134"/>
      <c r="M6601" s="134"/>
      <c r="N6601" s="134"/>
      <c r="O6601" s="135"/>
      <c r="P6601" s="135"/>
      <c r="Q6601" s="135"/>
      <c r="R6601" s="132"/>
      <c r="S6601" s="132"/>
      <c r="T6601" s="131"/>
      <c r="U6601" s="6"/>
      <c r="V6601" s="8"/>
      <c r="W6601" s="8"/>
      <c r="X6601" s="133" t="str">
        <f>F6601</f>
        <v>---</v>
      </c>
      <c r="Y6601" s="9"/>
      <c r="AA6601" s="11"/>
    </row>
    <row r="6602" spans="1:27" ht="7.5" customHeight="1" outlineLevel="5" x14ac:dyDescent="0.15">
      <c r="B6602" s="69"/>
      <c r="C6602" s="69"/>
      <c r="D6602" s="60"/>
      <c r="E6602" s="60"/>
      <c r="F6602" s="61"/>
      <c r="G6602" s="60"/>
      <c r="H6602" s="65"/>
      <c r="I6602" s="105"/>
      <c r="J6602" s="63"/>
      <c r="K6602" s="65"/>
      <c r="L6602" s="65"/>
      <c r="M6602" s="65"/>
      <c r="N6602" s="65"/>
      <c r="O6602" s="63"/>
      <c r="P6602" s="63"/>
      <c r="Q6602" s="63"/>
      <c r="R6602" s="60"/>
      <c r="S6602" s="60"/>
      <c r="T6602" s="69"/>
      <c r="U6602" s="8"/>
      <c r="X6602" s="60"/>
    </row>
    <row r="6603" spans="1:27" ht="11.25" outlineLevel="4" x14ac:dyDescent="0.2">
      <c r="A6603" s="4"/>
      <c r="B6603" s="120"/>
      <c r="C6603" s="121">
        <v>20</v>
      </c>
      <c r="D6603" s="122" t="s">
        <v>760</v>
      </c>
      <c r="E6603" s="123" t="s">
        <v>4205</v>
      </c>
      <c r="F6603" s="124" t="s">
        <v>4206</v>
      </c>
      <c r="G6603" s="122" t="s">
        <v>3656</v>
      </c>
      <c r="H6603" s="125">
        <v>1</v>
      </c>
      <c r="I6603" s="126">
        <v>0</v>
      </c>
      <c r="J6603" s="127">
        <f>H6603*I6603</f>
        <v>0</v>
      </c>
      <c r="K6603" s="125"/>
      <c r="L6603" s="125">
        <f>H6603*K6603</f>
        <v>0</v>
      </c>
      <c r="M6603" s="125"/>
      <c r="N6603" s="125">
        <f>H6603*M6603</f>
        <v>0</v>
      </c>
      <c r="O6603" s="127">
        <v>15</v>
      </c>
      <c r="P6603" s="127">
        <f>J6603*(O6603/100)</f>
        <v>0</v>
      </c>
      <c r="Q6603" s="127">
        <f>J6603+P6603</f>
        <v>0</v>
      </c>
      <c r="R6603" s="128"/>
      <c r="S6603" s="128" t="s">
        <v>776</v>
      </c>
      <c r="T6603" s="129">
        <v>1</v>
      </c>
      <c r="U6603" s="8"/>
      <c r="V6603" s="8"/>
      <c r="W6603" s="8"/>
      <c r="X6603" s="60"/>
    </row>
    <row r="6604" spans="1:27" ht="9.75" outlineLevel="5" x14ac:dyDescent="0.2">
      <c r="A6604" s="130"/>
      <c r="B6604" s="131"/>
      <c r="C6604" s="131"/>
      <c r="D6604" s="132"/>
      <c r="E6604" s="136" t="s">
        <v>0</v>
      </c>
      <c r="F6604" s="159" t="s">
        <v>763</v>
      </c>
      <c r="G6604" s="159"/>
      <c r="H6604" s="160"/>
      <c r="I6604" s="161"/>
      <c r="J6604" s="162"/>
      <c r="K6604" s="134"/>
      <c r="L6604" s="134"/>
      <c r="M6604" s="134"/>
      <c r="N6604" s="134"/>
      <c r="O6604" s="135"/>
      <c r="P6604" s="135"/>
      <c r="Q6604" s="135"/>
      <c r="R6604" s="132"/>
      <c r="S6604" s="132"/>
      <c r="T6604" s="131"/>
      <c r="U6604" s="6"/>
      <c r="V6604" s="8"/>
      <c r="W6604" s="8"/>
      <c r="X6604" s="133" t="str">
        <f>F6604</f>
        <v>---</v>
      </c>
      <c r="Y6604" s="9"/>
      <c r="AA6604" s="11"/>
    </row>
    <row r="6605" spans="1:27" ht="7.5" customHeight="1" outlineLevel="5" x14ac:dyDescent="0.15">
      <c r="B6605" s="69"/>
      <c r="C6605" s="69"/>
      <c r="D6605" s="60"/>
      <c r="E6605" s="60"/>
      <c r="F6605" s="61"/>
      <c r="G6605" s="60"/>
      <c r="H6605" s="65"/>
      <c r="I6605" s="105"/>
      <c r="J6605" s="63"/>
      <c r="K6605" s="65"/>
      <c r="L6605" s="65"/>
      <c r="M6605" s="65"/>
      <c r="N6605" s="65"/>
      <c r="O6605" s="63"/>
      <c r="P6605" s="63"/>
      <c r="Q6605" s="63"/>
      <c r="R6605" s="60"/>
      <c r="S6605" s="60"/>
      <c r="T6605" s="69"/>
      <c r="U6605" s="8"/>
      <c r="X6605" s="60"/>
    </row>
    <row r="6606" spans="1:27" ht="22.5" outlineLevel="4" x14ac:dyDescent="0.2">
      <c r="A6606" s="4"/>
      <c r="B6606" s="120"/>
      <c r="C6606" s="121">
        <v>21</v>
      </c>
      <c r="D6606" s="122" t="s">
        <v>760</v>
      </c>
      <c r="E6606" s="123" t="s">
        <v>4207</v>
      </c>
      <c r="F6606" s="124" t="s">
        <v>4208</v>
      </c>
      <c r="G6606" s="122" t="s">
        <v>3656</v>
      </c>
      <c r="H6606" s="125">
        <v>3</v>
      </c>
      <c r="I6606" s="126">
        <v>0</v>
      </c>
      <c r="J6606" s="127">
        <f>H6606*I6606</f>
        <v>0</v>
      </c>
      <c r="K6606" s="125"/>
      <c r="L6606" s="125">
        <f>H6606*K6606</f>
        <v>0</v>
      </c>
      <c r="M6606" s="125"/>
      <c r="N6606" s="125">
        <f>H6606*M6606</f>
        <v>0</v>
      </c>
      <c r="O6606" s="127">
        <v>15</v>
      </c>
      <c r="P6606" s="127">
        <f>J6606*(O6606/100)</f>
        <v>0</v>
      </c>
      <c r="Q6606" s="127">
        <f>J6606+P6606</f>
        <v>0</v>
      </c>
      <c r="R6606" s="128"/>
      <c r="S6606" s="128" t="s">
        <v>776</v>
      </c>
      <c r="T6606" s="129">
        <v>1</v>
      </c>
      <c r="U6606" s="8"/>
      <c r="V6606" s="8"/>
      <c r="W6606" s="8"/>
      <c r="X6606" s="60"/>
    </row>
    <row r="6607" spans="1:27" ht="9.75" outlineLevel="5" x14ac:dyDescent="0.2">
      <c r="A6607" s="130"/>
      <c r="B6607" s="131"/>
      <c r="C6607" s="131"/>
      <c r="D6607" s="132"/>
      <c r="E6607" s="136" t="s">
        <v>0</v>
      </c>
      <c r="F6607" s="159" t="s">
        <v>763</v>
      </c>
      <c r="G6607" s="159"/>
      <c r="H6607" s="160"/>
      <c r="I6607" s="161"/>
      <c r="J6607" s="162"/>
      <c r="K6607" s="134"/>
      <c r="L6607" s="134"/>
      <c r="M6607" s="134"/>
      <c r="N6607" s="134"/>
      <c r="O6607" s="135"/>
      <c r="P6607" s="135"/>
      <c r="Q6607" s="135"/>
      <c r="R6607" s="132"/>
      <c r="S6607" s="132"/>
      <c r="T6607" s="131"/>
      <c r="U6607" s="6"/>
      <c r="V6607" s="8"/>
      <c r="W6607" s="8"/>
      <c r="X6607" s="133" t="str">
        <f>F6607</f>
        <v>---</v>
      </c>
      <c r="Y6607" s="9"/>
      <c r="AA6607" s="11"/>
    </row>
    <row r="6608" spans="1:27" ht="7.5" customHeight="1" outlineLevel="5" x14ac:dyDescent="0.15">
      <c r="B6608" s="69"/>
      <c r="C6608" s="69"/>
      <c r="D6608" s="60"/>
      <c r="E6608" s="60"/>
      <c r="F6608" s="61"/>
      <c r="G6608" s="60"/>
      <c r="H6608" s="65"/>
      <c r="I6608" s="105"/>
      <c r="J6608" s="63"/>
      <c r="K6608" s="65"/>
      <c r="L6608" s="65"/>
      <c r="M6608" s="65"/>
      <c r="N6608" s="65"/>
      <c r="O6608" s="63"/>
      <c r="P6608" s="63"/>
      <c r="Q6608" s="63"/>
      <c r="R6608" s="60"/>
      <c r="S6608" s="60"/>
      <c r="T6608" s="69"/>
      <c r="U6608" s="8"/>
      <c r="X6608" s="60"/>
    </row>
    <row r="6609" spans="1:27" ht="11.25" outlineLevel="4" x14ac:dyDescent="0.2">
      <c r="A6609" s="4"/>
      <c r="B6609" s="120"/>
      <c r="C6609" s="121">
        <v>22</v>
      </c>
      <c r="D6609" s="122" t="s">
        <v>760</v>
      </c>
      <c r="E6609" s="123" t="s">
        <v>4209</v>
      </c>
      <c r="F6609" s="124" t="s">
        <v>4210</v>
      </c>
      <c r="G6609" s="122" t="s">
        <v>3656</v>
      </c>
      <c r="H6609" s="125">
        <v>3</v>
      </c>
      <c r="I6609" s="126">
        <v>0</v>
      </c>
      <c r="J6609" s="127">
        <f>H6609*I6609</f>
        <v>0</v>
      </c>
      <c r="K6609" s="125"/>
      <c r="L6609" s="125">
        <f>H6609*K6609</f>
        <v>0</v>
      </c>
      <c r="M6609" s="125"/>
      <c r="N6609" s="125">
        <f>H6609*M6609</f>
        <v>0</v>
      </c>
      <c r="O6609" s="127">
        <v>15</v>
      </c>
      <c r="P6609" s="127">
        <f>J6609*(O6609/100)</f>
        <v>0</v>
      </c>
      <c r="Q6609" s="127">
        <f>J6609+P6609</f>
        <v>0</v>
      </c>
      <c r="R6609" s="128"/>
      <c r="S6609" s="128" t="s">
        <v>776</v>
      </c>
      <c r="T6609" s="129">
        <v>1</v>
      </c>
      <c r="U6609" s="8"/>
      <c r="V6609" s="8"/>
      <c r="W6609" s="8"/>
      <c r="X6609" s="60"/>
    </row>
    <row r="6610" spans="1:27" ht="9.75" outlineLevel="5" x14ac:dyDescent="0.2">
      <c r="A6610" s="130"/>
      <c r="B6610" s="131"/>
      <c r="C6610" s="131"/>
      <c r="D6610" s="132"/>
      <c r="E6610" s="136" t="s">
        <v>0</v>
      </c>
      <c r="F6610" s="159" t="s">
        <v>763</v>
      </c>
      <c r="G6610" s="159"/>
      <c r="H6610" s="160"/>
      <c r="I6610" s="161"/>
      <c r="J6610" s="162"/>
      <c r="K6610" s="134"/>
      <c r="L6610" s="134"/>
      <c r="M6610" s="134"/>
      <c r="N6610" s="134"/>
      <c r="O6610" s="135"/>
      <c r="P6610" s="135"/>
      <c r="Q6610" s="135"/>
      <c r="R6610" s="132"/>
      <c r="S6610" s="132"/>
      <c r="T6610" s="131"/>
      <c r="U6610" s="6"/>
      <c r="V6610" s="8"/>
      <c r="W6610" s="8"/>
      <c r="X6610" s="133" t="str">
        <f>F6610</f>
        <v>---</v>
      </c>
      <c r="Y6610" s="9"/>
      <c r="AA6610" s="11"/>
    </row>
    <row r="6611" spans="1:27" ht="7.5" customHeight="1" outlineLevel="5" x14ac:dyDescent="0.15">
      <c r="B6611" s="69"/>
      <c r="C6611" s="69"/>
      <c r="D6611" s="60"/>
      <c r="E6611" s="60"/>
      <c r="F6611" s="61"/>
      <c r="G6611" s="60"/>
      <c r="H6611" s="65"/>
      <c r="I6611" s="105"/>
      <c r="J6611" s="63"/>
      <c r="K6611" s="65"/>
      <c r="L6611" s="65"/>
      <c r="M6611" s="65"/>
      <c r="N6611" s="65"/>
      <c r="O6611" s="63"/>
      <c r="P6611" s="63"/>
      <c r="Q6611" s="63"/>
      <c r="R6611" s="60"/>
      <c r="S6611" s="60"/>
      <c r="T6611" s="69"/>
      <c r="U6611" s="8"/>
      <c r="X6611" s="60"/>
    </row>
    <row r="6612" spans="1:27" ht="33.75" outlineLevel="4" x14ac:dyDescent="0.2">
      <c r="A6612" s="4"/>
      <c r="B6612" s="120"/>
      <c r="C6612" s="121">
        <v>23</v>
      </c>
      <c r="D6612" s="122" t="s">
        <v>760</v>
      </c>
      <c r="E6612" s="123" t="s">
        <v>4211</v>
      </c>
      <c r="F6612" s="124" t="s">
        <v>4212</v>
      </c>
      <c r="G6612" s="122" t="s">
        <v>3656</v>
      </c>
      <c r="H6612" s="125">
        <v>2</v>
      </c>
      <c r="I6612" s="126">
        <v>0</v>
      </c>
      <c r="J6612" s="127">
        <f>H6612*I6612</f>
        <v>0</v>
      </c>
      <c r="K6612" s="125"/>
      <c r="L6612" s="125">
        <f>H6612*K6612</f>
        <v>0</v>
      </c>
      <c r="M6612" s="125"/>
      <c r="N6612" s="125">
        <f>H6612*M6612</f>
        <v>0</v>
      </c>
      <c r="O6612" s="127">
        <v>15</v>
      </c>
      <c r="P6612" s="127">
        <f>J6612*(O6612/100)</f>
        <v>0</v>
      </c>
      <c r="Q6612" s="127">
        <f>J6612+P6612</f>
        <v>0</v>
      </c>
      <c r="R6612" s="128"/>
      <c r="S6612" s="128" t="s">
        <v>776</v>
      </c>
      <c r="T6612" s="129">
        <v>1</v>
      </c>
      <c r="U6612" s="8"/>
      <c r="V6612" s="8"/>
      <c r="W6612" s="8"/>
      <c r="X6612" s="60"/>
    </row>
    <row r="6613" spans="1:27" ht="9.75" outlineLevel="5" x14ac:dyDescent="0.2">
      <c r="A6613" s="130"/>
      <c r="B6613" s="131"/>
      <c r="C6613" s="131"/>
      <c r="D6613" s="132"/>
      <c r="E6613" s="136" t="s">
        <v>0</v>
      </c>
      <c r="F6613" s="159" t="s">
        <v>763</v>
      </c>
      <c r="G6613" s="159"/>
      <c r="H6613" s="160"/>
      <c r="I6613" s="161"/>
      <c r="J6613" s="162"/>
      <c r="K6613" s="134"/>
      <c r="L6613" s="134"/>
      <c r="M6613" s="134"/>
      <c r="N6613" s="134"/>
      <c r="O6613" s="135"/>
      <c r="P6613" s="135"/>
      <c r="Q6613" s="135"/>
      <c r="R6613" s="132"/>
      <c r="S6613" s="132"/>
      <c r="T6613" s="131"/>
      <c r="U6613" s="6"/>
      <c r="V6613" s="8"/>
      <c r="W6613" s="8"/>
      <c r="X6613" s="133" t="str">
        <f>F6613</f>
        <v>---</v>
      </c>
      <c r="Y6613" s="9"/>
      <c r="AA6613" s="11"/>
    </row>
    <row r="6614" spans="1:27" ht="7.5" customHeight="1" outlineLevel="5" x14ac:dyDescent="0.15">
      <c r="B6614" s="69"/>
      <c r="C6614" s="69"/>
      <c r="D6614" s="60"/>
      <c r="E6614" s="60"/>
      <c r="F6614" s="61"/>
      <c r="G6614" s="60"/>
      <c r="H6614" s="65"/>
      <c r="I6614" s="105"/>
      <c r="J6614" s="63"/>
      <c r="K6614" s="65"/>
      <c r="L6614" s="65"/>
      <c r="M6614" s="65"/>
      <c r="N6614" s="65"/>
      <c r="O6614" s="63"/>
      <c r="P6614" s="63"/>
      <c r="Q6614" s="63"/>
      <c r="R6614" s="60"/>
      <c r="S6614" s="60"/>
      <c r="T6614" s="69"/>
      <c r="U6614" s="8"/>
      <c r="X6614" s="60"/>
    </row>
    <row r="6615" spans="1:27" ht="11.25" outlineLevel="4" x14ac:dyDescent="0.2">
      <c r="A6615" s="4"/>
      <c r="B6615" s="120"/>
      <c r="C6615" s="121">
        <v>24</v>
      </c>
      <c r="D6615" s="122" t="s">
        <v>534</v>
      </c>
      <c r="E6615" s="123" t="s">
        <v>4046</v>
      </c>
      <c r="F6615" s="124" t="s">
        <v>4047</v>
      </c>
      <c r="G6615" s="122" t="s">
        <v>752</v>
      </c>
      <c r="H6615" s="125">
        <v>400</v>
      </c>
      <c r="I6615" s="126">
        <v>0</v>
      </c>
      <c r="J6615" s="127">
        <f>H6615*I6615</f>
        <v>0</v>
      </c>
      <c r="K6615" s="125"/>
      <c r="L6615" s="125">
        <f>H6615*K6615</f>
        <v>0</v>
      </c>
      <c r="M6615" s="125"/>
      <c r="N6615" s="125">
        <f>H6615*M6615</f>
        <v>0</v>
      </c>
      <c r="O6615" s="127">
        <v>15</v>
      </c>
      <c r="P6615" s="127">
        <f>J6615*(O6615/100)</f>
        <v>0</v>
      </c>
      <c r="Q6615" s="127">
        <f>J6615+P6615</f>
        <v>0</v>
      </c>
      <c r="R6615" s="128"/>
      <c r="S6615" s="128" t="s">
        <v>538</v>
      </c>
      <c r="T6615" s="129">
        <v>1</v>
      </c>
      <c r="U6615" s="8"/>
      <c r="V6615" s="8"/>
      <c r="W6615" s="8"/>
      <c r="X6615" s="60"/>
    </row>
    <row r="6616" spans="1:27" ht="9.75" outlineLevel="5" x14ac:dyDescent="0.2">
      <c r="A6616" s="130"/>
      <c r="B6616" s="131"/>
      <c r="C6616" s="131"/>
      <c r="D6616" s="132"/>
      <c r="E6616" s="136" t="s">
        <v>0</v>
      </c>
      <c r="F6616" s="159" t="s">
        <v>4048</v>
      </c>
      <c r="G6616" s="159"/>
      <c r="H6616" s="160"/>
      <c r="I6616" s="161"/>
      <c r="J6616" s="162"/>
      <c r="K6616" s="134"/>
      <c r="L6616" s="134"/>
      <c r="M6616" s="134"/>
      <c r="N6616" s="134"/>
      <c r="O6616" s="135"/>
      <c r="P6616" s="135"/>
      <c r="Q6616" s="135"/>
      <c r="R6616" s="132"/>
      <c r="S6616" s="132"/>
      <c r="T6616" s="131"/>
      <c r="U6616" s="6"/>
      <c r="V6616" s="8"/>
      <c r="W6616" s="8"/>
      <c r="X6616" s="133" t="str">
        <f>F6616</f>
        <v>Montáž kabelů sdělovacích pro vnitřní rozvody počtu žil do 15</v>
      </c>
      <c r="Y6616" s="9"/>
      <c r="AA6616" s="11"/>
    </row>
    <row r="6617" spans="1:27" ht="7.5" customHeight="1" outlineLevel="5" x14ac:dyDescent="0.15">
      <c r="B6617" s="69"/>
      <c r="C6617" s="69"/>
      <c r="D6617" s="60"/>
      <c r="E6617" s="60"/>
      <c r="F6617" s="61"/>
      <c r="G6617" s="60"/>
      <c r="H6617" s="65"/>
      <c r="I6617" s="105"/>
      <c r="J6617" s="63"/>
      <c r="K6617" s="65"/>
      <c r="L6617" s="65"/>
      <c r="M6617" s="65"/>
      <c r="N6617" s="65"/>
      <c r="O6617" s="63"/>
      <c r="P6617" s="63"/>
      <c r="Q6617" s="63"/>
      <c r="R6617" s="60"/>
      <c r="S6617" s="60"/>
      <c r="T6617" s="69"/>
      <c r="U6617" s="8"/>
      <c r="X6617" s="60"/>
    </row>
    <row r="6618" spans="1:27" ht="11.25" outlineLevel="4" x14ac:dyDescent="0.2">
      <c r="A6618" s="4"/>
      <c r="B6618" s="120"/>
      <c r="C6618" s="121">
        <v>25</v>
      </c>
      <c r="D6618" s="122" t="s">
        <v>760</v>
      </c>
      <c r="E6618" s="123" t="s">
        <v>4063</v>
      </c>
      <c r="F6618" s="124" t="s">
        <v>4064</v>
      </c>
      <c r="G6618" s="122" t="s">
        <v>752</v>
      </c>
      <c r="H6618" s="125">
        <v>400</v>
      </c>
      <c r="I6618" s="126">
        <v>0</v>
      </c>
      <c r="J6618" s="127">
        <f>H6618*I6618</f>
        <v>0</v>
      </c>
      <c r="K6618" s="125"/>
      <c r="L6618" s="125">
        <f>H6618*K6618</f>
        <v>0</v>
      </c>
      <c r="M6618" s="125"/>
      <c r="N6618" s="125">
        <f>H6618*M6618</f>
        <v>0</v>
      </c>
      <c r="O6618" s="127">
        <v>15</v>
      </c>
      <c r="P6618" s="127">
        <f>J6618*(O6618/100)</f>
        <v>0</v>
      </c>
      <c r="Q6618" s="127">
        <f>J6618+P6618</f>
        <v>0</v>
      </c>
      <c r="R6618" s="128"/>
      <c r="S6618" s="128" t="s">
        <v>776</v>
      </c>
      <c r="T6618" s="129">
        <v>1</v>
      </c>
      <c r="U6618" s="8"/>
      <c r="V6618" s="8"/>
      <c r="W6618" s="8"/>
      <c r="X6618" s="60"/>
    </row>
    <row r="6619" spans="1:27" ht="9.75" outlineLevel="5" x14ac:dyDescent="0.2">
      <c r="A6619" s="130"/>
      <c r="B6619" s="131"/>
      <c r="C6619" s="131"/>
      <c r="D6619" s="132"/>
      <c r="E6619" s="136" t="s">
        <v>0</v>
      </c>
      <c r="F6619" s="159" t="s">
        <v>763</v>
      </c>
      <c r="G6619" s="159"/>
      <c r="H6619" s="160"/>
      <c r="I6619" s="161"/>
      <c r="J6619" s="162"/>
      <c r="K6619" s="134"/>
      <c r="L6619" s="134"/>
      <c r="M6619" s="134"/>
      <c r="N6619" s="134"/>
      <c r="O6619" s="135"/>
      <c r="P6619" s="135"/>
      <c r="Q6619" s="135"/>
      <c r="R6619" s="132"/>
      <c r="S6619" s="132"/>
      <c r="T6619" s="131"/>
      <c r="U6619" s="6"/>
      <c r="V6619" s="8"/>
      <c r="W6619" s="8"/>
      <c r="X6619" s="133" t="str">
        <f>F6619</f>
        <v>---</v>
      </c>
      <c r="Y6619" s="9"/>
      <c r="AA6619" s="11"/>
    </row>
    <row r="6620" spans="1:27" ht="7.5" customHeight="1" outlineLevel="5" x14ac:dyDescent="0.15">
      <c r="B6620" s="69"/>
      <c r="C6620" s="69"/>
      <c r="D6620" s="60"/>
      <c r="E6620" s="60"/>
      <c r="F6620" s="61"/>
      <c r="G6620" s="60"/>
      <c r="H6620" s="65"/>
      <c r="I6620" s="105"/>
      <c r="J6620" s="63"/>
      <c r="K6620" s="65"/>
      <c r="L6620" s="65"/>
      <c r="M6620" s="65"/>
      <c r="N6620" s="65"/>
      <c r="O6620" s="63"/>
      <c r="P6620" s="63"/>
      <c r="Q6620" s="63"/>
      <c r="R6620" s="60"/>
      <c r="S6620" s="60"/>
      <c r="T6620" s="69"/>
      <c r="U6620" s="8"/>
      <c r="X6620" s="60"/>
    </row>
    <row r="6621" spans="1:27" ht="11.25" outlineLevel="4" x14ac:dyDescent="0.2">
      <c r="A6621" s="4"/>
      <c r="B6621" s="120"/>
      <c r="C6621" s="121">
        <v>26</v>
      </c>
      <c r="D6621" s="122" t="s">
        <v>534</v>
      </c>
      <c r="E6621" s="123" t="s">
        <v>4213</v>
      </c>
      <c r="F6621" s="124" t="s">
        <v>4214</v>
      </c>
      <c r="G6621" s="122" t="s">
        <v>752</v>
      </c>
      <c r="H6621" s="125">
        <v>50</v>
      </c>
      <c r="I6621" s="126">
        <v>0</v>
      </c>
      <c r="J6621" s="127">
        <f>H6621*I6621</f>
        <v>0</v>
      </c>
      <c r="K6621" s="125"/>
      <c r="L6621" s="125">
        <f>H6621*K6621</f>
        <v>0</v>
      </c>
      <c r="M6621" s="125"/>
      <c r="N6621" s="125">
        <f>H6621*M6621</f>
        <v>0</v>
      </c>
      <c r="O6621" s="127">
        <v>15</v>
      </c>
      <c r="P6621" s="127">
        <f>J6621*(O6621/100)</f>
        <v>0</v>
      </c>
      <c r="Q6621" s="127">
        <f>J6621+P6621</f>
        <v>0</v>
      </c>
      <c r="R6621" s="128"/>
      <c r="S6621" s="128" t="s">
        <v>538</v>
      </c>
      <c r="T6621" s="129">
        <v>1</v>
      </c>
      <c r="U6621" s="8"/>
      <c r="V6621" s="8"/>
      <c r="W6621" s="8"/>
      <c r="X6621" s="60"/>
    </row>
    <row r="6622" spans="1:27" ht="9.75" outlineLevel="5" x14ac:dyDescent="0.2">
      <c r="A6622" s="130"/>
      <c r="B6622" s="131"/>
      <c r="C6622" s="131"/>
      <c r="D6622" s="132"/>
      <c r="E6622" s="136" t="s">
        <v>0</v>
      </c>
      <c r="F6622" s="159" t="s">
        <v>4215</v>
      </c>
      <c r="G6622" s="159"/>
      <c r="H6622" s="160"/>
      <c r="I6622" s="161"/>
      <c r="J6622" s="162"/>
      <c r="K6622" s="134"/>
      <c r="L6622" s="134"/>
      <c r="M6622" s="134"/>
      <c r="N6622" s="134"/>
      <c r="O6622" s="135"/>
      <c r="P6622" s="135"/>
      <c r="Q6622" s="135"/>
      <c r="R6622" s="132"/>
      <c r="S6622" s="132"/>
      <c r="T6622" s="131"/>
      <c r="U6622" s="6"/>
      <c r="V6622" s="8"/>
      <c r="W6622" s="8"/>
      <c r="X6622" s="133" t="str">
        <f>F6622</f>
        <v>Montáž kabelů flexibilních měděných bez ukončení uložených volně lehkých a středních (např. CGSG), počtu žil do 7</v>
      </c>
      <c r="Y6622" s="9"/>
      <c r="AA6622" s="11"/>
    </row>
    <row r="6623" spans="1:27" ht="7.5" customHeight="1" outlineLevel="5" x14ac:dyDescent="0.15">
      <c r="B6623" s="69"/>
      <c r="C6623" s="69"/>
      <c r="D6623" s="60"/>
      <c r="E6623" s="60"/>
      <c r="F6623" s="61"/>
      <c r="G6623" s="60"/>
      <c r="H6623" s="65"/>
      <c r="I6623" s="105"/>
      <c r="J6623" s="63"/>
      <c r="K6623" s="65"/>
      <c r="L6623" s="65"/>
      <c r="M6623" s="65"/>
      <c r="N6623" s="65"/>
      <c r="O6623" s="63"/>
      <c r="P6623" s="63"/>
      <c r="Q6623" s="63"/>
      <c r="R6623" s="60"/>
      <c r="S6623" s="60"/>
      <c r="T6623" s="69"/>
      <c r="U6623" s="8"/>
      <c r="X6623" s="60"/>
    </row>
    <row r="6624" spans="1:27" ht="11.25" outlineLevel="4" x14ac:dyDescent="0.2">
      <c r="A6624" s="4"/>
      <c r="B6624" s="120"/>
      <c r="C6624" s="121">
        <v>27</v>
      </c>
      <c r="D6624" s="122" t="s">
        <v>760</v>
      </c>
      <c r="E6624" s="123" t="s">
        <v>4216</v>
      </c>
      <c r="F6624" s="124" t="s">
        <v>4217</v>
      </c>
      <c r="G6624" s="122" t="s">
        <v>752</v>
      </c>
      <c r="H6624" s="125">
        <v>50</v>
      </c>
      <c r="I6624" s="126">
        <v>0</v>
      </c>
      <c r="J6624" s="127">
        <f>H6624*I6624</f>
        <v>0</v>
      </c>
      <c r="K6624" s="125"/>
      <c r="L6624" s="125">
        <f>H6624*K6624</f>
        <v>0</v>
      </c>
      <c r="M6624" s="125"/>
      <c r="N6624" s="125">
        <f>H6624*M6624</f>
        <v>0</v>
      </c>
      <c r="O6624" s="127">
        <v>15</v>
      </c>
      <c r="P6624" s="127">
        <f>J6624*(O6624/100)</f>
        <v>0</v>
      </c>
      <c r="Q6624" s="127">
        <f>J6624+P6624</f>
        <v>0</v>
      </c>
      <c r="R6624" s="128"/>
      <c r="S6624" s="128" t="s">
        <v>776</v>
      </c>
      <c r="T6624" s="129">
        <v>1</v>
      </c>
      <c r="U6624" s="8"/>
      <c r="V6624" s="8"/>
      <c r="W6624" s="8"/>
      <c r="X6624" s="60"/>
    </row>
    <row r="6625" spans="1:27" ht="9.75" outlineLevel="5" x14ac:dyDescent="0.2">
      <c r="A6625" s="130"/>
      <c r="B6625" s="131"/>
      <c r="C6625" s="131"/>
      <c r="D6625" s="132"/>
      <c r="E6625" s="136" t="s">
        <v>0</v>
      </c>
      <c r="F6625" s="159" t="s">
        <v>763</v>
      </c>
      <c r="G6625" s="159"/>
      <c r="H6625" s="160"/>
      <c r="I6625" s="161"/>
      <c r="J6625" s="162"/>
      <c r="K6625" s="134"/>
      <c r="L6625" s="134"/>
      <c r="M6625" s="134"/>
      <c r="N6625" s="134"/>
      <c r="O6625" s="135"/>
      <c r="P6625" s="135"/>
      <c r="Q6625" s="135"/>
      <c r="R6625" s="132"/>
      <c r="S6625" s="132"/>
      <c r="T6625" s="131"/>
      <c r="U6625" s="6"/>
      <c r="V6625" s="8"/>
      <c r="W6625" s="8"/>
      <c r="X6625" s="133" t="str">
        <f>F6625</f>
        <v>---</v>
      </c>
      <c r="Y6625" s="9"/>
      <c r="AA6625" s="11"/>
    </row>
    <row r="6626" spans="1:27" ht="7.5" customHeight="1" outlineLevel="5" x14ac:dyDescent="0.15">
      <c r="B6626" s="69"/>
      <c r="C6626" s="69"/>
      <c r="D6626" s="60"/>
      <c r="E6626" s="60"/>
      <c r="F6626" s="61"/>
      <c r="G6626" s="60"/>
      <c r="H6626" s="65"/>
      <c r="I6626" s="105"/>
      <c r="J6626" s="63"/>
      <c r="K6626" s="65"/>
      <c r="L6626" s="65"/>
      <c r="M6626" s="65"/>
      <c r="N6626" s="65"/>
      <c r="O6626" s="63"/>
      <c r="P6626" s="63"/>
      <c r="Q6626" s="63"/>
      <c r="R6626" s="60"/>
      <c r="S6626" s="60"/>
      <c r="T6626" s="69"/>
      <c r="U6626" s="8"/>
      <c r="X6626" s="60"/>
    </row>
    <row r="6627" spans="1:27" ht="11.25" outlineLevel="4" x14ac:dyDescent="0.2">
      <c r="A6627" s="4"/>
      <c r="B6627" s="120"/>
      <c r="C6627" s="121">
        <v>28</v>
      </c>
      <c r="D6627" s="122" t="s">
        <v>534</v>
      </c>
      <c r="E6627" s="123" t="s">
        <v>4218</v>
      </c>
      <c r="F6627" s="124" t="s">
        <v>4219</v>
      </c>
      <c r="G6627" s="122" t="s">
        <v>752</v>
      </c>
      <c r="H6627" s="125">
        <v>400</v>
      </c>
      <c r="I6627" s="126">
        <v>0</v>
      </c>
      <c r="J6627" s="127">
        <f>H6627*I6627</f>
        <v>0</v>
      </c>
      <c r="K6627" s="125"/>
      <c r="L6627" s="125">
        <f>H6627*K6627</f>
        <v>0</v>
      </c>
      <c r="M6627" s="125"/>
      <c r="N6627" s="125">
        <f>H6627*M6627</f>
        <v>0</v>
      </c>
      <c r="O6627" s="127">
        <v>15</v>
      </c>
      <c r="P6627" s="127">
        <f>J6627*(O6627/100)</f>
        <v>0</v>
      </c>
      <c r="Q6627" s="127">
        <f>J6627+P6627</f>
        <v>0</v>
      </c>
      <c r="R6627" s="128"/>
      <c r="S6627" s="128" t="s">
        <v>538</v>
      </c>
      <c r="T6627" s="129">
        <v>1</v>
      </c>
      <c r="U6627" s="8"/>
      <c r="V6627" s="8"/>
      <c r="W6627" s="8"/>
      <c r="X6627" s="60"/>
    </row>
    <row r="6628" spans="1:27" ht="9.75" outlineLevel="5" x14ac:dyDescent="0.2">
      <c r="A6628" s="130"/>
      <c r="B6628" s="131"/>
      <c r="C6628" s="131"/>
      <c r="D6628" s="132"/>
      <c r="E6628" s="136" t="s">
        <v>0</v>
      </c>
      <c r="F6628" s="159" t="s">
        <v>4220</v>
      </c>
      <c r="G6628" s="159"/>
      <c r="H6628" s="160"/>
      <c r="I6628" s="161"/>
      <c r="J6628" s="162"/>
      <c r="K6628" s="134"/>
      <c r="L6628" s="134"/>
      <c r="M6628" s="134"/>
      <c r="N6628" s="134"/>
      <c r="O6628" s="135"/>
      <c r="P6628" s="135"/>
      <c r="Q6628" s="135"/>
      <c r="R6628" s="132"/>
      <c r="S6628" s="132"/>
      <c r="T6628" s="131"/>
      <c r="U6628" s="6"/>
      <c r="V6628" s="8"/>
      <c r="W6628" s="8"/>
      <c r="X6628" s="133" t="str">
        <f>F6628</f>
        <v>Montáž trubek elektroinstalačních s nasunutím nebo našroubováním do krabic plastových ohebných, uložených pod omítku, vnější Ø přes 11 do 23 mm</v>
      </c>
      <c r="Y6628" s="9"/>
      <c r="AA6628" s="11"/>
    </row>
    <row r="6629" spans="1:27" ht="7.5" customHeight="1" outlineLevel="5" x14ac:dyDescent="0.15">
      <c r="B6629" s="69"/>
      <c r="C6629" s="69"/>
      <c r="D6629" s="60"/>
      <c r="E6629" s="60"/>
      <c r="F6629" s="61"/>
      <c r="G6629" s="60"/>
      <c r="H6629" s="65"/>
      <c r="I6629" s="105"/>
      <c r="J6629" s="63"/>
      <c r="K6629" s="65"/>
      <c r="L6629" s="65"/>
      <c r="M6629" s="65"/>
      <c r="N6629" s="65"/>
      <c r="O6629" s="63"/>
      <c r="P6629" s="63"/>
      <c r="Q6629" s="63"/>
      <c r="R6629" s="60"/>
      <c r="S6629" s="60"/>
      <c r="T6629" s="69"/>
      <c r="U6629" s="8"/>
      <c r="X6629" s="60"/>
    </row>
    <row r="6630" spans="1:27" ht="22.5" outlineLevel="4" x14ac:dyDescent="0.2">
      <c r="A6630" s="4"/>
      <c r="B6630" s="120"/>
      <c r="C6630" s="121">
        <v>29</v>
      </c>
      <c r="D6630" s="122" t="s">
        <v>760</v>
      </c>
      <c r="E6630" s="123" t="s">
        <v>4221</v>
      </c>
      <c r="F6630" s="124" t="s">
        <v>4222</v>
      </c>
      <c r="G6630" s="122" t="s">
        <v>3721</v>
      </c>
      <c r="H6630" s="125">
        <v>400</v>
      </c>
      <c r="I6630" s="126">
        <v>0</v>
      </c>
      <c r="J6630" s="127">
        <f>H6630*I6630</f>
        <v>0</v>
      </c>
      <c r="K6630" s="125"/>
      <c r="L6630" s="125">
        <f>H6630*K6630</f>
        <v>0</v>
      </c>
      <c r="M6630" s="125"/>
      <c r="N6630" s="125">
        <f>H6630*M6630</f>
        <v>0</v>
      </c>
      <c r="O6630" s="127">
        <v>15</v>
      </c>
      <c r="P6630" s="127">
        <f>J6630*(O6630/100)</f>
        <v>0</v>
      </c>
      <c r="Q6630" s="127">
        <f>J6630+P6630</f>
        <v>0</v>
      </c>
      <c r="R6630" s="128"/>
      <c r="S6630" s="128" t="s">
        <v>776</v>
      </c>
      <c r="T6630" s="129">
        <v>1</v>
      </c>
      <c r="U6630" s="8"/>
      <c r="V6630" s="8"/>
      <c r="W6630" s="8"/>
      <c r="X6630" s="60"/>
    </row>
    <row r="6631" spans="1:27" ht="9.75" outlineLevel="5" x14ac:dyDescent="0.2">
      <c r="A6631" s="130"/>
      <c r="B6631" s="131"/>
      <c r="C6631" s="131"/>
      <c r="D6631" s="132"/>
      <c r="E6631" s="136" t="s">
        <v>0</v>
      </c>
      <c r="F6631" s="159" t="s">
        <v>763</v>
      </c>
      <c r="G6631" s="159"/>
      <c r="H6631" s="160"/>
      <c r="I6631" s="161"/>
      <c r="J6631" s="162"/>
      <c r="K6631" s="134"/>
      <c r="L6631" s="134"/>
      <c r="M6631" s="134"/>
      <c r="N6631" s="134"/>
      <c r="O6631" s="135"/>
      <c r="P6631" s="135"/>
      <c r="Q6631" s="135"/>
      <c r="R6631" s="132"/>
      <c r="S6631" s="132"/>
      <c r="T6631" s="131"/>
      <c r="U6631" s="6"/>
      <c r="V6631" s="8"/>
      <c r="W6631" s="8"/>
      <c r="X6631" s="133" t="str">
        <f>F6631</f>
        <v>---</v>
      </c>
      <c r="Y6631" s="9"/>
      <c r="AA6631" s="11"/>
    </row>
    <row r="6632" spans="1:27" ht="7.5" customHeight="1" outlineLevel="5" x14ac:dyDescent="0.15">
      <c r="B6632" s="69"/>
      <c r="C6632" s="69"/>
      <c r="D6632" s="60"/>
      <c r="E6632" s="60"/>
      <c r="F6632" s="61"/>
      <c r="G6632" s="60"/>
      <c r="H6632" s="65"/>
      <c r="I6632" s="105"/>
      <c r="J6632" s="63"/>
      <c r="K6632" s="65"/>
      <c r="L6632" s="65"/>
      <c r="M6632" s="65"/>
      <c r="N6632" s="65"/>
      <c r="O6632" s="63"/>
      <c r="P6632" s="63"/>
      <c r="Q6632" s="63"/>
      <c r="R6632" s="60"/>
      <c r="S6632" s="60"/>
      <c r="T6632" s="69"/>
      <c r="U6632" s="8"/>
      <c r="X6632" s="60"/>
    </row>
    <row r="6633" spans="1:27" ht="11.25" outlineLevel="4" x14ac:dyDescent="0.2">
      <c r="A6633" s="4"/>
      <c r="B6633" s="120"/>
      <c r="C6633" s="121">
        <v>30</v>
      </c>
      <c r="D6633" s="122" t="s">
        <v>760</v>
      </c>
      <c r="E6633" s="123" t="s">
        <v>4223</v>
      </c>
      <c r="F6633" s="124" t="s">
        <v>4224</v>
      </c>
      <c r="G6633" s="122" t="s">
        <v>3854</v>
      </c>
      <c r="H6633" s="125">
        <v>1</v>
      </c>
      <c r="I6633" s="126">
        <v>0</v>
      </c>
      <c r="J6633" s="127">
        <f>H6633*I6633</f>
        <v>0</v>
      </c>
      <c r="K6633" s="125"/>
      <c r="L6633" s="125">
        <f>H6633*K6633</f>
        <v>0</v>
      </c>
      <c r="M6633" s="125"/>
      <c r="N6633" s="125">
        <f>H6633*M6633</f>
        <v>0</v>
      </c>
      <c r="O6633" s="127">
        <v>15</v>
      </c>
      <c r="P6633" s="127">
        <f>J6633*(O6633/100)</f>
        <v>0</v>
      </c>
      <c r="Q6633" s="127">
        <f>J6633+P6633</f>
        <v>0</v>
      </c>
      <c r="R6633" s="128"/>
      <c r="S6633" s="128" t="s">
        <v>776</v>
      </c>
      <c r="T6633" s="129">
        <v>1</v>
      </c>
      <c r="U6633" s="8"/>
      <c r="V6633" s="8"/>
      <c r="W6633" s="8"/>
      <c r="X6633" s="60"/>
    </row>
    <row r="6634" spans="1:27" ht="9.75" outlineLevel="5" x14ac:dyDescent="0.2">
      <c r="A6634" s="130"/>
      <c r="B6634" s="131"/>
      <c r="C6634" s="131"/>
      <c r="D6634" s="132"/>
      <c r="E6634" s="136" t="s">
        <v>0</v>
      </c>
      <c r="F6634" s="159" t="s">
        <v>763</v>
      </c>
      <c r="G6634" s="159"/>
      <c r="H6634" s="160"/>
      <c r="I6634" s="161"/>
      <c r="J6634" s="162"/>
      <c r="K6634" s="134"/>
      <c r="L6634" s="134"/>
      <c r="M6634" s="134"/>
      <c r="N6634" s="134"/>
      <c r="O6634" s="135"/>
      <c r="P6634" s="135"/>
      <c r="Q6634" s="135"/>
      <c r="R6634" s="132"/>
      <c r="S6634" s="132"/>
      <c r="T6634" s="131"/>
      <c r="U6634" s="6"/>
      <c r="V6634" s="8"/>
      <c r="W6634" s="8"/>
      <c r="X6634" s="133" t="str">
        <f>F6634</f>
        <v>---</v>
      </c>
      <c r="Y6634" s="9"/>
      <c r="AA6634" s="11"/>
    </row>
    <row r="6635" spans="1:27" ht="7.5" customHeight="1" outlineLevel="5" x14ac:dyDescent="0.15">
      <c r="B6635" s="69"/>
      <c r="C6635" s="69"/>
      <c r="D6635" s="60"/>
      <c r="E6635" s="60"/>
      <c r="F6635" s="61"/>
      <c r="G6635" s="60"/>
      <c r="H6635" s="65"/>
      <c r="I6635" s="105"/>
      <c r="J6635" s="63"/>
      <c r="K6635" s="65"/>
      <c r="L6635" s="65"/>
      <c r="M6635" s="65"/>
      <c r="N6635" s="65"/>
      <c r="O6635" s="63"/>
      <c r="P6635" s="63"/>
      <c r="Q6635" s="63"/>
      <c r="R6635" s="60"/>
      <c r="S6635" s="60"/>
      <c r="T6635" s="69"/>
      <c r="U6635" s="8"/>
      <c r="X6635" s="60"/>
    </row>
    <row r="6636" spans="1:27" ht="11.25" outlineLevel="4" x14ac:dyDescent="0.2">
      <c r="A6636" s="4"/>
      <c r="B6636" s="120"/>
      <c r="C6636" s="121">
        <v>31</v>
      </c>
      <c r="D6636" s="122" t="s">
        <v>534</v>
      </c>
      <c r="E6636" s="123" t="s">
        <v>4225</v>
      </c>
      <c r="F6636" s="124" t="s">
        <v>4226</v>
      </c>
      <c r="G6636" s="122" t="s">
        <v>724</v>
      </c>
      <c r="H6636" s="125">
        <v>1</v>
      </c>
      <c r="I6636" s="126">
        <v>0</v>
      </c>
      <c r="J6636" s="127">
        <f>H6636*I6636</f>
        <v>0</v>
      </c>
      <c r="K6636" s="125"/>
      <c r="L6636" s="125">
        <f>H6636*K6636</f>
        <v>0</v>
      </c>
      <c r="M6636" s="125"/>
      <c r="N6636" s="125">
        <f>H6636*M6636</f>
        <v>0</v>
      </c>
      <c r="O6636" s="127">
        <v>15</v>
      </c>
      <c r="P6636" s="127">
        <f>J6636*(O6636/100)</f>
        <v>0</v>
      </c>
      <c r="Q6636" s="127">
        <f>J6636+P6636</f>
        <v>0</v>
      </c>
      <c r="R6636" s="128"/>
      <c r="S6636" s="128" t="s">
        <v>538</v>
      </c>
      <c r="T6636" s="129">
        <v>1</v>
      </c>
      <c r="U6636" s="8"/>
      <c r="V6636" s="8"/>
      <c r="W6636" s="8"/>
      <c r="X6636" s="60"/>
    </row>
    <row r="6637" spans="1:27" ht="9.75" outlineLevel="5" x14ac:dyDescent="0.2">
      <c r="A6637" s="130"/>
      <c r="B6637" s="131"/>
      <c r="C6637" s="131"/>
      <c r="D6637" s="132"/>
      <c r="E6637" s="136" t="s">
        <v>0</v>
      </c>
      <c r="F6637" s="159" t="s">
        <v>4227</v>
      </c>
      <c r="G6637" s="159"/>
      <c r="H6637" s="160"/>
      <c r="I6637" s="161"/>
      <c r="J6637" s="162"/>
      <c r="K6637" s="134"/>
      <c r="L6637" s="134"/>
      <c r="M6637" s="134"/>
      <c r="N6637" s="134"/>
      <c r="O6637" s="135"/>
      <c r="P6637" s="135"/>
      <c r="Q6637" s="135"/>
      <c r="R6637" s="132"/>
      <c r="S6637" s="132"/>
      <c r="T6637" s="131"/>
      <c r="U6637" s="6"/>
      <c r="V6637" s="8"/>
      <c r="W6637" s="8"/>
      <c r="X6637" s="133" t="str">
        <f>F6637</f>
        <v>Montáž domovního telefonu napájecího modulu na DIN lištu</v>
      </c>
      <c r="Y6637" s="9"/>
      <c r="AA6637" s="11"/>
    </row>
    <row r="6638" spans="1:27" ht="7.5" customHeight="1" outlineLevel="5" x14ac:dyDescent="0.15">
      <c r="B6638" s="69"/>
      <c r="C6638" s="69"/>
      <c r="D6638" s="60"/>
      <c r="E6638" s="60"/>
      <c r="F6638" s="61"/>
      <c r="G6638" s="60"/>
      <c r="H6638" s="65"/>
      <c r="I6638" s="105"/>
      <c r="J6638" s="63"/>
      <c r="K6638" s="65"/>
      <c r="L6638" s="65"/>
      <c r="M6638" s="65"/>
      <c r="N6638" s="65"/>
      <c r="O6638" s="63"/>
      <c r="P6638" s="63"/>
      <c r="Q6638" s="63"/>
      <c r="R6638" s="60"/>
      <c r="S6638" s="60"/>
      <c r="T6638" s="69"/>
      <c r="U6638" s="8"/>
      <c r="X6638" s="60"/>
    </row>
    <row r="6639" spans="1:27" ht="11.25" outlineLevel="4" x14ac:dyDescent="0.2">
      <c r="A6639" s="4"/>
      <c r="B6639" s="120"/>
      <c r="C6639" s="121">
        <v>32</v>
      </c>
      <c r="D6639" s="122" t="s">
        <v>534</v>
      </c>
      <c r="E6639" s="123" t="s">
        <v>4228</v>
      </c>
      <c r="F6639" s="124" t="s">
        <v>4229</v>
      </c>
      <c r="G6639" s="122" t="s">
        <v>724</v>
      </c>
      <c r="H6639" s="125">
        <v>3</v>
      </c>
      <c r="I6639" s="126">
        <v>0</v>
      </c>
      <c r="J6639" s="127">
        <f>H6639*I6639</f>
        <v>0</v>
      </c>
      <c r="K6639" s="125"/>
      <c r="L6639" s="125">
        <f>H6639*K6639</f>
        <v>0</v>
      </c>
      <c r="M6639" s="125"/>
      <c r="N6639" s="125">
        <f>H6639*M6639</f>
        <v>0</v>
      </c>
      <c r="O6639" s="127">
        <v>15</v>
      </c>
      <c r="P6639" s="127">
        <f>J6639*(O6639/100)</f>
        <v>0</v>
      </c>
      <c r="Q6639" s="127">
        <f>J6639+P6639</f>
        <v>0</v>
      </c>
      <c r="R6639" s="128"/>
      <c r="S6639" s="128" t="s">
        <v>538</v>
      </c>
      <c r="T6639" s="129">
        <v>1</v>
      </c>
      <c r="U6639" s="8"/>
      <c r="V6639" s="8"/>
      <c r="W6639" s="8"/>
      <c r="X6639" s="60"/>
    </row>
    <row r="6640" spans="1:27" ht="9.75" outlineLevel="5" x14ac:dyDescent="0.2">
      <c r="A6640" s="130"/>
      <c r="B6640" s="131"/>
      <c r="C6640" s="131"/>
      <c r="D6640" s="132"/>
      <c r="E6640" s="136" t="s">
        <v>0</v>
      </c>
      <c r="F6640" s="159" t="s">
        <v>4230</v>
      </c>
      <c r="G6640" s="159"/>
      <c r="H6640" s="160"/>
      <c r="I6640" s="161"/>
      <c r="J6640" s="162"/>
      <c r="K6640" s="134"/>
      <c r="L6640" s="134"/>
      <c r="M6640" s="134"/>
      <c r="N6640" s="134"/>
      <c r="O6640" s="135"/>
      <c r="P6640" s="135"/>
      <c r="Q6640" s="135"/>
      <c r="R6640" s="132"/>
      <c r="S6640" s="132"/>
      <c r="T6640" s="131"/>
      <c r="U6640" s="6"/>
      <c r="V6640" s="8"/>
      <c r="W6640" s="8"/>
      <c r="X6640" s="133" t="str">
        <f>F6640</f>
        <v>Montáž domovního telefonu elektroinstalační krabice pod tablo</v>
      </c>
      <c r="Y6640" s="9"/>
      <c r="AA6640" s="11"/>
    </row>
    <row r="6641" spans="1:27" ht="7.5" customHeight="1" outlineLevel="5" x14ac:dyDescent="0.15">
      <c r="B6641" s="69"/>
      <c r="C6641" s="69"/>
      <c r="D6641" s="60"/>
      <c r="E6641" s="60"/>
      <c r="F6641" s="61"/>
      <c r="G6641" s="60"/>
      <c r="H6641" s="65"/>
      <c r="I6641" s="105"/>
      <c r="J6641" s="63"/>
      <c r="K6641" s="65"/>
      <c r="L6641" s="65"/>
      <c r="M6641" s="65"/>
      <c r="N6641" s="65"/>
      <c r="O6641" s="63"/>
      <c r="P6641" s="63"/>
      <c r="Q6641" s="63"/>
      <c r="R6641" s="60"/>
      <c r="S6641" s="60"/>
      <c r="T6641" s="69"/>
      <c r="U6641" s="8"/>
      <c r="X6641" s="60"/>
    </row>
    <row r="6642" spans="1:27" ht="11.25" outlineLevel="4" x14ac:dyDescent="0.2">
      <c r="A6642" s="4"/>
      <c r="B6642" s="120"/>
      <c r="C6642" s="121">
        <v>33</v>
      </c>
      <c r="D6642" s="122" t="s">
        <v>534</v>
      </c>
      <c r="E6642" s="123" t="s">
        <v>4231</v>
      </c>
      <c r="F6642" s="124" t="s">
        <v>4232</v>
      </c>
      <c r="G6642" s="122" t="s">
        <v>724</v>
      </c>
      <c r="H6642" s="125">
        <v>3</v>
      </c>
      <c r="I6642" s="126">
        <v>0</v>
      </c>
      <c r="J6642" s="127">
        <f>H6642*I6642</f>
        <v>0</v>
      </c>
      <c r="K6642" s="125"/>
      <c r="L6642" s="125">
        <f>H6642*K6642</f>
        <v>0</v>
      </c>
      <c r="M6642" s="125"/>
      <c r="N6642" s="125">
        <f>H6642*M6642</f>
        <v>0</v>
      </c>
      <c r="O6642" s="127">
        <v>15</v>
      </c>
      <c r="P6642" s="127">
        <f>J6642*(O6642/100)</f>
        <v>0</v>
      </c>
      <c r="Q6642" s="127">
        <f>J6642+P6642</f>
        <v>0</v>
      </c>
      <c r="R6642" s="128"/>
      <c r="S6642" s="128" t="s">
        <v>538</v>
      </c>
      <c r="T6642" s="129">
        <v>1</v>
      </c>
      <c r="U6642" s="8"/>
      <c r="V6642" s="8"/>
      <c r="W6642" s="8"/>
      <c r="X6642" s="60"/>
    </row>
    <row r="6643" spans="1:27" ht="9.75" outlineLevel="5" x14ac:dyDescent="0.2">
      <c r="A6643" s="130"/>
      <c r="B6643" s="131"/>
      <c r="C6643" s="131"/>
      <c r="D6643" s="132"/>
      <c r="E6643" s="136" t="s">
        <v>0</v>
      </c>
      <c r="F6643" s="159" t="s">
        <v>4233</v>
      </c>
      <c r="G6643" s="159"/>
      <c r="H6643" s="160"/>
      <c r="I6643" s="161"/>
      <c r="J6643" s="162"/>
      <c r="K6643" s="134"/>
      <c r="L6643" s="134"/>
      <c r="M6643" s="134"/>
      <c r="N6643" s="134"/>
      <c r="O6643" s="135"/>
      <c r="P6643" s="135"/>
      <c r="Q6643" s="135"/>
      <c r="R6643" s="132"/>
      <c r="S6643" s="132"/>
      <c r="T6643" s="131"/>
      <c r="U6643" s="6"/>
      <c r="V6643" s="8"/>
      <c r="W6643" s="8"/>
      <c r="X6643" s="133" t="str">
        <f>F6643</f>
        <v>Montáž domovního telefonu komunikačního tabla</v>
      </c>
      <c r="Y6643" s="9"/>
      <c r="AA6643" s="11"/>
    </row>
    <row r="6644" spans="1:27" ht="7.5" customHeight="1" outlineLevel="5" x14ac:dyDescent="0.15">
      <c r="B6644" s="69"/>
      <c r="C6644" s="69"/>
      <c r="D6644" s="60"/>
      <c r="E6644" s="60"/>
      <c r="F6644" s="61"/>
      <c r="G6644" s="60"/>
      <c r="H6644" s="65"/>
      <c r="I6644" s="105"/>
      <c r="J6644" s="63"/>
      <c r="K6644" s="65"/>
      <c r="L6644" s="65"/>
      <c r="M6644" s="65"/>
      <c r="N6644" s="65"/>
      <c r="O6644" s="63"/>
      <c r="P6644" s="63"/>
      <c r="Q6644" s="63"/>
      <c r="R6644" s="60"/>
      <c r="S6644" s="60"/>
      <c r="T6644" s="69"/>
      <c r="U6644" s="8"/>
      <c r="X6644" s="60"/>
    </row>
    <row r="6645" spans="1:27" ht="11.25" outlineLevel="4" x14ac:dyDescent="0.2">
      <c r="A6645" s="4"/>
      <c r="B6645" s="120"/>
      <c r="C6645" s="121">
        <v>34</v>
      </c>
      <c r="D6645" s="122" t="s">
        <v>534</v>
      </c>
      <c r="E6645" s="123" t="s">
        <v>4234</v>
      </c>
      <c r="F6645" s="124" t="s">
        <v>4235</v>
      </c>
      <c r="G6645" s="122" t="s">
        <v>724</v>
      </c>
      <c r="H6645" s="125">
        <v>6</v>
      </c>
      <c r="I6645" s="126">
        <v>0</v>
      </c>
      <c r="J6645" s="127">
        <f>H6645*I6645</f>
        <v>0</v>
      </c>
      <c r="K6645" s="125"/>
      <c r="L6645" s="125">
        <f>H6645*K6645</f>
        <v>0</v>
      </c>
      <c r="M6645" s="125"/>
      <c r="N6645" s="125">
        <f>H6645*M6645</f>
        <v>0</v>
      </c>
      <c r="O6645" s="127">
        <v>15</v>
      </c>
      <c r="P6645" s="127">
        <f>J6645*(O6645/100)</f>
        <v>0</v>
      </c>
      <c r="Q6645" s="127">
        <f>J6645+P6645</f>
        <v>0</v>
      </c>
      <c r="R6645" s="128"/>
      <c r="S6645" s="128" t="s">
        <v>538</v>
      </c>
      <c r="T6645" s="129">
        <v>1</v>
      </c>
      <c r="U6645" s="8"/>
      <c r="V6645" s="8"/>
      <c r="W6645" s="8"/>
      <c r="X6645" s="60"/>
    </row>
    <row r="6646" spans="1:27" ht="9.75" outlineLevel="5" x14ac:dyDescent="0.2">
      <c r="A6646" s="130"/>
      <c r="B6646" s="131"/>
      <c r="C6646" s="131"/>
      <c r="D6646" s="132"/>
      <c r="E6646" s="136" t="s">
        <v>0</v>
      </c>
      <c r="F6646" s="159" t="s">
        <v>4236</v>
      </c>
      <c r="G6646" s="159"/>
      <c r="H6646" s="160"/>
      <c r="I6646" s="161"/>
      <c r="J6646" s="162"/>
      <c r="K6646" s="134"/>
      <c r="L6646" s="134"/>
      <c r="M6646" s="134"/>
      <c r="N6646" s="134"/>
      <c r="O6646" s="135"/>
      <c r="P6646" s="135"/>
      <c r="Q6646" s="135"/>
      <c r="R6646" s="132"/>
      <c r="S6646" s="132"/>
      <c r="T6646" s="131"/>
      <c r="U6646" s="6"/>
      <c r="V6646" s="8"/>
      <c r="W6646" s="8"/>
      <c r="X6646" s="133" t="str">
        <f>F6646</f>
        <v>Montáž domovního telefonu nástěnného audio/video telefonu</v>
      </c>
      <c r="Y6646" s="9"/>
      <c r="AA6646" s="11"/>
    </row>
    <row r="6647" spans="1:27" ht="7.5" customHeight="1" outlineLevel="5" x14ac:dyDescent="0.15">
      <c r="B6647" s="69"/>
      <c r="C6647" s="69"/>
      <c r="D6647" s="60"/>
      <c r="E6647" s="60"/>
      <c r="F6647" s="61"/>
      <c r="G6647" s="60"/>
      <c r="H6647" s="65"/>
      <c r="I6647" s="105"/>
      <c r="J6647" s="63"/>
      <c r="K6647" s="65"/>
      <c r="L6647" s="65"/>
      <c r="M6647" s="65"/>
      <c r="N6647" s="65"/>
      <c r="O6647" s="63"/>
      <c r="P6647" s="63"/>
      <c r="Q6647" s="63"/>
      <c r="R6647" s="60"/>
      <c r="S6647" s="60"/>
      <c r="T6647" s="69"/>
      <c r="U6647" s="8"/>
      <c r="X6647" s="60"/>
    </row>
    <row r="6648" spans="1:27" ht="11.25" outlineLevel="4" x14ac:dyDescent="0.2">
      <c r="A6648" s="4"/>
      <c r="B6648" s="120"/>
      <c r="C6648" s="121">
        <v>35</v>
      </c>
      <c r="D6648" s="122" t="s">
        <v>534</v>
      </c>
      <c r="E6648" s="123" t="s">
        <v>4237</v>
      </c>
      <c r="F6648" s="124" t="s">
        <v>4238</v>
      </c>
      <c r="G6648" s="122" t="s">
        <v>724</v>
      </c>
      <c r="H6648" s="125">
        <v>1</v>
      </c>
      <c r="I6648" s="126">
        <v>0</v>
      </c>
      <c r="J6648" s="127">
        <f>H6648*I6648</f>
        <v>0</v>
      </c>
      <c r="K6648" s="125"/>
      <c r="L6648" s="125">
        <f>H6648*K6648</f>
        <v>0</v>
      </c>
      <c r="M6648" s="125"/>
      <c r="N6648" s="125">
        <f>H6648*M6648</f>
        <v>0</v>
      </c>
      <c r="O6648" s="127">
        <v>15</v>
      </c>
      <c r="P6648" s="127">
        <f>J6648*(O6648/100)</f>
        <v>0</v>
      </c>
      <c r="Q6648" s="127">
        <f>J6648+P6648</f>
        <v>0</v>
      </c>
      <c r="R6648" s="128"/>
      <c r="S6648" s="128" t="s">
        <v>538</v>
      </c>
      <c r="T6648" s="129">
        <v>1</v>
      </c>
      <c r="U6648" s="8"/>
      <c r="V6648" s="8"/>
      <c r="W6648" s="8"/>
      <c r="X6648" s="60"/>
    </row>
    <row r="6649" spans="1:27" ht="9.75" outlineLevel="5" x14ac:dyDescent="0.2">
      <c r="A6649" s="130"/>
      <c r="B6649" s="131"/>
      <c r="C6649" s="131"/>
      <c r="D6649" s="132"/>
      <c r="E6649" s="136" t="s">
        <v>0</v>
      </c>
      <c r="F6649" s="159" t="s">
        <v>4239</v>
      </c>
      <c r="G6649" s="159"/>
      <c r="H6649" s="160"/>
      <c r="I6649" s="161"/>
      <c r="J6649" s="162"/>
      <c r="K6649" s="134"/>
      <c r="L6649" s="134"/>
      <c r="M6649" s="134"/>
      <c r="N6649" s="134"/>
      <c r="O6649" s="135"/>
      <c r="P6649" s="135"/>
      <c r="Q6649" s="135"/>
      <c r="R6649" s="132"/>
      <c r="S6649" s="132"/>
      <c r="T6649" s="131"/>
      <c r="U6649" s="6"/>
      <c r="V6649" s="8"/>
      <c r="W6649" s="8"/>
      <c r="X6649" s="133" t="str">
        <f>F6649</f>
        <v>Montáž elektricky ovládaných zámků ostatní prvky napájecího zdroje</v>
      </c>
      <c r="Y6649" s="9"/>
      <c r="AA6649" s="11"/>
    </row>
    <row r="6650" spans="1:27" ht="7.5" customHeight="1" outlineLevel="5" x14ac:dyDescent="0.15">
      <c r="B6650" s="69"/>
      <c r="C6650" s="69"/>
      <c r="D6650" s="60"/>
      <c r="E6650" s="60"/>
      <c r="F6650" s="61"/>
      <c r="G6650" s="60"/>
      <c r="H6650" s="65"/>
      <c r="I6650" s="105"/>
      <c r="J6650" s="63"/>
      <c r="K6650" s="65"/>
      <c r="L6650" s="65"/>
      <c r="M6650" s="65"/>
      <c r="N6650" s="65"/>
      <c r="O6650" s="63"/>
      <c r="P6650" s="63"/>
      <c r="Q6650" s="63"/>
      <c r="R6650" s="60"/>
      <c r="S6650" s="60"/>
      <c r="T6650" s="69"/>
      <c r="U6650" s="8"/>
      <c r="X6650" s="60"/>
    </row>
    <row r="6651" spans="1:27" ht="11.25" outlineLevel="4" x14ac:dyDescent="0.2">
      <c r="A6651" s="4"/>
      <c r="B6651" s="120"/>
      <c r="C6651" s="121">
        <v>36</v>
      </c>
      <c r="D6651" s="122" t="s">
        <v>760</v>
      </c>
      <c r="E6651" s="123" t="s">
        <v>4240</v>
      </c>
      <c r="F6651" s="124" t="s">
        <v>4241</v>
      </c>
      <c r="G6651" s="122" t="s">
        <v>3854</v>
      </c>
      <c r="H6651" s="125">
        <v>1</v>
      </c>
      <c r="I6651" s="126">
        <v>0</v>
      </c>
      <c r="J6651" s="127">
        <f>H6651*I6651</f>
        <v>0</v>
      </c>
      <c r="K6651" s="125"/>
      <c r="L6651" s="125">
        <f>H6651*K6651</f>
        <v>0</v>
      </c>
      <c r="M6651" s="125"/>
      <c r="N6651" s="125">
        <f>H6651*M6651</f>
        <v>0</v>
      </c>
      <c r="O6651" s="127">
        <v>15</v>
      </c>
      <c r="P6651" s="127">
        <f>J6651*(O6651/100)</f>
        <v>0</v>
      </c>
      <c r="Q6651" s="127">
        <f>J6651+P6651</f>
        <v>0</v>
      </c>
      <c r="R6651" s="128"/>
      <c r="S6651" s="128" t="s">
        <v>776</v>
      </c>
      <c r="T6651" s="129">
        <v>1</v>
      </c>
      <c r="U6651" s="8"/>
      <c r="V6651" s="8"/>
      <c r="W6651" s="8"/>
      <c r="X6651" s="60"/>
    </row>
    <row r="6652" spans="1:27" ht="9.75" outlineLevel="5" x14ac:dyDescent="0.2">
      <c r="A6652" s="130"/>
      <c r="B6652" s="131"/>
      <c r="C6652" s="131"/>
      <c r="D6652" s="132"/>
      <c r="E6652" s="136" t="s">
        <v>0</v>
      </c>
      <c r="F6652" s="159" t="s">
        <v>763</v>
      </c>
      <c r="G6652" s="159"/>
      <c r="H6652" s="160"/>
      <c r="I6652" s="161"/>
      <c r="J6652" s="162"/>
      <c r="K6652" s="134"/>
      <c r="L6652" s="134"/>
      <c r="M6652" s="134"/>
      <c r="N6652" s="134"/>
      <c r="O6652" s="135"/>
      <c r="P6652" s="135"/>
      <c r="Q6652" s="135"/>
      <c r="R6652" s="132"/>
      <c r="S6652" s="132"/>
      <c r="T6652" s="131"/>
      <c r="U6652" s="6"/>
      <c r="V6652" s="8"/>
      <c r="W6652" s="8"/>
      <c r="X6652" s="133" t="str">
        <f>F6652</f>
        <v>---</v>
      </c>
      <c r="Y6652" s="9"/>
      <c r="AA6652" s="11"/>
    </row>
    <row r="6653" spans="1:27" ht="7.5" customHeight="1" outlineLevel="5" x14ac:dyDescent="0.15">
      <c r="B6653" s="69"/>
      <c r="C6653" s="69"/>
      <c r="D6653" s="60"/>
      <c r="E6653" s="60"/>
      <c r="F6653" s="61"/>
      <c r="G6653" s="60"/>
      <c r="H6653" s="65"/>
      <c r="I6653" s="105"/>
      <c r="J6653" s="63"/>
      <c r="K6653" s="65"/>
      <c r="L6653" s="65"/>
      <c r="M6653" s="65"/>
      <c r="N6653" s="65"/>
      <c r="O6653" s="63"/>
      <c r="P6653" s="63"/>
      <c r="Q6653" s="63"/>
      <c r="R6653" s="60"/>
      <c r="S6653" s="60"/>
      <c r="T6653" s="69"/>
      <c r="U6653" s="8"/>
      <c r="X6653" s="60"/>
    </row>
    <row r="6654" spans="1:27" ht="11.25" outlineLevel="4" x14ac:dyDescent="0.2">
      <c r="A6654" s="4"/>
      <c r="B6654" s="120"/>
      <c r="C6654" s="121">
        <v>37</v>
      </c>
      <c r="D6654" s="122" t="s">
        <v>760</v>
      </c>
      <c r="E6654" s="123" t="s">
        <v>4325</v>
      </c>
      <c r="F6654" s="124" t="s">
        <v>4326</v>
      </c>
      <c r="G6654" s="122" t="s">
        <v>3656</v>
      </c>
      <c r="H6654" s="125">
        <v>1</v>
      </c>
      <c r="I6654" s="126">
        <v>0</v>
      </c>
      <c r="J6654" s="127">
        <f>H6654*I6654</f>
        <v>0</v>
      </c>
      <c r="K6654" s="125"/>
      <c r="L6654" s="125">
        <f>H6654*K6654</f>
        <v>0</v>
      </c>
      <c r="M6654" s="125"/>
      <c r="N6654" s="125">
        <f>H6654*M6654</f>
        <v>0</v>
      </c>
      <c r="O6654" s="127">
        <v>15</v>
      </c>
      <c r="P6654" s="127">
        <f>J6654*(O6654/100)</f>
        <v>0</v>
      </c>
      <c r="Q6654" s="127">
        <f>J6654+P6654</f>
        <v>0</v>
      </c>
      <c r="R6654" s="128"/>
      <c r="S6654" s="128" t="s">
        <v>776</v>
      </c>
      <c r="T6654" s="129">
        <v>1</v>
      </c>
      <c r="U6654" s="8"/>
      <c r="V6654" s="8"/>
      <c r="W6654" s="8"/>
      <c r="X6654" s="60"/>
    </row>
    <row r="6655" spans="1:27" ht="9.75" outlineLevel="5" x14ac:dyDescent="0.2">
      <c r="A6655" s="130"/>
      <c r="B6655" s="131"/>
      <c r="C6655" s="131"/>
      <c r="D6655" s="132"/>
      <c r="E6655" s="136" t="s">
        <v>0</v>
      </c>
      <c r="F6655" s="159" t="s">
        <v>763</v>
      </c>
      <c r="G6655" s="159"/>
      <c r="H6655" s="160"/>
      <c r="I6655" s="161"/>
      <c r="J6655" s="162"/>
      <c r="K6655" s="134"/>
      <c r="L6655" s="134"/>
      <c r="M6655" s="134"/>
      <c r="N6655" s="134"/>
      <c r="O6655" s="135"/>
      <c r="P6655" s="135"/>
      <c r="Q6655" s="135"/>
      <c r="R6655" s="132"/>
      <c r="S6655" s="132"/>
      <c r="T6655" s="131"/>
      <c r="U6655" s="6"/>
      <c r="V6655" s="8"/>
      <c r="W6655" s="8"/>
      <c r="X6655" s="133" t="str">
        <f>F6655</f>
        <v>---</v>
      </c>
      <c r="Y6655" s="9"/>
      <c r="AA6655" s="11"/>
    </row>
    <row r="6656" spans="1:27" ht="7.5" customHeight="1" outlineLevel="5" x14ac:dyDescent="0.15">
      <c r="B6656" s="69"/>
      <c r="C6656" s="69"/>
      <c r="D6656" s="60"/>
      <c r="E6656" s="60"/>
      <c r="F6656" s="61"/>
      <c r="G6656" s="60"/>
      <c r="H6656" s="65"/>
      <c r="I6656" s="105"/>
      <c r="J6656" s="63"/>
      <c r="K6656" s="65"/>
      <c r="L6656" s="65"/>
      <c r="M6656" s="65"/>
      <c r="N6656" s="65"/>
      <c r="O6656" s="63"/>
      <c r="P6656" s="63"/>
      <c r="Q6656" s="63"/>
      <c r="R6656" s="60"/>
      <c r="S6656" s="60"/>
      <c r="T6656" s="69"/>
      <c r="U6656" s="8"/>
      <c r="X6656" s="60"/>
    </row>
    <row r="6657" spans="1:27" outlineLevel="4" x14ac:dyDescent="0.15">
      <c r="B6657" s="6"/>
      <c r="C6657" s="6"/>
      <c r="D6657" s="6"/>
      <c r="E6657" s="6"/>
      <c r="F6657" s="6"/>
      <c r="G6657" s="6"/>
      <c r="H6657" s="6"/>
      <c r="I6657" s="8"/>
      <c r="J6657" s="8"/>
      <c r="K6657" s="6"/>
      <c r="L6657" s="6"/>
      <c r="M6657" s="6"/>
      <c r="N6657" s="6"/>
      <c r="O6657" s="6"/>
      <c r="P6657" s="8"/>
      <c r="Q6657" s="8"/>
      <c r="R6657" s="8"/>
      <c r="S6657" s="6"/>
      <c r="T6657" s="6"/>
      <c r="X6657" s="6"/>
    </row>
    <row r="6658" spans="1:27" ht="11.25" outlineLevel="3" x14ac:dyDescent="0.2">
      <c r="A6658" s="96" t="s">
        <v>254</v>
      </c>
      <c r="B6658" s="100">
        <v>4</v>
      </c>
      <c r="C6658" s="114"/>
      <c r="D6658" s="115" t="s">
        <v>533</v>
      </c>
      <c r="E6658" s="115"/>
      <c r="F6658" s="116" t="s">
        <v>222</v>
      </c>
      <c r="G6658" s="115"/>
      <c r="H6658" s="117"/>
      <c r="I6658" s="118"/>
      <c r="J6658" s="98">
        <f>SUBTOTAL(9,J6659:J6722)</f>
        <v>0</v>
      </c>
      <c r="K6658" s="117"/>
      <c r="L6658" s="99">
        <f>SUBTOTAL(9,L6659:L6722)</f>
        <v>0</v>
      </c>
      <c r="M6658" s="117"/>
      <c r="N6658" s="99">
        <f>SUBTOTAL(9,N6659:N6722)</f>
        <v>0</v>
      </c>
      <c r="O6658" s="119"/>
      <c r="P6658" s="98">
        <f>SUBTOTAL(9,P6659:P6722)</f>
        <v>0</v>
      </c>
      <c r="Q6658" s="98">
        <f>SUBTOTAL(9,Q6659:Q6722)</f>
        <v>0</v>
      </c>
      <c r="R6658" s="115"/>
      <c r="S6658" s="115"/>
      <c r="T6658" s="100">
        <f>SUBTOTAL(9,T6659:T6722)</f>
        <v>21</v>
      </c>
      <c r="U6658" s="6"/>
      <c r="V6658" s="8"/>
      <c r="W6658" s="8"/>
      <c r="X6658" s="60"/>
    </row>
    <row r="6659" spans="1:27" ht="33.75" outlineLevel="4" x14ac:dyDescent="0.2">
      <c r="A6659" s="4"/>
      <c r="B6659" s="120"/>
      <c r="C6659" s="121">
        <v>1</v>
      </c>
      <c r="D6659" s="122" t="s">
        <v>760</v>
      </c>
      <c r="E6659" s="123" t="s">
        <v>4242</v>
      </c>
      <c r="F6659" s="124" t="s">
        <v>4243</v>
      </c>
      <c r="G6659" s="122" t="s">
        <v>3656</v>
      </c>
      <c r="H6659" s="125">
        <v>1</v>
      </c>
      <c r="I6659" s="126">
        <v>0</v>
      </c>
      <c r="J6659" s="127">
        <f>H6659*I6659</f>
        <v>0</v>
      </c>
      <c r="K6659" s="125"/>
      <c r="L6659" s="125">
        <f>H6659*K6659</f>
        <v>0</v>
      </c>
      <c r="M6659" s="125"/>
      <c r="N6659" s="125">
        <f>H6659*M6659</f>
        <v>0</v>
      </c>
      <c r="O6659" s="127">
        <v>15</v>
      </c>
      <c r="P6659" s="127">
        <f>J6659*(O6659/100)</f>
        <v>0</v>
      </c>
      <c r="Q6659" s="127">
        <f>J6659+P6659</f>
        <v>0</v>
      </c>
      <c r="R6659" s="128"/>
      <c r="S6659" s="128" t="s">
        <v>776</v>
      </c>
      <c r="T6659" s="129">
        <v>1</v>
      </c>
      <c r="U6659" s="8"/>
      <c r="V6659" s="8"/>
      <c r="W6659" s="8"/>
      <c r="X6659" s="60"/>
    </row>
    <row r="6660" spans="1:27" ht="9.75" outlineLevel="5" x14ac:dyDescent="0.2">
      <c r="A6660" s="130"/>
      <c r="B6660" s="131"/>
      <c r="C6660" s="131"/>
      <c r="D6660" s="132"/>
      <c r="E6660" s="136" t="s">
        <v>0</v>
      </c>
      <c r="F6660" s="159" t="s">
        <v>763</v>
      </c>
      <c r="G6660" s="159"/>
      <c r="H6660" s="160"/>
      <c r="I6660" s="161"/>
      <c r="J6660" s="162"/>
      <c r="K6660" s="134"/>
      <c r="L6660" s="134"/>
      <c r="M6660" s="134"/>
      <c r="N6660" s="134"/>
      <c r="O6660" s="135"/>
      <c r="P6660" s="135"/>
      <c r="Q6660" s="135"/>
      <c r="R6660" s="132"/>
      <c r="S6660" s="132"/>
      <c r="T6660" s="131"/>
      <c r="U6660" s="6"/>
      <c r="V6660" s="8"/>
      <c r="W6660" s="8"/>
      <c r="X6660" s="133" t="str">
        <f>F6660</f>
        <v>---</v>
      </c>
      <c r="Y6660" s="9"/>
      <c r="AA6660" s="11"/>
    </row>
    <row r="6661" spans="1:27" ht="7.5" customHeight="1" outlineLevel="5" x14ac:dyDescent="0.15">
      <c r="B6661" s="69"/>
      <c r="C6661" s="69"/>
      <c r="D6661" s="60"/>
      <c r="E6661" s="60"/>
      <c r="F6661" s="61"/>
      <c r="G6661" s="60"/>
      <c r="H6661" s="65"/>
      <c r="I6661" s="105"/>
      <c r="J6661" s="63"/>
      <c r="K6661" s="65"/>
      <c r="L6661" s="65"/>
      <c r="M6661" s="65"/>
      <c r="N6661" s="65"/>
      <c r="O6661" s="63"/>
      <c r="P6661" s="63"/>
      <c r="Q6661" s="63"/>
      <c r="R6661" s="60"/>
      <c r="S6661" s="60"/>
      <c r="T6661" s="69"/>
      <c r="U6661" s="8"/>
      <c r="X6661" s="60"/>
    </row>
    <row r="6662" spans="1:27" ht="22.5" outlineLevel="4" x14ac:dyDescent="0.2">
      <c r="A6662" s="4"/>
      <c r="B6662" s="120"/>
      <c r="C6662" s="121">
        <v>2</v>
      </c>
      <c r="D6662" s="122" t="s">
        <v>760</v>
      </c>
      <c r="E6662" s="123" t="s">
        <v>4244</v>
      </c>
      <c r="F6662" s="124" t="s">
        <v>4245</v>
      </c>
      <c r="G6662" s="122" t="s">
        <v>3656</v>
      </c>
      <c r="H6662" s="125">
        <v>1</v>
      </c>
      <c r="I6662" s="126">
        <v>0</v>
      </c>
      <c r="J6662" s="127">
        <f>H6662*I6662</f>
        <v>0</v>
      </c>
      <c r="K6662" s="125"/>
      <c r="L6662" s="125">
        <f>H6662*K6662</f>
        <v>0</v>
      </c>
      <c r="M6662" s="125"/>
      <c r="N6662" s="125">
        <f>H6662*M6662</f>
        <v>0</v>
      </c>
      <c r="O6662" s="127">
        <v>15</v>
      </c>
      <c r="P6662" s="127">
        <f>J6662*(O6662/100)</f>
        <v>0</v>
      </c>
      <c r="Q6662" s="127">
        <f>J6662+P6662</f>
        <v>0</v>
      </c>
      <c r="R6662" s="128"/>
      <c r="S6662" s="128" t="s">
        <v>776</v>
      </c>
      <c r="T6662" s="129">
        <v>1</v>
      </c>
      <c r="U6662" s="8"/>
      <c r="V6662" s="8"/>
      <c r="W6662" s="8"/>
      <c r="X6662" s="60"/>
    </row>
    <row r="6663" spans="1:27" ht="9.75" outlineLevel="5" x14ac:dyDescent="0.2">
      <c r="A6663" s="130"/>
      <c r="B6663" s="131"/>
      <c r="C6663" s="131"/>
      <c r="D6663" s="132"/>
      <c r="E6663" s="136" t="s">
        <v>0</v>
      </c>
      <c r="F6663" s="159" t="s">
        <v>763</v>
      </c>
      <c r="G6663" s="159"/>
      <c r="H6663" s="160"/>
      <c r="I6663" s="161"/>
      <c r="J6663" s="162"/>
      <c r="K6663" s="134"/>
      <c r="L6663" s="134"/>
      <c r="M6663" s="134"/>
      <c r="N6663" s="134"/>
      <c r="O6663" s="135"/>
      <c r="P6663" s="135"/>
      <c r="Q6663" s="135"/>
      <c r="R6663" s="132"/>
      <c r="S6663" s="132"/>
      <c r="T6663" s="131"/>
      <c r="U6663" s="6"/>
      <c r="V6663" s="8"/>
      <c r="W6663" s="8"/>
      <c r="X6663" s="133" t="str">
        <f>F6663</f>
        <v>---</v>
      </c>
      <c r="Y6663" s="9"/>
      <c r="AA6663" s="11"/>
    </row>
    <row r="6664" spans="1:27" ht="7.5" customHeight="1" outlineLevel="5" x14ac:dyDescent="0.15">
      <c r="B6664" s="69"/>
      <c r="C6664" s="69"/>
      <c r="D6664" s="60"/>
      <c r="E6664" s="60"/>
      <c r="F6664" s="61"/>
      <c r="G6664" s="60"/>
      <c r="H6664" s="65"/>
      <c r="I6664" s="105"/>
      <c r="J6664" s="63"/>
      <c r="K6664" s="65"/>
      <c r="L6664" s="65"/>
      <c r="M6664" s="65"/>
      <c r="N6664" s="65"/>
      <c r="O6664" s="63"/>
      <c r="P6664" s="63"/>
      <c r="Q6664" s="63"/>
      <c r="R6664" s="60"/>
      <c r="S6664" s="60"/>
      <c r="T6664" s="69"/>
      <c r="U6664" s="8"/>
      <c r="X6664" s="60"/>
    </row>
    <row r="6665" spans="1:27" ht="22.5" outlineLevel="4" x14ac:dyDescent="0.2">
      <c r="A6665" s="4"/>
      <c r="B6665" s="120"/>
      <c r="C6665" s="121">
        <v>3</v>
      </c>
      <c r="D6665" s="122" t="s">
        <v>760</v>
      </c>
      <c r="E6665" s="123" t="s">
        <v>4246</v>
      </c>
      <c r="F6665" s="124" t="s">
        <v>4247</v>
      </c>
      <c r="G6665" s="122" t="s">
        <v>3656</v>
      </c>
      <c r="H6665" s="125">
        <v>6</v>
      </c>
      <c r="I6665" s="126">
        <v>0</v>
      </c>
      <c r="J6665" s="127">
        <f>H6665*I6665</f>
        <v>0</v>
      </c>
      <c r="K6665" s="125"/>
      <c r="L6665" s="125">
        <f>H6665*K6665</f>
        <v>0</v>
      </c>
      <c r="M6665" s="125"/>
      <c r="N6665" s="125">
        <f>H6665*M6665</f>
        <v>0</v>
      </c>
      <c r="O6665" s="127">
        <v>15</v>
      </c>
      <c r="P6665" s="127">
        <f>J6665*(O6665/100)</f>
        <v>0</v>
      </c>
      <c r="Q6665" s="127">
        <f>J6665+P6665</f>
        <v>0</v>
      </c>
      <c r="R6665" s="128"/>
      <c r="S6665" s="128" t="s">
        <v>776</v>
      </c>
      <c r="T6665" s="129">
        <v>1</v>
      </c>
      <c r="U6665" s="8"/>
      <c r="V6665" s="8"/>
      <c r="W6665" s="8"/>
      <c r="X6665" s="60"/>
    </row>
    <row r="6666" spans="1:27" ht="9.75" outlineLevel="5" x14ac:dyDescent="0.2">
      <c r="A6666" s="130"/>
      <c r="B6666" s="131"/>
      <c r="C6666" s="131"/>
      <c r="D6666" s="132"/>
      <c r="E6666" s="136" t="s">
        <v>0</v>
      </c>
      <c r="F6666" s="159" t="s">
        <v>763</v>
      </c>
      <c r="G6666" s="159"/>
      <c r="H6666" s="160"/>
      <c r="I6666" s="161"/>
      <c r="J6666" s="162"/>
      <c r="K6666" s="134"/>
      <c r="L6666" s="134"/>
      <c r="M6666" s="134"/>
      <c r="N6666" s="134"/>
      <c r="O6666" s="135"/>
      <c r="P6666" s="135"/>
      <c r="Q6666" s="135"/>
      <c r="R6666" s="132"/>
      <c r="S6666" s="132"/>
      <c r="T6666" s="131"/>
      <c r="U6666" s="6"/>
      <c r="V6666" s="8"/>
      <c r="W6666" s="8"/>
      <c r="X6666" s="133" t="str">
        <f>F6666</f>
        <v>---</v>
      </c>
      <c r="Y6666" s="9"/>
      <c r="AA6666" s="11"/>
    </row>
    <row r="6667" spans="1:27" ht="7.5" customHeight="1" outlineLevel="5" x14ac:dyDescent="0.15">
      <c r="B6667" s="69"/>
      <c r="C6667" s="69"/>
      <c r="D6667" s="60"/>
      <c r="E6667" s="60"/>
      <c r="F6667" s="61"/>
      <c r="G6667" s="60"/>
      <c r="H6667" s="65"/>
      <c r="I6667" s="105"/>
      <c r="J6667" s="63"/>
      <c r="K6667" s="65"/>
      <c r="L6667" s="65"/>
      <c r="M6667" s="65"/>
      <c r="N6667" s="65"/>
      <c r="O6667" s="63"/>
      <c r="P6667" s="63"/>
      <c r="Q6667" s="63"/>
      <c r="R6667" s="60"/>
      <c r="S6667" s="60"/>
      <c r="T6667" s="69"/>
      <c r="U6667" s="8"/>
      <c r="X6667" s="60"/>
    </row>
    <row r="6668" spans="1:27" ht="22.5" outlineLevel="4" x14ac:dyDescent="0.2">
      <c r="A6668" s="4"/>
      <c r="B6668" s="120"/>
      <c r="C6668" s="121">
        <v>4</v>
      </c>
      <c r="D6668" s="122" t="s">
        <v>760</v>
      </c>
      <c r="E6668" s="123" t="s">
        <v>4248</v>
      </c>
      <c r="F6668" s="124" t="s">
        <v>4249</v>
      </c>
      <c r="G6668" s="122" t="s">
        <v>3656</v>
      </c>
      <c r="H6668" s="125">
        <v>9</v>
      </c>
      <c r="I6668" s="126">
        <v>0</v>
      </c>
      <c r="J6668" s="127">
        <f>H6668*I6668</f>
        <v>0</v>
      </c>
      <c r="K6668" s="125"/>
      <c r="L6668" s="125">
        <f>H6668*K6668</f>
        <v>0</v>
      </c>
      <c r="M6668" s="125"/>
      <c r="N6668" s="125">
        <f>H6668*M6668</f>
        <v>0</v>
      </c>
      <c r="O6668" s="127">
        <v>15</v>
      </c>
      <c r="P6668" s="127">
        <f>J6668*(O6668/100)</f>
        <v>0</v>
      </c>
      <c r="Q6668" s="127">
        <f>J6668+P6668</f>
        <v>0</v>
      </c>
      <c r="R6668" s="128"/>
      <c r="S6668" s="128" t="s">
        <v>776</v>
      </c>
      <c r="T6668" s="129">
        <v>1</v>
      </c>
      <c r="U6668" s="8"/>
      <c r="V6668" s="8"/>
      <c r="W6668" s="8"/>
      <c r="X6668" s="60"/>
    </row>
    <row r="6669" spans="1:27" ht="9.75" outlineLevel="5" x14ac:dyDescent="0.2">
      <c r="A6669" s="130"/>
      <c r="B6669" s="131"/>
      <c r="C6669" s="131"/>
      <c r="D6669" s="132"/>
      <c r="E6669" s="136" t="s">
        <v>0</v>
      </c>
      <c r="F6669" s="159" t="s">
        <v>763</v>
      </c>
      <c r="G6669" s="159"/>
      <c r="H6669" s="160"/>
      <c r="I6669" s="161"/>
      <c r="J6669" s="162"/>
      <c r="K6669" s="134"/>
      <c r="L6669" s="134"/>
      <c r="M6669" s="134"/>
      <c r="N6669" s="134"/>
      <c r="O6669" s="135"/>
      <c r="P6669" s="135"/>
      <c r="Q6669" s="135"/>
      <c r="R6669" s="132"/>
      <c r="S6669" s="132"/>
      <c r="T6669" s="131"/>
      <c r="U6669" s="6"/>
      <c r="V6669" s="8"/>
      <c r="W6669" s="8"/>
      <c r="X6669" s="133" t="str">
        <f>F6669</f>
        <v>---</v>
      </c>
      <c r="Y6669" s="9"/>
      <c r="AA6669" s="11"/>
    </row>
    <row r="6670" spans="1:27" ht="7.5" customHeight="1" outlineLevel="5" x14ac:dyDescent="0.15">
      <c r="B6670" s="69"/>
      <c r="C6670" s="69"/>
      <c r="D6670" s="60"/>
      <c r="E6670" s="60"/>
      <c r="F6670" s="61"/>
      <c r="G6670" s="60"/>
      <c r="H6670" s="65"/>
      <c r="I6670" s="105"/>
      <c r="J6670" s="63"/>
      <c r="K6670" s="65"/>
      <c r="L6670" s="65"/>
      <c r="M6670" s="65"/>
      <c r="N6670" s="65"/>
      <c r="O6670" s="63"/>
      <c r="P6670" s="63"/>
      <c r="Q6670" s="63"/>
      <c r="R6670" s="60"/>
      <c r="S6670" s="60"/>
      <c r="T6670" s="69"/>
      <c r="U6670" s="8"/>
      <c r="X6670" s="60"/>
    </row>
    <row r="6671" spans="1:27" ht="33.75" outlineLevel="4" x14ac:dyDescent="0.2">
      <c r="A6671" s="4"/>
      <c r="B6671" s="120"/>
      <c r="C6671" s="121">
        <v>5</v>
      </c>
      <c r="D6671" s="122" t="s">
        <v>760</v>
      </c>
      <c r="E6671" s="123" t="s">
        <v>4250</v>
      </c>
      <c r="F6671" s="124" t="s">
        <v>4251</v>
      </c>
      <c r="G6671" s="122" t="s">
        <v>3656</v>
      </c>
      <c r="H6671" s="125">
        <v>6</v>
      </c>
      <c r="I6671" s="126">
        <v>0</v>
      </c>
      <c r="J6671" s="127">
        <f>H6671*I6671</f>
        <v>0</v>
      </c>
      <c r="K6671" s="125"/>
      <c r="L6671" s="125">
        <f>H6671*K6671</f>
        <v>0</v>
      </c>
      <c r="M6671" s="125"/>
      <c r="N6671" s="125">
        <f>H6671*M6671</f>
        <v>0</v>
      </c>
      <c r="O6671" s="127">
        <v>15</v>
      </c>
      <c r="P6671" s="127">
        <f>J6671*(O6671/100)</f>
        <v>0</v>
      </c>
      <c r="Q6671" s="127">
        <f>J6671+P6671</f>
        <v>0</v>
      </c>
      <c r="R6671" s="128"/>
      <c r="S6671" s="128" t="s">
        <v>776</v>
      </c>
      <c r="T6671" s="129">
        <v>1</v>
      </c>
      <c r="U6671" s="8"/>
      <c r="V6671" s="8"/>
      <c r="W6671" s="8"/>
      <c r="X6671" s="60"/>
    </row>
    <row r="6672" spans="1:27" ht="9.75" outlineLevel="5" x14ac:dyDescent="0.2">
      <c r="A6672" s="130"/>
      <c r="B6672" s="131"/>
      <c r="C6672" s="131"/>
      <c r="D6672" s="132"/>
      <c r="E6672" s="136" t="s">
        <v>0</v>
      </c>
      <c r="F6672" s="159" t="s">
        <v>763</v>
      </c>
      <c r="G6672" s="159"/>
      <c r="H6672" s="160"/>
      <c r="I6672" s="161"/>
      <c r="J6672" s="162"/>
      <c r="K6672" s="134"/>
      <c r="L6672" s="134"/>
      <c r="M6672" s="134"/>
      <c r="N6672" s="134"/>
      <c r="O6672" s="135"/>
      <c r="P6672" s="135"/>
      <c r="Q6672" s="135"/>
      <c r="R6672" s="132"/>
      <c r="S6672" s="132"/>
      <c r="T6672" s="131"/>
      <c r="U6672" s="6"/>
      <c r="V6672" s="8"/>
      <c r="W6672" s="8"/>
      <c r="X6672" s="133" t="str">
        <f>F6672</f>
        <v>---</v>
      </c>
      <c r="Y6672" s="9"/>
      <c r="AA6672" s="11"/>
    </row>
    <row r="6673" spans="1:27" ht="7.5" customHeight="1" outlineLevel="5" x14ac:dyDescent="0.15">
      <c r="B6673" s="69"/>
      <c r="C6673" s="69"/>
      <c r="D6673" s="60"/>
      <c r="E6673" s="60"/>
      <c r="F6673" s="61"/>
      <c r="G6673" s="60"/>
      <c r="H6673" s="65"/>
      <c r="I6673" s="105"/>
      <c r="J6673" s="63"/>
      <c r="K6673" s="65"/>
      <c r="L6673" s="65"/>
      <c r="M6673" s="65"/>
      <c r="N6673" s="65"/>
      <c r="O6673" s="63"/>
      <c r="P6673" s="63"/>
      <c r="Q6673" s="63"/>
      <c r="R6673" s="60"/>
      <c r="S6673" s="60"/>
      <c r="T6673" s="69"/>
      <c r="U6673" s="8"/>
      <c r="X6673" s="60"/>
    </row>
    <row r="6674" spans="1:27" ht="11.25" outlineLevel="4" x14ac:dyDescent="0.2">
      <c r="A6674" s="4"/>
      <c r="B6674" s="120"/>
      <c r="C6674" s="121">
        <v>6</v>
      </c>
      <c r="D6674" s="122" t="s">
        <v>760</v>
      </c>
      <c r="E6674" s="123" t="s">
        <v>4252</v>
      </c>
      <c r="F6674" s="124" t="s">
        <v>4253</v>
      </c>
      <c r="G6674" s="122" t="s">
        <v>3656</v>
      </c>
      <c r="H6674" s="125">
        <v>24</v>
      </c>
      <c r="I6674" s="126">
        <v>0</v>
      </c>
      <c r="J6674" s="127">
        <f>H6674*I6674</f>
        <v>0</v>
      </c>
      <c r="K6674" s="125"/>
      <c r="L6674" s="125">
        <f>H6674*K6674</f>
        <v>0</v>
      </c>
      <c r="M6674" s="125"/>
      <c r="N6674" s="125">
        <f>H6674*M6674</f>
        <v>0</v>
      </c>
      <c r="O6674" s="127">
        <v>15</v>
      </c>
      <c r="P6674" s="127">
        <f>J6674*(O6674/100)</f>
        <v>0</v>
      </c>
      <c r="Q6674" s="127">
        <f>J6674+P6674</f>
        <v>0</v>
      </c>
      <c r="R6674" s="128"/>
      <c r="S6674" s="128" t="s">
        <v>776</v>
      </c>
      <c r="T6674" s="129">
        <v>1</v>
      </c>
      <c r="U6674" s="8"/>
      <c r="V6674" s="8"/>
      <c r="W6674" s="8"/>
      <c r="X6674" s="60"/>
    </row>
    <row r="6675" spans="1:27" ht="9.75" outlineLevel="5" x14ac:dyDescent="0.2">
      <c r="A6675" s="130"/>
      <c r="B6675" s="131"/>
      <c r="C6675" s="131"/>
      <c r="D6675" s="132"/>
      <c r="E6675" s="136" t="s">
        <v>0</v>
      </c>
      <c r="F6675" s="159" t="s">
        <v>763</v>
      </c>
      <c r="G6675" s="159"/>
      <c r="H6675" s="160"/>
      <c r="I6675" s="161"/>
      <c r="J6675" s="162"/>
      <c r="K6675" s="134"/>
      <c r="L6675" s="134"/>
      <c r="M6675" s="134"/>
      <c r="N6675" s="134"/>
      <c r="O6675" s="135"/>
      <c r="P6675" s="135"/>
      <c r="Q6675" s="135"/>
      <c r="R6675" s="132"/>
      <c r="S6675" s="132"/>
      <c r="T6675" s="131"/>
      <c r="U6675" s="6"/>
      <c r="V6675" s="8"/>
      <c r="W6675" s="8"/>
      <c r="X6675" s="133" t="str">
        <f>F6675</f>
        <v>---</v>
      </c>
      <c r="Y6675" s="9"/>
      <c r="AA6675" s="11"/>
    </row>
    <row r="6676" spans="1:27" ht="7.5" customHeight="1" outlineLevel="5" x14ac:dyDescent="0.15">
      <c r="B6676" s="69"/>
      <c r="C6676" s="69"/>
      <c r="D6676" s="60"/>
      <c r="E6676" s="60"/>
      <c r="F6676" s="61"/>
      <c r="G6676" s="60"/>
      <c r="H6676" s="65"/>
      <c r="I6676" s="105"/>
      <c r="J6676" s="63"/>
      <c r="K6676" s="65"/>
      <c r="L6676" s="65"/>
      <c r="M6676" s="65"/>
      <c r="N6676" s="65"/>
      <c r="O6676" s="63"/>
      <c r="P6676" s="63"/>
      <c r="Q6676" s="63"/>
      <c r="R6676" s="60"/>
      <c r="S6676" s="60"/>
      <c r="T6676" s="69"/>
      <c r="U6676" s="8"/>
      <c r="X6676" s="60"/>
    </row>
    <row r="6677" spans="1:27" ht="11.25" outlineLevel="4" x14ac:dyDescent="0.2">
      <c r="A6677" s="4"/>
      <c r="B6677" s="120"/>
      <c r="C6677" s="121">
        <v>7</v>
      </c>
      <c r="D6677" s="122" t="s">
        <v>534</v>
      </c>
      <c r="E6677" s="123" t="s">
        <v>4046</v>
      </c>
      <c r="F6677" s="124" t="s">
        <v>4047</v>
      </c>
      <c r="G6677" s="122" t="s">
        <v>752</v>
      </c>
      <c r="H6677" s="125">
        <v>340</v>
      </c>
      <c r="I6677" s="126">
        <v>0</v>
      </c>
      <c r="J6677" s="127">
        <f>H6677*I6677</f>
        <v>0</v>
      </c>
      <c r="K6677" s="125"/>
      <c r="L6677" s="125">
        <f>H6677*K6677</f>
        <v>0</v>
      </c>
      <c r="M6677" s="125"/>
      <c r="N6677" s="125">
        <f>H6677*M6677</f>
        <v>0</v>
      </c>
      <c r="O6677" s="127">
        <v>15</v>
      </c>
      <c r="P6677" s="127">
        <f>J6677*(O6677/100)</f>
        <v>0</v>
      </c>
      <c r="Q6677" s="127">
        <f>J6677+P6677</f>
        <v>0</v>
      </c>
      <c r="R6677" s="128"/>
      <c r="S6677" s="128" t="s">
        <v>538</v>
      </c>
      <c r="T6677" s="129">
        <v>1</v>
      </c>
      <c r="U6677" s="8"/>
      <c r="V6677" s="8"/>
      <c r="W6677" s="8"/>
      <c r="X6677" s="60"/>
    </row>
    <row r="6678" spans="1:27" ht="9.75" outlineLevel="5" x14ac:dyDescent="0.2">
      <c r="A6678" s="130"/>
      <c r="B6678" s="131"/>
      <c r="C6678" s="131"/>
      <c r="D6678" s="132"/>
      <c r="E6678" s="136" t="s">
        <v>0</v>
      </c>
      <c r="F6678" s="159" t="s">
        <v>4048</v>
      </c>
      <c r="G6678" s="159"/>
      <c r="H6678" s="160"/>
      <c r="I6678" s="161"/>
      <c r="J6678" s="162"/>
      <c r="K6678" s="134"/>
      <c r="L6678" s="134"/>
      <c r="M6678" s="134"/>
      <c r="N6678" s="134"/>
      <c r="O6678" s="135"/>
      <c r="P6678" s="135"/>
      <c r="Q6678" s="135"/>
      <c r="R6678" s="132"/>
      <c r="S6678" s="132"/>
      <c r="T6678" s="131"/>
      <c r="U6678" s="6"/>
      <c r="V6678" s="8"/>
      <c r="W6678" s="8"/>
      <c r="X6678" s="133" t="str">
        <f>F6678</f>
        <v>Montáž kabelů sdělovacích pro vnitřní rozvody počtu žil do 15</v>
      </c>
      <c r="Y6678" s="9"/>
      <c r="AA6678" s="11"/>
    </row>
    <row r="6679" spans="1:27" ht="7.5" customHeight="1" outlineLevel="5" x14ac:dyDescent="0.15">
      <c r="B6679" s="69"/>
      <c r="C6679" s="69"/>
      <c r="D6679" s="60"/>
      <c r="E6679" s="60"/>
      <c r="F6679" s="61"/>
      <c r="G6679" s="60"/>
      <c r="H6679" s="65"/>
      <c r="I6679" s="105"/>
      <c r="J6679" s="63"/>
      <c r="K6679" s="65"/>
      <c r="L6679" s="65"/>
      <c r="M6679" s="65"/>
      <c r="N6679" s="65"/>
      <c r="O6679" s="63"/>
      <c r="P6679" s="63"/>
      <c r="Q6679" s="63"/>
      <c r="R6679" s="60"/>
      <c r="S6679" s="60"/>
      <c r="T6679" s="69"/>
      <c r="U6679" s="8"/>
      <c r="X6679" s="60"/>
    </row>
    <row r="6680" spans="1:27" ht="11.25" outlineLevel="4" x14ac:dyDescent="0.2">
      <c r="A6680" s="4"/>
      <c r="B6680" s="120"/>
      <c r="C6680" s="121">
        <v>8</v>
      </c>
      <c r="D6680" s="122" t="s">
        <v>760</v>
      </c>
      <c r="E6680" s="123" t="s">
        <v>4254</v>
      </c>
      <c r="F6680" s="124" t="s">
        <v>4255</v>
      </c>
      <c r="G6680" s="122" t="s">
        <v>752</v>
      </c>
      <c r="H6680" s="125">
        <v>340</v>
      </c>
      <c r="I6680" s="126">
        <v>0</v>
      </c>
      <c r="J6680" s="127">
        <f>H6680*I6680</f>
        <v>0</v>
      </c>
      <c r="K6680" s="125"/>
      <c r="L6680" s="125">
        <f>H6680*K6680</f>
        <v>0</v>
      </c>
      <c r="M6680" s="125"/>
      <c r="N6680" s="125">
        <f>H6680*M6680</f>
        <v>0</v>
      </c>
      <c r="O6680" s="127">
        <v>15</v>
      </c>
      <c r="P6680" s="127">
        <f>J6680*(O6680/100)</f>
        <v>0</v>
      </c>
      <c r="Q6680" s="127">
        <f>J6680+P6680</f>
        <v>0</v>
      </c>
      <c r="R6680" s="128"/>
      <c r="S6680" s="128" t="s">
        <v>776</v>
      </c>
      <c r="T6680" s="129">
        <v>1</v>
      </c>
      <c r="U6680" s="8"/>
      <c r="V6680" s="8"/>
      <c r="W6680" s="8"/>
      <c r="X6680" s="60"/>
    </row>
    <row r="6681" spans="1:27" ht="9.75" outlineLevel="5" x14ac:dyDescent="0.2">
      <c r="A6681" s="130"/>
      <c r="B6681" s="131"/>
      <c r="C6681" s="131"/>
      <c r="D6681" s="132"/>
      <c r="E6681" s="136" t="s">
        <v>0</v>
      </c>
      <c r="F6681" s="159" t="s">
        <v>763</v>
      </c>
      <c r="G6681" s="159"/>
      <c r="H6681" s="160"/>
      <c r="I6681" s="161"/>
      <c r="J6681" s="162"/>
      <c r="K6681" s="134"/>
      <c r="L6681" s="134"/>
      <c r="M6681" s="134"/>
      <c r="N6681" s="134"/>
      <c r="O6681" s="135"/>
      <c r="P6681" s="135"/>
      <c r="Q6681" s="135"/>
      <c r="R6681" s="132"/>
      <c r="S6681" s="132"/>
      <c r="T6681" s="131"/>
      <c r="U6681" s="6"/>
      <c r="V6681" s="8"/>
      <c r="W6681" s="8"/>
      <c r="X6681" s="133" t="str">
        <f>F6681</f>
        <v>---</v>
      </c>
      <c r="Y6681" s="9"/>
      <c r="AA6681" s="11"/>
    </row>
    <row r="6682" spans="1:27" ht="7.5" customHeight="1" outlineLevel="5" x14ac:dyDescent="0.15">
      <c r="B6682" s="69"/>
      <c r="C6682" s="69"/>
      <c r="D6682" s="60"/>
      <c r="E6682" s="60"/>
      <c r="F6682" s="61"/>
      <c r="G6682" s="60"/>
      <c r="H6682" s="65"/>
      <c r="I6682" s="105"/>
      <c r="J6682" s="63"/>
      <c r="K6682" s="65"/>
      <c r="L6682" s="65"/>
      <c r="M6682" s="65"/>
      <c r="N6682" s="65"/>
      <c r="O6682" s="63"/>
      <c r="P6682" s="63"/>
      <c r="Q6682" s="63"/>
      <c r="R6682" s="60"/>
      <c r="S6682" s="60"/>
      <c r="T6682" s="69"/>
      <c r="U6682" s="8"/>
      <c r="X6682" s="60"/>
    </row>
    <row r="6683" spans="1:27" ht="11.25" outlineLevel="4" x14ac:dyDescent="0.2">
      <c r="A6683" s="4"/>
      <c r="B6683" s="120"/>
      <c r="C6683" s="121">
        <v>9</v>
      </c>
      <c r="D6683" s="122" t="s">
        <v>534</v>
      </c>
      <c r="E6683" s="123" t="s">
        <v>4218</v>
      </c>
      <c r="F6683" s="124" t="s">
        <v>4219</v>
      </c>
      <c r="G6683" s="122" t="s">
        <v>752</v>
      </c>
      <c r="H6683" s="125">
        <v>300</v>
      </c>
      <c r="I6683" s="126">
        <v>0</v>
      </c>
      <c r="J6683" s="127">
        <f>H6683*I6683</f>
        <v>0</v>
      </c>
      <c r="K6683" s="125"/>
      <c r="L6683" s="125">
        <f>H6683*K6683</f>
        <v>0</v>
      </c>
      <c r="M6683" s="125"/>
      <c r="N6683" s="125">
        <f>H6683*M6683</f>
        <v>0</v>
      </c>
      <c r="O6683" s="127">
        <v>15</v>
      </c>
      <c r="P6683" s="127">
        <f>J6683*(O6683/100)</f>
        <v>0</v>
      </c>
      <c r="Q6683" s="127">
        <f>J6683+P6683</f>
        <v>0</v>
      </c>
      <c r="R6683" s="128"/>
      <c r="S6683" s="128" t="s">
        <v>538</v>
      </c>
      <c r="T6683" s="129">
        <v>1</v>
      </c>
      <c r="U6683" s="8"/>
      <c r="V6683" s="8"/>
      <c r="W6683" s="8"/>
      <c r="X6683" s="60"/>
    </row>
    <row r="6684" spans="1:27" ht="9.75" outlineLevel="5" x14ac:dyDescent="0.2">
      <c r="A6684" s="130"/>
      <c r="B6684" s="131"/>
      <c r="C6684" s="131"/>
      <c r="D6684" s="132"/>
      <c r="E6684" s="136" t="s">
        <v>0</v>
      </c>
      <c r="F6684" s="159" t="s">
        <v>4220</v>
      </c>
      <c r="G6684" s="159"/>
      <c r="H6684" s="160"/>
      <c r="I6684" s="161"/>
      <c r="J6684" s="162"/>
      <c r="K6684" s="134"/>
      <c r="L6684" s="134"/>
      <c r="M6684" s="134"/>
      <c r="N6684" s="134"/>
      <c r="O6684" s="135"/>
      <c r="P6684" s="135"/>
      <c r="Q6684" s="135"/>
      <c r="R6684" s="132"/>
      <c r="S6684" s="132"/>
      <c r="T6684" s="131"/>
      <c r="U6684" s="6"/>
      <c r="V6684" s="8"/>
      <c r="W6684" s="8"/>
      <c r="X6684" s="133" t="str">
        <f>F6684</f>
        <v>Montáž trubek elektroinstalačních s nasunutím nebo našroubováním do krabic plastových ohebných, uložených pod omítku, vnější Ø přes 11 do 23 mm</v>
      </c>
      <c r="Y6684" s="9"/>
      <c r="AA6684" s="11"/>
    </row>
    <row r="6685" spans="1:27" ht="7.5" customHeight="1" outlineLevel="5" x14ac:dyDescent="0.15">
      <c r="B6685" s="69"/>
      <c r="C6685" s="69"/>
      <c r="D6685" s="60"/>
      <c r="E6685" s="60"/>
      <c r="F6685" s="61"/>
      <c r="G6685" s="60"/>
      <c r="H6685" s="65"/>
      <c r="I6685" s="105"/>
      <c r="J6685" s="63"/>
      <c r="K6685" s="65"/>
      <c r="L6685" s="65"/>
      <c r="M6685" s="65"/>
      <c r="N6685" s="65"/>
      <c r="O6685" s="63"/>
      <c r="P6685" s="63"/>
      <c r="Q6685" s="63"/>
      <c r="R6685" s="60"/>
      <c r="S6685" s="60"/>
      <c r="T6685" s="69"/>
      <c r="U6685" s="8"/>
      <c r="X6685" s="60"/>
    </row>
    <row r="6686" spans="1:27" ht="22.5" outlineLevel="4" x14ac:dyDescent="0.2">
      <c r="A6686" s="4"/>
      <c r="B6686" s="120"/>
      <c r="C6686" s="121">
        <v>10</v>
      </c>
      <c r="D6686" s="122" t="s">
        <v>760</v>
      </c>
      <c r="E6686" s="123" t="s">
        <v>4221</v>
      </c>
      <c r="F6686" s="124" t="s">
        <v>4222</v>
      </c>
      <c r="G6686" s="122" t="s">
        <v>3721</v>
      </c>
      <c r="H6686" s="125">
        <v>300</v>
      </c>
      <c r="I6686" s="126">
        <v>0</v>
      </c>
      <c r="J6686" s="127">
        <f>H6686*I6686</f>
        <v>0</v>
      </c>
      <c r="K6686" s="125"/>
      <c r="L6686" s="125">
        <f>H6686*K6686</f>
        <v>0</v>
      </c>
      <c r="M6686" s="125"/>
      <c r="N6686" s="125">
        <f>H6686*M6686</f>
        <v>0</v>
      </c>
      <c r="O6686" s="127">
        <v>15</v>
      </c>
      <c r="P6686" s="127">
        <f>J6686*(O6686/100)</f>
        <v>0</v>
      </c>
      <c r="Q6686" s="127">
        <f>J6686+P6686</f>
        <v>0</v>
      </c>
      <c r="R6686" s="128"/>
      <c r="S6686" s="128" t="s">
        <v>776</v>
      </c>
      <c r="T6686" s="129">
        <v>1</v>
      </c>
      <c r="U6686" s="8"/>
      <c r="V6686" s="8"/>
      <c r="W6686" s="8"/>
      <c r="X6686" s="60"/>
    </row>
    <row r="6687" spans="1:27" ht="9.75" outlineLevel="5" x14ac:dyDescent="0.2">
      <c r="A6687" s="130"/>
      <c r="B6687" s="131"/>
      <c r="C6687" s="131"/>
      <c r="D6687" s="132"/>
      <c r="E6687" s="136" t="s">
        <v>0</v>
      </c>
      <c r="F6687" s="159" t="s">
        <v>763</v>
      </c>
      <c r="G6687" s="159"/>
      <c r="H6687" s="160"/>
      <c r="I6687" s="161"/>
      <c r="J6687" s="162"/>
      <c r="K6687" s="134"/>
      <c r="L6687" s="134"/>
      <c r="M6687" s="134"/>
      <c r="N6687" s="134"/>
      <c r="O6687" s="135"/>
      <c r="P6687" s="135"/>
      <c r="Q6687" s="135"/>
      <c r="R6687" s="132"/>
      <c r="S6687" s="132"/>
      <c r="T6687" s="131"/>
      <c r="U6687" s="6"/>
      <c r="V6687" s="8"/>
      <c r="W6687" s="8"/>
      <c r="X6687" s="133" t="str">
        <f>F6687</f>
        <v>---</v>
      </c>
      <c r="Y6687" s="9"/>
      <c r="AA6687" s="11"/>
    </row>
    <row r="6688" spans="1:27" ht="7.5" customHeight="1" outlineLevel="5" x14ac:dyDescent="0.15">
      <c r="B6688" s="69"/>
      <c r="C6688" s="69"/>
      <c r="D6688" s="60"/>
      <c r="E6688" s="60"/>
      <c r="F6688" s="61"/>
      <c r="G6688" s="60"/>
      <c r="H6688" s="65"/>
      <c r="I6688" s="105"/>
      <c r="J6688" s="63"/>
      <c r="K6688" s="65"/>
      <c r="L6688" s="65"/>
      <c r="M6688" s="65"/>
      <c r="N6688" s="65"/>
      <c r="O6688" s="63"/>
      <c r="P6688" s="63"/>
      <c r="Q6688" s="63"/>
      <c r="R6688" s="60"/>
      <c r="S6688" s="60"/>
      <c r="T6688" s="69"/>
      <c r="U6688" s="8"/>
      <c r="X6688" s="60"/>
    </row>
    <row r="6689" spans="1:27" ht="11.25" outlineLevel="4" x14ac:dyDescent="0.2">
      <c r="A6689" s="4"/>
      <c r="B6689" s="120"/>
      <c r="C6689" s="121">
        <v>11</v>
      </c>
      <c r="D6689" s="122" t="s">
        <v>760</v>
      </c>
      <c r="E6689" s="123" t="s">
        <v>4223</v>
      </c>
      <c r="F6689" s="124" t="s">
        <v>4224</v>
      </c>
      <c r="G6689" s="122" t="s">
        <v>3854</v>
      </c>
      <c r="H6689" s="125">
        <v>1</v>
      </c>
      <c r="I6689" s="126">
        <v>0</v>
      </c>
      <c r="J6689" s="127">
        <f>H6689*I6689</f>
        <v>0</v>
      </c>
      <c r="K6689" s="125"/>
      <c r="L6689" s="125">
        <f>H6689*K6689</f>
        <v>0</v>
      </c>
      <c r="M6689" s="125"/>
      <c r="N6689" s="125">
        <f>H6689*M6689</f>
        <v>0</v>
      </c>
      <c r="O6689" s="127">
        <v>15</v>
      </c>
      <c r="P6689" s="127">
        <f>J6689*(O6689/100)</f>
        <v>0</v>
      </c>
      <c r="Q6689" s="127">
        <f>J6689+P6689</f>
        <v>0</v>
      </c>
      <c r="R6689" s="128"/>
      <c r="S6689" s="128" t="s">
        <v>776</v>
      </c>
      <c r="T6689" s="129">
        <v>1</v>
      </c>
      <c r="U6689" s="8"/>
      <c r="V6689" s="8"/>
      <c r="W6689" s="8"/>
      <c r="X6689" s="60"/>
    </row>
    <row r="6690" spans="1:27" ht="9.75" outlineLevel="5" x14ac:dyDescent="0.2">
      <c r="A6690" s="130"/>
      <c r="B6690" s="131"/>
      <c r="C6690" s="131"/>
      <c r="D6690" s="132"/>
      <c r="E6690" s="136" t="s">
        <v>0</v>
      </c>
      <c r="F6690" s="159" t="s">
        <v>763</v>
      </c>
      <c r="G6690" s="159"/>
      <c r="H6690" s="160"/>
      <c r="I6690" s="161"/>
      <c r="J6690" s="162"/>
      <c r="K6690" s="134"/>
      <c r="L6690" s="134"/>
      <c r="M6690" s="134"/>
      <c r="N6690" s="134"/>
      <c r="O6690" s="135"/>
      <c r="P6690" s="135"/>
      <c r="Q6690" s="135"/>
      <c r="R6690" s="132"/>
      <c r="S6690" s="132"/>
      <c r="T6690" s="131"/>
      <c r="U6690" s="6"/>
      <c r="V6690" s="8"/>
      <c r="W6690" s="8"/>
      <c r="X6690" s="133" t="str">
        <f>F6690</f>
        <v>---</v>
      </c>
      <c r="Y6690" s="9"/>
      <c r="AA6690" s="11"/>
    </row>
    <row r="6691" spans="1:27" ht="7.5" customHeight="1" outlineLevel="5" x14ac:dyDescent="0.15">
      <c r="B6691" s="69"/>
      <c r="C6691" s="69"/>
      <c r="D6691" s="60"/>
      <c r="E6691" s="60"/>
      <c r="F6691" s="61"/>
      <c r="G6691" s="60"/>
      <c r="H6691" s="65"/>
      <c r="I6691" s="105"/>
      <c r="J6691" s="63"/>
      <c r="K6691" s="65"/>
      <c r="L6691" s="65"/>
      <c r="M6691" s="65"/>
      <c r="N6691" s="65"/>
      <c r="O6691" s="63"/>
      <c r="P6691" s="63"/>
      <c r="Q6691" s="63"/>
      <c r="R6691" s="60"/>
      <c r="S6691" s="60"/>
      <c r="T6691" s="69"/>
      <c r="U6691" s="8"/>
      <c r="X6691" s="60"/>
    </row>
    <row r="6692" spans="1:27" ht="11.25" outlineLevel="4" x14ac:dyDescent="0.2">
      <c r="A6692" s="4"/>
      <c r="B6692" s="120"/>
      <c r="C6692" s="121">
        <v>12</v>
      </c>
      <c r="D6692" s="122" t="s">
        <v>534</v>
      </c>
      <c r="E6692" s="123" t="s">
        <v>4256</v>
      </c>
      <c r="F6692" s="124" t="s">
        <v>4257</v>
      </c>
      <c r="G6692" s="122" t="s">
        <v>724</v>
      </c>
      <c r="H6692" s="125">
        <v>1</v>
      </c>
      <c r="I6692" s="126">
        <v>0</v>
      </c>
      <c r="J6692" s="127">
        <f>H6692*I6692</f>
        <v>0</v>
      </c>
      <c r="K6692" s="125"/>
      <c r="L6692" s="125">
        <f>H6692*K6692</f>
        <v>0</v>
      </c>
      <c r="M6692" s="125"/>
      <c r="N6692" s="125">
        <f>H6692*M6692</f>
        <v>0</v>
      </c>
      <c r="O6692" s="127">
        <v>15</v>
      </c>
      <c r="P6692" s="127">
        <f>J6692*(O6692/100)</f>
        <v>0</v>
      </c>
      <c r="Q6692" s="127">
        <f>J6692+P6692</f>
        <v>0</v>
      </c>
      <c r="R6692" s="128"/>
      <c r="S6692" s="128" t="s">
        <v>538</v>
      </c>
      <c r="T6692" s="129">
        <v>1</v>
      </c>
      <c r="U6692" s="8"/>
      <c r="V6692" s="8"/>
      <c r="W6692" s="8"/>
      <c r="X6692" s="60"/>
    </row>
    <row r="6693" spans="1:27" ht="9.75" outlineLevel="5" x14ac:dyDescent="0.2">
      <c r="A6693" s="130"/>
      <c r="B6693" s="131"/>
      <c r="C6693" s="131"/>
      <c r="D6693" s="132"/>
      <c r="E6693" s="136" t="s">
        <v>0</v>
      </c>
      <c r="F6693" s="159" t="s">
        <v>4258</v>
      </c>
      <c r="G6693" s="159"/>
      <c r="H6693" s="160"/>
      <c r="I6693" s="161"/>
      <c r="J6693" s="162"/>
      <c r="K6693" s="134"/>
      <c r="L6693" s="134"/>
      <c r="M6693" s="134"/>
      <c r="N6693" s="134"/>
      <c r="O6693" s="135"/>
      <c r="P6693" s="135"/>
      <c r="Q6693" s="135"/>
      <c r="R6693" s="132"/>
      <c r="S6693" s="132"/>
      <c r="T6693" s="131"/>
      <c r="U6693" s="6"/>
      <c r="V6693" s="8"/>
      <c r="W6693" s="8"/>
      <c r="X6693" s="133" t="str">
        <f>F6693</f>
        <v>Montáž ústředny PZTS s komunikátorem na PCO a zdrojem do 16 ti zón a 4 podsystémů</v>
      </c>
      <c r="Y6693" s="9"/>
      <c r="AA6693" s="11"/>
    </row>
    <row r="6694" spans="1:27" ht="7.5" customHeight="1" outlineLevel="5" x14ac:dyDescent="0.15">
      <c r="B6694" s="69"/>
      <c r="C6694" s="69"/>
      <c r="D6694" s="60"/>
      <c r="E6694" s="60"/>
      <c r="F6694" s="61"/>
      <c r="G6694" s="60"/>
      <c r="H6694" s="65"/>
      <c r="I6694" s="105"/>
      <c r="J6694" s="63"/>
      <c r="K6694" s="65"/>
      <c r="L6694" s="65"/>
      <c r="M6694" s="65"/>
      <c r="N6694" s="65"/>
      <c r="O6694" s="63"/>
      <c r="P6694" s="63"/>
      <c r="Q6694" s="63"/>
      <c r="R6694" s="60"/>
      <c r="S6694" s="60"/>
      <c r="T6694" s="69"/>
      <c r="U6694" s="8"/>
      <c r="X6694" s="60"/>
    </row>
    <row r="6695" spans="1:27" ht="11.25" outlineLevel="4" x14ac:dyDescent="0.2">
      <c r="A6695" s="4"/>
      <c r="B6695" s="120"/>
      <c r="C6695" s="121">
        <v>13</v>
      </c>
      <c r="D6695" s="122" t="s">
        <v>534</v>
      </c>
      <c r="E6695" s="123" t="s">
        <v>4259</v>
      </c>
      <c r="F6695" s="124" t="s">
        <v>4260</v>
      </c>
      <c r="G6695" s="122" t="s">
        <v>724</v>
      </c>
      <c r="H6695" s="125">
        <v>1</v>
      </c>
      <c r="I6695" s="126">
        <v>0</v>
      </c>
      <c r="J6695" s="127">
        <f>H6695*I6695</f>
        <v>0</v>
      </c>
      <c r="K6695" s="125"/>
      <c r="L6695" s="125">
        <f>H6695*K6695</f>
        <v>0</v>
      </c>
      <c r="M6695" s="125"/>
      <c r="N6695" s="125">
        <f>H6695*M6695</f>
        <v>0</v>
      </c>
      <c r="O6695" s="127">
        <v>15</v>
      </c>
      <c r="P6695" s="127">
        <f>J6695*(O6695/100)</f>
        <v>0</v>
      </c>
      <c r="Q6695" s="127">
        <f>J6695+P6695</f>
        <v>0</v>
      </c>
      <c r="R6695" s="128"/>
      <c r="S6695" s="128" t="s">
        <v>538</v>
      </c>
      <c r="T6695" s="129">
        <v>1</v>
      </c>
      <c r="U6695" s="8"/>
      <c r="V6695" s="8"/>
      <c r="W6695" s="8"/>
      <c r="X6695" s="60"/>
    </row>
    <row r="6696" spans="1:27" ht="9.75" outlineLevel="5" x14ac:dyDescent="0.2">
      <c r="A6696" s="130"/>
      <c r="B6696" s="131"/>
      <c r="C6696" s="131"/>
      <c r="D6696" s="132"/>
      <c r="E6696" s="136" t="s">
        <v>0</v>
      </c>
      <c r="F6696" s="159" t="s">
        <v>4260</v>
      </c>
      <c r="G6696" s="159"/>
      <c r="H6696" s="160"/>
      <c r="I6696" s="161"/>
      <c r="J6696" s="162"/>
      <c r="K6696" s="134"/>
      <c r="L6696" s="134"/>
      <c r="M6696" s="134"/>
      <c r="N6696" s="134"/>
      <c r="O6696" s="135"/>
      <c r="P6696" s="135"/>
      <c r="Q6696" s="135"/>
      <c r="R6696" s="132"/>
      <c r="S6696" s="132"/>
      <c r="T6696" s="131"/>
      <c r="U6696" s="6"/>
      <c r="V6696" s="8"/>
      <c r="W6696" s="8"/>
      <c r="X6696" s="133" t="str">
        <f>F6696</f>
        <v>Montáž akumulátoru 12V</v>
      </c>
      <c r="Y6696" s="9"/>
      <c r="AA6696" s="11"/>
    </row>
    <row r="6697" spans="1:27" ht="7.5" customHeight="1" outlineLevel="5" x14ac:dyDescent="0.15">
      <c r="B6697" s="69"/>
      <c r="C6697" s="69"/>
      <c r="D6697" s="60"/>
      <c r="E6697" s="60"/>
      <c r="F6697" s="61"/>
      <c r="G6697" s="60"/>
      <c r="H6697" s="65"/>
      <c r="I6697" s="105"/>
      <c r="J6697" s="63"/>
      <c r="K6697" s="65"/>
      <c r="L6697" s="65"/>
      <c r="M6697" s="65"/>
      <c r="N6697" s="65"/>
      <c r="O6697" s="63"/>
      <c r="P6697" s="63"/>
      <c r="Q6697" s="63"/>
      <c r="R6697" s="60"/>
      <c r="S6697" s="60"/>
      <c r="T6697" s="69"/>
      <c r="U6697" s="8"/>
      <c r="X6697" s="60"/>
    </row>
    <row r="6698" spans="1:27" ht="11.25" outlineLevel="4" x14ac:dyDescent="0.2">
      <c r="A6698" s="4"/>
      <c r="B6698" s="120"/>
      <c r="C6698" s="121">
        <v>14</v>
      </c>
      <c r="D6698" s="122" t="s">
        <v>534</v>
      </c>
      <c r="E6698" s="123" t="s">
        <v>4261</v>
      </c>
      <c r="F6698" s="124" t="s">
        <v>4262</v>
      </c>
      <c r="G6698" s="122" t="s">
        <v>724</v>
      </c>
      <c r="H6698" s="125">
        <v>6</v>
      </c>
      <c r="I6698" s="126">
        <v>0</v>
      </c>
      <c r="J6698" s="127">
        <f>H6698*I6698</f>
        <v>0</v>
      </c>
      <c r="K6698" s="125"/>
      <c r="L6698" s="125">
        <f>H6698*K6698</f>
        <v>0</v>
      </c>
      <c r="M6698" s="125"/>
      <c r="N6698" s="125">
        <f>H6698*M6698</f>
        <v>0</v>
      </c>
      <c r="O6698" s="127">
        <v>15</v>
      </c>
      <c r="P6698" s="127">
        <f>J6698*(O6698/100)</f>
        <v>0</v>
      </c>
      <c r="Q6698" s="127">
        <f>J6698+P6698</f>
        <v>0</v>
      </c>
      <c r="R6698" s="128"/>
      <c r="S6698" s="128" t="s">
        <v>538</v>
      </c>
      <c r="T6698" s="129">
        <v>1</v>
      </c>
      <c r="U6698" s="8"/>
      <c r="V6698" s="8"/>
      <c r="W6698" s="8"/>
      <c r="X6698" s="60"/>
    </row>
    <row r="6699" spans="1:27" ht="9.75" outlineLevel="5" x14ac:dyDescent="0.2">
      <c r="A6699" s="130"/>
      <c r="B6699" s="131"/>
      <c r="C6699" s="131"/>
      <c r="D6699" s="132"/>
      <c r="E6699" s="136" t="s">
        <v>0</v>
      </c>
      <c r="F6699" s="159" t="s">
        <v>4263</v>
      </c>
      <c r="G6699" s="159"/>
      <c r="H6699" s="160"/>
      <c r="I6699" s="161"/>
      <c r="J6699" s="162"/>
      <c r="K6699" s="134"/>
      <c r="L6699" s="134"/>
      <c r="M6699" s="134"/>
      <c r="N6699" s="134"/>
      <c r="O6699" s="135"/>
      <c r="P6699" s="135"/>
      <c r="Q6699" s="135"/>
      <c r="R6699" s="132"/>
      <c r="S6699" s="132"/>
      <c r="T6699" s="131"/>
      <c r="U6699" s="6"/>
      <c r="V6699" s="8"/>
      <c r="W6699" s="8"/>
      <c r="X6699" s="133" t="str">
        <f>F6699</f>
        <v>Montáž klávesnice pro dodanou ústřednu</v>
      </c>
      <c r="Y6699" s="9"/>
      <c r="AA6699" s="11"/>
    </row>
    <row r="6700" spans="1:27" ht="7.5" customHeight="1" outlineLevel="5" x14ac:dyDescent="0.15">
      <c r="B6700" s="69"/>
      <c r="C6700" s="69"/>
      <c r="D6700" s="60"/>
      <c r="E6700" s="60"/>
      <c r="F6700" s="61"/>
      <c r="G6700" s="60"/>
      <c r="H6700" s="65"/>
      <c r="I6700" s="105"/>
      <c r="J6700" s="63"/>
      <c r="K6700" s="65"/>
      <c r="L6700" s="65"/>
      <c r="M6700" s="65"/>
      <c r="N6700" s="65"/>
      <c r="O6700" s="63"/>
      <c r="P6700" s="63"/>
      <c r="Q6700" s="63"/>
      <c r="R6700" s="60"/>
      <c r="S6700" s="60"/>
      <c r="T6700" s="69"/>
      <c r="U6700" s="8"/>
      <c r="X6700" s="60"/>
    </row>
    <row r="6701" spans="1:27" ht="11.25" outlineLevel="4" x14ac:dyDescent="0.2">
      <c r="A6701" s="4"/>
      <c r="B6701" s="120"/>
      <c r="C6701" s="121">
        <v>15</v>
      </c>
      <c r="D6701" s="122" t="s">
        <v>534</v>
      </c>
      <c r="E6701" s="123" t="s">
        <v>4264</v>
      </c>
      <c r="F6701" s="124" t="s">
        <v>4265</v>
      </c>
      <c r="G6701" s="122" t="s">
        <v>724</v>
      </c>
      <c r="H6701" s="125">
        <v>15</v>
      </c>
      <c r="I6701" s="126">
        <v>0</v>
      </c>
      <c r="J6701" s="127">
        <f>H6701*I6701</f>
        <v>0</v>
      </c>
      <c r="K6701" s="125"/>
      <c r="L6701" s="125">
        <f>H6701*K6701</f>
        <v>0</v>
      </c>
      <c r="M6701" s="125"/>
      <c r="N6701" s="125">
        <f>H6701*M6701</f>
        <v>0</v>
      </c>
      <c r="O6701" s="127">
        <v>15</v>
      </c>
      <c r="P6701" s="127">
        <f>J6701*(O6701/100)</f>
        <v>0</v>
      </c>
      <c r="Q6701" s="127">
        <f>J6701+P6701</f>
        <v>0</v>
      </c>
      <c r="R6701" s="128"/>
      <c r="S6701" s="128" t="s">
        <v>538</v>
      </c>
      <c r="T6701" s="129">
        <v>1</v>
      </c>
      <c r="U6701" s="8"/>
      <c r="V6701" s="8"/>
      <c r="W6701" s="8"/>
      <c r="X6701" s="60"/>
    </row>
    <row r="6702" spans="1:27" ht="9.75" outlineLevel="5" x14ac:dyDescent="0.2">
      <c r="A6702" s="130"/>
      <c r="B6702" s="131"/>
      <c r="C6702" s="131"/>
      <c r="D6702" s="132"/>
      <c r="E6702" s="136" t="s">
        <v>0</v>
      </c>
      <c r="F6702" s="159" t="s">
        <v>4266</v>
      </c>
      <c r="G6702" s="159"/>
      <c r="H6702" s="160"/>
      <c r="I6702" s="161"/>
      <c r="J6702" s="162"/>
      <c r="K6702" s="134"/>
      <c r="L6702" s="134"/>
      <c r="M6702" s="134"/>
      <c r="N6702" s="134"/>
      <c r="O6702" s="135"/>
      <c r="P6702" s="135"/>
      <c r="Q6702" s="135"/>
      <c r="R6702" s="132"/>
      <c r="S6702" s="132"/>
      <c r="T6702" s="131"/>
      <c r="U6702" s="6"/>
      <c r="V6702" s="8"/>
      <c r="W6702" s="8"/>
      <c r="X6702" s="133" t="str">
        <f>F6702</f>
        <v>Montáž příslušenství pro PZTS detektor na stěnu nebo na strop</v>
      </c>
      <c r="Y6702" s="9"/>
      <c r="AA6702" s="11"/>
    </row>
    <row r="6703" spans="1:27" ht="7.5" customHeight="1" outlineLevel="5" x14ac:dyDescent="0.15">
      <c r="B6703" s="69"/>
      <c r="C6703" s="69"/>
      <c r="D6703" s="60"/>
      <c r="E6703" s="60"/>
      <c r="F6703" s="61"/>
      <c r="G6703" s="60"/>
      <c r="H6703" s="65"/>
      <c r="I6703" s="105"/>
      <c r="J6703" s="63"/>
      <c r="K6703" s="65"/>
      <c r="L6703" s="65"/>
      <c r="M6703" s="65"/>
      <c r="N6703" s="65"/>
      <c r="O6703" s="63"/>
      <c r="P6703" s="63"/>
      <c r="Q6703" s="63"/>
      <c r="R6703" s="60"/>
      <c r="S6703" s="60"/>
      <c r="T6703" s="69"/>
      <c r="U6703" s="8"/>
      <c r="X6703" s="60"/>
    </row>
    <row r="6704" spans="1:27" ht="11.25" outlineLevel="4" x14ac:dyDescent="0.2">
      <c r="A6704" s="4"/>
      <c r="B6704" s="120"/>
      <c r="C6704" s="121">
        <v>16</v>
      </c>
      <c r="D6704" s="122" t="s">
        <v>534</v>
      </c>
      <c r="E6704" s="123" t="s">
        <v>4267</v>
      </c>
      <c r="F6704" s="124" t="s">
        <v>4268</v>
      </c>
      <c r="G6704" s="122" t="s">
        <v>724</v>
      </c>
      <c r="H6704" s="125">
        <v>1</v>
      </c>
      <c r="I6704" s="126">
        <v>0</v>
      </c>
      <c r="J6704" s="127">
        <f>H6704*I6704</f>
        <v>0</v>
      </c>
      <c r="K6704" s="125"/>
      <c r="L6704" s="125">
        <f>H6704*K6704</f>
        <v>0</v>
      </c>
      <c r="M6704" s="125"/>
      <c r="N6704" s="125">
        <f>H6704*M6704</f>
        <v>0</v>
      </c>
      <c r="O6704" s="127">
        <v>15</v>
      </c>
      <c r="P6704" s="127">
        <f>J6704*(O6704/100)</f>
        <v>0</v>
      </c>
      <c r="Q6704" s="127">
        <f>J6704+P6704</f>
        <v>0</v>
      </c>
      <c r="R6704" s="128"/>
      <c r="S6704" s="128" t="s">
        <v>538</v>
      </c>
      <c r="T6704" s="129">
        <v>1</v>
      </c>
      <c r="U6704" s="8"/>
      <c r="V6704" s="8"/>
      <c r="W6704" s="8"/>
      <c r="X6704" s="60"/>
    </row>
    <row r="6705" spans="1:27" ht="9.75" outlineLevel="5" x14ac:dyDescent="0.2">
      <c r="A6705" s="130"/>
      <c r="B6705" s="131"/>
      <c r="C6705" s="131"/>
      <c r="D6705" s="132"/>
      <c r="E6705" s="136" t="s">
        <v>0</v>
      </c>
      <c r="F6705" s="159" t="s">
        <v>4269</v>
      </c>
      <c r="G6705" s="159"/>
      <c r="H6705" s="160"/>
      <c r="I6705" s="161"/>
      <c r="J6705" s="162"/>
      <c r="K6705" s="134"/>
      <c r="L6705" s="134"/>
      <c r="M6705" s="134"/>
      <c r="N6705" s="134"/>
      <c r="O6705" s="135"/>
      <c r="P6705" s="135"/>
      <c r="Q6705" s="135"/>
      <c r="R6705" s="132"/>
      <c r="S6705" s="132"/>
      <c r="T6705" s="131"/>
      <c r="U6705" s="6"/>
      <c r="V6705" s="8"/>
      <c r="W6705" s="8"/>
      <c r="X6705" s="133" t="str">
        <f>F6705</f>
        <v>Nastavení a oživení PZTS programování základních parametrů ústředny</v>
      </c>
      <c r="Y6705" s="9"/>
      <c r="AA6705" s="11"/>
    </row>
    <row r="6706" spans="1:27" ht="7.5" customHeight="1" outlineLevel="5" x14ac:dyDescent="0.15">
      <c r="B6706" s="69"/>
      <c r="C6706" s="69"/>
      <c r="D6706" s="60"/>
      <c r="E6706" s="60"/>
      <c r="F6706" s="61"/>
      <c r="G6706" s="60"/>
      <c r="H6706" s="65"/>
      <c r="I6706" s="105"/>
      <c r="J6706" s="63"/>
      <c r="K6706" s="65"/>
      <c r="L6706" s="65"/>
      <c r="M6706" s="65"/>
      <c r="N6706" s="65"/>
      <c r="O6706" s="63"/>
      <c r="P6706" s="63"/>
      <c r="Q6706" s="63"/>
      <c r="R6706" s="60"/>
      <c r="S6706" s="60"/>
      <c r="T6706" s="69"/>
      <c r="U6706" s="8"/>
      <c r="X6706" s="60"/>
    </row>
    <row r="6707" spans="1:27" ht="11.25" outlineLevel="4" x14ac:dyDescent="0.2">
      <c r="A6707" s="4"/>
      <c r="B6707" s="120"/>
      <c r="C6707" s="121">
        <v>17</v>
      </c>
      <c r="D6707" s="122" t="s">
        <v>534</v>
      </c>
      <c r="E6707" s="123" t="s">
        <v>4270</v>
      </c>
      <c r="F6707" s="124" t="s">
        <v>4271</v>
      </c>
      <c r="G6707" s="122" t="s">
        <v>724</v>
      </c>
      <c r="H6707" s="125">
        <v>15</v>
      </c>
      <c r="I6707" s="126">
        <v>0</v>
      </c>
      <c r="J6707" s="127">
        <f>H6707*I6707</f>
        <v>0</v>
      </c>
      <c r="K6707" s="125"/>
      <c r="L6707" s="125">
        <f>H6707*K6707</f>
        <v>0</v>
      </c>
      <c r="M6707" s="125"/>
      <c r="N6707" s="125">
        <f>H6707*M6707</f>
        <v>0</v>
      </c>
      <c r="O6707" s="127">
        <v>15</v>
      </c>
      <c r="P6707" s="127">
        <f>J6707*(O6707/100)</f>
        <v>0</v>
      </c>
      <c r="Q6707" s="127">
        <f>J6707+P6707</f>
        <v>0</v>
      </c>
      <c r="R6707" s="128"/>
      <c r="S6707" s="128" t="s">
        <v>538</v>
      </c>
      <c r="T6707" s="129">
        <v>1</v>
      </c>
      <c r="U6707" s="8"/>
      <c r="V6707" s="8"/>
      <c r="W6707" s="8"/>
      <c r="X6707" s="60"/>
    </row>
    <row r="6708" spans="1:27" ht="9.75" outlineLevel="5" x14ac:dyDescent="0.2">
      <c r="A6708" s="130"/>
      <c r="B6708" s="131"/>
      <c r="C6708" s="131"/>
      <c r="D6708" s="132"/>
      <c r="E6708" s="136" t="s">
        <v>0</v>
      </c>
      <c r="F6708" s="159" t="s">
        <v>4272</v>
      </c>
      <c r="G6708" s="159"/>
      <c r="H6708" s="160"/>
      <c r="I6708" s="161"/>
      <c r="J6708" s="162"/>
      <c r="K6708" s="134"/>
      <c r="L6708" s="134"/>
      <c r="M6708" s="134"/>
      <c r="N6708" s="134"/>
      <c r="O6708" s="135"/>
      <c r="P6708" s="135"/>
      <c r="Q6708" s="135"/>
      <c r="R6708" s="132"/>
      <c r="S6708" s="132"/>
      <c r="T6708" s="131"/>
      <c r="U6708" s="6"/>
      <c r="V6708" s="8"/>
      <c r="W6708" s="8"/>
      <c r="X6708" s="133" t="str">
        <f>F6708</f>
        <v>Nastavení a oživení PZTS programování systému na jeden detektor</v>
      </c>
      <c r="Y6708" s="9"/>
      <c r="AA6708" s="11"/>
    </row>
    <row r="6709" spans="1:27" ht="7.5" customHeight="1" outlineLevel="5" x14ac:dyDescent="0.15">
      <c r="B6709" s="69"/>
      <c r="C6709" s="69"/>
      <c r="D6709" s="60"/>
      <c r="E6709" s="60"/>
      <c r="F6709" s="61"/>
      <c r="G6709" s="60"/>
      <c r="H6709" s="65"/>
      <c r="I6709" s="105"/>
      <c r="J6709" s="63"/>
      <c r="K6709" s="65"/>
      <c r="L6709" s="65"/>
      <c r="M6709" s="65"/>
      <c r="N6709" s="65"/>
      <c r="O6709" s="63"/>
      <c r="P6709" s="63"/>
      <c r="Q6709" s="63"/>
      <c r="R6709" s="60"/>
      <c r="S6709" s="60"/>
      <c r="T6709" s="69"/>
      <c r="U6709" s="8"/>
      <c r="X6709" s="60"/>
    </row>
    <row r="6710" spans="1:27" ht="11.25" outlineLevel="4" x14ac:dyDescent="0.2">
      <c r="A6710" s="4"/>
      <c r="B6710" s="120"/>
      <c r="C6710" s="121">
        <v>18</v>
      </c>
      <c r="D6710" s="122" t="s">
        <v>534</v>
      </c>
      <c r="E6710" s="123" t="s">
        <v>4273</v>
      </c>
      <c r="F6710" s="124" t="s">
        <v>4274</v>
      </c>
      <c r="G6710" s="122" t="s">
        <v>724</v>
      </c>
      <c r="H6710" s="125">
        <v>15</v>
      </c>
      <c r="I6710" s="126">
        <v>0</v>
      </c>
      <c r="J6710" s="127">
        <f>H6710*I6710</f>
        <v>0</v>
      </c>
      <c r="K6710" s="125"/>
      <c r="L6710" s="125">
        <f>H6710*K6710</f>
        <v>0</v>
      </c>
      <c r="M6710" s="125"/>
      <c r="N6710" s="125">
        <f>H6710*M6710</f>
        <v>0</v>
      </c>
      <c r="O6710" s="127">
        <v>15</v>
      </c>
      <c r="P6710" s="127">
        <f>J6710*(O6710/100)</f>
        <v>0</v>
      </c>
      <c r="Q6710" s="127">
        <f>J6710+P6710</f>
        <v>0</v>
      </c>
      <c r="R6710" s="128"/>
      <c r="S6710" s="128" t="s">
        <v>538</v>
      </c>
      <c r="T6710" s="129">
        <v>1</v>
      </c>
      <c r="U6710" s="8"/>
      <c r="V6710" s="8"/>
      <c r="W6710" s="8"/>
      <c r="X6710" s="60"/>
    </row>
    <row r="6711" spans="1:27" ht="9.75" outlineLevel="5" x14ac:dyDescent="0.2">
      <c r="A6711" s="130"/>
      <c r="B6711" s="131"/>
      <c r="C6711" s="131"/>
      <c r="D6711" s="132"/>
      <c r="E6711" s="136" t="s">
        <v>0</v>
      </c>
      <c r="F6711" s="159" t="s">
        <v>4275</v>
      </c>
      <c r="G6711" s="159"/>
      <c r="H6711" s="160"/>
      <c r="I6711" s="161"/>
      <c r="J6711" s="162"/>
      <c r="K6711" s="134"/>
      <c r="L6711" s="134"/>
      <c r="M6711" s="134"/>
      <c r="N6711" s="134"/>
      <c r="O6711" s="135"/>
      <c r="P6711" s="135"/>
      <c r="Q6711" s="135"/>
      <c r="R6711" s="132"/>
      <c r="S6711" s="132"/>
      <c r="T6711" s="131"/>
      <c r="U6711" s="6"/>
      <c r="V6711" s="8"/>
      <c r="W6711" s="8"/>
      <c r="X6711" s="133" t="str">
        <f>F6711</f>
        <v>Nastavení a oživení PZTS oživení systému na jeden detektor</v>
      </c>
      <c r="Y6711" s="9"/>
      <c r="AA6711" s="11"/>
    </row>
    <row r="6712" spans="1:27" ht="7.5" customHeight="1" outlineLevel="5" x14ac:dyDescent="0.15">
      <c r="B6712" s="69"/>
      <c r="C6712" s="69"/>
      <c r="D6712" s="60"/>
      <c r="E6712" s="60"/>
      <c r="F6712" s="61"/>
      <c r="G6712" s="60"/>
      <c r="H6712" s="65"/>
      <c r="I6712" s="105"/>
      <c r="J6712" s="63"/>
      <c r="K6712" s="65"/>
      <c r="L6712" s="65"/>
      <c r="M6712" s="65"/>
      <c r="N6712" s="65"/>
      <c r="O6712" s="63"/>
      <c r="P6712" s="63"/>
      <c r="Q6712" s="63"/>
      <c r="R6712" s="60"/>
      <c r="S6712" s="60"/>
      <c r="T6712" s="69"/>
      <c r="U6712" s="8"/>
      <c r="X6712" s="60"/>
    </row>
    <row r="6713" spans="1:27" ht="11.25" outlineLevel="4" x14ac:dyDescent="0.2">
      <c r="A6713" s="4"/>
      <c r="B6713" s="120"/>
      <c r="C6713" s="121">
        <v>19</v>
      </c>
      <c r="D6713" s="122" t="s">
        <v>534</v>
      </c>
      <c r="E6713" s="123" t="s">
        <v>4276</v>
      </c>
      <c r="F6713" s="124" t="s">
        <v>4277</v>
      </c>
      <c r="G6713" s="122" t="s">
        <v>724</v>
      </c>
      <c r="H6713" s="125">
        <v>1</v>
      </c>
      <c r="I6713" s="126">
        <v>0</v>
      </c>
      <c r="J6713" s="127">
        <f>H6713*I6713</f>
        <v>0</v>
      </c>
      <c r="K6713" s="125"/>
      <c r="L6713" s="125">
        <f>H6713*K6713</f>
        <v>0</v>
      </c>
      <c r="M6713" s="125"/>
      <c r="N6713" s="125">
        <f>H6713*M6713</f>
        <v>0</v>
      </c>
      <c r="O6713" s="127">
        <v>15</v>
      </c>
      <c r="P6713" s="127">
        <f>J6713*(O6713/100)</f>
        <v>0</v>
      </c>
      <c r="Q6713" s="127">
        <f>J6713+P6713</f>
        <v>0</v>
      </c>
      <c r="R6713" s="128"/>
      <c r="S6713" s="128" t="s">
        <v>538</v>
      </c>
      <c r="T6713" s="129">
        <v>1</v>
      </c>
      <c r="U6713" s="8"/>
      <c r="V6713" s="8"/>
      <c r="W6713" s="8"/>
      <c r="X6713" s="60"/>
    </row>
    <row r="6714" spans="1:27" ht="9.75" outlineLevel="5" x14ac:dyDescent="0.2">
      <c r="A6714" s="130"/>
      <c r="B6714" s="131"/>
      <c r="C6714" s="131"/>
      <c r="D6714" s="132"/>
      <c r="E6714" s="136" t="s">
        <v>0</v>
      </c>
      <c r="F6714" s="159" t="s">
        <v>4278</v>
      </c>
      <c r="G6714" s="159"/>
      <c r="H6714" s="160"/>
      <c r="I6714" s="161"/>
      <c r="J6714" s="162"/>
      <c r="K6714" s="134"/>
      <c r="L6714" s="134"/>
      <c r="M6714" s="134"/>
      <c r="N6714" s="134"/>
      <c r="O6714" s="135"/>
      <c r="P6714" s="135"/>
      <c r="Q6714" s="135"/>
      <c r="R6714" s="132"/>
      <c r="S6714" s="132"/>
      <c r="T6714" s="131"/>
      <c r="U6714" s="6"/>
      <c r="V6714" s="8"/>
      <c r="W6714" s="8"/>
      <c r="X6714" s="133" t="str">
        <f>F6714</f>
        <v>Nastavení a oživení PZTS instalace přístupového SW</v>
      </c>
      <c r="Y6714" s="9"/>
      <c r="AA6714" s="11"/>
    </row>
    <row r="6715" spans="1:27" ht="7.5" customHeight="1" outlineLevel="5" x14ac:dyDescent="0.15">
      <c r="B6715" s="69"/>
      <c r="C6715" s="69"/>
      <c r="D6715" s="60"/>
      <c r="E6715" s="60"/>
      <c r="F6715" s="61"/>
      <c r="G6715" s="60"/>
      <c r="H6715" s="65"/>
      <c r="I6715" s="105"/>
      <c r="J6715" s="63"/>
      <c r="K6715" s="65"/>
      <c r="L6715" s="65"/>
      <c r="M6715" s="65"/>
      <c r="N6715" s="65"/>
      <c r="O6715" s="63"/>
      <c r="P6715" s="63"/>
      <c r="Q6715" s="63"/>
      <c r="R6715" s="60"/>
      <c r="S6715" s="60"/>
      <c r="T6715" s="69"/>
      <c r="U6715" s="8"/>
      <c r="X6715" s="60"/>
    </row>
    <row r="6716" spans="1:27" ht="11.25" outlineLevel="4" x14ac:dyDescent="0.2">
      <c r="A6716" s="4"/>
      <c r="B6716" s="120"/>
      <c r="C6716" s="121">
        <v>20</v>
      </c>
      <c r="D6716" s="122" t="s">
        <v>3747</v>
      </c>
      <c r="E6716" s="123" t="s">
        <v>4279</v>
      </c>
      <c r="F6716" s="124" t="s">
        <v>4280</v>
      </c>
      <c r="G6716" s="122" t="s">
        <v>724</v>
      </c>
      <c r="H6716" s="125">
        <v>1</v>
      </c>
      <c r="I6716" s="126">
        <v>0</v>
      </c>
      <c r="J6716" s="127">
        <f>H6716*I6716</f>
        <v>0</v>
      </c>
      <c r="K6716" s="125"/>
      <c r="L6716" s="125">
        <f>H6716*K6716</f>
        <v>0</v>
      </c>
      <c r="M6716" s="125"/>
      <c r="N6716" s="125">
        <f>H6716*M6716</f>
        <v>0</v>
      </c>
      <c r="O6716" s="127">
        <v>15</v>
      </c>
      <c r="P6716" s="127">
        <f>J6716*(O6716/100)</f>
        <v>0</v>
      </c>
      <c r="Q6716" s="127">
        <f>J6716+P6716</f>
        <v>0</v>
      </c>
      <c r="R6716" s="128"/>
      <c r="S6716" s="128" t="s">
        <v>538</v>
      </c>
      <c r="T6716" s="129">
        <v>1</v>
      </c>
      <c r="U6716" s="8"/>
      <c r="V6716" s="8"/>
      <c r="W6716" s="8"/>
      <c r="X6716" s="60"/>
    </row>
    <row r="6717" spans="1:27" ht="9.75" outlineLevel="5" x14ac:dyDescent="0.2">
      <c r="A6717" s="130"/>
      <c r="B6717" s="131"/>
      <c r="C6717" s="131"/>
      <c r="D6717" s="132"/>
      <c r="E6717" s="136" t="s">
        <v>0</v>
      </c>
      <c r="F6717" s="159" t="s">
        <v>4281</v>
      </c>
      <c r="G6717" s="159"/>
      <c r="H6717" s="160"/>
      <c r="I6717" s="161"/>
      <c r="J6717" s="162"/>
      <c r="K6717" s="134"/>
      <c r="L6717" s="134"/>
      <c r="M6717" s="134"/>
      <c r="N6717" s="134"/>
      <c r="O6717" s="135"/>
      <c r="P6717" s="135"/>
      <c r="Q6717" s="135"/>
      <c r="R6717" s="132"/>
      <c r="S6717" s="132"/>
      <c r="T6717" s="131"/>
      <c r="U6717" s="6"/>
      <c r="V6717" s="8"/>
      <c r="W6717" s="8"/>
      <c r="X6717" s="133" t="str">
        <f>F6717</f>
        <v>Uvedení do provozu systém pro EZS zaškolení obsluhy pro systém EZS</v>
      </c>
      <c r="Y6717" s="9"/>
      <c r="AA6717" s="11"/>
    </row>
    <row r="6718" spans="1:27" ht="7.5" customHeight="1" outlineLevel="5" x14ac:dyDescent="0.15">
      <c r="B6718" s="69"/>
      <c r="C6718" s="69"/>
      <c r="D6718" s="60"/>
      <c r="E6718" s="60"/>
      <c r="F6718" s="61"/>
      <c r="G6718" s="60"/>
      <c r="H6718" s="65"/>
      <c r="I6718" s="105"/>
      <c r="J6718" s="63"/>
      <c r="K6718" s="65"/>
      <c r="L6718" s="65"/>
      <c r="M6718" s="65"/>
      <c r="N6718" s="65"/>
      <c r="O6718" s="63"/>
      <c r="P6718" s="63"/>
      <c r="Q6718" s="63"/>
      <c r="R6718" s="60"/>
      <c r="S6718" s="60"/>
      <c r="T6718" s="69"/>
      <c r="U6718" s="8"/>
      <c r="X6718" s="60"/>
    </row>
    <row r="6719" spans="1:27" ht="11.25" outlineLevel="4" x14ac:dyDescent="0.2">
      <c r="A6719" s="4"/>
      <c r="B6719" s="120"/>
      <c r="C6719" s="121">
        <v>21</v>
      </c>
      <c r="D6719" s="122" t="s">
        <v>534</v>
      </c>
      <c r="E6719" s="123" t="s">
        <v>4282</v>
      </c>
      <c r="F6719" s="124" t="s">
        <v>4283</v>
      </c>
      <c r="G6719" s="122" t="s">
        <v>724</v>
      </c>
      <c r="H6719" s="125">
        <v>1</v>
      </c>
      <c r="I6719" s="126">
        <v>0</v>
      </c>
      <c r="J6719" s="127">
        <f>H6719*I6719</f>
        <v>0</v>
      </c>
      <c r="K6719" s="125"/>
      <c r="L6719" s="125">
        <f>H6719*K6719</f>
        <v>0</v>
      </c>
      <c r="M6719" s="125"/>
      <c r="N6719" s="125">
        <f>H6719*M6719</f>
        <v>0</v>
      </c>
      <c r="O6719" s="127">
        <v>15</v>
      </c>
      <c r="P6719" s="127">
        <f>J6719*(O6719/100)</f>
        <v>0</v>
      </c>
      <c r="Q6719" s="127">
        <f>J6719+P6719</f>
        <v>0</v>
      </c>
      <c r="R6719" s="128"/>
      <c r="S6719" s="128" t="s">
        <v>538</v>
      </c>
      <c r="T6719" s="129">
        <v>1</v>
      </c>
      <c r="U6719" s="8"/>
      <c r="V6719" s="8"/>
      <c r="W6719" s="8"/>
      <c r="X6719" s="60"/>
    </row>
    <row r="6720" spans="1:27" ht="9.75" outlineLevel="5" x14ac:dyDescent="0.2">
      <c r="A6720" s="130"/>
      <c r="B6720" s="131"/>
      <c r="C6720" s="131"/>
      <c r="D6720" s="132"/>
      <c r="E6720" s="136" t="s">
        <v>0</v>
      </c>
      <c r="F6720" s="159" t="s">
        <v>4284</v>
      </c>
      <c r="G6720" s="159"/>
      <c r="H6720" s="160"/>
      <c r="I6720" s="161"/>
      <c r="J6720" s="162"/>
      <c r="K6720" s="134"/>
      <c r="L6720" s="134"/>
      <c r="M6720" s="134"/>
      <c r="N6720" s="134"/>
      <c r="O6720" s="135"/>
      <c r="P6720" s="135"/>
      <c r="Q6720" s="135"/>
      <c r="R6720" s="132"/>
      <c r="S6720" s="132"/>
      <c r="T6720" s="131"/>
      <c r="U6720" s="6"/>
      <c r="V6720" s="8"/>
      <c r="W6720" s="8"/>
      <c r="X6720" s="133" t="str">
        <f>F6720</f>
        <v>Zkoušky a revize PZTS revize výchozí systému PZTS</v>
      </c>
      <c r="Y6720" s="9"/>
      <c r="AA6720" s="11"/>
    </row>
    <row r="6721" spans="1:27" ht="7.5" customHeight="1" outlineLevel="5" x14ac:dyDescent="0.15">
      <c r="B6721" s="69"/>
      <c r="C6721" s="69"/>
      <c r="D6721" s="60"/>
      <c r="E6721" s="60"/>
      <c r="F6721" s="61"/>
      <c r="G6721" s="60"/>
      <c r="H6721" s="65"/>
      <c r="I6721" s="105"/>
      <c r="J6721" s="63"/>
      <c r="K6721" s="65"/>
      <c r="L6721" s="65"/>
      <c r="M6721" s="65"/>
      <c r="N6721" s="65"/>
      <c r="O6721" s="63"/>
      <c r="P6721" s="63"/>
      <c r="Q6721" s="63"/>
      <c r="R6721" s="60"/>
      <c r="S6721" s="60"/>
      <c r="T6721" s="69"/>
      <c r="U6721" s="8"/>
      <c r="X6721" s="60"/>
    </row>
    <row r="6722" spans="1:27" outlineLevel="4" x14ac:dyDescent="0.15">
      <c r="B6722" s="6"/>
      <c r="C6722" s="6"/>
      <c r="D6722" s="6"/>
      <c r="E6722" s="6"/>
      <c r="F6722" s="6"/>
      <c r="G6722" s="6"/>
      <c r="H6722" s="6"/>
      <c r="I6722" s="8"/>
      <c r="J6722" s="8"/>
      <c r="K6722" s="6"/>
      <c r="L6722" s="6"/>
      <c r="M6722" s="6"/>
      <c r="N6722" s="6"/>
      <c r="O6722" s="6"/>
      <c r="P6722" s="8"/>
      <c r="Q6722" s="8"/>
      <c r="R6722" s="8"/>
      <c r="S6722" s="6"/>
      <c r="T6722" s="6"/>
      <c r="X6722" s="6"/>
    </row>
    <row r="6723" spans="1:27" ht="11.25" outlineLevel="3" x14ac:dyDescent="0.2">
      <c r="A6723" s="96" t="s">
        <v>255</v>
      </c>
      <c r="B6723" s="100">
        <v>4</v>
      </c>
      <c r="C6723" s="114"/>
      <c r="D6723" s="115" t="s">
        <v>533</v>
      </c>
      <c r="E6723" s="115"/>
      <c r="F6723" s="116" t="s">
        <v>224</v>
      </c>
      <c r="G6723" s="115"/>
      <c r="H6723" s="117"/>
      <c r="I6723" s="118"/>
      <c r="J6723" s="98">
        <f>SUBTOTAL(9,J6724:J6763)</f>
        <v>0</v>
      </c>
      <c r="K6723" s="117"/>
      <c r="L6723" s="99">
        <f>SUBTOTAL(9,L6724:L6763)</f>
        <v>0</v>
      </c>
      <c r="M6723" s="117"/>
      <c r="N6723" s="99">
        <f>SUBTOTAL(9,N6724:N6763)</f>
        <v>0</v>
      </c>
      <c r="O6723" s="119"/>
      <c r="P6723" s="98">
        <f>SUBTOTAL(9,P6724:P6763)</f>
        <v>0</v>
      </c>
      <c r="Q6723" s="98">
        <f>SUBTOTAL(9,Q6724:Q6763)</f>
        <v>0</v>
      </c>
      <c r="R6723" s="115"/>
      <c r="S6723" s="115"/>
      <c r="T6723" s="100">
        <f>SUBTOTAL(9,T6724:T6763)</f>
        <v>13</v>
      </c>
      <c r="U6723" s="6"/>
      <c r="V6723" s="8"/>
      <c r="W6723" s="8"/>
      <c r="X6723" s="60"/>
    </row>
    <row r="6724" spans="1:27" ht="11.25" outlineLevel="4" x14ac:dyDescent="0.2">
      <c r="A6724" s="4"/>
      <c r="B6724" s="120"/>
      <c r="C6724" s="121">
        <v>1</v>
      </c>
      <c r="D6724" s="122" t="s">
        <v>534</v>
      </c>
      <c r="E6724" s="123" t="s">
        <v>4285</v>
      </c>
      <c r="F6724" s="124" t="s">
        <v>4286</v>
      </c>
      <c r="G6724" s="122" t="s">
        <v>724</v>
      </c>
      <c r="H6724" s="125">
        <v>4</v>
      </c>
      <c r="I6724" s="126">
        <v>0</v>
      </c>
      <c r="J6724" s="127">
        <f>H6724*I6724</f>
        <v>0</v>
      </c>
      <c r="K6724" s="125"/>
      <c r="L6724" s="125">
        <f>H6724*K6724</f>
        <v>0</v>
      </c>
      <c r="M6724" s="125"/>
      <c r="N6724" s="125">
        <f>H6724*M6724</f>
        <v>0</v>
      </c>
      <c r="O6724" s="127">
        <v>15</v>
      </c>
      <c r="P6724" s="127">
        <f>J6724*(O6724/100)</f>
        <v>0</v>
      </c>
      <c r="Q6724" s="127">
        <f>J6724+P6724</f>
        <v>0</v>
      </c>
      <c r="R6724" s="128"/>
      <c r="S6724" s="128" t="s">
        <v>538</v>
      </c>
      <c r="T6724" s="129">
        <v>1</v>
      </c>
      <c r="U6724" s="8"/>
      <c r="V6724" s="8"/>
      <c r="W6724" s="8"/>
      <c r="X6724" s="60"/>
    </row>
    <row r="6725" spans="1:27" ht="9.75" outlineLevel="5" x14ac:dyDescent="0.2">
      <c r="A6725" s="130"/>
      <c r="B6725" s="131"/>
      <c r="C6725" s="131"/>
      <c r="D6725" s="132"/>
      <c r="E6725" s="136" t="s">
        <v>0</v>
      </c>
      <c r="F6725" s="159" t="s">
        <v>4287</v>
      </c>
      <c r="G6725" s="159"/>
      <c r="H6725" s="160"/>
      <c r="I6725" s="161"/>
      <c r="J6725" s="162"/>
      <c r="K6725" s="134"/>
      <c r="L6725" s="134"/>
      <c r="M6725" s="134"/>
      <c r="N6725" s="134"/>
      <c r="O6725" s="135"/>
      <c r="P6725" s="135"/>
      <c r="Q6725" s="135"/>
      <c r="R6725" s="132"/>
      <c r="S6725" s="132"/>
      <c r="T6725" s="131"/>
      <c r="U6725" s="6"/>
      <c r="V6725" s="8"/>
      <c r="W6725" s="8"/>
      <c r="X6725" s="133" t="str">
        <f>F6725</f>
        <v>Montáž kamerového systému vnitřní kamery</v>
      </c>
      <c r="Y6725" s="9"/>
      <c r="AA6725" s="11"/>
    </row>
    <row r="6726" spans="1:27" ht="7.5" customHeight="1" outlineLevel="5" x14ac:dyDescent="0.15">
      <c r="B6726" s="69"/>
      <c r="C6726" s="69"/>
      <c r="D6726" s="60"/>
      <c r="E6726" s="60"/>
      <c r="F6726" s="61"/>
      <c r="G6726" s="60"/>
      <c r="H6726" s="65"/>
      <c r="I6726" s="105"/>
      <c r="J6726" s="63"/>
      <c r="K6726" s="65"/>
      <c r="L6726" s="65"/>
      <c r="M6726" s="65"/>
      <c r="N6726" s="65"/>
      <c r="O6726" s="63"/>
      <c r="P6726" s="63"/>
      <c r="Q6726" s="63"/>
      <c r="R6726" s="60"/>
      <c r="S6726" s="60"/>
      <c r="T6726" s="69"/>
      <c r="U6726" s="8"/>
      <c r="X6726" s="60"/>
    </row>
    <row r="6727" spans="1:27" ht="33.75" outlineLevel="4" x14ac:dyDescent="0.2">
      <c r="A6727" s="4"/>
      <c r="B6727" s="120"/>
      <c r="C6727" s="121">
        <v>2</v>
      </c>
      <c r="D6727" s="122" t="s">
        <v>760</v>
      </c>
      <c r="E6727" s="123" t="s">
        <v>4288</v>
      </c>
      <c r="F6727" s="124" t="s">
        <v>4289</v>
      </c>
      <c r="G6727" s="122" t="s">
        <v>3656</v>
      </c>
      <c r="H6727" s="125">
        <v>4</v>
      </c>
      <c r="I6727" s="126">
        <v>0</v>
      </c>
      <c r="J6727" s="127">
        <f>H6727*I6727</f>
        <v>0</v>
      </c>
      <c r="K6727" s="125"/>
      <c r="L6727" s="125">
        <f>H6727*K6727</f>
        <v>0</v>
      </c>
      <c r="M6727" s="125"/>
      <c r="N6727" s="125">
        <f>H6727*M6727</f>
        <v>0</v>
      </c>
      <c r="O6727" s="127">
        <v>15</v>
      </c>
      <c r="P6727" s="127">
        <f>J6727*(O6727/100)</f>
        <v>0</v>
      </c>
      <c r="Q6727" s="127">
        <f>J6727+P6727</f>
        <v>0</v>
      </c>
      <c r="R6727" s="128"/>
      <c r="S6727" s="128" t="s">
        <v>776</v>
      </c>
      <c r="T6727" s="129">
        <v>1</v>
      </c>
      <c r="U6727" s="8"/>
      <c r="V6727" s="8"/>
      <c r="W6727" s="8"/>
      <c r="X6727" s="60"/>
    </row>
    <row r="6728" spans="1:27" ht="9.75" outlineLevel="5" x14ac:dyDescent="0.2">
      <c r="A6728" s="130"/>
      <c r="B6728" s="131"/>
      <c r="C6728" s="131"/>
      <c r="D6728" s="132"/>
      <c r="E6728" s="136" t="s">
        <v>0</v>
      </c>
      <c r="F6728" s="159" t="s">
        <v>763</v>
      </c>
      <c r="G6728" s="159"/>
      <c r="H6728" s="160"/>
      <c r="I6728" s="161"/>
      <c r="J6728" s="162"/>
      <c r="K6728" s="134"/>
      <c r="L6728" s="134"/>
      <c r="M6728" s="134"/>
      <c r="N6728" s="134"/>
      <c r="O6728" s="135"/>
      <c r="P6728" s="135"/>
      <c r="Q6728" s="135"/>
      <c r="R6728" s="132"/>
      <c r="S6728" s="132"/>
      <c r="T6728" s="131"/>
      <c r="U6728" s="6"/>
      <c r="V6728" s="8"/>
      <c r="W6728" s="8"/>
      <c r="X6728" s="133" t="str">
        <f>F6728</f>
        <v>---</v>
      </c>
      <c r="Y6728" s="9"/>
      <c r="AA6728" s="11"/>
    </row>
    <row r="6729" spans="1:27" ht="7.5" customHeight="1" outlineLevel="5" x14ac:dyDescent="0.15">
      <c r="B6729" s="69"/>
      <c r="C6729" s="69"/>
      <c r="D6729" s="60"/>
      <c r="E6729" s="60"/>
      <c r="F6729" s="61"/>
      <c r="G6729" s="60"/>
      <c r="H6729" s="65"/>
      <c r="I6729" s="105"/>
      <c r="J6729" s="63"/>
      <c r="K6729" s="65"/>
      <c r="L6729" s="65"/>
      <c r="M6729" s="65"/>
      <c r="N6729" s="65"/>
      <c r="O6729" s="63"/>
      <c r="P6729" s="63"/>
      <c r="Q6729" s="63"/>
      <c r="R6729" s="60"/>
      <c r="S6729" s="60"/>
      <c r="T6729" s="69"/>
      <c r="U6729" s="8"/>
      <c r="X6729" s="60"/>
    </row>
    <row r="6730" spans="1:27" ht="11.25" outlineLevel="4" x14ac:dyDescent="0.2">
      <c r="A6730" s="4"/>
      <c r="B6730" s="120"/>
      <c r="C6730" s="121">
        <v>3</v>
      </c>
      <c r="D6730" s="122" t="s">
        <v>760</v>
      </c>
      <c r="E6730" s="123" t="s">
        <v>4290</v>
      </c>
      <c r="F6730" s="124" t="s">
        <v>4291</v>
      </c>
      <c r="G6730" s="122" t="s">
        <v>3656</v>
      </c>
      <c r="H6730" s="125">
        <v>4</v>
      </c>
      <c r="I6730" s="126">
        <v>0</v>
      </c>
      <c r="J6730" s="127">
        <f>H6730*I6730</f>
        <v>0</v>
      </c>
      <c r="K6730" s="125"/>
      <c r="L6730" s="125">
        <f>H6730*K6730</f>
        <v>0</v>
      </c>
      <c r="M6730" s="125"/>
      <c r="N6730" s="125">
        <f>H6730*M6730</f>
        <v>0</v>
      </c>
      <c r="O6730" s="127">
        <v>15</v>
      </c>
      <c r="P6730" s="127">
        <f>J6730*(O6730/100)</f>
        <v>0</v>
      </c>
      <c r="Q6730" s="127">
        <f>J6730+P6730</f>
        <v>0</v>
      </c>
      <c r="R6730" s="128"/>
      <c r="S6730" s="128" t="s">
        <v>776</v>
      </c>
      <c r="T6730" s="129">
        <v>1</v>
      </c>
      <c r="U6730" s="8"/>
      <c r="V6730" s="8"/>
      <c r="W6730" s="8"/>
      <c r="X6730" s="60"/>
    </row>
    <row r="6731" spans="1:27" ht="9.75" outlineLevel="5" x14ac:dyDescent="0.2">
      <c r="A6731" s="130"/>
      <c r="B6731" s="131"/>
      <c r="C6731" s="131"/>
      <c r="D6731" s="132"/>
      <c r="E6731" s="136" t="s">
        <v>0</v>
      </c>
      <c r="F6731" s="159" t="s">
        <v>763</v>
      </c>
      <c r="G6731" s="159"/>
      <c r="H6731" s="160"/>
      <c r="I6731" s="161"/>
      <c r="J6731" s="162"/>
      <c r="K6731" s="134"/>
      <c r="L6731" s="134"/>
      <c r="M6731" s="134"/>
      <c r="N6731" s="134"/>
      <c r="O6731" s="135"/>
      <c r="P6731" s="135"/>
      <c r="Q6731" s="135"/>
      <c r="R6731" s="132"/>
      <c r="S6731" s="132"/>
      <c r="T6731" s="131"/>
      <c r="U6731" s="6"/>
      <c r="V6731" s="8"/>
      <c r="W6731" s="8"/>
      <c r="X6731" s="133" t="str">
        <f>F6731</f>
        <v>---</v>
      </c>
      <c r="Y6731" s="9"/>
      <c r="AA6731" s="11"/>
    </row>
    <row r="6732" spans="1:27" ht="7.5" customHeight="1" outlineLevel="5" x14ac:dyDescent="0.15">
      <c r="B6732" s="69"/>
      <c r="C6732" s="69"/>
      <c r="D6732" s="60"/>
      <c r="E6732" s="60"/>
      <c r="F6732" s="61"/>
      <c r="G6732" s="60"/>
      <c r="H6732" s="65"/>
      <c r="I6732" s="105"/>
      <c r="J6732" s="63"/>
      <c r="K6732" s="65"/>
      <c r="L6732" s="65"/>
      <c r="M6732" s="65"/>
      <c r="N6732" s="65"/>
      <c r="O6732" s="63"/>
      <c r="P6732" s="63"/>
      <c r="Q6732" s="63"/>
      <c r="R6732" s="60"/>
      <c r="S6732" s="60"/>
      <c r="T6732" s="69"/>
      <c r="U6732" s="8"/>
      <c r="X6732" s="60"/>
    </row>
    <row r="6733" spans="1:27" ht="11.25" outlineLevel="4" x14ac:dyDescent="0.2">
      <c r="A6733" s="4"/>
      <c r="B6733" s="120"/>
      <c r="C6733" s="121">
        <v>4</v>
      </c>
      <c r="D6733" s="122" t="s">
        <v>534</v>
      </c>
      <c r="E6733" s="123" t="s">
        <v>4218</v>
      </c>
      <c r="F6733" s="124" t="s">
        <v>4219</v>
      </c>
      <c r="G6733" s="122" t="s">
        <v>752</v>
      </c>
      <c r="H6733" s="125">
        <v>150</v>
      </c>
      <c r="I6733" s="126">
        <v>0</v>
      </c>
      <c r="J6733" s="127">
        <f>H6733*I6733</f>
        <v>0</v>
      </c>
      <c r="K6733" s="125"/>
      <c r="L6733" s="125">
        <f>H6733*K6733</f>
        <v>0</v>
      </c>
      <c r="M6733" s="125"/>
      <c r="N6733" s="125">
        <f>H6733*M6733</f>
        <v>0</v>
      </c>
      <c r="O6733" s="127">
        <v>15</v>
      </c>
      <c r="P6733" s="127">
        <f>J6733*(O6733/100)</f>
        <v>0</v>
      </c>
      <c r="Q6733" s="127">
        <f>J6733+P6733</f>
        <v>0</v>
      </c>
      <c r="R6733" s="128"/>
      <c r="S6733" s="128" t="s">
        <v>538</v>
      </c>
      <c r="T6733" s="129">
        <v>1</v>
      </c>
      <c r="U6733" s="8"/>
      <c r="V6733" s="8"/>
      <c r="W6733" s="8"/>
      <c r="X6733" s="60"/>
    </row>
    <row r="6734" spans="1:27" ht="9.75" outlineLevel="5" x14ac:dyDescent="0.2">
      <c r="A6734" s="130"/>
      <c r="B6734" s="131"/>
      <c r="C6734" s="131"/>
      <c r="D6734" s="132"/>
      <c r="E6734" s="136" t="s">
        <v>0</v>
      </c>
      <c r="F6734" s="159" t="s">
        <v>4220</v>
      </c>
      <c r="G6734" s="159"/>
      <c r="H6734" s="160"/>
      <c r="I6734" s="161"/>
      <c r="J6734" s="162"/>
      <c r="K6734" s="134"/>
      <c r="L6734" s="134"/>
      <c r="M6734" s="134"/>
      <c r="N6734" s="134"/>
      <c r="O6734" s="135"/>
      <c r="P6734" s="135"/>
      <c r="Q6734" s="135"/>
      <c r="R6734" s="132"/>
      <c r="S6734" s="132"/>
      <c r="T6734" s="131"/>
      <c r="U6734" s="6"/>
      <c r="V6734" s="8"/>
      <c r="W6734" s="8"/>
      <c r="X6734" s="133" t="str">
        <f>F6734</f>
        <v>Montáž trubek elektroinstalačních s nasunutím nebo našroubováním do krabic plastových ohebných, uložených pod omítku, vnější Ø přes 11 do 23 mm</v>
      </c>
      <c r="Y6734" s="9"/>
      <c r="AA6734" s="11"/>
    </row>
    <row r="6735" spans="1:27" ht="7.5" customHeight="1" outlineLevel="5" x14ac:dyDescent="0.15">
      <c r="B6735" s="69"/>
      <c r="C6735" s="69"/>
      <c r="D6735" s="60"/>
      <c r="E6735" s="60"/>
      <c r="F6735" s="61"/>
      <c r="G6735" s="60"/>
      <c r="H6735" s="65"/>
      <c r="I6735" s="105"/>
      <c r="J6735" s="63"/>
      <c r="K6735" s="65"/>
      <c r="L6735" s="65"/>
      <c r="M6735" s="65"/>
      <c r="N6735" s="65"/>
      <c r="O6735" s="63"/>
      <c r="P6735" s="63"/>
      <c r="Q6735" s="63"/>
      <c r="R6735" s="60"/>
      <c r="S6735" s="60"/>
      <c r="T6735" s="69"/>
      <c r="U6735" s="8"/>
      <c r="X6735" s="60"/>
    </row>
    <row r="6736" spans="1:27" ht="22.5" outlineLevel="4" x14ac:dyDescent="0.2">
      <c r="A6736" s="4"/>
      <c r="B6736" s="120"/>
      <c r="C6736" s="121">
        <v>5</v>
      </c>
      <c r="D6736" s="122" t="s">
        <v>760</v>
      </c>
      <c r="E6736" s="123" t="s">
        <v>4221</v>
      </c>
      <c r="F6736" s="124" t="s">
        <v>4222</v>
      </c>
      <c r="G6736" s="122" t="s">
        <v>3721</v>
      </c>
      <c r="H6736" s="125">
        <v>150</v>
      </c>
      <c r="I6736" s="126">
        <v>0</v>
      </c>
      <c r="J6736" s="127">
        <f>H6736*I6736</f>
        <v>0</v>
      </c>
      <c r="K6736" s="125"/>
      <c r="L6736" s="125">
        <f>H6736*K6736</f>
        <v>0</v>
      </c>
      <c r="M6736" s="125"/>
      <c r="N6736" s="125">
        <f>H6736*M6736</f>
        <v>0</v>
      </c>
      <c r="O6736" s="127">
        <v>15</v>
      </c>
      <c r="P6736" s="127">
        <f>J6736*(O6736/100)</f>
        <v>0</v>
      </c>
      <c r="Q6736" s="127">
        <f>J6736+P6736</f>
        <v>0</v>
      </c>
      <c r="R6736" s="128"/>
      <c r="S6736" s="128" t="s">
        <v>776</v>
      </c>
      <c r="T6736" s="129">
        <v>1</v>
      </c>
      <c r="U6736" s="8"/>
      <c r="V6736" s="8"/>
      <c r="W6736" s="8"/>
      <c r="X6736" s="60"/>
    </row>
    <row r="6737" spans="1:27" ht="9.75" outlineLevel="5" x14ac:dyDescent="0.2">
      <c r="A6737" s="130"/>
      <c r="B6737" s="131"/>
      <c r="C6737" s="131"/>
      <c r="D6737" s="132"/>
      <c r="E6737" s="136" t="s">
        <v>0</v>
      </c>
      <c r="F6737" s="159" t="s">
        <v>763</v>
      </c>
      <c r="G6737" s="159"/>
      <c r="H6737" s="160"/>
      <c r="I6737" s="161"/>
      <c r="J6737" s="162"/>
      <c r="K6737" s="134"/>
      <c r="L6737" s="134"/>
      <c r="M6737" s="134"/>
      <c r="N6737" s="134"/>
      <c r="O6737" s="135"/>
      <c r="P6737" s="135"/>
      <c r="Q6737" s="135"/>
      <c r="R6737" s="132"/>
      <c r="S6737" s="132"/>
      <c r="T6737" s="131"/>
      <c r="U6737" s="6"/>
      <c r="V6737" s="8"/>
      <c r="W6737" s="8"/>
      <c r="X6737" s="133" t="str">
        <f>F6737</f>
        <v>---</v>
      </c>
      <c r="Y6737" s="9"/>
      <c r="AA6737" s="11"/>
    </row>
    <row r="6738" spans="1:27" ht="7.5" customHeight="1" outlineLevel="5" x14ac:dyDescent="0.15">
      <c r="B6738" s="69"/>
      <c r="C6738" s="69"/>
      <c r="D6738" s="60"/>
      <c r="E6738" s="60"/>
      <c r="F6738" s="61"/>
      <c r="G6738" s="60"/>
      <c r="H6738" s="65"/>
      <c r="I6738" s="105"/>
      <c r="J6738" s="63"/>
      <c r="K6738" s="65"/>
      <c r="L6738" s="65"/>
      <c r="M6738" s="65"/>
      <c r="N6738" s="65"/>
      <c r="O6738" s="63"/>
      <c r="P6738" s="63"/>
      <c r="Q6738" s="63"/>
      <c r="R6738" s="60"/>
      <c r="S6738" s="60"/>
      <c r="T6738" s="69"/>
      <c r="U6738" s="8"/>
      <c r="X6738" s="60"/>
    </row>
    <row r="6739" spans="1:27" ht="11.25" outlineLevel="4" x14ac:dyDescent="0.2">
      <c r="A6739" s="4"/>
      <c r="B6739" s="120"/>
      <c r="C6739" s="121">
        <v>6</v>
      </c>
      <c r="D6739" s="122" t="s">
        <v>534</v>
      </c>
      <c r="E6739" s="123" t="s">
        <v>4046</v>
      </c>
      <c r="F6739" s="124" t="s">
        <v>4047</v>
      </c>
      <c r="G6739" s="122" t="s">
        <v>752</v>
      </c>
      <c r="H6739" s="125">
        <v>150</v>
      </c>
      <c r="I6739" s="126">
        <v>0</v>
      </c>
      <c r="J6739" s="127">
        <f>H6739*I6739</f>
        <v>0</v>
      </c>
      <c r="K6739" s="125"/>
      <c r="L6739" s="125">
        <f>H6739*K6739</f>
        <v>0</v>
      </c>
      <c r="M6739" s="125"/>
      <c r="N6739" s="125">
        <f>H6739*M6739</f>
        <v>0</v>
      </c>
      <c r="O6739" s="127">
        <v>15</v>
      </c>
      <c r="P6739" s="127">
        <f>J6739*(O6739/100)</f>
        <v>0</v>
      </c>
      <c r="Q6739" s="127">
        <f>J6739+P6739</f>
        <v>0</v>
      </c>
      <c r="R6739" s="128"/>
      <c r="S6739" s="128" t="s">
        <v>538</v>
      </c>
      <c r="T6739" s="129">
        <v>1</v>
      </c>
      <c r="U6739" s="8"/>
      <c r="V6739" s="8"/>
      <c r="W6739" s="8"/>
      <c r="X6739" s="60"/>
    </row>
    <row r="6740" spans="1:27" ht="9.75" outlineLevel="5" x14ac:dyDescent="0.2">
      <c r="A6740" s="130"/>
      <c r="B6740" s="131"/>
      <c r="C6740" s="131"/>
      <c r="D6740" s="132"/>
      <c r="E6740" s="136" t="s">
        <v>0</v>
      </c>
      <c r="F6740" s="159" t="s">
        <v>4048</v>
      </c>
      <c r="G6740" s="159"/>
      <c r="H6740" s="160"/>
      <c r="I6740" s="161"/>
      <c r="J6740" s="162"/>
      <c r="K6740" s="134"/>
      <c r="L6740" s="134"/>
      <c r="M6740" s="134"/>
      <c r="N6740" s="134"/>
      <c r="O6740" s="135"/>
      <c r="P6740" s="135"/>
      <c r="Q6740" s="135"/>
      <c r="R6740" s="132"/>
      <c r="S6740" s="132"/>
      <c r="T6740" s="131"/>
      <c r="U6740" s="6"/>
      <c r="V6740" s="8"/>
      <c r="W6740" s="8"/>
      <c r="X6740" s="133" t="str">
        <f>F6740</f>
        <v>Montáž kabelů sdělovacích pro vnitřní rozvody počtu žil do 15</v>
      </c>
      <c r="Y6740" s="9"/>
      <c r="AA6740" s="11"/>
    </row>
    <row r="6741" spans="1:27" ht="7.5" customHeight="1" outlineLevel="5" x14ac:dyDescent="0.15">
      <c r="B6741" s="69"/>
      <c r="C6741" s="69"/>
      <c r="D6741" s="60"/>
      <c r="E6741" s="60"/>
      <c r="F6741" s="61"/>
      <c r="G6741" s="60"/>
      <c r="H6741" s="65"/>
      <c r="I6741" s="105"/>
      <c r="J6741" s="63"/>
      <c r="K6741" s="65"/>
      <c r="L6741" s="65"/>
      <c r="M6741" s="65"/>
      <c r="N6741" s="65"/>
      <c r="O6741" s="63"/>
      <c r="P6741" s="63"/>
      <c r="Q6741" s="63"/>
      <c r="R6741" s="60"/>
      <c r="S6741" s="60"/>
      <c r="T6741" s="69"/>
      <c r="U6741" s="8"/>
      <c r="X6741" s="60"/>
    </row>
    <row r="6742" spans="1:27" ht="11.25" outlineLevel="4" x14ac:dyDescent="0.2">
      <c r="A6742" s="4"/>
      <c r="B6742" s="120"/>
      <c r="C6742" s="121">
        <v>7</v>
      </c>
      <c r="D6742" s="122" t="s">
        <v>760</v>
      </c>
      <c r="E6742" s="123" t="s">
        <v>4063</v>
      </c>
      <c r="F6742" s="124" t="s">
        <v>4064</v>
      </c>
      <c r="G6742" s="122" t="s">
        <v>752</v>
      </c>
      <c r="H6742" s="125">
        <v>150</v>
      </c>
      <c r="I6742" s="126">
        <v>0</v>
      </c>
      <c r="J6742" s="127">
        <f>H6742*I6742</f>
        <v>0</v>
      </c>
      <c r="K6742" s="125"/>
      <c r="L6742" s="125">
        <f>H6742*K6742</f>
        <v>0</v>
      </c>
      <c r="M6742" s="125"/>
      <c r="N6742" s="125">
        <f>H6742*M6742</f>
        <v>0</v>
      </c>
      <c r="O6742" s="127">
        <v>15</v>
      </c>
      <c r="P6742" s="127">
        <f>J6742*(O6742/100)</f>
        <v>0</v>
      </c>
      <c r="Q6742" s="127">
        <f>J6742+P6742</f>
        <v>0</v>
      </c>
      <c r="R6742" s="128"/>
      <c r="S6742" s="128" t="s">
        <v>776</v>
      </c>
      <c r="T6742" s="129">
        <v>1</v>
      </c>
      <c r="U6742" s="8"/>
      <c r="V6742" s="8"/>
      <c r="W6742" s="8"/>
      <c r="X6742" s="60"/>
    </row>
    <row r="6743" spans="1:27" ht="9.75" outlineLevel="5" x14ac:dyDescent="0.2">
      <c r="A6743" s="130"/>
      <c r="B6743" s="131"/>
      <c r="C6743" s="131"/>
      <c r="D6743" s="132"/>
      <c r="E6743" s="136" t="s">
        <v>0</v>
      </c>
      <c r="F6743" s="159" t="s">
        <v>763</v>
      </c>
      <c r="G6743" s="159"/>
      <c r="H6743" s="160"/>
      <c r="I6743" s="161"/>
      <c r="J6743" s="162"/>
      <c r="K6743" s="134"/>
      <c r="L6743" s="134"/>
      <c r="M6743" s="134"/>
      <c r="N6743" s="134"/>
      <c r="O6743" s="135"/>
      <c r="P6743" s="135"/>
      <c r="Q6743" s="135"/>
      <c r="R6743" s="132"/>
      <c r="S6743" s="132"/>
      <c r="T6743" s="131"/>
      <c r="U6743" s="6"/>
      <c r="V6743" s="8"/>
      <c r="W6743" s="8"/>
      <c r="X6743" s="133" t="str">
        <f>F6743</f>
        <v>---</v>
      </c>
      <c r="Y6743" s="9"/>
      <c r="AA6743" s="11"/>
    </row>
    <row r="6744" spans="1:27" ht="7.5" customHeight="1" outlineLevel="5" x14ac:dyDescent="0.15">
      <c r="B6744" s="69"/>
      <c r="C6744" s="69"/>
      <c r="D6744" s="60"/>
      <c r="E6744" s="60"/>
      <c r="F6744" s="61"/>
      <c r="G6744" s="60"/>
      <c r="H6744" s="65"/>
      <c r="I6744" s="105"/>
      <c r="J6744" s="63"/>
      <c r="K6744" s="65"/>
      <c r="L6744" s="65"/>
      <c r="M6744" s="65"/>
      <c r="N6744" s="65"/>
      <c r="O6744" s="63"/>
      <c r="P6744" s="63"/>
      <c r="Q6744" s="63"/>
      <c r="R6744" s="60"/>
      <c r="S6744" s="60"/>
      <c r="T6744" s="69"/>
      <c r="U6744" s="8"/>
      <c r="X6744" s="60"/>
    </row>
    <row r="6745" spans="1:27" ht="11.25" outlineLevel="4" x14ac:dyDescent="0.2">
      <c r="A6745" s="4"/>
      <c r="B6745" s="120"/>
      <c r="C6745" s="121">
        <v>8</v>
      </c>
      <c r="D6745" s="122" t="s">
        <v>534</v>
      </c>
      <c r="E6745" s="123" t="s">
        <v>4292</v>
      </c>
      <c r="F6745" s="124" t="s">
        <v>4293</v>
      </c>
      <c r="G6745" s="122" t="s">
        <v>724</v>
      </c>
      <c r="H6745" s="125">
        <v>1</v>
      </c>
      <c r="I6745" s="126">
        <v>0</v>
      </c>
      <c r="J6745" s="127">
        <f>H6745*I6745</f>
        <v>0</v>
      </c>
      <c r="K6745" s="125"/>
      <c r="L6745" s="125">
        <f>H6745*K6745</f>
        <v>0</v>
      </c>
      <c r="M6745" s="125"/>
      <c r="N6745" s="125">
        <f>H6745*M6745</f>
        <v>0</v>
      </c>
      <c r="O6745" s="127">
        <v>15</v>
      </c>
      <c r="P6745" s="127">
        <f>J6745*(O6745/100)</f>
        <v>0</v>
      </c>
      <c r="Q6745" s="127">
        <f>J6745+P6745</f>
        <v>0</v>
      </c>
      <c r="R6745" s="128"/>
      <c r="S6745" s="128" t="s">
        <v>538</v>
      </c>
      <c r="T6745" s="129">
        <v>1</v>
      </c>
      <c r="U6745" s="8"/>
      <c r="V6745" s="8"/>
      <c r="W6745" s="8"/>
      <c r="X6745" s="60"/>
    </row>
    <row r="6746" spans="1:27" ht="9.75" outlineLevel="5" x14ac:dyDescent="0.2">
      <c r="A6746" s="130"/>
      <c r="B6746" s="131"/>
      <c r="C6746" s="131"/>
      <c r="D6746" s="132"/>
      <c r="E6746" s="136" t="s">
        <v>0</v>
      </c>
      <c r="F6746" s="159" t="s">
        <v>4294</v>
      </c>
      <c r="G6746" s="159"/>
      <c r="H6746" s="160"/>
      <c r="I6746" s="161"/>
      <c r="J6746" s="162"/>
      <c r="K6746" s="134"/>
      <c r="L6746" s="134"/>
      <c r="M6746" s="134"/>
      <c r="N6746" s="134"/>
      <c r="O6746" s="135"/>
      <c r="P6746" s="135"/>
      <c r="Q6746" s="135"/>
      <c r="R6746" s="132"/>
      <c r="S6746" s="132"/>
      <c r="T6746" s="131"/>
      <c r="U6746" s="6"/>
      <c r="V6746" s="8"/>
      <c r="W6746" s="8"/>
      <c r="X6746" s="133" t="str">
        <f>F6746</f>
        <v>Montáž kamerového systému DVR nebo NAS, nahrávacího zařízení pro kamery</v>
      </c>
      <c r="Y6746" s="9"/>
      <c r="AA6746" s="11"/>
    </row>
    <row r="6747" spans="1:27" ht="7.5" customHeight="1" outlineLevel="5" x14ac:dyDescent="0.15">
      <c r="B6747" s="69"/>
      <c r="C6747" s="69"/>
      <c r="D6747" s="60"/>
      <c r="E6747" s="60"/>
      <c r="F6747" s="61"/>
      <c r="G6747" s="60"/>
      <c r="H6747" s="65"/>
      <c r="I6747" s="105"/>
      <c r="J6747" s="63"/>
      <c r="K6747" s="65"/>
      <c r="L6747" s="65"/>
      <c r="M6747" s="65"/>
      <c r="N6747" s="65"/>
      <c r="O6747" s="63"/>
      <c r="P6747" s="63"/>
      <c r="Q6747" s="63"/>
      <c r="R6747" s="60"/>
      <c r="S6747" s="60"/>
      <c r="T6747" s="69"/>
      <c r="U6747" s="8"/>
      <c r="X6747" s="60"/>
    </row>
    <row r="6748" spans="1:27" ht="33.75" outlineLevel="4" x14ac:dyDescent="0.2">
      <c r="A6748" s="4"/>
      <c r="B6748" s="120"/>
      <c r="C6748" s="121">
        <v>9</v>
      </c>
      <c r="D6748" s="122" t="s">
        <v>760</v>
      </c>
      <c r="E6748" s="123" t="s">
        <v>4295</v>
      </c>
      <c r="F6748" s="124" t="s">
        <v>4296</v>
      </c>
      <c r="G6748" s="122" t="s">
        <v>3656</v>
      </c>
      <c r="H6748" s="125">
        <v>1</v>
      </c>
      <c r="I6748" s="126">
        <v>0</v>
      </c>
      <c r="J6748" s="127">
        <f>H6748*I6748</f>
        <v>0</v>
      </c>
      <c r="K6748" s="125"/>
      <c r="L6748" s="125">
        <f>H6748*K6748</f>
        <v>0</v>
      </c>
      <c r="M6748" s="125"/>
      <c r="N6748" s="125">
        <f>H6748*M6748</f>
        <v>0</v>
      </c>
      <c r="O6748" s="127">
        <v>15</v>
      </c>
      <c r="P6748" s="127">
        <f>J6748*(O6748/100)</f>
        <v>0</v>
      </c>
      <c r="Q6748" s="127">
        <f>J6748+P6748</f>
        <v>0</v>
      </c>
      <c r="R6748" s="128"/>
      <c r="S6748" s="128" t="s">
        <v>776</v>
      </c>
      <c r="T6748" s="129">
        <v>1</v>
      </c>
      <c r="U6748" s="8"/>
      <c r="V6748" s="8"/>
      <c r="W6748" s="8"/>
      <c r="X6748" s="60"/>
    </row>
    <row r="6749" spans="1:27" ht="9.75" outlineLevel="5" x14ac:dyDescent="0.2">
      <c r="A6749" s="130"/>
      <c r="B6749" s="131"/>
      <c r="C6749" s="131"/>
      <c r="D6749" s="132"/>
      <c r="E6749" s="136" t="s">
        <v>0</v>
      </c>
      <c r="F6749" s="159" t="s">
        <v>763</v>
      </c>
      <c r="G6749" s="159"/>
      <c r="H6749" s="160"/>
      <c r="I6749" s="161"/>
      <c r="J6749" s="162"/>
      <c r="K6749" s="134"/>
      <c r="L6749" s="134"/>
      <c r="M6749" s="134"/>
      <c r="N6749" s="134"/>
      <c r="O6749" s="135"/>
      <c r="P6749" s="135"/>
      <c r="Q6749" s="135"/>
      <c r="R6749" s="132"/>
      <c r="S6749" s="132"/>
      <c r="T6749" s="131"/>
      <c r="U6749" s="6"/>
      <c r="V6749" s="8"/>
      <c r="W6749" s="8"/>
      <c r="X6749" s="133" t="str">
        <f>F6749</f>
        <v>---</v>
      </c>
      <c r="Y6749" s="9"/>
      <c r="AA6749" s="11"/>
    </row>
    <row r="6750" spans="1:27" ht="7.5" customHeight="1" outlineLevel="5" x14ac:dyDescent="0.15">
      <c r="B6750" s="69"/>
      <c r="C6750" s="69"/>
      <c r="D6750" s="60"/>
      <c r="E6750" s="60"/>
      <c r="F6750" s="61"/>
      <c r="G6750" s="60"/>
      <c r="H6750" s="65"/>
      <c r="I6750" s="105"/>
      <c r="J6750" s="63"/>
      <c r="K6750" s="65"/>
      <c r="L6750" s="65"/>
      <c r="M6750" s="65"/>
      <c r="N6750" s="65"/>
      <c r="O6750" s="63"/>
      <c r="P6750" s="63"/>
      <c r="Q6750" s="63"/>
      <c r="R6750" s="60"/>
      <c r="S6750" s="60"/>
      <c r="T6750" s="69"/>
      <c r="U6750" s="8"/>
      <c r="X6750" s="60"/>
    </row>
    <row r="6751" spans="1:27" ht="11.25" outlineLevel="4" x14ac:dyDescent="0.2">
      <c r="A6751" s="4"/>
      <c r="B6751" s="120"/>
      <c r="C6751" s="121">
        <v>10</v>
      </c>
      <c r="D6751" s="122" t="s">
        <v>760</v>
      </c>
      <c r="E6751" s="123" t="s">
        <v>4297</v>
      </c>
      <c r="F6751" s="124" t="s">
        <v>4298</v>
      </c>
      <c r="G6751" s="122" t="s">
        <v>3656</v>
      </c>
      <c r="H6751" s="125">
        <v>1</v>
      </c>
      <c r="I6751" s="126">
        <v>0</v>
      </c>
      <c r="J6751" s="127">
        <f>H6751*I6751</f>
        <v>0</v>
      </c>
      <c r="K6751" s="125"/>
      <c r="L6751" s="125">
        <f>H6751*K6751</f>
        <v>0</v>
      </c>
      <c r="M6751" s="125"/>
      <c r="N6751" s="125">
        <f>H6751*M6751</f>
        <v>0</v>
      </c>
      <c r="O6751" s="127">
        <v>15</v>
      </c>
      <c r="P6751" s="127">
        <f>J6751*(O6751/100)</f>
        <v>0</v>
      </c>
      <c r="Q6751" s="127">
        <f>J6751+P6751</f>
        <v>0</v>
      </c>
      <c r="R6751" s="128"/>
      <c r="S6751" s="128" t="s">
        <v>776</v>
      </c>
      <c r="T6751" s="129">
        <v>1</v>
      </c>
      <c r="U6751" s="8"/>
      <c r="V6751" s="8"/>
      <c r="W6751" s="8"/>
      <c r="X6751" s="60"/>
    </row>
    <row r="6752" spans="1:27" ht="9.75" outlineLevel="5" x14ac:dyDescent="0.2">
      <c r="A6752" s="130"/>
      <c r="B6752" s="131"/>
      <c r="C6752" s="131"/>
      <c r="D6752" s="132"/>
      <c r="E6752" s="136" t="s">
        <v>0</v>
      </c>
      <c r="F6752" s="159" t="s">
        <v>763</v>
      </c>
      <c r="G6752" s="159"/>
      <c r="H6752" s="160"/>
      <c r="I6752" s="161"/>
      <c r="J6752" s="162"/>
      <c r="K6752" s="134"/>
      <c r="L6752" s="134"/>
      <c r="M6752" s="134"/>
      <c r="N6752" s="134"/>
      <c r="O6752" s="135"/>
      <c r="P6752" s="135"/>
      <c r="Q6752" s="135"/>
      <c r="R6752" s="132"/>
      <c r="S6752" s="132"/>
      <c r="T6752" s="131"/>
      <c r="U6752" s="6"/>
      <c r="V6752" s="8"/>
      <c r="W6752" s="8"/>
      <c r="X6752" s="133" t="str">
        <f>F6752</f>
        <v>---</v>
      </c>
      <c r="Y6752" s="9"/>
      <c r="AA6752" s="11"/>
    </row>
    <row r="6753" spans="1:27" ht="7.5" customHeight="1" outlineLevel="5" x14ac:dyDescent="0.15">
      <c r="B6753" s="69"/>
      <c r="C6753" s="69"/>
      <c r="D6753" s="60"/>
      <c r="E6753" s="60"/>
      <c r="F6753" s="61"/>
      <c r="G6753" s="60"/>
      <c r="H6753" s="65"/>
      <c r="I6753" s="105"/>
      <c r="J6753" s="63"/>
      <c r="K6753" s="65"/>
      <c r="L6753" s="65"/>
      <c r="M6753" s="65"/>
      <c r="N6753" s="65"/>
      <c r="O6753" s="63"/>
      <c r="P6753" s="63"/>
      <c r="Q6753" s="63"/>
      <c r="R6753" s="60"/>
      <c r="S6753" s="60"/>
      <c r="T6753" s="69"/>
      <c r="U6753" s="8"/>
      <c r="X6753" s="60"/>
    </row>
    <row r="6754" spans="1:27" ht="11.25" outlineLevel="4" x14ac:dyDescent="0.2">
      <c r="A6754" s="4"/>
      <c r="B6754" s="120"/>
      <c r="C6754" s="121">
        <v>11</v>
      </c>
      <c r="D6754" s="122" t="s">
        <v>534</v>
      </c>
      <c r="E6754" s="123" t="s">
        <v>4299</v>
      </c>
      <c r="F6754" s="124" t="s">
        <v>4300</v>
      </c>
      <c r="G6754" s="122" t="s">
        <v>724</v>
      </c>
      <c r="H6754" s="125">
        <v>4</v>
      </c>
      <c r="I6754" s="126">
        <v>0</v>
      </c>
      <c r="J6754" s="127">
        <f>H6754*I6754</f>
        <v>0</v>
      </c>
      <c r="K6754" s="125"/>
      <c r="L6754" s="125">
        <f>H6754*K6754</f>
        <v>0</v>
      </c>
      <c r="M6754" s="125"/>
      <c r="N6754" s="125">
        <f>H6754*M6754</f>
        <v>0</v>
      </c>
      <c r="O6754" s="127">
        <v>15</v>
      </c>
      <c r="P6754" s="127">
        <f>J6754*(O6754/100)</f>
        <v>0</v>
      </c>
      <c r="Q6754" s="127">
        <f>J6754+P6754</f>
        <v>0</v>
      </c>
      <c r="R6754" s="128"/>
      <c r="S6754" s="128" t="s">
        <v>538</v>
      </c>
      <c r="T6754" s="129">
        <v>1</v>
      </c>
      <c r="U6754" s="8"/>
      <c r="V6754" s="8"/>
      <c r="W6754" s="8"/>
      <c r="X6754" s="60"/>
    </row>
    <row r="6755" spans="1:27" ht="9.75" outlineLevel="5" x14ac:dyDescent="0.2">
      <c r="A6755" s="130"/>
      <c r="B6755" s="131"/>
      <c r="C6755" s="131"/>
      <c r="D6755" s="132"/>
      <c r="E6755" s="136" t="s">
        <v>0</v>
      </c>
      <c r="F6755" s="159" t="s">
        <v>4301</v>
      </c>
      <c r="G6755" s="159"/>
      <c r="H6755" s="160"/>
      <c r="I6755" s="161"/>
      <c r="J6755" s="162"/>
      <c r="K6755" s="134"/>
      <c r="L6755" s="134"/>
      <c r="M6755" s="134"/>
      <c r="N6755" s="134"/>
      <c r="O6755" s="135"/>
      <c r="P6755" s="135"/>
      <c r="Q6755" s="135"/>
      <c r="R6755" s="132"/>
      <c r="S6755" s="132"/>
      <c r="T6755" s="131"/>
      <c r="U6755" s="6"/>
      <c r="V6755" s="8"/>
      <c r="W6755" s="8"/>
      <c r="X6755" s="133" t="str">
        <f>F6755</f>
        <v>Montáž kamerového systému nastavení a instalace licence k připojení jedné kamery k SW</v>
      </c>
      <c r="Y6755" s="9"/>
      <c r="AA6755" s="11"/>
    </row>
    <row r="6756" spans="1:27" ht="7.5" customHeight="1" outlineLevel="5" x14ac:dyDescent="0.15">
      <c r="B6756" s="69"/>
      <c r="C6756" s="69"/>
      <c r="D6756" s="60"/>
      <c r="E6756" s="60"/>
      <c r="F6756" s="61"/>
      <c r="G6756" s="60"/>
      <c r="H6756" s="65"/>
      <c r="I6756" s="105"/>
      <c r="J6756" s="63"/>
      <c r="K6756" s="65"/>
      <c r="L6756" s="65"/>
      <c r="M6756" s="65"/>
      <c r="N6756" s="65"/>
      <c r="O6756" s="63"/>
      <c r="P6756" s="63"/>
      <c r="Q6756" s="63"/>
      <c r="R6756" s="60"/>
      <c r="S6756" s="60"/>
      <c r="T6756" s="69"/>
      <c r="U6756" s="8"/>
      <c r="X6756" s="60"/>
    </row>
    <row r="6757" spans="1:27" ht="11.25" outlineLevel="4" x14ac:dyDescent="0.2">
      <c r="A6757" s="4"/>
      <c r="B6757" s="120"/>
      <c r="C6757" s="121">
        <v>12</v>
      </c>
      <c r="D6757" s="122" t="s">
        <v>534</v>
      </c>
      <c r="E6757" s="123" t="s">
        <v>4302</v>
      </c>
      <c r="F6757" s="124" t="s">
        <v>4303</v>
      </c>
      <c r="G6757" s="122" t="s">
        <v>724</v>
      </c>
      <c r="H6757" s="125">
        <v>4</v>
      </c>
      <c r="I6757" s="126">
        <v>0</v>
      </c>
      <c r="J6757" s="127">
        <f>H6757*I6757</f>
        <v>0</v>
      </c>
      <c r="K6757" s="125"/>
      <c r="L6757" s="125">
        <f>H6757*K6757</f>
        <v>0</v>
      </c>
      <c r="M6757" s="125"/>
      <c r="N6757" s="125">
        <f>H6757*M6757</f>
        <v>0</v>
      </c>
      <c r="O6757" s="127">
        <v>15</v>
      </c>
      <c r="P6757" s="127">
        <f>J6757*(O6757/100)</f>
        <v>0</v>
      </c>
      <c r="Q6757" s="127">
        <f>J6757+P6757</f>
        <v>0</v>
      </c>
      <c r="R6757" s="128"/>
      <c r="S6757" s="128" t="s">
        <v>538</v>
      </c>
      <c r="T6757" s="129">
        <v>1</v>
      </c>
      <c r="U6757" s="8"/>
      <c r="V6757" s="8"/>
      <c r="W6757" s="8"/>
      <c r="X6757" s="60"/>
    </row>
    <row r="6758" spans="1:27" ht="9.75" outlineLevel="5" x14ac:dyDescent="0.2">
      <c r="A6758" s="130"/>
      <c r="B6758" s="131"/>
      <c r="C6758" s="131"/>
      <c r="D6758" s="132"/>
      <c r="E6758" s="136" t="s">
        <v>0</v>
      </c>
      <c r="F6758" s="159" t="s">
        <v>4304</v>
      </c>
      <c r="G6758" s="159"/>
      <c r="H6758" s="160"/>
      <c r="I6758" s="161"/>
      <c r="J6758" s="162"/>
      <c r="K6758" s="134"/>
      <c r="L6758" s="134"/>
      <c r="M6758" s="134"/>
      <c r="N6758" s="134"/>
      <c r="O6758" s="135"/>
      <c r="P6758" s="135"/>
      <c r="Q6758" s="135"/>
      <c r="R6758" s="132"/>
      <c r="S6758" s="132"/>
      <c r="T6758" s="131"/>
      <c r="U6758" s="6"/>
      <c r="V6758" s="8"/>
      <c r="W6758" s="8"/>
      <c r="X6758" s="133" t="str">
        <f>F6758</f>
        <v>Montáž kamerového systému nastavení a instalace instalace a nastavení SW pro sledování kamer</v>
      </c>
      <c r="Y6758" s="9"/>
      <c r="AA6758" s="11"/>
    </row>
    <row r="6759" spans="1:27" ht="7.5" customHeight="1" outlineLevel="5" x14ac:dyDescent="0.15">
      <c r="B6759" s="69"/>
      <c r="C6759" s="69"/>
      <c r="D6759" s="60"/>
      <c r="E6759" s="60"/>
      <c r="F6759" s="61"/>
      <c r="G6759" s="60"/>
      <c r="H6759" s="65"/>
      <c r="I6759" s="105"/>
      <c r="J6759" s="63"/>
      <c r="K6759" s="65"/>
      <c r="L6759" s="65"/>
      <c r="M6759" s="65"/>
      <c r="N6759" s="65"/>
      <c r="O6759" s="63"/>
      <c r="P6759" s="63"/>
      <c r="Q6759" s="63"/>
      <c r="R6759" s="60"/>
      <c r="S6759" s="60"/>
      <c r="T6759" s="69"/>
      <c r="U6759" s="8"/>
      <c r="X6759" s="60"/>
    </row>
    <row r="6760" spans="1:27" ht="11.25" outlineLevel="4" x14ac:dyDescent="0.2">
      <c r="A6760" s="4"/>
      <c r="B6760" s="120"/>
      <c r="C6760" s="121">
        <v>13</v>
      </c>
      <c r="D6760" s="122" t="s">
        <v>534</v>
      </c>
      <c r="E6760" s="123" t="s">
        <v>4305</v>
      </c>
      <c r="F6760" s="124" t="s">
        <v>4306</v>
      </c>
      <c r="G6760" s="122" t="s">
        <v>724</v>
      </c>
      <c r="H6760" s="125">
        <v>4</v>
      </c>
      <c r="I6760" s="126">
        <v>0</v>
      </c>
      <c r="J6760" s="127">
        <f>H6760*I6760</f>
        <v>0</v>
      </c>
      <c r="K6760" s="125"/>
      <c r="L6760" s="125">
        <f>H6760*K6760</f>
        <v>0</v>
      </c>
      <c r="M6760" s="125"/>
      <c r="N6760" s="125">
        <f>H6760*M6760</f>
        <v>0</v>
      </c>
      <c r="O6760" s="127">
        <v>15</v>
      </c>
      <c r="P6760" s="127">
        <f>J6760*(O6760/100)</f>
        <v>0</v>
      </c>
      <c r="Q6760" s="127">
        <f>J6760+P6760</f>
        <v>0</v>
      </c>
      <c r="R6760" s="128"/>
      <c r="S6760" s="128" t="s">
        <v>538</v>
      </c>
      <c r="T6760" s="129">
        <v>1</v>
      </c>
      <c r="U6760" s="8"/>
      <c r="V6760" s="8"/>
      <c r="W6760" s="8"/>
      <c r="X6760" s="60"/>
    </row>
    <row r="6761" spans="1:27" ht="9.75" outlineLevel="5" x14ac:dyDescent="0.2">
      <c r="A6761" s="130"/>
      <c r="B6761" s="131"/>
      <c r="C6761" s="131"/>
      <c r="D6761" s="132"/>
      <c r="E6761" s="136" t="s">
        <v>0</v>
      </c>
      <c r="F6761" s="159" t="s">
        <v>4307</v>
      </c>
      <c r="G6761" s="159"/>
      <c r="H6761" s="160"/>
      <c r="I6761" s="161"/>
      <c r="J6761" s="162"/>
      <c r="K6761" s="134"/>
      <c r="L6761" s="134"/>
      <c r="M6761" s="134"/>
      <c r="N6761" s="134"/>
      <c r="O6761" s="135"/>
      <c r="P6761" s="135"/>
      <c r="Q6761" s="135"/>
      <c r="R6761" s="132"/>
      <c r="S6761" s="132"/>
      <c r="T6761" s="131"/>
      <c r="U6761" s="6"/>
      <c r="V6761" s="8"/>
      <c r="W6761" s="8"/>
      <c r="X6761" s="133" t="str">
        <f>F6761</f>
        <v>Montáž kamerového systému nastavení a instalace nastavení záběru podle přání uživatele</v>
      </c>
      <c r="Y6761" s="9"/>
      <c r="AA6761" s="11"/>
    </row>
    <row r="6762" spans="1:27" ht="7.5" customHeight="1" outlineLevel="5" x14ac:dyDescent="0.15">
      <c r="B6762" s="69"/>
      <c r="C6762" s="69"/>
      <c r="D6762" s="60"/>
      <c r="E6762" s="60"/>
      <c r="F6762" s="61"/>
      <c r="G6762" s="60"/>
      <c r="H6762" s="65"/>
      <c r="I6762" s="105"/>
      <c r="J6762" s="63"/>
      <c r="K6762" s="65"/>
      <c r="L6762" s="65"/>
      <c r="M6762" s="65"/>
      <c r="N6762" s="65"/>
      <c r="O6762" s="63"/>
      <c r="P6762" s="63"/>
      <c r="Q6762" s="63"/>
      <c r="R6762" s="60"/>
      <c r="S6762" s="60"/>
      <c r="T6762" s="69"/>
      <c r="U6762" s="8"/>
      <c r="X6762" s="60"/>
    </row>
    <row r="6763" spans="1:27" outlineLevel="4" x14ac:dyDescent="0.15">
      <c r="B6763" s="6"/>
      <c r="C6763" s="6"/>
      <c r="D6763" s="6"/>
      <c r="E6763" s="6"/>
      <c r="F6763" s="6"/>
      <c r="G6763" s="6"/>
      <c r="H6763" s="6"/>
      <c r="I6763" s="8"/>
      <c r="J6763" s="8"/>
      <c r="K6763" s="6"/>
      <c r="L6763" s="6"/>
      <c r="M6763" s="6"/>
      <c r="N6763" s="6"/>
      <c r="O6763" s="6"/>
      <c r="P6763" s="8"/>
      <c r="Q6763" s="8"/>
      <c r="R6763" s="8"/>
      <c r="S6763" s="6"/>
      <c r="T6763" s="6"/>
      <c r="X6763" s="6"/>
    </row>
    <row r="6764" spans="1:27" ht="11.25" outlineLevel="3" x14ac:dyDescent="0.2">
      <c r="A6764" s="96" t="s">
        <v>256</v>
      </c>
      <c r="B6764" s="100">
        <v>4</v>
      </c>
      <c r="C6764" s="114"/>
      <c r="D6764" s="115" t="s">
        <v>533</v>
      </c>
      <c r="E6764" s="115"/>
      <c r="F6764" s="116" t="s">
        <v>257</v>
      </c>
      <c r="G6764" s="115"/>
      <c r="H6764" s="117"/>
      <c r="I6764" s="118"/>
      <c r="J6764" s="98">
        <f>SUBTOTAL(9,J6765:J6780)</f>
        <v>0</v>
      </c>
      <c r="K6764" s="117"/>
      <c r="L6764" s="99">
        <f>SUBTOTAL(9,L6765:L6780)</f>
        <v>0</v>
      </c>
      <c r="M6764" s="117"/>
      <c r="N6764" s="99">
        <f>SUBTOTAL(9,N6765:N6780)</f>
        <v>0</v>
      </c>
      <c r="O6764" s="119"/>
      <c r="P6764" s="98">
        <f>SUBTOTAL(9,P6765:P6780)</f>
        <v>0</v>
      </c>
      <c r="Q6764" s="98">
        <f>SUBTOTAL(9,Q6765:Q6780)</f>
        <v>0</v>
      </c>
      <c r="R6764" s="115"/>
      <c r="S6764" s="115"/>
      <c r="T6764" s="100">
        <f>SUBTOTAL(9,T6765:T6780)</f>
        <v>5</v>
      </c>
      <c r="U6764" s="6"/>
      <c r="V6764" s="8"/>
      <c r="W6764" s="8"/>
      <c r="X6764" s="60"/>
    </row>
    <row r="6765" spans="1:27" ht="22.5" outlineLevel="4" x14ac:dyDescent="0.2">
      <c r="A6765" s="4"/>
      <c r="B6765" s="120"/>
      <c r="C6765" s="121">
        <v>1</v>
      </c>
      <c r="D6765" s="122" t="s">
        <v>760</v>
      </c>
      <c r="E6765" s="123" t="s">
        <v>4308</v>
      </c>
      <c r="F6765" s="124" t="s">
        <v>4309</v>
      </c>
      <c r="G6765" s="122" t="s">
        <v>3656</v>
      </c>
      <c r="H6765" s="125">
        <v>6</v>
      </c>
      <c r="I6765" s="126">
        <v>0</v>
      </c>
      <c r="J6765" s="127">
        <f>H6765*I6765</f>
        <v>0</v>
      </c>
      <c r="K6765" s="125"/>
      <c r="L6765" s="125">
        <f>H6765*K6765</f>
        <v>0</v>
      </c>
      <c r="M6765" s="125"/>
      <c r="N6765" s="125">
        <f>H6765*M6765</f>
        <v>0</v>
      </c>
      <c r="O6765" s="127">
        <v>15</v>
      </c>
      <c r="P6765" s="127">
        <f>J6765*(O6765/100)</f>
        <v>0</v>
      </c>
      <c r="Q6765" s="127">
        <f>J6765+P6765</f>
        <v>0</v>
      </c>
      <c r="R6765" s="128"/>
      <c r="S6765" s="128" t="s">
        <v>776</v>
      </c>
      <c r="T6765" s="129">
        <v>1</v>
      </c>
      <c r="U6765" s="8"/>
      <c r="V6765" s="8"/>
      <c r="W6765" s="8"/>
      <c r="X6765" s="60"/>
    </row>
    <row r="6766" spans="1:27" ht="9.75" outlineLevel="5" x14ac:dyDescent="0.2">
      <c r="A6766" s="130"/>
      <c r="B6766" s="131"/>
      <c r="C6766" s="131"/>
      <c r="D6766" s="132"/>
      <c r="E6766" s="136" t="s">
        <v>0</v>
      </c>
      <c r="F6766" s="159" t="s">
        <v>763</v>
      </c>
      <c r="G6766" s="159"/>
      <c r="H6766" s="160"/>
      <c r="I6766" s="161"/>
      <c r="J6766" s="162"/>
      <c r="K6766" s="134"/>
      <c r="L6766" s="134"/>
      <c r="M6766" s="134"/>
      <c r="N6766" s="134"/>
      <c r="O6766" s="135"/>
      <c r="P6766" s="135"/>
      <c r="Q6766" s="135"/>
      <c r="R6766" s="132"/>
      <c r="S6766" s="132"/>
      <c r="T6766" s="131"/>
      <c r="U6766" s="6"/>
      <c r="V6766" s="8"/>
      <c r="W6766" s="8"/>
      <c r="X6766" s="133" t="str">
        <f>F6766</f>
        <v>---</v>
      </c>
      <c r="Y6766" s="9"/>
      <c r="AA6766" s="11"/>
    </row>
    <row r="6767" spans="1:27" ht="7.5" customHeight="1" outlineLevel="5" x14ac:dyDescent="0.15">
      <c r="B6767" s="69"/>
      <c r="C6767" s="69"/>
      <c r="D6767" s="60"/>
      <c r="E6767" s="60"/>
      <c r="F6767" s="61"/>
      <c r="G6767" s="60"/>
      <c r="H6767" s="65"/>
      <c r="I6767" s="105"/>
      <c r="J6767" s="63"/>
      <c r="K6767" s="65"/>
      <c r="L6767" s="65"/>
      <c r="M6767" s="65"/>
      <c r="N6767" s="65"/>
      <c r="O6767" s="63"/>
      <c r="P6767" s="63"/>
      <c r="Q6767" s="63"/>
      <c r="R6767" s="60"/>
      <c r="S6767" s="60"/>
      <c r="T6767" s="69"/>
      <c r="U6767" s="8"/>
      <c r="X6767" s="60"/>
    </row>
    <row r="6768" spans="1:27" ht="33.75" outlineLevel="4" x14ac:dyDescent="0.2">
      <c r="A6768" s="4"/>
      <c r="B6768" s="120"/>
      <c r="C6768" s="121">
        <v>2</v>
      </c>
      <c r="D6768" s="122" t="s">
        <v>760</v>
      </c>
      <c r="E6768" s="123" t="s">
        <v>4310</v>
      </c>
      <c r="F6768" s="124" t="s">
        <v>4311</v>
      </c>
      <c r="G6768" s="122" t="s">
        <v>4312</v>
      </c>
      <c r="H6768" s="125">
        <v>6</v>
      </c>
      <c r="I6768" s="126">
        <v>0</v>
      </c>
      <c r="J6768" s="127">
        <f>H6768*I6768</f>
        <v>0</v>
      </c>
      <c r="K6768" s="125"/>
      <c r="L6768" s="125">
        <f>H6768*K6768</f>
        <v>0</v>
      </c>
      <c r="M6768" s="125"/>
      <c r="N6768" s="125">
        <f>H6768*M6768</f>
        <v>0</v>
      </c>
      <c r="O6768" s="127">
        <v>15</v>
      </c>
      <c r="P6768" s="127">
        <f>J6768*(O6768/100)</f>
        <v>0</v>
      </c>
      <c r="Q6768" s="127">
        <f>J6768+P6768</f>
        <v>0</v>
      </c>
      <c r="R6768" s="128"/>
      <c r="S6768" s="128" t="s">
        <v>776</v>
      </c>
      <c r="T6768" s="129">
        <v>1</v>
      </c>
      <c r="U6768" s="8"/>
      <c r="V6768" s="8"/>
      <c r="W6768" s="8"/>
      <c r="X6768" s="60"/>
    </row>
    <row r="6769" spans="1:27" ht="9.75" outlineLevel="5" x14ac:dyDescent="0.2">
      <c r="A6769" s="130"/>
      <c r="B6769" s="131"/>
      <c r="C6769" s="131"/>
      <c r="D6769" s="132"/>
      <c r="E6769" s="136" t="s">
        <v>0</v>
      </c>
      <c r="F6769" s="159" t="s">
        <v>763</v>
      </c>
      <c r="G6769" s="159"/>
      <c r="H6769" s="160"/>
      <c r="I6769" s="161"/>
      <c r="J6769" s="162"/>
      <c r="K6769" s="134"/>
      <c r="L6769" s="134"/>
      <c r="M6769" s="134"/>
      <c r="N6769" s="134"/>
      <c r="O6769" s="135"/>
      <c r="P6769" s="135"/>
      <c r="Q6769" s="135"/>
      <c r="R6769" s="132"/>
      <c r="S6769" s="132"/>
      <c r="T6769" s="131"/>
      <c r="U6769" s="6"/>
      <c r="V6769" s="8"/>
      <c r="W6769" s="8"/>
      <c r="X6769" s="133" t="str">
        <f>F6769</f>
        <v>---</v>
      </c>
      <c r="Y6769" s="9"/>
      <c r="AA6769" s="11"/>
    </row>
    <row r="6770" spans="1:27" ht="7.5" customHeight="1" outlineLevel="5" x14ac:dyDescent="0.15">
      <c r="B6770" s="69"/>
      <c r="C6770" s="69"/>
      <c r="D6770" s="60"/>
      <c r="E6770" s="60"/>
      <c r="F6770" s="61"/>
      <c r="G6770" s="60"/>
      <c r="H6770" s="65"/>
      <c r="I6770" s="105"/>
      <c r="J6770" s="63"/>
      <c r="K6770" s="65"/>
      <c r="L6770" s="65"/>
      <c r="M6770" s="65"/>
      <c r="N6770" s="65"/>
      <c r="O6770" s="63"/>
      <c r="P6770" s="63"/>
      <c r="Q6770" s="63"/>
      <c r="R6770" s="60"/>
      <c r="S6770" s="60"/>
      <c r="T6770" s="69"/>
      <c r="U6770" s="8"/>
      <c r="X6770" s="60"/>
    </row>
    <row r="6771" spans="1:27" ht="33.75" outlineLevel="4" x14ac:dyDescent="0.2">
      <c r="A6771" s="4"/>
      <c r="B6771" s="120"/>
      <c r="C6771" s="121">
        <v>3</v>
      </c>
      <c r="D6771" s="122" t="s">
        <v>760</v>
      </c>
      <c r="E6771" s="123" t="s">
        <v>4313</v>
      </c>
      <c r="F6771" s="124" t="s">
        <v>4314</v>
      </c>
      <c r="G6771" s="122" t="s">
        <v>4312</v>
      </c>
      <c r="H6771" s="125">
        <v>6</v>
      </c>
      <c r="I6771" s="126">
        <v>0</v>
      </c>
      <c r="J6771" s="127">
        <f>H6771*I6771</f>
        <v>0</v>
      </c>
      <c r="K6771" s="125"/>
      <c r="L6771" s="125">
        <f>H6771*K6771</f>
        <v>0</v>
      </c>
      <c r="M6771" s="125"/>
      <c r="N6771" s="125">
        <f>H6771*M6771</f>
        <v>0</v>
      </c>
      <c r="O6771" s="127">
        <v>15</v>
      </c>
      <c r="P6771" s="127">
        <f>J6771*(O6771/100)</f>
        <v>0</v>
      </c>
      <c r="Q6771" s="127">
        <f>J6771+P6771</f>
        <v>0</v>
      </c>
      <c r="R6771" s="128"/>
      <c r="S6771" s="128" t="s">
        <v>776</v>
      </c>
      <c r="T6771" s="129">
        <v>1</v>
      </c>
      <c r="U6771" s="8"/>
      <c r="V6771" s="8"/>
      <c r="W6771" s="8"/>
      <c r="X6771" s="60"/>
    </row>
    <row r="6772" spans="1:27" ht="9.75" outlineLevel="5" x14ac:dyDescent="0.2">
      <c r="A6772" s="130"/>
      <c r="B6772" s="131"/>
      <c r="C6772" s="131"/>
      <c r="D6772" s="132"/>
      <c r="E6772" s="136" t="s">
        <v>0</v>
      </c>
      <c r="F6772" s="159" t="s">
        <v>763</v>
      </c>
      <c r="G6772" s="159"/>
      <c r="H6772" s="160"/>
      <c r="I6772" s="161"/>
      <c r="J6772" s="162"/>
      <c r="K6772" s="134"/>
      <c r="L6772" s="134"/>
      <c r="M6772" s="134"/>
      <c r="N6772" s="134"/>
      <c r="O6772" s="135"/>
      <c r="P6772" s="135"/>
      <c r="Q6772" s="135"/>
      <c r="R6772" s="132"/>
      <c r="S6772" s="132"/>
      <c r="T6772" s="131"/>
      <c r="U6772" s="6"/>
      <c r="V6772" s="8"/>
      <c r="W6772" s="8"/>
      <c r="X6772" s="133" t="str">
        <f>F6772</f>
        <v>---</v>
      </c>
      <c r="Y6772" s="9"/>
      <c r="AA6772" s="11"/>
    </row>
    <row r="6773" spans="1:27" ht="7.5" customHeight="1" outlineLevel="5" x14ac:dyDescent="0.15">
      <c r="B6773" s="69"/>
      <c r="C6773" s="69"/>
      <c r="D6773" s="60"/>
      <c r="E6773" s="60"/>
      <c r="F6773" s="61"/>
      <c r="G6773" s="60"/>
      <c r="H6773" s="65"/>
      <c r="I6773" s="105"/>
      <c r="J6773" s="63"/>
      <c r="K6773" s="65"/>
      <c r="L6773" s="65"/>
      <c r="M6773" s="65"/>
      <c r="N6773" s="65"/>
      <c r="O6773" s="63"/>
      <c r="P6773" s="63"/>
      <c r="Q6773" s="63"/>
      <c r="R6773" s="60"/>
      <c r="S6773" s="60"/>
      <c r="T6773" s="69"/>
      <c r="U6773" s="8"/>
      <c r="X6773" s="60"/>
    </row>
    <row r="6774" spans="1:27" ht="33.75" outlineLevel="4" x14ac:dyDescent="0.2">
      <c r="A6774" s="4"/>
      <c r="B6774" s="120"/>
      <c r="C6774" s="121">
        <v>4</v>
      </c>
      <c r="D6774" s="122" t="s">
        <v>760</v>
      </c>
      <c r="E6774" s="123" t="s">
        <v>4315</v>
      </c>
      <c r="F6774" s="124" t="s">
        <v>4316</v>
      </c>
      <c r="G6774" s="122" t="s">
        <v>4312</v>
      </c>
      <c r="H6774" s="125">
        <v>6</v>
      </c>
      <c r="I6774" s="126">
        <v>0</v>
      </c>
      <c r="J6774" s="127">
        <f>H6774*I6774</f>
        <v>0</v>
      </c>
      <c r="K6774" s="125"/>
      <c r="L6774" s="125">
        <f>H6774*K6774</f>
        <v>0</v>
      </c>
      <c r="M6774" s="125"/>
      <c r="N6774" s="125">
        <f>H6774*M6774</f>
        <v>0</v>
      </c>
      <c r="O6774" s="127">
        <v>15</v>
      </c>
      <c r="P6774" s="127">
        <f>J6774*(O6774/100)</f>
        <v>0</v>
      </c>
      <c r="Q6774" s="127">
        <f>J6774+P6774</f>
        <v>0</v>
      </c>
      <c r="R6774" s="128"/>
      <c r="S6774" s="128" t="s">
        <v>776</v>
      </c>
      <c r="T6774" s="129">
        <v>1</v>
      </c>
      <c r="U6774" s="8"/>
      <c r="V6774" s="8"/>
      <c r="W6774" s="8"/>
      <c r="X6774" s="60"/>
    </row>
    <row r="6775" spans="1:27" ht="9.75" outlineLevel="5" x14ac:dyDescent="0.2">
      <c r="A6775" s="130"/>
      <c r="B6775" s="131"/>
      <c r="C6775" s="131"/>
      <c r="D6775" s="132"/>
      <c r="E6775" s="136" t="s">
        <v>0</v>
      </c>
      <c r="F6775" s="159" t="s">
        <v>763</v>
      </c>
      <c r="G6775" s="159"/>
      <c r="H6775" s="160"/>
      <c r="I6775" s="161"/>
      <c r="J6775" s="162"/>
      <c r="K6775" s="134"/>
      <c r="L6775" s="134"/>
      <c r="M6775" s="134"/>
      <c r="N6775" s="134"/>
      <c r="O6775" s="135"/>
      <c r="P6775" s="135"/>
      <c r="Q6775" s="135"/>
      <c r="R6775" s="132"/>
      <c r="S6775" s="132"/>
      <c r="T6775" s="131"/>
      <c r="U6775" s="6"/>
      <c r="V6775" s="8"/>
      <c r="W6775" s="8"/>
      <c r="X6775" s="133" t="str">
        <f>F6775</f>
        <v>---</v>
      </c>
      <c r="Y6775" s="9"/>
      <c r="AA6775" s="11"/>
    </row>
    <row r="6776" spans="1:27" ht="7.5" customHeight="1" outlineLevel="5" x14ac:dyDescent="0.15">
      <c r="B6776" s="69"/>
      <c r="C6776" s="69"/>
      <c r="D6776" s="60"/>
      <c r="E6776" s="60"/>
      <c r="F6776" s="61"/>
      <c r="G6776" s="60"/>
      <c r="H6776" s="65"/>
      <c r="I6776" s="105"/>
      <c r="J6776" s="63"/>
      <c r="K6776" s="65"/>
      <c r="L6776" s="65"/>
      <c r="M6776" s="65"/>
      <c r="N6776" s="65"/>
      <c r="O6776" s="63"/>
      <c r="P6776" s="63"/>
      <c r="Q6776" s="63"/>
      <c r="R6776" s="60"/>
      <c r="S6776" s="60"/>
      <c r="T6776" s="69"/>
      <c r="U6776" s="8"/>
      <c r="X6776" s="60"/>
    </row>
    <row r="6777" spans="1:27" ht="11.25" outlineLevel="4" x14ac:dyDescent="0.2">
      <c r="A6777" s="4"/>
      <c r="B6777" s="120"/>
      <c r="C6777" s="121">
        <v>5</v>
      </c>
      <c r="D6777" s="122" t="s">
        <v>3747</v>
      </c>
      <c r="E6777" s="123" t="s">
        <v>4091</v>
      </c>
      <c r="F6777" s="124" t="s">
        <v>4092</v>
      </c>
      <c r="G6777" s="122" t="s">
        <v>3757</v>
      </c>
      <c r="H6777" s="125">
        <v>30</v>
      </c>
      <c r="I6777" s="126">
        <v>0</v>
      </c>
      <c r="J6777" s="127">
        <f>H6777*I6777</f>
        <v>0</v>
      </c>
      <c r="K6777" s="125"/>
      <c r="L6777" s="125">
        <f>H6777*K6777</f>
        <v>0</v>
      </c>
      <c r="M6777" s="125"/>
      <c r="N6777" s="125">
        <f>H6777*M6777</f>
        <v>0</v>
      </c>
      <c r="O6777" s="127">
        <v>15</v>
      </c>
      <c r="P6777" s="127">
        <f>J6777*(O6777/100)</f>
        <v>0</v>
      </c>
      <c r="Q6777" s="127">
        <f>J6777+P6777</f>
        <v>0</v>
      </c>
      <c r="R6777" s="128"/>
      <c r="S6777" s="128" t="s">
        <v>538</v>
      </c>
      <c r="T6777" s="129">
        <v>1</v>
      </c>
      <c r="U6777" s="8"/>
      <c r="V6777" s="8"/>
      <c r="W6777" s="8"/>
      <c r="X6777" s="60"/>
    </row>
    <row r="6778" spans="1:27" ht="9.75" outlineLevel="5" x14ac:dyDescent="0.2">
      <c r="A6778" s="130"/>
      <c r="B6778" s="131"/>
      <c r="C6778" s="131"/>
      <c r="D6778" s="132"/>
      <c r="E6778" s="136" t="s">
        <v>0</v>
      </c>
      <c r="F6778" s="159" t="s">
        <v>4093</v>
      </c>
      <c r="G6778" s="159"/>
      <c r="H6778" s="160"/>
      <c r="I6778" s="161"/>
      <c r="J6778" s="162"/>
      <c r="K6778" s="134"/>
      <c r="L6778" s="134"/>
      <c r="M6778" s="134"/>
      <c r="N6778" s="134"/>
      <c r="O6778" s="135"/>
      <c r="P6778" s="135"/>
      <c r="Q6778" s="135"/>
      <c r="R6778" s="132"/>
      <c r="S6778" s="132"/>
      <c r="T6778" s="131"/>
      <c r="U6778" s="6"/>
      <c r="V6778" s="8"/>
      <c r="W6778" s="8"/>
      <c r="X6778" s="133" t="str">
        <f>F6778</f>
        <v>Hodinové zúčtovací sazby montáží technologických zařízení na stavebních objektech montér slaboproudých zařízení odborný</v>
      </c>
      <c r="Y6778" s="9"/>
      <c r="AA6778" s="11"/>
    </row>
    <row r="6779" spans="1:27" ht="7.5" customHeight="1" outlineLevel="5" x14ac:dyDescent="0.15">
      <c r="B6779" s="69"/>
      <c r="C6779" s="69"/>
      <c r="D6779" s="60"/>
      <c r="E6779" s="60"/>
      <c r="F6779" s="61"/>
      <c r="G6779" s="60"/>
      <c r="H6779" s="65"/>
      <c r="I6779" s="105"/>
      <c r="J6779" s="63"/>
      <c r="K6779" s="65"/>
      <c r="L6779" s="65"/>
      <c r="M6779" s="65"/>
      <c r="N6779" s="65"/>
      <c r="O6779" s="63"/>
      <c r="P6779" s="63"/>
      <c r="Q6779" s="63"/>
      <c r="R6779" s="60"/>
      <c r="S6779" s="60"/>
      <c r="T6779" s="69"/>
      <c r="U6779" s="8"/>
      <c r="X6779" s="60"/>
    </row>
    <row r="6780" spans="1:27" outlineLevel="4" x14ac:dyDescent="0.15">
      <c r="B6780" s="6"/>
      <c r="C6780" s="6"/>
      <c r="D6780" s="6"/>
      <c r="E6780" s="6"/>
      <c r="F6780" s="6"/>
      <c r="G6780" s="6"/>
      <c r="H6780" s="6"/>
      <c r="I6780" s="8"/>
      <c r="J6780" s="8"/>
      <c r="K6780" s="6"/>
      <c r="L6780" s="6"/>
      <c r="M6780" s="6"/>
      <c r="N6780" s="6"/>
      <c r="O6780" s="6"/>
      <c r="P6780" s="8"/>
      <c r="Q6780" s="8"/>
      <c r="R6780" s="8"/>
      <c r="S6780" s="6"/>
      <c r="T6780" s="6"/>
      <c r="X6780" s="6"/>
    </row>
    <row r="6781" spans="1:27" ht="11.25" outlineLevel="3" x14ac:dyDescent="0.2">
      <c r="A6781" s="96" t="s">
        <v>258</v>
      </c>
      <c r="B6781" s="100">
        <v>4</v>
      </c>
      <c r="C6781" s="114"/>
      <c r="D6781" s="115" t="s">
        <v>533</v>
      </c>
      <c r="E6781" s="115"/>
      <c r="F6781" s="116" t="s">
        <v>228</v>
      </c>
      <c r="G6781" s="115"/>
      <c r="H6781" s="117"/>
      <c r="I6781" s="118"/>
      <c r="J6781" s="98">
        <f>SUBTOTAL(9,J6782:J6794)</f>
        <v>0</v>
      </c>
      <c r="K6781" s="117"/>
      <c r="L6781" s="99">
        <f>SUBTOTAL(9,L6782:L6794)</f>
        <v>9.8000000000000014E-3</v>
      </c>
      <c r="M6781" s="117"/>
      <c r="N6781" s="99">
        <f>SUBTOTAL(9,N6782:N6794)</f>
        <v>4.2382499999999999</v>
      </c>
      <c r="O6781" s="119"/>
      <c r="P6781" s="98">
        <f>SUBTOTAL(9,P6782:P6794)</f>
        <v>0</v>
      </c>
      <c r="Q6781" s="98">
        <f>SUBTOTAL(9,Q6782:Q6794)</f>
        <v>0</v>
      </c>
      <c r="R6781" s="115"/>
      <c r="S6781" s="115"/>
      <c r="T6781" s="100">
        <f>SUBTOTAL(9,T6782:T6794)</f>
        <v>4</v>
      </c>
      <c r="U6781" s="6"/>
      <c r="V6781" s="8"/>
      <c r="W6781" s="8"/>
      <c r="X6781" s="60"/>
    </row>
    <row r="6782" spans="1:27" ht="11.25" outlineLevel="4" x14ac:dyDescent="0.2">
      <c r="A6782" s="4"/>
      <c r="B6782" s="120"/>
      <c r="C6782" s="121">
        <v>1</v>
      </c>
      <c r="D6782" s="122" t="s">
        <v>3747</v>
      </c>
      <c r="E6782" s="123" t="s">
        <v>3953</v>
      </c>
      <c r="F6782" s="124" t="s">
        <v>3954</v>
      </c>
      <c r="G6782" s="122" t="s">
        <v>724</v>
      </c>
      <c r="H6782" s="125">
        <v>75</v>
      </c>
      <c r="I6782" s="126">
        <v>0</v>
      </c>
      <c r="J6782" s="127">
        <f>H6782*I6782</f>
        <v>0</v>
      </c>
      <c r="K6782" s="125"/>
      <c r="L6782" s="125">
        <f>H6782*K6782</f>
        <v>0</v>
      </c>
      <c r="M6782" s="125">
        <v>3.0000000000000001E-5</v>
      </c>
      <c r="N6782" s="125">
        <f>H6782*M6782</f>
        <v>2.2500000000000003E-3</v>
      </c>
      <c r="O6782" s="127">
        <v>15</v>
      </c>
      <c r="P6782" s="127">
        <f>J6782*(O6782/100)</f>
        <v>0</v>
      </c>
      <c r="Q6782" s="127">
        <f>J6782+P6782</f>
        <v>0</v>
      </c>
      <c r="R6782" s="128"/>
      <c r="S6782" s="128" t="s">
        <v>538</v>
      </c>
      <c r="T6782" s="129">
        <v>1</v>
      </c>
      <c r="U6782" s="8"/>
      <c r="V6782" s="8"/>
      <c r="W6782" s="8"/>
      <c r="X6782" s="60"/>
    </row>
    <row r="6783" spans="1:27" ht="9.75" outlineLevel="5" x14ac:dyDescent="0.2">
      <c r="A6783" s="130"/>
      <c r="B6783" s="131"/>
      <c r="C6783" s="131"/>
      <c r="D6783" s="132"/>
      <c r="E6783" s="136" t="s">
        <v>0</v>
      </c>
      <c r="F6783" s="159" t="s">
        <v>3955</v>
      </c>
      <c r="G6783" s="159"/>
      <c r="H6783" s="160"/>
      <c r="I6783" s="161"/>
      <c r="J6783" s="162"/>
      <c r="K6783" s="134"/>
      <c r="L6783" s="134"/>
      <c r="M6783" s="134"/>
      <c r="N6783" s="134"/>
      <c r="O6783" s="135"/>
      <c r="P6783" s="135"/>
      <c r="Q6783" s="135"/>
      <c r="R6783" s="132"/>
      <c r="S6783" s="132"/>
      <c r="T6783" s="131"/>
      <c r="U6783" s="6"/>
      <c r="V6783" s="8"/>
      <c r="W6783" s="8"/>
      <c r="X6783" s="133" t="str">
        <f>F6783</f>
        <v>Vysekání kapes nebo výklenků ve zdivu pro osazení kotevních prvků nebo elektroinstalačního zařízení z lehkých betonů, dutých cihel nebo tvárnic, velikosti 7x7x5 cm</v>
      </c>
      <c r="Y6783" s="9"/>
      <c r="AA6783" s="11"/>
    </row>
    <row r="6784" spans="1:27" ht="7.5" customHeight="1" outlineLevel="5" x14ac:dyDescent="0.15">
      <c r="B6784" s="69"/>
      <c r="C6784" s="69"/>
      <c r="D6784" s="60"/>
      <c r="E6784" s="60"/>
      <c r="F6784" s="61"/>
      <c r="G6784" s="60"/>
      <c r="H6784" s="65"/>
      <c r="I6784" s="105"/>
      <c r="J6784" s="63"/>
      <c r="K6784" s="65"/>
      <c r="L6784" s="65"/>
      <c r="M6784" s="65"/>
      <c r="N6784" s="65"/>
      <c r="O6784" s="63"/>
      <c r="P6784" s="63"/>
      <c r="Q6784" s="63"/>
      <c r="R6784" s="60"/>
      <c r="S6784" s="60"/>
      <c r="T6784" s="69"/>
      <c r="U6784" s="8"/>
      <c r="X6784" s="60"/>
    </row>
    <row r="6785" spans="1:27" ht="22.5" outlineLevel="4" x14ac:dyDescent="0.2">
      <c r="A6785" s="4"/>
      <c r="B6785" s="120"/>
      <c r="C6785" s="121">
        <v>2</v>
      </c>
      <c r="D6785" s="122" t="s">
        <v>3747</v>
      </c>
      <c r="E6785" s="123" t="s">
        <v>3962</v>
      </c>
      <c r="F6785" s="124" t="s">
        <v>3963</v>
      </c>
      <c r="G6785" s="122" t="s">
        <v>724</v>
      </c>
      <c r="H6785" s="125">
        <v>3</v>
      </c>
      <c r="I6785" s="126">
        <v>0</v>
      </c>
      <c r="J6785" s="127">
        <f>H6785*I6785</f>
        <v>0</v>
      </c>
      <c r="K6785" s="125"/>
      <c r="L6785" s="125">
        <f>H6785*K6785</f>
        <v>0</v>
      </c>
      <c r="M6785" s="125">
        <v>0.52200000000000002</v>
      </c>
      <c r="N6785" s="125">
        <f>H6785*M6785</f>
        <v>1.5660000000000001</v>
      </c>
      <c r="O6785" s="127">
        <v>15</v>
      </c>
      <c r="P6785" s="127">
        <f>J6785*(O6785/100)</f>
        <v>0</v>
      </c>
      <c r="Q6785" s="127">
        <f>J6785+P6785</f>
        <v>0</v>
      </c>
      <c r="R6785" s="128"/>
      <c r="S6785" s="128" t="s">
        <v>538</v>
      </c>
      <c r="T6785" s="129">
        <v>1</v>
      </c>
      <c r="U6785" s="8"/>
      <c r="V6785" s="8"/>
      <c r="W6785" s="8"/>
      <c r="X6785" s="60"/>
    </row>
    <row r="6786" spans="1:27" ht="9.75" outlineLevel="5" x14ac:dyDescent="0.2">
      <c r="A6786" s="130"/>
      <c r="B6786" s="131"/>
      <c r="C6786" s="131"/>
      <c r="D6786" s="132"/>
      <c r="E6786" s="136" t="s">
        <v>0</v>
      </c>
      <c r="F6786" s="159" t="s">
        <v>3964</v>
      </c>
      <c r="G6786" s="159"/>
      <c r="H6786" s="160"/>
      <c r="I6786" s="161"/>
      <c r="J6786" s="162"/>
      <c r="K6786" s="134"/>
      <c r="L6786" s="134"/>
      <c r="M6786" s="134"/>
      <c r="N6786" s="134"/>
      <c r="O6786" s="135"/>
      <c r="P6786" s="135"/>
      <c r="Q6786" s="135"/>
      <c r="R6786" s="132"/>
      <c r="S6786" s="132"/>
      <c r="T6786" s="131"/>
      <c r="U6786" s="6"/>
      <c r="V6786" s="8"/>
      <c r="W6786" s="8"/>
      <c r="X6786" s="133" t="str">
        <f>F6786</f>
        <v>Vybourání otvorů ve zdivu železobetonovém plochy přes 0,09 do 0,25 m2 a tloušťky přes 75 do 90 cm</v>
      </c>
      <c r="Y6786" s="9"/>
      <c r="AA6786" s="11"/>
    </row>
    <row r="6787" spans="1:27" ht="7.5" customHeight="1" outlineLevel="5" x14ac:dyDescent="0.15">
      <c r="B6787" s="69"/>
      <c r="C6787" s="69"/>
      <c r="D6787" s="60"/>
      <c r="E6787" s="60"/>
      <c r="F6787" s="61"/>
      <c r="G6787" s="60"/>
      <c r="H6787" s="65"/>
      <c r="I6787" s="105"/>
      <c r="J6787" s="63"/>
      <c r="K6787" s="65"/>
      <c r="L6787" s="65"/>
      <c r="M6787" s="65"/>
      <c r="N6787" s="65"/>
      <c r="O6787" s="63"/>
      <c r="P6787" s="63"/>
      <c r="Q6787" s="63"/>
      <c r="R6787" s="60"/>
      <c r="S6787" s="60"/>
      <c r="T6787" s="69"/>
      <c r="U6787" s="8"/>
      <c r="X6787" s="60"/>
    </row>
    <row r="6788" spans="1:27" ht="11.25" outlineLevel="4" x14ac:dyDescent="0.2">
      <c r="A6788" s="4"/>
      <c r="B6788" s="120"/>
      <c r="C6788" s="121">
        <v>3</v>
      </c>
      <c r="D6788" s="122" t="s">
        <v>3747</v>
      </c>
      <c r="E6788" s="123" t="s">
        <v>3956</v>
      </c>
      <c r="F6788" s="124" t="s">
        <v>3957</v>
      </c>
      <c r="G6788" s="122" t="s">
        <v>752</v>
      </c>
      <c r="H6788" s="125">
        <v>490</v>
      </c>
      <c r="I6788" s="126">
        <v>0</v>
      </c>
      <c r="J6788" s="127">
        <f>H6788*I6788</f>
        <v>0</v>
      </c>
      <c r="K6788" s="125">
        <v>2.0000000000000002E-5</v>
      </c>
      <c r="L6788" s="125">
        <f>H6788*K6788</f>
        <v>9.8000000000000014E-3</v>
      </c>
      <c r="M6788" s="125">
        <v>3.0000000000000001E-3</v>
      </c>
      <c r="N6788" s="125">
        <f>H6788*M6788</f>
        <v>1.47</v>
      </c>
      <c r="O6788" s="127">
        <v>15</v>
      </c>
      <c r="P6788" s="127">
        <f>J6788*(O6788/100)</f>
        <v>0</v>
      </c>
      <c r="Q6788" s="127">
        <f>J6788+P6788</f>
        <v>0</v>
      </c>
      <c r="R6788" s="128"/>
      <c r="S6788" s="128" t="s">
        <v>538</v>
      </c>
      <c r="T6788" s="129">
        <v>1</v>
      </c>
      <c r="U6788" s="8"/>
      <c r="V6788" s="8"/>
      <c r="W6788" s="8"/>
      <c r="X6788" s="60"/>
    </row>
    <row r="6789" spans="1:27" ht="9.75" outlineLevel="5" x14ac:dyDescent="0.2">
      <c r="A6789" s="130"/>
      <c r="B6789" s="131"/>
      <c r="C6789" s="131"/>
      <c r="D6789" s="132"/>
      <c r="E6789" s="136" t="s">
        <v>0</v>
      </c>
      <c r="F6789" s="159" t="s">
        <v>3958</v>
      </c>
      <c r="G6789" s="159"/>
      <c r="H6789" s="160"/>
      <c r="I6789" s="161"/>
      <c r="J6789" s="162"/>
      <c r="K6789" s="134"/>
      <c r="L6789" s="134"/>
      <c r="M6789" s="134"/>
      <c r="N6789" s="134"/>
      <c r="O6789" s="135"/>
      <c r="P6789" s="135"/>
      <c r="Q6789" s="135"/>
      <c r="R6789" s="132"/>
      <c r="S6789" s="132"/>
      <c r="T6789" s="131"/>
      <c r="U6789" s="6"/>
      <c r="V6789" s="8"/>
      <c r="W6789" s="8"/>
      <c r="X6789" s="133" t="str">
        <f>F6789</f>
        <v>Frézování drážek pro vodiče ve stěnách z cihel včetně omítky, rozměru do 5x5 cm</v>
      </c>
      <c r="Y6789" s="9"/>
      <c r="AA6789" s="11"/>
    </row>
    <row r="6790" spans="1:27" ht="7.5" customHeight="1" outlineLevel="5" x14ac:dyDescent="0.15">
      <c r="B6790" s="69"/>
      <c r="C6790" s="69"/>
      <c r="D6790" s="60"/>
      <c r="E6790" s="60"/>
      <c r="F6790" s="61"/>
      <c r="G6790" s="60"/>
      <c r="H6790" s="65"/>
      <c r="I6790" s="105"/>
      <c r="J6790" s="63"/>
      <c r="K6790" s="65"/>
      <c r="L6790" s="65"/>
      <c r="M6790" s="65"/>
      <c r="N6790" s="65"/>
      <c r="O6790" s="63"/>
      <c r="P6790" s="63"/>
      <c r="Q6790" s="63"/>
      <c r="R6790" s="60"/>
      <c r="S6790" s="60"/>
      <c r="T6790" s="69"/>
      <c r="U6790" s="8"/>
      <c r="X6790" s="60"/>
    </row>
    <row r="6791" spans="1:27" ht="11.25" outlineLevel="4" x14ac:dyDescent="0.2">
      <c r="A6791" s="4"/>
      <c r="B6791" s="120"/>
      <c r="C6791" s="121">
        <v>4</v>
      </c>
      <c r="D6791" s="122" t="s">
        <v>3747</v>
      </c>
      <c r="E6791" s="123" t="s">
        <v>3965</v>
      </c>
      <c r="F6791" s="124" t="s">
        <v>3966</v>
      </c>
      <c r="G6791" s="122" t="s">
        <v>752</v>
      </c>
      <c r="H6791" s="125">
        <v>75</v>
      </c>
      <c r="I6791" s="126">
        <v>0</v>
      </c>
      <c r="J6791" s="127">
        <f>H6791*I6791</f>
        <v>0</v>
      </c>
      <c r="K6791" s="125"/>
      <c r="L6791" s="125">
        <f>H6791*K6791</f>
        <v>0</v>
      </c>
      <c r="M6791" s="125">
        <v>1.6E-2</v>
      </c>
      <c r="N6791" s="125">
        <f>H6791*M6791</f>
        <v>1.2</v>
      </c>
      <c r="O6791" s="127">
        <v>15</v>
      </c>
      <c r="P6791" s="127">
        <f>J6791*(O6791/100)</f>
        <v>0</v>
      </c>
      <c r="Q6791" s="127">
        <f>J6791+P6791</f>
        <v>0</v>
      </c>
      <c r="R6791" s="128"/>
      <c r="S6791" s="128" t="s">
        <v>538</v>
      </c>
      <c r="T6791" s="129">
        <v>1</v>
      </c>
      <c r="U6791" s="8"/>
      <c r="V6791" s="8"/>
      <c r="W6791" s="8"/>
      <c r="X6791" s="60"/>
    </row>
    <row r="6792" spans="1:27" ht="9.75" outlineLevel="5" x14ac:dyDescent="0.2">
      <c r="A6792" s="130"/>
      <c r="B6792" s="131"/>
      <c r="C6792" s="131"/>
      <c r="D6792" s="132"/>
      <c r="E6792" s="136" t="s">
        <v>0</v>
      </c>
      <c r="F6792" s="159" t="s">
        <v>3967</v>
      </c>
      <c r="G6792" s="159"/>
      <c r="H6792" s="160"/>
      <c r="I6792" s="161"/>
      <c r="J6792" s="162"/>
      <c r="K6792" s="134"/>
      <c r="L6792" s="134"/>
      <c r="M6792" s="134"/>
      <c r="N6792" s="134"/>
      <c r="O6792" s="135"/>
      <c r="P6792" s="135"/>
      <c r="Q6792" s="135"/>
      <c r="R6792" s="132"/>
      <c r="S6792" s="132"/>
      <c r="T6792" s="131"/>
      <c r="U6792" s="6"/>
      <c r="V6792" s="8"/>
      <c r="W6792" s="8"/>
      <c r="X6792" s="133" t="str">
        <f>F6792</f>
        <v>Vysekání rýh pro montáž trubek a kabelů v kamenných nebo betonových zdech hloubky přes 5 do 7 cm a šířky přes 7 do 10 cm</v>
      </c>
      <c r="Y6792" s="9"/>
      <c r="AA6792" s="11"/>
    </row>
    <row r="6793" spans="1:27" ht="7.5" customHeight="1" outlineLevel="5" x14ac:dyDescent="0.15">
      <c r="B6793" s="69"/>
      <c r="C6793" s="69"/>
      <c r="D6793" s="60"/>
      <c r="E6793" s="60"/>
      <c r="F6793" s="61"/>
      <c r="G6793" s="60"/>
      <c r="H6793" s="65"/>
      <c r="I6793" s="105"/>
      <c r="J6793" s="63"/>
      <c r="K6793" s="65"/>
      <c r="L6793" s="65"/>
      <c r="M6793" s="65"/>
      <c r="N6793" s="65"/>
      <c r="O6793" s="63"/>
      <c r="P6793" s="63"/>
      <c r="Q6793" s="63"/>
      <c r="R6793" s="60"/>
      <c r="S6793" s="60"/>
      <c r="T6793" s="69"/>
      <c r="U6793" s="8"/>
      <c r="X6793" s="60"/>
    </row>
    <row r="6794" spans="1:27" outlineLevel="4" x14ac:dyDescent="0.15">
      <c r="B6794" s="6"/>
      <c r="C6794" s="6"/>
      <c r="D6794" s="6"/>
      <c r="E6794" s="6"/>
      <c r="F6794" s="6"/>
      <c r="G6794" s="6"/>
      <c r="H6794" s="6"/>
      <c r="I6794" s="8"/>
      <c r="J6794" s="8"/>
      <c r="K6794" s="6"/>
      <c r="L6794" s="6"/>
      <c r="M6794" s="6"/>
      <c r="N6794" s="6"/>
      <c r="O6794" s="6"/>
      <c r="P6794" s="8"/>
      <c r="Q6794" s="8"/>
      <c r="R6794" s="8"/>
      <c r="S6794" s="6"/>
      <c r="T6794" s="6"/>
      <c r="X6794" s="6"/>
    </row>
    <row r="6795" spans="1:27" ht="11.25" outlineLevel="2" x14ac:dyDescent="0.2">
      <c r="A6795" s="96" t="s">
        <v>259</v>
      </c>
      <c r="B6795" s="100">
        <v>3</v>
      </c>
      <c r="C6795" s="114"/>
      <c r="D6795" s="115" t="s">
        <v>532</v>
      </c>
      <c r="E6795" s="115"/>
      <c r="F6795" s="116" t="s">
        <v>260</v>
      </c>
      <c r="G6795" s="115"/>
      <c r="H6795" s="117"/>
      <c r="I6795" s="118"/>
      <c r="J6795" s="98">
        <f>SUBTOTAL(9,J6796:J7146)</f>
        <v>0</v>
      </c>
      <c r="K6795" s="117"/>
      <c r="L6795" s="99">
        <f>SUBTOTAL(9,L6796:L7146)</f>
        <v>1.5280000000000002E-2</v>
      </c>
      <c r="M6795" s="117"/>
      <c r="N6795" s="99">
        <f>SUBTOTAL(9,N6796:N7146)</f>
        <v>6.9657999999999998</v>
      </c>
      <c r="O6795" s="119"/>
      <c r="P6795" s="98">
        <f>SUBTOTAL(9,P6796:P7146)</f>
        <v>0</v>
      </c>
      <c r="Q6795" s="98">
        <f>SUBTOTAL(9,Q6796:Q7146)</f>
        <v>0</v>
      </c>
      <c r="R6795" s="115"/>
      <c r="S6795" s="115"/>
      <c r="T6795" s="100">
        <f>SUBTOTAL(9,T6796:T7146)</f>
        <v>109</v>
      </c>
      <c r="U6795" s="6"/>
      <c r="V6795" s="8"/>
      <c r="W6795" s="8"/>
      <c r="X6795" s="60"/>
    </row>
    <row r="6796" spans="1:27" ht="11.25" outlineLevel="3" x14ac:dyDescent="0.2">
      <c r="A6796" s="96" t="s">
        <v>261</v>
      </c>
      <c r="B6796" s="100">
        <v>4</v>
      </c>
      <c r="C6796" s="114"/>
      <c r="D6796" s="115" t="s">
        <v>533</v>
      </c>
      <c r="E6796" s="115"/>
      <c r="F6796" s="116" t="s">
        <v>180</v>
      </c>
      <c r="G6796" s="115"/>
      <c r="H6796" s="117"/>
      <c r="I6796" s="118"/>
      <c r="J6796" s="98">
        <f>SUBTOTAL(9,J6797:J6875)</f>
        <v>0</v>
      </c>
      <c r="K6796" s="117"/>
      <c r="L6796" s="99">
        <f>SUBTOTAL(9,L6797:L6875)</f>
        <v>0</v>
      </c>
      <c r="M6796" s="117"/>
      <c r="N6796" s="99">
        <f>SUBTOTAL(9,N6797:N6875)</f>
        <v>0</v>
      </c>
      <c r="O6796" s="119"/>
      <c r="P6796" s="98">
        <f>SUBTOTAL(9,P6797:P6875)</f>
        <v>0</v>
      </c>
      <c r="Q6796" s="98">
        <f>SUBTOTAL(9,Q6797:Q6875)</f>
        <v>0</v>
      </c>
      <c r="R6796" s="115"/>
      <c r="S6796" s="115"/>
      <c r="T6796" s="100">
        <f>SUBTOTAL(9,T6797:T6875)</f>
        <v>26</v>
      </c>
      <c r="U6796" s="6"/>
      <c r="V6796" s="8"/>
      <c r="W6796" s="8"/>
      <c r="X6796" s="60"/>
    </row>
    <row r="6797" spans="1:27" ht="11.25" outlineLevel="4" x14ac:dyDescent="0.2">
      <c r="A6797" s="4"/>
      <c r="B6797" s="120"/>
      <c r="C6797" s="121">
        <v>1</v>
      </c>
      <c r="D6797" s="122" t="s">
        <v>534</v>
      </c>
      <c r="E6797" s="123" t="s">
        <v>3716</v>
      </c>
      <c r="F6797" s="124" t="s">
        <v>3717</v>
      </c>
      <c r="G6797" s="122" t="s">
        <v>752</v>
      </c>
      <c r="H6797" s="125">
        <v>195</v>
      </c>
      <c r="I6797" s="126">
        <v>0</v>
      </c>
      <c r="J6797" s="127">
        <f>H6797*I6797</f>
        <v>0</v>
      </c>
      <c r="K6797" s="125"/>
      <c r="L6797" s="125">
        <f>H6797*K6797</f>
        <v>0</v>
      </c>
      <c r="M6797" s="125"/>
      <c r="N6797" s="125">
        <f>H6797*M6797</f>
        <v>0</v>
      </c>
      <c r="O6797" s="127">
        <v>15</v>
      </c>
      <c r="P6797" s="127">
        <f>J6797*(O6797/100)</f>
        <v>0</v>
      </c>
      <c r="Q6797" s="127">
        <f>J6797+P6797</f>
        <v>0</v>
      </c>
      <c r="R6797" s="128"/>
      <c r="S6797" s="128" t="s">
        <v>538</v>
      </c>
      <c r="T6797" s="129">
        <v>1</v>
      </c>
      <c r="U6797" s="8"/>
      <c r="V6797" s="8"/>
      <c r="W6797" s="8"/>
      <c r="X6797" s="60"/>
    </row>
    <row r="6798" spans="1:27" ht="9.75" outlineLevel="5" x14ac:dyDescent="0.2">
      <c r="A6798" s="130"/>
      <c r="B6798" s="131"/>
      <c r="C6798" s="131"/>
      <c r="D6798" s="132"/>
      <c r="E6798" s="136" t="s">
        <v>0</v>
      </c>
      <c r="F6798" s="159" t="s">
        <v>3718</v>
      </c>
      <c r="G6798" s="159"/>
      <c r="H6798" s="160"/>
      <c r="I6798" s="161"/>
      <c r="J6798" s="162"/>
      <c r="K6798" s="134"/>
      <c r="L6798" s="134"/>
      <c r="M6798" s="134"/>
      <c r="N6798" s="134"/>
      <c r="O6798" s="135"/>
      <c r="P6798" s="135"/>
      <c r="Q6798" s="135"/>
      <c r="R6798" s="132"/>
      <c r="S6798" s="132"/>
      <c r="T6798" s="131"/>
      <c r="U6798" s="6"/>
      <c r="V6798" s="8"/>
      <c r="W6798" s="8"/>
      <c r="X6798" s="133" t="str">
        <f>F6798</f>
        <v>Montáž vodičů izolovaných měděných bez ukončení uložených pevně plných a laněných s PVC pláštěm, bezhalogenových, ohniodolných (např. CY, CHAH-V) průřezu žíly 0,55 až 16 mm2</v>
      </c>
      <c r="Y6798" s="9"/>
      <c r="AA6798" s="11"/>
    </row>
    <row r="6799" spans="1:27" ht="7.5" customHeight="1" outlineLevel="5" x14ac:dyDescent="0.15">
      <c r="B6799" s="69"/>
      <c r="C6799" s="69"/>
      <c r="D6799" s="60"/>
      <c r="E6799" s="60"/>
      <c r="F6799" s="61"/>
      <c r="G6799" s="60"/>
      <c r="H6799" s="65"/>
      <c r="I6799" s="105"/>
      <c r="J6799" s="63"/>
      <c r="K6799" s="65"/>
      <c r="L6799" s="65"/>
      <c r="M6799" s="65"/>
      <c r="N6799" s="65"/>
      <c r="O6799" s="63"/>
      <c r="P6799" s="63"/>
      <c r="Q6799" s="63"/>
      <c r="R6799" s="60"/>
      <c r="S6799" s="60"/>
      <c r="T6799" s="69"/>
      <c r="U6799" s="8"/>
      <c r="X6799" s="60"/>
    </row>
    <row r="6800" spans="1:27" ht="11.25" outlineLevel="4" x14ac:dyDescent="0.2">
      <c r="A6800" s="4"/>
      <c r="B6800" s="120"/>
      <c r="C6800" s="121">
        <v>2</v>
      </c>
      <c r="D6800" s="122" t="s">
        <v>760</v>
      </c>
      <c r="E6800" s="123" t="s">
        <v>3763</v>
      </c>
      <c r="F6800" s="124" t="s">
        <v>3764</v>
      </c>
      <c r="G6800" s="122" t="s">
        <v>752</v>
      </c>
      <c r="H6800" s="125">
        <v>195</v>
      </c>
      <c r="I6800" s="126">
        <v>0</v>
      </c>
      <c r="J6800" s="127">
        <f>H6800*I6800</f>
        <v>0</v>
      </c>
      <c r="K6800" s="125"/>
      <c r="L6800" s="125">
        <f>H6800*K6800</f>
        <v>0</v>
      </c>
      <c r="M6800" s="125"/>
      <c r="N6800" s="125">
        <f>H6800*M6800</f>
        <v>0</v>
      </c>
      <c r="O6800" s="127">
        <v>15</v>
      </c>
      <c r="P6800" s="127">
        <f>J6800*(O6800/100)</f>
        <v>0</v>
      </c>
      <c r="Q6800" s="127">
        <f>J6800+P6800</f>
        <v>0</v>
      </c>
      <c r="R6800" s="128"/>
      <c r="S6800" s="128" t="s">
        <v>776</v>
      </c>
      <c r="T6800" s="129">
        <v>1</v>
      </c>
      <c r="U6800" s="8"/>
      <c r="V6800" s="8"/>
      <c r="W6800" s="8"/>
      <c r="X6800" s="60"/>
    </row>
    <row r="6801" spans="1:27" ht="9.75" outlineLevel="5" x14ac:dyDescent="0.2">
      <c r="A6801" s="130"/>
      <c r="B6801" s="131"/>
      <c r="C6801" s="131"/>
      <c r="D6801" s="132"/>
      <c r="E6801" s="136" t="s">
        <v>0</v>
      </c>
      <c r="F6801" s="159" t="s">
        <v>763</v>
      </c>
      <c r="G6801" s="159"/>
      <c r="H6801" s="160"/>
      <c r="I6801" s="161"/>
      <c r="J6801" s="162"/>
      <c r="K6801" s="134"/>
      <c r="L6801" s="134"/>
      <c r="M6801" s="134"/>
      <c r="N6801" s="134"/>
      <c r="O6801" s="135"/>
      <c r="P6801" s="135"/>
      <c r="Q6801" s="135"/>
      <c r="R6801" s="132"/>
      <c r="S6801" s="132"/>
      <c r="T6801" s="131"/>
      <c r="U6801" s="6"/>
      <c r="V6801" s="8"/>
      <c r="W6801" s="8"/>
      <c r="X6801" s="133" t="str">
        <f>F6801</f>
        <v>---</v>
      </c>
      <c r="Y6801" s="9"/>
      <c r="AA6801" s="11"/>
    </row>
    <row r="6802" spans="1:27" ht="7.5" customHeight="1" outlineLevel="5" x14ac:dyDescent="0.15">
      <c r="B6802" s="69"/>
      <c r="C6802" s="69"/>
      <c r="D6802" s="60"/>
      <c r="E6802" s="60"/>
      <c r="F6802" s="61"/>
      <c r="G6802" s="60"/>
      <c r="H6802" s="65"/>
      <c r="I6802" s="105"/>
      <c r="J6802" s="63"/>
      <c r="K6802" s="65"/>
      <c r="L6802" s="65"/>
      <c r="M6802" s="65"/>
      <c r="N6802" s="65"/>
      <c r="O6802" s="63"/>
      <c r="P6802" s="63"/>
      <c r="Q6802" s="63"/>
      <c r="R6802" s="60"/>
      <c r="S6802" s="60"/>
      <c r="T6802" s="69"/>
      <c r="U6802" s="8"/>
      <c r="X6802" s="60"/>
    </row>
    <row r="6803" spans="1:27" ht="11.25" outlineLevel="4" x14ac:dyDescent="0.2">
      <c r="A6803" s="4"/>
      <c r="B6803" s="120"/>
      <c r="C6803" s="121">
        <v>3</v>
      </c>
      <c r="D6803" s="122" t="s">
        <v>534</v>
      </c>
      <c r="E6803" s="123" t="s">
        <v>3716</v>
      </c>
      <c r="F6803" s="124" t="s">
        <v>3717</v>
      </c>
      <c r="G6803" s="122" t="s">
        <v>752</v>
      </c>
      <c r="H6803" s="125">
        <v>62</v>
      </c>
      <c r="I6803" s="126">
        <v>0</v>
      </c>
      <c r="J6803" s="127">
        <f>H6803*I6803</f>
        <v>0</v>
      </c>
      <c r="K6803" s="125"/>
      <c r="L6803" s="125">
        <f>H6803*K6803</f>
        <v>0</v>
      </c>
      <c r="M6803" s="125"/>
      <c r="N6803" s="125">
        <f>H6803*M6803</f>
        <v>0</v>
      </c>
      <c r="O6803" s="127">
        <v>15</v>
      </c>
      <c r="P6803" s="127">
        <f>J6803*(O6803/100)</f>
        <v>0</v>
      </c>
      <c r="Q6803" s="127">
        <f>J6803+P6803</f>
        <v>0</v>
      </c>
      <c r="R6803" s="128"/>
      <c r="S6803" s="128" t="s">
        <v>538</v>
      </c>
      <c r="T6803" s="129">
        <v>1</v>
      </c>
      <c r="U6803" s="8"/>
      <c r="V6803" s="8"/>
      <c r="W6803" s="8"/>
      <c r="X6803" s="60"/>
    </row>
    <row r="6804" spans="1:27" ht="9.75" outlineLevel="5" x14ac:dyDescent="0.2">
      <c r="A6804" s="130"/>
      <c r="B6804" s="131"/>
      <c r="C6804" s="131"/>
      <c r="D6804" s="132"/>
      <c r="E6804" s="136" t="s">
        <v>0</v>
      </c>
      <c r="F6804" s="159" t="s">
        <v>3718</v>
      </c>
      <c r="G6804" s="159"/>
      <c r="H6804" s="160"/>
      <c r="I6804" s="161"/>
      <c r="J6804" s="162"/>
      <c r="K6804" s="134"/>
      <c r="L6804" s="134"/>
      <c r="M6804" s="134"/>
      <c r="N6804" s="134"/>
      <c r="O6804" s="135"/>
      <c r="P6804" s="135"/>
      <c r="Q6804" s="135"/>
      <c r="R6804" s="132"/>
      <c r="S6804" s="132"/>
      <c r="T6804" s="131"/>
      <c r="U6804" s="6"/>
      <c r="V6804" s="8"/>
      <c r="W6804" s="8"/>
      <c r="X6804" s="133" t="str">
        <f>F6804</f>
        <v>Montáž vodičů izolovaných měděných bez ukončení uložených pevně plných a laněných s PVC pláštěm, bezhalogenových, ohniodolných (např. CY, CHAH-V) průřezu žíly 0,55 až 16 mm2</v>
      </c>
      <c r="Y6804" s="9"/>
      <c r="AA6804" s="11"/>
    </row>
    <row r="6805" spans="1:27" ht="7.5" customHeight="1" outlineLevel="5" x14ac:dyDescent="0.15">
      <c r="B6805" s="69"/>
      <c r="C6805" s="69"/>
      <c r="D6805" s="60"/>
      <c r="E6805" s="60"/>
      <c r="F6805" s="61"/>
      <c r="G6805" s="60"/>
      <c r="H6805" s="65"/>
      <c r="I6805" s="105"/>
      <c r="J6805" s="63"/>
      <c r="K6805" s="65"/>
      <c r="L6805" s="65"/>
      <c r="M6805" s="65"/>
      <c r="N6805" s="65"/>
      <c r="O6805" s="63"/>
      <c r="P6805" s="63"/>
      <c r="Q6805" s="63"/>
      <c r="R6805" s="60"/>
      <c r="S6805" s="60"/>
      <c r="T6805" s="69"/>
      <c r="U6805" s="8"/>
      <c r="X6805" s="60"/>
    </row>
    <row r="6806" spans="1:27" ht="11.25" outlineLevel="4" x14ac:dyDescent="0.2">
      <c r="A6806" s="4"/>
      <c r="B6806" s="120"/>
      <c r="C6806" s="121">
        <v>4</v>
      </c>
      <c r="D6806" s="122" t="s">
        <v>760</v>
      </c>
      <c r="E6806" s="123" t="s">
        <v>3765</v>
      </c>
      <c r="F6806" s="124" t="s">
        <v>3766</v>
      </c>
      <c r="G6806" s="122" t="s">
        <v>752</v>
      </c>
      <c r="H6806" s="125">
        <v>62</v>
      </c>
      <c r="I6806" s="126">
        <v>0</v>
      </c>
      <c r="J6806" s="127">
        <f>H6806*I6806</f>
        <v>0</v>
      </c>
      <c r="K6806" s="125"/>
      <c r="L6806" s="125">
        <f>H6806*K6806</f>
        <v>0</v>
      </c>
      <c r="M6806" s="125"/>
      <c r="N6806" s="125">
        <f>H6806*M6806</f>
        <v>0</v>
      </c>
      <c r="O6806" s="127">
        <v>15</v>
      </c>
      <c r="P6806" s="127">
        <f>J6806*(O6806/100)</f>
        <v>0</v>
      </c>
      <c r="Q6806" s="127">
        <f>J6806+P6806</f>
        <v>0</v>
      </c>
      <c r="R6806" s="128"/>
      <c r="S6806" s="128" t="s">
        <v>776</v>
      </c>
      <c r="T6806" s="129">
        <v>1</v>
      </c>
      <c r="U6806" s="8"/>
      <c r="V6806" s="8"/>
      <c r="W6806" s="8"/>
      <c r="X6806" s="60"/>
    </row>
    <row r="6807" spans="1:27" ht="9.75" outlineLevel="5" x14ac:dyDescent="0.2">
      <c r="A6807" s="130"/>
      <c r="B6807" s="131"/>
      <c r="C6807" s="131"/>
      <c r="D6807" s="132"/>
      <c r="E6807" s="136" t="s">
        <v>0</v>
      </c>
      <c r="F6807" s="159" t="s">
        <v>763</v>
      </c>
      <c r="G6807" s="159"/>
      <c r="H6807" s="160"/>
      <c r="I6807" s="161"/>
      <c r="J6807" s="162"/>
      <c r="K6807" s="134"/>
      <c r="L6807" s="134"/>
      <c r="M6807" s="134"/>
      <c r="N6807" s="134"/>
      <c r="O6807" s="135"/>
      <c r="P6807" s="135"/>
      <c r="Q6807" s="135"/>
      <c r="R6807" s="132"/>
      <c r="S6807" s="132"/>
      <c r="T6807" s="131"/>
      <c r="U6807" s="6"/>
      <c r="V6807" s="8"/>
      <c r="W6807" s="8"/>
      <c r="X6807" s="133" t="str">
        <f>F6807</f>
        <v>---</v>
      </c>
      <c r="Y6807" s="9"/>
      <c r="AA6807" s="11"/>
    </row>
    <row r="6808" spans="1:27" ht="7.5" customHeight="1" outlineLevel="5" x14ac:dyDescent="0.15">
      <c r="B6808" s="69"/>
      <c r="C6808" s="69"/>
      <c r="D6808" s="60"/>
      <c r="E6808" s="60"/>
      <c r="F6808" s="61"/>
      <c r="G6808" s="60"/>
      <c r="H6808" s="65"/>
      <c r="I6808" s="105"/>
      <c r="J6808" s="63"/>
      <c r="K6808" s="65"/>
      <c r="L6808" s="65"/>
      <c r="M6808" s="65"/>
      <c r="N6808" s="65"/>
      <c r="O6808" s="63"/>
      <c r="P6808" s="63"/>
      <c r="Q6808" s="63"/>
      <c r="R6808" s="60"/>
      <c r="S6808" s="60"/>
      <c r="T6808" s="69"/>
      <c r="U6808" s="8"/>
      <c r="X6808" s="60"/>
    </row>
    <row r="6809" spans="1:27" ht="11.25" outlineLevel="4" x14ac:dyDescent="0.2">
      <c r="A6809" s="4"/>
      <c r="B6809" s="120"/>
      <c r="C6809" s="121">
        <v>5</v>
      </c>
      <c r="D6809" s="122" t="s">
        <v>534</v>
      </c>
      <c r="E6809" s="123" t="s">
        <v>3716</v>
      </c>
      <c r="F6809" s="124" t="s">
        <v>3717</v>
      </c>
      <c r="G6809" s="122" t="s">
        <v>752</v>
      </c>
      <c r="H6809" s="125">
        <v>142</v>
      </c>
      <c r="I6809" s="126">
        <v>0</v>
      </c>
      <c r="J6809" s="127">
        <f>H6809*I6809</f>
        <v>0</v>
      </c>
      <c r="K6809" s="125"/>
      <c r="L6809" s="125">
        <f>H6809*K6809</f>
        <v>0</v>
      </c>
      <c r="M6809" s="125"/>
      <c r="N6809" s="125">
        <f>H6809*M6809</f>
        <v>0</v>
      </c>
      <c r="O6809" s="127">
        <v>15</v>
      </c>
      <c r="P6809" s="127">
        <f>J6809*(O6809/100)</f>
        <v>0</v>
      </c>
      <c r="Q6809" s="127">
        <f>J6809+P6809</f>
        <v>0</v>
      </c>
      <c r="R6809" s="128"/>
      <c r="S6809" s="128" t="s">
        <v>538</v>
      </c>
      <c r="T6809" s="129">
        <v>1</v>
      </c>
      <c r="U6809" s="8"/>
      <c r="V6809" s="8"/>
      <c r="W6809" s="8"/>
      <c r="X6809" s="60"/>
    </row>
    <row r="6810" spans="1:27" ht="9.75" outlineLevel="5" x14ac:dyDescent="0.2">
      <c r="A6810" s="130"/>
      <c r="B6810" s="131"/>
      <c r="C6810" s="131"/>
      <c r="D6810" s="132"/>
      <c r="E6810" s="136" t="s">
        <v>0</v>
      </c>
      <c r="F6810" s="159" t="s">
        <v>3718</v>
      </c>
      <c r="G6810" s="159"/>
      <c r="H6810" s="160"/>
      <c r="I6810" s="161"/>
      <c r="J6810" s="162"/>
      <c r="K6810" s="134"/>
      <c r="L6810" s="134"/>
      <c r="M6810" s="134"/>
      <c r="N6810" s="134"/>
      <c r="O6810" s="135"/>
      <c r="P6810" s="135"/>
      <c r="Q6810" s="135"/>
      <c r="R6810" s="132"/>
      <c r="S6810" s="132"/>
      <c r="T6810" s="131"/>
      <c r="U6810" s="6"/>
      <c r="V6810" s="8"/>
      <c r="W6810" s="8"/>
      <c r="X6810" s="133" t="str">
        <f>F6810</f>
        <v>Montáž vodičů izolovaných měděných bez ukončení uložených pevně plných a laněných s PVC pláštěm, bezhalogenových, ohniodolných (např. CY, CHAH-V) průřezu žíly 0,55 až 16 mm2</v>
      </c>
      <c r="Y6810" s="9"/>
      <c r="AA6810" s="11"/>
    </row>
    <row r="6811" spans="1:27" ht="7.5" customHeight="1" outlineLevel="5" x14ac:dyDescent="0.15">
      <c r="B6811" s="69"/>
      <c r="C6811" s="69"/>
      <c r="D6811" s="60"/>
      <c r="E6811" s="60"/>
      <c r="F6811" s="61"/>
      <c r="G6811" s="60"/>
      <c r="H6811" s="65"/>
      <c r="I6811" s="105"/>
      <c r="J6811" s="63"/>
      <c r="K6811" s="65"/>
      <c r="L6811" s="65"/>
      <c r="M6811" s="65"/>
      <c r="N6811" s="65"/>
      <c r="O6811" s="63"/>
      <c r="P6811" s="63"/>
      <c r="Q6811" s="63"/>
      <c r="R6811" s="60"/>
      <c r="S6811" s="60"/>
      <c r="T6811" s="69"/>
      <c r="U6811" s="8"/>
      <c r="X6811" s="60"/>
    </row>
    <row r="6812" spans="1:27" ht="11.25" outlineLevel="4" x14ac:dyDescent="0.2">
      <c r="A6812" s="4"/>
      <c r="B6812" s="120"/>
      <c r="C6812" s="121">
        <v>6</v>
      </c>
      <c r="D6812" s="122" t="s">
        <v>760</v>
      </c>
      <c r="E6812" s="123" t="s">
        <v>3767</v>
      </c>
      <c r="F6812" s="124" t="s">
        <v>3768</v>
      </c>
      <c r="G6812" s="122" t="s">
        <v>752</v>
      </c>
      <c r="H6812" s="125">
        <v>142</v>
      </c>
      <c r="I6812" s="126">
        <v>0</v>
      </c>
      <c r="J6812" s="127">
        <f>H6812*I6812</f>
        <v>0</v>
      </c>
      <c r="K6812" s="125"/>
      <c r="L6812" s="125">
        <f>H6812*K6812</f>
        <v>0</v>
      </c>
      <c r="M6812" s="125"/>
      <c r="N6812" s="125">
        <f>H6812*M6812</f>
        <v>0</v>
      </c>
      <c r="O6812" s="127">
        <v>15</v>
      </c>
      <c r="P6812" s="127">
        <f>J6812*(O6812/100)</f>
        <v>0</v>
      </c>
      <c r="Q6812" s="127">
        <f>J6812+P6812</f>
        <v>0</v>
      </c>
      <c r="R6812" s="128"/>
      <c r="S6812" s="128" t="s">
        <v>776</v>
      </c>
      <c r="T6812" s="129">
        <v>1</v>
      </c>
      <c r="U6812" s="8"/>
      <c r="V6812" s="8"/>
      <c r="W6812" s="8"/>
      <c r="X6812" s="60"/>
    </row>
    <row r="6813" spans="1:27" ht="9.75" outlineLevel="5" x14ac:dyDescent="0.2">
      <c r="A6813" s="130"/>
      <c r="B6813" s="131"/>
      <c r="C6813" s="131"/>
      <c r="D6813" s="132"/>
      <c r="E6813" s="136" t="s">
        <v>0</v>
      </c>
      <c r="F6813" s="159" t="s">
        <v>763</v>
      </c>
      <c r="G6813" s="159"/>
      <c r="H6813" s="160"/>
      <c r="I6813" s="161"/>
      <c r="J6813" s="162"/>
      <c r="K6813" s="134"/>
      <c r="L6813" s="134"/>
      <c r="M6813" s="134"/>
      <c r="N6813" s="134"/>
      <c r="O6813" s="135"/>
      <c r="P6813" s="135"/>
      <c r="Q6813" s="135"/>
      <c r="R6813" s="132"/>
      <c r="S6813" s="132"/>
      <c r="T6813" s="131"/>
      <c r="U6813" s="6"/>
      <c r="V6813" s="8"/>
      <c r="W6813" s="8"/>
      <c r="X6813" s="133" t="str">
        <f>F6813</f>
        <v>---</v>
      </c>
      <c r="Y6813" s="9"/>
      <c r="AA6813" s="11"/>
    </row>
    <row r="6814" spans="1:27" ht="7.5" customHeight="1" outlineLevel="5" x14ac:dyDescent="0.15">
      <c r="B6814" s="69"/>
      <c r="C6814" s="69"/>
      <c r="D6814" s="60"/>
      <c r="E6814" s="60"/>
      <c r="F6814" s="61"/>
      <c r="G6814" s="60"/>
      <c r="H6814" s="65"/>
      <c r="I6814" s="105"/>
      <c r="J6814" s="63"/>
      <c r="K6814" s="65"/>
      <c r="L6814" s="65"/>
      <c r="M6814" s="65"/>
      <c r="N6814" s="65"/>
      <c r="O6814" s="63"/>
      <c r="P6814" s="63"/>
      <c r="Q6814" s="63"/>
      <c r="R6814" s="60"/>
      <c r="S6814" s="60"/>
      <c r="T6814" s="69"/>
      <c r="U6814" s="8"/>
      <c r="X6814" s="60"/>
    </row>
    <row r="6815" spans="1:27" ht="11.25" outlineLevel="4" x14ac:dyDescent="0.2">
      <c r="A6815" s="4"/>
      <c r="B6815" s="120"/>
      <c r="C6815" s="121">
        <v>7</v>
      </c>
      <c r="D6815" s="122" t="s">
        <v>534</v>
      </c>
      <c r="E6815" s="123" t="s">
        <v>3769</v>
      </c>
      <c r="F6815" s="124" t="s">
        <v>3770</v>
      </c>
      <c r="G6815" s="122" t="s">
        <v>752</v>
      </c>
      <c r="H6815" s="125">
        <v>150</v>
      </c>
      <c r="I6815" s="126">
        <v>0</v>
      </c>
      <c r="J6815" s="127">
        <f>H6815*I6815</f>
        <v>0</v>
      </c>
      <c r="K6815" s="125"/>
      <c r="L6815" s="125">
        <f>H6815*K6815</f>
        <v>0</v>
      </c>
      <c r="M6815" s="125"/>
      <c r="N6815" s="125">
        <f>H6815*M6815</f>
        <v>0</v>
      </c>
      <c r="O6815" s="127">
        <v>15</v>
      </c>
      <c r="P6815" s="127">
        <f>J6815*(O6815/100)</f>
        <v>0</v>
      </c>
      <c r="Q6815" s="127">
        <f>J6815+P6815</f>
        <v>0</v>
      </c>
      <c r="R6815" s="128"/>
      <c r="S6815" s="128" t="s">
        <v>538</v>
      </c>
      <c r="T6815" s="129">
        <v>1</v>
      </c>
      <c r="U6815" s="8"/>
      <c r="V6815" s="8"/>
      <c r="W6815" s="8"/>
      <c r="X6815" s="60"/>
    </row>
    <row r="6816" spans="1:27" ht="9.75" outlineLevel="5" x14ac:dyDescent="0.2">
      <c r="A6816" s="130"/>
      <c r="B6816" s="131"/>
      <c r="C6816" s="131"/>
      <c r="D6816" s="132"/>
      <c r="E6816" s="136" t="s">
        <v>0</v>
      </c>
      <c r="F6816" s="159" t="s">
        <v>3771</v>
      </c>
      <c r="G6816" s="159"/>
      <c r="H6816" s="160"/>
      <c r="I6816" s="161"/>
      <c r="J6816" s="162"/>
      <c r="K6816" s="134"/>
      <c r="L6816" s="134"/>
      <c r="M6816" s="134"/>
      <c r="N6816" s="134"/>
      <c r="O6816" s="135"/>
      <c r="P6816" s="135"/>
      <c r="Q6816" s="135"/>
      <c r="R6816" s="132"/>
      <c r="S6816" s="132"/>
      <c r="T6816" s="131"/>
      <c r="U6816" s="6"/>
      <c r="V6816" s="8"/>
      <c r="W6816" s="8"/>
      <c r="X6816" s="133" t="str">
        <f>F6816</f>
        <v>Montáž vodičů izolovaných měděných bez ukončení uložených pevně plných a laněných s PVC pláštěm, bezhalogenových, ohniodolných (např. CY, CHAH-V) průřezu žíly 25 až 35 mm2</v>
      </c>
      <c r="Y6816" s="9"/>
      <c r="AA6816" s="11"/>
    </row>
    <row r="6817" spans="1:27" ht="7.5" customHeight="1" outlineLevel="5" x14ac:dyDescent="0.15">
      <c r="B6817" s="69"/>
      <c r="C6817" s="69"/>
      <c r="D6817" s="60"/>
      <c r="E6817" s="60"/>
      <c r="F6817" s="61"/>
      <c r="G6817" s="60"/>
      <c r="H6817" s="65"/>
      <c r="I6817" s="105"/>
      <c r="J6817" s="63"/>
      <c r="K6817" s="65"/>
      <c r="L6817" s="65"/>
      <c r="M6817" s="65"/>
      <c r="N6817" s="65"/>
      <c r="O6817" s="63"/>
      <c r="P6817" s="63"/>
      <c r="Q6817" s="63"/>
      <c r="R6817" s="60"/>
      <c r="S6817" s="60"/>
      <c r="T6817" s="69"/>
      <c r="U6817" s="8"/>
      <c r="X6817" s="60"/>
    </row>
    <row r="6818" spans="1:27" ht="11.25" outlineLevel="4" x14ac:dyDescent="0.2">
      <c r="A6818" s="4"/>
      <c r="B6818" s="120"/>
      <c r="C6818" s="121">
        <v>8</v>
      </c>
      <c r="D6818" s="122" t="s">
        <v>760</v>
      </c>
      <c r="E6818" s="123" t="s">
        <v>3772</v>
      </c>
      <c r="F6818" s="124" t="s">
        <v>3773</v>
      </c>
      <c r="G6818" s="122" t="s">
        <v>752</v>
      </c>
      <c r="H6818" s="125">
        <v>150</v>
      </c>
      <c r="I6818" s="126">
        <v>0</v>
      </c>
      <c r="J6818" s="127">
        <f>H6818*I6818</f>
        <v>0</v>
      </c>
      <c r="K6818" s="125"/>
      <c r="L6818" s="125">
        <f>H6818*K6818</f>
        <v>0</v>
      </c>
      <c r="M6818" s="125"/>
      <c r="N6818" s="125">
        <f>H6818*M6818</f>
        <v>0</v>
      </c>
      <c r="O6818" s="127">
        <v>15</v>
      </c>
      <c r="P6818" s="127">
        <f>J6818*(O6818/100)</f>
        <v>0</v>
      </c>
      <c r="Q6818" s="127">
        <f>J6818+P6818</f>
        <v>0</v>
      </c>
      <c r="R6818" s="128"/>
      <c r="S6818" s="128" t="s">
        <v>776</v>
      </c>
      <c r="T6818" s="129">
        <v>1</v>
      </c>
      <c r="U6818" s="8"/>
      <c r="V6818" s="8"/>
      <c r="W6818" s="8"/>
      <c r="X6818" s="60"/>
    </row>
    <row r="6819" spans="1:27" ht="9.75" outlineLevel="5" x14ac:dyDescent="0.2">
      <c r="A6819" s="130"/>
      <c r="B6819" s="131"/>
      <c r="C6819" s="131"/>
      <c r="D6819" s="132"/>
      <c r="E6819" s="136" t="s">
        <v>0</v>
      </c>
      <c r="F6819" s="159" t="s">
        <v>763</v>
      </c>
      <c r="G6819" s="159"/>
      <c r="H6819" s="160"/>
      <c r="I6819" s="161"/>
      <c r="J6819" s="162"/>
      <c r="K6819" s="134"/>
      <c r="L6819" s="134"/>
      <c r="M6819" s="134"/>
      <c r="N6819" s="134"/>
      <c r="O6819" s="135"/>
      <c r="P6819" s="135"/>
      <c r="Q6819" s="135"/>
      <c r="R6819" s="132"/>
      <c r="S6819" s="132"/>
      <c r="T6819" s="131"/>
      <c r="U6819" s="6"/>
      <c r="V6819" s="8"/>
      <c r="W6819" s="8"/>
      <c r="X6819" s="133" t="str">
        <f>F6819</f>
        <v>---</v>
      </c>
      <c r="Y6819" s="9"/>
      <c r="AA6819" s="11"/>
    </row>
    <row r="6820" spans="1:27" ht="7.5" customHeight="1" outlineLevel="5" x14ac:dyDescent="0.15">
      <c r="B6820" s="69"/>
      <c r="C6820" s="69"/>
      <c r="D6820" s="60"/>
      <c r="E6820" s="60"/>
      <c r="F6820" s="61"/>
      <c r="G6820" s="60"/>
      <c r="H6820" s="65"/>
      <c r="I6820" s="105"/>
      <c r="J6820" s="63"/>
      <c r="K6820" s="65"/>
      <c r="L6820" s="65"/>
      <c r="M6820" s="65"/>
      <c r="N6820" s="65"/>
      <c r="O6820" s="63"/>
      <c r="P6820" s="63"/>
      <c r="Q6820" s="63"/>
      <c r="R6820" s="60"/>
      <c r="S6820" s="60"/>
      <c r="T6820" s="69"/>
      <c r="U6820" s="8"/>
      <c r="X6820" s="60"/>
    </row>
    <row r="6821" spans="1:27" ht="11.25" outlineLevel="4" x14ac:dyDescent="0.2">
      <c r="A6821" s="4"/>
      <c r="B6821" s="120"/>
      <c r="C6821" s="121">
        <v>9</v>
      </c>
      <c r="D6821" s="122" t="s">
        <v>534</v>
      </c>
      <c r="E6821" s="123" t="s">
        <v>3774</v>
      </c>
      <c r="F6821" s="124" t="s">
        <v>3775</v>
      </c>
      <c r="G6821" s="122" t="s">
        <v>752</v>
      </c>
      <c r="H6821" s="125">
        <v>924</v>
      </c>
      <c r="I6821" s="126">
        <v>0</v>
      </c>
      <c r="J6821" s="127">
        <f>H6821*I6821</f>
        <v>0</v>
      </c>
      <c r="K6821" s="125"/>
      <c r="L6821" s="125">
        <f>H6821*K6821</f>
        <v>0</v>
      </c>
      <c r="M6821" s="125"/>
      <c r="N6821" s="125">
        <f>H6821*M6821</f>
        <v>0</v>
      </c>
      <c r="O6821" s="127">
        <v>15</v>
      </c>
      <c r="P6821" s="127">
        <f>J6821*(O6821/100)</f>
        <v>0</v>
      </c>
      <c r="Q6821" s="127">
        <f>J6821+P6821</f>
        <v>0</v>
      </c>
      <c r="R6821" s="128"/>
      <c r="S6821" s="128" t="s">
        <v>538</v>
      </c>
      <c r="T6821" s="129">
        <v>1</v>
      </c>
      <c r="U6821" s="8"/>
      <c r="V6821" s="8"/>
      <c r="W6821" s="8"/>
      <c r="X6821" s="60"/>
    </row>
    <row r="6822" spans="1:27" ht="9.75" outlineLevel="5" x14ac:dyDescent="0.2">
      <c r="A6822" s="130"/>
      <c r="B6822" s="131"/>
      <c r="C6822" s="131"/>
      <c r="D6822" s="132"/>
      <c r="E6822" s="136" t="s">
        <v>0</v>
      </c>
      <c r="F6822" s="159" t="s">
        <v>3776</v>
      </c>
      <c r="G6822" s="159"/>
      <c r="H6822" s="160"/>
      <c r="I6822" s="161"/>
      <c r="J6822" s="162"/>
      <c r="K6822" s="134"/>
      <c r="L6822" s="134"/>
      <c r="M6822" s="134"/>
      <c r="N6822" s="134"/>
      <c r="O6822" s="135"/>
      <c r="P6822" s="135"/>
      <c r="Q6822" s="135"/>
      <c r="R6822" s="132"/>
      <c r="S6822" s="132"/>
      <c r="T6822" s="131"/>
      <c r="U6822" s="6"/>
      <c r="V6822" s="8"/>
      <c r="W6822" s="8"/>
      <c r="X6822" s="133" t="str">
        <f>F6822</f>
        <v>Montáž kabelů měděných bez ukončení uložených pod omítku plných kulatých (např. CYKY), počtu a průřezu žil 3x1,5 mm2</v>
      </c>
      <c r="Y6822" s="9"/>
      <c r="AA6822" s="11"/>
    </row>
    <row r="6823" spans="1:27" ht="7.5" customHeight="1" outlineLevel="5" x14ac:dyDescent="0.15">
      <c r="B6823" s="69"/>
      <c r="C6823" s="69"/>
      <c r="D6823" s="60"/>
      <c r="E6823" s="60"/>
      <c r="F6823" s="61"/>
      <c r="G6823" s="60"/>
      <c r="H6823" s="65"/>
      <c r="I6823" s="105"/>
      <c r="J6823" s="63"/>
      <c r="K6823" s="65"/>
      <c r="L6823" s="65"/>
      <c r="M6823" s="65"/>
      <c r="N6823" s="65"/>
      <c r="O6823" s="63"/>
      <c r="P6823" s="63"/>
      <c r="Q6823" s="63"/>
      <c r="R6823" s="60"/>
      <c r="S6823" s="60"/>
      <c r="T6823" s="69"/>
      <c r="U6823" s="8"/>
      <c r="X6823" s="60"/>
    </row>
    <row r="6824" spans="1:27" ht="22.5" outlineLevel="4" x14ac:dyDescent="0.2">
      <c r="A6824" s="4"/>
      <c r="B6824" s="120"/>
      <c r="C6824" s="121">
        <v>10</v>
      </c>
      <c r="D6824" s="122" t="s">
        <v>760</v>
      </c>
      <c r="E6824" s="123" t="s">
        <v>3777</v>
      </c>
      <c r="F6824" s="124" t="s">
        <v>3778</v>
      </c>
      <c r="G6824" s="122" t="s">
        <v>752</v>
      </c>
      <c r="H6824" s="125">
        <v>924</v>
      </c>
      <c r="I6824" s="126">
        <v>0</v>
      </c>
      <c r="J6824" s="127">
        <f>H6824*I6824</f>
        <v>0</v>
      </c>
      <c r="K6824" s="125"/>
      <c r="L6824" s="125">
        <f>H6824*K6824</f>
        <v>0</v>
      </c>
      <c r="M6824" s="125"/>
      <c r="N6824" s="125">
        <f>H6824*M6824</f>
        <v>0</v>
      </c>
      <c r="O6824" s="127">
        <v>15</v>
      </c>
      <c r="P6824" s="127">
        <f>J6824*(O6824/100)</f>
        <v>0</v>
      </c>
      <c r="Q6824" s="127">
        <f>J6824+P6824</f>
        <v>0</v>
      </c>
      <c r="R6824" s="128"/>
      <c r="S6824" s="128" t="s">
        <v>776</v>
      </c>
      <c r="T6824" s="129">
        <v>1</v>
      </c>
      <c r="U6824" s="8"/>
      <c r="V6824" s="8"/>
      <c r="W6824" s="8"/>
      <c r="X6824" s="60"/>
    </row>
    <row r="6825" spans="1:27" ht="9.75" outlineLevel="5" x14ac:dyDescent="0.2">
      <c r="A6825" s="130"/>
      <c r="B6825" s="131"/>
      <c r="C6825" s="131"/>
      <c r="D6825" s="132"/>
      <c r="E6825" s="136" t="s">
        <v>0</v>
      </c>
      <c r="F6825" s="159" t="s">
        <v>763</v>
      </c>
      <c r="G6825" s="159"/>
      <c r="H6825" s="160"/>
      <c r="I6825" s="161"/>
      <c r="J6825" s="162"/>
      <c r="K6825" s="134"/>
      <c r="L6825" s="134"/>
      <c r="M6825" s="134"/>
      <c r="N6825" s="134"/>
      <c r="O6825" s="135"/>
      <c r="P6825" s="135"/>
      <c r="Q6825" s="135"/>
      <c r="R6825" s="132"/>
      <c r="S6825" s="132"/>
      <c r="T6825" s="131"/>
      <c r="U6825" s="6"/>
      <c r="V6825" s="8"/>
      <c r="W6825" s="8"/>
      <c r="X6825" s="133" t="str">
        <f>F6825</f>
        <v>---</v>
      </c>
      <c r="Y6825" s="9"/>
      <c r="AA6825" s="11"/>
    </row>
    <row r="6826" spans="1:27" ht="7.5" customHeight="1" outlineLevel="5" x14ac:dyDescent="0.15">
      <c r="B6826" s="69"/>
      <c r="C6826" s="69"/>
      <c r="D6826" s="60"/>
      <c r="E6826" s="60"/>
      <c r="F6826" s="61"/>
      <c r="G6826" s="60"/>
      <c r="H6826" s="65"/>
      <c r="I6826" s="105"/>
      <c r="J6826" s="63"/>
      <c r="K6826" s="65"/>
      <c r="L6826" s="65"/>
      <c r="M6826" s="65"/>
      <c r="N6826" s="65"/>
      <c r="O6826" s="63"/>
      <c r="P6826" s="63"/>
      <c r="Q6826" s="63"/>
      <c r="R6826" s="60"/>
      <c r="S6826" s="60"/>
      <c r="T6826" s="69"/>
      <c r="U6826" s="8"/>
      <c r="X6826" s="60"/>
    </row>
    <row r="6827" spans="1:27" ht="11.25" outlineLevel="4" x14ac:dyDescent="0.2">
      <c r="A6827" s="4"/>
      <c r="B6827" s="120"/>
      <c r="C6827" s="121">
        <v>11</v>
      </c>
      <c r="D6827" s="122" t="s">
        <v>534</v>
      </c>
      <c r="E6827" s="123" t="s">
        <v>3774</v>
      </c>
      <c r="F6827" s="124" t="s">
        <v>3775</v>
      </c>
      <c r="G6827" s="122" t="s">
        <v>752</v>
      </c>
      <c r="H6827" s="125">
        <v>620</v>
      </c>
      <c r="I6827" s="126">
        <v>0</v>
      </c>
      <c r="J6827" s="127">
        <f>H6827*I6827</f>
        <v>0</v>
      </c>
      <c r="K6827" s="125"/>
      <c r="L6827" s="125">
        <f>H6827*K6827</f>
        <v>0</v>
      </c>
      <c r="M6827" s="125"/>
      <c r="N6827" s="125">
        <f>H6827*M6827</f>
        <v>0</v>
      </c>
      <c r="O6827" s="127">
        <v>15</v>
      </c>
      <c r="P6827" s="127">
        <f>J6827*(O6827/100)</f>
        <v>0</v>
      </c>
      <c r="Q6827" s="127">
        <f>J6827+P6827</f>
        <v>0</v>
      </c>
      <c r="R6827" s="128"/>
      <c r="S6827" s="128" t="s">
        <v>538</v>
      </c>
      <c r="T6827" s="129">
        <v>1</v>
      </c>
      <c r="U6827" s="8"/>
      <c r="V6827" s="8"/>
      <c r="W6827" s="8"/>
      <c r="X6827" s="60"/>
    </row>
    <row r="6828" spans="1:27" ht="9.75" outlineLevel="5" x14ac:dyDescent="0.2">
      <c r="A6828" s="130"/>
      <c r="B6828" s="131"/>
      <c r="C6828" s="131"/>
      <c r="D6828" s="132"/>
      <c r="E6828" s="136" t="s">
        <v>0</v>
      </c>
      <c r="F6828" s="159" t="s">
        <v>3776</v>
      </c>
      <c r="G6828" s="159"/>
      <c r="H6828" s="160"/>
      <c r="I6828" s="161"/>
      <c r="J6828" s="162"/>
      <c r="K6828" s="134"/>
      <c r="L6828" s="134"/>
      <c r="M6828" s="134"/>
      <c r="N6828" s="134"/>
      <c r="O6828" s="135"/>
      <c r="P6828" s="135"/>
      <c r="Q6828" s="135"/>
      <c r="R6828" s="132"/>
      <c r="S6828" s="132"/>
      <c r="T6828" s="131"/>
      <c r="U6828" s="6"/>
      <c r="V6828" s="8"/>
      <c r="W6828" s="8"/>
      <c r="X6828" s="133" t="str">
        <f>F6828</f>
        <v>Montáž kabelů měděných bez ukončení uložených pod omítku plných kulatých (např. CYKY), počtu a průřezu žil 3x1,5 mm2</v>
      </c>
      <c r="Y6828" s="9"/>
      <c r="AA6828" s="11"/>
    </row>
    <row r="6829" spans="1:27" ht="7.5" customHeight="1" outlineLevel="5" x14ac:dyDescent="0.15">
      <c r="B6829" s="69"/>
      <c r="C6829" s="69"/>
      <c r="D6829" s="60"/>
      <c r="E6829" s="60"/>
      <c r="F6829" s="61"/>
      <c r="G6829" s="60"/>
      <c r="H6829" s="65"/>
      <c r="I6829" s="105"/>
      <c r="J6829" s="63"/>
      <c r="K6829" s="65"/>
      <c r="L6829" s="65"/>
      <c r="M6829" s="65"/>
      <c r="N6829" s="65"/>
      <c r="O6829" s="63"/>
      <c r="P6829" s="63"/>
      <c r="Q6829" s="63"/>
      <c r="R6829" s="60"/>
      <c r="S6829" s="60"/>
      <c r="T6829" s="69"/>
      <c r="U6829" s="8"/>
      <c r="X6829" s="60"/>
    </row>
    <row r="6830" spans="1:27" ht="22.5" outlineLevel="4" x14ac:dyDescent="0.2">
      <c r="A6830" s="4"/>
      <c r="B6830" s="120"/>
      <c r="C6830" s="121">
        <v>12</v>
      </c>
      <c r="D6830" s="122" t="s">
        <v>760</v>
      </c>
      <c r="E6830" s="123" t="s">
        <v>3779</v>
      </c>
      <c r="F6830" s="124" t="s">
        <v>3780</v>
      </c>
      <c r="G6830" s="122" t="s">
        <v>752</v>
      </c>
      <c r="H6830" s="125">
        <v>620</v>
      </c>
      <c r="I6830" s="126">
        <v>0</v>
      </c>
      <c r="J6830" s="127">
        <f>H6830*I6830</f>
        <v>0</v>
      </c>
      <c r="K6830" s="125"/>
      <c r="L6830" s="125">
        <f>H6830*K6830</f>
        <v>0</v>
      </c>
      <c r="M6830" s="125"/>
      <c r="N6830" s="125">
        <f>H6830*M6830</f>
        <v>0</v>
      </c>
      <c r="O6830" s="127">
        <v>15</v>
      </c>
      <c r="P6830" s="127">
        <f>J6830*(O6830/100)</f>
        <v>0</v>
      </c>
      <c r="Q6830" s="127">
        <f>J6830+P6830</f>
        <v>0</v>
      </c>
      <c r="R6830" s="128"/>
      <c r="S6830" s="128" t="s">
        <v>776</v>
      </c>
      <c r="T6830" s="129">
        <v>1</v>
      </c>
      <c r="U6830" s="8"/>
      <c r="V6830" s="8"/>
      <c r="W6830" s="8"/>
      <c r="X6830" s="60"/>
    </row>
    <row r="6831" spans="1:27" ht="9.75" outlineLevel="5" x14ac:dyDescent="0.2">
      <c r="A6831" s="130"/>
      <c r="B6831" s="131"/>
      <c r="C6831" s="131"/>
      <c r="D6831" s="132"/>
      <c r="E6831" s="136" t="s">
        <v>0</v>
      </c>
      <c r="F6831" s="159" t="s">
        <v>763</v>
      </c>
      <c r="G6831" s="159"/>
      <c r="H6831" s="160"/>
      <c r="I6831" s="161"/>
      <c r="J6831" s="162"/>
      <c r="K6831" s="134"/>
      <c r="L6831" s="134"/>
      <c r="M6831" s="134"/>
      <c r="N6831" s="134"/>
      <c r="O6831" s="135"/>
      <c r="P6831" s="135"/>
      <c r="Q6831" s="135"/>
      <c r="R6831" s="132"/>
      <c r="S6831" s="132"/>
      <c r="T6831" s="131"/>
      <c r="U6831" s="6"/>
      <c r="V6831" s="8"/>
      <c r="W6831" s="8"/>
      <c r="X6831" s="133" t="str">
        <f>F6831</f>
        <v>---</v>
      </c>
      <c r="Y6831" s="9"/>
      <c r="AA6831" s="11"/>
    </row>
    <row r="6832" spans="1:27" ht="7.5" customHeight="1" outlineLevel="5" x14ac:dyDescent="0.15">
      <c r="B6832" s="69"/>
      <c r="C6832" s="69"/>
      <c r="D6832" s="60"/>
      <c r="E6832" s="60"/>
      <c r="F6832" s="61"/>
      <c r="G6832" s="60"/>
      <c r="H6832" s="65"/>
      <c r="I6832" s="105"/>
      <c r="J6832" s="63"/>
      <c r="K6832" s="65"/>
      <c r="L6832" s="65"/>
      <c r="M6832" s="65"/>
      <c r="N6832" s="65"/>
      <c r="O6832" s="63"/>
      <c r="P6832" s="63"/>
      <c r="Q6832" s="63"/>
      <c r="R6832" s="60"/>
      <c r="S6832" s="60"/>
      <c r="T6832" s="69"/>
      <c r="U6832" s="8"/>
      <c r="X6832" s="60"/>
    </row>
    <row r="6833" spans="1:27" ht="11.25" outlineLevel="4" x14ac:dyDescent="0.2">
      <c r="A6833" s="4"/>
      <c r="B6833" s="120"/>
      <c r="C6833" s="121">
        <v>13</v>
      </c>
      <c r="D6833" s="122" t="s">
        <v>534</v>
      </c>
      <c r="E6833" s="123" t="s">
        <v>3774</v>
      </c>
      <c r="F6833" s="124" t="s">
        <v>3775</v>
      </c>
      <c r="G6833" s="122" t="s">
        <v>752</v>
      </c>
      <c r="H6833" s="125">
        <v>16</v>
      </c>
      <c r="I6833" s="126">
        <v>0</v>
      </c>
      <c r="J6833" s="127">
        <f>H6833*I6833</f>
        <v>0</v>
      </c>
      <c r="K6833" s="125"/>
      <c r="L6833" s="125">
        <f>H6833*K6833</f>
        <v>0</v>
      </c>
      <c r="M6833" s="125"/>
      <c r="N6833" s="125">
        <f>H6833*M6833</f>
        <v>0</v>
      </c>
      <c r="O6833" s="127">
        <v>15</v>
      </c>
      <c r="P6833" s="127">
        <f>J6833*(O6833/100)</f>
        <v>0</v>
      </c>
      <c r="Q6833" s="127">
        <f>J6833+P6833</f>
        <v>0</v>
      </c>
      <c r="R6833" s="128"/>
      <c r="S6833" s="128" t="s">
        <v>538</v>
      </c>
      <c r="T6833" s="129">
        <v>1</v>
      </c>
      <c r="U6833" s="8"/>
      <c r="V6833" s="8"/>
      <c r="W6833" s="8"/>
      <c r="X6833" s="60"/>
    </row>
    <row r="6834" spans="1:27" ht="9.75" outlineLevel="5" x14ac:dyDescent="0.2">
      <c r="A6834" s="130"/>
      <c r="B6834" s="131"/>
      <c r="C6834" s="131"/>
      <c r="D6834" s="132"/>
      <c r="E6834" s="136" t="s">
        <v>0</v>
      </c>
      <c r="F6834" s="159" t="s">
        <v>3776</v>
      </c>
      <c r="G6834" s="159"/>
      <c r="H6834" s="160"/>
      <c r="I6834" s="161"/>
      <c r="J6834" s="162"/>
      <c r="K6834" s="134"/>
      <c r="L6834" s="134"/>
      <c r="M6834" s="134"/>
      <c r="N6834" s="134"/>
      <c r="O6834" s="135"/>
      <c r="P6834" s="135"/>
      <c r="Q6834" s="135"/>
      <c r="R6834" s="132"/>
      <c r="S6834" s="132"/>
      <c r="T6834" s="131"/>
      <c r="U6834" s="6"/>
      <c r="V6834" s="8"/>
      <c r="W6834" s="8"/>
      <c r="X6834" s="133" t="str">
        <f>F6834</f>
        <v>Montáž kabelů měděných bez ukončení uložených pod omítku plných kulatých (např. CYKY), počtu a průřezu žil 3x1,5 mm2</v>
      </c>
      <c r="Y6834" s="9"/>
      <c r="AA6834" s="11"/>
    </row>
    <row r="6835" spans="1:27" ht="7.5" customHeight="1" outlineLevel="5" x14ac:dyDescent="0.15">
      <c r="B6835" s="69"/>
      <c r="C6835" s="69"/>
      <c r="D6835" s="60"/>
      <c r="E6835" s="60"/>
      <c r="F6835" s="61"/>
      <c r="G6835" s="60"/>
      <c r="H6835" s="65"/>
      <c r="I6835" s="105"/>
      <c r="J6835" s="63"/>
      <c r="K6835" s="65"/>
      <c r="L6835" s="65"/>
      <c r="M6835" s="65"/>
      <c r="N6835" s="65"/>
      <c r="O6835" s="63"/>
      <c r="P6835" s="63"/>
      <c r="Q6835" s="63"/>
      <c r="R6835" s="60"/>
      <c r="S6835" s="60"/>
      <c r="T6835" s="69"/>
      <c r="U6835" s="8"/>
      <c r="X6835" s="60"/>
    </row>
    <row r="6836" spans="1:27" ht="22.5" outlineLevel="4" x14ac:dyDescent="0.2">
      <c r="A6836" s="4"/>
      <c r="B6836" s="120"/>
      <c r="C6836" s="121">
        <v>14</v>
      </c>
      <c r="D6836" s="122" t="s">
        <v>760</v>
      </c>
      <c r="E6836" s="123" t="s">
        <v>3786</v>
      </c>
      <c r="F6836" s="124" t="s">
        <v>3787</v>
      </c>
      <c r="G6836" s="122" t="s">
        <v>752</v>
      </c>
      <c r="H6836" s="125">
        <v>16</v>
      </c>
      <c r="I6836" s="126">
        <v>0</v>
      </c>
      <c r="J6836" s="127">
        <f>H6836*I6836</f>
        <v>0</v>
      </c>
      <c r="K6836" s="125"/>
      <c r="L6836" s="125">
        <f>H6836*K6836</f>
        <v>0</v>
      </c>
      <c r="M6836" s="125"/>
      <c r="N6836" s="125">
        <f>H6836*M6836</f>
        <v>0</v>
      </c>
      <c r="O6836" s="127">
        <v>15</v>
      </c>
      <c r="P6836" s="127">
        <f>J6836*(O6836/100)</f>
        <v>0</v>
      </c>
      <c r="Q6836" s="127">
        <f>J6836+P6836</f>
        <v>0</v>
      </c>
      <c r="R6836" s="128"/>
      <c r="S6836" s="128" t="s">
        <v>776</v>
      </c>
      <c r="T6836" s="129">
        <v>1</v>
      </c>
      <c r="U6836" s="8"/>
      <c r="V6836" s="8"/>
      <c r="W6836" s="8"/>
      <c r="X6836" s="60"/>
    </row>
    <row r="6837" spans="1:27" ht="9.75" outlineLevel="5" x14ac:dyDescent="0.2">
      <c r="A6837" s="130"/>
      <c r="B6837" s="131"/>
      <c r="C6837" s="131"/>
      <c r="D6837" s="132"/>
      <c r="E6837" s="136" t="s">
        <v>0</v>
      </c>
      <c r="F6837" s="159" t="s">
        <v>763</v>
      </c>
      <c r="G6837" s="159"/>
      <c r="H6837" s="160"/>
      <c r="I6837" s="161"/>
      <c r="J6837" s="162"/>
      <c r="K6837" s="134"/>
      <c r="L6837" s="134"/>
      <c r="M6837" s="134"/>
      <c r="N6837" s="134"/>
      <c r="O6837" s="135"/>
      <c r="P6837" s="135"/>
      <c r="Q6837" s="135"/>
      <c r="R6837" s="132"/>
      <c r="S6837" s="132"/>
      <c r="T6837" s="131"/>
      <c r="U6837" s="6"/>
      <c r="V6837" s="8"/>
      <c r="W6837" s="8"/>
      <c r="X6837" s="133" t="str">
        <f>F6837</f>
        <v>---</v>
      </c>
      <c r="Y6837" s="9"/>
      <c r="AA6837" s="11"/>
    </row>
    <row r="6838" spans="1:27" ht="7.5" customHeight="1" outlineLevel="5" x14ac:dyDescent="0.15">
      <c r="B6838" s="69"/>
      <c r="C6838" s="69"/>
      <c r="D6838" s="60"/>
      <c r="E6838" s="60"/>
      <c r="F6838" s="61"/>
      <c r="G6838" s="60"/>
      <c r="H6838" s="65"/>
      <c r="I6838" s="105"/>
      <c r="J6838" s="63"/>
      <c r="K6838" s="65"/>
      <c r="L6838" s="65"/>
      <c r="M6838" s="65"/>
      <c r="N6838" s="65"/>
      <c r="O6838" s="63"/>
      <c r="P6838" s="63"/>
      <c r="Q6838" s="63"/>
      <c r="R6838" s="60"/>
      <c r="S6838" s="60"/>
      <c r="T6838" s="69"/>
      <c r="U6838" s="8"/>
      <c r="X6838" s="60"/>
    </row>
    <row r="6839" spans="1:27" ht="11.25" outlineLevel="4" x14ac:dyDescent="0.2">
      <c r="A6839" s="4"/>
      <c r="B6839" s="120"/>
      <c r="C6839" s="121">
        <v>15</v>
      </c>
      <c r="D6839" s="122" t="s">
        <v>534</v>
      </c>
      <c r="E6839" s="123" t="s">
        <v>3788</v>
      </c>
      <c r="F6839" s="124" t="s">
        <v>3789</v>
      </c>
      <c r="G6839" s="122" t="s">
        <v>752</v>
      </c>
      <c r="H6839" s="125">
        <v>95</v>
      </c>
      <c r="I6839" s="126">
        <v>0</v>
      </c>
      <c r="J6839" s="127">
        <f>H6839*I6839</f>
        <v>0</v>
      </c>
      <c r="K6839" s="125"/>
      <c r="L6839" s="125">
        <f>H6839*K6839</f>
        <v>0</v>
      </c>
      <c r="M6839" s="125"/>
      <c r="N6839" s="125">
        <f>H6839*M6839</f>
        <v>0</v>
      </c>
      <c r="O6839" s="127">
        <v>15</v>
      </c>
      <c r="P6839" s="127">
        <f>J6839*(O6839/100)</f>
        <v>0</v>
      </c>
      <c r="Q6839" s="127">
        <f>J6839+P6839</f>
        <v>0</v>
      </c>
      <c r="R6839" s="128"/>
      <c r="S6839" s="128" t="s">
        <v>538</v>
      </c>
      <c r="T6839" s="129">
        <v>1</v>
      </c>
      <c r="U6839" s="8"/>
      <c r="V6839" s="8"/>
      <c r="W6839" s="8"/>
      <c r="X6839" s="60"/>
    </row>
    <row r="6840" spans="1:27" ht="9.75" outlineLevel="5" x14ac:dyDescent="0.2">
      <c r="A6840" s="130"/>
      <c r="B6840" s="131"/>
      <c r="C6840" s="131"/>
      <c r="D6840" s="132"/>
      <c r="E6840" s="136" t="s">
        <v>0</v>
      </c>
      <c r="F6840" s="159" t="s">
        <v>3790</v>
      </c>
      <c r="G6840" s="159"/>
      <c r="H6840" s="160"/>
      <c r="I6840" s="161"/>
      <c r="J6840" s="162"/>
      <c r="K6840" s="134"/>
      <c r="L6840" s="134"/>
      <c r="M6840" s="134"/>
      <c r="N6840" s="134"/>
      <c r="O6840" s="135"/>
      <c r="P6840" s="135"/>
      <c r="Q6840" s="135"/>
      <c r="R6840" s="132"/>
      <c r="S6840" s="132"/>
      <c r="T6840" s="131"/>
      <c r="U6840" s="6"/>
      <c r="V6840" s="8"/>
      <c r="W6840" s="8"/>
      <c r="X6840" s="133" t="str">
        <f>F6840</f>
        <v>Montáž kabelů měděných bez ukončení uložených pod omítku plných kulatých (např. CYKY), počtu a průřezu žil 5x1,5 až 2,5 mm2</v>
      </c>
      <c r="Y6840" s="9"/>
      <c r="AA6840" s="11"/>
    </row>
    <row r="6841" spans="1:27" ht="7.5" customHeight="1" outlineLevel="5" x14ac:dyDescent="0.15">
      <c r="B6841" s="69"/>
      <c r="C6841" s="69"/>
      <c r="D6841" s="60"/>
      <c r="E6841" s="60"/>
      <c r="F6841" s="61"/>
      <c r="G6841" s="60"/>
      <c r="H6841" s="65"/>
      <c r="I6841" s="105"/>
      <c r="J6841" s="63"/>
      <c r="K6841" s="65"/>
      <c r="L6841" s="65"/>
      <c r="M6841" s="65"/>
      <c r="N6841" s="65"/>
      <c r="O6841" s="63"/>
      <c r="P6841" s="63"/>
      <c r="Q6841" s="63"/>
      <c r="R6841" s="60"/>
      <c r="S6841" s="60"/>
      <c r="T6841" s="69"/>
      <c r="U6841" s="8"/>
      <c r="X6841" s="60"/>
    </row>
    <row r="6842" spans="1:27" ht="22.5" outlineLevel="4" x14ac:dyDescent="0.2">
      <c r="A6842" s="4"/>
      <c r="B6842" s="120"/>
      <c r="C6842" s="121">
        <v>16</v>
      </c>
      <c r="D6842" s="122" t="s">
        <v>760</v>
      </c>
      <c r="E6842" s="123" t="s">
        <v>3791</v>
      </c>
      <c r="F6842" s="124" t="s">
        <v>3792</v>
      </c>
      <c r="G6842" s="122" t="s">
        <v>752</v>
      </c>
      <c r="H6842" s="125">
        <v>95</v>
      </c>
      <c r="I6842" s="126">
        <v>0</v>
      </c>
      <c r="J6842" s="127">
        <f>H6842*I6842</f>
        <v>0</v>
      </c>
      <c r="K6842" s="125"/>
      <c r="L6842" s="125">
        <f>H6842*K6842</f>
        <v>0</v>
      </c>
      <c r="M6842" s="125"/>
      <c r="N6842" s="125">
        <f>H6842*M6842</f>
        <v>0</v>
      </c>
      <c r="O6842" s="127">
        <v>15</v>
      </c>
      <c r="P6842" s="127">
        <f>J6842*(O6842/100)</f>
        <v>0</v>
      </c>
      <c r="Q6842" s="127">
        <f>J6842+P6842</f>
        <v>0</v>
      </c>
      <c r="R6842" s="128"/>
      <c r="S6842" s="128" t="s">
        <v>776</v>
      </c>
      <c r="T6842" s="129">
        <v>1</v>
      </c>
      <c r="U6842" s="8"/>
      <c r="V6842" s="8"/>
      <c r="W6842" s="8"/>
      <c r="X6842" s="60"/>
    </row>
    <row r="6843" spans="1:27" ht="9.75" outlineLevel="5" x14ac:dyDescent="0.2">
      <c r="A6843" s="130"/>
      <c r="B6843" s="131"/>
      <c r="C6843" s="131"/>
      <c r="D6843" s="132"/>
      <c r="E6843" s="136" t="s">
        <v>0</v>
      </c>
      <c r="F6843" s="159" t="s">
        <v>763</v>
      </c>
      <c r="G6843" s="159"/>
      <c r="H6843" s="160"/>
      <c r="I6843" s="161"/>
      <c r="J6843" s="162"/>
      <c r="K6843" s="134"/>
      <c r="L6843" s="134"/>
      <c r="M6843" s="134"/>
      <c r="N6843" s="134"/>
      <c r="O6843" s="135"/>
      <c r="P6843" s="135"/>
      <c r="Q6843" s="135"/>
      <c r="R6843" s="132"/>
      <c r="S6843" s="132"/>
      <c r="T6843" s="131"/>
      <c r="U6843" s="6"/>
      <c r="V6843" s="8"/>
      <c r="W6843" s="8"/>
      <c r="X6843" s="133" t="str">
        <f>F6843</f>
        <v>---</v>
      </c>
      <c r="Y6843" s="9"/>
      <c r="AA6843" s="11"/>
    </row>
    <row r="6844" spans="1:27" ht="7.5" customHeight="1" outlineLevel="5" x14ac:dyDescent="0.15">
      <c r="B6844" s="69"/>
      <c r="C6844" s="69"/>
      <c r="D6844" s="60"/>
      <c r="E6844" s="60"/>
      <c r="F6844" s="61"/>
      <c r="G6844" s="60"/>
      <c r="H6844" s="65"/>
      <c r="I6844" s="105"/>
      <c r="J6844" s="63"/>
      <c r="K6844" s="65"/>
      <c r="L6844" s="65"/>
      <c r="M6844" s="65"/>
      <c r="N6844" s="65"/>
      <c r="O6844" s="63"/>
      <c r="P6844" s="63"/>
      <c r="Q6844" s="63"/>
      <c r="R6844" s="60"/>
      <c r="S6844" s="60"/>
      <c r="T6844" s="69"/>
      <c r="U6844" s="8"/>
      <c r="X6844" s="60"/>
    </row>
    <row r="6845" spans="1:27" ht="11.25" outlineLevel="4" x14ac:dyDescent="0.2">
      <c r="A6845" s="4"/>
      <c r="B6845" s="120"/>
      <c r="C6845" s="121">
        <v>17</v>
      </c>
      <c r="D6845" s="122" t="s">
        <v>534</v>
      </c>
      <c r="E6845" s="123" t="s">
        <v>3795</v>
      </c>
      <c r="F6845" s="124" t="s">
        <v>3796</v>
      </c>
      <c r="G6845" s="122" t="s">
        <v>752</v>
      </c>
      <c r="H6845" s="125">
        <v>1450</v>
      </c>
      <c r="I6845" s="126">
        <v>0</v>
      </c>
      <c r="J6845" s="127">
        <f>H6845*I6845</f>
        <v>0</v>
      </c>
      <c r="K6845" s="125"/>
      <c r="L6845" s="125">
        <f>H6845*K6845</f>
        <v>0</v>
      </c>
      <c r="M6845" s="125"/>
      <c r="N6845" s="125">
        <f>H6845*M6845</f>
        <v>0</v>
      </c>
      <c r="O6845" s="127">
        <v>15</v>
      </c>
      <c r="P6845" s="127">
        <f>J6845*(O6845/100)</f>
        <v>0</v>
      </c>
      <c r="Q6845" s="127">
        <f>J6845+P6845</f>
        <v>0</v>
      </c>
      <c r="R6845" s="128"/>
      <c r="S6845" s="128" t="s">
        <v>538</v>
      </c>
      <c r="T6845" s="129">
        <v>1</v>
      </c>
      <c r="U6845" s="8"/>
      <c r="V6845" s="8"/>
      <c r="W6845" s="8"/>
      <c r="X6845" s="60"/>
    </row>
    <row r="6846" spans="1:27" ht="9.75" outlineLevel="5" x14ac:dyDescent="0.2">
      <c r="A6846" s="130"/>
      <c r="B6846" s="131"/>
      <c r="C6846" s="131"/>
      <c r="D6846" s="132"/>
      <c r="E6846" s="136" t="s">
        <v>0</v>
      </c>
      <c r="F6846" s="159" t="s">
        <v>3797</v>
      </c>
      <c r="G6846" s="159"/>
      <c r="H6846" s="160"/>
      <c r="I6846" s="161"/>
      <c r="J6846" s="162"/>
      <c r="K6846" s="134"/>
      <c r="L6846" s="134"/>
      <c r="M6846" s="134"/>
      <c r="N6846" s="134"/>
      <c r="O6846" s="135"/>
      <c r="P6846" s="135"/>
      <c r="Q6846" s="135"/>
      <c r="R6846" s="132"/>
      <c r="S6846" s="132"/>
      <c r="T6846" s="131"/>
      <c r="U6846" s="6"/>
      <c r="V6846" s="8"/>
      <c r="W6846" s="8"/>
      <c r="X6846" s="133" t="str">
        <f>F6846</f>
        <v>Montáž kabelů měděných bez ukončení uložených pod omítku plných kulatých (např. CYKY), počtu a průřezu žil 3x2,5 až 6 mm2</v>
      </c>
      <c r="Y6846" s="9"/>
      <c r="AA6846" s="11"/>
    </row>
    <row r="6847" spans="1:27" ht="7.5" customHeight="1" outlineLevel="5" x14ac:dyDescent="0.15">
      <c r="B6847" s="69"/>
      <c r="C6847" s="69"/>
      <c r="D6847" s="60"/>
      <c r="E6847" s="60"/>
      <c r="F6847" s="61"/>
      <c r="G6847" s="60"/>
      <c r="H6847" s="65"/>
      <c r="I6847" s="105"/>
      <c r="J6847" s="63"/>
      <c r="K6847" s="65"/>
      <c r="L6847" s="65"/>
      <c r="M6847" s="65"/>
      <c r="N6847" s="65"/>
      <c r="O6847" s="63"/>
      <c r="P6847" s="63"/>
      <c r="Q6847" s="63"/>
      <c r="R6847" s="60"/>
      <c r="S6847" s="60"/>
      <c r="T6847" s="69"/>
      <c r="U6847" s="8"/>
      <c r="X6847" s="60"/>
    </row>
    <row r="6848" spans="1:27" ht="22.5" outlineLevel="4" x14ac:dyDescent="0.2">
      <c r="A6848" s="4"/>
      <c r="B6848" s="120"/>
      <c r="C6848" s="121">
        <v>18</v>
      </c>
      <c r="D6848" s="122" t="s">
        <v>760</v>
      </c>
      <c r="E6848" s="123" t="s">
        <v>3798</v>
      </c>
      <c r="F6848" s="124" t="s">
        <v>3799</v>
      </c>
      <c r="G6848" s="122" t="s">
        <v>752</v>
      </c>
      <c r="H6848" s="125">
        <v>1450</v>
      </c>
      <c r="I6848" s="126">
        <v>0</v>
      </c>
      <c r="J6848" s="127">
        <f>H6848*I6848</f>
        <v>0</v>
      </c>
      <c r="K6848" s="125"/>
      <c r="L6848" s="125">
        <f>H6848*K6848</f>
        <v>0</v>
      </c>
      <c r="M6848" s="125"/>
      <c r="N6848" s="125">
        <f>H6848*M6848</f>
        <v>0</v>
      </c>
      <c r="O6848" s="127">
        <v>15</v>
      </c>
      <c r="P6848" s="127">
        <f>J6848*(O6848/100)</f>
        <v>0</v>
      </c>
      <c r="Q6848" s="127">
        <f>J6848+P6848</f>
        <v>0</v>
      </c>
      <c r="R6848" s="128"/>
      <c r="S6848" s="128" t="s">
        <v>776</v>
      </c>
      <c r="T6848" s="129">
        <v>1</v>
      </c>
      <c r="U6848" s="8"/>
      <c r="V6848" s="8"/>
      <c r="W6848" s="8"/>
      <c r="X6848" s="60"/>
    </row>
    <row r="6849" spans="1:27" ht="9.75" outlineLevel="5" x14ac:dyDescent="0.2">
      <c r="A6849" s="130"/>
      <c r="B6849" s="131"/>
      <c r="C6849" s="131"/>
      <c r="D6849" s="132"/>
      <c r="E6849" s="136" t="s">
        <v>0</v>
      </c>
      <c r="F6849" s="159" t="s">
        <v>763</v>
      </c>
      <c r="G6849" s="159"/>
      <c r="H6849" s="160"/>
      <c r="I6849" s="161"/>
      <c r="J6849" s="162"/>
      <c r="K6849" s="134"/>
      <c r="L6849" s="134"/>
      <c r="M6849" s="134"/>
      <c r="N6849" s="134"/>
      <c r="O6849" s="135"/>
      <c r="P6849" s="135"/>
      <c r="Q6849" s="135"/>
      <c r="R6849" s="132"/>
      <c r="S6849" s="132"/>
      <c r="T6849" s="131"/>
      <c r="U6849" s="6"/>
      <c r="V6849" s="8"/>
      <c r="W6849" s="8"/>
      <c r="X6849" s="133" t="str">
        <f>F6849</f>
        <v>---</v>
      </c>
      <c r="Y6849" s="9"/>
      <c r="AA6849" s="11"/>
    </row>
    <row r="6850" spans="1:27" ht="7.5" customHeight="1" outlineLevel="5" x14ac:dyDescent="0.15">
      <c r="B6850" s="69"/>
      <c r="C6850" s="69"/>
      <c r="D6850" s="60"/>
      <c r="E6850" s="60"/>
      <c r="F6850" s="61"/>
      <c r="G6850" s="60"/>
      <c r="H6850" s="65"/>
      <c r="I6850" s="105"/>
      <c r="J6850" s="63"/>
      <c r="K6850" s="65"/>
      <c r="L6850" s="65"/>
      <c r="M6850" s="65"/>
      <c r="N6850" s="65"/>
      <c r="O6850" s="63"/>
      <c r="P6850" s="63"/>
      <c r="Q6850" s="63"/>
      <c r="R6850" s="60"/>
      <c r="S6850" s="60"/>
      <c r="T6850" s="69"/>
      <c r="U6850" s="8"/>
      <c r="X6850" s="60"/>
    </row>
    <row r="6851" spans="1:27" ht="11.25" outlineLevel="4" x14ac:dyDescent="0.2">
      <c r="A6851" s="4"/>
      <c r="B6851" s="120"/>
      <c r="C6851" s="121">
        <v>19</v>
      </c>
      <c r="D6851" s="122" t="s">
        <v>534</v>
      </c>
      <c r="E6851" s="123" t="s">
        <v>3800</v>
      </c>
      <c r="F6851" s="124" t="s">
        <v>3801</v>
      </c>
      <c r="G6851" s="122" t="s">
        <v>752</v>
      </c>
      <c r="H6851" s="125">
        <v>54</v>
      </c>
      <c r="I6851" s="126">
        <v>0</v>
      </c>
      <c r="J6851" s="127">
        <f>H6851*I6851</f>
        <v>0</v>
      </c>
      <c r="K6851" s="125"/>
      <c r="L6851" s="125">
        <f>H6851*K6851</f>
        <v>0</v>
      </c>
      <c r="M6851" s="125"/>
      <c r="N6851" s="125">
        <f>H6851*M6851</f>
        <v>0</v>
      </c>
      <c r="O6851" s="127">
        <v>15</v>
      </c>
      <c r="P6851" s="127">
        <f>J6851*(O6851/100)</f>
        <v>0</v>
      </c>
      <c r="Q6851" s="127">
        <f>J6851+P6851</f>
        <v>0</v>
      </c>
      <c r="R6851" s="128"/>
      <c r="S6851" s="128" t="s">
        <v>538</v>
      </c>
      <c r="T6851" s="129">
        <v>1</v>
      </c>
      <c r="U6851" s="8"/>
      <c r="V6851" s="8"/>
      <c r="W6851" s="8"/>
      <c r="X6851" s="60"/>
    </row>
    <row r="6852" spans="1:27" ht="9.75" outlineLevel="5" x14ac:dyDescent="0.2">
      <c r="A6852" s="130"/>
      <c r="B6852" s="131"/>
      <c r="C6852" s="131"/>
      <c r="D6852" s="132"/>
      <c r="E6852" s="136" t="s">
        <v>0</v>
      </c>
      <c r="F6852" s="159" t="s">
        <v>3802</v>
      </c>
      <c r="G6852" s="159"/>
      <c r="H6852" s="160"/>
      <c r="I6852" s="161"/>
      <c r="J6852" s="162"/>
      <c r="K6852" s="134"/>
      <c r="L6852" s="134"/>
      <c r="M6852" s="134"/>
      <c r="N6852" s="134"/>
      <c r="O6852" s="135"/>
      <c r="P6852" s="135"/>
      <c r="Q6852" s="135"/>
      <c r="R6852" s="132"/>
      <c r="S6852" s="132"/>
      <c r="T6852" s="131"/>
      <c r="U6852" s="6"/>
      <c r="V6852" s="8"/>
      <c r="W6852" s="8"/>
      <c r="X6852" s="133" t="str">
        <f>F6852</f>
        <v>Montáž kabelů měděných bez ukončení uložených pod omítku plných kulatých (např. CYKY), počtu a průřezu žil 5x4 až 6 mm2</v>
      </c>
      <c r="Y6852" s="9"/>
      <c r="AA6852" s="11"/>
    </row>
    <row r="6853" spans="1:27" ht="7.5" customHeight="1" outlineLevel="5" x14ac:dyDescent="0.15">
      <c r="B6853" s="69"/>
      <c r="C6853" s="69"/>
      <c r="D6853" s="60"/>
      <c r="E6853" s="60"/>
      <c r="F6853" s="61"/>
      <c r="G6853" s="60"/>
      <c r="H6853" s="65"/>
      <c r="I6853" s="105"/>
      <c r="J6853" s="63"/>
      <c r="K6853" s="65"/>
      <c r="L6853" s="65"/>
      <c r="M6853" s="65"/>
      <c r="N6853" s="65"/>
      <c r="O6853" s="63"/>
      <c r="P6853" s="63"/>
      <c r="Q6853" s="63"/>
      <c r="R6853" s="60"/>
      <c r="S6853" s="60"/>
      <c r="T6853" s="69"/>
      <c r="U6853" s="8"/>
      <c r="X6853" s="60"/>
    </row>
    <row r="6854" spans="1:27" ht="22.5" outlineLevel="4" x14ac:dyDescent="0.2">
      <c r="A6854" s="4"/>
      <c r="B6854" s="120"/>
      <c r="C6854" s="121">
        <v>20</v>
      </c>
      <c r="D6854" s="122" t="s">
        <v>760</v>
      </c>
      <c r="E6854" s="123" t="s">
        <v>3803</v>
      </c>
      <c r="F6854" s="124" t="s">
        <v>3804</v>
      </c>
      <c r="G6854" s="122" t="s">
        <v>752</v>
      </c>
      <c r="H6854" s="125">
        <v>54</v>
      </c>
      <c r="I6854" s="126">
        <v>0</v>
      </c>
      <c r="J6854" s="127">
        <f>H6854*I6854</f>
        <v>0</v>
      </c>
      <c r="K6854" s="125"/>
      <c r="L6854" s="125">
        <f>H6854*K6854</f>
        <v>0</v>
      </c>
      <c r="M6854" s="125"/>
      <c r="N6854" s="125">
        <f>H6854*M6854</f>
        <v>0</v>
      </c>
      <c r="O6854" s="127">
        <v>15</v>
      </c>
      <c r="P6854" s="127">
        <f>J6854*(O6854/100)</f>
        <v>0</v>
      </c>
      <c r="Q6854" s="127">
        <f>J6854+P6854</f>
        <v>0</v>
      </c>
      <c r="R6854" s="128"/>
      <c r="S6854" s="128" t="s">
        <v>776</v>
      </c>
      <c r="T6854" s="129">
        <v>1</v>
      </c>
      <c r="U6854" s="8"/>
      <c r="V6854" s="8"/>
      <c r="W6854" s="8"/>
      <c r="X6854" s="60"/>
    </row>
    <row r="6855" spans="1:27" ht="9.75" outlineLevel="5" x14ac:dyDescent="0.2">
      <c r="A6855" s="130"/>
      <c r="B6855" s="131"/>
      <c r="C6855" s="131"/>
      <c r="D6855" s="132"/>
      <c r="E6855" s="136" t="s">
        <v>0</v>
      </c>
      <c r="F6855" s="159" t="s">
        <v>763</v>
      </c>
      <c r="G6855" s="159"/>
      <c r="H6855" s="160"/>
      <c r="I6855" s="161"/>
      <c r="J6855" s="162"/>
      <c r="K6855" s="134"/>
      <c r="L6855" s="134"/>
      <c r="M6855" s="134"/>
      <c r="N6855" s="134"/>
      <c r="O6855" s="135"/>
      <c r="P6855" s="135"/>
      <c r="Q6855" s="135"/>
      <c r="R6855" s="132"/>
      <c r="S6855" s="132"/>
      <c r="T6855" s="131"/>
      <c r="U6855" s="6"/>
      <c r="V6855" s="8"/>
      <c r="W6855" s="8"/>
      <c r="X6855" s="133" t="str">
        <f>F6855</f>
        <v>---</v>
      </c>
      <c r="Y6855" s="9"/>
      <c r="AA6855" s="11"/>
    </row>
    <row r="6856" spans="1:27" ht="7.5" customHeight="1" outlineLevel="5" x14ac:dyDescent="0.15">
      <c r="B6856" s="69"/>
      <c r="C6856" s="69"/>
      <c r="D6856" s="60"/>
      <c r="E6856" s="60"/>
      <c r="F6856" s="61"/>
      <c r="G6856" s="60"/>
      <c r="H6856" s="65"/>
      <c r="I6856" s="105"/>
      <c r="J6856" s="63"/>
      <c r="K6856" s="65"/>
      <c r="L6856" s="65"/>
      <c r="M6856" s="65"/>
      <c r="N6856" s="65"/>
      <c r="O6856" s="63"/>
      <c r="P6856" s="63"/>
      <c r="Q6856" s="63"/>
      <c r="R6856" s="60"/>
      <c r="S6856" s="60"/>
      <c r="T6856" s="69"/>
      <c r="U6856" s="8"/>
      <c r="X6856" s="60"/>
    </row>
    <row r="6857" spans="1:27" ht="11.25" outlineLevel="4" x14ac:dyDescent="0.2">
      <c r="A6857" s="4"/>
      <c r="B6857" s="120"/>
      <c r="C6857" s="121">
        <v>21</v>
      </c>
      <c r="D6857" s="122" t="s">
        <v>534</v>
      </c>
      <c r="E6857" s="123" t="s">
        <v>3805</v>
      </c>
      <c r="F6857" s="124" t="s">
        <v>3806</v>
      </c>
      <c r="G6857" s="122" t="s">
        <v>752</v>
      </c>
      <c r="H6857" s="125">
        <v>124</v>
      </c>
      <c r="I6857" s="126">
        <v>0</v>
      </c>
      <c r="J6857" s="127">
        <f>H6857*I6857</f>
        <v>0</v>
      </c>
      <c r="K6857" s="125"/>
      <c r="L6857" s="125">
        <f>H6857*K6857</f>
        <v>0</v>
      </c>
      <c r="M6857" s="125"/>
      <c r="N6857" s="125">
        <f>H6857*M6857</f>
        <v>0</v>
      </c>
      <c r="O6857" s="127">
        <v>15</v>
      </c>
      <c r="P6857" s="127">
        <f>J6857*(O6857/100)</f>
        <v>0</v>
      </c>
      <c r="Q6857" s="127">
        <f>J6857+P6857</f>
        <v>0</v>
      </c>
      <c r="R6857" s="128"/>
      <c r="S6857" s="128" t="s">
        <v>538</v>
      </c>
      <c r="T6857" s="129">
        <v>1</v>
      </c>
      <c r="U6857" s="8"/>
      <c r="V6857" s="8"/>
      <c r="W6857" s="8"/>
      <c r="X6857" s="60"/>
    </row>
    <row r="6858" spans="1:27" ht="9.75" outlineLevel="5" x14ac:dyDescent="0.2">
      <c r="A6858" s="130"/>
      <c r="B6858" s="131"/>
      <c r="C6858" s="131"/>
      <c r="D6858" s="132"/>
      <c r="E6858" s="136" t="s">
        <v>0</v>
      </c>
      <c r="F6858" s="159" t="s">
        <v>3807</v>
      </c>
      <c r="G6858" s="159"/>
      <c r="H6858" s="160"/>
      <c r="I6858" s="161"/>
      <c r="J6858" s="162"/>
      <c r="K6858" s="134"/>
      <c r="L6858" s="134"/>
      <c r="M6858" s="134"/>
      <c r="N6858" s="134"/>
      <c r="O6858" s="135"/>
      <c r="P6858" s="135"/>
      <c r="Q6858" s="135"/>
      <c r="R6858" s="132"/>
      <c r="S6858" s="132"/>
      <c r="T6858" s="131"/>
      <c r="U6858" s="6"/>
      <c r="V6858" s="8"/>
      <c r="W6858" s="8"/>
      <c r="X6858" s="133" t="str">
        <f>F6858</f>
        <v>Montáž kabelů měděných bez ukončení uložených pod omítku plných kulatých (např. CYKY), počtu a průřezu žil 4x10 mm2</v>
      </c>
      <c r="Y6858" s="9"/>
      <c r="AA6858" s="11"/>
    </row>
    <row r="6859" spans="1:27" ht="7.5" customHeight="1" outlineLevel="5" x14ac:dyDescent="0.15">
      <c r="B6859" s="69"/>
      <c r="C6859" s="69"/>
      <c r="D6859" s="60"/>
      <c r="E6859" s="60"/>
      <c r="F6859" s="61"/>
      <c r="G6859" s="60"/>
      <c r="H6859" s="65"/>
      <c r="I6859" s="105"/>
      <c r="J6859" s="63"/>
      <c r="K6859" s="65"/>
      <c r="L6859" s="65"/>
      <c r="M6859" s="65"/>
      <c r="N6859" s="65"/>
      <c r="O6859" s="63"/>
      <c r="P6859" s="63"/>
      <c r="Q6859" s="63"/>
      <c r="R6859" s="60"/>
      <c r="S6859" s="60"/>
      <c r="T6859" s="69"/>
      <c r="U6859" s="8"/>
      <c r="X6859" s="60"/>
    </row>
    <row r="6860" spans="1:27" ht="22.5" outlineLevel="4" x14ac:dyDescent="0.2">
      <c r="A6860" s="4"/>
      <c r="B6860" s="120"/>
      <c r="C6860" s="121">
        <v>22</v>
      </c>
      <c r="D6860" s="122" t="s">
        <v>760</v>
      </c>
      <c r="E6860" s="123" t="s">
        <v>3808</v>
      </c>
      <c r="F6860" s="124" t="s">
        <v>3809</v>
      </c>
      <c r="G6860" s="122" t="s">
        <v>752</v>
      </c>
      <c r="H6860" s="125">
        <v>124</v>
      </c>
      <c r="I6860" s="126">
        <v>0</v>
      </c>
      <c r="J6860" s="127">
        <f>H6860*I6860</f>
        <v>0</v>
      </c>
      <c r="K6860" s="125"/>
      <c r="L6860" s="125">
        <f>H6860*K6860</f>
        <v>0</v>
      </c>
      <c r="M6860" s="125"/>
      <c r="N6860" s="125">
        <f>H6860*M6860</f>
        <v>0</v>
      </c>
      <c r="O6860" s="127">
        <v>15</v>
      </c>
      <c r="P6860" s="127">
        <f>J6860*(O6860/100)</f>
        <v>0</v>
      </c>
      <c r="Q6860" s="127">
        <f>J6860+P6860</f>
        <v>0</v>
      </c>
      <c r="R6860" s="128"/>
      <c r="S6860" s="128" t="s">
        <v>776</v>
      </c>
      <c r="T6860" s="129">
        <v>1</v>
      </c>
      <c r="U6860" s="8"/>
      <c r="V6860" s="8"/>
      <c r="W6860" s="8"/>
      <c r="X6860" s="60"/>
    </row>
    <row r="6861" spans="1:27" ht="9.75" outlineLevel="5" x14ac:dyDescent="0.2">
      <c r="A6861" s="130"/>
      <c r="B6861" s="131"/>
      <c r="C6861" s="131"/>
      <c r="D6861" s="132"/>
      <c r="E6861" s="136" t="s">
        <v>0</v>
      </c>
      <c r="F6861" s="159" t="s">
        <v>763</v>
      </c>
      <c r="G6861" s="159"/>
      <c r="H6861" s="160"/>
      <c r="I6861" s="161"/>
      <c r="J6861" s="162"/>
      <c r="K6861" s="134"/>
      <c r="L6861" s="134"/>
      <c r="M6861" s="134"/>
      <c r="N6861" s="134"/>
      <c r="O6861" s="135"/>
      <c r="P6861" s="135"/>
      <c r="Q6861" s="135"/>
      <c r="R6861" s="132"/>
      <c r="S6861" s="132"/>
      <c r="T6861" s="131"/>
      <c r="U6861" s="6"/>
      <c r="V6861" s="8"/>
      <c r="W6861" s="8"/>
      <c r="X6861" s="133" t="str">
        <f>F6861</f>
        <v>---</v>
      </c>
      <c r="Y6861" s="9"/>
      <c r="AA6861" s="11"/>
    </row>
    <row r="6862" spans="1:27" ht="7.5" customHeight="1" outlineLevel="5" x14ac:dyDescent="0.15">
      <c r="B6862" s="69"/>
      <c r="C6862" s="69"/>
      <c r="D6862" s="60"/>
      <c r="E6862" s="60"/>
      <c r="F6862" s="61"/>
      <c r="G6862" s="60"/>
      <c r="H6862" s="65"/>
      <c r="I6862" s="105"/>
      <c r="J6862" s="63"/>
      <c r="K6862" s="65"/>
      <c r="L6862" s="65"/>
      <c r="M6862" s="65"/>
      <c r="N6862" s="65"/>
      <c r="O6862" s="63"/>
      <c r="P6862" s="63"/>
      <c r="Q6862" s="63"/>
      <c r="R6862" s="60"/>
      <c r="S6862" s="60"/>
      <c r="T6862" s="69"/>
      <c r="U6862" s="8"/>
      <c r="X6862" s="60"/>
    </row>
    <row r="6863" spans="1:27" ht="11.25" outlineLevel="4" x14ac:dyDescent="0.2">
      <c r="A6863" s="4"/>
      <c r="B6863" s="120"/>
      <c r="C6863" s="121">
        <v>23</v>
      </c>
      <c r="D6863" s="122" t="s">
        <v>534</v>
      </c>
      <c r="E6863" s="123" t="s">
        <v>4327</v>
      </c>
      <c r="F6863" s="124" t="s">
        <v>4328</v>
      </c>
      <c r="G6863" s="122" t="s">
        <v>752</v>
      </c>
      <c r="H6863" s="125">
        <v>18</v>
      </c>
      <c r="I6863" s="126">
        <v>0</v>
      </c>
      <c r="J6863" s="127">
        <f>H6863*I6863</f>
        <v>0</v>
      </c>
      <c r="K6863" s="125"/>
      <c r="L6863" s="125">
        <f>H6863*K6863</f>
        <v>0</v>
      </c>
      <c r="M6863" s="125"/>
      <c r="N6863" s="125">
        <f>H6863*M6863</f>
        <v>0</v>
      </c>
      <c r="O6863" s="127">
        <v>15</v>
      </c>
      <c r="P6863" s="127">
        <f>J6863*(O6863/100)</f>
        <v>0</v>
      </c>
      <c r="Q6863" s="127">
        <f>J6863+P6863</f>
        <v>0</v>
      </c>
      <c r="R6863" s="128"/>
      <c r="S6863" s="128" t="s">
        <v>538</v>
      </c>
      <c r="T6863" s="129">
        <v>1</v>
      </c>
      <c r="U6863" s="8"/>
      <c r="V6863" s="8"/>
      <c r="W6863" s="8"/>
      <c r="X6863" s="60"/>
    </row>
    <row r="6864" spans="1:27" ht="9.75" outlineLevel="5" x14ac:dyDescent="0.2">
      <c r="A6864" s="130"/>
      <c r="B6864" s="131"/>
      <c r="C6864" s="131"/>
      <c r="D6864" s="132"/>
      <c r="E6864" s="136" t="s">
        <v>0</v>
      </c>
      <c r="F6864" s="159" t="s">
        <v>4329</v>
      </c>
      <c r="G6864" s="159"/>
      <c r="H6864" s="160"/>
      <c r="I6864" s="161"/>
      <c r="J6864" s="162"/>
      <c r="K6864" s="134"/>
      <c r="L6864" s="134"/>
      <c r="M6864" s="134"/>
      <c r="N6864" s="134"/>
      <c r="O6864" s="135"/>
      <c r="P6864" s="135"/>
      <c r="Q6864" s="135"/>
      <c r="R6864" s="132"/>
      <c r="S6864" s="132"/>
      <c r="T6864" s="131"/>
      <c r="U6864" s="6"/>
      <c r="V6864" s="8"/>
      <c r="W6864" s="8"/>
      <c r="X6864" s="133" t="str">
        <f>F6864</f>
        <v>Montáž kabelů měděných bez ukončení uložených pod omítku plných kulatých (např. CYKY), počtu a průřezu žil 4x16 až 25 mm2</v>
      </c>
      <c r="Y6864" s="9"/>
      <c r="AA6864" s="11"/>
    </row>
    <row r="6865" spans="1:27" ht="7.5" customHeight="1" outlineLevel="5" x14ac:dyDescent="0.15">
      <c r="B6865" s="69"/>
      <c r="C6865" s="69"/>
      <c r="D6865" s="60"/>
      <c r="E6865" s="60"/>
      <c r="F6865" s="61"/>
      <c r="G6865" s="60"/>
      <c r="H6865" s="65"/>
      <c r="I6865" s="105"/>
      <c r="J6865" s="63"/>
      <c r="K6865" s="65"/>
      <c r="L6865" s="65"/>
      <c r="M6865" s="65"/>
      <c r="N6865" s="65"/>
      <c r="O6865" s="63"/>
      <c r="P6865" s="63"/>
      <c r="Q6865" s="63"/>
      <c r="R6865" s="60"/>
      <c r="S6865" s="60"/>
      <c r="T6865" s="69"/>
      <c r="U6865" s="8"/>
      <c r="X6865" s="60"/>
    </row>
    <row r="6866" spans="1:27" ht="22.5" outlineLevel="4" x14ac:dyDescent="0.2">
      <c r="A6866" s="4"/>
      <c r="B6866" s="120"/>
      <c r="C6866" s="121">
        <v>24</v>
      </c>
      <c r="D6866" s="122" t="s">
        <v>760</v>
      </c>
      <c r="E6866" s="123" t="s">
        <v>4330</v>
      </c>
      <c r="F6866" s="124" t="s">
        <v>4331</v>
      </c>
      <c r="G6866" s="122" t="s">
        <v>752</v>
      </c>
      <c r="H6866" s="125">
        <v>18</v>
      </c>
      <c r="I6866" s="126">
        <v>0</v>
      </c>
      <c r="J6866" s="127">
        <f>H6866*I6866</f>
        <v>0</v>
      </c>
      <c r="K6866" s="125"/>
      <c r="L6866" s="125">
        <f>H6866*K6866</f>
        <v>0</v>
      </c>
      <c r="M6866" s="125"/>
      <c r="N6866" s="125">
        <f>H6866*M6866</f>
        <v>0</v>
      </c>
      <c r="O6866" s="127">
        <v>15</v>
      </c>
      <c r="P6866" s="127">
        <f>J6866*(O6866/100)</f>
        <v>0</v>
      </c>
      <c r="Q6866" s="127">
        <f>J6866+P6866</f>
        <v>0</v>
      </c>
      <c r="R6866" s="128"/>
      <c r="S6866" s="128" t="s">
        <v>776</v>
      </c>
      <c r="T6866" s="129">
        <v>1</v>
      </c>
      <c r="U6866" s="8"/>
      <c r="V6866" s="8"/>
      <c r="W6866" s="8"/>
      <c r="X6866" s="60"/>
    </row>
    <row r="6867" spans="1:27" ht="9.75" outlineLevel="5" x14ac:dyDescent="0.2">
      <c r="A6867" s="130"/>
      <c r="B6867" s="131"/>
      <c r="C6867" s="131"/>
      <c r="D6867" s="132"/>
      <c r="E6867" s="136" t="s">
        <v>0</v>
      </c>
      <c r="F6867" s="159" t="s">
        <v>763</v>
      </c>
      <c r="G6867" s="159"/>
      <c r="H6867" s="160"/>
      <c r="I6867" s="161"/>
      <c r="J6867" s="162"/>
      <c r="K6867" s="134"/>
      <c r="L6867" s="134"/>
      <c r="M6867" s="134"/>
      <c r="N6867" s="134"/>
      <c r="O6867" s="135"/>
      <c r="P6867" s="135"/>
      <c r="Q6867" s="135"/>
      <c r="R6867" s="132"/>
      <c r="S6867" s="132"/>
      <c r="T6867" s="131"/>
      <c r="U6867" s="6"/>
      <c r="V6867" s="8"/>
      <c r="W6867" s="8"/>
      <c r="X6867" s="133" t="str">
        <f>F6867</f>
        <v>---</v>
      </c>
      <c r="Y6867" s="9"/>
      <c r="AA6867" s="11"/>
    </row>
    <row r="6868" spans="1:27" ht="7.5" customHeight="1" outlineLevel="5" x14ac:dyDescent="0.15">
      <c r="B6868" s="69"/>
      <c r="C6868" s="69"/>
      <c r="D6868" s="60"/>
      <c r="E6868" s="60"/>
      <c r="F6868" s="61"/>
      <c r="G6868" s="60"/>
      <c r="H6868" s="65"/>
      <c r="I6868" s="105"/>
      <c r="J6868" s="63"/>
      <c r="K6868" s="65"/>
      <c r="L6868" s="65"/>
      <c r="M6868" s="65"/>
      <c r="N6868" s="65"/>
      <c r="O6868" s="63"/>
      <c r="P6868" s="63"/>
      <c r="Q6868" s="63"/>
      <c r="R6868" s="60"/>
      <c r="S6868" s="60"/>
      <c r="T6868" s="69"/>
      <c r="U6868" s="8"/>
      <c r="X6868" s="60"/>
    </row>
    <row r="6869" spans="1:27" ht="11.25" outlineLevel="4" x14ac:dyDescent="0.2">
      <c r="A6869" s="4"/>
      <c r="B6869" s="120"/>
      <c r="C6869" s="121">
        <v>25</v>
      </c>
      <c r="D6869" s="122" t="s">
        <v>534</v>
      </c>
      <c r="E6869" s="123" t="s">
        <v>4332</v>
      </c>
      <c r="F6869" s="124" t="s">
        <v>4333</v>
      </c>
      <c r="G6869" s="122" t="s">
        <v>752</v>
      </c>
      <c r="H6869" s="125">
        <v>8</v>
      </c>
      <c r="I6869" s="126">
        <v>0</v>
      </c>
      <c r="J6869" s="127">
        <f>H6869*I6869</f>
        <v>0</v>
      </c>
      <c r="K6869" s="125"/>
      <c r="L6869" s="125">
        <f>H6869*K6869</f>
        <v>0</v>
      </c>
      <c r="M6869" s="125"/>
      <c r="N6869" s="125">
        <f>H6869*M6869</f>
        <v>0</v>
      </c>
      <c r="O6869" s="127">
        <v>15</v>
      </c>
      <c r="P6869" s="127">
        <f>J6869*(O6869/100)</f>
        <v>0</v>
      </c>
      <c r="Q6869" s="127">
        <f>J6869+P6869</f>
        <v>0</v>
      </c>
      <c r="R6869" s="128"/>
      <c r="S6869" s="128" t="s">
        <v>538</v>
      </c>
      <c r="T6869" s="129">
        <v>1</v>
      </c>
      <c r="U6869" s="8"/>
      <c r="V6869" s="8"/>
      <c r="W6869" s="8"/>
      <c r="X6869" s="60"/>
    </row>
    <row r="6870" spans="1:27" ht="9.75" outlineLevel="5" x14ac:dyDescent="0.2">
      <c r="A6870" s="130"/>
      <c r="B6870" s="131"/>
      <c r="C6870" s="131"/>
      <c r="D6870" s="132"/>
      <c r="E6870" s="136" t="s">
        <v>0</v>
      </c>
      <c r="F6870" s="159" t="s">
        <v>4334</v>
      </c>
      <c r="G6870" s="159"/>
      <c r="H6870" s="160"/>
      <c r="I6870" s="161"/>
      <c r="J6870" s="162"/>
      <c r="K6870" s="134"/>
      <c r="L6870" s="134"/>
      <c r="M6870" s="134"/>
      <c r="N6870" s="134"/>
      <c r="O6870" s="135"/>
      <c r="P6870" s="135"/>
      <c r="Q6870" s="135"/>
      <c r="R6870" s="132"/>
      <c r="S6870" s="132"/>
      <c r="T6870" s="131"/>
      <c r="U6870" s="6"/>
      <c r="V6870" s="8"/>
      <c r="W6870" s="8"/>
      <c r="X6870" s="133" t="str">
        <f>F6870</f>
        <v>Montáž kabelů měděných bez ukončení uložených v trubkách zatažených plných kulatých nebo bezhalogenových (např. CYKY) počtu a průřezu žil 3x50+35 až 95+50 mm2</v>
      </c>
      <c r="Y6870" s="9"/>
      <c r="AA6870" s="11"/>
    </row>
    <row r="6871" spans="1:27" ht="7.5" customHeight="1" outlineLevel="5" x14ac:dyDescent="0.15">
      <c r="B6871" s="69"/>
      <c r="C6871" s="69"/>
      <c r="D6871" s="60"/>
      <c r="E6871" s="60"/>
      <c r="F6871" s="61"/>
      <c r="G6871" s="60"/>
      <c r="H6871" s="65"/>
      <c r="I6871" s="105"/>
      <c r="J6871" s="63"/>
      <c r="K6871" s="65"/>
      <c r="L6871" s="65"/>
      <c r="M6871" s="65"/>
      <c r="N6871" s="65"/>
      <c r="O6871" s="63"/>
      <c r="P6871" s="63"/>
      <c r="Q6871" s="63"/>
      <c r="R6871" s="60"/>
      <c r="S6871" s="60"/>
      <c r="T6871" s="69"/>
      <c r="U6871" s="8"/>
      <c r="X6871" s="60"/>
    </row>
    <row r="6872" spans="1:27" ht="22.5" outlineLevel="4" x14ac:dyDescent="0.2">
      <c r="A6872" s="4"/>
      <c r="B6872" s="120"/>
      <c r="C6872" s="121">
        <v>26</v>
      </c>
      <c r="D6872" s="122" t="s">
        <v>760</v>
      </c>
      <c r="E6872" s="123" t="s">
        <v>4335</v>
      </c>
      <c r="F6872" s="124" t="s">
        <v>4336</v>
      </c>
      <c r="G6872" s="122" t="s">
        <v>752</v>
      </c>
      <c r="H6872" s="125">
        <v>8</v>
      </c>
      <c r="I6872" s="126">
        <v>0</v>
      </c>
      <c r="J6872" s="127">
        <f>H6872*I6872</f>
        <v>0</v>
      </c>
      <c r="K6872" s="125"/>
      <c r="L6872" s="125">
        <f>H6872*K6872</f>
        <v>0</v>
      </c>
      <c r="M6872" s="125"/>
      <c r="N6872" s="125">
        <f>H6872*M6872</f>
        <v>0</v>
      </c>
      <c r="O6872" s="127">
        <v>15</v>
      </c>
      <c r="P6872" s="127">
        <f>J6872*(O6872/100)</f>
        <v>0</v>
      </c>
      <c r="Q6872" s="127">
        <f>J6872+P6872</f>
        <v>0</v>
      </c>
      <c r="R6872" s="128"/>
      <c r="S6872" s="128" t="s">
        <v>776</v>
      </c>
      <c r="T6872" s="129">
        <v>1</v>
      </c>
      <c r="U6872" s="8"/>
      <c r="V6872" s="8"/>
      <c r="W6872" s="8"/>
      <c r="X6872" s="60"/>
    </row>
    <row r="6873" spans="1:27" ht="9.75" outlineLevel="5" x14ac:dyDescent="0.2">
      <c r="A6873" s="130"/>
      <c r="B6873" s="131"/>
      <c r="C6873" s="131"/>
      <c r="D6873" s="132"/>
      <c r="E6873" s="136" t="s">
        <v>0</v>
      </c>
      <c r="F6873" s="159" t="s">
        <v>763</v>
      </c>
      <c r="G6873" s="159"/>
      <c r="H6873" s="160"/>
      <c r="I6873" s="161"/>
      <c r="J6873" s="162"/>
      <c r="K6873" s="134"/>
      <c r="L6873" s="134"/>
      <c r="M6873" s="134"/>
      <c r="N6873" s="134"/>
      <c r="O6873" s="135"/>
      <c r="P6873" s="135"/>
      <c r="Q6873" s="135"/>
      <c r="R6873" s="132"/>
      <c r="S6873" s="132"/>
      <c r="T6873" s="131"/>
      <c r="U6873" s="6"/>
      <c r="V6873" s="8"/>
      <c r="W6873" s="8"/>
      <c r="X6873" s="133" t="str">
        <f>F6873</f>
        <v>---</v>
      </c>
      <c r="Y6873" s="9"/>
      <c r="AA6873" s="11"/>
    </row>
    <row r="6874" spans="1:27" ht="7.5" customHeight="1" outlineLevel="5" x14ac:dyDescent="0.15">
      <c r="B6874" s="69"/>
      <c r="C6874" s="69"/>
      <c r="D6874" s="60"/>
      <c r="E6874" s="60"/>
      <c r="F6874" s="61"/>
      <c r="G6874" s="60"/>
      <c r="H6874" s="65"/>
      <c r="I6874" s="105"/>
      <c r="J6874" s="63"/>
      <c r="K6874" s="65"/>
      <c r="L6874" s="65"/>
      <c r="M6874" s="65"/>
      <c r="N6874" s="65"/>
      <c r="O6874" s="63"/>
      <c r="P6874" s="63"/>
      <c r="Q6874" s="63"/>
      <c r="R6874" s="60"/>
      <c r="S6874" s="60"/>
      <c r="T6874" s="69"/>
      <c r="U6874" s="8"/>
      <c r="X6874" s="60"/>
    </row>
    <row r="6875" spans="1:27" outlineLevel="4" x14ac:dyDescent="0.15">
      <c r="B6875" s="6"/>
      <c r="C6875" s="6"/>
      <c r="D6875" s="6"/>
      <c r="E6875" s="6"/>
      <c r="F6875" s="6"/>
      <c r="G6875" s="6"/>
      <c r="H6875" s="6"/>
      <c r="I6875" s="8"/>
      <c r="J6875" s="8"/>
      <c r="K6875" s="6"/>
      <c r="L6875" s="6"/>
      <c r="M6875" s="6"/>
      <c r="N6875" s="6"/>
      <c r="O6875" s="6"/>
      <c r="P6875" s="8"/>
      <c r="Q6875" s="8"/>
      <c r="R6875" s="8"/>
      <c r="S6875" s="6"/>
      <c r="T6875" s="6"/>
      <c r="X6875" s="6"/>
    </row>
    <row r="6876" spans="1:27" ht="11.25" outlineLevel="3" x14ac:dyDescent="0.2">
      <c r="A6876" s="96" t="s">
        <v>262</v>
      </c>
      <c r="B6876" s="100">
        <v>4</v>
      </c>
      <c r="C6876" s="114"/>
      <c r="D6876" s="115" t="s">
        <v>533</v>
      </c>
      <c r="E6876" s="115"/>
      <c r="F6876" s="116" t="s">
        <v>182</v>
      </c>
      <c r="G6876" s="115"/>
      <c r="H6876" s="117"/>
      <c r="I6876" s="118"/>
      <c r="J6876" s="98">
        <f>SUBTOTAL(9,J6877:J6931)</f>
        <v>0</v>
      </c>
      <c r="K6876" s="117"/>
      <c r="L6876" s="99">
        <f>SUBTOTAL(9,L6877:L6931)</f>
        <v>0</v>
      </c>
      <c r="M6876" s="117"/>
      <c r="N6876" s="99">
        <f>SUBTOTAL(9,N6877:N6931)</f>
        <v>0</v>
      </c>
      <c r="O6876" s="119"/>
      <c r="P6876" s="98">
        <f>SUBTOTAL(9,P6877:P6931)</f>
        <v>0</v>
      </c>
      <c r="Q6876" s="98">
        <f>SUBTOTAL(9,Q6877:Q6931)</f>
        <v>0</v>
      </c>
      <c r="R6876" s="115"/>
      <c r="S6876" s="115"/>
      <c r="T6876" s="100">
        <f>SUBTOTAL(9,T6877:T6931)</f>
        <v>18</v>
      </c>
      <c r="U6876" s="6"/>
      <c r="V6876" s="8"/>
      <c r="W6876" s="8"/>
      <c r="X6876" s="60"/>
    </row>
    <row r="6877" spans="1:27" ht="11.25" outlineLevel="4" x14ac:dyDescent="0.2">
      <c r="A6877" s="4"/>
      <c r="B6877" s="120"/>
      <c r="C6877" s="121">
        <v>1</v>
      </c>
      <c r="D6877" s="122" t="s">
        <v>534</v>
      </c>
      <c r="E6877" s="123" t="s">
        <v>3815</v>
      </c>
      <c r="F6877" s="124" t="s">
        <v>3816</v>
      </c>
      <c r="G6877" s="122" t="s">
        <v>724</v>
      </c>
      <c r="H6877" s="125">
        <v>52</v>
      </c>
      <c r="I6877" s="126">
        <v>0</v>
      </c>
      <c r="J6877" s="127">
        <f>H6877*I6877</f>
        <v>0</v>
      </c>
      <c r="K6877" s="125"/>
      <c r="L6877" s="125">
        <f>H6877*K6877</f>
        <v>0</v>
      </c>
      <c r="M6877" s="125"/>
      <c r="N6877" s="125">
        <f>H6877*M6877</f>
        <v>0</v>
      </c>
      <c r="O6877" s="127">
        <v>15</v>
      </c>
      <c r="P6877" s="127">
        <f>J6877*(O6877/100)</f>
        <v>0</v>
      </c>
      <c r="Q6877" s="127">
        <f>J6877+P6877</f>
        <v>0</v>
      </c>
      <c r="R6877" s="128"/>
      <c r="S6877" s="128" t="s">
        <v>538</v>
      </c>
      <c r="T6877" s="129">
        <v>1</v>
      </c>
      <c r="U6877" s="8"/>
      <c r="V6877" s="8"/>
      <c r="W6877" s="8"/>
      <c r="X6877" s="60"/>
    </row>
    <row r="6878" spans="1:27" ht="9.75" outlineLevel="5" x14ac:dyDescent="0.2">
      <c r="A6878" s="130"/>
      <c r="B6878" s="131"/>
      <c r="C6878" s="131"/>
      <c r="D6878" s="132"/>
      <c r="E6878" s="136" t="s">
        <v>0</v>
      </c>
      <c r="F6878" s="159" t="s">
        <v>3817</v>
      </c>
      <c r="G6878" s="159"/>
      <c r="H6878" s="160"/>
      <c r="I6878" s="161"/>
      <c r="J6878" s="162"/>
      <c r="K6878" s="134"/>
      <c r="L6878" s="134"/>
      <c r="M6878" s="134"/>
      <c r="N6878" s="134"/>
      <c r="O6878" s="135"/>
      <c r="P6878" s="135"/>
      <c r="Q6878" s="135"/>
      <c r="R6878" s="132"/>
      <c r="S6878" s="132"/>
      <c r="T6878" s="131"/>
      <c r="U6878" s="6"/>
      <c r="V6878" s="8"/>
      <c r="W6878" s="8"/>
      <c r="X6878" s="133" t="str">
        <f>F6878</f>
        <v>Montáž krabic elektroinstalačních bez napojení na trubky a lišty, demontáže a montáže víčka a přístroje protahovacích nebo odbočných zapuštěných plastových kruhových</v>
      </c>
      <c r="Y6878" s="9"/>
      <c r="AA6878" s="11"/>
    </row>
    <row r="6879" spans="1:27" ht="7.5" customHeight="1" outlineLevel="5" x14ac:dyDescent="0.15">
      <c r="B6879" s="69"/>
      <c r="C6879" s="69"/>
      <c r="D6879" s="60"/>
      <c r="E6879" s="60"/>
      <c r="F6879" s="61"/>
      <c r="G6879" s="60"/>
      <c r="H6879" s="65"/>
      <c r="I6879" s="105"/>
      <c r="J6879" s="63"/>
      <c r="K6879" s="65"/>
      <c r="L6879" s="65"/>
      <c r="M6879" s="65"/>
      <c r="N6879" s="65"/>
      <c r="O6879" s="63"/>
      <c r="P6879" s="63"/>
      <c r="Q6879" s="63"/>
      <c r="R6879" s="60"/>
      <c r="S6879" s="60"/>
      <c r="T6879" s="69"/>
      <c r="U6879" s="8"/>
      <c r="X6879" s="60"/>
    </row>
    <row r="6880" spans="1:27" ht="11.25" outlineLevel="4" x14ac:dyDescent="0.2">
      <c r="A6880" s="4"/>
      <c r="B6880" s="120"/>
      <c r="C6880" s="121">
        <v>2</v>
      </c>
      <c r="D6880" s="122" t="s">
        <v>760</v>
      </c>
      <c r="E6880" s="123" t="s">
        <v>3818</v>
      </c>
      <c r="F6880" s="124" t="s">
        <v>3819</v>
      </c>
      <c r="G6880" s="122" t="s">
        <v>3656</v>
      </c>
      <c r="H6880" s="125">
        <v>52</v>
      </c>
      <c r="I6880" s="126">
        <v>0</v>
      </c>
      <c r="J6880" s="127">
        <f>H6880*I6880</f>
        <v>0</v>
      </c>
      <c r="K6880" s="125"/>
      <c r="L6880" s="125">
        <f>H6880*K6880</f>
        <v>0</v>
      </c>
      <c r="M6880" s="125"/>
      <c r="N6880" s="125">
        <f>H6880*M6880</f>
        <v>0</v>
      </c>
      <c r="O6880" s="127">
        <v>15</v>
      </c>
      <c r="P6880" s="127">
        <f>J6880*(O6880/100)</f>
        <v>0</v>
      </c>
      <c r="Q6880" s="127">
        <f>J6880+P6880</f>
        <v>0</v>
      </c>
      <c r="R6880" s="128"/>
      <c r="S6880" s="128" t="s">
        <v>776</v>
      </c>
      <c r="T6880" s="129">
        <v>1</v>
      </c>
      <c r="U6880" s="8"/>
      <c r="V6880" s="8"/>
      <c r="W6880" s="8"/>
      <c r="X6880" s="60"/>
    </row>
    <row r="6881" spans="1:27" ht="9.75" outlineLevel="5" x14ac:dyDescent="0.2">
      <c r="A6881" s="130"/>
      <c r="B6881" s="131"/>
      <c r="C6881" s="131"/>
      <c r="D6881" s="132"/>
      <c r="E6881" s="136" t="s">
        <v>0</v>
      </c>
      <c r="F6881" s="159" t="s">
        <v>763</v>
      </c>
      <c r="G6881" s="159"/>
      <c r="H6881" s="160"/>
      <c r="I6881" s="161"/>
      <c r="J6881" s="162"/>
      <c r="K6881" s="134"/>
      <c r="L6881" s="134"/>
      <c r="M6881" s="134"/>
      <c r="N6881" s="134"/>
      <c r="O6881" s="135"/>
      <c r="P6881" s="135"/>
      <c r="Q6881" s="135"/>
      <c r="R6881" s="132"/>
      <c r="S6881" s="132"/>
      <c r="T6881" s="131"/>
      <c r="U6881" s="6"/>
      <c r="V6881" s="8"/>
      <c r="W6881" s="8"/>
      <c r="X6881" s="133" t="str">
        <f>F6881</f>
        <v>---</v>
      </c>
      <c r="Y6881" s="9"/>
      <c r="AA6881" s="11"/>
    </row>
    <row r="6882" spans="1:27" ht="7.5" customHeight="1" outlineLevel="5" x14ac:dyDescent="0.15">
      <c r="B6882" s="69"/>
      <c r="C6882" s="69"/>
      <c r="D6882" s="60"/>
      <c r="E6882" s="60"/>
      <c r="F6882" s="61"/>
      <c r="G6882" s="60"/>
      <c r="H6882" s="65"/>
      <c r="I6882" s="105"/>
      <c r="J6882" s="63"/>
      <c r="K6882" s="65"/>
      <c r="L6882" s="65"/>
      <c r="M6882" s="65"/>
      <c r="N6882" s="65"/>
      <c r="O6882" s="63"/>
      <c r="P6882" s="63"/>
      <c r="Q6882" s="63"/>
      <c r="R6882" s="60"/>
      <c r="S6882" s="60"/>
      <c r="T6882" s="69"/>
      <c r="U6882" s="8"/>
      <c r="X6882" s="60"/>
    </row>
    <row r="6883" spans="1:27" ht="11.25" outlineLevel="4" x14ac:dyDescent="0.2">
      <c r="A6883" s="4"/>
      <c r="B6883" s="120"/>
      <c r="C6883" s="121">
        <v>3</v>
      </c>
      <c r="D6883" s="122" t="s">
        <v>534</v>
      </c>
      <c r="E6883" s="123" t="s">
        <v>3820</v>
      </c>
      <c r="F6883" s="124" t="s">
        <v>3821</v>
      </c>
      <c r="G6883" s="122" t="s">
        <v>724</v>
      </c>
      <c r="H6883" s="125">
        <v>180</v>
      </c>
      <c r="I6883" s="126">
        <v>0</v>
      </c>
      <c r="J6883" s="127">
        <f>H6883*I6883</f>
        <v>0</v>
      </c>
      <c r="K6883" s="125"/>
      <c r="L6883" s="125">
        <f>H6883*K6883</f>
        <v>0</v>
      </c>
      <c r="M6883" s="125"/>
      <c r="N6883" s="125">
        <f>H6883*M6883</f>
        <v>0</v>
      </c>
      <c r="O6883" s="127">
        <v>15</v>
      </c>
      <c r="P6883" s="127">
        <f>J6883*(O6883/100)</f>
        <v>0</v>
      </c>
      <c r="Q6883" s="127">
        <f>J6883+P6883</f>
        <v>0</v>
      </c>
      <c r="R6883" s="128"/>
      <c r="S6883" s="128" t="s">
        <v>538</v>
      </c>
      <c r="T6883" s="129">
        <v>1</v>
      </c>
      <c r="U6883" s="8"/>
      <c r="V6883" s="8"/>
      <c r="W6883" s="8"/>
      <c r="X6883" s="60"/>
    </row>
    <row r="6884" spans="1:27" ht="9.75" outlineLevel="5" x14ac:dyDescent="0.2">
      <c r="A6884" s="130"/>
      <c r="B6884" s="131"/>
      <c r="C6884" s="131"/>
      <c r="D6884" s="132"/>
      <c r="E6884" s="136" t="s">
        <v>0</v>
      </c>
      <c r="F6884" s="159" t="s">
        <v>3822</v>
      </c>
      <c r="G6884" s="159"/>
      <c r="H6884" s="160"/>
      <c r="I6884" s="161"/>
      <c r="J6884" s="162"/>
      <c r="K6884" s="134"/>
      <c r="L6884" s="134"/>
      <c r="M6884" s="134"/>
      <c r="N6884" s="134"/>
      <c r="O6884" s="135"/>
      <c r="P6884" s="135"/>
      <c r="Q6884" s="135"/>
      <c r="R6884" s="132"/>
      <c r="S6884" s="132"/>
      <c r="T6884" s="131"/>
      <c r="U6884" s="6"/>
      <c r="V6884" s="8"/>
      <c r="W6884" s="8"/>
      <c r="X6884" s="133" t="str">
        <f>F6884</f>
        <v>Montáž krabic elektroinstalačních bez napojení na trubky a lišty, demontáže a montáže víčka a přístroje přístrojových zapuštěných plastových kruhových</v>
      </c>
      <c r="Y6884" s="9"/>
      <c r="AA6884" s="11"/>
    </row>
    <row r="6885" spans="1:27" ht="7.5" customHeight="1" outlineLevel="5" x14ac:dyDescent="0.15">
      <c r="B6885" s="69"/>
      <c r="C6885" s="69"/>
      <c r="D6885" s="60"/>
      <c r="E6885" s="60"/>
      <c r="F6885" s="61"/>
      <c r="G6885" s="60"/>
      <c r="H6885" s="65"/>
      <c r="I6885" s="105"/>
      <c r="J6885" s="63"/>
      <c r="K6885" s="65"/>
      <c r="L6885" s="65"/>
      <c r="M6885" s="65"/>
      <c r="N6885" s="65"/>
      <c r="O6885" s="63"/>
      <c r="P6885" s="63"/>
      <c r="Q6885" s="63"/>
      <c r="R6885" s="60"/>
      <c r="S6885" s="60"/>
      <c r="T6885" s="69"/>
      <c r="U6885" s="8"/>
      <c r="X6885" s="60"/>
    </row>
    <row r="6886" spans="1:27" ht="22.5" outlineLevel="4" x14ac:dyDescent="0.2">
      <c r="A6886" s="4"/>
      <c r="B6886" s="120"/>
      <c r="C6886" s="121">
        <v>4</v>
      </c>
      <c r="D6886" s="122" t="s">
        <v>760</v>
      </c>
      <c r="E6886" s="123" t="s">
        <v>3823</v>
      </c>
      <c r="F6886" s="124" t="s">
        <v>3824</v>
      </c>
      <c r="G6886" s="122" t="s">
        <v>3664</v>
      </c>
      <c r="H6886" s="125">
        <v>180</v>
      </c>
      <c r="I6886" s="126">
        <v>0</v>
      </c>
      <c r="J6886" s="127">
        <f>H6886*I6886</f>
        <v>0</v>
      </c>
      <c r="K6886" s="125"/>
      <c r="L6886" s="125">
        <f>H6886*K6886</f>
        <v>0</v>
      </c>
      <c r="M6886" s="125"/>
      <c r="N6886" s="125">
        <f>H6886*M6886</f>
        <v>0</v>
      </c>
      <c r="O6886" s="127">
        <v>15</v>
      </c>
      <c r="P6886" s="127">
        <f>J6886*(O6886/100)</f>
        <v>0</v>
      </c>
      <c r="Q6886" s="127">
        <f>J6886+P6886</f>
        <v>0</v>
      </c>
      <c r="R6886" s="128"/>
      <c r="S6886" s="128" t="s">
        <v>776</v>
      </c>
      <c r="T6886" s="129">
        <v>1</v>
      </c>
      <c r="U6886" s="8"/>
      <c r="V6886" s="8"/>
      <c r="W6886" s="8"/>
      <c r="X6886" s="60"/>
    </row>
    <row r="6887" spans="1:27" ht="9.75" outlineLevel="5" x14ac:dyDescent="0.2">
      <c r="A6887" s="130"/>
      <c r="B6887" s="131"/>
      <c r="C6887" s="131"/>
      <c r="D6887" s="132"/>
      <c r="E6887" s="136" t="s">
        <v>0</v>
      </c>
      <c r="F6887" s="159" t="s">
        <v>763</v>
      </c>
      <c r="G6887" s="159"/>
      <c r="H6887" s="160"/>
      <c r="I6887" s="161"/>
      <c r="J6887" s="162"/>
      <c r="K6887" s="134"/>
      <c r="L6887" s="134"/>
      <c r="M6887" s="134"/>
      <c r="N6887" s="134"/>
      <c r="O6887" s="135"/>
      <c r="P6887" s="135"/>
      <c r="Q6887" s="135"/>
      <c r="R6887" s="132"/>
      <c r="S6887" s="132"/>
      <c r="T6887" s="131"/>
      <c r="U6887" s="6"/>
      <c r="V6887" s="8"/>
      <c r="W6887" s="8"/>
      <c r="X6887" s="133" t="str">
        <f>F6887</f>
        <v>---</v>
      </c>
      <c r="Y6887" s="9"/>
      <c r="AA6887" s="11"/>
    </row>
    <row r="6888" spans="1:27" ht="7.5" customHeight="1" outlineLevel="5" x14ac:dyDescent="0.15">
      <c r="B6888" s="69"/>
      <c r="C6888" s="69"/>
      <c r="D6888" s="60"/>
      <c r="E6888" s="60"/>
      <c r="F6888" s="61"/>
      <c r="G6888" s="60"/>
      <c r="H6888" s="65"/>
      <c r="I6888" s="105"/>
      <c r="J6888" s="63"/>
      <c r="K6888" s="65"/>
      <c r="L6888" s="65"/>
      <c r="M6888" s="65"/>
      <c r="N6888" s="65"/>
      <c r="O6888" s="63"/>
      <c r="P6888" s="63"/>
      <c r="Q6888" s="63"/>
      <c r="R6888" s="60"/>
      <c r="S6888" s="60"/>
      <c r="T6888" s="69"/>
      <c r="U6888" s="8"/>
      <c r="X6888" s="60"/>
    </row>
    <row r="6889" spans="1:27" ht="11.25" outlineLevel="4" x14ac:dyDescent="0.2">
      <c r="A6889" s="4"/>
      <c r="B6889" s="120"/>
      <c r="C6889" s="121">
        <v>5</v>
      </c>
      <c r="D6889" s="122" t="s">
        <v>534</v>
      </c>
      <c r="E6889" s="123" t="s">
        <v>3825</v>
      </c>
      <c r="F6889" s="124" t="s">
        <v>3826</v>
      </c>
      <c r="G6889" s="122" t="s">
        <v>752</v>
      </c>
      <c r="H6889" s="125">
        <v>320</v>
      </c>
      <c r="I6889" s="126">
        <v>0</v>
      </c>
      <c r="J6889" s="127">
        <f>H6889*I6889</f>
        <v>0</v>
      </c>
      <c r="K6889" s="125"/>
      <c r="L6889" s="125">
        <f>H6889*K6889</f>
        <v>0</v>
      </c>
      <c r="M6889" s="125"/>
      <c r="N6889" s="125">
        <f>H6889*M6889</f>
        <v>0</v>
      </c>
      <c r="O6889" s="127">
        <v>15</v>
      </c>
      <c r="P6889" s="127">
        <f>J6889*(O6889/100)</f>
        <v>0</v>
      </c>
      <c r="Q6889" s="127">
        <f>J6889+P6889</f>
        <v>0</v>
      </c>
      <c r="R6889" s="128"/>
      <c r="S6889" s="128" t="s">
        <v>538</v>
      </c>
      <c r="T6889" s="129">
        <v>1</v>
      </c>
      <c r="U6889" s="8"/>
      <c r="V6889" s="8"/>
      <c r="W6889" s="8"/>
      <c r="X6889" s="60"/>
    </row>
    <row r="6890" spans="1:27" ht="9.75" outlineLevel="5" x14ac:dyDescent="0.2">
      <c r="A6890" s="130"/>
      <c r="B6890" s="131"/>
      <c r="C6890" s="131"/>
      <c r="D6890" s="132"/>
      <c r="E6890" s="136" t="s">
        <v>0</v>
      </c>
      <c r="F6890" s="159" t="s">
        <v>3827</v>
      </c>
      <c r="G6890" s="159"/>
      <c r="H6890" s="160"/>
      <c r="I6890" s="161"/>
      <c r="J6890" s="162"/>
      <c r="K6890" s="134"/>
      <c r="L6890" s="134"/>
      <c r="M6890" s="134"/>
      <c r="N6890" s="134"/>
      <c r="O6890" s="135"/>
      <c r="P6890" s="135"/>
      <c r="Q6890" s="135"/>
      <c r="R6890" s="132"/>
      <c r="S6890" s="132"/>
      <c r="T6890" s="131"/>
      <c r="U6890" s="6"/>
      <c r="V6890" s="8"/>
      <c r="W6890" s="8"/>
      <c r="X6890" s="133" t="str">
        <f>F6890</f>
        <v>Montáž trubek elektroinstalačních s nasunutím nebo našroubováním do krabic plastových ohebných, uložených volně, vnější Ø přes 23 do 35 mm</v>
      </c>
      <c r="Y6890" s="9"/>
      <c r="AA6890" s="11"/>
    </row>
    <row r="6891" spans="1:27" ht="7.5" customHeight="1" outlineLevel="5" x14ac:dyDescent="0.15">
      <c r="B6891" s="69"/>
      <c r="C6891" s="69"/>
      <c r="D6891" s="60"/>
      <c r="E6891" s="60"/>
      <c r="F6891" s="61"/>
      <c r="G6891" s="60"/>
      <c r="H6891" s="65"/>
      <c r="I6891" s="105"/>
      <c r="J6891" s="63"/>
      <c r="K6891" s="65"/>
      <c r="L6891" s="65"/>
      <c r="M6891" s="65"/>
      <c r="N6891" s="65"/>
      <c r="O6891" s="63"/>
      <c r="P6891" s="63"/>
      <c r="Q6891" s="63"/>
      <c r="R6891" s="60"/>
      <c r="S6891" s="60"/>
      <c r="T6891" s="69"/>
      <c r="U6891" s="8"/>
      <c r="X6891" s="60"/>
    </row>
    <row r="6892" spans="1:27" ht="22.5" outlineLevel="4" x14ac:dyDescent="0.2">
      <c r="A6892" s="4"/>
      <c r="B6892" s="120"/>
      <c r="C6892" s="121">
        <v>6</v>
      </c>
      <c r="D6892" s="122" t="s">
        <v>760</v>
      </c>
      <c r="E6892" s="123" t="s">
        <v>3828</v>
      </c>
      <c r="F6892" s="124" t="s">
        <v>3829</v>
      </c>
      <c r="G6892" s="122" t="s">
        <v>752</v>
      </c>
      <c r="H6892" s="125">
        <v>320</v>
      </c>
      <c r="I6892" s="126">
        <v>0</v>
      </c>
      <c r="J6892" s="127">
        <f>H6892*I6892</f>
        <v>0</v>
      </c>
      <c r="K6892" s="125"/>
      <c r="L6892" s="125">
        <f>H6892*K6892</f>
        <v>0</v>
      </c>
      <c r="M6892" s="125"/>
      <c r="N6892" s="125">
        <f>H6892*M6892</f>
        <v>0</v>
      </c>
      <c r="O6892" s="127">
        <v>15</v>
      </c>
      <c r="P6892" s="127">
        <f>J6892*(O6892/100)</f>
        <v>0</v>
      </c>
      <c r="Q6892" s="127">
        <f>J6892+P6892</f>
        <v>0</v>
      </c>
      <c r="R6892" s="128"/>
      <c r="S6892" s="128" t="s">
        <v>776</v>
      </c>
      <c r="T6892" s="129">
        <v>1</v>
      </c>
      <c r="U6892" s="8"/>
      <c r="V6892" s="8"/>
      <c r="W6892" s="8"/>
      <c r="X6892" s="60"/>
    </row>
    <row r="6893" spans="1:27" ht="9.75" outlineLevel="5" x14ac:dyDescent="0.2">
      <c r="A6893" s="130"/>
      <c r="B6893" s="131"/>
      <c r="C6893" s="131"/>
      <c r="D6893" s="132"/>
      <c r="E6893" s="136" t="s">
        <v>0</v>
      </c>
      <c r="F6893" s="159" t="s">
        <v>763</v>
      </c>
      <c r="G6893" s="159"/>
      <c r="H6893" s="160"/>
      <c r="I6893" s="161"/>
      <c r="J6893" s="162"/>
      <c r="K6893" s="134"/>
      <c r="L6893" s="134"/>
      <c r="M6893" s="134"/>
      <c r="N6893" s="134"/>
      <c r="O6893" s="135"/>
      <c r="P6893" s="135"/>
      <c r="Q6893" s="135"/>
      <c r="R6893" s="132"/>
      <c r="S6893" s="132"/>
      <c r="T6893" s="131"/>
      <c r="U6893" s="6"/>
      <c r="V6893" s="8"/>
      <c r="W6893" s="8"/>
      <c r="X6893" s="133" t="str">
        <f>F6893</f>
        <v>---</v>
      </c>
      <c r="Y6893" s="9"/>
      <c r="AA6893" s="11"/>
    </row>
    <row r="6894" spans="1:27" ht="7.5" customHeight="1" outlineLevel="5" x14ac:dyDescent="0.15">
      <c r="B6894" s="69"/>
      <c r="C6894" s="69"/>
      <c r="D6894" s="60"/>
      <c r="E6894" s="60"/>
      <c r="F6894" s="61"/>
      <c r="G6894" s="60"/>
      <c r="H6894" s="65"/>
      <c r="I6894" s="105"/>
      <c r="J6894" s="63"/>
      <c r="K6894" s="65"/>
      <c r="L6894" s="65"/>
      <c r="M6894" s="65"/>
      <c r="N6894" s="65"/>
      <c r="O6894" s="63"/>
      <c r="P6894" s="63"/>
      <c r="Q6894" s="63"/>
      <c r="R6894" s="60"/>
      <c r="S6894" s="60"/>
      <c r="T6894" s="69"/>
      <c r="U6894" s="8"/>
      <c r="X6894" s="60"/>
    </row>
    <row r="6895" spans="1:27" ht="11.25" outlineLevel="4" x14ac:dyDescent="0.2">
      <c r="A6895" s="4"/>
      <c r="B6895" s="120"/>
      <c r="C6895" s="121">
        <v>7</v>
      </c>
      <c r="D6895" s="122" t="s">
        <v>534</v>
      </c>
      <c r="E6895" s="123" t="s">
        <v>3830</v>
      </c>
      <c r="F6895" s="124" t="s">
        <v>3831</v>
      </c>
      <c r="G6895" s="122" t="s">
        <v>724</v>
      </c>
      <c r="H6895" s="125">
        <v>29</v>
      </c>
      <c r="I6895" s="126">
        <v>0</v>
      </c>
      <c r="J6895" s="127">
        <f>H6895*I6895</f>
        <v>0</v>
      </c>
      <c r="K6895" s="125"/>
      <c r="L6895" s="125">
        <f>H6895*K6895</f>
        <v>0</v>
      </c>
      <c r="M6895" s="125"/>
      <c r="N6895" s="125">
        <f>H6895*M6895</f>
        <v>0</v>
      </c>
      <c r="O6895" s="127">
        <v>15</v>
      </c>
      <c r="P6895" s="127">
        <f>J6895*(O6895/100)</f>
        <v>0</v>
      </c>
      <c r="Q6895" s="127">
        <f>J6895+P6895</f>
        <v>0</v>
      </c>
      <c r="R6895" s="128"/>
      <c r="S6895" s="128" t="s">
        <v>538</v>
      </c>
      <c r="T6895" s="129">
        <v>1</v>
      </c>
      <c r="U6895" s="8"/>
      <c r="V6895" s="8"/>
      <c r="W6895" s="8"/>
      <c r="X6895" s="60"/>
    </row>
    <row r="6896" spans="1:27" ht="9.75" outlineLevel="5" x14ac:dyDescent="0.2">
      <c r="A6896" s="130"/>
      <c r="B6896" s="131"/>
      <c r="C6896" s="131"/>
      <c r="D6896" s="132"/>
      <c r="E6896" s="136" t="s">
        <v>0</v>
      </c>
      <c r="F6896" s="159" t="s">
        <v>3832</v>
      </c>
      <c r="G6896" s="159"/>
      <c r="H6896" s="160"/>
      <c r="I6896" s="161"/>
      <c r="J6896" s="162"/>
      <c r="K6896" s="134"/>
      <c r="L6896" s="134"/>
      <c r="M6896" s="134"/>
      <c r="N6896" s="134"/>
      <c r="O6896" s="135"/>
      <c r="P6896" s="135"/>
      <c r="Q6896" s="135"/>
      <c r="R6896" s="132"/>
      <c r="S6896" s="132"/>
      <c r="T6896" s="131"/>
      <c r="U6896" s="6"/>
      <c r="V6896" s="8"/>
      <c r="W6896" s="8"/>
      <c r="X6896" s="133" t="str">
        <f>F6896</f>
        <v>Montáž hromosvodného vedení svorek na potrubí Ø do 200 mm se zhotovením</v>
      </c>
      <c r="Y6896" s="9"/>
      <c r="AA6896" s="11"/>
    </row>
    <row r="6897" spans="1:27" ht="7.5" customHeight="1" outlineLevel="5" x14ac:dyDescent="0.15">
      <c r="B6897" s="69"/>
      <c r="C6897" s="69"/>
      <c r="D6897" s="60"/>
      <c r="E6897" s="60"/>
      <c r="F6897" s="61"/>
      <c r="G6897" s="60"/>
      <c r="H6897" s="65"/>
      <c r="I6897" s="105"/>
      <c r="J6897" s="63"/>
      <c r="K6897" s="65"/>
      <c r="L6897" s="65"/>
      <c r="M6897" s="65"/>
      <c r="N6897" s="65"/>
      <c r="O6897" s="63"/>
      <c r="P6897" s="63"/>
      <c r="Q6897" s="63"/>
      <c r="R6897" s="60"/>
      <c r="S6897" s="60"/>
      <c r="T6897" s="69"/>
      <c r="U6897" s="8"/>
      <c r="X6897" s="60"/>
    </row>
    <row r="6898" spans="1:27" ht="22.5" outlineLevel="4" x14ac:dyDescent="0.2">
      <c r="A6898" s="4"/>
      <c r="B6898" s="120"/>
      <c r="C6898" s="121">
        <v>8</v>
      </c>
      <c r="D6898" s="122" t="s">
        <v>760</v>
      </c>
      <c r="E6898" s="123" t="s">
        <v>3833</v>
      </c>
      <c r="F6898" s="124" t="s">
        <v>3834</v>
      </c>
      <c r="G6898" s="122" t="s">
        <v>3664</v>
      </c>
      <c r="H6898" s="125">
        <v>29</v>
      </c>
      <c r="I6898" s="126">
        <v>0</v>
      </c>
      <c r="J6898" s="127">
        <f>H6898*I6898</f>
        <v>0</v>
      </c>
      <c r="K6898" s="125"/>
      <c r="L6898" s="125">
        <f>H6898*K6898</f>
        <v>0</v>
      </c>
      <c r="M6898" s="125"/>
      <c r="N6898" s="125">
        <f>H6898*M6898</f>
        <v>0</v>
      </c>
      <c r="O6898" s="127">
        <v>15</v>
      </c>
      <c r="P6898" s="127">
        <f>J6898*(O6898/100)</f>
        <v>0</v>
      </c>
      <c r="Q6898" s="127">
        <f>J6898+P6898</f>
        <v>0</v>
      </c>
      <c r="R6898" s="128"/>
      <c r="S6898" s="128" t="s">
        <v>776</v>
      </c>
      <c r="T6898" s="129">
        <v>1</v>
      </c>
      <c r="U6898" s="8"/>
      <c r="V6898" s="8"/>
      <c r="W6898" s="8"/>
      <c r="X6898" s="60"/>
    </row>
    <row r="6899" spans="1:27" ht="9.75" outlineLevel="5" x14ac:dyDescent="0.2">
      <c r="A6899" s="130"/>
      <c r="B6899" s="131"/>
      <c r="C6899" s="131"/>
      <c r="D6899" s="132"/>
      <c r="E6899" s="136" t="s">
        <v>0</v>
      </c>
      <c r="F6899" s="159" t="s">
        <v>763</v>
      </c>
      <c r="G6899" s="159"/>
      <c r="H6899" s="160"/>
      <c r="I6899" s="161"/>
      <c r="J6899" s="162"/>
      <c r="K6899" s="134"/>
      <c r="L6899" s="134"/>
      <c r="M6899" s="134"/>
      <c r="N6899" s="134"/>
      <c r="O6899" s="135"/>
      <c r="P6899" s="135"/>
      <c r="Q6899" s="135"/>
      <c r="R6899" s="132"/>
      <c r="S6899" s="132"/>
      <c r="T6899" s="131"/>
      <c r="U6899" s="6"/>
      <c r="V6899" s="8"/>
      <c r="W6899" s="8"/>
      <c r="X6899" s="133" t="str">
        <f>F6899</f>
        <v>---</v>
      </c>
      <c r="Y6899" s="9"/>
      <c r="AA6899" s="11"/>
    </row>
    <row r="6900" spans="1:27" ht="7.5" customHeight="1" outlineLevel="5" x14ac:dyDescent="0.15">
      <c r="B6900" s="69"/>
      <c r="C6900" s="69"/>
      <c r="D6900" s="60"/>
      <c r="E6900" s="60"/>
      <c r="F6900" s="61"/>
      <c r="G6900" s="60"/>
      <c r="H6900" s="65"/>
      <c r="I6900" s="105"/>
      <c r="J6900" s="63"/>
      <c r="K6900" s="65"/>
      <c r="L6900" s="65"/>
      <c r="M6900" s="65"/>
      <c r="N6900" s="65"/>
      <c r="O6900" s="63"/>
      <c r="P6900" s="63"/>
      <c r="Q6900" s="63"/>
      <c r="R6900" s="60"/>
      <c r="S6900" s="60"/>
      <c r="T6900" s="69"/>
      <c r="U6900" s="8"/>
      <c r="X6900" s="60"/>
    </row>
    <row r="6901" spans="1:27" ht="11.25" outlineLevel="4" x14ac:dyDescent="0.2">
      <c r="A6901" s="4"/>
      <c r="B6901" s="120"/>
      <c r="C6901" s="121">
        <v>9</v>
      </c>
      <c r="D6901" s="122" t="s">
        <v>760</v>
      </c>
      <c r="E6901" s="123" t="s">
        <v>3835</v>
      </c>
      <c r="F6901" s="124" t="s">
        <v>3836</v>
      </c>
      <c r="G6901" s="122" t="s">
        <v>3656</v>
      </c>
      <c r="H6901" s="125">
        <v>400</v>
      </c>
      <c r="I6901" s="126">
        <v>0</v>
      </c>
      <c r="J6901" s="127">
        <f>H6901*I6901</f>
        <v>0</v>
      </c>
      <c r="K6901" s="125"/>
      <c r="L6901" s="125">
        <f>H6901*K6901</f>
        <v>0</v>
      </c>
      <c r="M6901" s="125"/>
      <c r="N6901" s="125">
        <f>H6901*M6901</f>
        <v>0</v>
      </c>
      <c r="O6901" s="127">
        <v>15</v>
      </c>
      <c r="P6901" s="127">
        <f>J6901*(O6901/100)</f>
        <v>0</v>
      </c>
      <c r="Q6901" s="127">
        <f>J6901+P6901</f>
        <v>0</v>
      </c>
      <c r="R6901" s="128"/>
      <c r="S6901" s="128" t="s">
        <v>776</v>
      </c>
      <c r="T6901" s="129">
        <v>1</v>
      </c>
      <c r="U6901" s="8"/>
      <c r="V6901" s="8"/>
      <c r="W6901" s="8"/>
      <c r="X6901" s="60"/>
    </row>
    <row r="6902" spans="1:27" ht="9.75" outlineLevel="5" x14ac:dyDescent="0.2">
      <c r="A6902" s="130"/>
      <c r="B6902" s="131"/>
      <c r="C6902" s="131"/>
      <c r="D6902" s="132"/>
      <c r="E6902" s="136" t="s">
        <v>0</v>
      </c>
      <c r="F6902" s="159" t="s">
        <v>763</v>
      </c>
      <c r="G6902" s="159"/>
      <c r="H6902" s="160"/>
      <c r="I6902" s="161"/>
      <c r="J6902" s="162"/>
      <c r="K6902" s="134"/>
      <c r="L6902" s="134"/>
      <c r="M6902" s="134"/>
      <c r="N6902" s="134"/>
      <c r="O6902" s="135"/>
      <c r="P6902" s="135"/>
      <c r="Q6902" s="135"/>
      <c r="R6902" s="132"/>
      <c r="S6902" s="132"/>
      <c r="T6902" s="131"/>
      <c r="U6902" s="6"/>
      <c r="V6902" s="8"/>
      <c r="W6902" s="8"/>
      <c r="X6902" s="133" t="str">
        <f>F6902</f>
        <v>---</v>
      </c>
      <c r="Y6902" s="9"/>
      <c r="AA6902" s="11"/>
    </row>
    <row r="6903" spans="1:27" ht="7.5" customHeight="1" outlineLevel="5" x14ac:dyDescent="0.15">
      <c r="B6903" s="69"/>
      <c r="C6903" s="69"/>
      <c r="D6903" s="60"/>
      <c r="E6903" s="60"/>
      <c r="F6903" s="61"/>
      <c r="G6903" s="60"/>
      <c r="H6903" s="65"/>
      <c r="I6903" s="105"/>
      <c r="J6903" s="63"/>
      <c r="K6903" s="65"/>
      <c r="L6903" s="65"/>
      <c r="M6903" s="65"/>
      <c r="N6903" s="65"/>
      <c r="O6903" s="63"/>
      <c r="P6903" s="63"/>
      <c r="Q6903" s="63"/>
      <c r="R6903" s="60"/>
      <c r="S6903" s="60"/>
      <c r="T6903" s="69"/>
      <c r="U6903" s="8"/>
      <c r="X6903" s="60"/>
    </row>
    <row r="6904" spans="1:27" ht="11.25" outlineLevel="4" x14ac:dyDescent="0.2">
      <c r="A6904" s="4"/>
      <c r="B6904" s="120"/>
      <c r="C6904" s="121">
        <v>10</v>
      </c>
      <c r="D6904" s="122" t="s">
        <v>760</v>
      </c>
      <c r="E6904" s="123" t="s">
        <v>3837</v>
      </c>
      <c r="F6904" s="124" t="s">
        <v>3838</v>
      </c>
      <c r="G6904" s="122" t="s">
        <v>3656</v>
      </c>
      <c r="H6904" s="125">
        <v>350</v>
      </c>
      <c r="I6904" s="126">
        <v>0</v>
      </c>
      <c r="J6904" s="127">
        <f>H6904*I6904</f>
        <v>0</v>
      </c>
      <c r="K6904" s="125"/>
      <c r="L6904" s="125">
        <f>H6904*K6904</f>
        <v>0</v>
      </c>
      <c r="M6904" s="125"/>
      <c r="N6904" s="125">
        <f>H6904*M6904</f>
        <v>0</v>
      </c>
      <c r="O6904" s="127">
        <v>15</v>
      </c>
      <c r="P6904" s="127">
        <f>J6904*(O6904/100)</f>
        <v>0</v>
      </c>
      <c r="Q6904" s="127">
        <f>J6904+P6904</f>
        <v>0</v>
      </c>
      <c r="R6904" s="128"/>
      <c r="S6904" s="128" t="s">
        <v>776</v>
      </c>
      <c r="T6904" s="129">
        <v>1</v>
      </c>
      <c r="U6904" s="8"/>
      <c r="V6904" s="8"/>
      <c r="W6904" s="8"/>
      <c r="X6904" s="60"/>
    </row>
    <row r="6905" spans="1:27" ht="9.75" outlineLevel="5" x14ac:dyDescent="0.2">
      <c r="A6905" s="130"/>
      <c r="B6905" s="131"/>
      <c r="C6905" s="131"/>
      <c r="D6905" s="132"/>
      <c r="E6905" s="136" t="s">
        <v>0</v>
      </c>
      <c r="F6905" s="159" t="s">
        <v>763</v>
      </c>
      <c r="G6905" s="159"/>
      <c r="H6905" s="160"/>
      <c r="I6905" s="161"/>
      <c r="J6905" s="162"/>
      <c r="K6905" s="134"/>
      <c r="L6905" s="134"/>
      <c r="M6905" s="134"/>
      <c r="N6905" s="134"/>
      <c r="O6905" s="135"/>
      <c r="P6905" s="135"/>
      <c r="Q6905" s="135"/>
      <c r="R6905" s="132"/>
      <c r="S6905" s="132"/>
      <c r="T6905" s="131"/>
      <c r="U6905" s="6"/>
      <c r="V6905" s="8"/>
      <c r="W6905" s="8"/>
      <c r="X6905" s="133" t="str">
        <f>F6905</f>
        <v>---</v>
      </c>
      <c r="Y6905" s="9"/>
      <c r="AA6905" s="11"/>
    </row>
    <row r="6906" spans="1:27" ht="7.5" customHeight="1" outlineLevel="5" x14ac:dyDescent="0.15">
      <c r="B6906" s="69"/>
      <c r="C6906" s="69"/>
      <c r="D6906" s="60"/>
      <c r="E6906" s="60"/>
      <c r="F6906" s="61"/>
      <c r="G6906" s="60"/>
      <c r="H6906" s="65"/>
      <c r="I6906" s="105"/>
      <c r="J6906" s="63"/>
      <c r="K6906" s="65"/>
      <c r="L6906" s="65"/>
      <c r="M6906" s="65"/>
      <c r="N6906" s="65"/>
      <c r="O6906" s="63"/>
      <c r="P6906" s="63"/>
      <c r="Q6906" s="63"/>
      <c r="R6906" s="60"/>
      <c r="S6906" s="60"/>
      <c r="T6906" s="69"/>
      <c r="U6906" s="8"/>
      <c r="X6906" s="60"/>
    </row>
    <row r="6907" spans="1:27" ht="11.25" outlineLevel="4" x14ac:dyDescent="0.2">
      <c r="A6907" s="4"/>
      <c r="B6907" s="120"/>
      <c r="C6907" s="121">
        <v>11</v>
      </c>
      <c r="D6907" s="122" t="s">
        <v>534</v>
      </c>
      <c r="E6907" s="123" t="s">
        <v>3839</v>
      </c>
      <c r="F6907" s="124" t="s">
        <v>3840</v>
      </c>
      <c r="G6907" s="122" t="s">
        <v>724</v>
      </c>
      <c r="H6907" s="125">
        <v>15</v>
      </c>
      <c r="I6907" s="126">
        <v>0</v>
      </c>
      <c r="J6907" s="127">
        <f>H6907*I6907</f>
        <v>0</v>
      </c>
      <c r="K6907" s="125"/>
      <c r="L6907" s="125">
        <f>H6907*K6907</f>
        <v>0</v>
      </c>
      <c r="M6907" s="125"/>
      <c r="N6907" s="125">
        <f>H6907*M6907</f>
        <v>0</v>
      </c>
      <c r="O6907" s="127">
        <v>15</v>
      </c>
      <c r="P6907" s="127">
        <f>J6907*(O6907/100)</f>
        <v>0</v>
      </c>
      <c r="Q6907" s="127">
        <f>J6907+P6907</f>
        <v>0</v>
      </c>
      <c r="R6907" s="128"/>
      <c r="S6907" s="128" t="s">
        <v>538</v>
      </c>
      <c r="T6907" s="129">
        <v>1</v>
      </c>
      <c r="U6907" s="8"/>
      <c r="V6907" s="8"/>
      <c r="W6907" s="8"/>
      <c r="X6907" s="60"/>
    </row>
    <row r="6908" spans="1:27" ht="19.5" outlineLevel="5" x14ac:dyDescent="0.2">
      <c r="A6908" s="130"/>
      <c r="B6908" s="131"/>
      <c r="C6908" s="131"/>
      <c r="D6908" s="132"/>
      <c r="E6908" s="136" t="s">
        <v>0</v>
      </c>
      <c r="F6908" s="159" t="s">
        <v>3841</v>
      </c>
      <c r="G6908" s="159"/>
      <c r="H6908" s="160"/>
      <c r="I6908" s="161"/>
      <c r="J6908" s="162"/>
      <c r="K6908" s="134"/>
      <c r="L6908" s="134"/>
      <c r="M6908" s="134"/>
      <c r="N6908" s="134"/>
      <c r="O6908" s="135"/>
      <c r="P6908" s="135"/>
      <c r="Q6908" s="135"/>
      <c r="R6908" s="132"/>
      <c r="S6908" s="132"/>
      <c r="T6908" s="131"/>
      <c r="U6908" s="6"/>
      <c r="V6908" s="8"/>
      <c r="W6908" s="8"/>
      <c r="X6908" s="133" t="str">
        <f>F6908</f>
        <v>Montáž krabic elektroinstalačních bez napojení na trubky a lišty, demontáže a montáže víčka a přístroje protahovacích nebo odbočných nástěnných plastových čtyřhranných, vel. do 100x100 mm</v>
      </c>
      <c r="Y6908" s="9"/>
      <c r="AA6908" s="11"/>
    </row>
    <row r="6909" spans="1:27" ht="7.5" customHeight="1" outlineLevel="5" x14ac:dyDescent="0.15">
      <c r="B6909" s="69"/>
      <c r="C6909" s="69"/>
      <c r="D6909" s="60"/>
      <c r="E6909" s="60"/>
      <c r="F6909" s="61"/>
      <c r="G6909" s="60"/>
      <c r="H6909" s="65"/>
      <c r="I6909" s="105"/>
      <c r="J6909" s="63"/>
      <c r="K6909" s="65"/>
      <c r="L6909" s="65"/>
      <c r="M6909" s="65"/>
      <c r="N6909" s="65"/>
      <c r="O6909" s="63"/>
      <c r="P6909" s="63"/>
      <c r="Q6909" s="63"/>
      <c r="R6909" s="60"/>
      <c r="S6909" s="60"/>
      <c r="T6909" s="69"/>
      <c r="U6909" s="8"/>
      <c r="X6909" s="60"/>
    </row>
    <row r="6910" spans="1:27" ht="11.25" outlineLevel="4" x14ac:dyDescent="0.2">
      <c r="A6910" s="4"/>
      <c r="B6910" s="120"/>
      <c r="C6910" s="121">
        <v>12</v>
      </c>
      <c r="D6910" s="122" t="s">
        <v>760</v>
      </c>
      <c r="E6910" s="123" t="s">
        <v>3842</v>
      </c>
      <c r="F6910" s="124" t="s">
        <v>3843</v>
      </c>
      <c r="G6910" s="122" t="s">
        <v>3664</v>
      </c>
      <c r="H6910" s="125">
        <v>15</v>
      </c>
      <c r="I6910" s="126">
        <v>0</v>
      </c>
      <c r="J6910" s="127">
        <f>H6910*I6910</f>
        <v>0</v>
      </c>
      <c r="K6910" s="125"/>
      <c r="L6910" s="125">
        <f>H6910*K6910</f>
        <v>0</v>
      </c>
      <c r="M6910" s="125"/>
      <c r="N6910" s="125">
        <f>H6910*M6910</f>
        <v>0</v>
      </c>
      <c r="O6910" s="127">
        <v>15</v>
      </c>
      <c r="P6910" s="127">
        <f>J6910*(O6910/100)</f>
        <v>0</v>
      </c>
      <c r="Q6910" s="127">
        <f>J6910+P6910</f>
        <v>0</v>
      </c>
      <c r="R6910" s="128"/>
      <c r="S6910" s="128" t="s">
        <v>776</v>
      </c>
      <c r="T6910" s="129">
        <v>1</v>
      </c>
      <c r="U6910" s="8"/>
      <c r="V6910" s="8"/>
      <c r="W6910" s="8"/>
      <c r="X6910" s="60"/>
    </row>
    <row r="6911" spans="1:27" ht="9.75" outlineLevel="5" x14ac:dyDescent="0.2">
      <c r="A6911" s="130"/>
      <c r="B6911" s="131"/>
      <c r="C6911" s="131"/>
      <c r="D6911" s="132"/>
      <c r="E6911" s="136" t="s">
        <v>0</v>
      </c>
      <c r="F6911" s="159" t="s">
        <v>763</v>
      </c>
      <c r="G6911" s="159"/>
      <c r="H6911" s="160"/>
      <c r="I6911" s="161"/>
      <c r="J6911" s="162"/>
      <c r="K6911" s="134"/>
      <c r="L6911" s="134"/>
      <c r="M6911" s="134"/>
      <c r="N6911" s="134"/>
      <c r="O6911" s="135"/>
      <c r="P6911" s="135"/>
      <c r="Q6911" s="135"/>
      <c r="R6911" s="132"/>
      <c r="S6911" s="132"/>
      <c r="T6911" s="131"/>
      <c r="U6911" s="6"/>
      <c r="V6911" s="8"/>
      <c r="W6911" s="8"/>
      <c r="X6911" s="133" t="str">
        <f>F6911</f>
        <v>---</v>
      </c>
      <c r="Y6911" s="9"/>
      <c r="AA6911" s="11"/>
    </row>
    <row r="6912" spans="1:27" ht="7.5" customHeight="1" outlineLevel="5" x14ac:dyDescent="0.15">
      <c r="B6912" s="69"/>
      <c r="C6912" s="69"/>
      <c r="D6912" s="60"/>
      <c r="E6912" s="60"/>
      <c r="F6912" s="61"/>
      <c r="G6912" s="60"/>
      <c r="H6912" s="65"/>
      <c r="I6912" s="105"/>
      <c r="J6912" s="63"/>
      <c r="K6912" s="65"/>
      <c r="L6912" s="65"/>
      <c r="M6912" s="65"/>
      <c r="N6912" s="65"/>
      <c r="O6912" s="63"/>
      <c r="P6912" s="63"/>
      <c r="Q6912" s="63"/>
      <c r="R6912" s="60"/>
      <c r="S6912" s="60"/>
      <c r="T6912" s="69"/>
      <c r="U6912" s="8"/>
      <c r="X6912" s="60"/>
    </row>
    <row r="6913" spans="1:27" ht="11.25" outlineLevel="4" x14ac:dyDescent="0.2">
      <c r="A6913" s="4"/>
      <c r="B6913" s="120"/>
      <c r="C6913" s="121">
        <v>13</v>
      </c>
      <c r="D6913" s="122" t="s">
        <v>534</v>
      </c>
      <c r="E6913" s="123" t="s">
        <v>3844</v>
      </c>
      <c r="F6913" s="124" t="s">
        <v>3845</v>
      </c>
      <c r="G6913" s="122" t="s">
        <v>752</v>
      </c>
      <c r="H6913" s="125">
        <v>25</v>
      </c>
      <c r="I6913" s="126">
        <v>0</v>
      </c>
      <c r="J6913" s="127">
        <f>H6913*I6913</f>
        <v>0</v>
      </c>
      <c r="K6913" s="125"/>
      <c r="L6913" s="125">
        <f>H6913*K6913</f>
        <v>0</v>
      </c>
      <c r="M6913" s="125"/>
      <c r="N6913" s="125">
        <f>H6913*M6913</f>
        <v>0</v>
      </c>
      <c r="O6913" s="127">
        <v>15</v>
      </c>
      <c r="P6913" s="127">
        <f>J6913*(O6913/100)</f>
        <v>0</v>
      </c>
      <c r="Q6913" s="127">
        <f>J6913+P6913</f>
        <v>0</v>
      </c>
      <c r="R6913" s="128"/>
      <c r="S6913" s="128" t="s">
        <v>538</v>
      </c>
      <c r="T6913" s="129">
        <v>1</v>
      </c>
      <c r="U6913" s="8"/>
      <c r="V6913" s="8"/>
      <c r="W6913" s="8"/>
      <c r="X6913" s="60"/>
    </row>
    <row r="6914" spans="1:27" ht="9.75" outlineLevel="5" x14ac:dyDescent="0.2">
      <c r="A6914" s="130"/>
      <c r="B6914" s="131"/>
      <c r="C6914" s="131"/>
      <c r="D6914" s="132"/>
      <c r="E6914" s="136" t="s">
        <v>0</v>
      </c>
      <c r="F6914" s="159" t="s">
        <v>3846</v>
      </c>
      <c r="G6914" s="159"/>
      <c r="H6914" s="160"/>
      <c r="I6914" s="161"/>
      <c r="J6914" s="162"/>
      <c r="K6914" s="134"/>
      <c r="L6914" s="134"/>
      <c r="M6914" s="134"/>
      <c r="N6914" s="134"/>
      <c r="O6914" s="135"/>
      <c r="P6914" s="135"/>
      <c r="Q6914" s="135"/>
      <c r="R6914" s="132"/>
      <c r="S6914" s="132"/>
      <c r="T6914" s="131"/>
      <c r="U6914" s="6"/>
      <c r="V6914" s="8"/>
      <c r="W6914" s="8"/>
      <c r="X6914" s="133" t="str">
        <f>F6914</f>
        <v>Montáž žlabů bez stojiny a výložníků kovových s podpěrkami a příslušenstvím bez víka, šířky do 100 mm</v>
      </c>
      <c r="Y6914" s="9"/>
      <c r="AA6914" s="11"/>
    </row>
    <row r="6915" spans="1:27" ht="7.5" customHeight="1" outlineLevel="5" x14ac:dyDescent="0.15">
      <c r="B6915" s="69"/>
      <c r="C6915" s="69"/>
      <c r="D6915" s="60"/>
      <c r="E6915" s="60"/>
      <c r="F6915" s="61"/>
      <c r="G6915" s="60"/>
      <c r="H6915" s="65"/>
      <c r="I6915" s="105"/>
      <c r="J6915" s="63"/>
      <c r="K6915" s="65"/>
      <c r="L6915" s="65"/>
      <c r="M6915" s="65"/>
      <c r="N6915" s="65"/>
      <c r="O6915" s="63"/>
      <c r="P6915" s="63"/>
      <c r="Q6915" s="63"/>
      <c r="R6915" s="60"/>
      <c r="S6915" s="60"/>
      <c r="T6915" s="69"/>
      <c r="U6915" s="8"/>
      <c r="X6915" s="60"/>
    </row>
    <row r="6916" spans="1:27" ht="22.5" outlineLevel="4" x14ac:dyDescent="0.2">
      <c r="A6916" s="4"/>
      <c r="B6916" s="120"/>
      <c r="C6916" s="121">
        <v>14</v>
      </c>
      <c r="D6916" s="122" t="s">
        <v>760</v>
      </c>
      <c r="E6916" s="123" t="s">
        <v>3847</v>
      </c>
      <c r="F6916" s="124" t="s">
        <v>3848</v>
      </c>
      <c r="G6916" s="122" t="s">
        <v>752</v>
      </c>
      <c r="H6916" s="125">
        <v>25</v>
      </c>
      <c r="I6916" s="126">
        <v>0</v>
      </c>
      <c r="J6916" s="127">
        <f>H6916*I6916</f>
        <v>0</v>
      </c>
      <c r="K6916" s="125"/>
      <c r="L6916" s="125">
        <f>H6916*K6916</f>
        <v>0</v>
      </c>
      <c r="M6916" s="125"/>
      <c r="N6916" s="125">
        <f>H6916*M6916</f>
        <v>0</v>
      </c>
      <c r="O6916" s="127">
        <v>15</v>
      </c>
      <c r="P6916" s="127">
        <f>J6916*(O6916/100)</f>
        <v>0</v>
      </c>
      <c r="Q6916" s="127">
        <f>J6916+P6916</f>
        <v>0</v>
      </c>
      <c r="R6916" s="128"/>
      <c r="S6916" s="128" t="s">
        <v>776</v>
      </c>
      <c r="T6916" s="129">
        <v>1</v>
      </c>
      <c r="U6916" s="8"/>
      <c r="V6916" s="8"/>
      <c r="W6916" s="8"/>
      <c r="X6916" s="60"/>
    </row>
    <row r="6917" spans="1:27" ht="9.75" outlineLevel="5" x14ac:dyDescent="0.2">
      <c r="A6917" s="130"/>
      <c r="B6917" s="131"/>
      <c r="C6917" s="131"/>
      <c r="D6917" s="132"/>
      <c r="E6917" s="136" t="s">
        <v>0</v>
      </c>
      <c r="F6917" s="159" t="s">
        <v>763</v>
      </c>
      <c r="G6917" s="159"/>
      <c r="H6917" s="160"/>
      <c r="I6917" s="161"/>
      <c r="J6917" s="162"/>
      <c r="K6917" s="134"/>
      <c r="L6917" s="134"/>
      <c r="M6917" s="134"/>
      <c r="N6917" s="134"/>
      <c r="O6917" s="135"/>
      <c r="P6917" s="135"/>
      <c r="Q6917" s="135"/>
      <c r="R6917" s="132"/>
      <c r="S6917" s="132"/>
      <c r="T6917" s="131"/>
      <c r="U6917" s="6"/>
      <c r="V6917" s="8"/>
      <c r="W6917" s="8"/>
      <c r="X6917" s="133" t="str">
        <f>F6917</f>
        <v>---</v>
      </c>
      <c r="Y6917" s="9"/>
      <c r="AA6917" s="11"/>
    </row>
    <row r="6918" spans="1:27" ht="7.5" customHeight="1" outlineLevel="5" x14ac:dyDescent="0.15">
      <c r="B6918" s="69"/>
      <c r="C6918" s="69"/>
      <c r="D6918" s="60"/>
      <c r="E6918" s="60"/>
      <c r="F6918" s="61"/>
      <c r="G6918" s="60"/>
      <c r="H6918" s="65"/>
      <c r="I6918" s="105"/>
      <c r="J6918" s="63"/>
      <c r="K6918" s="65"/>
      <c r="L6918" s="65"/>
      <c r="M6918" s="65"/>
      <c r="N6918" s="65"/>
      <c r="O6918" s="63"/>
      <c r="P6918" s="63"/>
      <c r="Q6918" s="63"/>
      <c r="R6918" s="60"/>
      <c r="S6918" s="60"/>
      <c r="T6918" s="69"/>
      <c r="U6918" s="8"/>
      <c r="X6918" s="60"/>
    </row>
    <row r="6919" spans="1:27" ht="11.25" outlineLevel="4" x14ac:dyDescent="0.2">
      <c r="A6919" s="4"/>
      <c r="B6919" s="120"/>
      <c r="C6919" s="121">
        <v>15</v>
      </c>
      <c r="D6919" s="122" t="s">
        <v>3747</v>
      </c>
      <c r="E6919" s="123" t="s">
        <v>3849</v>
      </c>
      <c r="F6919" s="124" t="s">
        <v>3850</v>
      </c>
      <c r="G6919" s="122" t="s">
        <v>3757</v>
      </c>
      <c r="H6919" s="125">
        <v>15</v>
      </c>
      <c r="I6919" s="126">
        <v>0</v>
      </c>
      <c r="J6919" s="127">
        <f>H6919*I6919</f>
        <v>0</v>
      </c>
      <c r="K6919" s="125"/>
      <c r="L6919" s="125">
        <f>H6919*K6919</f>
        <v>0</v>
      </c>
      <c r="M6919" s="125"/>
      <c r="N6919" s="125">
        <f>H6919*M6919</f>
        <v>0</v>
      </c>
      <c r="O6919" s="127">
        <v>15</v>
      </c>
      <c r="P6919" s="127">
        <f>J6919*(O6919/100)</f>
        <v>0</v>
      </c>
      <c r="Q6919" s="127">
        <f>J6919+P6919</f>
        <v>0</v>
      </c>
      <c r="R6919" s="128"/>
      <c r="S6919" s="128" t="s">
        <v>538</v>
      </c>
      <c r="T6919" s="129">
        <v>1</v>
      </c>
      <c r="U6919" s="8"/>
      <c r="V6919" s="8"/>
      <c r="W6919" s="8"/>
      <c r="X6919" s="60"/>
    </row>
    <row r="6920" spans="1:27" ht="9.75" outlineLevel="5" x14ac:dyDescent="0.2">
      <c r="A6920" s="130"/>
      <c r="B6920" s="131"/>
      <c r="C6920" s="131"/>
      <c r="D6920" s="132"/>
      <c r="E6920" s="136" t="s">
        <v>0</v>
      </c>
      <c r="F6920" s="159" t="s">
        <v>3851</v>
      </c>
      <c r="G6920" s="159"/>
      <c r="H6920" s="160"/>
      <c r="I6920" s="161"/>
      <c r="J6920" s="162"/>
      <c r="K6920" s="134"/>
      <c r="L6920" s="134"/>
      <c r="M6920" s="134"/>
      <c r="N6920" s="134"/>
      <c r="O6920" s="135"/>
      <c r="P6920" s="135"/>
      <c r="Q6920" s="135"/>
      <c r="R6920" s="132"/>
      <c r="S6920" s="132"/>
      <c r="T6920" s="131"/>
      <c r="U6920" s="6"/>
      <c r="V6920" s="8"/>
      <c r="W6920" s="8"/>
      <c r="X6920" s="133" t="str">
        <f>F6920</f>
        <v>Hodinové zúčtovací sazby montáží technologických zařízení při externích montážích montér ocelových konstrukcí</v>
      </c>
      <c r="Y6920" s="9"/>
      <c r="AA6920" s="11"/>
    </row>
    <row r="6921" spans="1:27" ht="7.5" customHeight="1" outlineLevel="5" x14ac:dyDescent="0.15">
      <c r="B6921" s="69"/>
      <c r="C6921" s="69"/>
      <c r="D6921" s="60"/>
      <c r="E6921" s="60"/>
      <c r="F6921" s="61"/>
      <c r="G6921" s="60"/>
      <c r="H6921" s="65"/>
      <c r="I6921" s="105"/>
      <c r="J6921" s="63"/>
      <c r="K6921" s="65"/>
      <c r="L6921" s="65"/>
      <c r="M6921" s="65"/>
      <c r="N6921" s="65"/>
      <c r="O6921" s="63"/>
      <c r="P6921" s="63"/>
      <c r="Q6921" s="63"/>
      <c r="R6921" s="60"/>
      <c r="S6921" s="60"/>
      <c r="T6921" s="69"/>
      <c r="U6921" s="8"/>
      <c r="X6921" s="60"/>
    </row>
    <row r="6922" spans="1:27" ht="22.5" outlineLevel="4" x14ac:dyDescent="0.2">
      <c r="A6922" s="4"/>
      <c r="B6922" s="120"/>
      <c r="C6922" s="121">
        <v>16</v>
      </c>
      <c r="D6922" s="122" t="s">
        <v>760</v>
      </c>
      <c r="E6922" s="123" t="s">
        <v>3852</v>
      </c>
      <c r="F6922" s="124" t="s">
        <v>3853</v>
      </c>
      <c r="G6922" s="122" t="s">
        <v>3854</v>
      </c>
      <c r="H6922" s="125">
        <v>1</v>
      </c>
      <c r="I6922" s="126">
        <v>0</v>
      </c>
      <c r="J6922" s="127">
        <f>H6922*I6922</f>
        <v>0</v>
      </c>
      <c r="K6922" s="125"/>
      <c r="L6922" s="125">
        <f>H6922*K6922</f>
        <v>0</v>
      </c>
      <c r="M6922" s="125"/>
      <c r="N6922" s="125">
        <f>H6922*M6922</f>
        <v>0</v>
      </c>
      <c r="O6922" s="127">
        <v>15</v>
      </c>
      <c r="P6922" s="127">
        <f>J6922*(O6922/100)</f>
        <v>0</v>
      </c>
      <c r="Q6922" s="127">
        <f>J6922+P6922</f>
        <v>0</v>
      </c>
      <c r="R6922" s="128"/>
      <c r="S6922" s="128" t="s">
        <v>776</v>
      </c>
      <c r="T6922" s="129">
        <v>1</v>
      </c>
      <c r="U6922" s="8"/>
      <c r="V6922" s="8"/>
      <c r="W6922" s="8"/>
      <c r="X6922" s="60"/>
    </row>
    <row r="6923" spans="1:27" ht="9.75" outlineLevel="5" x14ac:dyDescent="0.2">
      <c r="A6923" s="130"/>
      <c r="B6923" s="131"/>
      <c r="C6923" s="131"/>
      <c r="D6923" s="132"/>
      <c r="E6923" s="136" t="s">
        <v>0</v>
      </c>
      <c r="F6923" s="159" t="s">
        <v>763</v>
      </c>
      <c r="G6923" s="159"/>
      <c r="H6923" s="160"/>
      <c r="I6923" s="161"/>
      <c r="J6923" s="162"/>
      <c r="K6923" s="134"/>
      <c r="L6923" s="134"/>
      <c r="M6923" s="134"/>
      <c r="N6923" s="134"/>
      <c r="O6923" s="135"/>
      <c r="P6923" s="135"/>
      <c r="Q6923" s="135"/>
      <c r="R6923" s="132"/>
      <c r="S6923" s="132"/>
      <c r="T6923" s="131"/>
      <c r="U6923" s="6"/>
      <c r="V6923" s="8"/>
      <c r="W6923" s="8"/>
      <c r="X6923" s="133" t="str">
        <f>F6923</f>
        <v>---</v>
      </c>
      <c r="Y6923" s="9"/>
      <c r="AA6923" s="11"/>
    </row>
    <row r="6924" spans="1:27" ht="7.5" customHeight="1" outlineLevel="5" x14ac:dyDescent="0.15">
      <c r="B6924" s="69"/>
      <c r="C6924" s="69"/>
      <c r="D6924" s="60"/>
      <c r="E6924" s="60"/>
      <c r="F6924" s="61"/>
      <c r="G6924" s="60"/>
      <c r="H6924" s="65"/>
      <c r="I6924" s="105"/>
      <c r="J6924" s="63"/>
      <c r="K6924" s="65"/>
      <c r="L6924" s="65"/>
      <c r="M6924" s="65"/>
      <c r="N6924" s="65"/>
      <c r="O6924" s="63"/>
      <c r="P6924" s="63"/>
      <c r="Q6924" s="63"/>
      <c r="R6924" s="60"/>
      <c r="S6924" s="60"/>
      <c r="T6924" s="69"/>
      <c r="U6924" s="8"/>
      <c r="X6924" s="60"/>
    </row>
    <row r="6925" spans="1:27" ht="11.25" outlineLevel="4" x14ac:dyDescent="0.2">
      <c r="A6925" s="4"/>
      <c r="B6925" s="120"/>
      <c r="C6925" s="121">
        <v>17</v>
      </c>
      <c r="D6925" s="122" t="s">
        <v>534</v>
      </c>
      <c r="E6925" s="123" t="s">
        <v>3820</v>
      </c>
      <c r="F6925" s="124" t="s">
        <v>3821</v>
      </c>
      <c r="G6925" s="122" t="s">
        <v>724</v>
      </c>
      <c r="H6925" s="125">
        <v>40</v>
      </c>
      <c r="I6925" s="126">
        <v>0</v>
      </c>
      <c r="J6925" s="127">
        <f>H6925*I6925</f>
        <v>0</v>
      </c>
      <c r="K6925" s="125"/>
      <c r="L6925" s="125">
        <f>H6925*K6925</f>
        <v>0</v>
      </c>
      <c r="M6925" s="125"/>
      <c r="N6925" s="125">
        <f>H6925*M6925</f>
        <v>0</v>
      </c>
      <c r="O6925" s="127">
        <v>15</v>
      </c>
      <c r="P6925" s="127">
        <f>J6925*(O6925/100)</f>
        <v>0</v>
      </c>
      <c r="Q6925" s="127">
        <f>J6925+P6925</f>
        <v>0</v>
      </c>
      <c r="R6925" s="128"/>
      <c r="S6925" s="128" t="s">
        <v>538</v>
      </c>
      <c r="T6925" s="129">
        <v>1</v>
      </c>
      <c r="U6925" s="8"/>
      <c r="V6925" s="8"/>
      <c r="W6925" s="8"/>
      <c r="X6925" s="60"/>
    </row>
    <row r="6926" spans="1:27" ht="9.75" outlineLevel="5" x14ac:dyDescent="0.2">
      <c r="A6926" s="130"/>
      <c r="B6926" s="131"/>
      <c r="C6926" s="131"/>
      <c r="D6926" s="132"/>
      <c r="E6926" s="136" t="s">
        <v>0</v>
      </c>
      <c r="F6926" s="159" t="s">
        <v>3822</v>
      </c>
      <c r="G6926" s="159"/>
      <c r="H6926" s="160"/>
      <c r="I6926" s="161"/>
      <c r="J6926" s="162"/>
      <c r="K6926" s="134"/>
      <c r="L6926" s="134"/>
      <c r="M6926" s="134"/>
      <c r="N6926" s="134"/>
      <c r="O6926" s="135"/>
      <c r="P6926" s="135"/>
      <c r="Q6926" s="135"/>
      <c r="R6926" s="132"/>
      <c r="S6926" s="132"/>
      <c r="T6926" s="131"/>
      <c r="U6926" s="6"/>
      <c r="V6926" s="8"/>
      <c r="W6926" s="8"/>
      <c r="X6926" s="133" t="str">
        <f>F6926</f>
        <v>Montáž krabic elektroinstalačních bez napojení na trubky a lišty, demontáže a montáže víčka a přístroje přístrojových zapuštěných plastových kruhových</v>
      </c>
      <c r="Y6926" s="9"/>
      <c r="AA6926" s="11"/>
    </row>
    <row r="6927" spans="1:27" ht="7.5" customHeight="1" outlineLevel="5" x14ac:dyDescent="0.15">
      <c r="B6927" s="69"/>
      <c r="C6927" s="69"/>
      <c r="D6927" s="60"/>
      <c r="E6927" s="60"/>
      <c r="F6927" s="61"/>
      <c r="G6927" s="60"/>
      <c r="H6927" s="65"/>
      <c r="I6927" s="105"/>
      <c r="J6927" s="63"/>
      <c r="K6927" s="65"/>
      <c r="L6927" s="65"/>
      <c r="M6927" s="65"/>
      <c r="N6927" s="65"/>
      <c r="O6927" s="63"/>
      <c r="P6927" s="63"/>
      <c r="Q6927" s="63"/>
      <c r="R6927" s="60"/>
      <c r="S6927" s="60"/>
      <c r="T6927" s="69"/>
      <c r="U6927" s="8"/>
      <c r="X6927" s="60"/>
    </row>
    <row r="6928" spans="1:27" ht="11.25" outlineLevel="4" x14ac:dyDescent="0.2">
      <c r="A6928" s="4"/>
      <c r="B6928" s="120"/>
      <c r="C6928" s="121">
        <v>18</v>
      </c>
      <c r="D6928" s="122" t="s">
        <v>760</v>
      </c>
      <c r="E6928" s="123" t="s">
        <v>3855</v>
      </c>
      <c r="F6928" s="124" t="s">
        <v>3856</v>
      </c>
      <c r="G6928" s="122" t="s">
        <v>3664</v>
      </c>
      <c r="H6928" s="125">
        <v>40</v>
      </c>
      <c r="I6928" s="126">
        <v>0</v>
      </c>
      <c r="J6928" s="127">
        <f>H6928*I6928</f>
        <v>0</v>
      </c>
      <c r="K6928" s="125"/>
      <c r="L6928" s="125">
        <f>H6928*K6928</f>
        <v>0</v>
      </c>
      <c r="M6928" s="125"/>
      <c r="N6928" s="125">
        <f>H6928*M6928</f>
        <v>0</v>
      </c>
      <c r="O6928" s="127">
        <v>15</v>
      </c>
      <c r="P6928" s="127">
        <f>J6928*(O6928/100)</f>
        <v>0</v>
      </c>
      <c r="Q6928" s="127">
        <f>J6928+P6928</f>
        <v>0</v>
      </c>
      <c r="R6928" s="128"/>
      <c r="S6928" s="128" t="s">
        <v>776</v>
      </c>
      <c r="T6928" s="129">
        <v>1</v>
      </c>
      <c r="U6928" s="8"/>
      <c r="V6928" s="8"/>
      <c r="W6928" s="8"/>
      <c r="X6928" s="60"/>
    </row>
    <row r="6929" spans="1:27" ht="9.75" outlineLevel="5" x14ac:dyDescent="0.2">
      <c r="A6929" s="130"/>
      <c r="B6929" s="131"/>
      <c r="C6929" s="131"/>
      <c r="D6929" s="132"/>
      <c r="E6929" s="136" t="s">
        <v>0</v>
      </c>
      <c r="F6929" s="159" t="s">
        <v>763</v>
      </c>
      <c r="G6929" s="159"/>
      <c r="H6929" s="160"/>
      <c r="I6929" s="161"/>
      <c r="J6929" s="162"/>
      <c r="K6929" s="134"/>
      <c r="L6929" s="134"/>
      <c r="M6929" s="134"/>
      <c r="N6929" s="134"/>
      <c r="O6929" s="135"/>
      <c r="P6929" s="135"/>
      <c r="Q6929" s="135"/>
      <c r="R6929" s="132"/>
      <c r="S6929" s="132"/>
      <c r="T6929" s="131"/>
      <c r="U6929" s="6"/>
      <c r="V6929" s="8"/>
      <c r="W6929" s="8"/>
      <c r="X6929" s="133" t="str">
        <f>F6929</f>
        <v>---</v>
      </c>
      <c r="Y6929" s="9"/>
      <c r="AA6929" s="11"/>
    </row>
    <row r="6930" spans="1:27" ht="7.5" customHeight="1" outlineLevel="5" x14ac:dyDescent="0.15">
      <c r="B6930" s="69"/>
      <c r="C6930" s="69"/>
      <c r="D6930" s="60"/>
      <c r="E6930" s="60"/>
      <c r="F6930" s="61"/>
      <c r="G6930" s="60"/>
      <c r="H6930" s="65"/>
      <c r="I6930" s="105"/>
      <c r="J6930" s="63"/>
      <c r="K6930" s="65"/>
      <c r="L6930" s="65"/>
      <c r="M6930" s="65"/>
      <c r="N6930" s="65"/>
      <c r="O6930" s="63"/>
      <c r="P6930" s="63"/>
      <c r="Q6930" s="63"/>
      <c r="R6930" s="60"/>
      <c r="S6930" s="60"/>
      <c r="T6930" s="69"/>
      <c r="U6930" s="8"/>
      <c r="X6930" s="60"/>
    </row>
    <row r="6931" spans="1:27" outlineLevel="4" x14ac:dyDescent="0.15">
      <c r="B6931" s="6"/>
      <c r="C6931" s="6"/>
      <c r="D6931" s="6"/>
      <c r="E6931" s="6"/>
      <c r="F6931" s="6"/>
      <c r="G6931" s="6"/>
      <c r="H6931" s="6"/>
      <c r="I6931" s="8"/>
      <c r="J6931" s="8"/>
      <c r="K6931" s="6"/>
      <c r="L6931" s="6"/>
      <c r="M6931" s="6"/>
      <c r="N6931" s="6"/>
      <c r="O6931" s="6"/>
      <c r="P6931" s="8"/>
      <c r="Q6931" s="8"/>
      <c r="R6931" s="8"/>
      <c r="S6931" s="6"/>
      <c r="T6931" s="6"/>
      <c r="X6931" s="6"/>
    </row>
    <row r="6932" spans="1:27" ht="11.25" outlineLevel="3" x14ac:dyDescent="0.2">
      <c r="A6932" s="96" t="s">
        <v>263</v>
      </c>
      <c r="B6932" s="100">
        <v>4</v>
      </c>
      <c r="C6932" s="114"/>
      <c r="D6932" s="115" t="s">
        <v>533</v>
      </c>
      <c r="E6932" s="115"/>
      <c r="F6932" s="116" t="s">
        <v>184</v>
      </c>
      <c r="G6932" s="115"/>
      <c r="H6932" s="117"/>
      <c r="I6932" s="118"/>
      <c r="J6932" s="98">
        <f>SUBTOTAL(9,J6933:J7020)</f>
        <v>0</v>
      </c>
      <c r="K6932" s="117"/>
      <c r="L6932" s="99">
        <f>SUBTOTAL(9,L6933:L7020)</f>
        <v>0</v>
      </c>
      <c r="M6932" s="117"/>
      <c r="N6932" s="99">
        <f>SUBTOTAL(9,N6933:N7020)</f>
        <v>0</v>
      </c>
      <c r="O6932" s="119"/>
      <c r="P6932" s="98">
        <f>SUBTOTAL(9,P6933:P7020)</f>
        <v>0</v>
      </c>
      <c r="Q6932" s="98">
        <f>SUBTOTAL(9,Q6933:Q7020)</f>
        <v>0</v>
      </c>
      <c r="R6932" s="115"/>
      <c r="S6932" s="115"/>
      <c r="T6932" s="100">
        <f>SUBTOTAL(9,T6933:T7020)</f>
        <v>29</v>
      </c>
      <c r="U6932" s="6"/>
      <c r="V6932" s="8"/>
      <c r="W6932" s="8"/>
      <c r="X6932" s="60"/>
    </row>
    <row r="6933" spans="1:27" ht="11.25" outlineLevel="4" x14ac:dyDescent="0.2">
      <c r="A6933" s="4"/>
      <c r="B6933" s="120"/>
      <c r="C6933" s="121">
        <v>1</v>
      </c>
      <c r="D6933" s="122" t="s">
        <v>534</v>
      </c>
      <c r="E6933" s="123" t="s">
        <v>3857</v>
      </c>
      <c r="F6933" s="124" t="s">
        <v>3858</v>
      </c>
      <c r="G6933" s="122" t="s">
        <v>724</v>
      </c>
      <c r="H6933" s="125">
        <v>16</v>
      </c>
      <c r="I6933" s="126">
        <v>0</v>
      </c>
      <c r="J6933" s="127">
        <f>H6933*I6933</f>
        <v>0</v>
      </c>
      <c r="K6933" s="125"/>
      <c r="L6933" s="125">
        <f>H6933*K6933</f>
        <v>0</v>
      </c>
      <c r="M6933" s="125"/>
      <c r="N6933" s="125">
        <f>H6933*M6933</f>
        <v>0</v>
      </c>
      <c r="O6933" s="127">
        <v>15</v>
      </c>
      <c r="P6933" s="127">
        <f>J6933*(O6933/100)</f>
        <v>0</v>
      </c>
      <c r="Q6933" s="127">
        <f>J6933+P6933</f>
        <v>0</v>
      </c>
      <c r="R6933" s="128"/>
      <c r="S6933" s="128" t="s">
        <v>538</v>
      </c>
      <c r="T6933" s="129">
        <v>1</v>
      </c>
      <c r="U6933" s="8"/>
      <c r="V6933" s="8"/>
      <c r="W6933" s="8"/>
      <c r="X6933" s="60"/>
    </row>
    <row r="6934" spans="1:27" ht="9.75" outlineLevel="5" x14ac:dyDescent="0.2">
      <c r="A6934" s="130"/>
      <c r="B6934" s="131"/>
      <c r="C6934" s="131"/>
      <c r="D6934" s="132"/>
      <c r="E6934" s="136" t="s">
        <v>0</v>
      </c>
      <c r="F6934" s="159" t="s">
        <v>3859</v>
      </c>
      <c r="G6934" s="159"/>
      <c r="H6934" s="160"/>
      <c r="I6934" s="161"/>
      <c r="J6934" s="162"/>
      <c r="K6934" s="134"/>
      <c r="L6934" s="134"/>
      <c r="M6934" s="134"/>
      <c r="N6934" s="134"/>
      <c r="O6934" s="135"/>
      <c r="P6934" s="135"/>
      <c r="Q6934" s="135"/>
      <c r="R6934" s="132"/>
      <c r="S6934" s="132"/>
      <c r="T6934" s="131"/>
      <c r="U6934" s="6"/>
      <c r="V6934" s="8"/>
      <c r="W6934" s="8"/>
      <c r="X6934" s="133" t="str">
        <f>F6934</f>
        <v>Montáž spínačů jedno nebo dvoupólových polozapuštěných nebo zapuštěných se zapojením vodičů šroubové připojení, pro prostředí normální ovladačů, řazení 1/0-tlačítkových zapínacích</v>
      </c>
      <c r="Y6934" s="9"/>
      <c r="AA6934" s="11"/>
    </row>
    <row r="6935" spans="1:27" ht="7.5" customHeight="1" outlineLevel="5" x14ac:dyDescent="0.15">
      <c r="B6935" s="69"/>
      <c r="C6935" s="69"/>
      <c r="D6935" s="60"/>
      <c r="E6935" s="60"/>
      <c r="F6935" s="61"/>
      <c r="G6935" s="60"/>
      <c r="H6935" s="65"/>
      <c r="I6935" s="105"/>
      <c r="J6935" s="63"/>
      <c r="K6935" s="65"/>
      <c r="L6935" s="65"/>
      <c r="M6935" s="65"/>
      <c r="N6935" s="65"/>
      <c r="O6935" s="63"/>
      <c r="P6935" s="63"/>
      <c r="Q6935" s="63"/>
      <c r="R6935" s="60"/>
      <c r="S6935" s="60"/>
      <c r="T6935" s="69"/>
      <c r="U6935" s="8"/>
      <c r="X6935" s="60"/>
    </row>
    <row r="6936" spans="1:27" ht="11.25" outlineLevel="4" x14ac:dyDescent="0.2">
      <c r="A6936" s="4"/>
      <c r="B6936" s="120"/>
      <c r="C6936" s="121">
        <v>2</v>
      </c>
      <c r="D6936" s="122" t="s">
        <v>760</v>
      </c>
      <c r="E6936" s="123" t="s">
        <v>3860</v>
      </c>
      <c r="F6936" s="124" t="s">
        <v>3861</v>
      </c>
      <c r="G6936" s="122" t="s">
        <v>3656</v>
      </c>
      <c r="H6936" s="125">
        <v>16</v>
      </c>
      <c r="I6936" s="126">
        <v>0</v>
      </c>
      <c r="J6936" s="127">
        <f>H6936*I6936</f>
        <v>0</v>
      </c>
      <c r="K6936" s="125"/>
      <c r="L6936" s="125">
        <f>H6936*K6936</f>
        <v>0</v>
      </c>
      <c r="M6936" s="125"/>
      <c r="N6936" s="125">
        <f>H6936*M6936</f>
        <v>0</v>
      </c>
      <c r="O6936" s="127">
        <v>15</v>
      </c>
      <c r="P6936" s="127">
        <f>J6936*(O6936/100)</f>
        <v>0</v>
      </c>
      <c r="Q6936" s="127">
        <f>J6936+P6936</f>
        <v>0</v>
      </c>
      <c r="R6936" s="128"/>
      <c r="S6936" s="128" t="s">
        <v>776</v>
      </c>
      <c r="T6936" s="129">
        <v>1</v>
      </c>
      <c r="U6936" s="8"/>
      <c r="V6936" s="8"/>
      <c r="W6936" s="8"/>
      <c r="X6936" s="60"/>
    </row>
    <row r="6937" spans="1:27" ht="9.75" outlineLevel="5" x14ac:dyDescent="0.2">
      <c r="A6937" s="130"/>
      <c r="B6937" s="131"/>
      <c r="C6937" s="131"/>
      <c r="D6937" s="132"/>
      <c r="E6937" s="136" t="s">
        <v>0</v>
      </c>
      <c r="F6937" s="159" t="s">
        <v>763</v>
      </c>
      <c r="G6937" s="159"/>
      <c r="H6937" s="160"/>
      <c r="I6937" s="161"/>
      <c r="J6937" s="162"/>
      <c r="K6937" s="134"/>
      <c r="L6937" s="134"/>
      <c r="M6937" s="134"/>
      <c r="N6937" s="134"/>
      <c r="O6937" s="135"/>
      <c r="P6937" s="135"/>
      <c r="Q6937" s="135"/>
      <c r="R6937" s="132"/>
      <c r="S6937" s="132"/>
      <c r="T6937" s="131"/>
      <c r="U6937" s="6"/>
      <c r="V6937" s="8"/>
      <c r="W6937" s="8"/>
      <c r="X6937" s="133" t="str">
        <f>F6937</f>
        <v>---</v>
      </c>
      <c r="Y6937" s="9"/>
      <c r="AA6937" s="11"/>
    </row>
    <row r="6938" spans="1:27" ht="7.5" customHeight="1" outlineLevel="5" x14ac:dyDescent="0.15">
      <c r="B6938" s="69"/>
      <c r="C6938" s="69"/>
      <c r="D6938" s="60"/>
      <c r="E6938" s="60"/>
      <c r="F6938" s="61"/>
      <c r="G6938" s="60"/>
      <c r="H6938" s="65"/>
      <c r="I6938" s="105"/>
      <c r="J6938" s="63"/>
      <c r="K6938" s="65"/>
      <c r="L6938" s="65"/>
      <c r="M6938" s="65"/>
      <c r="N6938" s="65"/>
      <c r="O6938" s="63"/>
      <c r="P6938" s="63"/>
      <c r="Q6938" s="63"/>
      <c r="R6938" s="60"/>
      <c r="S6938" s="60"/>
      <c r="T6938" s="69"/>
      <c r="U6938" s="8"/>
      <c r="X6938" s="60"/>
    </row>
    <row r="6939" spans="1:27" ht="22.5" outlineLevel="4" x14ac:dyDescent="0.2">
      <c r="A6939" s="4"/>
      <c r="B6939" s="120"/>
      <c r="C6939" s="121">
        <v>3</v>
      </c>
      <c r="D6939" s="122" t="s">
        <v>534</v>
      </c>
      <c r="E6939" s="123" t="s">
        <v>3862</v>
      </c>
      <c r="F6939" s="124" t="s">
        <v>3863</v>
      </c>
      <c r="G6939" s="122" t="s">
        <v>724</v>
      </c>
      <c r="H6939" s="125">
        <v>10</v>
      </c>
      <c r="I6939" s="126">
        <v>0</v>
      </c>
      <c r="J6939" s="127">
        <f>H6939*I6939</f>
        <v>0</v>
      </c>
      <c r="K6939" s="125"/>
      <c r="L6939" s="125">
        <f>H6939*K6939</f>
        <v>0</v>
      </c>
      <c r="M6939" s="125"/>
      <c r="N6939" s="125">
        <f>H6939*M6939</f>
        <v>0</v>
      </c>
      <c r="O6939" s="127">
        <v>15</v>
      </c>
      <c r="P6939" s="127">
        <f>J6939*(O6939/100)</f>
        <v>0</v>
      </c>
      <c r="Q6939" s="127">
        <f>J6939+P6939</f>
        <v>0</v>
      </c>
      <c r="R6939" s="128"/>
      <c r="S6939" s="128" t="s">
        <v>538</v>
      </c>
      <c r="T6939" s="129">
        <v>1</v>
      </c>
      <c r="U6939" s="8"/>
      <c r="V6939" s="8"/>
      <c r="W6939" s="8"/>
      <c r="X6939" s="60"/>
    </row>
    <row r="6940" spans="1:27" ht="19.5" outlineLevel="5" x14ac:dyDescent="0.2">
      <c r="A6940" s="130"/>
      <c r="B6940" s="131"/>
      <c r="C6940" s="131"/>
      <c r="D6940" s="132"/>
      <c r="E6940" s="136" t="s">
        <v>0</v>
      </c>
      <c r="F6940" s="159" t="s">
        <v>3864</v>
      </c>
      <c r="G6940" s="159"/>
      <c r="H6940" s="160"/>
      <c r="I6940" s="161"/>
      <c r="J6940" s="162"/>
      <c r="K6940" s="134"/>
      <c r="L6940" s="134"/>
      <c r="M6940" s="134"/>
      <c r="N6940" s="134"/>
      <c r="O6940" s="135"/>
      <c r="P6940" s="135"/>
      <c r="Q6940" s="135"/>
      <c r="R6940" s="132"/>
      <c r="S6940" s="132"/>
      <c r="T6940" s="131"/>
      <c r="U6940" s="6"/>
      <c r="V6940" s="8"/>
      <c r="W6940" s="8"/>
      <c r="X6940" s="133" t="str">
        <f>F6940</f>
        <v>Montáž spínačů jedno nebo dvoupólových polozapuštěných nebo zapuštěných se zapojením vodičů šroubové připojení, pro prostředí normální ovladačů, řazení 1/0So-tlačítkových zapínacích s orientační doutnavkou</v>
      </c>
      <c r="Y6940" s="9"/>
      <c r="AA6940" s="11"/>
    </row>
    <row r="6941" spans="1:27" ht="7.5" customHeight="1" outlineLevel="5" x14ac:dyDescent="0.15">
      <c r="B6941" s="69"/>
      <c r="C6941" s="69"/>
      <c r="D6941" s="60"/>
      <c r="E6941" s="60"/>
      <c r="F6941" s="61"/>
      <c r="G6941" s="60"/>
      <c r="H6941" s="65"/>
      <c r="I6941" s="105"/>
      <c r="J6941" s="63"/>
      <c r="K6941" s="65"/>
      <c r="L6941" s="65"/>
      <c r="M6941" s="65"/>
      <c r="N6941" s="65"/>
      <c r="O6941" s="63"/>
      <c r="P6941" s="63"/>
      <c r="Q6941" s="63"/>
      <c r="R6941" s="60"/>
      <c r="S6941" s="60"/>
      <c r="T6941" s="69"/>
      <c r="U6941" s="8"/>
      <c r="X6941" s="60"/>
    </row>
    <row r="6942" spans="1:27" ht="22.5" outlineLevel="4" x14ac:dyDescent="0.2">
      <c r="A6942" s="4"/>
      <c r="B6942" s="120"/>
      <c r="C6942" s="121">
        <v>4</v>
      </c>
      <c r="D6942" s="122" t="s">
        <v>760</v>
      </c>
      <c r="E6942" s="123" t="s">
        <v>3865</v>
      </c>
      <c r="F6942" s="124" t="s">
        <v>3866</v>
      </c>
      <c r="G6942" s="122" t="s">
        <v>3664</v>
      </c>
      <c r="H6942" s="125">
        <v>10</v>
      </c>
      <c r="I6942" s="126">
        <v>0</v>
      </c>
      <c r="J6942" s="127">
        <f>H6942*I6942</f>
        <v>0</v>
      </c>
      <c r="K6942" s="125"/>
      <c r="L6942" s="125">
        <f>H6942*K6942</f>
        <v>0</v>
      </c>
      <c r="M6942" s="125"/>
      <c r="N6942" s="125">
        <f>H6942*M6942</f>
        <v>0</v>
      </c>
      <c r="O6942" s="127">
        <v>15</v>
      </c>
      <c r="P6942" s="127">
        <f>J6942*(O6942/100)</f>
        <v>0</v>
      </c>
      <c r="Q6942" s="127">
        <f>J6942+P6942</f>
        <v>0</v>
      </c>
      <c r="R6942" s="128"/>
      <c r="S6942" s="128" t="s">
        <v>776</v>
      </c>
      <c r="T6942" s="129">
        <v>1</v>
      </c>
      <c r="U6942" s="8"/>
      <c r="V6942" s="8"/>
      <c r="W6942" s="8"/>
      <c r="X6942" s="60"/>
    </row>
    <row r="6943" spans="1:27" ht="9.75" outlineLevel="5" x14ac:dyDescent="0.2">
      <c r="A6943" s="130"/>
      <c r="B6943" s="131"/>
      <c r="C6943" s="131"/>
      <c r="D6943" s="132"/>
      <c r="E6943" s="136" t="s">
        <v>0</v>
      </c>
      <c r="F6943" s="159" t="s">
        <v>763</v>
      </c>
      <c r="G6943" s="159"/>
      <c r="H6943" s="160"/>
      <c r="I6943" s="161"/>
      <c r="J6943" s="162"/>
      <c r="K6943" s="134"/>
      <c r="L6943" s="134"/>
      <c r="M6943" s="134"/>
      <c r="N6943" s="134"/>
      <c r="O6943" s="135"/>
      <c r="P6943" s="135"/>
      <c r="Q6943" s="135"/>
      <c r="R6943" s="132"/>
      <c r="S6943" s="132"/>
      <c r="T6943" s="131"/>
      <c r="U6943" s="6"/>
      <c r="V6943" s="8"/>
      <c r="W6943" s="8"/>
      <c r="X6943" s="133" t="str">
        <f>F6943</f>
        <v>---</v>
      </c>
      <c r="Y6943" s="9"/>
      <c r="AA6943" s="11"/>
    </row>
    <row r="6944" spans="1:27" ht="7.5" customHeight="1" outlineLevel="5" x14ac:dyDescent="0.15">
      <c r="B6944" s="69"/>
      <c r="C6944" s="69"/>
      <c r="D6944" s="60"/>
      <c r="E6944" s="60"/>
      <c r="F6944" s="61"/>
      <c r="G6944" s="60"/>
      <c r="H6944" s="65"/>
      <c r="I6944" s="105"/>
      <c r="J6944" s="63"/>
      <c r="K6944" s="65"/>
      <c r="L6944" s="65"/>
      <c r="M6944" s="65"/>
      <c r="N6944" s="65"/>
      <c r="O6944" s="63"/>
      <c r="P6944" s="63"/>
      <c r="Q6944" s="63"/>
      <c r="R6944" s="60"/>
      <c r="S6944" s="60"/>
      <c r="T6944" s="69"/>
      <c r="U6944" s="8"/>
      <c r="X6944" s="60"/>
    </row>
    <row r="6945" spans="1:27" ht="11.25" outlineLevel="4" x14ac:dyDescent="0.2">
      <c r="A6945" s="4"/>
      <c r="B6945" s="120"/>
      <c r="C6945" s="121">
        <v>5</v>
      </c>
      <c r="D6945" s="122" t="s">
        <v>534</v>
      </c>
      <c r="E6945" s="123" t="s">
        <v>3867</v>
      </c>
      <c r="F6945" s="124" t="s">
        <v>3868</v>
      </c>
      <c r="G6945" s="122" t="s">
        <v>724</v>
      </c>
      <c r="H6945" s="125">
        <v>24</v>
      </c>
      <c r="I6945" s="126">
        <v>0</v>
      </c>
      <c r="J6945" s="127">
        <f>H6945*I6945</f>
        <v>0</v>
      </c>
      <c r="K6945" s="125"/>
      <c r="L6945" s="125">
        <f>H6945*K6945</f>
        <v>0</v>
      </c>
      <c r="M6945" s="125"/>
      <c r="N6945" s="125">
        <f>H6945*M6945</f>
        <v>0</v>
      </c>
      <c r="O6945" s="127">
        <v>15</v>
      </c>
      <c r="P6945" s="127">
        <f>J6945*(O6945/100)</f>
        <v>0</v>
      </c>
      <c r="Q6945" s="127">
        <f>J6945+P6945</f>
        <v>0</v>
      </c>
      <c r="R6945" s="128"/>
      <c r="S6945" s="128" t="s">
        <v>538</v>
      </c>
      <c r="T6945" s="129">
        <v>1</v>
      </c>
      <c r="U6945" s="8"/>
      <c r="V6945" s="8"/>
      <c r="W6945" s="8"/>
      <c r="X6945" s="60"/>
    </row>
    <row r="6946" spans="1:27" ht="9.75" outlineLevel="5" x14ac:dyDescent="0.2">
      <c r="A6946" s="130"/>
      <c r="B6946" s="131"/>
      <c r="C6946" s="131"/>
      <c r="D6946" s="132"/>
      <c r="E6946" s="136" t="s">
        <v>0</v>
      </c>
      <c r="F6946" s="159" t="s">
        <v>3869</v>
      </c>
      <c r="G6946" s="159"/>
      <c r="H6946" s="160"/>
      <c r="I6946" s="161"/>
      <c r="J6946" s="162"/>
      <c r="K6946" s="134"/>
      <c r="L6946" s="134"/>
      <c r="M6946" s="134"/>
      <c r="N6946" s="134"/>
      <c r="O6946" s="135"/>
      <c r="P6946" s="135"/>
      <c r="Q6946" s="135"/>
      <c r="R6946" s="132"/>
      <c r="S6946" s="132"/>
      <c r="T6946" s="131"/>
      <c r="U6946" s="6"/>
      <c r="V6946" s="8"/>
      <c r="W6946" s="8"/>
      <c r="X6946" s="133" t="str">
        <f>F6946</f>
        <v>Montáž spínačů jedno nebo dvoupólových polozapuštěných nebo zapuštěných se zapojením vodičů bezšroubové připojení spínačů, řazení 1-jednopólových</v>
      </c>
      <c r="Y6946" s="9"/>
      <c r="AA6946" s="11"/>
    </row>
    <row r="6947" spans="1:27" ht="7.5" customHeight="1" outlineLevel="5" x14ac:dyDescent="0.15">
      <c r="B6947" s="69"/>
      <c r="C6947" s="69"/>
      <c r="D6947" s="60"/>
      <c r="E6947" s="60"/>
      <c r="F6947" s="61"/>
      <c r="G6947" s="60"/>
      <c r="H6947" s="65"/>
      <c r="I6947" s="105"/>
      <c r="J6947" s="63"/>
      <c r="K6947" s="65"/>
      <c r="L6947" s="65"/>
      <c r="M6947" s="65"/>
      <c r="N6947" s="65"/>
      <c r="O6947" s="63"/>
      <c r="P6947" s="63"/>
      <c r="Q6947" s="63"/>
      <c r="R6947" s="60"/>
      <c r="S6947" s="60"/>
      <c r="T6947" s="69"/>
      <c r="U6947" s="8"/>
      <c r="X6947" s="60"/>
    </row>
    <row r="6948" spans="1:27" ht="11.25" outlineLevel="4" x14ac:dyDescent="0.2">
      <c r="A6948" s="4"/>
      <c r="B6948" s="120"/>
      <c r="C6948" s="121">
        <v>6</v>
      </c>
      <c r="D6948" s="122" t="s">
        <v>760</v>
      </c>
      <c r="E6948" s="123" t="s">
        <v>3870</v>
      </c>
      <c r="F6948" s="124" t="s">
        <v>3871</v>
      </c>
      <c r="G6948" s="122" t="s">
        <v>3656</v>
      </c>
      <c r="H6948" s="125">
        <v>24</v>
      </c>
      <c r="I6948" s="126">
        <v>0</v>
      </c>
      <c r="J6948" s="127">
        <f>H6948*I6948</f>
        <v>0</v>
      </c>
      <c r="K6948" s="125"/>
      <c r="L6948" s="125">
        <f>H6948*K6948</f>
        <v>0</v>
      </c>
      <c r="M6948" s="125"/>
      <c r="N6948" s="125">
        <f>H6948*M6948</f>
        <v>0</v>
      </c>
      <c r="O6948" s="127">
        <v>15</v>
      </c>
      <c r="P6948" s="127">
        <f>J6948*(O6948/100)</f>
        <v>0</v>
      </c>
      <c r="Q6948" s="127">
        <f>J6948+P6948</f>
        <v>0</v>
      </c>
      <c r="R6948" s="128"/>
      <c r="S6948" s="128" t="s">
        <v>776</v>
      </c>
      <c r="T6948" s="129">
        <v>1</v>
      </c>
      <c r="U6948" s="8"/>
      <c r="V6948" s="8"/>
      <c r="W6948" s="8"/>
      <c r="X6948" s="60"/>
    </row>
    <row r="6949" spans="1:27" ht="9.75" outlineLevel="5" x14ac:dyDescent="0.2">
      <c r="A6949" s="130"/>
      <c r="B6949" s="131"/>
      <c r="C6949" s="131"/>
      <c r="D6949" s="132"/>
      <c r="E6949" s="136" t="s">
        <v>0</v>
      </c>
      <c r="F6949" s="159" t="s">
        <v>763</v>
      </c>
      <c r="G6949" s="159"/>
      <c r="H6949" s="160"/>
      <c r="I6949" s="161"/>
      <c r="J6949" s="162"/>
      <c r="K6949" s="134"/>
      <c r="L6949" s="134"/>
      <c r="M6949" s="134"/>
      <c r="N6949" s="134"/>
      <c r="O6949" s="135"/>
      <c r="P6949" s="135"/>
      <c r="Q6949" s="135"/>
      <c r="R6949" s="132"/>
      <c r="S6949" s="132"/>
      <c r="T6949" s="131"/>
      <c r="U6949" s="6"/>
      <c r="V6949" s="8"/>
      <c r="W6949" s="8"/>
      <c r="X6949" s="133" t="str">
        <f>F6949</f>
        <v>---</v>
      </c>
      <c r="Y6949" s="9"/>
      <c r="AA6949" s="11"/>
    </row>
    <row r="6950" spans="1:27" ht="7.5" customHeight="1" outlineLevel="5" x14ac:dyDescent="0.15">
      <c r="B6950" s="69"/>
      <c r="C6950" s="69"/>
      <c r="D6950" s="60"/>
      <c r="E6950" s="60"/>
      <c r="F6950" s="61"/>
      <c r="G6950" s="60"/>
      <c r="H6950" s="65"/>
      <c r="I6950" s="105"/>
      <c r="J6950" s="63"/>
      <c r="K6950" s="65"/>
      <c r="L6950" s="65"/>
      <c r="M6950" s="65"/>
      <c r="N6950" s="65"/>
      <c r="O6950" s="63"/>
      <c r="P6950" s="63"/>
      <c r="Q6950" s="63"/>
      <c r="R6950" s="60"/>
      <c r="S6950" s="60"/>
      <c r="T6950" s="69"/>
      <c r="U6950" s="8"/>
      <c r="X6950" s="60"/>
    </row>
    <row r="6951" spans="1:27" ht="11.25" outlineLevel="4" x14ac:dyDescent="0.2">
      <c r="A6951" s="4"/>
      <c r="B6951" s="120"/>
      <c r="C6951" s="121">
        <v>7</v>
      </c>
      <c r="D6951" s="122" t="s">
        <v>534</v>
      </c>
      <c r="E6951" s="123" t="s">
        <v>3872</v>
      </c>
      <c r="F6951" s="124" t="s">
        <v>3873</v>
      </c>
      <c r="G6951" s="122" t="s">
        <v>724</v>
      </c>
      <c r="H6951" s="125">
        <v>11</v>
      </c>
      <c r="I6951" s="126">
        <v>0</v>
      </c>
      <c r="J6951" s="127">
        <f>H6951*I6951</f>
        <v>0</v>
      </c>
      <c r="K6951" s="125"/>
      <c r="L6951" s="125">
        <f>H6951*K6951</f>
        <v>0</v>
      </c>
      <c r="M6951" s="125"/>
      <c r="N6951" s="125">
        <f>H6951*M6951</f>
        <v>0</v>
      </c>
      <c r="O6951" s="127">
        <v>15</v>
      </c>
      <c r="P6951" s="127">
        <f>J6951*(O6951/100)</f>
        <v>0</v>
      </c>
      <c r="Q6951" s="127">
        <f>J6951+P6951</f>
        <v>0</v>
      </c>
      <c r="R6951" s="128"/>
      <c r="S6951" s="128" t="s">
        <v>538</v>
      </c>
      <c r="T6951" s="129">
        <v>1</v>
      </c>
      <c r="U6951" s="8"/>
      <c r="V6951" s="8"/>
      <c r="W6951" s="8"/>
      <c r="X6951" s="60"/>
    </row>
    <row r="6952" spans="1:27" ht="9.75" outlineLevel="5" x14ac:dyDescent="0.2">
      <c r="A6952" s="130"/>
      <c r="B6952" s="131"/>
      <c r="C6952" s="131"/>
      <c r="D6952" s="132"/>
      <c r="E6952" s="136" t="s">
        <v>0</v>
      </c>
      <c r="F6952" s="159" t="s">
        <v>3874</v>
      </c>
      <c r="G6952" s="159"/>
      <c r="H6952" s="160"/>
      <c r="I6952" s="161"/>
      <c r="J6952" s="162"/>
      <c r="K6952" s="134"/>
      <c r="L6952" s="134"/>
      <c r="M6952" s="134"/>
      <c r="N6952" s="134"/>
      <c r="O6952" s="135"/>
      <c r="P6952" s="135"/>
      <c r="Q6952" s="135"/>
      <c r="R6952" s="132"/>
      <c r="S6952" s="132"/>
      <c r="T6952" s="131"/>
      <c r="U6952" s="6"/>
      <c r="V6952" s="8"/>
      <c r="W6952" s="8"/>
      <c r="X6952" s="133" t="str">
        <f>F6952</f>
        <v>Montáž spínačů jedno nebo dvoupólových polozapuštěných nebo zapuštěných se zapojením vodičů šroubové připojení, pro prostředí normální přepínačů, řazení 5-sériových</v>
      </c>
      <c r="Y6952" s="9"/>
      <c r="AA6952" s="11"/>
    </row>
    <row r="6953" spans="1:27" ht="7.5" customHeight="1" outlineLevel="5" x14ac:dyDescent="0.15">
      <c r="B6953" s="69"/>
      <c r="C6953" s="69"/>
      <c r="D6953" s="60"/>
      <c r="E6953" s="60"/>
      <c r="F6953" s="61"/>
      <c r="G6953" s="60"/>
      <c r="H6953" s="65"/>
      <c r="I6953" s="105"/>
      <c r="J6953" s="63"/>
      <c r="K6953" s="65"/>
      <c r="L6953" s="65"/>
      <c r="M6953" s="65"/>
      <c r="N6953" s="65"/>
      <c r="O6953" s="63"/>
      <c r="P6953" s="63"/>
      <c r="Q6953" s="63"/>
      <c r="R6953" s="60"/>
      <c r="S6953" s="60"/>
      <c r="T6953" s="69"/>
      <c r="U6953" s="8"/>
      <c r="X6953" s="60"/>
    </row>
    <row r="6954" spans="1:27" ht="11.25" outlineLevel="4" x14ac:dyDescent="0.2">
      <c r="A6954" s="4"/>
      <c r="B6954" s="120"/>
      <c r="C6954" s="121">
        <v>8</v>
      </c>
      <c r="D6954" s="122" t="s">
        <v>760</v>
      </c>
      <c r="E6954" s="123" t="s">
        <v>3875</v>
      </c>
      <c r="F6954" s="124" t="s">
        <v>3876</v>
      </c>
      <c r="G6954" s="122" t="s">
        <v>3656</v>
      </c>
      <c r="H6954" s="125">
        <v>11</v>
      </c>
      <c r="I6954" s="126">
        <v>0</v>
      </c>
      <c r="J6954" s="127">
        <f>H6954*I6954</f>
        <v>0</v>
      </c>
      <c r="K6954" s="125"/>
      <c r="L6954" s="125">
        <f>H6954*K6954</f>
        <v>0</v>
      </c>
      <c r="M6954" s="125"/>
      <c r="N6954" s="125">
        <f>H6954*M6954</f>
        <v>0</v>
      </c>
      <c r="O6954" s="127">
        <v>15</v>
      </c>
      <c r="P6954" s="127">
        <f>J6954*(O6954/100)</f>
        <v>0</v>
      </c>
      <c r="Q6954" s="127">
        <f>J6954+P6954</f>
        <v>0</v>
      </c>
      <c r="R6954" s="128"/>
      <c r="S6954" s="128" t="s">
        <v>776</v>
      </c>
      <c r="T6954" s="129">
        <v>1</v>
      </c>
      <c r="U6954" s="8"/>
      <c r="V6954" s="8"/>
      <c r="W6954" s="8"/>
      <c r="X6954" s="60"/>
    </row>
    <row r="6955" spans="1:27" ht="9.75" outlineLevel="5" x14ac:dyDescent="0.2">
      <c r="A6955" s="130"/>
      <c r="B6955" s="131"/>
      <c r="C6955" s="131"/>
      <c r="D6955" s="132"/>
      <c r="E6955" s="136" t="s">
        <v>0</v>
      </c>
      <c r="F6955" s="159" t="s">
        <v>763</v>
      </c>
      <c r="G6955" s="159"/>
      <c r="H6955" s="160"/>
      <c r="I6955" s="161"/>
      <c r="J6955" s="162"/>
      <c r="K6955" s="134"/>
      <c r="L6955" s="134"/>
      <c r="M6955" s="134"/>
      <c r="N6955" s="134"/>
      <c r="O6955" s="135"/>
      <c r="P6955" s="135"/>
      <c r="Q6955" s="135"/>
      <c r="R6955" s="132"/>
      <c r="S6955" s="132"/>
      <c r="T6955" s="131"/>
      <c r="U6955" s="6"/>
      <c r="V6955" s="8"/>
      <c r="W6955" s="8"/>
      <c r="X6955" s="133" t="str">
        <f>F6955</f>
        <v>---</v>
      </c>
      <c r="Y6955" s="9"/>
      <c r="AA6955" s="11"/>
    </row>
    <row r="6956" spans="1:27" ht="7.5" customHeight="1" outlineLevel="5" x14ac:dyDescent="0.15">
      <c r="B6956" s="69"/>
      <c r="C6956" s="69"/>
      <c r="D6956" s="60"/>
      <c r="E6956" s="60"/>
      <c r="F6956" s="61"/>
      <c r="G6956" s="60"/>
      <c r="H6956" s="65"/>
      <c r="I6956" s="105"/>
      <c r="J6956" s="63"/>
      <c r="K6956" s="65"/>
      <c r="L6956" s="65"/>
      <c r="M6956" s="65"/>
      <c r="N6956" s="65"/>
      <c r="O6956" s="63"/>
      <c r="P6956" s="63"/>
      <c r="Q6956" s="63"/>
      <c r="R6956" s="60"/>
      <c r="S6956" s="60"/>
      <c r="T6956" s="69"/>
      <c r="U6956" s="8"/>
      <c r="X6956" s="60"/>
    </row>
    <row r="6957" spans="1:27" ht="11.25" outlineLevel="4" x14ac:dyDescent="0.2">
      <c r="A6957" s="4"/>
      <c r="B6957" s="120"/>
      <c r="C6957" s="121">
        <v>9</v>
      </c>
      <c r="D6957" s="122" t="s">
        <v>534</v>
      </c>
      <c r="E6957" s="123" t="s">
        <v>3877</v>
      </c>
      <c r="F6957" s="124" t="s">
        <v>3878</v>
      </c>
      <c r="G6957" s="122" t="s">
        <v>724</v>
      </c>
      <c r="H6957" s="125">
        <v>16</v>
      </c>
      <c r="I6957" s="126">
        <v>0</v>
      </c>
      <c r="J6957" s="127">
        <f>H6957*I6957</f>
        <v>0</v>
      </c>
      <c r="K6957" s="125"/>
      <c r="L6957" s="125">
        <f>H6957*K6957</f>
        <v>0</v>
      </c>
      <c r="M6957" s="125"/>
      <c r="N6957" s="125">
        <f>H6957*M6957</f>
        <v>0</v>
      </c>
      <c r="O6957" s="127">
        <v>15</v>
      </c>
      <c r="P6957" s="127">
        <f>J6957*(O6957/100)</f>
        <v>0</v>
      </c>
      <c r="Q6957" s="127">
        <f>J6957+P6957</f>
        <v>0</v>
      </c>
      <c r="R6957" s="128"/>
      <c r="S6957" s="128" t="s">
        <v>538</v>
      </c>
      <c r="T6957" s="129">
        <v>1</v>
      </c>
      <c r="U6957" s="8"/>
      <c r="V6957" s="8"/>
      <c r="W6957" s="8"/>
      <c r="X6957" s="60"/>
    </row>
    <row r="6958" spans="1:27" ht="9.75" outlineLevel="5" x14ac:dyDescent="0.2">
      <c r="A6958" s="130"/>
      <c r="B6958" s="131"/>
      <c r="C6958" s="131"/>
      <c r="D6958" s="132"/>
      <c r="E6958" s="136" t="s">
        <v>0</v>
      </c>
      <c r="F6958" s="159" t="s">
        <v>3879</v>
      </c>
      <c r="G6958" s="159"/>
      <c r="H6958" s="160"/>
      <c r="I6958" s="161"/>
      <c r="J6958" s="162"/>
      <c r="K6958" s="134"/>
      <c r="L6958" s="134"/>
      <c r="M6958" s="134"/>
      <c r="N6958" s="134"/>
      <c r="O6958" s="135"/>
      <c r="P6958" s="135"/>
      <c r="Q6958" s="135"/>
      <c r="R6958" s="132"/>
      <c r="S6958" s="132"/>
      <c r="T6958" s="131"/>
      <c r="U6958" s="6"/>
      <c r="V6958" s="8"/>
      <c r="W6958" s="8"/>
      <c r="X6958" s="133" t="str">
        <f>F6958</f>
        <v>Montáž spínačů jedno nebo dvoupólových polozapuštěných nebo zapuštěných se zapojením vodičů šroubové připojení, pro prostředí normální přepínačů, řazení 6-střídavých</v>
      </c>
      <c r="Y6958" s="9"/>
      <c r="AA6958" s="11"/>
    </row>
    <row r="6959" spans="1:27" ht="7.5" customHeight="1" outlineLevel="5" x14ac:dyDescent="0.15">
      <c r="B6959" s="69"/>
      <c r="C6959" s="69"/>
      <c r="D6959" s="60"/>
      <c r="E6959" s="60"/>
      <c r="F6959" s="61"/>
      <c r="G6959" s="60"/>
      <c r="H6959" s="65"/>
      <c r="I6959" s="105"/>
      <c r="J6959" s="63"/>
      <c r="K6959" s="65"/>
      <c r="L6959" s="65"/>
      <c r="M6959" s="65"/>
      <c r="N6959" s="65"/>
      <c r="O6959" s="63"/>
      <c r="P6959" s="63"/>
      <c r="Q6959" s="63"/>
      <c r="R6959" s="60"/>
      <c r="S6959" s="60"/>
      <c r="T6959" s="69"/>
      <c r="U6959" s="8"/>
      <c r="X6959" s="60"/>
    </row>
    <row r="6960" spans="1:27" ht="11.25" outlineLevel="4" x14ac:dyDescent="0.2">
      <c r="A6960" s="4"/>
      <c r="B6960" s="120"/>
      <c r="C6960" s="121">
        <v>10</v>
      </c>
      <c r="D6960" s="122" t="s">
        <v>760</v>
      </c>
      <c r="E6960" s="123" t="s">
        <v>3880</v>
      </c>
      <c r="F6960" s="124" t="s">
        <v>3881</v>
      </c>
      <c r="G6960" s="122" t="s">
        <v>3656</v>
      </c>
      <c r="H6960" s="125">
        <v>16</v>
      </c>
      <c r="I6960" s="126">
        <v>0</v>
      </c>
      <c r="J6960" s="127">
        <f>H6960*I6960</f>
        <v>0</v>
      </c>
      <c r="K6960" s="125"/>
      <c r="L6960" s="125">
        <f>H6960*K6960</f>
        <v>0</v>
      </c>
      <c r="M6960" s="125"/>
      <c r="N6960" s="125">
        <f>H6960*M6960</f>
        <v>0</v>
      </c>
      <c r="O6960" s="127">
        <v>15</v>
      </c>
      <c r="P6960" s="127">
        <f>J6960*(O6960/100)</f>
        <v>0</v>
      </c>
      <c r="Q6960" s="127">
        <f>J6960+P6960</f>
        <v>0</v>
      </c>
      <c r="R6960" s="128"/>
      <c r="S6960" s="128" t="s">
        <v>776</v>
      </c>
      <c r="T6960" s="129">
        <v>1</v>
      </c>
      <c r="U6960" s="8"/>
      <c r="V6960" s="8"/>
      <c r="W6960" s="8"/>
      <c r="X6960" s="60"/>
    </row>
    <row r="6961" spans="1:27" ht="9.75" outlineLevel="5" x14ac:dyDescent="0.2">
      <c r="A6961" s="130"/>
      <c r="B6961" s="131"/>
      <c r="C6961" s="131"/>
      <c r="D6961" s="132"/>
      <c r="E6961" s="136" t="s">
        <v>0</v>
      </c>
      <c r="F6961" s="159" t="s">
        <v>763</v>
      </c>
      <c r="G6961" s="159"/>
      <c r="H6961" s="160"/>
      <c r="I6961" s="161"/>
      <c r="J6961" s="162"/>
      <c r="K6961" s="134"/>
      <c r="L6961" s="134"/>
      <c r="M6961" s="134"/>
      <c r="N6961" s="134"/>
      <c r="O6961" s="135"/>
      <c r="P6961" s="135"/>
      <c r="Q6961" s="135"/>
      <c r="R6961" s="132"/>
      <c r="S6961" s="132"/>
      <c r="T6961" s="131"/>
      <c r="U6961" s="6"/>
      <c r="V6961" s="8"/>
      <c r="W6961" s="8"/>
      <c r="X6961" s="133" t="str">
        <f>F6961</f>
        <v>---</v>
      </c>
      <c r="Y6961" s="9"/>
      <c r="AA6961" s="11"/>
    </row>
    <row r="6962" spans="1:27" ht="7.5" customHeight="1" outlineLevel="5" x14ac:dyDescent="0.15">
      <c r="B6962" s="69"/>
      <c r="C6962" s="69"/>
      <c r="D6962" s="60"/>
      <c r="E6962" s="60"/>
      <c r="F6962" s="61"/>
      <c r="G6962" s="60"/>
      <c r="H6962" s="65"/>
      <c r="I6962" s="105"/>
      <c r="J6962" s="63"/>
      <c r="K6962" s="65"/>
      <c r="L6962" s="65"/>
      <c r="M6962" s="65"/>
      <c r="N6962" s="65"/>
      <c r="O6962" s="63"/>
      <c r="P6962" s="63"/>
      <c r="Q6962" s="63"/>
      <c r="R6962" s="60"/>
      <c r="S6962" s="60"/>
      <c r="T6962" s="69"/>
      <c r="U6962" s="8"/>
      <c r="X6962" s="60"/>
    </row>
    <row r="6963" spans="1:27" ht="11.25" outlineLevel="4" x14ac:dyDescent="0.2">
      <c r="A6963" s="4"/>
      <c r="B6963" s="120"/>
      <c r="C6963" s="121">
        <v>11</v>
      </c>
      <c r="D6963" s="122" t="s">
        <v>534</v>
      </c>
      <c r="E6963" s="123" t="s">
        <v>3882</v>
      </c>
      <c r="F6963" s="124" t="s">
        <v>3883</v>
      </c>
      <c r="G6963" s="122" t="s">
        <v>724</v>
      </c>
      <c r="H6963" s="125">
        <v>6</v>
      </c>
      <c r="I6963" s="126">
        <v>0</v>
      </c>
      <c r="J6963" s="127">
        <f>H6963*I6963</f>
        <v>0</v>
      </c>
      <c r="K6963" s="125"/>
      <c r="L6963" s="125">
        <f>H6963*K6963</f>
        <v>0</v>
      </c>
      <c r="M6963" s="125"/>
      <c r="N6963" s="125">
        <f>H6963*M6963</f>
        <v>0</v>
      </c>
      <c r="O6963" s="127">
        <v>15</v>
      </c>
      <c r="P6963" s="127">
        <f>J6963*(O6963/100)</f>
        <v>0</v>
      </c>
      <c r="Q6963" s="127">
        <f>J6963+P6963</f>
        <v>0</v>
      </c>
      <c r="R6963" s="128"/>
      <c r="S6963" s="128" t="s">
        <v>538</v>
      </c>
      <c r="T6963" s="129">
        <v>1</v>
      </c>
      <c r="U6963" s="8"/>
      <c r="V6963" s="8"/>
      <c r="W6963" s="8"/>
      <c r="X6963" s="60"/>
    </row>
    <row r="6964" spans="1:27" ht="9.75" outlineLevel="5" x14ac:dyDescent="0.2">
      <c r="A6964" s="130"/>
      <c r="B6964" s="131"/>
      <c r="C6964" s="131"/>
      <c r="D6964" s="132"/>
      <c r="E6964" s="136" t="s">
        <v>0</v>
      </c>
      <c r="F6964" s="159" t="s">
        <v>3884</v>
      </c>
      <c r="G6964" s="159"/>
      <c r="H6964" s="160"/>
      <c r="I6964" s="161"/>
      <c r="J6964" s="162"/>
      <c r="K6964" s="134"/>
      <c r="L6964" s="134"/>
      <c r="M6964" s="134"/>
      <c r="N6964" s="134"/>
      <c r="O6964" s="135"/>
      <c r="P6964" s="135"/>
      <c r="Q6964" s="135"/>
      <c r="R6964" s="132"/>
      <c r="S6964" s="132"/>
      <c r="T6964" s="131"/>
      <c r="U6964" s="6"/>
      <c r="V6964" s="8"/>
      <c r="W6964" s="8"/>
      <c r="X6964" s="133" t="str">
        <f>F6964</f>
        <v>Montáž spínačů jedno nebo dvoupólových polozapuštěných nebo zapuštěných se zapojením vodičů bezšroubové připojení přepínačů, řazení 7-křížových</v>
      </c>
      <c r="Y6964" s="9"/>
      <c r="AA6964" s="11"/>
    </row>
    <row r="6965" spans="1:27" ht="7.5" customHeight="1" outlineLevel="5" x14ac:dyDescent="0.15">
      <c r="B6965" s="69"/>
      <c r="C6965" s="69"/>
      <c r="D6965" s="60"/>
      <c r="E6965" s="60"/>
      <c r="F6965" s="61"/>
      <c r="G6965" s="60"/>
      <c r="H6965" s="65"/>
      <c r="I6965" s="105"/>
      <c r="J6965" s="63"/>
      <c r="K6965" s="65"/>
      <c r="L6965" s="65"/>
      <c r="M6965" s="65"/>
      <c r="N6965" s="65"/>
      <c r="O6965" s="63"/>
      <c r="P6965" s="63"/>
      <c r="Q6965" s="63"/>
      <c r="R6965" s="60"/>
      <c r="S6965" s="60"/>
      <c r="T6965" s="69"/>
      <c r="U6965" s="8"/>
      <c r="X6965" s="60"/>
    </row>
    <row r="6966" spans="1:27" ht="11.25" outlineLevel="4" x14ac:dyDescent="0.2">
      <c r="A6966" s="4"/>
      <c r="B6966" s="120"/>
      <c r="C6966" s="121">
        <v>12</v>
      </c>
      <c r="D6966" s="122" t="s">
        <v>760</v>
      </c>
      <c r="E6966" s="123" t="s">
        <v>3885</v>
      </c>
      <c r="F6966" s="124" t="s">
        <v>3886</v>
      </c>
      <c r="G6966" s="122" t="s">
        <v>3656</v>
      </c>
      <c r="H6966" s="125">
        <v>6</v>
      </c>
      <c r="I6966" s="126">
        <v>0</v>
      </c>
      <c r="J6966" s="127">
        <f>H6966*I6966</f>
        <v>0</v>
      </c>
      <c r="K6966" s="125"/>
      <c r="L6966" s="125">
        <f>H6966*K6966</f>
        <v>0</v>
      </c>
      <c r="M6966" s="125"/>
      <c r="N6966" s="125">
        <f>H6966*M6966</f>
        <v>0</v>
      </c>
      <c r="O6966" s="127">
        <v>15</v>
      </c>
      <c r="P6966" s="127">
        <f>J6966*(O6966/100)</f>
        <v>0</v>
      </c>
      <c r="Q6966" s="127">
        <f>J6966+P6966</f>
        <v>0</v>
      </c>
      <c r="R6966" s="128"/>
      <c r="S6966" s="128" t="s">
        <v>776</v>
      </c>
      <c r="T6966" s="129">
        <v>1</v>
      </c>
      <c r="U6966" s="8"/>
      <c r="V6966" s="8"/>
      <c r="W6966" s="8"/>
      <c r="X6966" s="60"/>
    </row>
    <row r="6967" spans="1:27" ht="9.75" outlineLevel="5" x14ac:dyDescent="0.2">
      <c r="A6967" s="130"/>
      <c r="B6967" s="131"/>
      <c r="C6967" s="131"/>
      <c r="D6967" s="132"/>
      <c r="E6967" s="136" t="s">
        <v>0</v>
      </c>
      <c r="F6967" s="159" t="s">
        <v>763</v>
      </c>
      <c r="G6967" s="159"/>
      <c r="H6967" s="160"/>
      <c r="I6967" s="161"/>
      <c r="J6967" s="162"/>
      <c r="K6967" s="134"/>
      <c r="L6967" s="134"/>
      <c r="M6967" s="134"/>
      <c r="N6967" s="134"/>
      <c r="O6967" s="135"/>
      <c r="P6967" s="135"/>
      <c r="Q6967" s="135"/>
      <c r="R6967" s="132"/>
      <c r="S6967" s="132"/>
      <c r="T6967" s="131"/>
      <c r="U6967" s="6"/>
      <c r="V6967" s="8"/>
      <c r="W6967" s="8"/>
      <c r="X6967" s="133" t="str">
        <f>F6967</f>
        <v>---</v>
      </c>
      <c r="Y6967" s="9"/>
      <c r="AA6967" s="11"/>
    </row>
    <row r="6968" spans="1:27" ht="7.5" customHeight="1" outlineLevel="5" x14ac:dyDescent="0.15">
      <c r="B6968" s="69"/>
      <c r="C6968" s="69"/>
      <c r="D6968" s="60"/>
      <c r="E6968" s="60"/>
      <c r="F6968" s="61"/>
      <c r="G6968" s="60"/>
      <c r="H6968" s="65"/>
      <c r="I6968" s="105"/>
      <c r="J6968" s="63"/>
      <c r="K6968" s="65"/>
      <c r="L6968" s="65"/>
      <c r="M6968" s="65"/>
      <c r="N6968" s="65"/>
      <c r="O6968" s="63"/>
      <c r="P6968" s="63"/>
      <c r="Q6968" s="63"/>
      <c r="R6968" s="60"/>
      <c r="S6968" s="60"/>
      <c r="T6968" s="69"/>
      <c r="U6968" s="8"/>
      <c r="X6968" s="60"/>
    </row>
    <row r="6969" spans="1:27" ht="22.5" outlineLevel="4" x14ac:dyDescent="0.2">
      <c r="A6969" s="4"/>
      <c r="B6969" s="120"/>
      <c r="C6969" s="121">
        <v>13</v>
      </c>
      <c r="D6969" s="122" t="s">
        <v>534</v>
      </c>
      <c r="E6969" s="123" t="s">
        <v>3887</v>
      </c>
      <c r="F6969" s="124" t="s">
        <v>3888</v>
      </c>
      <c r="G6969" s="122" t="s">
        <v>724</v>
      </c>
      <c r="H6969" s="125">
        <v>169</v>
      </c>
      <c r="I6969" s="126">
        <v>0</v>
      </c>
      <c r="J6969" s="127">
        <f>H6969*I6969</f>
        <v>0</v>
      </c>
      <c r="K6969" s="125"/>
      <c r="L6969" s="125">
        <f>H6969*K6969</f>
        <v>0</v>
      </c>
      <c r="M6969" s="125"/>
      <c r="N6969" s="125">
        <f>H6969*M6969</f>
        <v>0</v>
      </c>
      <c r="O6969" s="127">
        <v>15</v>
      </c>
      <c r="P6969" s="127">
        <f>J6969*(O6969/100)</f>
        <v>0</v>
      </c>
      <c r="Q6969" s="127">
        <f>J6969+P6969</f>
        <v>0</v>
      </c>
      <c r="R6969" s="128"/>
      <c r="S6969" s="128" t="s">
        <v>538</v>
      </c>
      <c r="T6969" s="129">
        <v>1</v>
      </c>
      <c r="U6969" s="8"/>
      <c r="V6969" s="8"/>
      <c r="W6969" s="8"/>
      <c r="X6969" s="60"/>
    </row>
    <row r="6970" spans="1:27" ht="9.75" outlineLevel="5" x14ac:dyDescent="0.2">
      <c r="A6970" s="130"/>
      <c r="B6970" s="131"/>
      <c r="C6970" s="131"/>
      <c r="D6970" s="132"/>
      <c r="E6970" s="136" t="s">
        <v>0</v>
      </c>
      <c r="F6970" s="159" t="s">
        <v>3889</v>
      </c>
      <c r="G6970" s="159"/>
      <c r="H6970" s="160"/>
      <c r="I6970" s="161"/>
      <c r="J6970" s="162"/>
      <c r="K6970" s="134"/>
      <c r="L6970" s="134"/>
      <c r="M6970" s="134"/>
      <c r="N6970" s="134"/>
      <c r="O6970" s="135"/>
      <c r="P6970" s="135"/>
      <c r="Q6970" s="135"/>
      <c r="R6970" s="132"/>
      <c r="S6970" s="132"/>
      <c r="T6970" s="131"/>
      <c r="U6970" s="6"/>
      <c r="V6970" s="8"/>
      <c r="W6970" s="8"/>
      <c r="X6970" s="133" t="str">
        <f>F6970</f>
        <v>Montáž zásuvek domovních se zapojením vodičů šroubové připojení polozapuštěných nebo zapuštěných 10/16 A, provedení 2P + PE dvojí zapojení pro průběžnou montáž</v>
      </c>
      <c r="Y6970" s="9"/>
      <c r="AA6970" s="11"/>
    </row>
    <row r="6971" spans="1:27" ht="7.5" customHeight="1" outlineLevel="5" x14ac:dyDescent="0.15">
      <c r="B6971" s="69"/>
      <c r="C6971" s="69"/>
      <c r="D6971" s="60"/>
      <c r="E6971" s="60"/>
      <c r="F6971" s="61"/>
      <c r="G6971" s="60"/>
      <c r="H6971" s="65"/>
      <c r="I6971" s="105"/>
      <c r="J6971" s="63"/>
      <c r="K6971" s="65"/>
      <c r="L6971" s="65"/>
      <c r="M6971" s="65"/>
      <c r="N6971" s="65"/>
      <c r="O6971" s="63"/>
      <c r="P6971" s="63"/>
      <c r="Q6971" s="63"/>
      <c r="R6971" s="60"/>
      <c r="S6971" s="60"/>
      <c r="T6971" s="69"/>
      <c r="U6971" s="8"/>
      <c r="X6971" s="60"/>
    </row>
    <row r="6972" spans="1:27" ht="11.25" outlineLevel="4" x14ac:dyDescent="0.2">
      <c r="A6972" s="4"/>
      <c r="B6972" s="120"/>
      <c r="C6972" s="121">
        <v>14</v>
      </c>
      <c r="D6972" s="122" t="s">
        <v>760</v>
      </c>
      <c r="E6972" s="123" t="s">
        <v>3890</v>
      </c>
      <c r="F6972" s="124" t="s">
        <v>3891</v>
      </c>
      <c r="G6972" s="122" t="s">
        <v>3656</v>
      </c>
      <c r="H6972" s="125">
        <v>169</v>
      </c>
      <c r="I6972" s="126">
        <v>0</v>
      </c>
      <c r="J6972" s="127">
        <f>H6972*I6972</f>
        <v>0</v>
      </c>
      <c r="K6972" s="125"/>
      <c r="L6972" s="125">
        <f>H6972*K6972</f>
        <v>0</v>
      </c>
      <c r="M6972" s="125"/>
      <c r="N6972" s="125">
        <f>H6972*M6972</f>
        <v>0</v>
      </c>
      <c r="O6972" s="127">
        <v>15</v>
      </c>
      <c r="P6972" s="127">
        <f>J6972*(O6972/100)</f>
        <v>0</v>
      </c>
      <c r="Q6972" s="127">
        <f>J6972+P6972</f>
        <v>0</v>
      </c>
      <c r="R6972" s="128"/>
      <c r="S6972" s="128" t="s">
        <v>776</v>
      </c>
      <c r="T6972" s="129">
        <v>1</v>
      </c>
      <c r="U6972" s="8"/>
      <c r="V6972" s="8"/>
      <c r="W6972" s="8"/>
      <c r="X6972" s="60"/>
    </row>
    <row r="6973" spans="1:27" ht="9.75" outlineLevel="5" x14ac:dyDescent="0.2">
      <c r="A6973" s="130"/>
      <c r="B6973" s="131"/>
      <c r="C6973" s="131"/>
      <c r="D6973" s="132"/>
      <c r="E6973" s="136" t="s">
        <v>0</v>
      </c>
      <c r="F6973" s="159" t="s">
        <v>763</v>
      </c>
      <c r="G6973" s="159"/>
      <c r="H6973" s="160"/>
      <c r="I6973" s="161"/>
      <c r="J6973" s="162"/>
      <c r="K6973" s="134"/>
      <c r="L6973" s="134"/>
      <c r="M6973" s="134"/>
      <c r="N6973" s="134"/>
      <c r="O6973" s="135"/>
      <c r="P6973" s="135"/>
      <c r="Q6973" s="135"/>
      <c r="R6973" s="132"/>
      <c r="S6973" s="132"/>
      <c r="T6973" s="131"/>
      <c r="U6973" s="6"/>
      <c r="V6973" s="8"/>
      <c r="W6973" s="8"/>
      <c r="X6973" s="133" t="str">
        <f>F6973</f>
        <v>---</v>
      </c>
      <c r="Y6973" s="9"/>
      <c r="AA6973" s="11"/>
    </row>
    <row r="6974" spans="1:27" ht="7.5" customHeight="1" outlineLevel="5" x14ac:dyDescent="0.15">
      <c r="B6974" s="69"/>
      <c r="C6974" s="69"/>
      <c r="D6974" s="60"/>
      <c r="E6974" s="60"/>
      <c r="F6974" s="61"/>
      <c r="G6974" s="60"/>
      <c r="H6974" s="65"/>
      <c r="I6974" s="105"/>
      <c r="J6974" s="63"/>
      <c r="K6974" s="65"/>
      <c r="L6974" s="65"/>
      <c r="M6974" s="65"/>
      <c r="N6974" s="65"/>
      <c r="O6974" s="63"/>
      <c r="P6974" s="63"/>
      <c r="Q6974" s="63"/>
      <c r="R6974" s="60"/>
      <c r="S6974" s="60"/>
      <c r="T6974" s="69"/>
      <c r="U6974" s="8"/>
      <c r="X6974" s="60"/>
    </row>
    <row r="6975" spans="1:27" ht="22.5" outlineLevel="4" x14ac:dyDescent="0.2">
      <c r="A6975" s="4"/>
      <c r="B6975" s="120"/>
      <c r="C6975" s="121">
        <v>15</v>
      </c>
      <c r="D6975" s="122" t="s">
        <v>534</v>
      </c>
      <c r="E6975" s="123" t="s">
        <v>3892</v>
      </c>
      <c r="F6975" s="124" t="s">
        <v>3893</v>
      </c>
      <c r="G6975" s="122" t="s">
        <v>724</v>
      </c>
      <c r="H6975" s="125">
        <v>4</v>
      </c>
      <c r="I6975" s="126">
        <v>0</v>
      </c>
      <c r="J6975" s="127">
        <f>H6975*I6975</f>
        <v>0</v>
      </c>
      <c r="K6975" s="125"/>
      <c r="L6975" s="125">
        <f>H6975*K6975</f>
        <v>0</v>
      </c>
      <c r="M6975" s="125"/>
      <c r="N6975" s="125">
        <f>H6975*M6975</f>
        <v>0</v>
      </c>
      <c r="O6975" s="127">
        <v>15</v>
      </c>
      <c r="P6975" s="127">
        <f>J6975*(O6975/100)</f>
        <v>0</v>
      </c>
      <c r="Q6975" s="127">
        <f>J6975+P6975</f>
        <v>0</v>
      </c>
      <c r="R6975" s="128"/>
      <c r="S6975" s="128" t="s">
        <v>538</v>
      </c>
      <c r="T6975" s="129">
        <v>1</v>
      </c>
      <c r="U6975" s="8"/>
      <c r="V6975" s="8"/>
      <c r="W6975" s="8"/>
      <c r="X6975" s="60"/>
    </row>
    <row r="6976" spans="1:27" ht="9.75" outlineLevel="5" x14ac:dyDescent="0.2">
      <c r="A6976" s="130"/>
      <c r="B6976" s="131"/>
      <c r="C6976" s="131"/>
      <c r="D6976" s="132"/>
      <c r="E6976" s="136" t="s">
        <v>0</v>
      </c>
      <c r="F6976" s="159" t="s">
        <v>3894</v>
      </c>
      <c r="G6976" s="159"/>
      <c r="H6976" s="160"/>
      <c r="I6976" s="161"/>
      <c r="J6976" s="162"/>
      <c r="K6976" s="134"/>
      <c r="L6976" s="134"/>
      <c r="M6976" s="134"/>
      <c r="N6976" s="134"/>
      <c r="O6976" s="135"/>
      <c r="P6976" s="135"/>
      <c r="Q6976" s="135"/>
      <c r="R6976" s="132"/>
      <c r="S6976" s="132"/>
      <c r="T6976" s="131"/>
      <c r="U6976" s="6"/>
      <c r="V6976" s="8"/>
      <c r="W6976" s="8"/>
      <c r="X6976" s="133" t="str">
        <f>F6976</f>
        <v>Montáž zásuvek domovních se zapojením vodičů šroubové připojení venkovní nebo mokré, provedení 2P + PE dvojí zapojení pro průběžnou montáž</v>
      </c>
      <c r="Y6976" s="9"/>
      <c r="AA6976" s="11"/>
    </row>
    <row r="6977" spans="1:27" ht="7.5" customHeight="1" outlineLevel="5" x14ac:dyDescent="0.15">
      <c r="B6977" s="69"/>
      <c r="C6977" s="69"/>
      <c r="D6977" s="60"/>
      <c r="E6977" s="60"/>
      <c r="F6977" s="61"/>
      <c r="G6977" s="60"/>
      <c r="H6977" s="65"/>
      <c r="I6977" s="105"/>
      <c r="J6977" s="63"/>
      <c r="K6977" s="65"/>
      <c r="L6977" s="65"/>
      <c r="M6977" s="65"/>
      <c r="N6977" s="65"/>
      <c r="O6977" s="63"/>
      <c r="P6977" s="63"/>
      <c r="Q6977" s="63"/>
      <c r="R6977" s="60"/>
      <c r="S6977" s="60"/>
      <c r="T6977" s="69"/>
      <c r="U6977" s="8"/>
      <c r="X6977" s="60"/>
    </row>
    <row r="6978" spans="1:27" ht="11.25" outlineLevel="4" x14ac:dyDescent="0.2">
      <c r="A6978" s="4"/>
      <c r="B6978" s="120"/>
      <c r="C6978" s="121">
        <v>16</v>
      </c>
      <c r="D6978" s="122" t="s">
        <v>760</v>
      </c>
      <c r="E6978" s="123" t="s">
        <v>3895</v>
      </c>
      <c r="F6978" s="124" t="s">
        <v>3896</v>
      </c>
      <c r="G6978" s="122" t="s">
        <v>3656</v>
      </c>
      <c r="H6978" s="125">
        <v>4</v>
      </c>
      <c r="I6978" s="126">
        <v>0</v>
      </c>
      <c r="J6978" s="127">
        <f>H6978*I6978</f>
        <v>0</v>
      </c>
      <c r="K6978" s="125"/>
      <c r="L6978" s="125">
        <f>H6978*K6978</f>
        <v>0</v>
      </c>
      <c r="M6978" s="125"/>
      <c r="N6978" s="125">
        <f>H6978*M6978</f>
        <v>0</v>
      </c>
      <c r="O6978" s="127">
        <v>15</v>
      </c>
      <c r="P6978" s="127">
        <f>J6978*(O6978/100)</f>
        <v>0</v>
      </c>
      <c r="Q6978" s="127">
        <f>J6978+P6978</f>
        <v>0</v>
      </c>
      <c r="R6978" s="128"/>
      <c r="S6978" s="128" t="s">
        <v>776</v>
      </c>
      <c r="T6978" s="129">
        <v>1</v>
      </c>
      <c r="U6978" s="8"/>
      <c r="V6978" s="8"/>
      <c r="W6978" s="8"/>
      <c r="X6978" s="60"/>
    </row>
    <row r="6979" spans="1:27" ht="9.75" outlineLevel="5" x14ac:dyDescent="0.2">
      <c r="A6979" s="130"/>
      <c r="B6979" s="131"/>
      <c r="C6979" s="131"/>
      <c r="D6979" s="132"/>
      <c r="E6979" s="136" t="s">
        <v>0</v>
      </c>
      <c r="F6979" s="159" t="s">
        <v>763</v>
      </c>
      <c r="G6979" s="159"/>
      <c r="H6979" s="160"/>
      <c r="I6979" s="161"/>
      <c r="J6979" s="162"/>
      <c r="K6979" s="134"/>
      <c r="L6979" s="134"/>
      <c r="M6979" s="134"/>
      <c r="N6979" s="134"/>
      <c r="O6979" s="135"/>
      <c r="P6979" s="135"/>
      <c r="Q6979" s="135"/>
      <c r="R6979" s="132"/>
      <c r="S6979" s="132"/>
      <c r="T6979" s="131"/>
      <c r="U6979" s="6"/>
      <c r="V6979" s="8"/>
      <c r="W6979" s="8"/>
      <c r="X6979" s="133" t="str">
        <f>F6979</f>
        <v>---</v>
      </c>
      <c r="Y6979" s="9"/>
      <c r="AA6979" s="11"/>
    </row>
    <row r="6980" spans="1:27" ht="7.5" customHeight="1" outlineLevel="5" x14ac:dyDescent="0.15">
      <c r="B6980" s="69"/>
      <c r="C6980" s="69"/>
      <c r="D6980" s="60"/>
      <c r="E6980" s="60"/>
      <c r="F6980" s="61"/>
      <c r="G6980" s="60"/>
      <c r="H6980" s="65"/>
      <c r="I6980" s="105"/>
      <c r="J6980" s="63"/>
      <c r="K6980" s="65"/>
      <c r="L6980" s="65"/>
      <c r="M6980" s="65"/>
      <c r="N6980" s="65"/>
      <c r="O6980" s="63"/>
      <c r="P6980" s="63"/>
      <c r="Q6980" s="63"/>
      <c r="R6980" s="60"/>
      <c r="S6980" s="60"/>
      <c r="T6980" s="69"/>
      <c r="U6980" s="8"/>
      <c r="X6980" s="60"/>
    </row>
    <row r="6981" spans="1:27" ht="11.25" outlineLevel="4" x14ac:dyDescent="0.2">
      <c r="A6981" s="4"/>
      <c r="B6981" s="120"/>
      <c r="C6981" s="121">
        <v>17</v>
      </c>
      <c r="D6981" s="122" t="s">
        <v>534</v>
      </c>
      <c r="E6981" s="123" t="s">
        <v>3897</v>
      </c>
      <c r="F6981" s="124" t="s">
        <v>3898</v>
      </c>
      <c r="G6981" s="122" t="s">
        <v>724</v>
      </c>
      <c r="H6981" s="125">
        <v>14</v>
      </c>
      <c r="I6981" s="126">
        <v>0</v>
      </c>
      <c r="J6981" s="127">
        <f>H6981*I6981</f>
        <v>0</v>
      </c>
      <c r="K6981" s="125"/>
      <c r="L6981" s="125">
        <f>H6981*K6981</f>
        <v>0</v>
      </c>
      <c r="M6981" s="125"/>
      <c r="N6981" s="125">
        <f>H6981*M6981</f>
        <v>0</v>
      </c>
      <c r="O6981" s="127">
        <v>15</v>
      </c>
      <c r="P6981" s="127">
        <f>J6981*(O6981/100)</f>
        <v>0</v>
      </c>
      <c r="Q6981" s="127">
        <f>J6981+P6981</f>
        <v>0</v>
      </c>
      <c r="R6981" s="128"/>
      <c r="S6981" s="128" t="s">
        <v>538</v>
      </c>
      <c r="T6981" s="129">
        <v>1</v>
      </c>
      <c r="U6981" s="8"/>
      <c r="V6981" s="8"/>
      <c r="W6981" s="8"/>
      <c r="X6981" s="60"/>
    </row>
    <row r="6982" spans="1:27" ht="9.75" outlineLevel="5" x14ac:dyDescent="0.2">
      <c r="A6982" s="130"/>
      <c r="B6982" s="131"/>
      <c r="C6982" s="131"/>
      <c r="D6982" s="132"/>
      <c r="E6982" s="136" t="s">
        <v>0</v>
      </c>
      <c r="F6982" s="159" t="s">
        <v>3899</v>
      </c>
      <c r="G6982" s="159"/>
      <c r="H6982" s="160"/>
      <c r="I6982" s="161"/>
      <c r="J6982" s="162"/>
      <c r="K6982" s="134"/>
      <c r="L6982" s="134"/>
      <c r="M6982" s="134"/>
      <c r="N6982" s="134"/>
      <c r="O6982" s="135"/>
      <c r="P6982" s="135"/>
      <c r="Q6982" s="135"/>
      <c r="R6982" s="132"/>
      <c r="S6982" s="132"/>
      <c r="T6982" s="131"/>
      <c r="U6982" s="6"/>
      <c r="V6982" s="8"/>
      <c r="W6982" s="8"/>
      <c r="X6982" s="133" t="str">
        <f>F6982</f>
        <v>Montáž spínačů speciálních se zapojením vodičů čidla pohybu nástěnného</v>
      </c>
      <c r="Y6982" s="9"/>
      <c r="AA6982" s="11"/>
    </row>
    <row r="6983" spans="1:27" ht="7.5" customHeight="1" outlineLevel="5" x14ac:dyDescent="0.15">
      <c r="B6983" s="69"/>
      <c r="C6983" s="69"/>
      <c r="D6983" s="60"/>
      <c r="E6983" s="60"/>
      <c r="F6983" s="61"/>
      <c r="G6983" s="60"/>
      <c r="H6983" s="65"/>
      <c r="I6983" s="105"/>
      <c r="J6983" s="63"/>
      <c r="K6983" s="65"/>
      <c r="L6983" s="65"/>
      <c r="M6983" s="65"/>
      <c r="N6983" s="65"/>
      <c r="O6983" s="63"/>
      <c r="P6983" s="63"/>
      <c r="Q6983" s="63"/>
      <c r="R6983" s="60"/>
      <c r="S6983" s="60"/>
      <c r="T6983" s="69"/>
      <c r="U6983" s="8"/>
      <c r="X6983" s="60"/>
    </row>
    <row r="6984" spans="1:27" ht="22.5" outlineLevel="4" x14ac:dyDescent="0.2">
      <c r="A6984" s="4"/>
      <c r="B6984" s="120"/>
      <c r="C6984" s="121">
        <v>18</v>
      </c>
      <c r="D6984" s="122" t="s">
        <v>760</v>
      </c>
      <c r="E6984" s="123" t="s">
        <v>3900</v>
      </c>
      <c r="F6984" s="124" t="s">
        <v>3901</v>
      </c>
      <c r="G6984" s="122" t="s">
        <v>3656</v>
      </c>
      <c r="H6984" s="125">
        <v>14</v>
      </c>
      <c r="I6984" s="126">
        <v>0</v>
      </c>
      <c r="J6984" s="127">
        <f>H6984*I6984</f>
        <v>0</v>
      </c>
      <c r="K6984" s="125"/>
      <c r="L6984" s="125">
        <f>H6984*K6984</f>
        <v>0</v>
      </c>
      <c r="M6984" s="125"/>
      <c r="N6984" s="125">
        <f>H6984*M6984</f>
        <v>0</v>
      </c>
      <c r="O6984" s="127">
        <v>15</v>
      </c>
      <c r="P6984" s="127">
        <f>J6984*(O6984/100)</f>
        <v>0</v>
      </c>
      <c r="Q6984" s="127">
        <f>J6984+P6984</f>
        <v>0</v>
      </c>
      <c r="R6984" s="128"/>
      <c r="S6984" s="128" t="s">
        <v>776</v>
      </c>
      <c r="T6984" s="129">
        <v>1</v>
      </c>
      <c r="U6984" s="8"/>
      <c r="V6984" s="8"/>
      <c r="W6984" s="8"/>
      <c r="X6984" s="60"/>
    </row>
    <row r="6985" spans="1:27" ht="9.75" outlineLevel="5" x14ac:dyDescent="0.2">
      <c r="A6985" s="130"/>
      <c r="B6985" s="131"/>
      <c r="C6985" s="131"/>
      <c r="D6985" s="132"/>
      <c r="E6985" s="136" t="s">
        <v>0</v>
      </c>
      <c r="F6985" s="159" t="s">
        <v>763</v>
      </c>
      <c r="G6985" s="159"/>
      <c r="H6985" s="160"/>
      <c r="I6985" s="161"/>
      <c r="J6985" s="162"/>
      <c r="K6985" s="134"/>
      <c r="L6985" s="134"/>
      <c r="M6985" s="134"/>
      <c r="N6985" s="134"/>
      <c r="O6985" s="135"/>
      <c r="P6985" s="135"/>
      <c r="Q6985" s="135"/>
      <c r="R6985" s="132"/>
      <c r="S6985" s="132"/>
      <c r="T6985" s="131"/>
      <c r="U6985" s="6"/>
      <c r="V6985" s="8"/>
      <c r="W6985" s="8"/>
      <c r="X6985" s="133" t="str">
        <f>F6985</f>
        <v>---</v>
      </c>
      <c r="Y6985" s="9"/>
      <c r="AA6985" s="11"/>
    </row>
    <row r="6986" spans="1:27" ht="7.5" customHeight="1" outlineLevel="5" x14ac:dyDescent="0.15">
      <c r="B6986" s="69"/>
      <c r="C6986" s="69"/>
      <c r="D6986" s="60"/>
      <c r="E6986" s="60"/>
      <c r="F6986" s="61"/>
      <c r="G6986" s="60"/>
      <c r="H6986" s="65"/>
      <c r="I6986" s="105"/>
      <c r="J6986" s="63"/>
      <c r="K6986" s="65"/>
      <c r="L6986" s="65"/>
      <c r="M6986" s="65"/>
      <c r="N6986" s="65"/>
      <c r="O6986" s="63"/>
      <c r="P6986" s="63"/>
      <c r="Q6986" s="63"/>
      <c r="R6986" s="60"/>
      <c r="S6986" s="60"/>
      <c r="T6986" s="69"/>
      <c r="U6986" s="8"/>
      <c r="X6986" s="60"/>
    </row>
    <row r="6987" spans="1:27" ht="11.25" outlineLevel="4" x14ac:dyDescent="0.2">
      <c r="A6987" s="4"/>
      <c r="B6987" s="120"/>
      <c r="C6987" s="121">
        <v>19</v>
      </c>
      <c r="D6987" s="122" t="s">
        <v>534</v>
      </c>
      <c r="E6987" s="123" t="s">
        <v>3902</v>
      </c>
      <c r="F6987" s="124" t="s">
        <v>3903</v>
      </c>
      <c r="G6987" s="122" t="s">
        <v>724</v>
      </c>
      <c r="H6987" s="125">
        <v>1</v>
      </c>
      <c r="I6987" s="126">
        <v>0</v>
      </c>
      <c r="J6987" s="127">
        <f>H6987*I6987</f>
        <v>0</v>
      </c>
      <c r="K6987" s="125"/>
      <c r="L6987" s="125">
        <f>H6987*K6987</f>
        <v>0</v>
      </c>
      <c r="M6987" s="125"/>
      <c r="N6987" s="125">
        <f>H6987*M6987</f>
        <v>0</v>
      </c>
      <c r="O6987" s="127">
        <v>15</v>
      </c>
      <c r="P6987" s="127">
        <f>J6987*(O6987/100)</f>
        <v>0</v>
      </c>
      <c r="Q6987" s="127">
        <f>J6987+P6987</f>
        <v>0</v>
      </c>
      <c r="R6987" s="128"/>
      <c r="S6987" s="128" t="s">
        <v>538</v>
      </c>
      <c r="T6987" s="129">
        <v>1</v>
      </c>
      <c r="U6987" s="8"/>
      <c r="V6987" s="8"/>
      <c r="W6987" s="8"/>
      <c r="X6987" s="60"/>
    </row>
    <row r="6988" spans="1:27" ht="9.75" outlineLevel="5" x14ac:dyDescent="0.2">
      <c r="A6988" s="130"/>
      <c r="B6988" s="131"/>
      <c r="C6988" s="131"/>
      <c r="D6988" s="132"/>
      <c r="E6988" s="136" t="s">
        <v>0</v>
      </c>
      <c r="F6988" s="159" t="s">
        <v>3904</v>
      </c>
      <c r="G6988" s="159"/>
      <c r="H6988" s="160"/>
      <c r="I6988" s="161"/>
      <c r="J6988" s="162"/>
      <c r="K6988" s="134"/>
      <c r="L6988" s="134"/>
      <c r="M6988" s="134"/>
      <c r="N6988" s="134"/>
      <c r="O6988" s="135"/>
      <c r="P6988" s="135"/>
      <c r="Q6988" s="135"/>
      <c r="R6988" s="132"/>
      <c r="S6988" s="132"/>
      <c r="T6988" s="131"/>
      <c r="U6988" s="6"/>
      <c r="V6988" s="8"/>
      <c r="W6988" s="8"/>
      <c r="X6988" s="133" t="str">
        <f>F6988</f>
        <v>Montáž ovladačů tlačítkových ve skříni se zapojením vodičů 1 tlačítkových</v>
      </c>
      <c r="Y6988" s="9"/>
      <c r="AA6988" s="11"/>
    </row>
    <row r="6989" spans="1:27" ht="7.5" customHeight="1" outlineLevel="5" x14ac:dyDescent="0.15">
      <c r="B6989" s="69"/>
      <c r="C6989" s="69"/>
      <c r="D6989" s="60"/>
      <c r="E6989" s="60"/>
      <c r="F6989" s="61"/>
      <c r="G6989" s="60"/>
      <c r="H6989" s="65"/>
      <c r="I6989" s="105"/>
      <c r="J6989" s="63"/>
      <c r="K6989" s="65"/>
      <c r="L6989" s="65"/>
      <c r="M6989" s="65"/>
      <c r="N6989" s="65"/>
      <c r="O6989" s="63"/>
      <c r="P6989" s="63"/>
      <c r="Q6989" s="63"/>
      <c r="R6989" s="60"/>
      <c r="S6989" s="60"/>
      <c r="T6989" s="69"/>
      <c r="U6989" s="8"/>
      <c r="X6989" s="60"/>
    </row>
    <row r="6990" spans="1:27" ht="22.5" outlineLevel="4" x14ac:dyDescent="0.2">
      <c r="A6990" s="4"/>
      <c r="B6990" s="120"/>
      <c r="C6990" s="121">
        <v>20</v>
      </c>
      <c r="D6990" s="122" t="s">
        <v>760</v>
      </c>
      <c r="E6990" s="123" t="s">
        <v>3905</v>
      </c>
      <c r="F6990" s="124" t="s">
        <v>3906</v>
      </c>
      <c r="G6990" s="122" t="s">
        <v>3656</v>
      </c>
      <c r="H6990" s="125">
        <v>1</v>
      </c>
      <c r="I6990" s="126">
        <v>0</v>
      </c>
      <c r="J6990" s="127">
        <f>H6990*I6990</f>
        <v>0</v>
      </c>
      <c r="K6990" s="125"/>
      <c r="L6990" s="125">
        <f>H6990*K6990</f>
        <v>0</v>
      </c>
      <c r="M6990" s="125"/>
      <c r="N6990" s="125">
        <f>H6990*M6990</f>
        <v>0</v>
      </c>
      <c r="O6990" s="127">
        <v>15</v>
      </c>
      <c r="P6990" s="127">
        <f>J6990*(O6990/100)</f>
        <v>0</v>
      </c>
      <c r="Q6990" s="127">
        <f>J6990+P6990</f>
        <v>0</v>
      </c>
      <c r="R6990" s="128"/>
      <c r="S6990" s="128" t="s">
        <v>776</v>
      </c>
      <c r="T6990" s="129">
        <v>1</v>
      </c>
      <c r="U6990" s="8"/>
      <c r="V6990" s="8"/>
      <c r="W6990" s="8"/>
      <c r="X6990" s="60"/>
    </row>
    <row r="6991" spans="1:27" ht="9.75" outlineLevel="5" x14ac:dyDescent="0.2">
      <c r="A6991" s="130"/>
      <c r="B6991" s="131"/>
      <c r="C6991" s="131"/>
      <c r="D6991" s="132"/>
      <c r="E6991" s="136" t="s">
        <v>0</v>
      </c>
      <c r="F6991" s="159" t="s">
        <v>763</v>
      </c>
      <c r="G6991" s="159"/>
      <c r="H6991" s="160"/>
      <c r="I6991" s="161"/>
      <c r="J6991" s="162"/>
      <c r="K6991" s="134"/>
      <c r="L6991" s="134"/>
      <c r="M6991" s="134"/>
      <c r="N6991" s="134"/>
      <c r="O6991" s="135"/>
      <c r="P6991" s="135"/>
      <c r="Q6991" s="135"/>
      <c r="R6991" s="132"/>
      <c r="S6991" s="132"/>
      <c r="T6991" s="131"/>
      <c r="U6991" s="6"/>
      <c r="V6991" s="8"/>
      <c r="W6991" s="8"/>
      <c r="X6991" s="133" t="str">
        <f>F6991</f>
        <v>---</v>
      </c>
      <c r="Y6991" s="9"/>
      <c r="AA6991" s="11"/>
    </row>
    <row r="6992" spans="1:27" ht="7.5" customHeight="1" outlineLevel="5" x14ac:dyDescent="0.15">
      <c r="B6992" s="69"/>
      <c r="C6992" s="69"/>
      <c r="D6992" s="60"/>
      <c r="E6992" s="60"/>
      <c r="F6992" s="61"/>
      <c r="G6992" s="60"/>
      <c r="H6992" s="65"/>
      <c r="I6992" s="105"/>
      <c r="J6992" s="63"/>
      <c r="K6992" s="65"/>
      <c r="L6992" s="65"/>
      <c r="M6992" s="65"/>
      <c r="N6992" s="65"/>
      <c r="O6992" s="63"/>
      <c r="P6992" s="63"/>
      <c r="Q6992" s="63"/>
      <c r="R6992" s="60"/>
      <c r="S6992" s="60"/>
      <c r="T6992" s="69"/>
      <c r="U6992" s="8"/>
      <c r="X6992" s="60"/>
    </row>
    <row r="6993" spans="1:27" ht="11.25" outlineLevel="4" x14ac:dyDescent="0.2">
      <c r="A6993" s="4"/>
      <c r="B6993" s="120"/>
      <c r="C6993" s="121">
        <v>21</v>
      </c>
      <c r="D6993" s="122" t="s">
        <v>760</v>
      </c>
      <c r="E6993" s="123" t="s">
        <v>3907</v>
      </c>
      <c r="F6993" s="124" t="s">
        <v>3908</v>
      </c>
      <c r="G6993" s="122" t="s">
        <v>3909</v>
      </c>
      <c r="H6993" s="125">
        <v>272</v>
      </c>
      <c r="I6993" s="126">
        <v>0</v>
      </c>
      <c r="J6993" s="127">
        <f>H6993*I6993</f>
        <v>0</v>
      </c>
      <c r="K6993" s="125"/>
      <c r="L6993" s="125">
        <f>H6993*K6993</f>
        <v>0</v>
      </c>
      <c r="M6993" s="125"/>
      <c r="N6993" s="125">
        <f>H6993*M6993</f>
        <v>0</v>
      </c>
      <c r="O6993" s="127">
        <v>15</v>
      </c>
      <c r="P6993" s="127">
        <f>J6993*(O6993/100)</f>
        <v>0</v>
      </c>
      <c r="Q6993" s="127">
        <f>J6993+P6993</f>
        <v>0</v>
      </c>
      <c r="R6993" s="128"/>
      <c r="S6993" s="128" t="s">
        <v>776</v>
      </c>
      <c r="T6993" s="129">
        <v>1</v>
      </c>
      <c r="U6993" s="8"/>
      <c r="V6993" s="8"/>
      <c r="W6993" s="8"/>
      <c r="X6993" s="60"/>
    </row>
    <row r="6994" spans="1:27" ht="9.75" outlineLevel="5" x14ac:dyDescent="0.2">
      <c r="A6994" s="130"/>
      <c r="B6994" s="131"/>
      <c r="C6994" s="131"/>
      <c r="D6994" s="132"/>
      <c r="E6994" s="136" t="s">
        <v>0</v>
      </c>
      <c r="F6994" s="159" t="s">
        <v>763</v>
      </c>
      <c r="G6994" s="159"/>
      <c r="H6994" s="160"/>
      <c r="I6994" s="161"/>
      <c r="J6994" s="162"/>
      <c r="K6994" s="134"/>
      <c r="L6994" s="134"/>
      <c r="M6994" s="134"/>
      <c r="N6994" s="134"/>
      <c r="O6994" s="135"/>
      <c r="P6994" s="135"/>
      <c r="Q6994" s="135"/>
      <c r="R6994" s="132"/>
      <c r="S6994" s="132"/>
      <c r="T6994" s="131"/>
      <c r="U6994" s="6"/>
      <c r="V6994" s="8"/>
      <c r="W6994" s="8"/>
      <c r="X6994" s="133" t="str">
        <f>F6994</f>
        <v>---</v>
      </c>
      <c r="Y6994" s="9"/>
      <c r="AA6994" s="11"/>
    </row>
    <row r="6995" spans="1:27" ht="7.5" customHeight="1" outlineLevel="5" x14ac:dyDescent="0.15">
      <c r="B6995" s="69"/>
      <c r="C6995" s="69"/>
      <c r="D6995" s="60"/>
      <c r="E6995" s="60"/>
      <c r="F6995" s="61"/>
      <c r="G6995" s="60"/>
      <c r="H6995" s="65"/>
      <c r="I6995" s="105"/>
      <c r="J6995" s="63"/>
      <c r="K6995" s="65"/>
      <c r="L6995" s="65"/>
      <c r="M6995" s="65"/>
      <c r="N6995" s="65"/>
      <c r="O6995" s="63"/>
      <c r="P6995" s="63"/>
      <c r="Q6995" s="63"/>
      <c r="R6995" s="60"/>
      <c r="S6995" s="60"/>
      <c r="T6995" s="69"/>
      <c r="U6995" s="8"/>
      <c r="X6995" s="60"/>
    </row>
    <row r="6996" spans="1:27" ht="11.25" outlineLevel="4" x14ac:dyDescent="0.2">
      <c r="A6996" s="4"/>
      <c r="B6996" s="120"/>
      <c r="C6996" s="121">
        <v>22</v>
      </c>
      <c r="D6996" s="122" t="s">
        <v>534</v>
      </c>
      <c r="E6996" s="123" t="s">
        <v>4317</v>
      </c>
      <c r="F6996" s="124" t="s">
        <v>4318</v>
      </c>
      <c r="G6996" s="122" t="s">
        <v>724</v>
      </c>
      <c r="H6996" s="125">
        <v>2</v>
      </c>
      <c r="I6996" s="126">
        <v>0</v>
      </c>
      <c r="J6996" s="127">
        <f>H6996*I6996</f>
        <v>0</v>
      </c>
      <c r="K6996" s="125"/>
      <c r="L6996" s="125">
        <f>H6996*K6996</f>
        <v>0</v>
      </c>
      <c r="M6996" s="125"/>
      <c r="N6996" s="125">
        <f>H6996*M6996</f>
        <v>0</v>
      </c>
      <c r="O6996" s="127">
        <v>15</v>
      </c>
      <c r="P6996" s="127">
        <f>J6996*(O6996/100)</f>
        <v>0</v>
      </c>
      <c r="Q6996" s="127">
        <f>J6996+P6996</f>
        <v>0</v>
      </c>
      <c r="R6996" s="128"/>
      <c r="S6996" s="128" t="s">
        <v>538</v>
      </c>
      <c r="T6996" s="129">
        <v>1</v>
      </c>
      <c r="U6996" s="8"/>
      <c r="V6996" s="8"/>
      <c r="W6996" s="8"/>
      <c r="X6996" s="60"/>
    </row>
    <row r="6997" spans="1:27" ht="9.75" outlineLevel="5" x14ac:dyDescent="0.2">
      <c r="A6997" s="130"/>
      <c r="B6997" s="131"/>
      <c r="C6997" s="131"/>
      <c r="D6997" s="132"/>
      <c r="E6997" s="136" t="s">
        <v>0</v>
      </c>
      <c r="F6997" s="159" t="s">
        <v>4319</v>
      </c>
      <c r="G6997" s="159"/>
      <c r="H6997" s="160"/>
      <c r="I6997" s="161"/>
      <c r="J6997" s="162"/>
      <c r="K6997" s="134"/>
      <c r="L6997" s="134"/>
      <c r="M6997" s="134"/>
      <c r="N6997" s="134"/>
      <c r="O6997" s="135"/>
      <c r="P6997" s="135"/>
      <c r="Q6997" s="135"/>
      <c r="R6997" s="132"/>
      <c r="S6997" s="132"/>
      <c r="T6997" s="131"/>
      <c r="U6997" s="6"/>
      <c r="V6997" s="8"/>
      <c r="W6997" s="8"/>
      <c r="X6997" s="133" t="str">
        <f>F6997</f>
        <v>Montáž spínačů jedno nebo dvoupólových polozapuštěných nebo zapuštěných se zapojením vodičů bezšroubové připojení přepínačů, řazení 6+6-dvojitých střídavých</v>
      </c>
      <c r="Y6997" s="9"/>
      <c r="AA6997" s="11"/>
    </row>
    <row r="6998" spans="1:27" ht="7.5" customHeight="1" outlineLevel="5" x14ac:dyDescent="0.15">
      <c r="B6998" s="69"/>
      <c r="C6998" s="69"/>
      <c r="D6998" s="60"/>
      <c r="E6998" s="60"/>
      <c r="F6998" s="61"/>
      <c r="G6998" s="60"/>
      <c r="H6998" s="65"/>
      <c r="I6998" s="105"/>
      <c r="J6998" s="63"/>
      <c r="K6998" s="65"/>
      <c r="L6998" s="65"/>
      <c r="M6998" s="65"/>
      <c r="N6998" s="65"/>
      <c r="O6998" s="63"/>
      <c r="P6998" s="63"/>
      <c r="Q6998" s="63"/>
      <c r="R6998" s="60"/>
      <c r="S6998" s="60"/>
      <c r="T6998" s="69"/>
      <c r="U6998" s="8"/>
      <c r="X6998" s="60"/>
    </row>
    <row r="6999" spans="1:27" ht="11.25" outlineLevel="4" x14ac:dyDescent="0.2">
      <c r="A6999" s="4"/>
      <c r="B6999" s="120"/>
      <c r="C6999" s="121">
        <v>23</v>
      </c>
      <c r="D6999" s="122" t="s">
        <v>760</v>
      </c>
      <c r="E6999" s="123" t="s">
        <v>4320</v>
      </c>
      <c r="F6999" s="124" t="s">
        <v>4321</v>
      </c>
      <c r="G6999" s="122" t="s">
        <v>3656</v>
      </c>
      <c r="H6999" s="125">
        <v>2</v>
      </c>
      <c r="I6999" s="126">
        <v>0</v>
      </c>
      <c r="J6999" s="127">
        <f>H6999*I6999</f>
        <v>0</v>
      </c>
      <c r="K6999" s="125"/>
      <c r="L6999" s="125">
        <f>H6999*K6999</f>
        <v>0</v>
      </c>
      <c r="M6999" s="125"/>
      <c r="N6999" s="125">
        <f>H6999*M6999</f>
        <v>0</v>
      </c>
      <c r="O6999" s="127">
        <v>15</v>
      </c>
      <c r="P6999" s="127">
        <f>J6999*(O6999/100)</f>
        <v>0</v>
      </c>
      <c r="Q6999" s="127">
        <f>J6999+P6999</f>
        <v>0</v>
      </c>
      <c r="R6999" s="128"/>
      <c r="S6999" s="128" t="s">
        <v>776</v>
      </c>
      <c r="T6999" s="129">
        <v>1</v>
      </c>
      <c r="U6999" s="8"/>
      <c r="V6999" s="8"/>
      <c r="W6999" s="8"/>
      <c r="X6999" s="60"/>
    </row>
    <row r="7000" spans="1:27" ht="9.75" outlineLevel="5" x14ac:dyDescent="0.2">
      <c r="A7000" s="130"/>
      <c r="B7000" s="131"/>
      <c r="C7000" s="131"/>
      <c r="D7000" s="132"/>
      <c r="E7000" s="136" t="s">
        <v>0</v>
      </c>
      <c r="F7000" s="159" t="s">
        <v>763</v>
      </c>
      <c r="G7000" s="159"/>
      <c r="H7000" s="160"/>
      <c r="I7000" s="161"/>
      <c r="J7000" s="162"/>
      <c r="K7000" s="134"/>
      <c r="L7000" s="134"/>
      <c r="M7000" s="134"/>
      <c r="N7000" s="134"/>
      <c r="O7000" s="135"/>
      <c r="P7000" s="135"/>
      <c r="Q7000" s="135"/>
      <c r="R7000" s="132"/>
      <c r="S7000" s="132"/>
      <c r="T7000" s="131"/>
      <c r="U7000" s="6"/>
      <c r="V7000" s="8"/>
      <c r="W7000" s="8"/>
      <c r="X7000" s="133" t="str">
        <f>F7000</f>
        <v>---</v>
      </c>
      <c r="Y7000" s="9"/>
      <c r="AA7000" s="11"/>
    </row>
    <row r="7001" spans="1:27" ht="7.5" customHeight="1" outlineLevel="5" x14ac:dyDescent="0.15">
      <c r="B7001" s="69"/>
      <c r="C7001" s="69"/>
      <c r="D7001" s="60"/>
      <c r="E7001" s="60"/>
      <c r="F7001" s="61"/>
      <c r="G7001" s="60"/>
      <c r="H7001" s="65"/>
      <c r="I7001" s="105"/>
      <c r="J7001" s="63"/>
      <c r="K7001" s="65"/>
      <c r="L7001" s="65"/>
      <c r="M7001" s="65"/>
      <c r="N7001" s="65"/>
      <c r="O7001" s="63"/>
      <c r="P7001" s="63"/>
      <c r="Q7001" s="63"/>
      <c r="R7001" s="60"/>
      <c r="S7001" s="60"/>
      <c r="T7001" s="69"/>
      <c r="U7001" s="8"/>
      <c r="X7001" s="60"/>
    </row>
    <row r="7002" spans="1:27" ht="11.25" outlineLevel="4" x14ac:dyDescent="0.2">
      <c r="A7002" s="4"/>
      <c r="B7002" s="120"/>
      <c r="C7002" s="121">
        <v>24</v>
      </c>
      <c r="D7002" s="122" t="s">
        <v>534</v>
      </c>
      <c r="E7002" s="123" t="s">
        <v>4337</v>
      </c>
      <c r="F7002" s="124" t="s">
        <v>4338</v>
      </c>
      <c r="G7002" s="122" t="s">
        <v>724</v>
      </c>
      <c r="H7002" s="125">
        <v>1</v>
      </c>
      <c r="I7002" s="126">
        <v>0</v>
      </c>
      <c r="J7002" s="127">
        <f>H7002*I7002</f>
        <v>0</v>
      </c>
      <c r="K7002" s="125"/>
      <c r="L7002" s="125">
        <f>H7002*K7002</f>
        <v>0</v>
      </c>
      <c r="M7002" s="125"/>
      <c r="N7002" s="125">
        <f>H7002*M7002</f>
        <v>0</v>
      </c>
      <c r="O7002" s="127">
        <v>15</v>
      </c>
      <c r="P7002" s="127">
        <f>J7002*(O7002/100)</f>
        <v>0</v>
      </c>
      <c r="Q7002" s="127">
        <f>J7002+P7002</f>
        <v>0</v>
      </c>
      <c r="R7002" s="128"/>
      <c r="S7002" s="128" t="s">
        <v>538</v>
      </c>
      <c r="T7002" s="129">
        <v>1</v>
      </c>
      <c r="U7002" s="8"/>
      <c r="V7002" s="8"/>
      <c r="W7002" s="8"/>
      <c r="X7002" s="60"/>
    </row>
    <row r="7003" spans="1:27" ht="9.75" outlineLevel="5" x14ac:dyDescent="0.2">
      <c r="A7003" s="130"/>
      <c r="B7003" s="131"/>
      <c r="C7003" s="131"/>
      <c r="D7003" s="132"/>
      <c r="E7003" s="136" t="s">
        <v>0</v>
      </c>
      <c r="F7003" s="159" t="s">
        <v>4339</v>
      </c>
      <c r="G7003" s="159"/>
      <c r="H7003" s="160"/>
      <c r="I7003" s="161"/>
      <c r="J7003" s="162"/>
      <c r="K7003" s="134"/>
      <c r="L7003" s="134"/>
      <c r="M7003" s="134"/>
      <c r="N7003" s="134"/>
      <c r="O7003" s="135"/>
      <c r="P7003" s="135"/>
      <c r="Q7003" s="135"/>
      <c r="R7003" s="132"/>
      <c r="S7003" s="132"/>
      <c r="T7003" s="131"/>
      <c r="U7003" s="6"/>
      <c r="V7003" s="8"/>
      <c r="W7003" s="8"/>
      <c r="X7003" s="133" t="str">
        <f>F7003</f>
        <v>Montáž zařízení pro tělesně postižené signalizačního světla s akustickou signalizací</v>
      </c>
      <c r="Y7003" s="9"/>
      <c r="AA7003" s="11"/>
    </row>
    <row r="7004" spans="1:27" ht="7.5" customHeight="1" outlineLevel="5" x14ac:dyDescent="0.15">
      <c r="B7004" s="69"/>
      <c r="C7004" s="69"/>
      <c r="D7004" s="60"/>
      <c r="E7004" s="60"/>
      <c r="F7004" s="61"/>
      <c r="G7004" s="60"/>
      <c r="H7004" s="65"/>
      <c r="I7004" s="105"/>
      <c r="J7004" s="63"/>
      <c r="K7004" s="65"/>
      <c r="L7004" s="65"/>
      <c r="M7004" s="65"/>
      <c r="N7004" s="65"/>
      <c r="O7004" s="63"/>
      <c r="P7004" s="63"/>
      <c r="Q7004" s="63"/>
      <c r="R7004" s="60"/>
      <c r="S7004" s="60"/>
      <c r="T7004" s="69"/>
      <c r="U7004" s="8"/>
      <c r="X7004" s="60"/>
    </row>
    <row r="7005" spans="1:27" ht="11.25" outlineLevel="4" x14ac:dyDescent="0.2">
      <c r="A7005" s="4"/>
      <c r="B7005" s="120"/>
      <c r="C7005" s="121">
        <v>25</v>
      </c>
      <c r="D7005" s="122" t="s">
        <v>534</v>
      </c>
      <c r="E7005" s="123" t="s">
        <v>4340</v>
      </c>
      <c r="F7005" s="124" t="s">
        <v>4341</v>
      </c>
      <c r="G7005" s="122" t="s">
        <v>724</v>
      </c>
      <c r="H7005" s="125">
        <v>1</v>
      </c>
      <c r="I7005" s="126">
        <v>0</v>
      </c>
      <c r="J7005" s="127">
        <f>H7005*I7005</f>
        <v>0</v>
      </c>
      <c r="K7005" s="125"/>
      <c r="L7005" s="125">
        <f>H7005*K7005</f>
        <v>0</v>
      </c>
      <c r="M7005" s="125"/>
      <c r="N7005" s="125">
        <f>H7005*M7005</f>
        <v>0</v>
      </c>
      <c r="O7005" s="127">
        <v>15</v>
      </c>
      <c r="P7005" s="127">
        <f>J7005*(O7005/100)</f>
        <v>0</v>
      </c>
      <c r="Q7005" s="127">
        <f>J7005+P7005</f>
        <v>0</v>
      </c>
      <c r="R7005" s="128"/>
      <c r="S7005" s="128" t="s">
        <v>538</v>
      </c>
      <c r="T7005" s="129">
        <v>1</v>
      </c>
      <c r="U7005" s="8"/>
      <c r="V7005" s="8"/>
      <c r="W7005" s="8"/>
      <c r="X7005" s="60"/>
    </row>
    <row r="7006" spans="1:27" ht="9.75" outlineLevel="5" x14ac:dyDescent="0.2">
      <c r="A7006" s="130"/>
      <c r="B7006" s="131"/>
      <c r="C7006" s="131"/>
      <c r="D7006" s="132"/>
      <c r="E7006" s="136" t="s">
        <v>0</v>
      </c>
      <c r="F7006" s="159" t="s">
        <v>4342</v>
      </c>
      <c r="G7006" s="159"/>
      <c r="H7006" s="160"/>
      <c r="I7006" s="161"/>
      <c r="J7006" s="162"/>
      <c r="K7006" s="134"/>
      <c r="L7006" s="134"/>
      <c r="M7006" s="134"/>
      <c r="N7006" s="134"/>
      <c r="O7006" s="135"/>
      <c r="P7006" s="135"/>
      <c r="Q7006" s="135"/>
      <c r="R7006" s="132"/>
      <c r="S7006" s="132"/>
      <c r="T7006" s="131"/>
      <c r="U7006" s="6"/>
      <c r="V7006" s="8"/>
      <c r="W7006" s="8"/>
      <c r="X7006" s="133" t="str">
        <f>F7006</f>
        <v>Montáž zařízení pro tělesně postižené potvrzovacího tlačítka</v>
      </c>
      <c r="Y7006" s="9"/>
      <c r="AA7006" s="11"/>
    </row>
    <row r="7007" spans="1:27" ht="7.5" customHeight="1" outlineLevel="5" x14ac:dyDescent="0.15">
      <c r="B7007" s="69"/>
      <c r="C7007" s="69"/>
      <c r="D7007" s="60"/>
      <c r="E7007" s="60"/>
      <c r="F7007" s="61"/>
      <c r="G7007" s="60"/>
      <c r="H7007" s="65"/>
      <c r="I7007" s="105"/>
      <c r="J7007" s="63"/>
      <c r="K7007" s="65"/>
      <c r="L7007" s="65"/>
      <c r="M7007" s="65"/>
      <c r="N7007" s="65"/>
      <c r="O7007" s="63"/>
      <c r="P7007" s="63"/>
      <c r="Q7007" s="63"/>
      <c r="R7007" s="60"/>
      <c r="S7007" s="60"/>
      <c r="T7007" s="69"/>
      <c r="U7007" s="8"/>
      <c r="X7007" s="60"/>
    </row>
    <row r="7008" spans="1:27" ht="11.25" outlineLevel="4" x14ac:dyDescent="0.2">
      <c r="A7008" s="4"/>
      <c r="B7008" s="120"/>
      <c r="C7008" s="121">
        <v>26</v>
      </c>
      <c r="D7008" s="122" t="s">
        <v>534</v>
      </c>
      <c r="E7008" s="123" t="s">
        <v>4343</v>
      </c>
      <c r="F7008" s="124" t="s">
        <v>4344</v>
      </c>
      <c r="G7008" s="122" t="s">
        <v>724</v>
      </c>
      <c r="H7008" s="125">
        <v>1</v>
      </c>
      <c r="I7008" s="126">
        <v>0</v>
      </c>
      <c r="J7008" s="127">
        <f>H7008*I7008</f>
        <v>0</v>
      </c>
      <c r="K7008" s="125"/>
      <c r="L7008" s="125">
        <f>H7008*K7008</f>
        <v>0</v>
      </c>
      <c r="M7008" s="125"/>
      <c r="N7008" s="125">
        <f>H7008*M7008</f>
        <v>0</v>
      </c>
      <c r="O7008" s="127">
        <v>15</v>
      </c>
      <c r="P7008" s="127">
        <f>J7008*(O7008/100)</f>
        <v>0</v>
      </c>
      <c r="Q7008" s="127">
        <f>J7008+P7008</f>
        <v>0</v>
      </c>
      <c r="R7008" s="128"/>
      <c r="S7008" s="128" t="s">
        <v>538</v>
      </c>
      <c r="T7008" s="129">
        <v>1</v>
      </c>
      <c r="U7008" s="8"/>
      <c r="V7008" s="8"/>
      <c r="W7008" s="8"/>
      <c r="X7008" s="60"/>
    </row>
    <row r="7009" spans="1:27" ht="9.75" outlineLevel="5" x14ac:dyDescent="0.2">
      <c r="A7009" s="130"/>
      <c r="B7009" s="131"/>
      <c r="C7009" s="131"/>
      <c r="D7009" s="132"/>
      <c r="E7009" s="136" t="s">
        <v>0</v>
      </c>
      <c r="F7009" s="159" t="s">
        <v>4345</v>
      </c>
      <c r="G7009" s="159"/>
      <c r="H7009" s="160"/>
      <c r="I7009" s="161"/>
      <c r="J7009" s="162"/>
      <c r="K7009" s="134"/>
      <c r="L7009" s="134"/>
      <c r="M7009" s="134"/>
      <c r="N7009" s="134"/>
      <c r="O7009" s="135"/>
      <c r="P7009" s="135"/>
      <c r="Q7009" s="135"/>
      <c r="R7009" s="132"/>
      <c r="S7009" s="132"/>
      <c r="T7009" s="131"/>
      <c r="U7009" s="6"/>
      <c r="V7009" s="8"/>
      <c r="W7009" s="8"/>
      <c r="X7009" s="133" t="str">
        <f>F7009</f>
        <v>Montáž zařízení pro tělesně postižené volacího tlačítka do výšky 900 mm a táhla do výšky 150 mm</v>
      </c>
      <c r="Y7009" s="9"/>
      <c r="AA7009" s="11"/>
    </row>
    <row r="7010" spans="1:27" ht="7.5" customHeight="1" outlineLevel="5" x14ac:dyDescent="0.15">
      <c r="B7010" s="69"/>
      <c r="C7010" s="69"/>
      <c r="D7010" s="60"/>
      <c r="E7010" s="60"/>
      <c r="F7010" s="61"/>
      <c r="G7010" s="60"/>
      <c r="H7010" s="65"/>
      <c r="I7010" s="105"/>
      <c r="J7010" s="63"/>
      <c r="K7010" s="65"/>
      <c r="L7010" s="65"/>
      <c r="M7010" s="65"/>
      <c r="N7010" s="65"/>
      <c r="O7010" s="63"/>
      <c r="P7010" s="63"/>
      <c r="Q7010" s="63"/>
      <c r="R7010" s="60"/>
      <c r="S7010" s="60"/>
      <c r="T7010" s="69"/>
      <c r="U7010" s="8"/>
      <c r="X7010" s="60"/>
    </row>
    <row r="7011" spans="1:27" ht="11.25" outlineLevel="4" x14ac:dyDescent="0.2">
      <c r="A7011" s="4"/>
      <c r="B7011" s="120"/>
      <c r="C7011" s="121">
        <v>27</v>
      </c>
      <c r="D7011" s="122" t="s">
        <v>534</v>
      </c>
      <c r="E7011" s="123" t="s">
        <v>4346</v>
      </c>
      <c r="F7011" s="124" t="s">
        <v>4347</v>
      </c>
      <c r="G7011" s="122" t="s">
        <v>724</v>
      </c>
      <c r="H7011" s="125">
        <v>1</v>
      </c>
      <c r="I7011" s="126">
        <v>0</v>
      </c>
      <c r="J7011" s="127">
        <f>H7011*I7011</f>
        <v>0</v>
      </c>
      <c r="K7011" s="125"/>
      <c r="L7011" s="125">
        <f>H7011*K7011</f>
        <v>0</v>
      </c>
      <c r="M7011" s="125"/>
      <c r="N7011" s="125">
        <f>H7011*M7011</f>
        <v>0</v>
      </c>
      <c r="O7011" s="127">
        <v>15</v>
      </c>
      <c r="P7011" s="127">
        <f>J7011*(O7011/100)</f>
        <v>0</v>
      </c>
      <c r="Q7011" s="127">
        <f>J7011+P7011</f>
        <v>0</v>
      </c>
      <c r="R7011" s="128"/>
      <c r="S7011" s="128" t="s">
        <v>538</v>
      </c>
      <c r="T7011" s="129">
        <v>1</v>
      </c>
      <c r="U7011" s="8"/>
      <c r="V7011" s="8"/>
      <c r="W7011" s="8"/>
      <c r="X7011" s="60"/>
    </row>
    <row r="7012" spans="1:27" ht="9.75" outlineLevel="5" x14ac:dyDescent="0.2">
      <c r="A7012" s="130"/>
      <c r="B7012" s="131"/>
      <c r="C7012" s="131"/>
      <c r="D7012" s="132"/>
      <c r="E7012" s="136" t="s">
        <v>0</v>
      </c>
      <c r="F7012" s="159" t="s">
        <v>4348</v>
      </c>
      <c r="G7012" s="159"/>
      <c r="H7012" s="160"/>
      <c r="I7012" s="161"/>
      <c r="J7012" s="162"/>
      <c r="K7012" s="134"/>
      <c r="L7012" s="134"/>
      <c r="M7012" s="134"/>
      <c r="N7012" s="134"/>
      <c r="O7012" s="135"/>
      <c r="P7012" s="135"/>
      <c r="Q7012" s="135"/>
      <c r="R7012" s="132"/>
      <c r="S7012" s="132"/>
      <c r="T7012" s="131"/>
      <c r="U7012" s="6"/>
      <c r="V7012" s="8"/>
      <c r="W7012" s="8"/>
      <c r="X7012" s="133" t="str">
        <f>F7012</f>
        <v>Montáž zařízení pro tělesně postižené napájecího zdroje 24 V</v>
      </c>
      <c r="Y7012" s="9"/>
      <c r="AA7012" s="11"/>
    </row>
    <row r="7013" spans="1:27" ht="7.5" customHeight="1" outlineLevel="5" x14ac:dyDescent="0.15">
      <c r="B7013" s="69"/>
      <c r="C7013" s="69"/>
      <c r="D7013" s="60"/>
      <c r="E7013" s="60"/>
      <c r="F7013" s="61"/>
      <c r="G7013" s="60"/>
      <c r="H7013" s="65"/>
      <c r="I7013" s="105"/>
      <c r="J7013" s="63"/>
      <c r="K7013" s="65"/>
      <c r="L7013" s="65"/>
      <c r="M7013" s="65"/>
      <c r="N7013" s="65"/>
      <c r="O7013" s="63"/>
      <c r="P7013" s="63"/>
      <c r="Q7013" s="63"/>
      <c r="R7013" s="60"/>
      <c r="S7013" s="60"/>
      <c r="T7013" s="69"/>
      <c r="U7013" s="8"/>
      <c r="X7013" s="60"/>
    </row>
    <row r="7014" spans="1:27" ht="33.75" outlineLevel="4" x14ac:dyDescent="0.2">
      <c r="A7014" s="4"/>
      <c r="B7014" s="120"/>
      <c r="C7014" s="121">
        <v>28</v>
      </c>
      <c r="D7014" s="122" t="s">
        <v>760</v>
      </c>
      <c r="E7014" s="123" t="s">
        <v>4349</v>
      </c>
      <c r="F7014" s="124" t="s">
        <v>4350</v>
      </c>
      <c r="G7014" s="122" t="s">
        <v>3854</v>
      </c>
      <c r="H7014" s="125">
        <v>1</v>
      </c>
      <c r="I7014" s="126">
        <v>0</v>
      </c>
      <c r="J7014" s="127">
        <f>H7014*I7014</f>
        <v>0</v>
      </c>
      <c r="K7014" s="125"/>
      <c r="L7014" s="125">
        <f>H7014*K7014</f>
        <v>0</v>
      </c>
      <c r="M7014" s="125"/>
      <c r="N7014" s="125">
        <f>H7014*M7014</f>
        <v>0</v>
      </c>
      <c r="O7014" s="127">
        <v>15</v>
      </c>
      <c r="P7014" s="127">
        <f>J7014*(O7014/100)</f>
        <v>0</v>
      </c>
      <c r="Q7014" s="127">
        <f>J7014+P7014</f>
        <v>0</v>
      </c>
      <c r="R7014" s="128"/>
      <c r="S7014" s="128" t="s">
        <v>776</v>
      </c>
      <c r="T7014" s="129">
        <v>1</v>
      </c>
      <c r="U7014" s="8"/>
      <c r="V7014" s="8"/>
      <c r="W7014" s="8"/>
      <c r="X7014" s="60"/>
    </row>
    <row r="7015" spans="1:27" ht="9.75" outlineLevel="5" x14ac:dyDescent="0.2">
      <c r="A7015" s="130"/>
      <c r="B7015" s="131"/>
      <c r="C7015" s="131"/>
      <c r="D7015" s="132"/>
      <c r="E7015" s="136" t="s">
        <v>0</v>
      </c>
      <c r="F7015" s="159" t="s">
        <v>763</v>
      </c>
      <c r="G7015" s="159"/>
      <c r="H7015" s="160"/>
      <c r="I7015" s="161"/>
      <c r="J7015" s="162"/>
      <c r="K7015" s="134"/>
      <c r="L7015" s="134"/>
      <c r="M7015" s="134"/>
      <c r="N7015" s="134"/>
      <c r="O7015" s="135"/>
      <c r="P7015" s="135"/>
      <c r="Q7015" s="135"/>
      <c r="R7015" s="132"/>
      <c r="S7015" s="132"/>
      <c r="T7015" s="131"/>
      <c r="U7015" s="6"/>
      <c r="V7015" s="8"/>
      <c r="W7015" s="8"/>
      <c r="X7015" s="133" t="str">
        <f>F7015</f>
        <v>---</v>
      </c>
      <c r="Y7015" s="9"/>
      <c r="AA7015" s="11"/>
    </row>
    <row r="7016" spans="1:27" ht="7.5" customHeight="1" outlineLevel="5" x14ac:dyDescent="0.15">
      <c r="B7016" s="69"/>
      <c r="C7016" s="69"/>
      <c r="D7016" s="60"/>
      <c r="E7016" s="60"/>
      <c r="F7016" s="61"/>
      <c r="G7016" s="60"/>
      <c r="H7016" s="65"/>
      <c r="I7016" s="105"/>
      <c r="J7016" s="63"/>
      <c r="K7016" s="65"/>
      <c r="L7016" s="65"/>
      <c r="M7016" s="65"/>
      <c r="N7016" s="65"/>
      <c r="O7016" s="63"/>
      <c r="P7016" s="63"/>
      <c r="Q7016" s="63"/>
      <c r="R7016" s="60"/>
      <c r="S7016" s="60"/>
      <c r="T7016" s="69"/>
      <c r="U7016" s="8"/>
      <c r="X7016" s="60"/>
    </row>
    <row r="7017" spans="1:27" ht="22.5" outlineLevel="4" x14ac:dyDescent="0.2">
      <c r="A7017" s="4"/>
      <c r="B7017" s="120"/>
      <c r="C7017" s="121">
        <v>29</v>
      </c>
      <c r="D7017" s="122" t="s">
        <v>760</v>
      </c>
      <c r="E7017" s="123" t="s">
        <v>4351</v>
      </c>
      <c r="F7017" s="124" t="s">
        <v>4352</v>
      </c>
      <c r="G7017" s="122" t="s">
        <v>724</v>
      </c>
      <c r="H7017" s="125">
        <v>1</v>
      </c>
      <c r="I7017" s="126">
        <v>0</v>
      </c>
      <c r="J7017" s="127">
        <f>H7017*I7017</f>
        <v>0</v>
      </c>
      <c r="K7017" s="125"/>
      <c r="L7017" s="125">
        <f>H7017*K7017</f>
        <v>0</v>
      </c>
      <c r="M7017" s="125"/>
      <c r="N7017" s="125">
        <f>H7017*M7017</f>
        <v>0</v>
      </c>
      <c r="O7017" s="127">
        <v>15</v>
      </c>
      <c r="P7017" s="127">
        <f>J7017*(O7017/100)</f>
        <v>0</v>
      </c>
      <c r="Q7017" s="127">
        <f>J7017+P7017</f>
        <v>0</v>
      </c>
      <c r="R7017" s="128"/>
      <c r="S7017" s="128" t="s">
        <v>776</v>
      </c>
      <c r="T7017" s="129">
        <v>1</v>
      </c>
      <c r="U7017" s="8"/>
      <c r="V7017" s="8"/>
      <c r="W7017" s="8"/>
      <c r="X7017" s="60"/>
    </row>
    <row r="7018" spans="1:27" ht="9.75" outlineLevel="5" x14ac:dyDescent="0.2">
      <c r="A7018" s="130"/>
      <c r="B7018" s="131"/>
      <c r="C7018" s="131"/>
      <c r="D7018" s="132"/>
      <c r="E7018" s="136" t="s">
        <v>0</v>
      </c>
      <c r="F7018" s="159" t="s">
        <v>763</v>
      </c>
      <c r="G7018" s="159"/>
      <c r="H7018" s="160"/>
      <c r="I7018" s="161"/>
      <c r="J7018" s="162"/>
      <c r="K7018" s="134"/>
      <c r="L7018" s="134"/>
      <c r="M7018" s="134"/>
      <c r="N7018" s="134"/>
      <c r="O7018" s="135"/>
      <c r="P7018" s="135"/>
      <c r="Q7018" s="135"/>
      <c r="R7018" s="132"/>
      <c r="S7018" s="132"/>
      <c r="T7018" s="131"/>
      <c r="U7018" s="6"/>
      <c r="V7018" s="8"/>
      <c r="W7018" s="8"/>
      <c r="X7018" s="133" t="str">
        <f>F7018</f>
        <v>---</v>
      </c>
      <c r="Y7018" s="9"/>
      <c r="AA7018" s="11"/>
    </row>
    <row r="7019" spans="1:27" ht="7.5" customHeight="1" outlineLevel="5" x14ac:dyDescent="0.15">
      <c r="B7019" s="69"/>
      <c r="C7019" s="69"/>
      <c r="D7019" s="60"/>
      <c r="E7019" s="60"/>
      <c r="F7019" s="61"/>
      <c r="G7019" s="60"/>
      <c r="H7019" s="65"/>
      <c r="I7019" s="105"/>
      <c r="J7019" s="63"/>
      <c r="K7019" s="65"/>
      <c r="L7019" s="65"/>
      <c r="M7019" s="65"/>
      <c r="N7019" s="65"/>
      <c r="O7019" s="63"/>
      <c r="P7019" s="63"/>
      <c r="Q7019" s="63"/>
      <c r="R7019" s="60"/>
      <c r="S7019" s="60"/>
      <c r="T7019" s="69"/>
      <c r="U7019" s="8"/>
      <c r="X7019" s="60"/>
    </row>
    <row r="7020" spans="1:27" outlineLevel="4" x14ac:dyDescent="0.15">
      <c r="B7020" s="6"/>
      <c r="C7020" s="6"/>
      <c r="D7020" s="6"/>
      <c r="E7020" s="6"/>
      <c r="F7020" s="6"/>
      <c r="G7020" s="6"/>
      <c r="H7020" s="6"/>
      <c r="I7020" s="8"/>
      <c r="J7020" s="8"/>
      <c r="K7020" s="6"/>
      <c r="L7020" s="6"/>
      <c r="M7020" s="6"/>
      <c r="N7020" s="6"/>
      <c r="O7020" s="6"/>
      <c r="P7020" s="8"/>
      <c r="Q7020" s="8"/>
      <c r="R7020" s="8"/>
      <c r="S7020" s="6"/>
      <c r="T7020" s="6"/>
      <c r="X7020" s="6"/>
    </row>
    <row r="7021" spans="1:27" ht="11.25" outlineLevel="3" x14ac:dyDescent="0.2">
      <c r="A7021" s="96" t="s">
        <v>264</v>
      </c>
      <c r="B7021" s="100">
        <v>4</v>
      </c>
      <c r="C7021" s="114"/>
      <c r="D7021" s="115" t="s">
        <v>533</v>
      </c>
      <c r="E7021" s="115"/>
      <c r="F7021" s="116" t="s">
        <v>186</v>
      </c>
      <c r="G7021" s="115"/>
      <c r="H7021" s="117"/>
      <c r="I7021" s="118"/>
      <c r="J7021" s="98">
        <f>SUBTOTAL(9,J7022:J7037)</f>
        <v>0</v>
      </c>
      <c r="K7021" s="117"/>
      <c r="L7021" s="99">
        <f>SUBTOTAL(9,L7022:L7037)</f>
        <v>0</v>
      </c>
      <c r="M7021" s="117"/>
      <c r="N7021" s="99">
        <f>SUBTOTAL(9,N7022:N7037)</f>
        <v>0</v>
      </c>
      <c r="O7021" s="119"/>
      <c r="P7021" s="98">
        <f>SUBTOTAL(9,P7022:P7037)</f>
        <v>0</v>
      </c>
      <c r="Q7021" s="98">
        <f>SUBTOTAL(9,Q7022:Q7037)</f>
        <v>0</v>
      </c>
      <c r="R7021" s="115"/>
      <c r="S7021" s="115"/>
      <c r="T7021" s="100">
        <f>SUBTOTAL(9,T7022:T7037)</f>
        <v>5</v>
      </c>
      <c r="U7021" s="6"/>
      <c r="V7021" s="8"/>
      <c r="W7021" s="8"/>
      <c r="X7021" s="60"/>
    </row>
    <row r="7022" spans="1:27" ht="11.25" outlineLevel="4" x14ac:dyDescent="0.2">
      <c r="A7022" s="4"/>
      <c r="B7022" s="120"/>
      <c r="C7022" s="121">
        <v>1</v>
      </c>
      <c r="D7022" s="122" t="s">
        <v>534</v>
      </c>
      <c r="E7022" s="123" t="s">
        <v>3910</v>
      </c>
      <c r="F7022" s="124" t="s">
        <v>3911</v>
      </c>
      <c r="G7022" s="122" t="s">
        <v>724</v>
      </c>
      <c r="H7022" s="125">
        <v>2</v>
      </c>
      <c r="I7022" s="126">
        <v>0</v>
      </c>
      <c r="J7022" s="127">
        <f>H7022*I7022</f>
        <v>0</v>
      </c>
      <c r="K7022" s="125"/>
      <c r="L7022" s="125">
        <f>H7022*K7022</f>
        <v>0</v>
      </c>
      <c r="M7022" s="125"/>
      <c r="N7022" s="125">
        <f>H7022*M7022</f>
        <v>0</v>
      </c>
      <c r="O7022" s="127">
        <v>15</v>
      </c>
      <c r="P7022" s="127">
        <f>J7022*(O7022/100)</f>
        <v>0</v>
      </c>
      <c r="Q7022" s="127">
        <f>J7022+P7022</f>
        <v>0</v>
      </c>
      <c r="R7022" s="128"/>
      <c r="S7022" s="128" t="s">
        <v>538</v>
      </c>
      <c r="T7022" s="129">
        <v>1</v>
      </c>
      <c r="U7022" s="8"/>
      <c r="V7022" s="8"/>
      <c r="W7022" s="8"/>
      <c r="X7022" s="60"/>
    </row>
    <row r="7023" spans="1:27" ht="9.75" outlineLevel="5" x14ac:dyDescent="0.2">
      <c r="A7023" s="130"/>
      <c r="B7023" s="131"/>
      <c r="C7023" s="131"/>
      <c r="D7023" s="132"/>
      <c r="E7023" s="136" t="s">
        <v>0</v>
      </c>
      <c r="F7023" s="159" t="s">
        <v>3912</v>
      </c>
      <c r="G7023" s="159"/>
      <c r="H7023" s="160"/>
      <c r="I7023" s="161"/>
      <c r="J7023" s="162"/>
      <c r="K7023" s="134"/>
      <c r="L7023" s="134"/>
      <c r="M7023" s="134"/>
      <c r="N7023" s="134"/>
      <c r="O7023" s="135"/>
      <c r="P7023" s="135"/>
      <c r="Q7023" s="135"/>
      <c r="R7023" s="132"/>
      <c r="S7023" s="132"/>
      <c r="T7023" s="131"/>
      <c r="U7023" s="6"/>
      <c r="V7023" s="8"/>
      <c r="W7023" s="8"/>
      <c r="X7023" s="133" t="str">
        <f>F7023</f>
        <v>Montáž rozvodnic oceloplechových nebo plastových bez zapojení vodičů běžných, hmotnosti do 100 kg</v>
      </c>
      <c r="Y7023" s="9"/>
      <c r="AA7023" s="11"/>
    </row>
    <row r="7024" spans="1:27" ht="7.5" customHeight="1" outlineLevel="5" x14ac:dyDescent="0.15">
      <c r="B7024" s="69"/>
      <c r="C7024" s="69"/>
      <c r="D7024" s="60"/>
      <c r="E7024" s="60"/>
      <c r="F7024" s="61"/>
      <c r="G7024" s="60"/>
      <c r="H7024" s="65"/>
      <c r="I7024" s="105"/>
      <c r="J7024" s="63"/>
      <c r="K7024" s="65"/>
      <c r="L7024" s="65"/>
      <c r="M7024" s="65"/>
      <c r="N7024" s="65"/>
      <c r="O7024" s="63"/>
      <c r="P7024" s="63"/>
      <c r="Q7024" s="63"/>
      <c r="R7024" s="60"/>
      <c r="S7024" s="60"/>
      <c r="T7024" s="69"/>
      <c r="U7024" s="8"/>
      <c r="X7024" s="60"/>
    </row>
    <row r="7025" spans="1:27" ht="11.25" outlineLevel="4" x14ac:dyDescent="0.2">
      <c r="A7025" s="4"/>
      <c r="B7025" s="120"/>
      <c r="C7025" s="121">
        <v>2</v>
      </c>
      <c r="D7025" s="122" t="s">
        <v>760</v>
      </c>
      <c r="E7025" s="123" t="s">
        <v>3913</v>
      </c>
      <c r="F7025" s="124" t="s">
        <v>3914</v>
      </c>
      <c r="G7025" s="122" t="s">
        <v>3664</v>
      </c>
      <c r="H7025" s="125">
        <v>2</v>
      </c>
      <c r="I7025" s="126">
        <v>0</v>
      </c>
      <c r="J7025" s="127">
        <f>H7025*I7025</f>
        <v>0</v>
      </c>
      <c r="K7025" s="125"/>
      <c r="L7025" s="125">
        <f>H7025*K7025</f>
        <v>0</v>
      </c>
      <c r="M7025" s="125"/>
      <c r="N7025" s="125">
        <f>H7025*M7025</f>
        <v>0</v>
      </c>
      <c r="O7025" s="127">
        <v>15</v>
      </c>
      <c r="P7025" s="127">
        <f>J7025*(O7025/100)</f>
        <v>0</v>
      </c>
      <c r="Q7025" s="127">
        <f>J7025+P7025</f>
        <v>0</v>
      </c>
      <c r="R7025" s="128"/>
      <c r="S7025" s="128" t="s">
        <v>776</v>
      </c>
      <c r="T7025" s="129">
        <v>1</v>
      </c>
      <c r="U7025" s="8"/>
      <c r="V7025" s="8"/>
      <c r="W7025" s="8"/>
      <c r="X7025" s="60"/>
    </row>
    <row r="7026" spans="1:27" ht="9.75" outlineLevel="5" x14ac:dyDescent="0.2">
      <c r="A7026" s="130"/>
      <c r="B7026" s="131"/>
      <c r="C7026" s="131"/>
      <c r="D7026" s="132"/>
      <c r="E7026" s="136" t="s">
        <v>0</v>
      </c>
      <c r="F7026" s="159" t="s">
        <v>763</v>
      </c>
      <c r="G7026" s="159"/>
      <c r="H7026" s="160"/>
      <c r="I7026" s="161"/>
      <c r="J7026" s="162"/>
      <c r="K7026" s="134"/>
      <c r="L7026" s="134"/>
      <c r="M7026" s="134"/>
      <c r="N7026" s="134"/>
      <c r="O7026" s="135"/>
      <c r="P7026" s="135"/>
      <c r="Q7026" s="135"/>
      <c r="R7026" s="132"/>
      <c r="S7026" s="132"/>
      <c r="T7026" s="131"/>
      <c r="U7026" s="6"/>
      <c r="V7026" s="8"/>
      <c r="W7026" s="8"/>
      <c r="X7026" s="133" t="str">
        <f>F7026</f>
        <v>---</v>
      </c>
      <c r="Y7026" s="9"/>
      <c r="AA7026" s="11"/>
    </row>
    <row r="7027" spans="1:27" ht="7.5" customHeight="1" outlineLevel="5" x14ac:dyDescent="0.15">
      <c r="B7027" s="69"/>
      <c r="C7027" s="69"/>
      <c r="D7027" s="60"/>
      <c r="E7027" s="60"/>
      <c r="F7027" s="61"/>
      <c r="G7027" s="60"/>
      <c r="H7027" s="65"/>
      <c r="I7027" s="105"/>
      <c r="J7027" s="63"/>
      <c r="K7027" s="65"/>
      <c r="L7027" s="65"/>
      <c r="M7027" s="65"/>
      <c r="N7027" s="65"/>
      <c r="O7027" s="63"/>
      <c r="P7027" s="63"/>
      <c r="Q7027" s="63"/>
      <c r="R7027" s="60"/>
      <c r="S7027" s="60"/>
      <c r="T7027" s="69"/>
      <c r="U7027" s="8"/>
      <c r="X7027" s="60"/>
    </row>
    <row r="7028" spans="1:27" ht="11.25" outlineLevel="4" x14ac:dyDescent="0.2">
      <c r="A7028" s="4"/>
      <c r="B7028" s="120"/>
      <c r="C7028" s="121">
        <v>3</v>
      </c>
      <c r="D7028" s="122" t="s">
        <v>534</v>
      </c>
      <c r="E7028" s="123" t="s">
        <v>3915</v>
      </c>
      <c r="F7028" s="124" t="s">
        <v>3916</v>
      </c>
      <c r="G7028" s="122" t="s">
        <v>3757</v>
      </c>
      <c r="H7028" s="125">
        <v>38</v>
      </c>
      <c r="I7028" s="126">
        <v>0</v>
      </c>
      <c r="J7028" s="127">
        <f>H7028*I7028</f>
        <v>0</v>
      </c>
      <c r="K7028" s="125"/>
      <c r="L7028" s="125">
        <f>H7028*K7028</f>
        <v>0</v>
      </c>
      <c r="M7028" s="125"/>
      <c r="N7028" s="125">
        <f>H7028*M7028</f>
        <v>0</v>
      </c>
      <c r="O7028" s="127">
        <v>15</v>
      </c>
      <c r="P7028" s="127">
        <f>J7028*(O7028/100)</f>
        <v>0</v>
      </c>
      <c r="Q7028" s="127">
        <f>J7028+P7028</f>
        <v>0</v>
      </c>
      <c r="R7028" s="128"/>
      <c r="S7028" s="128" t="s">
        <v>538</v>
      </c>
      <c r="T7028" s="129">
        <v>1</v>
      </c>
      <c r="U7028" s="8"/>
      <c r="V7028" s="8"/>
      <c r="W7028" s="8"/>
      <c r="X7028" s="60"/>
    </row>
    <row r="7029" spans="1:27" ht="9.75" outlineLevel="5" x14ac:dyDescent="0.2">
      <c r="A7029" s="130"/>
      <c r="B7029" s="131"/>
      <c r="C7029" s="131"/>
      <c r="D7029" s="132"/>
      <c r="E7029" s="136" t="s">
        <v>0</v>
      </c>
      <c r="F7029" s="159" t="s">
        <v>3917</v>
      </c>
      <c r="G7029" s="159"/>
      <c r="H7029" s="160"/>
      <c r="I7029" s="161"/>
      <c r="J7029" s="162"/>
      <c r="K7029" s="134"/>
      <c r="L7029" s="134"/>
      <c r="M7029" s="134"/>
      <c r="N7029" s="134"/>
      <c r="O7029" s="135"/>
      <c r="P7029" s="135"/>
      <c r="Q7029" s="135"/>
      <c r="R7029" s="132"/>
      <c r="S7029" s="132"/>
      <c r="T7029" s="131"/>
      <c r="U7029" s="6"/>
      <c r="V7029" s="8"/>
      <c r="W7029" s="8"/>
      <c r="X7029" s="133" t="str">
        <f>F7029</f>
        <v>Hodinové zúčtovací sazby profesí PSV provádění stavebních instalací elektrikář odborný</v>
      </c>
      <c r="Y7029" s="9"/>
      <c r="AA7029" s="11"/>
    </row>
    <row r="7030" spans="1:27" ht="7.5" customHeight="1" outlineLevel="5" x14ac:dyDescent="0.15">
      <c r="B7030" s="69"/>
      <c r="C7030" s="69"/>
      <c r="D7030" s="60"/>
      <c r="E7030" s="60"/>
      <c r="F7030" s="61"/>
      <c r="G7030" s="60"/>
      <c r="H7030" s="65"/>
      <c r="I7030" s="105"/>
      <c r="J7030" s="63"/>
      <c r="K7030" s="65"/>
      <c r="L7030" s="65"/>
      <c r="M7030" s="65"/>
      <c r="N7030" s="65"/>
      <c r="O7030" s="63"/>
      <c r="P7030" s="63"/>
      <c r="Q7030" s="63"/>
      <c r="R7030" s="60"/>
      <c r="S7030" s="60"/>
      <c r="T7030" s="69"/>
      <c r="U7030" s="8"/>
      <c r="X7030" s="60"/>
    </row>
    <row r="7031" spans="1:27" ht="22.5" outlineLevel="4" x14ac:dyDescent="0.2">
      <c r="A7031" s="4"/>
      <c r="B7031" s="120"/>
      <c r="C7031" s="121">
        <v>4</v>
      </c>
      <c r="D7031" s="122" t="s">
        <v>760</v>
      </c>
      <c r="E7031" s="123" t="s">
        <v>3918</v>
      </c>
      <c r="F7031" s="124" t="s">
        <v>3919</v>
      </c>
      <c r="G7031" s="122" t="s">
        <v>3854</v>
      </c>
      <c r="H7031" s="125">
        <v>1</v>
      </c>
      <c r="I7031" s="126">
        <v>0</v>
      </c>
      <c r="J7031" s="127">
        <f>H7031*I7031</f>
        <v>0</v>
      </c>
      <c r="K7031" s="125"/>
      <c r="L7031" s="125">
        <f>H7031*K7031</f>
        <v>0</v>
      </c>
      <c r="M7031" s="125"/>
      <c r="N7031" s="125">
        <f>H7031*M7031</f>
        <v>0</v>
      </c>
      <c r="O7031" s="127">
        <v>15</v>
      </c>
      <c r="P7031" s="127">
        <f>J7031*(O7031/100)</f>
        <v>0</v>
      </c>
      <c r="Q7031" s="127">
        <f>J7031+P7031</f>
        <v>0</v>
      </c>
      <c r="R7031" s="128"/>
      <c r="S7031" s="128" t="s">
        <v>776</v>
      </c>
      <c r="T7031" s="129">
        <v>1</v>
      </c>
      <c r="U7031" s="8"/>
      <c r="V7031" s="8"/>
      <c r="W7031" s="8"/>
      <c r="X7031" s="60"/>
    </row>
    <row r="7032" spans="1:27" ht="9.75" outlineLevel="5" x14ac:dyDescent="0.2">
      <c r="A7032" s="130"/>
      <c r="B7032" s="131"/>
      <c r="C7032" s="131"/>
      <c r="D7032" s="132"/>
      <c r="E7032" s="136" t="s">
        <v>0</v>
      </c>
      <c r="F7032" s="159" t="s">
        <v>763</v>
      </c>
      <c r="G7032" s="159"/>
      <c r="H7032" s="160"/>
      <c r="I7032" s="161"/>
      <c r="J7032" s="162"/>
      <c r="K7032" s="134"/>
      <c r="L7032" s="134"/>
      <c r="M7032" s="134"/>
      <c r="N7032" s="134"/>
      <c r="O7032" s="135"/>
      <c r="P7032" s="135"/>
      <c r="Q7032" s="135"/>
      <c r="R7032" s="132"/>
      <c r="S7032" s="132"/>
      <c r="T7032" s="131"/>
      <c r="U7032" s="6"/>
      <c r="V7032" s="8"/>
      <c r="W7032" s="8"/>
      <c r="X7032" s="133" t="str">
        <f>F7032</f>
        <v>---</v>
      </c>
      <c r="Y7032" s="9"/>
      <c r="AA7032" s="11"/>
    </row>
    <row r="7033" spans="1:27" ht="7.5" customHeight="1" outlineLevel="5" x14ac:dyDescent="0.15">
      <c r="B7033" s="69"/>
      <c r="C7033" s="69"/>
      <c r="D7033" s="60"/>
      <c r="E7033" s="60"/>
      <c r="F7033" s="61"/>
      <c r="G7033" s="60"/>
      <c r="H7033" s="65"/>
      <c r="I7033" s="105"/>
      <c r="J7033" s="63"/>
      <c r="K7033" s="65"/>
      <c r="L7033" s="65"/>
      <c r="M7033" s="65"/>
      <c r="N7033" s="65"/>
      <c r="O7033" s="63"/>
      <c r="P7033" s="63"/>
      <c r="Q7033" s="63"/>
      <c r="R7033" s="60"/>
      <c r="S7033" s="60"/>
      <c r="T7033" s="69"/>
      <c r="U7033" s="8"/>
      <c r="X7033" s="60"/>
    </row>
    <row r="7034" spans="1:27" ht="22.5" outlineLevel="4" x14ac:dyDescent="0.2">
      <c r="A7034" s="4"/>
      <c r="B7034" s="120"/>
      <c r="C7034" s="121">
        <v>5</v>
      </c>
      <c r="D7034" s="122" t="s">
        <v>760</v>
      </c>
      <c r="E7034" s="123" t="s">
        <v>3920</v>
      </c>
      <c r="F7034" s="124" t="s">
        <v>3921</v>
      </c>
      <c r="G7034" s="122" t="s">
        <v>3854</v>
      </c>
      <c r="H7034" s="125">
        <v>1</v>
      </c>
      <c r="I7034" s="126">
        <v>0</v>
      </c>
      <c r="J7034" s="127">
        <f>H7034*I7034</f>
        <v>0</v>
      </c>
      <c r="K7034" s="125"/>
      <c r="L7034" s="125">
        <f>H7034*K7034</f>
        <v>0</v>
      </c>
      <c r="M7034" s="125"/>
      <c r="N7034" s="125">
        <f>H7034*M7034</f>
        <v>0</v>
      </c>
      <c r="O7034" s="127">
        <v>15</v>
      </c>
      <c r="P7034" s="127">
        <f>J7034*(O7034/100)</f>
        <v>0</v>
      </c>
      <c r="Q7034" s="127">
        <f>J7034+P7034</f>
        <v>0</v>
      </c>
      <c r="R7034" s="128"/>
      <c r="S7034" s="128" t="s">
        <v>776</v>
      </c>
      <c r="T7034" s="129">
        <v>1</v>
      </c>
      <c r="U7034" s="8"/>
      <c r="V7034" s="8"/>
      <c r="W7034" s="8"/>
      <c r="X7034" s="60"/>
    </row>
    <row r="7035" spans="1:27" ht="9.75" outlineLevel="5" x14ac:dyDescent="0.2">
      <c r="A7035" s="130"/>
      <c r="B7035" s="131"/>
      <c r="C7035" s="131"/>
      <c r="D7035" s="132"/>
      <c r="E7035" s="136" t="s">
        <v>0</v>
      </c>
      <c r="F7035" s="159" t="s">
        <v>763</v>
      </c>
      <c r="G7035" s="159"/>
      <c r="H7035" s="160"/>
      <c r="I7035" s="161"/>
      <c r="J7035" s="162"/>
      <c r="K7035" s="134"/>
      <c r="L7035" s="134"/>
      <c r="M7035" s="134"/>
      <c r="N7035" s="134"/>
      <c r="O7035" s="135"/>
      <c r="P7035" s="135"/>
      <c r="Q7035" s="135"/>
      <c r="R7035" s="132"/>
      <c r="S7035" s="132"/>
      <c r="T7035" s="131"/>
      <c r="U7035" s="6"/>
      <c r="V7035" s="8"/>
      <c r="W7035" s="8"/>
      <c r="X7035" s="133" t="str">
        <f>F7035</f>
        <v>---</v>
      </c>
      <c r="Y7035" s="9"/>
      <c r="AA7035" s="11"/>
    </row>
    <row r="7036" spans="1:27" ht="7.5" customHeight="1" outlineLevel="5" x14ac:dyDescent="0.15">
      <c r="B7036" s="69"/>
      <c r="C7036" s="69"/>
      <c r="D7036" s="60"/>
      <c r="E7036" s="60"/>
      <c r="F7036" s="61"/>
      <c r="G7036" s="60"/>
      <c r="H7036" s="65"/>
      <c r="I7036" s="105"/>
      <c r="J7036" s="63"/>
      <c r="K7036" s="65"/>
      <c r="L7036" s="65"/>
      <c r="M7036" s="65"/>
      <c r="N7036" s="65"/>
      <c r="O7036" s="63"/>
      <c r="P7036" s="63"/>
      <c r="Q7036" s="63"/>
      <c r="R7036" s="60"/>
      <c r="S7036" s="60"/>
      <c r="T7036" s="69"/>
      <c r="U7036" s="8"/>
      <c r="X7036" s="60"/>
    </row>
    <row r="7037" spans="1:27" outlineLevel="4" x14ac:dyDescent="0.15">
      <c r="B7037" s="6"/>
      <c r="C7037" s="6"/>
      <c r="D7037" s="6"/>
      <c r="E7037" s="6"/>
      <c r="F7037" s="6"/>
      <c r="G7037" s="6"/>
      <c r="H7037" s="6"/>
      <c r="I7037" s="8"/>
      <c r="J7037" s="8"/>
      <c r="K7037" s="6"/>
      <c r="L7037" s="6"/>
      <c r="M7037" s="6"/>
      <c r="N7037" s="6"/>
      <c r="O7037" s="6"/>
      <c r="P7037" s="8"/>
      <c r="Q7037" s="8"/>
      <c r="R7037" s="8"/>
      <c r="S7037" s="6"/>
      <c r="T7037" s="6"/>
      <c r="X7037" s="6"/>
    </row>
    <row r="7038" spans="1:27" ht="11.25" outlineLevel="3" x14ac:dyDescent="0.2">
      <c r="A7038" s="96" t="s">
        <v>265</v>
      </c>
      <c r="B7038" s="100">
        <v>4</v>
      </c>
      <c r="C7038" s="114"/>
      <c r="D7038" s="115" t="s">
        <v>533</v>
      </c>
      <c r="E7038" s="115"/>
      <c r="F7038" s="116" t="s">
        <v>188</v>
      </c>
      <c r="G7038" s="115"/>
      <c r="H7038" s="117"/>
      <c r="I7038" s="118"/>
      <c r="J7038" s="98">
        <f>SUBTOTAL(9,J7039:J7051)</f>
        <v>0</v>
      </c>
      <c r="K7038" s="117"/>
      <c r="L7038" s="99">
        <f>SUBTOTAL(9,L7039:L7051)</f>
        <v>0</v>
      </c>
      <c r="M7038" s="117"/>
      <c r="N7038" s="99">
        <f>SUBTOTAL(9,N7039:N7051)</f>
        <v>0</v>
      </c>
      <c r="O7038" s="119"/>
      <c r="P7038" s="98">
        <f>SUBTOTAL(9,P7039:P7051)</f>
        <v>0</v>
      </c>
      <c r="Q7038" s="98">
        <f>SUBTOTAL(9,Q7039:Q7051)</f>
        <v>0</v>
      </c>
      <c r="R7038" s="115"/>
      <c r="S7038" s="115"/>
      <c r="T7038" s="100">
        <f>SUBTOTAL(9,T7039:T7051)</f>
        <v>4</v>
      </c>
      <c r="U7038" s="6"/>
      <c r="V7038" s="8"/>
      <c r="W7038" s="8"/>
      <c r="X7038" s="60"/>
    </row>
    <row r="7039" spans="1:27" ht="11.25" outlineLevel="4" x14ac:dyDescent="0.2">
      <c r="A7039" s="4"/>
      <c r="B7039" s="120"/>
      <c r="C7039" s="121">
        <v>1</v>
      </c>
      <c r="D7039" s="122" t="s">
        <v>534</v>
      </c>
      <c r="E7039" s="123" t="s">
        <v>3922</v>
      </c>
      <c r="F7039" s="124" t="s">
        <v>3923</v>
      </c>
      <c r="G7039" s="122" t="s">
        <v>724</v>
      </c>
      <c r="H7039" s="125">
        <v>1</v>
      </c>
      <c r="I7039" s="126">
        <v>0</v>
      </c>
      <c r="J7039" s="127">
        <f>H7039*I7039</f>
        <v>0</v>
      </c>
      <c r="K7039" s="125"/>
      <c r="L7039" s="125">
        <f>H7039*K7039</f>
        <v>0</v>
      </c>
      <c r="M7039" s="125"/>
      <c r="N7039" s="125">
        <f>H7039*M7039</f>
        <v>0</v>
      </c>
      <c r="O7039" s="127">
        <v>15</v>
      </c>
      <c r="P7039" s="127">
        <f>J7039*(O7039/100)</f>
        <v>0</v>
      </c>
      <c r="Q7039" s="127">
        <f>J7039+P7039</f>
        <v>0</v>
      </c>
      <c r="R7039" s="128"/>
      <c r="S7039" s="128" t="s">
        <v>538</v>
      </c>
      <c r="T7039" s="129">
        <v>1</v>
      </c>
      <c r="U7039" s="8"/>
      <c r="V7039" s="8"/>
      <c r="W7039" s="8"/>
      <c r="X7039" s="60"/>
    </row>
    <row r="7040" spans="1:27" ht="9.75" outlineLevel="5" x14ac:dyDescent="0.2">
      <c r="A7040" s="130"/>
      <c r="B7040" s="131"/>
      <c r="C7040" s="131"/>
      <c r="D7040" s="132"/>
      <c r="E7040" s="136" t="s">
        <v>0</v>
      </c>
      <c r="F7040" s="159" t="s">
        <v>3924</v>
      </c>
      <c r="G7040" s="159"/>
      <c r="H7040" s="160"/>
      <c r="I7040" s="161"/>
      <c r="J7040" s="162"/>
      <c r="K7040" s="134"/>
      <c r="L7040" s="134"/>
      <c r="M7040" s="134"/>
      <c r="N7040" s="134"/>
      <c r="O7040" s="135"/>
      <c r="P7040" s="135"/>
      <c r="Q7040" s="135"/>
      <c r="R7040" s="132"/>
      <c r="S7040" s="132"/>
      <c r="T7040" s="131"/>
      <c r="U7040" s="6"/>
      <c r="V7040" s="8"/>
      <c r="W7040" s="8"/>
      <c r="X7040" s="133" t="str">
        <f>F7040</f>
        <v>Montáž rozvodnic oceloplechových nebo plastových bez zapojení vodičů běžných, hmotnosti do 50 kg</v>
      </c>
      <c r="Y7040" s="9"/>
      <c r="AA7040" s="11"/>
    </row>
    <row r="7041" spans="1:27" ht="7.5" customHeight="1" outlineLevel="5" x14ac:dyDescent="0.15">
      <c r="B7041" s="69"/>
      <c r="C7041" s="69"/>
      <c r="D7041" s="60"/>
      <c r="E7041" s="60"/>
      <c r="F7041" s="61"/>
      <c r="G7041" s="60"/>
      <c r="H7041" s="65"/>
      <c r="I7041" s="105"/>
      <c r="J7041" s="63"/>
      <c r="K7041" s="65"/>
      <c r="L7041" s="65"/>
      <c r="M7041" s="65"/>
      <c r="N7041" s="65"/>
      <c r="O7041" s="63"/>
      <c r="P7041" s="63"/>
      <c r="Q7041" s="63"/>
      <c r="R7041" s="60"/>
      <c r="S7041" s="60"/>
      <c r="T7041" s="69"/>
      <c r="U7041" s="8"/>
      <c r="X7041" s="60"/>
    </row>
    <row r="7042" spans="1:27" ht="11.25" outlineLevel="4" x14ac:dyDescent="0.2">
      <c r="A7042" s="4"/>
      <c r="B7042" s="120"/>
      <c r="C7042" s="121">
        <v>2</v>
      </c>
      <c r="D7042" s="122" t="s">
        <v>760</v>
      </c>
      <c r="E7042" s="123" t="s">
        <v>3913</v>
      </c>
      <c r="F7042" s="124" t="s">
        <v>3914</v>
      </c>
      <c r="G7042" s="122" t="s">
        <v>3664</v>
      </c>
      <c r="H7042" s="125">
        <v>1</v>
      </c>
      <c r="I7042" s="126">
        <v>0</v>
      </c>
      <c r="J7042" s="127">
        <f>H7042*I7042</f>
        <v>0</v>
      </c>
      <c r="K7042" s="125"/>
      <c r="L7042" s="125">
        <f>H7042*K7042</f>
        <v>0</v>
      </c>
      <c r="M7042" s="125"/>
      <c r="N7042" s="125">
        <f>H7042*M7042</f>
        <v>0</v>
      </c>
      <c r="O7042" s="127">
        <v>15</v>
      </c>
      <c r="P7042" s="127">
        <f>J7042*(O7042/100)</f>
        <v>0</v>
      </c>
      <c r="Q7042" s="127">
        <f>J7042+P7042</f>
        <v>0</v>
      </c>
      <c r="R7042" s="128"/>
      <c r="S7042" s="128" t="s">
        <v>776</v>
      </c>
      <c r="T7042" s="129">
        <v>1</v>
      </c>
      <c r="U7042" s="8"/>
      <c r="V7042" s="8"/>
      <c r="W7042" s="8"/>
      <c r="X7042" s="60"/>
    </row>
    <row r="7043" spans="1:27" ht="9.75" outlineLevel="5" x14ac:dyDescent="0.2">
      <c r="A7043" s="130"/>
      <c r="B7043" s="131"/>
      <c r="C7043" s="131"/>
      <c r="D7043" s="132"/>
      <c r="E7043" s="136" t="s">
        <v>0</v>
      </c>
      <c r="F7043" s="159" t="s">
        <v>763</v>
      </c>
      <c r="G7043" s="159"/>
      <c r="H7043" s="160"/>
      <c r="I7043" s="161"/>
      <c r="J7043" s="162"/>
      <c r="K7043" s="134"/>
      <c r="L7043" s="134"/>
      <c r="M7043" s="134"/>
      <c r="N7043" s="134"/>
      <c r="O7043" s="135"/>
      <c r="P7043" s="135"/>
      <c r="Q7043" s="135"/>
      <c r="R7043" s="132"/>
      <c r="S7043" s="132"/>
      <c r="T7043" s="131"/>
      <c r="U7043" s="6"/>
      <c r="V7043" s="8"/>
      <c r="W7043" s="8"/>
      <c r="X7043" s="133" t="str">
        <f>F7043</f>
        <v>---</v>
      </c>
      <c r="Y7043" s="9"/>
      <c r="AA7043" s="11"/>
    </row>
    <row r="7044" spans="1:27" ht="7.5" customHeight="1" outlineLevel="5" x14ac:dyDescent="0.15">
      <c r="B7044" s="69"/>
      <c r="C7044" s="69"/>
      <c r="D7044" s="60"/>
      <c r="E7044" s="60"/>
      <c r="F7044" s="61"/>
      <c r="G7044" s="60"/>
      <c r="H7044" s="65"/>
      <c r="I7044" s="105"/>
      <c r="J7044" s="63"/>
      <c r="K7044" s="65"/>
      <c r="L7044" s="65"/>
      <c r="M7044" s="65"/>
      <c r="N7044" s="65"/>
      <c r="O7044" s="63"/>
      <c r="P7044" s="63"/>
      <c r="Q7044" s="63"/>
      <c r="R7044" s="60"/>
      <c r="S7044" s="60"/>
      <c r="T7044" s="69"/>
      <c r="U7044" s="8"/>
      <c r="X7044" s="60"/>
    </row>
    <row r="7045" spans="1:27" ht="11.25" outlineLevel="4" x14ac:dyDescent="0.2">
      <c r="A7045" s="4"/>
      <c r="B7045" s="120"/>
      <c r="C7045" s="121">
        <v>3</v>
      </c>
      <c r="D7045" s="122" t="s">
        <v>534</v>
      </c>
      <c r="E7045" s="123" t="s">
        <v>3915</v>
      </c>
      <c r="F7045" s="124" t="s">
        <v>3916</v>
      </c>
      <c r="G7045" s="122" t="s">
        <v>3757</v>
      </c>
      <c r="H7045" s="125">
        <v>12</v>
      </c>
      <c r="I7045" s="126">
        <v>0</v>
      </c>
      <c r="J7045" s="127">
        <f>H7045*I7045</f>
        <v>0</v>
      </c>
      <c r="K7045" s="125"/>
      <c r="L7045" s="125">
        <f>H7045*K7045</f>
        <v>0</v>
      </c>
      <c r="M7045" s="125"/>
      <c r="N7045" s="125">
        <f>H7045*M7045</f>
        <v>0</v>
      </c>
      <c r="O7045" s="127">
        <v>15</v>
      </c>
      <c r="P7045" s="127">
        <f>J7045*(O7045/100)</f>
        <v>0</v>
      </c>
      <c r="Q7045" s="127">
        <f>J7045+P7045</f>
        <v>0</v>
      </c>
      <c r="R7045" s="128"/>
      <c r="S7045" s="128" t="s">
        <v>538</v>
      </c>
      <c r="T7045" s="129">
        <v>1</v>
      </c>
      <c r="U7045" s="8"/>
      <c r="V7045" s="8"/>
      <c r="W7045" s="8"/>
      <c r="X7045" s="60"/>
    </row>
    <row r="7046" spans="1:27" ht="9.75" outlineLevel="5" x14ac:dyDescent="0.2">
      <c r="A7046" s="130"/>
      <c r="B7046" s="131"/>
      <c r="C7046" s="131"/>
      <c r="D7046" s="132"/>
      <c r="E7046" s="136" t="s">
        <v>0</v>
      </c>
      <c r="F7046" s="159" t="s">
        <v>3917</v>
      </c>
      <c r="G7046" s="159"/>
      <c r="H7046" s="160"/>
      <c r="I7046" s="161"/>
      <c r="J7046" s="162"/>
      <c r="K7046" s="134"/>
      <c r="L7046" s="134"/>
      <c r="M7046" s="134"/>
      <c r="N7046" s="134"/>
      <c r="O7046" s="135"/>
      <c r="P7046" s="135"/>
      <c r="Q7046" s="135"/>
      <c r="R7046" s="132"/>
      <c r="S7046" s="132"/>
      <c r="T7046" s="131"/>
      <c r="U7046" s="6"/>
      <c r="V7046" s="8"/>
      <c r="W7046" s="8"/>
      <c r="X7046" s="133" t="str">
        <f>F7046</f>
        <v>Hodinové zúčtovací sazby profesí PSV provádění stavebních instalací elektrikář odborný</v>
      </c>
      <c r="Y7046" s="9"/>
      <c r="AA7046" s="11"/>
    </row>
    <row r="7047" spans="1:27" ht="7.5" customHeight="1" outlineLevel="5" x14ac:dyDescent="0.15">
      <c r="B7047" s="69"/>
      <c r="C7047" s="69"/>
      <c r="D7047" s="60"/>
      <c r="E7047" s="60"/>
      <c r="F7047" s="61"/>
      <c r="G7047" s="60"/>
      <c r="H7047" s="65"/>
      <c r="I7047" s="105"/>
      <c r="J7047" s="63"/>
      <c r="K7047" s="65"/>
      <c r="L7047" s="65"/>
      <c r="M7047" s="65"/>
      <c r="N7047" s="65"/>
      <c r="O7047" s="63"/>
      <c r="P7047" s="63"/>
      <c r="Q7047" s="63"/>
      <c r="R7047" s="60"/>
      <c r="S7047" s="60"/>
      <c r="T7047" s="69"/>
      <c r="U7047" s="8"/>
      <c r="X7047" s="60"/>
    </row>
    <row r="7048" spans="1:27" ht="22.5" outlineLevel="4" x14ac:dyDescent="0.2">
      <c r="A7048" s="4"/>
      <c r="B7048" s="120"/>
      <c r="C7048" s="121">
        <v>4</v>
      </c>
      <c r="D7048" s="122" t="s">
        <v>760</v>
      </c>
      <c r="E7048" s="123" t="s">
        <v>3925</v>
      </c>
      <c r="F7048" s="124" t="s">
        <v>3926</v>
      </c>
      <c r="G7048" s="122" t="s">
        <v>3854</v>
      </c>
      <c r="H7048" s="125">
        <v>1</v>
      </c>
      <c r="I7048" s="126">
        <v>0</v>
      </c>
      <c r="J7048" s="127">
        <f>H7048*I7048</f>
        <v>0</v>
      </c>
      <c r="K7048" s="125"/>
      <c r="L7048" s="125">
        <f>H7048*K7048</f>
        <v>0</v>
      </c>
      <c r="M7048" s="125"/>
      <c r="N7048" s="125">
        <f>H7048*M7048</f>
        <v>0</v>
      </c>
      <c r="O7048" s="127">
        <v>15</v>
      </c>
      <c r="P7048" s="127">
        <f>J7048*(O7048/100)</f>
        <v>0</v>
      </c>
      <c r="Q7048" s="127">
        <f>J7048+P7048</f>
        <v>0</v>
      </c>
      <c r="R7048" s="128"/>
      <c r="S7048" s="128" t="s">
        <v>776</v>
      </c>
      <c r="T7048" s="129">
        <v>1</v>
      </c>
      <c r="U7048" s="8"/>
      <c r="V7048" s="8"/>
      <c r="W7048" s="8"/>
      <c r="X7048" s="60"/>
    </row>
    <row r="7049" spans="1:27" ht="9.75" outlineLevel="5" x14ac:dyDescent="0.2">
      <c r="A7049" s="130"/>
      <c r="B7049" s="131"/>
      <c r="C7049" s="131"/>
      <c r="D7049" s="132"/>
      <c r="E7049" s="136" t="s">
        <v>0</v>
      </c>
      <c r="F7049" s="159" t="s">
        <v>763</v>
      </c>
      <c r="G7049" s="159"/>
      <c r="H7049" s="160"/>
      <c r="I7049" s="161"/>
      <c r="J7049" s="162"/>
      <c r="K7049" s="134"/>
      <c r="L7049" s="134"/>
      <c r="M7049" s="134"/>
      <c r="N7049" s="134"/>
      <c r="O7049" s="135"/>
      <c r="P7049" s="135"/>
      <c r="Q7049" s="135"/>
      <c r="R7049" s="132"/>
      <c r="S7049" s="132"/>
      <c r="T7049" s="131"/>
      <c r="U7049" s="6"/>
      <c r="V7049" s="8"/>
      <c r="W7049" s="8"/>
      <c r="X7049" s="133" t="str">
        <f>F7049</f>
        <v>---</v>
      </c>
      <c r="Y7049" s="9"/>
      <c r="AA7049" s="11"/>
    </row>
    <row r="7050" spans="1:27" ht="7.5" customHeight="1" outlineLevel="5" x14ac:dyDescent="0.15">
      <c r="B7050" s="69"/>
      <c r="C7050" s="69"/>
      <c r="D7050" s="60"/>
      <c r="E7050" s="60"/>
      <c r="F7050" s="61"/>
      <c r="G7050" s="60"/>
      <c r="H7050" s="65"/>
      <c r="I7050" s="105"/>
      <c r="J7050" s="63"/>
      <c r="K7050" s="65"/>
      <c r="L7050" s="65"/>
      <c r="M7050" s="65"/>
      <c r="N7050" s="65"/>
      <c r="O7050" s="63"/>
      <c r="P7050" s="63"/>
      <c r="Q7050" s="63"/>
      <c r="R7050" s="60"/>
      <c r="S7050" s="60"/>
      <c r="T7050" s="69"/>
      <c r="U7050" s="8"/>
      <c r="X7050" s="60"/>
    </row>
    <row r="7051" spans="1:27" outlineLevel="4" x14ac:dyDescent="0.15">
      <c r="B7051" s="6"/>
      <c r="C7051" s="6"/>
      <c r="D7051" s="6"/>
      <c r="E7051" s="6"/>
      <c r="F7051" s="6"/>
      <c r="G7051" s="6"/>
      <c r="H7051" s="6"/>
      <c r="I7051" s="8"/>
      <c r="J7051" s="8"/>
      <c r="K7051" s="6"/>
      <c r="L7051" s="6"/>
      <c r="M7051" s="6"/>
      <c r="N7051" s="6"/>
      <c r="O7051" s="6"/>
      <c r="P7051" s="8"/>
      <c r="Q7051" s="8"/>
      <c r="R7051" s="8"/>
      <c r="S7051" s="6"/>
      <c r="T7051" s="6"/>
      <c r="X7051" s="6"/>
    </row>
    <row r="7052" spans="1:27" ht="11.25" outlineLevel="3" x14ac:dyDescent="0.2">
      <c r="A7052" s="96" t="s">
        <v>266</v>
      </c>
      <c r="B7052" s="100">
        <v>4</v>
      </c>
      <c r="C7052" s="114"/>
      <c r="D7052" s="115" t="s">
        <v>533</v>
      </c>
      <c r="E7052" s="115"/>
      <c r="F7052" s="116" t="s">
        <v>190</v>
      </c>
      <c r="G7052" s="115"/>
      <c r="H7052" s="117"/>
      <c r="I7052" s="118"/>
      <c r="J7052" s="98">
        <f>SUBTOTAL(9,J7053:J7068)</f>
        <v>0</v>
      </c>
      <c r="K7052" s="117"/>
      <c r="L7052" s="99">
        <f>SUBTOTAL(9,L7053:L7068)</f>
        <v>0</v>
      </c>
      <c r="M7052" s="117"/>
      <c r="N7052" s="99">
        <f>SUBTOTAL(9,N7053:N7068)</f>
        <v>0</v>
      </c>
      <c r="O7052" s="119"/>
      <c r="P7052" s="98">
        <f>SUBTOTAL(9,P7053:P7068)</f>
        <v>0</v>
      </c>
      <c r="Q7052" s="98">
        <f>SUBTOTAL(9,Q7053:Q7068)</f>
        <v>0</v>
      </c>
      <c r="R7052" s="115"/>
      <c r="S7052" s="115"/>
      <c r="T7052" s="100">
        <f>SUBTOTAL(9,T7053:T7068)</f>
        <v>5</v>
      </c>
      <c r="U7052" s="6"/>
      <c r="V7052" s="8"/>
      <c r="W7052" s="8"/>
      <c r="X7052" s="60"/>
    </row>
    <row r="7053" spans="1:27" ht="11.25" outlineLevel="4" x14ac:dyDescent="0.2">
      <c r="A7053" s="4"/>
      <c r="B7053" s="120"/>
      <c r="C7053" s="121">
        <v>1</v>
      </c>
      <c r="D7053" s="122" t="s">
        <v>534</v>
      </c>
      <c r="E7053" s="123" t="s">
        <v>3922</v>
      </c>
      <c r="F7053" s="124" t="s">
        <v>3923</v>
      </c>
      <c r="G7053" s="122" t="s">
        <v>724</v>
      </c>
      <c r="H7053" s="125">
        <v>6</v>
      </c>
      <c r="I7053" s="126">
        <v>0</v>
      </c>
      <c r="J7053" s="127">
        <f>H7053*I7053</f>
        <v>0</v>
      </c>
      <c r="K7053" s="125"/>
      <c r="L7053" s="125">
        <f>H7053*K7053</f>
        <v>0</v>
      </c>
      <c r="M7053" s="125"/>
      <c r="N7053" s="125">
        <f>H7053*M7053</f>
        <v>0</v>
      </c>
      <c r="O7053" s="127">
        <v>15</v>
      </c>
      <c r="P7053" s="127">
        <f>J7053*(O7053/100)</f>
        <v>0</v>
      </c>
      <c r="Q7053" s="127">
        <f>J7053+P7053</f>
        <v>0</v>
      </c>
      <c r="R7053" s="128"/>
      <c r="S7053" s="128" t="s">
        <v>538</v>
      </c>
      <c r="T7053" s="129">
        <v>1</v>
      </c>
      <c r="U7053" s="8"/>
      <c r="V7053" s="8"/>
      <c r="W7053" s="8"/>
      <c r="X7053" s="60"/>
    </row>
    <row r="7054" spans="1:27" ht="9.75" outlineLevel="5" x14ac:dyDescent="0.2">
      <c r="A7054" s="130"/>
      <c r="B7054" s="131"/>
      <c r="C7054" s="131"/>
      <c r="D7054" s="132"/>
      <c r="E7054" s="136" t="s">
        <v>0</v>
      </c>
      <c r="F7054" s="159" t="s">
        <v>3924</v>
      </c>
      <c r="G7054" s="159"/>
      <c r="H7054" s="160"/>
      <c r="I7054" s="161"/>
      <c r="J7054" s="162"/>
      <c r="K7054" s="134"/>
      <c r="L7054" s="134"/>
      <c r="M7054" s="134"/>
      <c r="N7054" s="134"/>
      <c r="O7054" s="135"/>
      <c r="P7054" s="135"/>
      <c r="Q7054" s="135"/>
      <c r="R7054" s="132"/>
      <c r="S7054" s="132"/>
      <c r="T7054" s="131"/>
      <c r="U7054" s="6"/>
      <c r="V7054" s="8"/>
      <c r="W7054" s="8"/>
      <c r="X7054" s="133" t="str">
        <f>F7054</f>
        <v>Montáž rozvodnic oceloplechových nebo plastových bez zapojení vodičů běžných, hmotnosti do 50 kg</v>
      </c>
      <c r="Y7054" s="9"/>
      <c r="AA7054" s="11"/>
    </row>
    <row r="7055" spans="1:27" ht="7.5" customHeight="1" outlineLevel="5" x14ac:dyDescent="0.15">
      <c r="B7055" s="69"/>
      <c r="C7055" s="69"/>
      <c r="D7055" s="60"/>
      <c r="E7055" s="60"/>
      <c r="F7055" s="61"/>
      <c r="G7055" s="60"/>
      <c r="H7055" s="65"/>
      <c r="I7055" s="105"/>
      <c r="J7055" s="63"/>
      <c r="K7055" s="65"/>
      <c r="L7055" s="65"/>
      <c r="M7055" s="65"/>
      <c r="N7055" s="65"/>
      <c r="O7055" s="63"/>
      <c r="P7055" s="63"/>
      <c r="Q7055" s="63"/>
      <c r="R7055" s="60"/>
      <c r="S7055" s="60"/>
      <c r="T7055" s="69"/>
      <c r="U7055" s="8"/>
      <c r="X7055" s="60"/>
    </row>
    <row r="7056" spans="1:27" ht="11.25" outlineLevel="4" x14ac:dyDescent="0.2">
      <c r="A7056" s="4"/>
      <c r="B7056" s="120"/>
      <c r="C7056" s="121">
        <v>2</v>
      </c>
      <c r="D7056" s="122" t="s">
        <v>760</v>
      </c>
      <c r="E7056" s="123" t="s">
        <v>3913</v>
      </c>
      <c r="F7056" s="124" t="s">
        <v>3914</v>
      </c>
      <c r="G7056" s="122" t="s">
        <v>3664</v>
      </c>
      <c r="H7056" s="125">
        <v>6</v>
      </c>
      <c r="I7056" s="126">
        <v>0</v>
      </c>
      <c r="J7056" s="127">
        <f>H7056*I7056</f>
        <v>0</v>
      </c>
      <c r="K7056" s="125"/>
      <c r="L7056" s="125">
        <f>H7056*K7056</f>
        <v>0</v>
      </c>
      <c r="M7056" s="125"/>
      <c r="N7056" s="125">
        <f>H7056*M7056</f>
        <v>0</v>
      </c>
      <c r="O7056" s="127">
        <v>15</v>
      </c>
      <c r="P7056" s="127">
        <f>J7056*(O7056/100)</f>
        <v>0</v>
      </c>
      <c r="Q7056" s="127">
        <f>J7056+P7056</f>
        <v>0</v>
      </c>
      <c r="R7056" s="128"/>
      <c r="S7056" s="128" t="s">
        <v>776</v>
      </c>
      <c r="T7056" s="129">
        <v>1</v>
      </c>
      <c r="U7056" s="8"/>
      <c r="V7056" s="8"/>
      <c r="W7056" s="8"/>
      <c r="X7056" s="60"/>
    </row>
    <row r="7057" spans="1:27" ht="9.75" outlineLevel="5" x14ac:dyDescent="0.2">
      <c r="A7057" s="130"/>
      <c r="B7057" s="131"/>
      <c r="C7057" s="131"/>
      <c r="D7057" s="132"/>
      <c r="E7057" s="136" t="s">
        <v>0</v>
      </c>
      <c r="F7057" s="159" t="s">
        <v>763</v>
      </c>
      <c r="G7057" s="159"/>
      <c r="H7057" s="160"/>
      <c r="I7057" s="161"/>
      <c r="J7057" s="162"/>
      <c r="K7057" s="134"/>
      <c r="L7057" s="134"/>
      <c r="M7057" s="134"/>
      <c r="N7057" s="134"/>
      <c r="O7057" s="135"/>
      <c r="P7057" s="135"/>
      <c r="Q7057" s="135"/>
      <c r="R7057" s="132"/>
      <c r="S7057" s="132"/>
      <c r="T7057" s="131"/>
      <c r="U7057" s="6"/>
      <c r="V7057" s="8"/>
      <c r="W7057" s="8"/>
      <c r="X7057" s="133" t="str">
        <f>F7057</f>
        <v>---</v>
      </c>
      <c r="Y7057" s="9"/>
      <c r="AA7057" s="11"/>
    </row>
    <row r="7058" spans="1:27" ht="7.5" customHeight="1" outlineLevel="5" x14ac:dyDescent="0.15">
      <c r="B7058" s="69"/>
      <c r="C7058" s="69"/>
      <c r="D7058" s="60"/>
      <c r="E7058" s="60"/>
      <c r="F7058" s="61"/>
      <c r="G7058" s="60"/>
      <c r="H7058" s="65"/>
      <c r="I7058" s="105"/>
      <c r="J7058" s="63"/>
      <c r="K7058" s="65"/>
      <c r="L7058" s="65"/>
      <c r="M7058" s="65"/>
      <c r="N7058" s="65"/>
      <c r="O7058" s="63"/>
      <c r="P7058" s="63"/>
      <c r="Q7058" s="63"/>
      <c r="R7058" s="60"/>
      <c r="S7058" s="60"/>
      <c r="T7058" s="69"/>
      <c r="U7058" s="8"/>
      <c r="X7058" s="60"/>
    </row>
    <row r="7059" spans="1:27" ht="11.25" outlineLevel="4" x14ac:dyDescent="0.2">
      <c r="A7059" s="4"/>
      <c r="B7059" s="120"/>
      <c r="C7059" s="121">
        <v>3</v>
      </c>
      <c r="D7059" s="122" t="s">
        <v>534</v>
      </c>
      <c r="E7059" s="123" t="s">
        <v>3915</v>
      </c>
      <c r="F7059" s="124" t="s">
        <v>3916</v>
      </c>
      <c r="G7059" s="122" t="s">
        <v>3757</v>
      </c>
      <c r="H7059" s="125">
        <v>48</v>
      </c>
      <c r="I7059" s="126">
        <v>0</v>
      </c>
      <c r="J7059" s="127">
        <f>H7059*I7059</f>
        <v>0</v>
      </c>
      <c r="K7059" s="125"/>
      <c r="L7059" s="125">
        <f>H7059*K7059</f>
        <v>0</v>
      </c>
      <c r="M7059" s="125"/>
      <c r="N7059" s="125">
        <f>H7059*M7059</f>
        <v>0</v>
      </c>
      <c r="O7059" s="127">
        <v>15</v>
      </c>
      <c r="P7059" s="127">
        <f>J7059*(O7059/100)</f>
        <v>0</v>
      </c>
      <c r="Q7059" s="127">
        <f>J7059+P7059</f>
        <v>0</v>
      </c>
      <c r="R7059" s="128"/>
      <c r="S7059" s="128" t="s">
        <v>538</v>
      </c>
      <c r="T7059" s="129">
        <v>1</v>
      </c>
      <c r="U7059" s="8"/>
      <c r="V7059" s="8"/>
      <c r="W7059" s="8"/>
      <c r="X7059" s="60"/>
    </row>
    <row r="7060" spans="1:27" ht="9.75" outlineLevel="5" x14ac:dyDescent="0.2">
      <c r="A7060" s="130"/>
      <c r="B7060" s="131"/>
      <c r="C7060" s="131"/>
      <c r="D7060" s="132"/>
      <c r="E7060" s="136" t="s">
        <v>0</v>
      </c>
      <c r="F7060" s="159" t="s">
        <v>3917</v>
      </c>
      <c r="G7060" s="159"/>
      <c r="H7060" s="160"/>
      <c r="I7060" s="161"/>
      <c r="J7060" s="162"/>
      <c r="K7060" s="134"/>
      <c r="L7060" s="134"/>
      <c r="M7060" s="134"/>
      <c r="N7060" s="134"/>
      <c r="O7060" s="135"/>
      <c r="P7060" s="135"/>
      <c r="Q7060" s="135"/>
      <c r="R7060" s="132"/>
      <c r="S7060" s="132"/>
      <c r="T7060" s="131"/>
      <c r="U7060" s="6"/>
      <c r="V7060" s="8"/>
      <c r="W7060" s="8"/>
      <c r="X7060" s="133" t="str">
        <f>F7060</f>
        <v>Hodinové zúčtovací sazby profesí PSV provádění stavebních instalací elektrikář odborný</v>
      </c>
      <c r="Y7060" s="9"/>
      <c r="AA7060" s="11"/>
    </row>
    <row r="7061" spans="1:27" ht="7.5" customHeight="1" outlineLevel="5" x14ac:dyDescent="0.15">
      <c r="B7061" s="69"/>
      <c r="C7061" s="69"/>
      <c r="D7061" s="60"/>
      <c r="E7061" s="60"/>
      <c r="F7061" s="61"/>
      <c r="G7061" s="60"/>
      <c r="H7061" s="65"/>
      <c r="I7061" s="105"/>
      <c r="J7061" s="63"/>
      <c r="K7061" s="65"/>
      <c r="L7061" s="65"/>
      <c r="M7061" s="65"/>
      <c r="N7061" s="65"/>
      <c r="O7061" s="63"/>
      <c r="P7061" s="63"/>
      <c r="Q7061" s="63"/>
      <c r="R7061" s="60"/>
      <c r="S7061" s="60"/>
      <c r="T7061" s="69"/>
      <c r="U7061" s="8"/>
      <c r="X7061" s="60"/>
    </row>
    <row r="7062" spans="1:27" ht="22.5" outlineLevel="4" x14ac:dyDescent="0.2">
      <c r="A7062" s="4"/>
      <c r="B7062" s="120"/>
      <c r="C7062" s="121">
        <v>4</v>
      </c>
      <c r="D7062" s="122" t="s">
        <v>760</v>
      </c>
      <c r="E7062" s="123" t="s">
        <v>4322</v>
      </c>
      <c r="F7062" s="124" t="s">
        <v>3928</v>
      </c>
      <c r="G7062" s="122" t="s">
        <v>3854</v>
      </c>
      <c r="H7062" s="125">
        <v>2</v>
      </c>
      <c r="I7062" s="126">
        <v>0</v>
      </c>
      <c r="J7062" s="127">
        <f>H7062*I7062</f>
        <v>0</v>
      </c>
      <c r="K7062" s="125"/>
      <c r="L7062" s="125">
        <f>H7062*K7062</f>
        <v>0</v>
      </c>
      <c r="M7062" s="125"/>
      <c r="N7062" s="125">
        <f>H7062*M7062</f>
        <v>0</v>
      </c>
      <c r="O7062" s="127">
        <v>15</v>
      </c>
      <c r="P7062" s="127">
        <f>J7062*(O7062/100)</f>
        <v>0</v>
      </c>
      <c r="Q7062" s="127">
        <f>J7062+P7062</f>
        <v>0</v>
      </c>
      <c r="R7062" s="128"/>
      <c r="S7062" s="128" t="s">
        <v>776</v>
      </c>
      <c r="T7062" s="129">
        <v>1</v>
      </c>
      <c r="U7062" s="8"/>
      <c r="V7062" s="8"/>
      <c r="W7062" s="8"/>
      <c r="X7062" s="60"/>
    </row>
    <row r="7063" spans="1:27" ht="9.75" outlineLevel="5" x14ac:dyDescent="0.2">
      <c r="A7063" s="130"/>
      <c r="B7063" s="131"/>
      <c r="C7063" s="131"/>
      <c r="D7063" s="132"/>
      <c r="E7063" s="136" t="s">
        <v>0</v>
      </c>
      <c r="F7063" s="159" t="s">
        <v>763</v>
      </c>
      <c r="G7063" s="159"/>
      <c r="H7063" s="160"/>
      <c r="I7063" s="161"/>
      <c r="J7063" s="162"/>
      <c r="K7063" s="134"/>
      <c r="L7063" s="134"/>
      <c r="M7063" s="134"/>
      <c r="N7063" s="134"/>
      <c r="O7063" s="135"/>
      <c r="P7063" s="135"/>
      <c r="Q7063" s="135"/>
      <c r="R7063" s="132"/>
      <c r="S7063" s="132"/>
      <c r="T7063" s="131"/>
      <c r="U7063" s="6"/>
      <c r="V7063" s="8"/>
      <c r="W7063" s="8"/>
      <c r="X7063" s="133" t="str">
        <f>F7063</f>
        <v>---</v>
      </c>
      <c r="Y7063" s="9"/>
      <c r="AA7063" s="11"/>
    </row>
    <row r="7064" spans="1:27" ht="7.5" customHeight="1" outlineLevel="5" x14ac:dyDescent="0.15">
      <c r="B7064" s="69"/>
      <c r="C7064" s="69"/>
      <c r="D7064" s="60"/>
      <c r="E7064" s="60"/>
      <c r="F7064" s="61"/>
      <c r="G7064" s="60"/>
      <c r="H7064" s="65"/>
      <c r="I7064" s="105"/>
      <c r="J7064" s="63"/>
      <c r="K7064" s="65"/>
      <c r="L7064" s="65"/>
      <c r="M7064" s="65"/>
      <c r="N7064" s="65"/>
      <c r="O7064" s="63"/>
      <c r="P7064" s="63"/>
      <c r="Q7064" s="63"/>
      <c r="R7064" s="60"/>
      <c r="S7064" s="60"/>
      <c r="T7064" s="69"/>
      <c r="U7064" s="8"/>
      <c r="X7064" s="60"/>
    </row>
    <row r="7065" spans="1:27" ht="22.5" outlineLevel="4" x14ac:dyDescent="0.2">
      <c r="A7065" s="4"/>
      <c r="B7065" s="120"/>
      <c r="C7065" s="121">
        <v>5</v>
      </c>
      <c r="D7065" s="122" t="s">
        <v>760</v>
      </c>
      <c r="E7065" s="123" t="s">
        <v>4323</v>
      </c>
      <c r="F7065" s="124" t="s">
        <v>4324</v>
      </c>
      <c r="G7065" s="122" t="s">
        <v>3854</v>
      </c>
      <c r="H7065" s="125">
        <v>4</v>
      </c>
      <c r="I7065" s="126">
        <v>0</v>
      </c>
      <c r="J7065" s="127">
        <f>H7065*I7065</f>
        <v>0</v>
      </c>
      <c r="K7065" s="125"/>
      <c r="L7065" s="125">
        <f>H7065*K7065</f>
        <v>0</v>
      </c>
      <c r="M7065" s="125"/>
      <c r="N7065" s="125">
        <f>H7065*M7065</f>
        <v>0</v>
      </c>
      <c r="O7065" s="127">
        <v>15</v>
      </c>
      <c r="P7065" s="127">
        <f>J7065*(O7065/100)</f>
        <v>0</v>
      </c>
      <c r="Q7065" s="127">
        <f>J7065+P7065</f>
        <v>0</v>
      </c>
      <c r="R7065" s="128"/>
      <c r="S7065" s="128" t="s">
        <v>776</v>
      </c>
      <c r="T7065" s="129">
        <v>1</v>
      </c>
      <c r="U7065" s="8"/>
      <c r="V7065" s="8"/>
      <c r="W7065" s="8"/>
      <c r="X7065" s="60"/>
    </row>
    <row r="7066" spans="1:27" ht="9.75" outlineLevel="5" x14ac:dyDescent="0.2">
      <c r="A7066" s="130"/>
      <c r="B7066" s="131"/>
      <c r="C7066" s="131"/>
      <c r="D7066" s="132"/>
      <c r="E7066" s="136" t="s">
        <v>0</v>
      </c>
      <c r="F7066" s="159" t="s">
        <v>763</v>
      </c>
      <c r="G7066" s="159"/>
      <c r="H7066" s="160"/>
      <c r="I7066" s="161"/>
      <c r="J7066" s="162"/>
      <c r="K7066" s="134"/>
      <c r="L7066" s="134"/>
      <c r="M7066" s="134"/>
      <c r="N7066" s="134"/>
      <c r="O7066" s="135"/>
      <c r="P7066" s="135"/>
      <c r="Q7066" s="135"/>
      <c r="R7066" s="132"/>
      <c r="S7066" s="132"/>
      <c r="T7066" s="131"/>
      <c r="U7066" s="6"/>
      <c r="V7066" s="8"/>
      <c r="W7066" s="8"/>
      <c r="X7066" s="133" t="str">
        <f>F7066</f>
        <v>---</v>
      </c>
      <c r="Y7066" s="9"/>
      <c r="AA7066" s="11"/>
    </row>
    <row r="7067" spans="1:27" ht="7.5" customHeight="1" outlineLevel="5" x14ac:dyDescent="0.15">
      <c r="B7067" s="69"/>
      <c r="C7067" s="69"/>
      <c r="D7067" s="60"/>
      <c r="E7067" s="60"/>
      <c r="F7067" s="61"/>
      <c r="G7067" s="60"/>
      <c r="H7067" s="65"/>
      <c r="I7067" s="105"/>
      <c r="J7067" s="63"/>
      <c r="K7067" s="65"/>
      <c r="L7067" s="65"/>
      <c r="M7067" s="65"/>
      <c r="N7067" s="65"/>
      <c r="O7067" s="63"/>
      <c r="P7067" s="63"/>
      <c r="Q7067" s="63"/>
      <c r="R7067" s="60"/>
      <c r="S7067" s="60"/>
      <c r="T7067" s="69"/>
      <c r="U7067" s="8"/>
      <c r="X7067" s="60"/>
    </row>
    <row r="7068" spans="1:27" outlineLevel="4" x14ac:dyDescent="0.15">
      <c r="B7068" s="6"/>
      <c r="C7068" s="6"/>
      <c r="D7068" s="6"/>
      <c r="E7068" s="6"/>
      <c r="F7068" s="6"/>
      <c r="G7068" s="6"/>
      <c r="H7068" s="6"/>
      <c r="I7068" s="8"/>
      <c r="J7068" s="8"/>
      <c r="K7068" s="6"/>
      <c r="L7068" s="6"/>
      <c r="M7068" s="6"/>
      <c r="N7068" s="6"/>
      <c r="O7068" s="6"/>
      <c r="P7068" s="8"/>
      <c r="Q7068" s="8"/>
      <c r="R7068" s="8"/>
      <c r="S7068" s="6"/>
      <c r="T7068" s="6"/>
      <c r="X7068" s="6"/>
    </row>
    <row r="7069" spans="1:27" ht="11.25" outlineLevel="3" x14ac:dyDescent="0.2">
      <c r="A7069" s="96" t="s">
        <v>267</v>
      </c>
      <c r="B7069" s="100">
        <v>4</v>
      </c>
      <c r="C7069" s="114"/>
      <c r="D7069" s="115" t="s">
        <v>533</v>
      </c>
      <c r="E7069" s="115"/>
      <c r="F7069" s="116" t="s">
        <v>192</v>
      </c>
      <c r="G7069" s="115"/>
      <c r="H7069" s="117"/>
      <c r="I7069" s="118"/>
      <c r="J7069" s="98">
        <f>SUBTOTAL(9,J7070:J7088)</f>
        <v>0</v>
      </c>
      <c r="K7069" s="117"/>
      <c r="L7069" s="99">
        <f>SUBTOTAL(9,L7070:L7088)</f>
        <v>0</v>
      </c>
      <c r="M7069" s="117"/>
      <c r="N7069" s="99">
        <f>SUBTOTAL(9,N7070:N7088)</f>
        <v>0</v>
      </c>
      <c r="O7069" s="119"/>
      <c r="P7069" s="98">
        <f>SUBTOTAL(9,P7070:P7088)</f>
        <v>0</v>
      </c>
      <c r="Q7069" s="98">
        <f>SUBTOTAL(9,Q7070:Q7088)</f>
        <v>0</v>
      </c>
      <c r="R7069" s="115"/>
      <c r="S7069" s="115"/>
      <c r="T7069" s="100">
        <f>SUBTOTAL(9,T7070:T7088)</f>
        <v>6</v>
      </c>
      <c r="U7069" s="6"/>
      <c r="V7069" s="8"/>
      <c r="W7069" s="8"/>
      <c r="X7069" s="60"/>
    </row>
    <row r="7070" spans="1:27" ht="11.25" outlineLevel="4" x14ac:dyDescent="0.2">
      <c r="A7070" s="4"/>
      <c r="B7070" s="120"/>
      <c r="C7070" s="121">
        <v>1</v>
      </c>
      <c r="D7070" s="122" t="s">
        <v>534</v>
      </c>
      <c r="E7070" s="123" t="s">
        <v>3929</v>
      </c>
      <c r="F7070" s="124" t="s">
        <v>3930</v>
      </c>
      <c r="G7070" s="122" t="s">
        <v>724</v>
      </c>
      <c r="H7070" s="125">
        <v>3120</v>
      </c>
      <c r="I7070" s="126">
        <v>0</v>
      </c>
      <c r="J7070" s="127">
        <f>H7070*I7070</f>
        <v>0</v>
      </c>
      <c r="K7070" s="125"/>
      <c r="L7070" s="125">
        <f>H7070*K7070</f>
        <v>0</v>
      </c>
      <c r="M7070" s="125"/>
      <c r="N7070" s="125">
        <f>H7070*M7070</f>
        <v>0</v>
      </c>
      <c r="O7070" s="127">
        <v>15</v>
      </c>
      <c r="P7070" s="127">
        <f>J7070*(O7070/100)</f>
        <v>0</v>
      </c>
      <c r="Q7070" s="127">
        <f>J7070+P7070</f>
        <v>0</v>
      </c>
      <c r="R7070" s="128"/>
      <c r="S7070" s="128" t="s">
        <v>538</v>
      </c>
      <c r="T7070" s="129">
        <v>1</v>
      </c>
      <c r="U7070" s="8"/>
      <c r="V7070" s="8"/>
      <c r="W7070" s="8"/>
      <c r="X7070" s="60"/>
    </row>
    <row r="7071" spans="1:27" ht="9.75" outlineLevel="5" x14ac:dyDescent="0.2">
      <c r="A7071" s="130"/>
      <c r="B7071" s="131"/>
      <c r="C7071" s="131"/>
      <c r="D7071" s="132"/>
      <c r="E7071" s="136" t="s">
        <v>0</v>
      </c>
      <c r="F7071" s="159" t="s">
        <v>3931</v>
      </c>
      <c r="G7071" s="159"/>
      <c r="H7071" s="160"/>
      <c r="I7071" s="161"/>
      <c r="J7071" s="162"/>
      <c r="K7071" s="134"/>
      <c r="L7071" s="134"/>
      <c r="M7071" s="134"/>
      <c r="N7071" s="134"/>
      <c r="O7071" s="135"/>
      <c r="P7071" s="135"/>
      <c r="Q7071" s="135"/>
      <c r="R7071" s="132"/>
      <c r="S7071" s="132"/>
      <c r="T7071" s="131"/>
      <c r="U7071" s="6"/>
      <c r="V7071" s="8"/>
      <c r="W7071" s="8"/>
      <c r="X7071" s="133" t="str">
        <f>F7071</f>
        <v>Ukončení vodičů a kabelů izolovaných s označením a zapojením v rozváděči nebo na přístroji, průřezu žíly do 2,5 mm2</v>
      </c>
      <c r="Y7071" s="9"/>
      <c r="AA7071" s="11"/>
    </row>
    <row r="7072" spans="1:27" ht="7.5" customHeight="1" outlineLevel="5" x14ac:dyDescent="0.15">
      <c r="B7072" s="69"/>
      <c r="C7072" s="69"/>
      <c r="D7072" s="60"/>
      <c r="E7072" s="60"/>
      <c r="F7072" s="61"/>
      <c r="G7072" s="60"/>
      <c r="H7072" s="65"/>
      <c r="I7072" s="105"/>
      <c r="J7072" s="63"/>
      <c r="K7072" s="65"/>
      <c r="L7072" s="65"/>
      <c r="M7072" s="65"/>
      <c r="N7072" s="65"/>
      <c r="O7072" s="63"/>
      <c r="P7072" s="63"/>
      <c r="Q7072" s="63"/>
      <c r="R7072" s="60"/>
      <c r="S7072" s="60"/>
      <c r="T7072" s="69"/>
      <c r="U7072" s="8"/>
      <c r="X7072" s="60"/>
    </row>
    <row r="7073" spans="1:27" ht="11.25" outlineLevel="4" x14ac:dyDescent="0.2">
      <c r="A7073" s="4"/>
      <c r="B7073" s="120"/>
      <c r="C7073" s="121">
        <v>2</v>
      </c>
      <c r="D7073" s="122" t="s">
        <v>534</v>
      </c>
      <c r="E7073" s="123" t="s">
        <v>3932</v>
      </c>
      <c r="F7073" s="124" t="s">
        <v>3933</v>
      </c>
      <c r="G7073" s="122" t="s">
        <v>724</v>
      </c>
      <c r="H7073" s="125">
        <v>162</v>
      </c>
      <c r="I7073" s="126">
        <v>0</v>
      </c>
      <c r="J7073" s="127">
        <f>H7073*I7073</f>
        <v>0</v>
      </c>
      <c r="K7073" s="125"/>
      <c r="L7073" s="125">
        <f>H7073*K7073</f>
        <v>0</v>
      </c>
      <c r="M7073" s="125"/>
      <c r="N7073" s="125">
        <f>H7073*M7073</f>
        <v>0</v>
      </c>
      <c r="O7073" s="127">
        <v>15</v>
      </c>
      <c r="P7073" s="127">
        <f>J7073*(O7073/100)</f>
        <v>0</v>
      </c>
      <c r="Q7073" s="127">
        <f>J7073+P7073</f>
        <v>0</v>
      </c>
      <c r="R7073" s="128"/>
      <c r="S7073" s="128" t="s">
        <v>538</v>
      </c>
      <c r="T7073" s="129">
        <v>1</v>
      </c>
      <c r="U7073" s="8"/>
      <c r="V7073" s="8"/>
      <c r="W7073" s="8"/>
      <c r="X7073" s="60"/>
    </row>
    <row r="7074" spans="1:27" ht="9.75" outlineLevel="5" x14ac:dyDescent="0.2">
      <c r="A7074" s="130"/>
      <c r="B7074" s="131"/>
      <c r="C7074" s="131"/>
      <c r="D7074" s="132"/>
      <c r="E7074" s="136" t="s">
        <v>0</v>
      </c>
      <c r="F7074" s="159" t="s">
        <v>3934</v>
      </c>
      <c r="G7074" s="159"/>
      <c r="H7074" s="160"/>
      <c r="I7074" s="161"/>
      <c r="J7074" s="162"/>
      <c r="K7074" s="134"/>
      <c r="L7074" s="134"/>
      <c r="M7074" s="134"/>
      <c r="N7074" s="134"/>
      <c r="O7074" s="135"/>
      <c r="P7074" s="135"/>
      <c r="Q7074" s="135"/>
      <c r="R7074" s="132"/>
      <c r="S7074" s="132"/>
      <c r="T7074" s="131"/>
      <c r="U7074" s="6"/>
      <c r="V7074" s="8"/>
      <c r="W7074" s="8"/>
      <c r="X7074" s="133" t="str">
        <f>F7074</f>
        <v>Ukončení vodičů a kabelů izolovaných s označením a zapojením v rozváděči nebo na přístroji, průřezu žíly do 4 mm2</v>
      </c>
      <c r="Y7074" s="9"/>
      <c r="AA7074" s="11"/>
    </row>
    <row r="7075" spans="1:27" ht="7.5" customHeight="1" outlineLevel="5" x14ac:dyDescent="0.15">
      <c r="B7075" s="69"/>
      <c r="C7075" s="69"/>
      <c r="D7075" s="60"/>
      <c r="E7075" s="60"/>
      <c r="F7075" s="61"/>
      <c r="G7075" s="60"/>
      <c r="H7075" s="65"/>
      <c r="I7075" s="105"/>
      <c r="J7075" s="63"/>
      <c r="K7075" s="65"/>
      <c r="L7075" s="65"/>
      <c r="M7075" s="65"/>
      <c r="N7075" s="65"/>
      <c r="O7075" s="63"/>
      <c r="P7075" s="63"/>
      <c r="Q7075" s="63"/>
      <c r="R7075" s="60"/>
      <c r="S7075" s="60"/>
      <c r="T7075" s="69"/>
      <c r="U7075" s="8"/>
      <c r="X7075" s="60"/>
    </row>
    <row r="7076" spans="1:27" ht="11.25" outlineLevel="4" x14ac:dyDescent="0.2">
      <c r="A7076" s="4"/>
      <c r="B7076" s="120"/>
      <c r="C7076" s="121">
        <v>3</v>
      </c>
      <c r="D7076" s="122" t="s">
        <v>534</v>
      </c>
      <c r="E7076" s="123" t="s">
        <v>3935</v>
      </c>
      <c r="F7076" s="124" t="s">
        <v>3936</v>
      </c>
      <c r="G7076" s="122" t="s">
        <v>724</v>
      </c>
      <c r="H7076" s="125">
        <v>52</v>
      </c>
      <c r="I7076" s="126">
        <v>0</v>
      </c>
      <c r="J7076" s="127">
        <f>H7076*I7076</f>
        <v>0</v>
      </c>
      <c r="K7076" s="125"/>
      <c r="L7076" s="125">
        <f>H7076*K7076</f>
        <v>0</v>
      </c>
      <c r="M7076" s="125"/>
      <c r="N7076" s="125">
        <f>H7076*M7076</f>
        <v>0</v>
      </c>
      <c r="O7076" s="127">
        <v>15</v>
      </c>
      <c r="P7076" s="127">
        <f>J7076*(O7076/100)</f>
        <v>0</v>
      </c>
      <c r="Q7076" s="127">
        <f>J7076+P7076</f>
        <v>0</v>
      </c>
      <c r="R7076" s="128"/>
      <c r="S7076" s="128" t="s">
        <v>538</v>
      </c>
      <c r="T7076" s="129">
        <v>1</v>
      </c>
      <c r="U7076" s="8"/>
      <c r="V7076" s="8"/>
      <c r="W7076" s="8"/>
      <c r="X7076" s="60"/>
    </row>
    <row r="7077" spans="1:27" ht="9.75" outlineLevel="5" x14ac:dyDescent="0.2">
      <c r="A7077" s="130"/>
      <c r="B7077" s="131"/>
      <c r="C7077" s="131"/>
      <c r="D7077" s="132"/>
      <c r="E7077" s="136" t="s">
        <v>0</v>
      </c>
      <c r="F7077" s="159" t="s">
        <v>3937</v>
      </c>
      <c r="G7077" s="159"/>
      <c r="H7077" s="160"/>
      <c r="I7077" s="161"/>
      <c r="J7077" s="162"/>
      <c r="K7077" s="134"/>
      <c r="L7077" s="134"/>
      <c r="M7077" s="134"/>
      <c r="N7077" s="134"/>
      <c r="O7077" s="135"/>
      <c r="P7077" s="135"/>
      <c r="Q7077" s="135"/>
      <c r="R7077" s="132"/>
      <c r="S7077" s="132"/>
      <c r="T7077" s="131"/>
      <c r="U7077" s="6"/>
      <c r="V7077" s="8"/>
      <c r="W7077" s="8"/>
      <c r="X7077" s="133" t="str">
        <f>F7077</f>
        <v>Ukončení vodičů a kabelů izolovaných s označením a zapojením v rozváděči nebo na přístroji, průřezu žíly do 6 mm2</v>
      </c>
      <c r="Y7077" s="9"/>
      <c r="AA7077" s="11"/>
    </row>
    <row r="7078" spans="1:27" ht="7.5" customHeight="1" outlineLevel="5" x14ac:dyDescent="0.15">
      <c r="B7078" s="69"/>
      <c r="C7078" s="69"/>
      <c r="D7078" s="60"/>
      <c r="E7078" s="60"/>
      <c r="F7078" s="61"/>
      <c r="G7078" s="60"/>
      <c r="H7078" s="65"/>
      <c r="I7078" s="105"/>
      <c r="J7078" s="63"/>
      <c r="K7078" s="65"/>
      <c r="L7078" s="65"/>
      <c r="M7078" s="65"/>
      <c r="N7078" s="65"/>
      <c r="O7078" s="63"/>
      <c r="P7078" s="63"/>
      <c r="Q7078" s="63"/>
      <c r="R7078" s="60"/>
      <c r="S7078" s="60"/>
      <c r="T7078" s="69"/>
      <c r="U7078" s="8"/>
      <c r="X7078" s="60"/>
    </row>
    <row r="7079" spans="1:27" ht="11.25" outlineLevel="4" x14ac:dyDescent="0.2">
      <c r="A7079" s="4"/>
      <c r="B7079" s="120"/>
      <c r="C7079" s="121">
        <v>4</v>
      </c>
      <c r="D7079" s="122" t="s">
        <v>534</v>
      </c>
      <c r="E7079" s="123" t="s">
        <v>3938</v>
      </c>
      <c r="F7079" s="124" t="s">
        <v>3939</v>
      </c>
      <c r="G7079" s="122" t="s">
        <v>724</v>
      </c>
      <c r="H7079" s="125">
        <v>72</v>
      </c>
      <c r="I7079" s="126">
        <v>0</v>
      </c>
      <c r="J7079" s="127">
        <f>H7079*I7079</f>
        <v>0</v>
      </c>
      <c r="K7079" s="125"/>
      <c r="L7079" s="125">
        <f>H7079*K7079</f>
        <v>0</v>
      </c>
      <c r="M7079" s="125"/>
      <c r="N7079" s="125">
        <f>H7079*M7079</f>
        <v>0</v>
      </c>
      <c r="O7079" s="127">
        <v>15</v>
      </c>
      <c r="P7079" s="127">
        <f>J7079*(O7079/100)</f>
        <v>0</v>
      </c>
      <c r="Q7079" s="127">
        <f>J7079+P7079</f>
        <v>0</v>
      </c>
      <c r="R7079" s="128"/>
      <c r="S7079" s="128" t="s">
        <v>538</v>
      </c>
      <c r="T7079" s="129">
        <v>1</v>
      </c>
      <c r="U7079" s="8"/>
      <c r="V7079" s="8"/>
      <c r="W7079" s="8"/>
      <c r="X7079" s="60"/>
    </row>
    <row r="7080" spans="1:27" ht="9.75" outlineLevel="5" x14ac:dyDescent="0.2">
      <c r="A7080" s="130"/>
      <c r="B7080" s="131"/>
      <c r="C7080" s="131"/>
      <c r="D7080" s="132"/>
      <c r="E7080" s="136" t="s">
        <v>0</v>
      </c>
      <c r="F7080" s="159" t="s">
        <v>3940</v>
      </c>
      <c r="G7080" s="159"/>
      <c r="H7080" s="160"/>
      <c r="I7080" s="161"/>
      <c r="J7080" s="162"/>
      <c r="K7080" s="134"/>
      <c r="L7080" s="134"/>
      <c r="M7080" s="134"/>
      <c r="N7080" s="134"/>
      <c r="O7080" s="135"/>
      <c r="P7080" s="135"/>
      <c r="Q7080" s="135"/>
      <c r="R7080" s="132"/>
      <c r="S7080" s="132"/>
      <c r="T7080" s="131"/>
      <c r="U7080" s="6"/>
      <c r="V7080" s="8"/>
      <c r="W7080" s="8"/>
      <c r="X7080" s="133" t="str">
        <f>F7080</f>
        <v>Ukončení vodičů a kabelů izolovaných s označením a zapojením v rozváděči nebo na přístroji, průřezu žíly do 10 mm2</v>
      </c>
      <c r="Y7080" s="9"/>
      <c r="AA7080" s="11"/>
    </row>
    <row r="7081" spans="1:27" ht="7.5" customHeight="1" outlineLevel="5" x14ac:dyDescent="0.15">
      <c r="B7081" s="69"/>
      <c r="C7081" s="69"/>
      <c r="D7081" s="60"/>
      <c r="E7081" s="60"/>
      <c r="F7081" s="61"/>
      <c r="G7081" s="60"/>
      <c r="H7081" s="65"/>
      <c r="I7081" s="105"/>
      <c r="J7081" s="63"/>
      <c r="K7081" s="65"/>
      <c r="L7081" s="65"/>
      <c r="M7081" s="65"/>
      <c r="N7081" s="65"/>
      <c r="O7081" s="63"/>
      <c r="P7081" s="63"/>
      <c r="Q7081" s="63"/>
      <c r="R7081" s="60"/>
      <c r="S7081" s="60"/>
      <c r="T7081" s="69"/>
      <c r="U7081" s="8"/>
      <c r="X7081" s="60"/>
    </row>
    <row r="7082" spans="1:27" ht="11.25" outlineLevel="4" x14ac:dyDescent="0.2">
      <c r="A7082" s="4"/>
      <c r="B7082" s="120"/>
      <c r="C7082" s="121">
        <v>5</v>
      </c>
      <c r="D7082" s="122" t="s">
        <v>534</v>
      </c>
      <c r="E7082" s="123" t="s">
        <v>3944</v>
      </c>
      <c r="F7082" s="124" t="s">
        <v>3945</v>
      </c>
      <c r="G7082" s="122" t="s">
        <v>724</v>
      </c>
      <c r="H7082" s="125">
        <v>34</v>
      </c>
      <c r="I7082" s="126">
        <v>0</v>
      </c>
      <c r="J7082" s="127">
        <f>H7082*I7082</f>
        <v>0</v>
      </c>
      <c r="K7082" s="125"/>
      <c r="L7082" s="125">
        <f>H7082*K7082</f>
        <v>0</v>
      </c>
      <c r="M7082" s="125"/>
      <c r="N7082" s="125">
        <f>H7082*M7082</f>
        <v>0</v>
      </c>
      <c r="O7082" s="127">
        <v>15</v>
      </c>
      <c r="P7082" s="127">
        <f>J7082*(O7082/100)</f>
        <v>0</v>
      </c>
      <c r="Q7082" s="127">
        <f>J7082+P7082</f>
        <v>0</v>
      </c>
      <c r="R7082" s="128"/>
      <c r="S7082" s="128" t="s">
        <v>538</v>
      </c>
      <c r="T7082" s="129">
        <v>1</v>
      </c>
      <c r="U7082" s="8"/>
      <c r="V7082" s="8"/>
      <c r="W7082" s="8"/>
      <c r="X7082" s="60"/>
    </row>
    <row r="7083" spans="1:27" ht="9.75" outlineLevel="5" x14ac:dyDescent="0.2">
      <c r="A7083" s="130"/>
      <c r="B7083" s="131"/>
      <c r="C7083" s="131"/>
      <c r="D7083" s="132"/>
      <c r="E7083" s="136" t="s">
        <v>0</v>
      </c>
      <c r="F7083" s="159" t="s">
        <v>3946</v>
      </c>
      <c r="G7083" s="159"/>
      <c r="H7083" s="160"/>
      <c r="I7083" s="161"/>
      <c r="J7083" s="162"/>
      <c r="K7083" s="134"/>
      <c r="L7083" s="134"/>
      <c r="M7083" s="134"/>
      <c r="N7083" s="134"/>
      <c r="O7083" s="135"/>
      <c r="P7083" s="135"/>
      <c r="Q7083" s="135"/>
      <c r="R7083" s="132"/>
      <c r="S7083" s="132"/>
      <c r="T7083" s="131"/>
      <c r="U7083" s="6"/>
      <c r="V7083" s="8"/>
      <c r="W7083" s="8"/>
      <c r="X7083" s="133" t="str">
        <f>F7083</f>
        <v>Ukončení vodičů a kabelů izolovaných s označením a zapojením v rozváděči nebo na přístroji, průřezu žíly do 25 mm2</v>
      </c>
      <c r="Y7083" s="9"/>
      <c r="AA7083" s="11"/>
    </row>
    <row r="7084" spans="1:27" ht="7.5" customHeight="1" outlineLevel="5" x14ac:dyDescent="0.15">
      <c r="B7084" s="69"/>
      <c r="C7084" s="69"/>
      <c r="D7084" s="60"/>
      <c r="E7084" s="60"/>
      <c r="F7084" s="61"/>
      <c r="G7084" s="60"/>
      <c r="H7084" s="65"/>
      <c r="I7084" s="105"/>
      <c r="J7084" s="63"/>
      <c r="K7084" s="65"/>
      <c r="L7084" s="65"/>
      <c r="M7084" s="65"/>
      <c r="N7084" s="65"/>
      <c r="O7084" s="63"/>
      <c r="P7084" s="63"/>
      <c r="Q7084" s="63"/>
      <c r="R7084" s="60"/>
      <c r="S7084" s="60"/>
      <c r="T7084" s="69"/>
      <c r="U7084" s="8"/>
      <c r="X7084" s="60"/>
    </row>
    <row r="7085" spans="1:27" ht="11.25" outlineLevel="4" x14ac:dyDescent="0.2">
      <c r="A7085" s="4"/>
      <c r="B7085" s="120"/>
      <c r="C7085" s="121">
        <v>6</v>
      </c>
      <c r="D7085" s="122" t="s">
        <v>534</v>
      </c>
      <c r="E7085" s="123" t="s">
        <v>3947</v>
      </c>
      <c r="F7085" s="124" t="s">
        <v>3948</v>
      </c>
      <c r="G7085" s="122" t="s">
        <v>724</v>
      </c>
      <c r="H7085" s="125">
        <v>10</v>
      </c>
      <c r="I7085" s="126">
        <v>0</v>
      </c>
      <c r="J7085" s="127">
        <f>H7085*I7085</f>
        <v>0</v>
      </c>
      <c r="K7085" s="125"/>
      <c r="L7085" s="125">
        <f>H7085*K7085</f>
        <v>0</v>
      </c>
      <c r="M7085" s="125"/>
      <c r="N7085" s="125">
        <f>H7085*M7085</f>
        <v>0</v>
      </c>
      <c r="O7085" s="127">
        <v>15</v>
      </c>
      <c r="P7085" s="127">
        <f>J7085*(O7085/100)</f>
        <v>0</v>
      </c>
      <c r="Q7085" s="127">
        <f>J7085+P7085</f>
        <v>0</v>
      </c>
      <c r="R7085" s="128"/>
      <c r="S7085" s="128" t="s">
        <v>538</v>
      </c>
      <c r="T7085" s="129">
        <v>1</v>
      </c>
      <c r="U7085" s="8"/>
      <c r="V7085" s="8"/>
      <c r="W7085" s="8"/>
      <c r="X7085" s="60"/>
    </row>
    <row r="7086" spans="1:27" ht="9.75" outlineLevel="5" x14ac:dyDescent="0.2">
      <c r="A7086" s="130"/>
      <c r="B7086" s="131"/>
      <c r="C7086" s="131"/>
      <c r="D7086" s="132"/>
      <c r="E7086" s="136" t="s">
        <v>0</v>
      </c>
      <c r="F7086" s="159" t="s">
        <v>3949</v>
      </c>
      <c r="G7086" s="159"/>
      <c r="H7086" s="160"/>
      <c r="I7086" s="161"/>
      <c r="J7086" s="162"/>
      <c r="K7086" s="134"/>
      <c r="L7086" s="134"/>
      <c r="M7086" s="134"/>
      <c r="N7086" s="134"/>
      <c r="O7086" s="135"/>
      <c r="P7086" s="135"/>
      <c r="Q7086" s="135"/>
      <c r="R7086" s="132"/>
      <c r="S7086" s="132"/>
      <c r="T7086" s="131"/>
      <c r="U7086" s="6"/>
      <c r="V7086" s="8"/>
      <c r="W7086" s="8"/>
      <c r="X7086" s="133" t="str">
        <f>F7086</f>
        <v>Ukončení vodičů a kabelů izolovaných s označením a zapojením v rozváděči nebo na přístroji, průřezu žíly do 50 mm2</v>
      </c>
      <c r="Y7086" s="9"/>
      <c r="AA7086" s="11"/>
    </row>
    <row r="7087" spans="1:27" ht="7.5" customHeight="1" outlineLevel="5" x14ac:dyDescent="0.15">
      <c r="B7087" s="69"/>
      <c r="C7087" s="69"/>
      <c r="D7087" s="60"/>
      <c r="E7087" s="60"/>
      <c r="F7087" s="61"/>
      <c r="G7087" s="60"/>
      <c r="H7087" s="65"/>
      <c r="I7087" s="105"/>
      <c r="J7087" s="63"/>
      <c r="K7087" s="65"/>
      <c r="L7087" s="65"/>
      <c r="M7087" s="65"/>
      <c r="N7087" s="65"/>
      <c r="O7087" s="63"/>
      <c r="P7087" s="63"/>
      <c r="Q7087" s="63"/>
      <c r="R7087" s="60"/>
      <c r="S7087" s="60"/>
      <c r="T7087" s="69"/>
      <c r="U7087" s="8"/>
      <c r="X7087" s="60"/>
    </row>
    <row r="7088" spans="1:27" outlineLevel="4" x14ac:dyDescent="0.15">
      <c r="B7088" s="6"/>
      <c r="C7088" s="6"/>
      <c r="D7088" s="6"/>
      <c r="E7088" s="6"/>
      <c r="F7088" s="6"/>
      <c r="G7088" s="6"/>
      <c r="H7088" s="6"/>
      <c r="I7088" s="8"/>
      <c r="J7088" s="8"/>
      <c r="K7088" s="6"/>
      <c r="L7088" s="6"/>
      <c r="M7088" s="6"/>
      <c r="N7088" s="6"/>
      <c r="O7088" s="6"/>
      <c r="P7088" s="8"/>
      <c r="Q7088" s="8"/>
      <c r="R7088" s="8"/>
      <c r="S7088" s="6"/>
      <c r="T7088" s="6"/>
      <c r="X7088" s="6"/>
    </row>
    <row r="7089" spans="1:27" ht="11.25" outlineLevel="3" x14ac:dyDescent="0.2">
      <c r="A7089" s="96" t="s">
        <v>268</v>
      </c>
      <c r="B7089" s="100">
        <v>4</v>
      </c>
      <c r="C7089" s="114"/>
      <c r="D7089" s="115" t="s">
        <v>533</v>
      </c>
      <c r="E7089" s="115"/>
      <c r="F7089" s="116" t="s">
        <v>194</v>
      </c>
      <c r="G7089" s="115"/>
      <c r="H7089" s="117"/>
      <c r="I7089" s="118"/>
      <c r="J7089" s="98">
        <f>SUBTOTAL(9,J7090:J7117)</f>
        <v>0</v>
      </c>
      <c r="K7089" s="117"/>
      <c r="L7089" s="99">
        <f>SUBTOTAL(9,L7090:L7117)</f>
        <v>1.5280000000000002E-2</v>
      </c>
      <c r="M7089" s="117"/>
      <c r="N7089" s="99">
        <f>SUBTOTAL(9,N7090:N7117)</f>
        <v>6.9657999999999998</v>
      </c>
      <c r="O7089" s="119"/>
      <c r="P7089" s="98">
        <f>SUBTOTAL(9,P7090:P7117)</f>
        <v>0</v>
      </c>
      <c r="Q7089" s="98">
        <f>SUBTOTAL(9,Q7090:Q7117)</f>
        <v>0</v>
      </c>
      <c r="R7089" s="115"/>
      <c r="S7089" s="115"/>
      <c r="T7089" s="100">
        <f>SUBTOTAL(9,T7090:T7117)</f>
        <v>9</v>
      </c>
      <c r="U7089" s="6"/>
      <c r="V7089" s="8"/>
      <c r="W7089" s="8"/>
      <c r="X7089" s="60"/>
    </row>
    <row r="7090" spans="1:27" ht="22.5" outlineLevel="4" x14ac:dyDescent="0.2">
      <c r="A7090" s="4"/>
      <c r="B7090" s="120"/>
      <c r="C7090" s="121">
        <v>1</v>
      </c>
      <c r="D7090" s="122" t="s">
        <v>3747</v>
      </c>
      <c r="E7090" s="123" t="s">
        <v>3950</v>
      </c>
      <c r="F7090" s="124" t="s">
        <v>3951</v>
      </c>
      <c r="G7090" s="122" t="s">
        <v>537</v>
      </c>
      <c r="H7090" s="125">
        <v>0.8</v>
      </c>
      <c r="I7090" s="126">
        <v>0</v>
      </c>
      <c r="J7090" s="127">
        <f>H7090*I7090</f>
        <v>0</v>
      </c>
      <c r="K7090" s="125"/>
      <c r="L7090" s="125">
        <f>H7090*K7090</f>
        <v>0</v>
      </c>
      <c r="M7090" s="125">
        <v>2.2000000000000002</v>
      </c>
      <c r="N7090" s="125">
        <f>H7090*M7090</f>
        <v>1.7600000000000002</v>
      </c>
      <c r="O7090" s="127">
        <v>15</v>
      </c>
      <c r="P7090" s="127">
        <f>J7090*(O7090/100)</f>
        <v>0</v>
      </c>
      <c r="Q7090" s="127">
        <f>J7090+P7090</f>
        <v>0</v>
      </c>
      <c r="R7090" s="128"/>
      <c r="S7090" s="128" t="s">
        <v>538</v>
      </c>
      <c r="T7090" s="129">
        <v>1</v>
      </c>
      <c r="U7090" s="8"/>
      <c r="V7090" s="8"/>
      <c r="W7090" s="8"/>
      <c r="X7090" s="60"/>
    </row>
    <row r="7091" spans="1:27" ht="9.75" outlineLevel="5" x14ac:dyDescent="0.2">
      <c r="A7091" s="130"/>
      <c r="B7091" s="131"/>
      <c r="C7091" s="131"/>
      <c r="D7091" s="132"/>
      <c r="E7091" s="136" t="s">
        <v>0</v>
      </c>
      <c r="F7091" s="159" t="s">
        <v>3952</v>
      </c>
      <c r="G7091" s="159"/>
      <c r="H7091" s="160"/>
      <c r="I7091" s="161"/>
      <c r="J7091" s="162"/>
      <c r="K7091" s="134"/>
      <c r="L7091" s="134"/>
      <c r="M7091" s="134"/>
      <c r="N7091" s="134"/>
      <c r="O7091" s="135"/>
      <c r="P7091" s="135"/>
      <c r="Q7091" s="135"/>
      <c r="R7091" s="132"/>
      <c r="S7091" s="132"/>
      <c r="T7091" s="131"/>
      <c r="U7091" s="6"/>
      <c r="V7091" s="8"/>
      <c r="W7091" s="8"/>
      <c r="X7091" s="133" t="str">
        <f>F7091</f>
        <v>Vysekání kapes nebo výklenků ve zdivu pro osazení kotevních prvků nebo elektroinstalačního zařízení betonovém nebo kamenném, velikosti plochy přes 0,25 m2 jakékoliv hloubky</v>
      </c>
      <c r="Y7091" s="9"/>
      <c r="AA7091" s="11"/>
    </row>
    <row r="7092" spans="1:27" ht="7.5" customHeight="1" outlineLevel="5" x14ac:dyDescent="0.15">
      <c r="B7092" s="69"/>
      <c r="C7092" s="69"/>
      <c r="D7092" s="60"/>
      <c r="E7092" s="60"/>
      <c r="F7092" s="61"/>
      <c r="G7092" s="60"/>
      <c r="H7092" s="65"/>
      <c r="I7092" s="105"/>
      <c r="J7092" s="63"/>
      <c r="K7092" s="65"/>
      <c r="L7092" s="65"/>
      <c r="M7092" s="65"/>
      <c r="N7092" s="65"/>
      <c r="O7092" s="63"/>
      <c r="P7092" s="63"/>
      <c r="Q7092" s="63"/>
      <c r="R7092" s="60"/>
      <c r="S7092" s="60"/>
      <c r="T7092" s="69"/>
      <c r="U7092" s="8"/>
      <c r="X7092" s="60"/>
    </row>
    <row r="7093" spans="1:27" ht="11.25" outlineLevel="4" x14ac:dyDescent="0.2">
      <c r="A7093" s="4"/>
      <c r="B7093" s="120"/>
      <c r="C7093" s="121">
        <v>2</v>
      </c>
      <c r="D7093" s="122" t="s">
        <v>3747</v>
      </c>
      <c r="E7093" s="123" t="s">
        <v>3953</v>
      </c>
      <c r="F7093" s="124" t="s">
        <v>3954</v>
      </c>
      <c r="G7093" s="122" t="s">
        <v>724</v>
      </c>
      <c r="H7093" s="125">
        <v>260</v>
      </c>
      <c r="I7093" s="126">
        <v>0</v>
      </c>
      <c r="J7093" s="127">
        <f>H7093*I7093</f>
        <v>0</v>
      </c>
      <c r="K7093" s="125"/>
      <c r="L7093" s="125">
        <f>H7093*K7093</f>
        <v>0</v>
      </c>
      <c r="M7093" s="125">
        <v>3.0000000000000001E-5</v>
      </c>
      <c r="N7093" s="125">
        <f>H7093*M7093</f>
        <v>7.8000000000000005E-3</v>
      </c>
      <c r="O7093" s="127">
        <v>15</v>
      </c>
      <c r="P7093" s="127">
        <f>J7093*(O7093/100)</f>
        <v>0</v>
      </c>
      <c r="Q7093" s="127">
        <f>J7093+P7093</f>
        <v>0</v>
      </c>
      <c r="R7093" s="128"/>
      <c r="S7093" s="128" t="s">
        <v>538</v>
      </c>
      <c r="T7093" s="129">
        <v>1</v>
      </c>
      <c r="U7093" s="8"/>
      <c r="V7093" s="8"/>
      <c r="W7093" s="8"/>
      <c r="X7093" s="60"/>
    </row>
    <row r="7094" spans="1:27" ht="9.75" outlineLevel="5" x14ac:dyDescent="0.2">
      <c r="A7094" s="130"/>
      <c r="B7094" s="131"/>
      <c r="C7094" s="131"/>
      <c r="D7094" s="132"/>
      <c r="E7094" s="136" t="s">
        <v>0</v>
      </c>
      <c r="F7094" s="159" t="s">
        <v>3955</v>
      </c>
      <c r="G7094" s="159"/>
      <c r="H7094" s="160"/>
      <c r="I7094" s="161"/>
      <c r="J7094" s="162"/>
      <c r="K7094" s="134"/>
      <c r="L7094" s="134"/>
      <c r="M7094" s="134"/>
      <c r="N7094" s="134"/>
      <c r="O7094" s="135"/>
      <c r="P7094" s="135"/>
      <c r="Q7094" s="135"/>
      <c r="R7094" s="132"/>
      <c r="S7094" s="132"/>
      <c r="T7094" s="131"/>
      <c r="U7094" s="6"/>
      <c r="V7094" s="8"/>
      <c r="W7094" s="8"/>
      <c r="X7094" s="133" t="str">
        <f>F7094</f>
        <v>Vysekání kapes nebo výklenků ve zdivu pro osazení kotevních prvků nebo elektroinstalačního zařízení z lehkých betonů, dutých cihel nebo tvárnic, velikosti 7x7x5 cm</v>
      </c>
      <c r="Y7094" s="9"/>
      <c r="AA7094" s="11"/>
    </row>
    <row r="7095" spans="1:27" ht="7.5" customHeight="1" outlineLevel="5" x14ac:dyDescent="0.15">
      <c r="B7095" s="69"/>
      <c r="C7095" s="69"/>
      <c r="D7095" s="60"/>
      <c r="E7095" s="60"/>
      <c r="F7095" s="61"/>
      <c r="G7095" s="60"/>
      <c r="H7095" s="65"/>
      <c r="I7095" s="105"/>
      <c r="J7095" s="63"/>
      <c r="K7095" s="65"/>
      <c r="L7095" s="65"/>
      <c r="M7095" s="65"/>
      <c r="N7095" s="65"/>
      <c r="O7095" s="63"/>
      <c r="P7095" s="63"/>
      <c r="Q7095" s="63"/>
      <c r="R7095" s="60"/>
      <c r="S7095" s="60"/>
      <c r="T7095" s="69"/>
      <c r="U7095" s="8"/>
      <c r="X7095" s="60"/>
    </row>
    <row r="7096" spans="1:27" ht="11.25" outlineLevel="4" x14ac:dyDescent="0.2">
      <c r="A7096" s="4"/>
      <c r="B7096" s="120"/>
      <c r="C7096" s="121">
        <v>3</v>
      </c>
      <c r="D7096" s="122" t="s">
        <v>3747</v>
      </c>
      <c r="E7096" s="123" t="s">
        <v>3956</v>
      </c>
      <c r="F7096" s="124" t="s">
        <v>3957</v>
      </c>
      <c r="G7096" s="122" t="s">
        <v>752</v>
      </c>
      <c r="H7096" s="125">
        <v>584</v>
      </c>
      <c r="I7096" s="126">
        <v>0</v>
      </c>
      <c r="J7096" s="127">
        <f>H7096*I7096</f>
        <v>0</v>
      </c>
      <c r="K7096" s="125">
        <v>2.0000000000000002E-5</v>
      </c>
      <c r="L7096" s="125">
        <f>H7096*K7096</f>
        <v>1.1680000000000001E-2</v>
      </c>
      <c r="M7096" s="125">
        <v>3.0000000000000001E-3</v>
      </c>
      <c r="N7096" s="125">
        <f>H7096*M7096</f>
        <v>1.752</v>
      </c>
      <c r="O7096" s="127">
        <v>15</v>
      </c>
      <c r="P7096" s="127">
        <f>J7096*(O7096/100)</f>
        <v>0</v>
      </c>
      <c r="Q7096" s="127">
        <f>J7096+P7096</f>
        <v>0</v>
      </c>
      <c r="R7096" s="128"/>
      <c r="S7096" s="128" t="s">
        <v>538</v>
      </c>
      <c r="T7096" s="129">
        <v>1</v>
      </c>
      <c r="U7096" s="8"/>
      <c r="V7096" s="8"/>
      <c r="W7096" s="8"/>
      <c r="X7096" s="60"/>
    </row>
    <row r="7097" spans="1:27" ht="9.75" outlineLevel="5" x14ac:dyDescent="0.2">
      <c r="A7097" s="130"/>
      <c r="B7097" s="131"/>
      <c r="C7097" s="131"/>
      <c r="D7097" s="132"/>
      <c r="E7097" s="136" t="s">
        <v>0</v>
      </c>
      <c r="F7097" s="159" t="s">
        <v>3958</v>
      </c>
      <c r="G7097" s="159"/>
      <c r="H7097" s="160"/>
      <c r="I7097" s="161"/>
      <c r="J7097" s="162"/>
      <c r="K7097" s="134"/>
      <c r="L7097" s="134"/>
      <c r="M7097" s="134"/>
      <c r="N7097" s="134"/>
      <c r="O7097" s="135"/>
      <c r="P7097" s="135"/>
      <c r="Q7097" s="135"/>
      <c r="R7097" s="132"/>
      <c r="S7097" s="132"/>
      <c r="T7097" s="131"/>
      <c r="U7097" s="6"/>
      <c r="V7097" s="8"/>
      <c r="W7097" s="8"/>
      <c r="X7097" s="133" t="str">
        <f>F7097</f>
        <v>Frézování drážek pro vodiče ve stěnách z cihel včetně omítky, rozměru do 5x5 cm</v>
      </c>
      <c r="Y7097" s="9"/>
      <c r="AA7097" s="11"/>
    </row>
    <row r="7098" spans="1:27" ht="7.5" customHeight="1" outlineLevel="5" x14ac:dyDescent="0.15">
      <c r="B7098" s="69"/>
      <c r="C7098" s="69"/>
      <c r="D7098" s="60"/>
      <c r="E7098" s="60"/>
      <c r="F7098" s="61"/>
      <c r="G7098" s="60"/>
      <c r="H7098" s="65"/>
      <c r="I7098" s="105"/>
      <c r="J7098" s="63"/>
      <c r="K7098" s="65"/>
      <c r="L7098" s="65"/>
      <c r="M7098" s="65"/>
      <c r="N7098" s="65"/>
      <c r="O7098" s="63"/>
      <c r="P7098" s="63"/>
      <c r="Q7098" s="63"/>
      <c r="R7098" s="60"/>
      <c r="S7098" s="60"/>
      <c r="T7098" s="69"/>
      <c r="U7098" s="8"/>
      <c r="X7098" s="60"/>
    </row>
    <row r="7099" spans="1:27" ht="11.25" outlineLevel="4" x14ac:dyDescent="0.2">
      <c r="A7099" s="4"/>
      <c r="B7099" s="120"/>
      <c r="C7099" s="121">
        <v>4</v>
      </c>
      <c r="D7099" s="122" t="s">
        <v>3747</v>
      </c>
      <c r="E7099" s="123" t="s">
        <v>3959</v>
      </c>
      <c r="F7099" s="124" t="s">
        <v>3960</v>
      </c>
      <c r="G7099" s="122" t="s">
        <v>752</v>
      </c>
      <c r="H7099" s="125">
        <v>72</v>
      </c>
      <c r="I7099" s="126">
        <v>0</v>
      </c>
      <c r="J7099" s="127">
        <f>H7099*I7099</f>
        <v>0</v>
      </c>
      <c r="K7099" s="125">
        <v>5.0000000000000002E-5</v>
      </c>
      <c r="L7099" s="125">
        <f>H7099*K7099</f>
        <v>3.6000000000000003E-3</v>
      </c>
      <c r="M7099" s="125">
        <v>5.0000000000000001E-3</v>
      </c>
      <c r="N7099" s="125">
        <f>H7099*M7099</f>
        <v>0.36</v>
      </c>
      <c r="O7099" s="127">
        <v>15</v>
      </c>
      <c r="P7099" s="127">
        <f>J7099*(O7099/100)</f>
        <v>0</v>
      </c>
      <c r="Q7099" s="127">
        <f>J7099+P7099</f>
        <v>0</v>
      </c>
      <c r="R7099" s="128"/>
      <c r="S7099" s="128" t="s">
        <v>538</v>
      </c>
      <c r="T7099" s="129">
        <v>1</v>
      </c>
      <c r="U7099" s="8"/>
      <c r="V7099" s="8"/>
      <c r="W7099" s="8"/>
      <c r="X7099" s="60"/>
    </row>
    <row r="7100" spans="1:27" ht="9.75" outlineLevel="5" x14ac:dyDescent="0.2">
      <c r="A7100" s="130"/>
      <c r="B7100" s="131"/>
      <c r="C7100" s="131"/>
      <c r="D7100" s="132"/>
      <c r="E7100" s="136" t="s">
        <v>0</v>
      </c>
      <c r="F7100" s="159" t="s">
        <v>3961</v>
      </c>
      <c r="G7100" s="159"/>
      <c r="H7100" s="160"/>
      <c r="I7100" s="161"/>
      <c r="J7100" s="162"/>
      <c r="K7100" s="134"/>
      <c r="L7100" s="134"/>
      <c r="M7100" s="134"/>
      <c r="N7100" s="134"/>
      <c r="O7100" s="135"/>
      <c r="P7100" s="135"/>
      <c r="Q7100" s="135"/>
      <c r="R7100" s="132"/>
      <c r="S7100" s="132"/>
      <c r="T7100" s="131"/>
      <c r="U7100" s="6"/>
      <c r="V7100" s="8"/>
      <c r="W7100" s="8"/>
      <c r="X7100" s="133" t="str">
        <f>F7100</f>
        <v>Frézování drážek pro vodiče ve stěnách z betonu, rozměru do 5x5 cm</v>
      </c>
      <c r="Y7100" s="9"/>
      <c r="AA7100" s="11"/>
    </row>
    <row r="7101" spans="1:27" ht="7.5" customHeight="1" outlineLevel="5" x14ac:dyDescent="0.15">
      <c r="B7101" s="69"/>
      <c r="C7101" s="69"/>
      <c r="D7101" s="60"/>
      <c r="E7101" s="60"/>
      <c r="F7101" s="61"/>
      <c r="G7101" s="60"/>
      <c r="H7101" s="65"/>
      <c r="I7101" s="105"/>
      <c r="J7101" s="63"/>
      <c r="K7101" s="65"/>
      <c r="L7101" s="65"/>
      <c r="M7101" s="65"/>
      <c r="N7101" s="65"/>
      <c r="O7101" s="63"/>
      <c r="P7101" s="63"/>
      <c r="Q7101" s="63"/>
      <c r="R7101" s="60"/>
      <c r="S7101" s="60"/>
      <c r="T7101" s="69"/>
      <c r="U7101" s="8"/>
      <c r="X7101" s="60"/>
    </row>
    <row r="7102" spans="1:27" ht="22.5" outlineLevel="4" x14ac:dyDescent="0.2">
      <c r="A7102" s="4"/>
      <c r="B7102" s="120"/>
      <c r="C7102" s="121">
        <v>5</v>
      </c>
      <c r="D7102" s="122" t="s">
        <v>3747</v>
      </c>
      <c r="E7102" s="123" t="s">
        <v>3962</v>
      </c>
      <c r="F7102" s="124" t="s">
        <v>3963</v>
      </c>
      <c r="G7102" s="122" t="s">
        <v>724</v>
      </c>
      <c r="H7102" s="125">
        <v>3</v>
      </c>
      <c r="I7102" s="126">
        <v>0</v>
      </c>
      <c r="J7102" s="127">
        <f>H7102*I7102</f>
        <v>0</v>
      </c>
      <c r="K7102" s="125"/>
      <c r="L7102" s="125">
        <f>H7102*K7102</f>
        <v>0</v>
      </c>
      <c r="M7102" s="125">
        <v>0.52200000000000002</v>
      </c>
      <c r="N7102" s="125">
        <f>H7102*M7102</f>
        <v>1.5660000000000001</v>
      </c>
      <c r="O7102" s="127">
        <v>15</v>
      </c>
      <c r="P7102" s="127">
        <f>J7102*(O7102/100)</f>
        <v>0</v>
      </c>
      <c r="Q7102" s="127">
        <f>J7102+P7102</f>
        <v>0</v>
      </c>
      <c r="R7102" s="128"/>
      <c r="S7102" s="128" t="s">
        <v>538</v>
      </c>
      <c r="T7102" s="129">
        <v>1</v>
      </c>
      <c r="U7102" s="8"/>
      <c r="V7102" s="8"/>
      <c r="W7102" s="8"/>
      <c r="X7102" s="60"/>
    </row>
    <row r="7103" spans="1:27" ht="9.75" outlineLevel="5" x14ac:dyDescent="0.2">
      <c r="A7103" s="130"/>
      <c r="B7103" s="131"/>
      <c r="C7103" s="131"/>
      <c r="D7103" s="132"/>
      <c r="E7103" s="136" t="s">
        <v>0</v>
      </c>
      <c r="F7103" s="159" t="s">
        <v>3964</v>
      </c>
      <c r="G7103" s="159"/>
      <c r="H7103" s="160"/>
      <c r="I7103" s="161"/>
      <c r="J7103" s="162"/>
      <c r="K7103" s="134"/>
      <c r="L7103" s="134"/>
      <c r="M7103" s="134"/>
      <c r="N7103" s="134"/>
      <c r="O7103" s="135"/>
      <c r="P7103" s="135"/>
      <c r="Q7103" s="135"/>
      <c r="R7103" s="132"/>
      <c r="S7103" s="132"/>
      <c r="T7103" s="131"/>
      <c r="U7103" s="6"/>
      <c r="V7103" s="8"/>
      <c r="W7103" s="8"/>
      <c r="X7103" s="133" t="str">
        <f>F7103</f>
        <v>Vybourání otvorů ve zdivu železobetonovém plochy přes 0,09 do 0,25 m2 a tloušťky přes 75 do 90 cm</v>
      </c>
      <c r="Y7103" s="9"/>
      <c r="AA7103" s="11"/>
    </row>
    <row r="7104" spans="1:27" ht="7.5" customHeight="1" outlineLevel="5" x14ac:dyDescent="0.15">
      <c r="B7104" s="69"/>
      <c r="C7104" s="69"/>
      <c r="D7104" s="60"/>
      <c r="E7104" s="60"/>
      <c r="F7104" s="61"/>
      <c r="G7104" s="60"/>
      <c r="H7104" s="65"/>
      <c r="I7104" s="105"/>
      <c r="J7104" s="63"/>
      <c r="K7104" s="65"/>
      <c r="L7104" s="65"/>
      <c r="M7104" s="65"/>
      <c r="N7104" s="65"/>
      <c r="O7104" s="63"/>
      <c r="P7104" s="63"/>
      <c r="Q7104" s="63"/>
      <c r="R7104" s="60"/>
      <c r="S7104" s="60"/>
      <c r="T7104" s="69"/>
      <c r="U7104" s="8"/>
      <c r="X7104" s="60"/>
    </row>
    <row r="7105" spans="1:27" ht="11.25" outlineLevel="4" x14ac:dyDescent="0.2">
      <c r="A7105" s="4"/>
      <c r="B7105" s="120"/>
      <c r="C7105" s="121">
        <v>6</v>
      </c>
      <c r="D7105" s="122" t="s">
        <v>3747</v>
      </c>
      <c r="E7105" s="123" t="s">
        <v>3965</v>
      </c>
      <c r="F7105" s="124" t="s">
        <v>3966</v>
      </c>
      <c r="G7105" s="122" t="s">
        <v>752</v>
      </c>
      <c r="H7105" s="125">
        <v>95</v>
      </c>
      <c r="I7105" s="126">
        <v>0</v>
      </c>
      <c r="J7105" s="127">
        <f>H7105*I7105</f>
        <v>0</v>
      </c>
      <c r="K7105" s="125"/>
      <c r="L7105" s="125">
        <f>H7105*K7105</f>
        <v>0</v>
      </c>
      <c r="M7105" s="125">
        <v>1.6E-2</v>
      </c>
      <c r="N7105" s="125">
        <f>H7105*M7105</f>
        <v>1.52</v>
      </c>
      <c r="O7105" s="127">
        <v>15</v>
      </c>
      <c r="P7105" s="127">
        <f>J7105*(O7105/100)</f>
        <v>0</v>
      </c>
      <c r="Q7105" s="127">
        <f>J7105+P7105</f>
        <v>0</v>
      </c>
      <c r="R7105" s="128"/>
      <c r="S7105" s="128" t="s">
        <v>538</v>
      </c>
      <c r="T7105" s="129">
        <v>1</v>
      </c>
      <c r="U7105" s="8"/>
      <c r="V7105" s="8"/>
      <c r="W7105" s="8"/>
      <c r="X7105" s="60"/>
    </row>
    <row r="7106" spans="1:27" ht="9.75" outlineLevel="5" x14ac:dyDescent="0.2">
      <c r="A7106" s="130"/>
      <c r="B7106" s="131"/>
      <c r="C7106" s="131"/>
      <c r="D7106" s="132"/>
      <c r="E7106" s="136" t="s">
        <v>0</v>
      </c>
      <c r="F7106" s="159" t="s">
        <v>3967</v>
      </c>
      <c r="G7106" s="159"/>
      <c r="H7106" s="160"/>
      <c r="I7106" s="161"/>
      <c r="J7106" s="162"/>
      <c r="K7106" s="134"/>
      <c r="L7106" s="134"/>
      <c r="M7106" s="134"/>
      <c r="N7106" s="134"/>
      <c r="O7106" s="135"/>
      <c r="P7106" s="135"/>
      <c r="Q7106" s="135"/>
      <c r="R7106" s="132"/>
      <c r="S7106" s="132"/>
      <c r="T7106" s="131"/>
      <c r="U7106" s="6"/>
      <c r="V7106" s="8"/>
      <c r="W7106" s="8"/>
      <c r="X7106" s="133" t="str">
        <f>F7106</f>
        <v>Vysekání rýh pro montáž trubek a kabelů v kamenných nebo betonových zdech hloubky přes 5 do 7 cm a šířky přes 7 do 10 cm</v>
      </c>
      <c r="Y7106" s="9"/>
      <c r="AA7106" s="11"/>
    </row>
    <row r="7107" spans="1:27" ht="7.5" customHeight="1" outlineLevel="5" x14ac:dyDescent="0.15">
      <c r="B7107" s="69"/>
      <c r="C7107" s="69"/>
      <c r="D7107" s="60"/>
      <c r="E7107" s="60"/>
      <c r="F7107" s="61"/>
      <c r="G7107" s="60"/>
      <c r="H7107" s="65"/>
      <c r="I7107" s="105"/>
      <c r="J7107" s="63"/>
      <c r="K7107" s="65"/>
      <c r="L7107" s="65"/>
      <c r="M7107" s="65"/>
      <c r="N7107" s="65"/>
      <c r="O7107" s="63"/>
      <c r="P7107" s="63"/>
      <c r="Q7107" s="63"/>
      <c r="R7107" s="60"/>
      <c r="S7107" s="60"/>
      <c r="T7107" s="69"/>
      <c r="U7107" s="8"/>
      <c r="X7107" s="60"/>
    </row>
    <row r="7108" spans="1:27" ht="11.25" outlineLevel="4" x14ac:dyDescent="0.2">
      <c r="A7108" s="4"/>
      <c r="B7108" s="120"/>
      <c r="C7108" s="121">
        <v>7</v>
      </c>
      <c r="D7108" s="122" t="s">
        <v>3747</v>
      </c>
      <c r="E7108" s="123" t="s">
        <v>3968</v>
      </c>
      <c r="F7108" s="124" t="s">
        <v>3969</v>
      </c>
      <c r="G7108" s="122" t="s">
        <v>601</v>
      </c>
      <c r="H7108" s="125">
        <v>4.5</v>
      </c>
      <c r="I7108" s="126">
        <v>0</v>
      </c>
      <c r="J7108" s="127">
        <f>H7108*I7108</f>
        <v>0</v>
      </c>
      <c r="K7108" s="125"/>
      <c r="L7108" s="125">
        <f>H7108*K7108</f>
        <v>0</v>
      </c>
      <c r="M7108" s="125"/>
      <c r="N7108" s="125">
        <f>H7108*M7108</f>
        <v>0</v>
      </c>
      <c r="O7108" s="127">
        <v>15</v>
      </c>
      <c r="P7108" s="127">
        <f>J7108*(O7108/100)</f>
        <v>0</v>
      </c>
      <c r="Q7108" s="127">
        <f>J7108+P7108</f>
        <v>0</v>
      </c>
      <c r="R7108" s="128"/>
      <c r="S7108" s="128" t="s">
        <v>538</v>
      </c>
      <c r="T7108" s="129">
        <v>1</v>
      </c>
      <c r="U7108" s="8"/>
      <c r="V7108" s="8"/>
      <c r="W7108" s="8"/>
      <c r="X7108" s="60"/>
    </row>
    <row r="7109" spans="1:27" ht="9.75" outlineLevel="5" x14ac:dyDescent="0.2">
      <c r="A7109" s="130"/>
      <c r="B7109" s="131"/>
      <c r="C7109" s="131"/>
      <c r="D7109" s="132"/>
      <c r="E7109" s="136" t="s">
        <v>0</v>
      </c>
      <c r="F7109" s="159" t="s">
        <v>3970</v>
      </c>
      <c r="G7109" s="159"/>
      <c r="H7109" s="160"/>
      <c r="I7109" s="161"/>
      <c r="J7109" s="162"/>
      <c r="K7109" s="134"/>
      <c r="L7109" s="134"/>
      <c r="M7109" s="134"/>
      <c r="N7109" s="134"/>
      <c r="O7109" s="135"/>
      <c r="P7109" s="135"/>
      <c r="Q7109" s="135"/>
      <c r="R7109" s="132"/>
      <c r="S7109" s="132"/>
      <c r="T7109" s="131"/>
      <c r="U7109" s="6"/>
      <c r="V7109" s="8"/>
      <c r="W7109" s="8"/>
      <c r="X7109" s="133" t="str">
        <f>F7109</f>
        <v>Odvoz suti a vybouraných hmot svislá doprava suti a vybouraných hmot za první podlaží</v>
      </c>
      <c r="Y7109" s="9"/>
      <c r="AA7109" s="11"/>
    </row>
    <row r="7110" spans="1:27" ht="7.5" customHeight="1" outlineLevel="5" x14ac:dyDescent="0.15">
      <c r="B7110" s="69"/>
      <c r="C7110" s="69"/>
      <c r="D7110" s="60"/>
      <c r="E7110" s="60"/>
      <c r="F7110" s="61"/>
      <c r="G7110" s="60"/>
      <c r="H7110" s="65"/>
      <c r="I7110" s="105"/>
      <c r="J7110" s="63"/>
      <c r="K7110" s="65"/>
      <c r="L7110" s="65"/>
      <c r="M7110" s="65"/>
      <c r="N7110" s="65"/>
      <c r="O7110" s="63"/>
      <c r="P7110" s="63"/>
      <c r="Q7110" s="63"/>
      <c r="R7110" s="60"/>
      <c r="S7110" s="60"/>
      <c r="T7110" s="69"/>
      <c r="U7110" s="8"/>
      <c r="X7110" s="60"/>
    </row>
    <row r="7111" spans="1:27" ht="11.25" outlineLevel="4" x14ac:dyDescent="0.2">
      <c r="A7111" s="4"/>
      <c r="B7111" s="120"/>
      <c r="C7111" s="121">
        <v>8</v>
      </c>
      <c r="D7111" s="122" t="s">
        <v>3747</v>
      </c>
      <c r="E7111" s="123" t="s">
        <v>3971</v>
      </c>
      <c r="F7111" s="124" t="s">
        <v>3972</v>
      </c>
      <c r="G7111" s="122" t="s">
        <v>601</v>
      </c>
      <c r="H7111" s="125">
        <v>4.5</v>
      </c>
      <c r="I7111" s="126">
        <v>0</v>
      </c>
      <c r="J7111" s="127">
        <f>H7111*I7111</f>
        <v>0</v>
      </c>
      <c r="K7111" s="125"/>
      <c r="L7111" s="125">
        <f>H7111*K7111</f>
        <v>0</v>
      </c>
      <c r="M7111" s="125"/>
      <c r="N7111" s="125">
        <f>H7111*M7111</f>
        <v>0</v>
      </c>
      <c r="O7111" s="127">
        <v>15</v>
      </c>
      <c r="P7111" s="127">
        <f>J7111*(O7111/100)</f>
        <v>0</v>
      </c>
      <c r="Q7111" s="127">
        <f>J7111+P7111</f>
        <v>0</v>
      </c>
      <c r="R7111" s="128"/>
      <c r="S7111" s="128" t="s">
        <v>538</v>
      </c>
      <c r="T7111" s="129">
        <v>1</v>
      </c>
      <c r="U7111" s="8"/>
      <c r="V7111" s="8"/>
      <c r="W7111" s="8"/>
      <c r="X7111" s="60"/>
    </row>
    <row r="7112" spans="1:27" ht="9.75" outlineLevel="5" x14ac:dyDescent="0.2">
      <c r="A7112" s="130"/>
      <c r="B7112" s="131"/>
      <c r="C7112" s="131"/>
      <c r="D7112" s="132"/>
      <c r="E7112" s="136" t="s">
        <v>0</v>
      </c>
      <c r="F7112" s="159" t="s">
        <v>3973</v>
      </c>
      <c r="G7112" s="159"/>
      <c r="H7112" s="160"/>
      <c r="I7112" s="161"/>
      <c r="J7112" s="162"/>
      <c r="K7112" s="134"/>
      <c r="L7112" s="134"/>
      <c r="M7112" s="134"/>
      <c r="N7112" s="134"/>
      <c r="O7112" s="135"/>
      <c r="P7112" s="135"/>
      <c r="Q7112" s="135"/>
      <c r="R7112" s="132"/>
      <c r="S7112" s="132"/>
      <c r="T7112" s="131"/>
      <c r="U7112" s="6"/>
      <c r="V7112" s="8"/>
      <c r="W7112" s="8"/>
      <c r="X7112" s="133" t="str">
        <f>F7112</f>
        <v>Odvoz suti a vybouraných hmot odvoz suti a vybouraných hmot do 1 km</v>
      </c>
      <c r="Y7112" s="9"/>
      <c r="AA7112" s="11"/>
    </row>
    <row r="7113" spans="1:27" ht="7.5" customHeight="1" outlineLevel="5" x14ac:dyDescent="0.15">
      <c r="B7113" s="69"/>
      <c r="C7113" s="69"/>
      <c r="D7113" s="60"/>
      <c r="E7113" s="60"/>
      <c r="F7113" s="61"/>
      <c r="G7113" s="60"/>
      <c r="H7113" s="65"/>
      <c r="I7113" s="105"/>
      <c r="J7113" s="63"/>
      <c r="K7113" s="65"/>
      <c r="L7113" s="65"/>
      <c r="M7113" s="65"/>
      <c r="N7113" s="65"/>
      <c r="O7113" s="63"/>
      <c r="P7113" s="63"/>
      <c r="Q7113" s="63"/>
      <c r="R7113" s="60"/>
      <c r="S7113" s="60"/>
      <c r="T7113" s="69"/>
      <c r="U7113" s="8"/>
      <c r="X7113" s="60"/>
    </row>
    <row r="7114" spans="1:27" ht="22.5" outlineLevel="4" x14ac:dyDescent="0.2">
      <c r="A7114" s="4"/>
      <c r="B7114" s="120"/>
      <c r="C7114" s="121">
        <v>9</v>
      </c>
      <c r="D7114" s="122" t="s">
        <v>3747</v>
      </c>
      <c r="E7114" s="123" t="s">
        <v>3974</v>
      </c>
      <c r="F7114" s="124" t="s">
        <v>3975</v>
      </c>
      <c r="G7114" s="122" t="s">
        <v>601</v>
      </c>
      <c r="H7114" s="125">
        <v>4.5</v>
      </c>
      <c r="I7114" s="126">
        <v>0</v>
      </c>
      <c r="J7114" s="127">
        <f>H7114*I7114</f>
        <v>0</v>
      </c>
      <c r="K7114" s="125"/>
      <c r="L7114" s="125">
        <f>H7114*K7114</f>
        <v>0</v>
      </c>
      <c r="M7114" s="125"/>
      <c r="N7114" s="125">
        <f>H7114*M7114</f>
        <v>0</v>
      </c>
      <c r="O7114" s="127">
        <v>15</v>
      </c>
      <c r="P7114" s="127">
        <f>J7114*(O7114/100)</f>
        <v>0</v>
      </c>
      <c r="Q7114" s="127">
        <f>J7114+P7114</f>
        <v>0</v>
      </c>
      <c r="R7114" s="128"/>
      <c r="S7114" s="128" t="s">
        <v>538</v>
      </c>
      <c r="T7114" s="129">
        <v>1</v>
      </c>
      <c r="U7114" s="8"/>
      <c r="V7114" s="8"/>
      <c r="W7114" s="8"/>
      <c r="X7114" s="60"/>
    </row>
    <row r="7115" spans="1:27" ht="9.75" outlineLevel="5" x14ac:dyDescent="0.2">
      <c r="A7115" s="130"/>
      <c r="B7115" s="131"/>
      <c r="C7115" s="131"/>
      <c r="D7115" s="132"/>
      <c r="E7115" s="136" t="s">
        <v>0</v>
      </c>
      <c r="F7115" s="159" t="s">
        <v>3976</v>
      </c>
      <c r="G7115" s="159"/>
      <c r="H7115" s="160"/>
      <c r="I7115" s="161"/>
      <c r="J7115" s="162"/>
      <c r="K7115" s="134"/>
      <c r="L7115" s="134"/>
      <c r="M7115" s="134"/>
      <c r="N7115" s="134"/>
      <c r="O7115" s="135"/>
      <c r="P7115" s="135"/>
      <c r="Q7115" s="135"/>
      <c r="R7115" s="132"/>
      <c r="S7115" s="132"/>
      <c r="T7115" s="131"/>
      <c r="U7115" s="6"/>
      <c r="V7115" s="8"/>
      <c r="W7115" s="8"/>
      <c r="X7115" s="133" t="str">
        <f>F7115</f>
        <v>Poplatek za uložení stavebního odpadu (skládkovné) na recyklační skládce z armovaného betonu zatříděného do Katalogu odpadů pod kódem 17 01 01</v>
      </c>
      <c r="Y7115" s="9"/>
      <c r="AA7115" s="11"/>
    </row>
    <row r="7116" spans="1:27" ht="7.5" customHeight="1" outlineLevel="5" x14ac:dyDescent="0.15">
      <c r="B7116" s="69"/>
      <c r="C7116" s="69"/>
      <c r="D7116" s="60"/>
      <c r="E7116" s="60"/>
      <c r="F7116" s="61"/>
      <c r="G7116" s="60"/>
      <c r="H7116" s="65"/>
      <c r="I7116" s="105"/>
      <c r="J7116" s="63"/>
      <c r="K7116" s="65"/>
      <c r="L7116" s="65"/>
      <c r="M7116" s="65"/>
      <c r="N7116" s="65"/>
      <c r="O7116" s="63"/>
      <c r="P7116" s="63"/>
      <c r="Q7116" s="63"/>
      <c r="R7116" s="60"/>
      <c r="S7116" s="60"/>
      <c r="T7116" s="69"/>
      <c r="U7116" s="8"/>
      <c r="X7116" s="60"/>
    </row>
    <row r="7117" spans="1:27" outlineLevel="4" x14ac:dyDescent="0.15">
      <c r="B7117" s="6"/>
      <c r="C7117" s="6"/>
      <c r="D7117" s="6"/>
      <c r="E7117" s="6"/>
      <c r="F7117" s="6"/>
      <c r="G7117" s="6"/>
      <c r="H7117" s="6"/>
      <c r="I7117" s="8"/>
      <c r="J7117" s="8"/>
      <c r="K7117" s="6"/>
      <c r="L7117" s="6"/>
      <c r="M7117" s="6"/>
      <c r="N7117" s="6"/>
      <c r="O7117" s="6"/>
      <c r="P7117" s="8"/>
      <c r="Q7117" s="8"/>
      <c r="R7117" s="8"/>
      <c r="S7117" s="6"/>
      <c r="T7117" s="6"/>
      <c r="X7117" s="6"/>
    </row>
    <row r="7118" spans="1:27" ht="11.25" outlineLevel="3" x14ac:dyDescent="0.2">
      <c r="A7118" s="96" t="s">
        <v>269</v>
      </c>
      <c r="B7118" s="100">
        <v>4</v>
      </c>
      <c r="C7118" s="114"/>
      <c r="D7118" s="115" t="s">
        <v>533</v>
      </c>
      <c r="E7118" s="115"/>
      <c r="F7118" s="116" t="s">
        <v>196</v>
      </c>
      <c r="G7118" s="115"/>
      <c r="H7118" s="117"/>
      <c r="I7118" s="118"/>
      <c r="J7118" s="98">
        <f>SUBTOTAL(9,J7119:J7125)</f>
        <v>0</v>
      </c>
      <c r="K7118" s="117"/>
      <c r="L7118" s="99">
        <f>SUBTOTAL(9,L7119:L7125)</f>
        <v>0</v>
      </c>
      <c r="M7118" s="117"/>
      <c r="N7118" s="99">
        <f>SUBTOTAL(9,N7119:N7125)</f>
        <v>0</v>
      </c>
      <c r="O7118" s="119"/>
      <c r="P7118" s="98">
        <f>SUBTOTAL(9,P7119:P7125)</f>
        <v>0</v>
      </c>
      <c r="Q7118" s="98">
        <f>SUBTOTAL(9,Q7119:Q7125)</f>
        <v>0</v>
      </c>
      <c r="R7118" s="115"/>
      <c r="S7118" s="115"/>
      <c r="T7118" s="100">
        <f>SUBTOTAL(9,T7119:T7125)</f>
        <v>2</v>
      </c>
      <c r="U7118" s="6"/>
      <c r="V7118" s="8"/>
      <c r="W7118" s="8"/>
      <c r="X7118" s="60"/>
    </row>
    <row r="7119" spans="1:27" ht="11.25" outlineLevel="4" x14ac:dyDescent="0.2">
      <c r="A7119" s="4"/>
      <c r="B7119" s="120"/>
      <c r="C7119" s="121">
        <v>1</v>
      </c>
      <c r="D7119" s="122" t="s">
        <v>534</v>
      </c>
      <c r="E7119" s="123" t="s">
        <v>3977</v>
      </c>
      <c r="F7119" s="124" t="s">
        <v>3978</v>
      </c>
      <c r="G7119" s="122" t="s">
        <v>724</v>
      </c>
      <c r="H7119" s="125">
        <v>1</v>
      </c>
      <c r="I7119" s="126">
        <v>0</v>
      </c>
      <c r="J7119" s="127">
        <f>H7119*I7119</f>
        <v>0</v>
      </c>
      <c r="K7119" s="125"/>
      <c r="L7119" s="125">
        <f>H7119*K7119</f>
        <v>0</v>
      </c>
      <c r="M7119" s="125"/>
      <c r="N7119" s="125">
        <f>H7119*M7119</f>
        <v>0</v>
      </c>
      <c r="O7119" s="127">
        <v>15</v>
      </c>
      <c r="P7119" s="127">
        <f>J7119*(O7119/100)</f>
        <v>0</v>
      </c>
      <c r="Q7119" s="127">
        <f>J7119+P7119</f>
        <v>0</v>
      </c>
      <c r="R7119" s="128"/>
      <c r="S7119" s="128" t="s">
        <v>538</v>
      </c>
      <c r="T7119" s="129">
        <v>1</v>
      </c>
      <c r="U7119" s="8"/>
      <c r="V7119" s="8"/>
      <c r="W7119" s="8"/>
      <c r="X7119" s="60"/>
    </row>
    <row r="7120" spans="1:27" ht="9.75" outlineLevel="5" x14ac:dyDescent="0.2">
      <c r="A7120" s="130"/>
      <c r="B7120" s="131"/>
      <c r="C7120" s="131"/>
      <c r="D7120" s="132"/>
      <c r="E7120" s="136" t="s">
        <v>0</v>
      </c>
      <c r="F7120" s="159" t="s">
        <v>3979</v>
      </c>
      <c r="G7120" s="159"/>
      <c r="H7120" s="160"/>
      <c r="I7120" s="161"/>
      <c r="J7120" s="162"/>
      <c r="K7120" s="134"/>
      <c r="L7120" s="134"/>
      <c r="M7120" s="134"/>
      <c r="N7120" s="134"/>
      <c r="O7120" s="135"/>
      <c r="P7120" s="135"/>
      <c r="Q7120" s="135"/>
      <c r="R7120" s="132"/>
      <c r="S7120" s="132"/>
      <c r="T7120" s="131"/>
      <c r="U7120" s="6"/>
      <c r="V7120" s="8"/>
      <c r="W7120" s="8"/>
      <c r="X7120" s="133" t="str">
        <f>F7120</f>
        <v>Zkoušky a prohlídky elektrických rozvodů a zařízení celková prohlídka a vyhotovení revizní zprávy pro objem montážních prací přes 500 do 1000 tis. Kč</v>
      </c>
      <c r="Y7120" s="9"/>
      <c r="AA7120" s="11"/>
    </row>
    <row r="7121" spans="1:27" ht="7.5" customHeight="1" outlineLevel="5" x14ac:dyDescent="0.15">
      <c r="B7121" s="69"/>
      <c r="C7121" s="69"/>
      <c r="D7121" s="60"/>
      <c r="E7121" s="60"/>
      <c r="F7121" s="61"/>
      <c r="G7121" s="60"/>
      <c r="H7121" s="65"/>
      <c r="I7121" s="105"/>
      <c r="J7121" s="63"/>
      <c r="K7121" s="65"/>
      <c r="L7121" s="65"/>
      <c r="M7121" s="65"/>
      <c r="N7121" s="65"/>
      <c r="O7121" s="63"/>
      <c r="P7121" s="63"/>
      <c r="Q7121" s="63"/>
      <c r="R7121" s="60"/>
      <c r="S7121" s="60"/>
      <c r="T7121" s="69"/>
      <c r="U7121" s="8"/>
      <c r="X7121" s="60"/>
    </row>
    <row r="7122" spans="1:27" ht="11.25" outlineLevel="4" x14ac:dyDescent="0.2">
      <c r="A7122" s="4"/>
      <c r="B7122" s="120"/>
      <c r="C7122" s="121">
        <v>2</v>
      </c>
      <c r="D7122" s="122" t="s">
        <v>534</v>
      </c>
      <c r="E7122" s="123" t="s">
        <v>3980</v>
      </c>
      <c r="F7122" s="124" t="s">
        <v>3981</v>
      </c>
      <c r="G7122" s="122" t="s">
        <v>724</v>
      </c>
      <c r="H7122" s="125">
        <v>1</v>
      </c>
      <c r="I7122" s="126">
        <v>0</v>
      </c>
      <c r="J7122" s="127">
        <f>H7122*I7122</f>
        <v>0</v>
      </c>
      <c r="K7122" s="125"/>
      <c r="L7122" s="125">
        <f>H7122*K7122</f>
        <v>0</v>
      </c>
      <c r="M7122" s="125"/>
      <c r="N7122" s="125">
        <f>H7122*M7122</f>
        <v>0</v>
      </c>
      <c r="O7122" s="127">
        <v>15</v>
      </c>
      <c r="P7122" s="127">
        <f>J7122*(O7122/100)</f>
        <v>0</v>
      </c>
      <c r="Q7122" s="127">
        <f>J7122+P7122</f>
        <v>0</v>
      </c>
      <c r="R7122" s="128"/>
      <c r="S7122" s="128" t="s">
        <v>538</v>
      </c>
      <c r="T7122" s="129">
        <v>1</v>
      </c>
      <c r="U7122" s="8"/>
      <c r="V7122" s="8"/>
      <c r="W7122" s="8"/>
      <c r="X7122" s="60"/>
    </row>
    <row r="7123" spans="1:27" ht="19.5" outlineLevel="5" x14ac:dyDescent="0.2">
      <c r="A7123" s="130"/>
      <c r="B7123" s="131"/>
      <c r="C7123" s="131"/>
      <c r="D7123" s="132"/>
      <c r="E7123" s="136" t="s">
        <v>0</v>
      </c>
      <c r="F7123" s="159" t="s">
        <v>3982</v>
      </c>
      <c r="G7123" s="159"/>
      <c r="H7123" s="160"/>
      <c r="I7123" s="161"/>
      <c r="J7123" s="162"/>
      <c r="K7123" s="134"/>
      <c r="L7123" s="134"/>
      <c r="M7123" s="134"/>
      <c r="N7123" s="134"/>
      <c r="O7123" s="135"/>
      <c r="P7123" s="135"/>
      <c r="Q7123" s="135"/>
      <c r="R7123" s="132"/>
      <c r="S7123" s="132"/>
      <c r="T7123" s="131"/>
      <c r="U7123" s="6"/>
      <c r="V7123" s="8"/>
      <c r="W7123" s="8"/>
      <c r="X7123" s="133" t="str">
        <f>F7123</f>
        <v>Zkoušky a prohlídky elektrických rozvodů a zařízení celková prohlídka a vyhotovení revizní zprávy pro objem montážních prací Příplatek k ceně 0003 za každých dalších i započatých 500 tis. Kč přes 1000 tis. Kč</v>
      </c>
      <c r="Y7123" s="9"/>
      <c r="AA7123" s="11"/>
    </row>
    <row r="7124" spans="1:27" ht="7.5" customHeight="1" outlineLevel="5" x14ac:dyDescent="0.15">
      <c r="B7124" s="69"/>
      <c r="C7124" s="69"/>
      <c r="D7124" s="60"/>
      <c r="E7124" s="60"/>
      <c r="F7124" s="61"/>
      <c r="G7124" s="60"/>
      <c r="H7124" s="65"/>
      <c r="I7124" s="105"/>
      <c r="J7124" s="63"/>
      <c r="K7124" s="65"/>
      <c r="L7124" s="65"/>
      <c r="M7124" s="65"/>
      <c r="N7124" s="65"/>
      <c r="O7124" s="63"/>
      <c r="P7124" s="63"/>
      <c r="Q7124" s="63"/>
      <c r="R7124" s="60"/>
      <c r="S7124" s="60"/>
      <c r="T7124" s="69"/>
      <c r="U7124" s="8"/>
      <c r="X7124" s="60"/>
    </row>
    <row r="7125" spans="1:27" outlineLevel="4" x14ac:dyDescent="0.15">
      <c r="B7125" s="6"/>
      <c r="C7125" s="6"/>
      <c r="D7125" s="6"/>
      <c r="E7125" s="6"/>
      <c r="F7125" s="6"/>
      <c r="G7125" s="6"/>
      <c r="H7125" s="6"/>
      <c r="I7125" s="8"/>
      <c r="J7125" s="8"/>
      <c r="K7125" s="6"/>
      <c r="L7125" s="6"/>
      <c r="M7125" s="6"/>
      <c r="N7125" s="6"/>
      <c r="O7125" s="6"/>
      <c r="P7125" s="8"/>
      <c r="Q7125" s="8"/>
      <c r="R7125" s="8"/>
      <c r="S7125" s="6"/>
      <c r="T7125" s="6"/>
      <c r="X7125" s="6"/>
    </row>
    <row r="7126" spans="1:27" ht="11.25" outlineLevel="3" x14ac:dyDescent="0.2">
      <c r="A7126" s="96" t="s">
        <v>270</v>
      </c>
      <c r="B7126" s="100">
        <v>4</v>
      </c>
      <c r="C7126" s="114"/>
      <c r="D7126" s="115" t="s">
        <v>533</v>
      </c>
      <c r="E7126" s="115"/>
      <c r="F7126" s="116" t="s">
        <v>198</v>
      </c>
      <c r="G7126" s="115"/>
      <c r="H7126" s="117"/>
      <c r="I7126" s="118"/>
      <c r="J7126" s="98">
        <f>SUBTOTAL(9,J7127:J7130)</f>
        <v>0</v>
      </c>
      <c r="K7126" s="117"/>
      <c r="L7126" s="99">
        <f>SUBTOTAL(9,L7127:L7130)</f>
        <v>0</v>
      </c>
      <c r="M7126" s="117"/>
      <c r="N7126" s="99">
        <f>SUBTOTAL(9,N7127:N7130)</f>
        <v>0</v>
      </c>
      <c r="O7126" s="119"/>
      <c r="P7126" s="98">
        <f>SUBTOTAL(9,P7127:P7130)</f>
        <v>0</v>
      </c>
      <c r="Q7126" s="98">
        <f>SUBTOTAL(9,Q7127:Q7130)</f>
        <v>0</v>
      </c>
      <c r="R7126" s="115"/>
      <c r="S7126" s="115"/>
      <c r="T7126" s="100">
        <f>SUBTOTAL(9,T7127:T7130)</f>
        <v>1</v>
      </c>
      <c r="U7126" s="6"/>
      <c r="V7126" s="8"/>
      <c r="W7126" s="8"/>
      <c r="X7126" s="60"/>
    </row>
    <row r="7127" spans="1:27" ht="11.25" outlineLevel="4" x14ac:dyDescent="0.2">
      <c r="A7127" s="4"/>
      <c r="B7127" s="120"/>
      <c r="C7127" s="121">
        <v>1</v>
      </c>
      <c r="D7127" s="122" t="s">
        <v>760</v>
      </c>
      <c r="E7127" s="123" t="s">
        <v>3983</v>
      </c>
      <c r="F7127" s="124" t="s">
        <v>3984</v>
      </c>
      <c r="G7127" s="122" t="s">
        <v>3757</v>
      </c>
      <c r="H7127" s="125">
        <v>40</v>
      </c>
      <c r="I7127" s="126">
        <v>0</v>
      </c>
      <c r="J7127" s="127">
        <f>H7127*I7127</f>
        <v>0</v>
      </c>
      <c r="K7127" s="125"/>
      <c r="L7127" s="125">
        <f>H7127*K7127</f>
        <v>0</v>
      </c>
      <c r="M7127" s="125"/>
      <c r="N7127" s="125">
        <f>H7127*M7127</f>
        <v>0</v>
      </c>
      <c r="O7127" s="127">
        <v>15</v>
      </c>
      <c r="P7127" s="127">
        <f>J7127*(O7127/100)</f>
        <v>0</v>
      </c>
      <c r="Q7127" s="127">
        <f>J7127+P7127</f>
        <v>0</v>
      </c>
      <c r="R7127" s="128"/>
      <c r="S7127" s="128" t="s">
        <v>776</v>
      </c>
      <c r="T7127" s="129">
        <v>1</v>
      </c>
      <c r="U7127" s="8"/>
      <c r="V7127" s="8"/>
      <c r="W7127" s="8"/>
      <c r="X7127" s="60"/>
    </row>
    <row r="7128" spans="1:27" ht="9.75" outlineLevel="5" x14ac:dyDescent="0.2">
      <c r="A7128" s="130"/>
      <c r="B7128" s="131"/>
      <c r="C7128" s="131"/>
      <c r="D7128" s="132"/>
      <c r="E7128" s="136" t="s">
        <v>0</v>
      </c>
      <c r="F7128" s="159" t="s">
        <v>763</v>
      </c>
      <c r="G7128" s="159"/>
      <c r="H7128" s="160"/>
      <c r="I7128" s="161"/>
      <c r="J7128" s="162"/>
      <c r="K7128" s="134"/>
      <c r="L7128" s="134"/>
      <c r="M7128" s="134"/>
      <c r="N7128" s="134"/>
      <c r="O7128" s="135"/>
      <c r="P7128" s="135"/>
      <c r="Q7128" s="135"/>
      <c r="R7128" s="132"/>
      <c r="S7128" s="132"/>
      <c r="T7128" s="131"/>
      <c r="U7128" s="6"/>
      <c r="V7128" s="8"/>
      <c r="W7128" s="8"/>
      <c r="X7128" s="133" t="str">
        <f>F7128</f>
        <v>---</v>
      </c>
      <c r="Y7128" s="9"/>
      <c r="AA7128" s="11"/>
    </row>
    <row r="7129" spans="1:27" ht="7.5" customHeight="1" outlineLevel="5" x14ac:dyDescent="0.15">
      <c r="B7129" s="69"/>
      <c r="C7129" s="69"/>
      <c r="D7129" s="60"/>
      <c r="E7129" s="60"/>
      <c r="F7129" s="61"/>
      <c r="G7129" s="60"/>
      <c r="H7129" s="65"/>
      <c r="I7129" s="105"/>
      <c r="J7129" s="63"/>
      <c r="K7129" s="65"/>
      <c r="L7129" s="65"/>
      <c r="M7129" s="65"/>
      <c r="N7129" s="65"/>
      <c r="O7129" s="63"/>
      <c r="P7129" s="63"/>
      <c r="Q7129" s="63"/>
      <c r="R7129" s="60"/>
      <c r="S7129" s="60"/>
      <c r="T7129" s="69"/>
      <c r="U7129" s="8"/>
      <c r="X7129" s="60"/>
    </row>
    <row r="7130" spans="1:27" outlineLevel="4" x14ac:dyDescent="0.15">
      <c r="B7130" s="6"/>
      <c r="C7130" s="6"/>
      <c r="D7130" s="6"/>
      <c r="E7130" s="6"/>
      <c r="F7130" s="6"/>
      <c r="G7130" s="6"/>
      <c r="H7130" s="6"/>
      <c r="I7130" s="8"/>
      <c r="J7130" s="8"/>
      <c r="K7130" s="6"/>
      <c r="L7130" s="6"/>
      <c r="M7130" s="6"/>
      <c r="N7130" s="6"/>
      <c r="O7130" s="6"/>
      <c r="P7130" s="8"/>
      <c r="Q7130" s="8"/>
      <c r="R7130" s="8"/>
      <c r="S7130" s="6"/>
      <c r="T7130" s="6"/>
      <c r="X7130" s="6"/>
    </row>
    <row r="7131" spans="1:27" ht="11.25" outlineLevel="3" x14ac:dyDescent="0.2">
      <c r="A7131" s="96" t="s">
        <v>271</v>
      </c>
      <c r="B7131" s="100">
        <v>4</v>
      </c>
      <c r="C7131" s="114"/>
      <c r="D7131" s="115" t="s">
        <v>533</v>
      </c>
      <c r="E7131" s="115"/>
      <c r="F7131" s="116" t="s">
        <v>200</v>
      </c>
      <c r="G7131" s="115"/>
      <c r="H7131" s="117"/>
      <c r="I7131" s="118"/>
      <c r="J7131" s="98">
        <f>SUBTOTAL(9,J7132:J7135)</f>
        <v>0</v>
      </c>
      <c r="K7131" s="117"/>
      <c r="L7131" s="99">
        <f>SUBTOTAL(9,L7132:L7135)</f>
        <v>0</v>
      </c>
      <c r="M7131" s="117"/>
      <c r="N7131" s="99">
        <f>SUBTOTAL(9,N7132:N7135)</f>
        <v>0</v>
      </c>
      <c r="O7131" s="119"/>
      <c r="P7131" s="98">
        <f>SUBTOTAL(9,P7132:P7135)</f>
        <v>0</v>
      </c>
      <c r="Q7131" s="98">
        <f>SUBTOTAL(9,Q7132:Q7135)</f>
        <v>0</v>
      </c>
      <c r="R7131" s="115"/>
      <c r="S7131" s="115"/>
      <c r="T7131" s="100">
        <f>SUBTOTAL(9,T7132:T7135)</f>
        <v>1</v>
      </c>
      <c r="U7131" s="6"/>
      <c r="V7131" s="8"/>
      <c r="W7131" s="8"/>
      <c r="X7131" s="60"/>
    </row>
    <row r="7132" spans="1:27" ht="11.25" outlineLevel="4" x14ac:dyDescent="0.2">
      <c r="A7132" s="4"/>
      <c r="B7132" s="120"/>
      <c r="C7132" s="121">
        <v>1</v>
      </c>
      <c r="D7132" s="122" t="s">
        <v>760</v>
      </c>
      <c r="E7132" s="123" t="s">
        <v>3985</v>
      </c>
      <c r="F7132" s="124" t="s">
        <v>3986</v>
      </c>
      <c r="G7132" s="122" t="s">
        <v>3757</v>
      </c>
      <c r="H7132" s="125">
        <v>15</v>
      </c>
      <c r="I7132" s="126">
        <v>0</v>
      </c>
      <c r="J7132" s="127">
        <f>H7132*I7132</f>
        <v>0</v>
      </c>
      <c r="K7132" s="125"/>
      <c r="L7132" s="125">
        <f>H7132*K7132</f>
        <v>0</v>
      </c>
      <c r="M7132" s="125"/>
      <c r="N7132" s="125">
        <f>H7132*M7132</f>
        <v>0</v>
      </c>
      <c r="O7132" s="127">
        <v>15</v>
      </c>
      <c r="P7132" s="127">
        <f>J7132*(O7132/100)</f>
        <v>0</v>
      </c>
      <c r="Q7132" s="127">
        <f>J7132+P7132</f>
        <v>0</v>
      </c>
      <c r="R7132" s="128"/>
      <c r="S7132" s="128" t="s">
        <v>776</v>
      </c>
      <c r="T7132" s="129">
        <v>1</v>
      </c>
      <c r="U7132" s="8"/>
      <c r="V7132" s="8"/>
      <c r="W7132" s="8"/>
      <c r="X7132" s="60"/>
    </row>
    <row r="7133" spans="1:27" ht="9.75" outlineLevel="5" x14ac:dyDescent="0.2">
      <c r="A7133" s="130"/>
      <c r="B7133" s="131"/>
      <c r="C7133" s="131"/>
      <c r="D7133" s="132"/>
      <c r="E7133" s="136" t="s">
        <v>0</v>
      </c>
      <c r="F7133" s="159" t="s">
        <v>763</v>
      </c>
      <c r="G7133" s="159"/>
      <c r="H7133" s="160"/>
      <c r="I7133" s="161"/>
      <c r="J7133" s="162"/>
      <c r="K7133" s="134"/>
      <c r="L7133" s="134"/>
      <c r="M7133" s="134"/>
      <c r="N7133" s="134"/>
      <c r="O7133" s="135"/>
      <c r="P7133" s="135"/>
      <c r="Q7133" s="135"/>
      <c r="R7133" s="132"/>
      <c r="S7133" s="132"/>
      <c r="T7133" s="131"/>
      <c r="U7133" s="6"/>
      <c r="V7133" s="8"/>
      <c r="W7133" s="8"/>
      <c r="X7133" s="133" t="str">
        <f>F7133</f>
        <v>---</v>
      </c>
      <c r="Y7133" s="9"/>
      <c r="AA7133" s="11"/>
    </row>
    <row r="7134" spans="1:27" ht="7.5" customHeight="1" outlineLevel="5" x14ac:dyDescent="0.15">
      <c r="B7134" s="69"/>
      <c r="C7134" s="69"/>
      <c r="D7134" s="60"/>
      <c r="E7134" s="60"/>
      <c r="F7134" s="61"/>
      <c r="G7134" s="60"/>
      <c r="H7134" s="65"/>
      <c r="I7134" s="105"/>
      <c r="J7134" s="63"/>
      <c r="K7134" s="65"/>
      <c r="L7134" s="65"/>
      <c r="M7134" s="65"/>
      <c r="N7134" s="65"/>
      <c r="O7134" s="63"/>
      <c r="P7134" s="63"/>
      <c r="Q7134" s="63"/>
      <c r="R7134" s="60"/>
      <c r="S7134" s="60"/>
      <c r="T7134" s="69"/>
      <c r="U7134" s="8"/>
      <c r="X7134" s="60"/>
    </row>
    <row r="7135" spans="1:27" outlineLevel="4" x14ac:dyDescent="0.15">
      <c r="B7135" s="6"/>
      <c r="C7135" s="6"/>
      <c r="D7135" s="6"/>
      <c r="E7135" s="6"/>
      <c r="F7135" s="6"/>
      <c r="G7135" s="6"/>
      <c r="H7135" s="6"/>
      <c r="I7135" s="8"/>
      <c r="J7135" s="8"/>
      <c r="K7135" s="6"/>
      <c r="L7135" s="6"/>
      <c r="M7135" s="6"/>
      <c r="N7135" s="6"/>
      <c r="O7135" s="6"/>
      <c r="P7135" s="8"/>
      <c r="Q7135" s="8"/>
      <c r="R7135" s="8"/>
      <c r="S7135" s="6"/>
      <c r="T7135" s="6"/>
      <c r="X7135" s="6"/>
    </row>
    <row r="7136" spans="1:27" ht="11.25" outlineLevel="3" x14ac:dyDescent="0.2">
      <c r="A7136" s="96" t="s">
        <v>272</v>
      </c>
      <c r="B7136" s="100">
        <v>4</v>
      </c>
      <c r="C7136" s="114"/>
      <c r="D7136" s="115" t="s">
        <v>533</v>
      </c>
      <c r="E7136" s="115"/>
      <c r="F7136" s="116" t="s">
        <v>202</v>
      </c>
      <c r="G7136" s="115"/>
      <c r="H7136" s="117"/>
      <c r="I7136" s="118"/>
      <c r="J7136" s="98">
        <f>SUBTOTAL(9,J7137:J7146)</f>
        <v>0</v>
      </c>
      <c r="K7136" s="117"/>
      <c r="L7136" s="99">
        <f>SUBTOTAL(9,L7137:L7146)</f>
        <v>0</v>
      </c>
      <c r="M7136" s="117"/>
      <c r="N7136" s="99">
        <f>SUBTOTAL(9,N7137:N7146)</f>
        <v>0</v>
      </c>
      <c r="O7136" s="119"/>
      <c r="P7136" s="98">
        <f>SUBTOTAL(9,P7137:P7146)</f>
        <v>0</v>
      </c>
      <c r="Q7136" s="98">
        <f>SUBTOTAL(9,Q7137:Q7146)</f>
        <v>0</v>
      </c>
      <c r="R7136" s="115"/>
      <c r="S7136" s="115"/>
      <c r="T7136" s="100">
        <f>SUBTOTAL(9,T7137:T7146)</f>
        <v>3</v>
      </c>
      <c r="U7136" s="6"/>
      <c r="V7136" s="8"/>
      <c r="W7136" s="8"/>
      <c r="X7136" s="60"/>
    </row>
    <row r="7137" spans="1:27" ht="11.25" outlineLevel="4" x14ac:dyDescent="0.2">
      <c r="A7137" s="4"/>
      <c r="B7137" s="120"/>
      <c r="C7137" s="121">
        <v>1</v>
      </c>
      <c r="D7137" s="122" t="s">
        <v>534</v>
      </c>
      <c r="E7137" s="123" t="s">
        <v>3987</v>
      </c>
      <c r="F7137" s="124" t="s">
        <v>3988</v>
      </c>
      <c r="G7137" s="122" t="s">
        <v>543</v>
      </c>
      <c r="H7137" s="125">
        <v>1.5</v>
      </c>
      <c r="I7137" s="126">
        <v>0</v>
      </c>
      <c r="J7137" s="127">
        <f>H7137*I7137</f>
        <v>0</v>
      </c>
      <c r="K7137" s="125"/>
      <c r="L7137" s="125">
        <f>H7137*K7137</f>
        <v>0</v>
      </c>
      <c r="M7137" s="125"/>
      <c r="N7137" s="125">
        <f>H7137*M7137</f>
        <v>0</v>
      </c>
      <c r="O7137" s="127">
        <v>15</v>
      </c>
      <c r="P7137" s="127">
        <f>J7137*(O7137/100)</f>
        <v>0</v>
      </c>
      <c r="Q7137" s="127">
        <f>J7137+P7137</f>
        <v>0</v>
      </c>
      <c r="R7137" s="128"/>
      <c r="S7137" s="128" t="s">
        <v>538</v>
      </c>
      <c r="T7137" s="129">
        <v>1</v>
      </c>
      <c r="U7137" s="8"/>
      <c r="V7137" s="8"/>
      <c r="W7137" s="8"/>
      <c r="X7137" s="60"/>
    </row>
    <row r="7138" spans="1:27" ht="9.75" outlineLevel="5" x14ac:dyDescent="0.2">
      <c r="A7138" s="130"/>
      <c r="B7138" s="131"/>
      <c r="C7138" s="131"/>
      <c r="D7138" s="132"/>
      <c r="E7138" s="136" t="s">
        <v>0</v>
      </c>
      <c r="F7138" s="159" t="s">
        <v>3989</v>
      </c>
      <c r="G7138" s="159"/>
      <c r="H7138" s="160"/>
      <c r="I7138" s="161"/>
      <c r="J7138" s="162"/>
      <c r="K7138" s="134"/>
      <c r="L7138" s="134"/>
      <c r="M7138" s="134"/>
      <c r="N7138" s="134"/>
      <c r="O7138" s="135"/>
      <c r="P7138" s="135"/>
      <c r="Q7138" s="135"/>
      <c r="R7138" s="132"/>
      <c r="S7138" s="132"/>
      <c r="T7138" s="131"/>
      <c r="U7138" s="6"/>
      <c r="V7138" s="8"/>
      <c r="W7138" s="8"/>
      <c r="X7138" s="133" t="str">
        <f>F7138</f>
        <v>Montáž a zhotovení ohnivzdorných konstrukcí pro elektrozařízení přepážek z desek nebo vyztužených omítek silikátových s výplní ve stěnovém průchodu, tl. do 150 mm</v>
      </c>
      <c r="Y7138" s="9"/>
      <c r="AA7138" s="11"/>
    </row>
    <row r="7139" spans="1:27" ht="7.5" customHeight="1" outlineLevel="5" x14ac:dyDescent="0.15">
      <c r="B7139" s="69"/>
      <c r="C7139" s="69"/>
      <c r="D7139" s="60"/>
      <c r="E7139" s="60"/>
      <c r="F7139" s="61"/>
      <c r="G7139" s="60"/>
      <c r="H7139" s="65"/>
      <c r="I7139" s="105"/>
      <c r="J7139" s="63"/>
      <c r="K7139" s="65"/>
      <c r="L7139" s="65"/>
      <c r="M7139" s="65"/>
      <c r="N7139" s="65"/>
      <c r="O7139" s="63"/>
      <c r="P7139" s="63"/>
      <c r="Q7139" s="63"/>
      <c r="R7139" s="60"/>
      <c r="S7139" s="60"/>
      <c r="T7139" s="69"/>
      <c r="U7139" s="8"/>
      <c r="X7139" s="60"/>
    </row>
    <row r="7140" spans="1:27" ht="11.25" outlineLevel="4" x14ac:dyDescent="0.2">
      <c r="A7140" s="4"/>
      <c r="B7140" s="120"/>
      <c r="C7140" s="121">
        <v>2</v>
      </c>
      <c r="D7140" s="122" t="s">
        <v>534</v>
      </c>
      <c r="E7140" s="123" t="s">
        <v>3990</v>
      </c>
      <c r="F7140" s="124" t="s">
        <v>3991</v>
      </c>
      <c r="G7140" s="122" t="s">
        <v>543</v>
      </c>
      <c r="H7140" s="125">
        <v>2</v>
      </c>
      <c r="I7140" s="126">
        <v>0</v>
      </c>
      <c r="J7140" s="127">
        <f>H7140*I7140</f>
        <v>0</v>
      </c>
      <c r="K7140" s="125"/>
      <c r="L7140" s="125">
        <f>H7140*K7140</f>
        <v>0</v>
      </c>
      <c r="M7140" s="125"/>
      <c r="N7140" s="125">
        <f>H7140*M7140</f>
        <v>0</v>
      </c>
      <c r="O7140" s="127">
        <v>15</v>
      </c>
      <c r="P7140" s="127">
        <f>J7140*(O7140/100)</f>
        <v>0</v>
      </c>
      <c r="Q7140" s="127">
        <f>J7140+P7140</f>
        <v>0</v>
      </c>
      <c r="R7140" s="128"/>
      <c r="S7140" s="128" t="s">
        <v>538</v>
      </c>
      <c r="T7140" s="129">
        <v>1</v>
      </c>
      <c r="U7140" s="8"/>
      <c r="V7140" s="8"/>
      <c r="W7140" s="8"/>
      <c r="X7140" s="60"/>
    </row>
    <row r="7141" spans="1:27" ht="9.75" outlineLevel="5" x14ac:dyDescent="0.2">
      <c r="A7141" s="130"/>
      <c r="B7141" s="131"/>
      <c r="C7141" s="131"/>
      <c r="D7141" s="132"/>
      <c r="E7141" s="136" t="s">
        <v>0</v>
      </c>
      <c r="F7141" s="159" t="s">
        <v>3992</v>
      </c>
      <c r="G7141" s="159"/>
      <c r="H7141" s="160"/>
      <c r="I7141" s="161"/>
      <c r="J7141" s="162"/>
      <c r="K7141" s="134"/>
      <c r="L7141" s="134"/>
      <c r="M7141" s="134"/>
      <c r="N7141" s="134"/>
      <c r="O7141" s="135"/>
      <c r="P7141" s="135"/>
      <c r="Q7141" s="135"/>
      <c r="R7141" s="132"/>
      <c r="S7141" s="132"/>
      <c r="T7141" s="131"/>
      <c r="U7141" s="6"/>
      <c r="V7141" s="8"/>
      <c r="W7141" s="8"/>
      <c r="X7141" s="133" t="str">
        <f>F7141</f>
        <v>Montáž a zhotovení ohnivzdorných konstrukcí pro elektrozařízení přepážek z desek nebo vyztužených omítek silikátových s výplní ve stropním průchodu, tl. do 200 mm</v>
      </c>
      <c r="Y7141" s="9"/>
      <c r="AA7141" s="11"/>
    </row>
    <row r="7142" spans="1:27" ht="7.5" customHeight="1" outlineLevel="5" x14ac:dyDescent="0.15">
      <c r="B7142" s="69"/>
      <c r="C7142" s="69"/>
      <c r="D7142" s="60"/>
      <c r="E7142" s="60"/>
      <c r="F7142" s="61"/>
      <c r="G7142" s="60"/>
      <c r="H7142" s="65"/>
      <c r="I7142" s="105"/>
      <c r="J7142" s="63"/>
      <c r="K7142" s="65"/>
      <c r="L7142" s="65"/>
      <c r="M7142" s="65"/>
      <c r="N7142" s="65"/>
      <c r="O7142" s="63"/>
      <c r="P7142" s="63"/>
      <c r="Q7142" s="63"/>
      <c r="R7142" s="60"/>
      <c r="S7142" s="60"/>
      <c r="T7142" s="69"/>
      <c r="U7142" s="8"/>
      <c r="X7142" s="60"/>
    </row>
    <row r="7143" spans="1:27" ht="11.25" outlineLevel="4" x14ac:dyDescent="0.2">
      <c r="A7143" s="4"/>
      <c r="B7143" s="120"/>
      <c r="C7143" s="121">
        <v>3</v>
      </c>
      <c r="D7143" s="122" t="s">
        <v>760</v>
      </c>
      <c r="E7143" s="123" t="s">
        <v>3993</v>
      </c>
      <c r="F7143" s="124" t="s">
        <v>3994</v>
      </c>
      <c r="G7143" s="122" t="s">
        <v>543</v>
      </c>
      <c r="H7143" s="125">
        <v>2</v>
      </c>
      <c r="I7143" s="126">
        <v>0</v>
      </c>
      <c r="J7143" s="127">
        <f>H7143*I7143</f>
        <v>0</v>
      </c>
      <c r="K7143" s="125"/>
      <c r="L7143" s="125">
        <f>H7143*K7143</f>
        <v>0</v>
      </c>
      <c r="M7143" s="125"/>
      <c r="N7143" s="125">
        <f>H7143*M7143</f>
        <v>0</v>
      </c>
      <c r="O7143" s="127">
        <v>15</v>
      </c>
      <c r="P7143" s="127">
        <f>J7143*(O7143/100)</f>
        <v>0</v>
      </c>
      <c r="Q7143" s="127">
        <f>J7143+P7143</f>
        <v>0</v>
      </c>
      <c r="R7143" s="128"/>
      <c r="S7143" s="128" t="s">
        <v>776</v>
      </c>
      <c r="T7143" s="129">
        <v>1</v>
      </c>
      <c r="U7143" s="8"/>
      <c r="V7143" s="8"/>
      <c r="W7143" s="8"/>
      <c r="X7143" s="60"/>
    </row>
    <row r="7144" spans="1:27" ht="9.75" outlineLevel="5" x14ac:dyDescent="0.2">
      <c r="A7144" s="130"/>
      <c r="B7144" s="131"/>
      <c r="C7144" s="131"/>
      <c r="D7144" s="132"/>
      <c r="E7144" s="136" t="s">
        <v>0</v>
      </c>
      <c r="F7144" s="159" t="s">
        <v>763</v>
      </c>
      <c r="G7144" s="159"/>
      <c r="H7144" s="160"/>
      <c r="I7144" s="161"/>
      <c r="J7144" s="162"/>
      <c r="K7144" s="134"/>
      <c r="L7144" s="134"/>
      <c r="M7144" s="134"/>
      <c r="N7144" s="134"/>
      <c r="O7144" s="135"/>
      <c r="P7144" s="135"/>
      <c r="Q7144" s="135"/>
      <c r="R7144" s="132"/>
      <c r="S7144" s="132"/>
      <c r="T7144" s="131"/>
      <c r="U7144" s="6"/>
      <c r="V7144" s="8"/>
      <c r="W7144" s="8"/>
      <c r="X7144" s="133" t="str">
        <f>F7144</f>
        <v>---</v>
      </c>
      <c r="Y7144" s="9"/>
      <c r="AA7144" s="11"/>
    </row>
    <row r="7145" spans="1:27" ht="7.5" customHeight="1" outlineLevel="5" x14ac:dyDescent="0.15">
      <c r="B7145" s="69"/>
      <c r="C7145" s="69"/>
      <c r="D7145" s="60"/>
      <c r="E7145" s="60"/>
      <c r="F7145" s="61"/>
      <c r="G7145" s="60"/>
      <c r="H7145" s="65"/>
      <c r="I7145" s="105"/>
      <c r="J7145" s="63"/>
      <c r="K7145" s="65"/>
      <c r="L7145" s="65"/>
      <c r="M7145" s="65"/>
      <c r="N7145" s="65"/>
      <c r="O7145" s="63"/>
      <c r="P7145" s="63"/>
      <c r="Q7145" s="63"/>
      <c r="R7145" s="60"/>
      <c r="S7145" s="60"/>
      <c r="T7145" s="69"/>
      <c r="U7145" s="8"/>
      <c r="X7145" s="60"/>
    </row>
    <row r="7146" spans="1:27" outlineLevel="4" x14ac:dyDescent="0.15">
      <c r="B7146" s="6"/>
      <c r="C7146" s="6"/>
      <c r="D7146" s="6"/>
      <c r="E7146" s="6"/>
      <c r="F7146" s="6"/>
      <c r="G7146" s="6"/>
      <c r="H7146" s="6"/>
      <c r="I7146" s="8"/>
      <c r="J7146" s="8"/>
      <c r="K7146" s="6"/>
      <c r="L7146" s="6"/>
      <c r="M7146" s="6"/>
      <c r="N7146" s="6"/>
      <c r="O7146" s="6"/>
      <c r="P7146" s="8"/>
      <c r="Q7146" s="8"/>
      <c r="R7146" s="8"/>
      <c r="S7146" s="6"/>
      <c r="T7146" s="6"/>
      <c r="X7146" s="6"/>
    </row>
    <row r="7147" spans="1:27" ht="11.25" outlineLevel="2" x14ac:dyDescent="0.2">
      <c r="A7147" s="96" t="s">
        <v>273</v>
      </c>
      <c r="B7147" s="100">
        <v>3</v>
      </c>
      <c r="C7147" s="114"/>
      <c r="D7147" s="115" t="s">
        <v>532</v>
      </c>
      <c r="E7147" s="115"/>
      <c r="F7147" s="116" t="s">
        <v>274</v>
      </c>
      <c r="G7147" s="115"/>
      <c r="H7147" s="117"/>
      <c r="I7147" s="118"/>
      <c r="J7147" s="98">
        <f>SUBTOTAL(9,J7148:J7648)</f>
        <v>0</v>
      </c>
      <c r="K7147" s="117"/>
      <c r="L7147" s="99">
        <f>SUBTOTAL(9,L7148:L7648)</f>
        <v>1.0600000000000002E-2</v>
      </c>
      <c r="M7147" s="117"/>
      <c r="N7147" s="99">
        <f>SUBTOTAL(9,N7148:N7648)</f>
        <v>4.2382499999999999</v>
      </c>
      <c r="O7147" s="119"/>
      <c r="P7147" s="98">
        <f>SUBTOTAL(9,P7148:P7648)</f>
        <v>0</v>
      </c>
      <c r="Q7147" s="98">
        <f>SUBTOTAL(9,Q7148:Q7648)</f>
        <v>0</v>
      </c>
      <c r="R7147" s="115"/>
      <c r="S7147" s="115"/>
      <c r="T7147" s="100">
        <f>SUBTOTAL(9,T7148:T7648)</f>
        <v>159</v>
      </c>
      <c r="U7147" s="6"/>
      <c r="V7147" s="8"/>
      <c r="W7147" s="8"/>
      <c r="X7147" s="60"/>
    </row>
    <row r="7148" spans="1:27" ht="11.25" outlineLevel="3" x14ac:dyDescent="0.2">
      <c r="A7148" s="96" t="s">
        <v>275</v>
      </c>
      <c r="B7148" s="100">
        <v>4</v>
      </c>
      <c r="C7148" s="114"/>
      <c r="D7148" s="115" t="s">
        <v>533</v>
      </c>
      <c r="E7148" s="115"/>
      <c r="F7148" s="116" t="s">
        <v>206</v>
      </c>
      <c r="G7148" s="115"/>
      <c r="H7148" s="117"/>
      <c r="I7148" s="118"/>
      <c r="J7148" s="98">
        <f>SUBTOTAL(9,J7149:J7236)</f>
        <v>0</v>
      </c>
      <c r="K7148" s="117"/>
      <c r="L7148" s="99">
        <f>SUBTOTAL(9,L7149:L7236)</f>
        <v>8.0000000000000004E-4</v>
      </c>
      <c r="M7148" s="117"/>
      <c r="N7148" s="99">
        <f>SUBTOTAL(9,N7149:N7236)</f>
        <v>0</v>
      </c>
      <c r="O7148" s="119"/>
      <c r="P7148" s="98">
        <f>SUBTOTAL(9,P7149:P7236)</f>
        <v>0</v>
      </c>
      <c r="Q7148" s="98">
        <f>SUBTOTAL(9,Q7149:Q7236)</f>
        <v>0</v>
      </c>
      <c r="R7148" s="115"/>
      <c r="S7148" s="115"/>
      <c r="T7148" s="100">
        <f>SUBTOTAL(9,T7149:T7236)</f>
        <v>29</v>
      </c>
      <c r="U7148" s="6"/>
      <c r="V7148" s="8"/>
      <c r="W7148" s="8"/>
      <c r="X7148" s="60"/>
    </row>
    <row r="7149" spans="1:27" ht="11.25" outlineLevel="4" x14ac:dyDescent="0.2">
      <c r="A7149" s="4"/>
      <c r="B7149" s="120"/>
      <c r="C7149" s="121">
        <v>1</v>
      </c>
      <c r="D7149" s="122" t="s">
        <v>534</v>
      </c>
      <c r="E7149" s="123" t="s">
        <v>3995</v>
      </c>
      <c r="F7149" s="124" t="s">
        <v>3996</v>
      </c>
      <c r="G7149" s="122" t="s">
        <v>724</v>
      </c>
      <c r="H7149" s="125">
        <v>1</v>
      </c>
      <c r="I7149" s="126">
        <v>0</v>
      </c>
      <c r="J7149" s="127">
        <f>H7149*I7149</f>
        <v>0</v>
      </c>
      <c r="K7149" s="125"/>
      <c r="L7149" s="125">
        <f>H7149*K7149</f>
        <v>0</v>
      </c>
      <c r="M7149" s="125"/>
      <c r="N7149" s="125">
        <f>H7149*M7149</f>
        <v>0</v>
      </c>
      <c r="O7149" s="127">
        <v>15</v>
      </c>
      <c r="P7149" s="127">
        <f>J7149*(O7149/100)</f>
        <v>0</v>
      </c>
      <c r="Q7149" s="127">
        <f>J7149+P7149</f>
        <v>0</v>
      </c>
      <c r="R7149" s="128"/>
      <c r="S7149" s="128" t="s">
        <v>538</v>
      </c>
      <c r="T7149" s="129">
        <v>1</v>
      </c>
      <c r="U7149" s="8"/>
      <c r="V7149" s="8"/>
      <c r="W7149" s="8"/>
      <c r="X7149" s="60"/>
    </row>
    <row r="7150" spans="1:27" ht="9.75" outlineLevel="5" x14ac:dyDescent="0.2">
      <c r="A7150" s="130"/>
      <c r="B7150" s="131"/>
      <c r="C7150" s="131"/>
      <c r="D7150" s="132"/>
      <c r="E7150" s="136" t="s">
        <v>0</v>
      </c>
      <c r="F7150" s="159" t="s">
        <v>3997</v>
      </c>
      <c r="G7150" s="159"/>
      <c r="H7150" s="160"/>
      <c r="I7150" s="161"/>
      <c r="J7150" s="162"/>
      <c r="K7150" s="134"/>
      <c r="L7150" s="134"/>
      <c r="M7150" s="134"/>
      <c r="N7150" s="134"/>
      <c r="O7150" s="135"/>
      <c r="P7150" s="135"/>
      <c r="Q7150" s="135"/>
      <c r="R7150" s="132"/>
      <c r="S7150" s="132"/>
      <c r="T7150" s="131"/>
      <c r="U7150" s="6"/>
      <c r="V7150" s="8"/>
      <c r="W7150" s="8"/>
      <c r="X7150" s="133" t="str">
        <f>F7150</f>
        <v>Montáž společné televizní antény antenního stožáru včetně upevňovacího materiálu</v>
      </c>
      <c r="Y7150" s="9"/>
      <c r="AA7150" s="11"/>
    </row>
    <row r="7151" spans="1:27" ht="7.5" customHeight="1" outlineLevel="5" x14ac:dyDescent="0.15">
      <c r="B7151" s="69"/>
      <c r="C7151" s="69"/>
      <c r="D7151" s="60"/>
      <c r="E7151" s="60"/>
      <c r="F7151" s="61"/>
      <c r="G7151" s="60"/>
      <c r="H7151" s="65"/>
      <c r="I7151" s="105"/>
      <c r="J7151" s="63"/>
      <c r="K7151" s="65"/>
      <c r="L7151" s="65"/>
      <c r="M7151" s="65"/>
      <c r="N7151" s="65"/>
      <c r="O7151" s="63"/>
      <c r="P7151" s="63"/>
      <c r="Q7151" s="63"/>
      <c r="R7151" s="60"/>
      <c r="S7151" s="60"/>
      <c r="T7151" s="69"/>
      <c r="U7151" s="8"/>
      <c r="X7151" s="60"/>
    </row>
    <row r="7152" spans="1:27" ht="11.25" outlineLevel="4" x14ac:dyDescent="0.2">
      <c r="A7152" s="4"/>
      <c r="B7152" s="120"/>
      <c r="C7152" s="121">
        <v>2</v>
      </c>
      <c r="D7152" s="122" t="s">
        <v>760</v>
      </c>
      <c r="E7152" s="123" t="s">
        <v>3998</v>
      </c>
      <c r="F7152" s="124" t="s">
        <v>3999</v>
      </c>
      <c r="G7152" s="122" t="s">
        <v>3664</v>
      </c>
      <c r="H7152" s="125">
        <v>1</v>
      </c>
      <c r="I7152" s="126">
        <v>0</v>
      </c>
      <c r="J7152" s="127">
        <f>H7152*I7152</f>
        <v>0</v>
      </c>
      <c r="K7152" s="125"/>
      <c r="L7152" s="125">
        <f>H7152*K7152</f>
        <v>0</v>
      </c>
      <c r="M7152" s="125"/>
      <c r="N7152" s="125">
        <f>H7152*M7152</f>
        <v>0</v>
      </c>
      <c r="O7152" s="127">
        <v>15</v>
      </c>
      <c r="P7152" s="127">
        <f>J7152*(O7152/100)</f>
        <v>0</v>
      </c>
      <c r="Q7152" s="127">
        <f>J7152+P7152</f>
        <v>0</v>
      </c>
      <c r="R7152" s="128"/>
      <c r="S7152" s="128" t="s">
        <v>776</v>
      </c>
      <c r="T7152" s="129">
        <v>1</v>
      </c>
      <c r="U7152" s="8"/>
      <c r="V7152" s="8"/>
      <c r="W7152" s="8"/>
      <c r="X7152" s="60"/>
    </row>
    <row r="7153" spans="1:27" ht="9.75" outlineLevel="5" x14ac:dyDescent="0.2">
      <c r="A7153" s="130"/>
      <c r="B7153" s="131"/>
      <c r="C7153" s="131"/>
      <c r="D7153" s="132"/>
      <c r="E7153" s="136" t="s">
        <v>0</v>
      </c>
      <c r="F7153" s="159" t="s">
        <v>763</v>
      </c>
      <c r="G7153" s="159"/>
      <c r="H7153" s="160"/>
      <c r="I7153" s="161"/>
      <c r="J7153" s="162"/>
      <c r="K7153" s="134"/>
      <c r="L7153" s="134"/>
      <c r="M7153" s="134"/>
      <c r="N7153" s="134"/>
      <c r="O7153" s="135"/>
      <c r="P7153" s="135"/>
      <c r="Q7153" s="135"/>
      <c r="R7153" s="132"/>
      <c r="S7153" s="132"/>
      <c r="T7153" s="131"/>
      <c r="U7153" s="6"/>
      <c r="V7153" s="8"/>
      <c r="W7153" s="8"/>
      <c r="X7153" s="133" t="str">
        <f>F7153</f>
        <v>---</v>
      </c>
      <c r="Y7153" s="9"/>
      <c r="AA7153" s="11"/>
    </row>
    <row r="7154" spans="1:27" ht="7.5" customHeight="1" outlineLevel="5" x14ac:dyDescent="0.15">
      <c r="B7154" s="69"/>
      <c r="C7154" s="69"/>
      <c r="D7154" s="60"/>
      <c r="E7154" s="60"/>
      <c r="F7154" s="61"/>
      <c r="G7154" s="60"/>
      <c r="H7154" s="65"/>
      <c r="I7154" s="105"/>
      <c r="J7154" s="63"/>
      <c r="K7154" s="65"/>
      <c r="L7154" s="65"/>
      <c r="M7154" s="65"/>
      <c r="N7154" s="65"/>
      <c r="O7154" s="63"/>
      <c r="P7154" s="63"/>
      <c r="Q7154" s="63"/>
      <c r="R7154" s="60"/>
      <c r="S7154" s="60"/>
      <c r="T7154" s="69"/>
      <c r="U7154" s="8"/>
      <c r="X7154" s="60"/>
    </row>
    <row r="7155" spans="1:27" ht="11.25" outlineLevel="4" x14ac:dyDescent="0.2">
      <c r="A7155" s="4"/>
      <c r="B7155" s="120"/>
      <c r="C7155" s="121">
        <v>3</v>
      </c>
      <c r="D7155" s="122" t="s">
        <v>760</v>
      </c>
      <c r="E7155" s="123" t="s">
        <v>4000</v>
      </c>
      <c r="F7155" s="124" t="s">
        <v>4001</v>
      </c>
      <c r="G7155" s="122" t="s">
        <v>3664</v>
      </c>
      <c r="H7155" s="125">
        <v>1</v>
      </c>
      <c r="I7155" s="126">
        <v>0</v>
      </c>
      <c r="J7155" s="127">
        <f>H7155*I7155</f>
        <v>0</v>
      </c>
      <c r="K7155" s="125"/>
      <c r="L7155" s="125">
        <f>H7155*K7155</f>
        <v>0</v>
      </c>
      <c r="M7155" s="125"/>
      <c r="N7155" s="125">
        <f>H7155*M7155</f>
        <v>0</v>
      </c>
      <c r="O7155" s="127">
        <v>15</v>
      </c>
      <c r="P7155" s="127">
        <f>J7155*(O7155/100)</f>
        <v>0</v>
      </c>
      <c r="Q7155" s="127">
        <f>J7155+P7155</f>
        <v>0</v>
      </c>
      <c r="R7155" s="128"/>
      <c r="S7155" s="128" t="s">
        <v>776</v>
      </c>
      <c r="T7155" s="129">
        <v>1</v>
      </c>
      <c r="U7155" s="8"/>
      <c r="V7155" s="8"/>
      <c r="W7155" s="8"/>
      <c r="X7155" s="60"/>
    </row>
    <row r="7156" spans="1:27" ht="9.75" outlineLevel="5" x14ac:dyDescent="0.2">
      <c r="A7156" s="130"/>
      <c r="B7156" s="131"/>
      <c r="C7156" s="131"/>
      <c r="D7156" s="132"/>
      <c r="E7156" s="136" t="s">
        <v>0</v>
      </c>
      <c r="F7156" s="159" t="s">
        <v>763</v>
      </c>
      <c r="G7156" s="159"/>
      <c r="H7156" s="160"/>
      <c r="I7156" s="161"/>
      <c r="J7156" s="162"/>
      <c r="K7156" s="134"/>
      <c r="L7156" s="134"/>
      <c r="M7156" s="134"/>
      <c r="N7156" s="134"/>
      <c r="O7156" s="135"/>
      <c r="P7156" s="135"/>
      <c r="Q7156" s="135"/>
      <c r="R7156" s="132"/>
      <c r="S7156" s="132"/>
      <c r="T7156" s="131"/>
      <c r="U7156" s="6"/>
      <c r="V7156" s="8"/>
      <c r="W7156" s="8"/>
      <c r="X7156" s="133" t="str">
        <f>F7156</f>
        <v>---</v>
      </c>
      <c r="Y7156" s="9"/>
      <c r="AA7156" s="11"/>
    </row>
    <row r="7157" spans="1:27" ht="7.5" customHeight="1" outlineLevel="5" x14ac:dyDescent="0.15">
      <c r="B7157" s="69"/>
      <c r="C7157" s="69"/>
      <c r="D7157" s="60"/>
      <c r="E7157" s="60"/>
      <c r="F7157" s="61"/>
      <c r="G7157" s="60"/>
      <c r="H7157" s="65"/>
      <c r="I7157" s="105"/>
      <c r="J7157" s="63"/>
      <c r="K7157" s="65"/>
      <c r="L7157" s="65"/>
      <c r="M7157" s="65"/>
      <c r="N7157" s="65"/>
      <c r="O7157" s="63"/>
      <c r="P7157" s="63"/>
      <c r="Q7157" s="63"/>
      <c r="R7157" s="60"/>
      <c r="S7157" s="60"/>
      <c r="T7157" s="69"/>
      <c r="U7157" s="8"/>
      <c r="X7157" s="60"/>
    </row>
    <row r="7158" spans="1:27" ht="11.25" outlineLevel="4" x14ac:dyDescent="0.2">
      <c r="A7158" s="4"/>
      <c r="B7158" s="120"/>
      <c r="C7158" s="121">
        <v>4</v>
      </c>
      <c r="D7158" s="122" t="s">
        <v>760</v>
      </c>
      <c r="E7158" s="123" t="s">
        <v>4002</v>
      </c>
      <c r="F7158" s="124" t="s">
        <v>4003</v>
      </c>
      <c r="G7158" s="122" t="s">
        <v>3664</v>
      </c>
      <c r="H7158" s="125">
        <v>1</v>
      </c>
      <c r="I7158" s="126">
        <v>0</v>
      </c>
      <c r="J7158" s="127">
        <f>H7158*I7158</f>
        <v>0</v>
      </c>
      <c r="K7158" s="125"/>
      <c r="L7158" s="125">
        <f>H7158*K7158</f>
        <v>0</v>
      </c>
      <c r="M7158" s="125"/>
      <c r="N7158" s="125">
        <f>H7158*M7158</f>
        <v>0</v>
      </c>
      <c r="O7158" s="127">
        <v>15</v>
      </c>
      <c r="P7158" s="127">
        <f>J7158*(O7158/100)</f>
        <v>0</v>
      </c>
      <c r="Q7158" s="127">
        <f>J7158+P7158</f>
        <v>0</v>
      </c>
      <c r="R7158" s="128"/>
      <c r="S7158" s="128" t="s">
        <v>776</v>
      </c>
      <c r="T7158" s="129">
        <v>1</v>
      </c>
      <c r="U7158" s="8"/>
      <c r="V7158" s="8"/>
      <c r="W7158" s="8"/>
      <c r="X7158" s="60"/>
    </row>
    <row r="7159" spans="1:27" ht="9.75" outlineLevel="5" x14ac:dyDescent="0.2">
      <c r="A7159" s="130"/>
      <c r="B7159" s="131"/>
      <c r="C7159" s="131"/>
      <c r="D7159" s="132"/>
      <c r="E7159" s="136" t="s">
        <v>0</v>
      </c>
      <c r="F7159" s="159" t="s">
        <v>763</v>
      </c>
      <c r="G7159" s="159"/>
      <c r="H7159" s="160"/>
      <c r="I7159" s="161"/>
      <c r="J7159" s="162"/>
      <c r="K7159" s="134"/>
      <c r="L7159" s="134"/>
      <c r="M7159" s="134"/>
      <c r="N7159" s="134"/>
      <c r="O7159" s="135"/>
      <c r="P7159" s="135"/>
      <c r="Q7159" s="135"/>
      <c r="R7159" s="132"/>
      <c r="S7159" s="132"/>
      <c r="T7159" s="131"/>
      <c r="U7159" s="6"/>
      <c r="V7159" s="8"/>
      <c r="W7159" s="8"/>
      <c r="X7159" s="133" t="str">
        <f>F7159</f>
        <v>---</v>
      </c>
      <c r="Y7159" s="9"/>
      <c r="AA7159" s="11"/>
    </row>
    <row r="7160" spans="1:27" ht="7.5" customHeight="1" outlineLevel="5" x14ac:dyDescent="0.15">
      <c r="B7160" s="69"/>
      <c r="C7160" s="69"/>
      <c r="D7160" s="60"/>
      <c r="E7160" s="60"/>
      <c r="F7160" s="61"/>
      <c r="G7160" s="60"/>
      <c r="H7160" s="65"/>
      <c r="I7160" s="105"/>
      <c r="J7160" s="63"/>
      <c r="K7160" s="65"/>
      <c r="L7160" s="65"/>
      <c r="M7160" s="65"/>
      <c r="N7160" s="65"/>
      <c r="O7160" s="63"/>
      <c r="P7160" s="63"/>
      <c r="Q7160" s="63"/>
      <c r="R7160" s="60"/>
      <c r="S7160" s="60"/>
      <c r="T7160" s="69"/>
      <c r="U7160" s="8"/>
      <c r="X7160" s="60"/>
    </row>
    <row r="7161" spans="1:27" ht="22.5" outlineLevel="4" x14ac:dyDescent="0.2">
      <c r="A7161" s="4"/>
      <c r="B7161" s="120"/>
      <c r="C7161" s="121">
        <v>5</v>
      </c>
      <c r="D7161" s="122" t="s">
        <v>760</v>
      </c>
      <c r="E7161" s="123" t="s">
        <v>4004</v>
      </c>
      <c r="F7161" s="124" t="s">
        <v>4005</v>
      </c>
      <c r="G7161" s="122" t="s">
        <v>3656</v>
      </c>
      <c r="H7161" s="125">
        <v>1</v>
      </c>
      <c r="I7161" s="126">
        <v>0</v>
      </c>
      <c r="J7161" s="127">
        <f>H7161*I7161</f>
        <v>0</v>
      </c>
      <c r="K7161" s="125"/>
      <c r="L7161" s="125">
        <f>H7161*K7161</f>
        <v>0</v>
      </c>
      <c r="M7161" s="125"/>
      <c r="N7161" s="125">
        <f>H7161*M7161</f>
        <v>0</v>
      </c>
      <c r="O7161" s="127">
        <v>15</v>
      </c>
      <c r="P7161" s="127">
        <f>J7161*(O7161/100)</f>
        <v>0</v>
      </c>
      <c r="Q7161" s="127">
        <f>J7161+P7161</f>
        <v>0</v>
      </c>
      <c r="R7161" s="128"/>
      <c r="S7161" s="128" t="s">
        <v>776</v>
      </c>
      <c r="T7161" s="129">
        <v>1</v>
      </c>
      <c r="U7161" s="8"/>
      <c r="V7161" s="8"/>
      <c r="W7161" s="8"/>
      <c r="X7161" s="60"/>
    </row>
    <row r="7162" spans="1:27" ht="9.75" outlineLevel="5" x14ac:dyDescent="0.2">
      <c r="A7162" s="130"/>
      <c r="B7162" s="131"/>
      <c r="C7162" s="131"/>
      <c r="D7162" s="132"/>
      <c r="E7162" s="136" t="s">
        <v>0</v>
      </c>
      <c r="F7162" s="159" t="s">
        <v>763</v>
      </c>
      <c r="G7162" s="159"/>
      <c r="H7162" s="160"/>
      <c r="I7162" s="161"/>
      <c r="J7162" s="162"/>
      <c r="K7162" s="134"/>
      <c r="L7162" s="134"/>
      <c r="M7162" s="134"/>
      <c r="N7162" s="134"/>
      <c r="O7162" s="135"/>
      <c r="P7162" s="135"/>
      <c r="Q7162" s="135"/>
      <c r="R7162" s="132"/>
      <c r="S7162" s="132"/>
      <c r="T7162" s="131"/>
      <c r="U7162" s="6"/>
      <c r="V7162" s="8"/>
      <c r="W7162" s="8"/>
      <c r="X7162" s="133" t="str">
        <f>F7162</f>
        <v>---</v>
      </c>
      <c r="Y7162" s="9"/>
      <c r="AA7162" s="11"/>
    </row>
    <row r="7163" spans="1:27" ht="7.5" customHeight="1" outlineLevel="5" x14ac:dyDescent="0.15">
      <c r="B7163" s="69"/>
      <c r="C7163" s="69"/>
      <c r="D7163" s="60"/>
      <c r="E7163" s="60"/>
      <c r="F7163" s="61"/>
      <c r="G7163" s="60"/>
      <c r="H7163" s="65"/>
      <c r="I7163" s="105"/>
      <c r="J7163" s="63"/>
      <c r="K7163" s="65"/>
      <c r="L7163" s="65"/>
      <c r="M7163" s="65"/>
      <c r="N7163" s="65"/>
      <c r="O7163" s="63"/>
      <c r="P7163" s="63"/>
      <c r="Q7163" s="63"/>
      <c r="R7163" s="60"/>
      <c r="S7163" s="60"/>
      <c r="T7163" s="69"/>
      <c r="U7163" s="8"/>
      <c r="X7163" s="60"/>
    </row>
    <row r="7164" spans="1:27" ht="22.5" outlineLevel="4" x14ac:dyDescent="0.2">
      <c r="A7164" s="4"/>
      <c r="B7164" s="120"/>
      <c r="C7164" s="121">
        <v>6</v>
      </c>
      <c r="D7164" s="122" t="s">
        <v>760</v>
      </c>
      <c r="E7164" s="123" t="s">
        <v>4006</v>
      </c>
      <c r="F7164" s="124" t="s">
        <v>4007</v>
      </c>
      <c r="G7164" s="122" t="s">
        <v>3664</v>
      </c>
      <c r="H7164" s="125">
        <v>1</v>
      </c>
      <c r="I7164" s="126">
        <v>0</v>
      </c>
      <c r="J7164" s="127">
        <f>H7164*I7164</f>
        <v>0</v>
      </c>
      <c r="K7164" s="125"/>
      <c r="L7164" s="125">
        <f>H7164*K7164</f>
        <v>0</v>
      </c>
      <c r="M7164" s="125"/>
      <c r="N7164" s="125">
        <f>H7164*M7164</f>
        <v>0</v>
      </c>
      <c r="O7164" s="127">
        <v>15</v>
      </c>
      <c r="P7164" s="127">
        <f>J7164*(O7164/100)</f>
        <v>0</v>
      </c>
      <c r="Q7164" s="127">
        <f>J7164+P7164</f>
        <v>0</v>
      </c>
      <c r="R7164" s="128"/>
      <c r="S7164" s="128" t="s">
        <v>776</v>
      </c>
      <c r="T7164" s="129">
        <v>1</v>
      </c>
      <c r="U7164" s="8"/>
      <c r="V7164" s="8"/>
      <c r="W7164" s="8"/>
      <c r="X7164" s="60"/>
    </row>
    <row r="7165" spans="1:27" ht="9.75" outlineLevel="5" x14ac:dyDescent="0.2">
      <c r="A7165" s="130"/>
      <c r="B7165" s="131"/>
      <c r="C7165" s="131"/>
      <c r="D7165" s="132"/>
      <c r="E7165" s="136" t="s">
        <v>0</v>
      </c>
      <c r="F7165" s="159" t="s">
        <v>763</v>
      </c>
      <c r="G7165" s="159"/>
      <c r="H7165" s="160"/>
      <c r="I7165" s="161"/>
      <c r="J7165" s="162"/>
      <c r="K7165" s="134"/>
      <c r="L7165" s="134"/>
      <c r="M7165" s="134"/>
      <c r="N7165" s="134"/>
      <c r="O7165" s="135"/>
      <c r="P7165" s="135"/>
      <c r="Q7165" s="135"/>
      <c r="R7165" s="132"/>
      <c r="S7165" s="132"/>
      <c r="T7165" s="131"/>
      <c r="U7165" s="6"/>
      <c r="V7165" s="8"/>
      <c r="W7165" s="8"/>
      <c r="X7165" s="133" t="str">
        <f>F7165</f>
        <v>---</v>
      </c>
      <c r="Y7165" s="9"/>
      <c r="AA7165" s="11"/>
    </row>
    <row r="7166" spans="1:27" ht="7.5" customHeight="1" outlineLevel="5" x14ac:dyDescent="0.15">
      <c r="B7166" s="69"/>
      <c r="C7166" s="69"/>
      <c r="D7166" s="60"/>
      <c r="E7166" s="60"/>
      <c r="F7166" s="61"/>
      <c r="G7166" s="60"/>
      <c r="H7166" s="65"/>
      <c r="I7166" s="105"/>
      <c r="J7166" s="63"/>
      <c r="K7166" s="65"/>
      <c r="L7166" s="65"/>
      <c r="M7166" s="65"/>
      <c r="N7166" s="65"/>
      <c r="O7166" s="63"/>
      <c r="P7166" s="63"/>
      <c r="Q7166" s="63"/>
      <c r="R7166" s="60"/>
      <c r="S7166" s="60"/>
      <c r="T7166" s="69"/>
      <c r="U7166" s="8"/>
      <c r="X7166" s="60"/>
    </row>
    <row r="7167" spans="1:27" ht="22.5" outlineLevel="4" x14ac:dyDescent="0.2">
      <c r="A7167" s="4"/>
      <c r="B7167" s="120"/>
      <c r="C7167" s="121">
        <v>7</v>
      </c>
      <c r="D7167" s="122" t="s">
        <v>760</v>
      </c>
      <c r="E7167" s="123" t="s">
        <v>4008</v>
      </c>
      <c r="F7167" s="124" t="s">
        <v>4009</v>
      </c>
      <c r="G7167" s="122" t="s">
        <v>3664</v>
      </c>
      <c r="H7167" s="125">
        <v>1</v>
      </c>
      <c r="I7167" s="126">
        <v>0</v>
      </c>
      <c r="J7167" s="127">
        <f>H7167*I7167</f>
        <v>0</v>
      </c>
      <c r="K7167" s="125"/>
      <c r="L7167" s="125">
        <f>H7167*K7167</f>
        <v>0</v>
      </c>
      <c r="M7167" s="125"/>
      <c r="N7167" s="125">
        <f>H7167*M7167</f>
        <v>0</v>
      </c>
      <c r="O7167" s="127">
        <v>15</v>
      </c>
      <c r="P7167" s="127">
        <f>J7167*(O7167/100)</f>
        <v>0</v>
      </c>
      <c r="Q7167" s="127">
        <f>J7167+P7167</f>
        <v>0</v>
      </c>
      <c r="R7167" s="128"/>
      <c r="S7167" s="128" t="s">
        <v>776</v>
      </c>
      <c r="T7167" s="129">
        <v>1</v>
      </c>
      <c r="U7167" s="8"/>
      <c r="V7167" s="8"/>
      <c r="W7167" s="8"/>
      <c r="X7167" s="60"/>
    </row>
    <row r="7168" spans="1:27" ht="9.75" outlineLevel="5" x14ac:dyDescent="0.2">
      <c r="A7168" s="130"/>
      <c r="B7168" s="131"/>
      <c r="C7168" s="131"/>
      <c r="D7168" s="132"/>
      <c r="E7168" s="136" t="s">
        <v>0</v>
      </c>
      <c r="F7168" s="159" t="s">
        <v>763</v>
      </c>
      <c r="G7168" s="159"/>
      <c r="H7168" s="160"/>
      <c r="I7168" s="161"/>
      <c r="J7168" s="162"/>
      <c r="K7168" s="134"/>
      <c r="L7168" s="134"/>
      <c r="M7168" s="134"/>
      <c r="N7168" s="134"/>
      <c r="O7168" s="135"/>
      <c r="P7168" s="135"/>
      <c r="Q7168" s="135"/>
      <c r="R7168" s="132"/>
      <c r="S7168" s="132"/>
      <c r="T7168" s="131"/>
      <c r="U7168" s="6"/>
      <c r="V7168" s="8"/>
      <c r="W7168" s="8"/>
      <c r="X7168" s="133" t="str">
        <f>F7168</f>
        <v>---</v>
      </c>
      <c r="Y7168" s="9"/>
      <c r="AA7168" s="11"/>
    </row>
    <row r="7169" spans="1:27" ht="7.5" customHeight="1" outlineLevel="5" x14ac:dyDescent="0.15">
      <c r="B7169" s="69"/>
      <c r="C7169" s="69"/>
      <c r="D7169" s="60"/>
      <c r="E7169" s="60"/>
      <c r="F7169" s="61"/>
      <c r="G7169" s="60"/>
      <c r="H7169" s="65"/>
      <c r="I7169" s="105"/>
      <c r="J7169" s="63"/>
      <c r="K7169" s="65"/>
      <c r="L7169" s="65"/>
      <c r="M7169" s="65"/>
      <c r="N7169" s="65"/>
      <c r="O7169" s="63"/>
      <c r="P7169" s="63"/>
      <c r="Q7169" s="63"/>
      <c r="R7169" s="60"/>
      <c r="S7169" s="60"/>
      <c r="T7169" s="69"/>
      <c r="U7169" s="8"/>
      <c r="X7169" s="60"/>
    </row>
    <row r="7170" spans="1:27" ht="11.25" outlineLevel="4" x14ac:dyDescent="0.2">
      <c r="A7170" s="4"/>
      <c r="B7170" s="120"/>
      <c r="C7170" s="121">
        <v>8</v>
      </c>
      <c r="D7170" s="122" t="s">
        <v>760</v>
      </c>
      <c r="E7170" s="123" t="s">
        <v>4010</v>
      </c>
      <c r="F7170" s="124" t="s">
        <v>4011</v>
      </c>
      <c r="G7170" s="122" t="s">
        <v>3664</v>
      </c>
      <c r="H7170" s="125">
        <v>1</v>
      </c>
      <c r="I7170" s="126">
        <v>0</v>
      </c>
      <c r="J7170" s="127">
        <f>H7170*I7170</f>
        <v>0</v>
      </c>
      <c r="K7170" s="125"/>
      <c r="L7170" s="125">
        <f>H7170*K7170</f>
        <v>0</v>
      </c>
      <c r="M7170" s="125"/>
      <c r="N7170" s="125">
        <f>H7170*M7170</f>
        <v>0</v>
      </c>
      <c r="O7170" s="127">
        <v>15</v>
      </c>
      <c r="P7170" s="127">
        <f>J7170*(O7170/100)</f>
        <v>0</v>
      </c>
      <c r="Q7170" s="127">
        <f>J7170+P7170</f>
        <v>0</v>
      </c>
      <c r="R7170" s="128"/>
      <c r="S7170" s="128" t="s">
        <v>776</v>
      </c>
      <c r="T7170" s="129">
        <v>1</v>
      </c>
      <c r="U7170" s="8"/>
      <c r="V7170" s="8"/>
      <c r="W7170" s="8"/>
      <c r="X7170" s="60"/>
    </row>
    <row r="7171" spans="1:27" ht="9.75" outlineLevel="5" x14ac:dyDescent="0.2">
      <c r="A7171" s="130"/>
      <c r="B7171" s="131"/>
      <c r="C7171" s="131"/>
      <c r="D7171" s="132"/>
      <c r="E7171" s="136" t="s">
        <v>0</v>
      </c>
      <c r="F7171" s="159" t="s">
        <v>763</v>
      </c>
      <c r="G7171" s="159"/>
      <c r="H7171" s="160"/>
      <c r="I7171" s="161"/>
      <c r="J7171" s="162"/>
      <c r="K7171" s="134"/>
      <c r="L7171" s="134"/>
      <c r="M7171" s="134"/>
      <c r="N7171" s="134"/>
      <c r="O7171" s="135"/>
      <c r="P7171" s="135"/>
      <c r="Q7171" s="135"/>
      <c r="R7171" s="132"/>
      <c r="S7171" s="132"/>
      <c r="T7171" s="131"/>
      <c r="U7171" s="6"/>
      <c r="V7171" s="8"/>
      <c r="W7171" s="8"/>
      <c r="X7171" s="133" t="str">
        <f>F7171</f>
        <v>---</v>
      </c>
      <c r="Y7171" s="9"/>
      <c r="AA7171" s="11"/>
    </row>
    <row r="7172" spans="1:27" ht="7.5" customHeight="1" outlineLevel="5" x14ac:dyDescent="0.15">
      <c r="B7172" s="69"/>
      <c r="C7172" s="69"/>
      <c r="D7172" s="60"/>
      <c r="E7172" s="60"/>
      <c r="F7172" s="61"/>
      <c r="G7172" s="60"/>
      <c r="H7172" s="65"/>
      <c r="I7172" s="105"/>
      <c r="J7172" s="63"/>
      <c r="K7172" s="65"/>
      <c r="L7172" s="65"/>
      <c r="M7172" s="65"/>
      <c r="N7172" s="65"/>
      <c r="O7172" s="63"/>
      <c r="P7172" s="63"/>
      <c r="Q7172" s="63"/>
      <c r="R7172" s="60"/>
      <c r="S7172" s="60"/>
      <c r="T7172" s="69"/>
      <c r="U7172" s="8"/>
      <c r="X7172" s="60"/>
    </row>
    <row r="7173" spans="1:27" ht="22.5" outlineLevel="4" x14ac:dyDescent="0.2">
      <c r="A7173" s="4"/>
      <c r="B7173" s="120"/>
      <c r="C7173" s="121">
        <v>9</v>
      </c>
      <c r="D7173" s="122" t="s">
        <v>760</v>
      </c>
      <c r="E7173" s="123" t="s">
        <v>4012</v>
      </c>
      <c r="F7173" s="124" t="s">
        <v>4013</v>
      </c>
      <c r="G7173" s="122" t="s">
        <v>3656</v>
      </c>
      <c r="H7173" s="125">
        <v>1</v>
      </c>
      <c r="I7173" s="126">
        <v>0</v>
      </c>
      <c r="J7173" s="127">
        <f>H7173*I7173</f>
        <v>0</v>
      </c>
      <c r="K7173" s="125"/>
      <c r="L7173" s="125">
        <f>H7173*K7173</f>
        <v>0</v>
      </c>
      <c r="M7173" s="125"/>
      <c r="N7173" s="125">
        <f>H7173*M7173</f>
        <v>0</v>
      </c>
      <c r="O7173" s="127">
        <v>15</v>
      </c>
      <c r="P7173" s="127">
        <f>J7173*(O7173/100)</f>
        <v>0</v>
      </c>
      <c r="Q7173" s="127">
        <f>J7173+P7173</f>
        <v>0</v>
      </c>
      <c r="R7173" s="128"/>
      <c r="S7173" s="128" t="s">
        <v>776</v>
      </c>
      <c r="T7173" s="129">
        <v>1</v>
      </c>
      <c r="U7173" s="8"/>
      <c r="V7173" s="8"/>
      <c r="W7173" s="8"/>
      <c r="X7173" s="60"/>
    </row>
    <row r="7174" spans="1:27" ht="9.75" outlineLevel="5" x14ac:dyDescent="0.2">
      <c r="A7174" s="130"/>
      <c r="B7174" s="131"/>
      <c r="C7174" s="131"/>
      <c r="D7174" s="132"/>
      <c r="E7174" s="136" t="s">
        <v>0</v>
      </c>
      <c r="F7174" s="159" t="s">
        <v>763</v>
      </c>
      <c r="G7174" s="159"/>
      <c r="H7174" s="160"/>
      <c r="I7174" s="161"/>
      <c r="J7174" s="162"/>
      <c r="K7174" s="134"/>
      <c r="L7174" s="134"/>
      <c r="M7174" s="134"/>
      <c r="N7174" s="134"/>
      <c r="O7174" s="135"/>
      <c r="P7174" s="135"/>
      <c r="Q7174" s="135"/>
      <c r="R7174" s="132"/>
      <c r="S7174" s="132"/>
      <c r="T7174" s="131"/>
      <c r="U7174" s="6"/>
      <c r="V7174" s="8"/>
      <c r="W7174" s="8"/>
      <c r="X7174" s="133" t="str">
        <f>F7174</f>
        <v>---</v>
      </c>
      <c r="Y7174" s="9"/>
      <c r="AA7174" s="11"/>
    </row>
    <row r="7175" spans="1:27" ht="7.5" customHeight="1" outlineLevel="5" x14ac:dyDescent="0.15">
      <c r="B7175" s="69"/>
      <c r="C7175" s="69"/>
      <c r="D7175" s="60"/>
      <c r="E7175" s="60"/>
      <c r="F7175" s="61"/>
      <c r="G7175" s="60"/>
      <c r="H7175" s="65"/>
      <c r="I7175" s="105"/>
      <c r="J7175" s="63"/>
      <c r="K7175" s="65"/>
      <c r="L7175" s="65"/>
      <c r="M7175" s="65"/>
      <c r="N7175" s="65"/>
      <c r="O7175" s="63"/>
      <c r="P7175" s="63"/>
      <c r="Q7175" s="63"/>
      <c r="R7175" s="60"/>
      <c r="S7175" s="60"/>
      <c r="T7175" s="69"/>
      <c r="U7175" s="8"/>
      <c r="X7175" s="60"/>
    </row>
    <row r="7176" spans="1:27" ht="11.25" outlineLevel="4" x14ac:dyDescent="0.2">
      <c r="A7176" s="4"/>
      <c r="B7176" s="120"/>
      <c r="C7176" s="121">
        <v>10</v>
      </c>
      <c r="D7176" s="122" t="s">
        <v>534</v>
      </c>
      <c r="E7176" s="123" t="s">
        <v>4014</v>
      </c>
      <c r="F7176" s="124" t="s">
        <v>4015</v>
      </c>
      <c r="G7176" s="122" t="s">
        <v>724</v>
      </c>
      <c r="H7176" s="125">
        <v>1</v>
      </c>
      <c r="I7176" s="126">
        <v>0</v>
      </c>
      <c r="J7176" s="127">
        <f>H7176*I7176</f>
        <v>0</v>
      </c>
      <c r="K7176" s="125"/>
      <c r="L7176" s="125">
        <f>H7176*K7176</f>
        <v>0</v>
      </c>
      <c r="M7176" s="125"/>
      <c r="N7176" s="125">
        <f>H7176*M7176</f>
        <v>0</v>
      </c>
      <c r="O7176" s="127">
        <v>15</v>
      </c>
      <c r="P7176" s="127">
        <f>J7176*(O7176/100)</f>
        <v>0</v>
      </c>
      <c r="Q7176" s="127">
        <f>J7176+P7176</f>
        <v>0</v>
      </c>
      <c r="R7176" s="128"/>
      <c r="S7176" s="128" t="s">
        <v>538</v>
      </c>
      <c r="T7176" s="129">
        <v>1</v>
      </c>
      <c r="U7176" s="8"/>
      <c r="V7176" s="8"/>
      <c r="W7176" s="8"/>
      <c r="X7176" s="60"/>
    </row>
    <row r="7177" spans="1:27" ht="9.75" outlineLevel="5" x14ac:dyDescent="0.2">
      <c r="A7177" s="130"/>
      <c r="B7177" s="131"/>
      <c r="C7177" s="131"/>
      <c r="D7177" s="132"/>
      <c r="E7177" s="136" t="s">
        <v>0</v>
      </c>
      <c r="F7177" s="159" t="s">
        <v>4016</v>
      </c>
      <c r="G7177" s="159"/>
      <c r="H7177" s="160"/>
      <c r="I7177" s="161"/>
      <c r="J7177" s="162"/>
      <c r="K7177" s="134"/>
      <c r="L7177" s="134"/>
      <c r="M7177" s="134"/>
      <c r="N7177" s="134"/>
      <c r="O7177" s="135"/>
      <c r="P7177" s="135"/>
      <c r="Q7177" s="135"/>
      <c r="R7177" s="132"/>
      <c r="S7177" s="132"/>
      <c r="T7177" s="131"/>
      <c r="U7177" s="6"/>
      <c r="V7177" s="8"/>
      <c r="W7177" s="8"/>
      <c r="X7177" s="133" t="str">
        <f>F7177</f>
        <v>Montáž společné televizní antény systémového zdroje do rozvaděče</v>
      </c>
      <c r="Y7177" s="9"/>
      <c r="AA7177" s="11"/>
    </row>
    <row r="7178" spans="1:27" ht="7.5" customHeight="1" outlineLevel="5" x14ac:dyDescent="0.15">
      <c r="B7178" s="69"/>
      <c r="C7178" s="69"/>
      <c r="D7178" s="60"/>
      <c r="E7178" s="60"/>
      <c r="F7178" s="61"/>
      <c r="G7178" s="60"/>
      <c r="H7178" s="65"/>
      <c r="I7178" s="105"/>
      <c r="J7178" s="63"/>
      <c r="K7178" s="65"/>
      <c r="L7178" s="65"/>
      <c r="M7178" s="65"/>
      <c r="N7178" s="65"/>
      <c r="O7178" s="63"/>
      <c r="P7178" s="63"/>
      <c r="Q7178" s="63"/>
      <c r="R7178" s="60"/>
      <c r="S7178" s="60"/>
      <c r="T7178" s="69"/>
      <c r="U7178" s="8"/>
      <c r="X7178" s="60"/>
    </row>
    <row r="7179" spans="1:27" ht="33.75" outlineLevel="4" x14ac:dyDescent="0.2">
      <c r="A7179" s="4"/>
      <c r="B7179" s="120"/>
      <c r="C7179" s="121">
        <v>11</v>
      </c>
      <c r="D7179" s="122" t="s">
        <v>760</v>
      </c>
      <c r="E7179" s="123" t="s">
        <v>4017</v>
      </c>
      <c r="F7179" s="124" t="s">
        <v>4018</v>
      </c>
      <c r="G7179" s="122" t="s">
        <v>3664</v>
      </c>
      <c r="H7179" s="125">
        <v>1</v>
      </c>
      <c r="I7179" s="126">
        <v>0</v>
      </c>
      <c r="J7179" s="127">
        <f>H7179*I7179</f>
        <v>0</v>
      </c>
      <c r="K7179" s="125"/>
      <c r="L7179" s="125">
        <f>H7179*K7179</f>
        <v>0</v>
      </c>
      <c r="M7179" s="125"/>
      <c r="N7179" s="125">
        <f>H7179*M7179</f>
        <v>0</v>
      </c>
      <c r="O7179" s="127">
        <v>15</v>
      </c>
      <c r="P7179" s="127">
        <f>J7179*(O7179/100)</f>
        <v>0</v>
      </c>
      <c r="Q7179" s="127">
        <f>J7179+P7179</f>
        <v>0</v>
      </c>
      <c r="R7179" s="128"/>
      <c r="S7179" s="128" t="s">
        <v>776</v>
      </c>
      <c r="T7179" s="129">
        <v>1</v>
      </c>
      <c r="U7179" s="8"/>
      <c r="V7179" s="8"/>
      <c r="W7179" s="8"/>
      <c r="X7179" s="60"/>
    </row>
    <row r="7180" spans="1:27" ht="9.75" outlineLevel="5" x14ac:dyDescent="0.2">
      <c r="A7180" s="130"/>
      <c r="B7180" s="131"/>
      <c r="C7180" s="131"/>
      <c r="D7180" s="132"/>
      <c r="E7180" s="136" t="s">
        <v>0</v>
      </c>
      <c r="F7180" s="159" t="s">
        <v>763</v>
      </c>
      <c r="G7180" s="159"/>
      <c r="H7180" s="160"/>
      <c r="I7180" s="161"/>
      <c r="J7180" s="162"/>
      <c r="K7180" s="134"/>
      <c r="L7180" s="134"/>
      <c r="M7180" s="134"/>
      <c r="N7180" s="134"/>
      <c r="O7180" s="135"/>
      <c r="P7180" s="135"/>
      <c r="Q7180" s="135"/>
      <c r="R7180" s="132"/>
      <c r="S7180" s="132"/>
      <c r="T7180" s="131"/>
      <c r="U7180" s="6"/>
      <c r="V7180" s="8"/>
      <c r="W7180" s="8"/>
      <c r="X7180" s="133" t="str">
        <f>F7180</f>
        <v>---</v>
      </c>
      <c r="Y7180" s="9"/>
      <c r="AA7180" s="11"/>
    </row>
    <row r="7181" spans="1:27" ht="7.5" customHeight="1" outlineLevel="5" x14ac:dyDescent="0.15">
      <c r="B7181" s="69"/>
      <c r="C7181" s="69"/>
      <c r="D7181" s="60"/>
      <c r="E7181" s="60"/>
      <c r="F7181" s="61"/>
      <c r="G7181" s="60"/>
      <c r="H7181" s="65"/>
      <c r="I7181" s="105"/>
      <c r="J7181" s="63"/>
      <c r="K7181" s="65"/>
      <c r="L7181" s="65"/>
      <c r="M7181" s="65"/>
      <c r="N7181" s="65"/>
      <c r="O7181" s="63"/>
      <c r="P7181" s="63"/>
      <c r="Q7181" s="63"/>
      <c r="R7181" s="60"/>
      <c r="S7181" s="60"/>
      <c r="T7181" s="69"/>
      <c r="U7181" s="8"/>
      <c r="X7181" s="60"/>
    </row>
    <row r="7182" spans="1:27" ht="11.25" outlineLevel="4" x14ac:dyDescent="0.2">
      <c r="A7182" s="4"/>
      <c r="B7182" s="120"/>
      <c r="C7182" s="121">
        <v>12</v>
      </c>
      <c r="D7182" s="122" t="s">
        <v>3747</v>
      </c>
      <c r="E7182" s="123" t="s">
        <v>4019</v>
      </c>
      <c r="F7182" s="124" t="s">
        <v>4020</v>
      </c>
      <c r="G7182" s="122" t="s">
        <v>724</v>
      </c>
      <c r="H7182" s="125">
        <v>1</v>
      </c>
      <c r="I7182" s="126">
        <v>0</v>
      </c>
      <c r="J7182" s="127">
        <f>H7182*I7182</f>
        <v>0</v>
      </c>
      <c r="K7182" s="125"/>
      <c r="L7182" s="125">
        <f>H7182*K7182</f>
        <v>0</v>
      </c>
      <c r="M7182" s="125"/>
      <c r="N7182" s="125">
        <f>H7182*M7182</f>
        <v>0</v>
      </c>
      <c r="O7182" s="127">
        <v>15</v>
      </c>
      <c r="P7182" s="127">
        <f>J7182*(O7182/100)</f>
        <v>0</v>
      </c>
      <c r="Q7182" s="127">
        <f>J7182+P7182</f>
        <v>0</v>
      </c>
      <c r="R7182" s="128"/>
      <c r="S7182" s="128" t="s">
        <v>538</v>
      </c>
      <c r="T7182" s="129">
        <v>1</v>
      </c>
      <c r="U7182" s="8"/>
      <c r="V7182" s="8"/>
      <c r="W7182" s="8"/>
      <c r="X7182" s="60"/>
    </row>
    <row r="7183" spans="1:27" ht="9.75" outlineLevel="5" x14ac:dyDescent="0.2">
      <c r="A7183" s="130"/>
      <c r="B7183" s="131"/>
      <c r="C7183" s="131"/>
      <c r="D7183" s="132"/>
      <c r="E7183" s="136" t="s">
        <v>0</v>
      </c>
      <c r="F7183" s="159" t="s">
        <v>4021</v>
      </c>
      <c r="G7183" s="159"/>
      <c r="H7183" s="160"/>
      <c r="I7183" s="161"/>
      <c r="J7183" s="162"/>
      <c r="K7183" s="134"/>
      <c r="L7183" s="134"/>
      <c r="M7183" s="134"/>
      <c r="N7183" s="134"/>
      <c r="O7183" s="135"/>
      <c r="P7183" s="135"/>
      <c r="Q7183" s="135"/>
      <c r="R7183" s="132"/>
      <c r="S7183" s="132"/>
      <c r="T7183" s="131"/>
      <c r="U7183" s="6"/>
      <c r="V7183" s="8"/>
      <c r="W7183" s="8"/>
      <c r="X7183" s="133" t="str">
        <f>F7183</f>
        <v>Montáž zesilovače jednotky včetně upevnění jednotky do stojanu, nastavení elekrických hodnot a odzkoušení funkce 100 W</v>
      </c>
      <c r="Y7183" s="9"/>
      <c r="AA7183" s="11"/>
    </row>
    <row r="7184" spans="1:27" ht="7.5" customHeight="1" outlineLevel="5" x14ac:dyDescent="0.15">
      <c r="B7184" s="69"/>
      <c r="C7184" s="69"/>
      <c r="D7184" s="60"/>
      <c r="E7184" s="60"/>
      <c r="F7184" s="61"/>
      <c r="G7184" s="60"/>
      <c r="H7184" s="65"/>
      <c r="I7184" s="105"/>
      <c r="J7184" s="63"/>
      <c r="K7184" s="65"/>
      <c r="L7184" s="65"/>
      <c r="M7184" s="65"/>
      <c r="N7184" s="65"/>
      <c r="O7184" s="63"/>
      <c r="P7184" s="63"/>
      <c r="Q7184" s="63"/>
      <c r="R7184" s="60"/>
      <c r="S7184" s="60"/>
      <c r="T7184" s="69"/>
      <c r="U7184" s="8"/>
      <c r="X7184" s="60"/>
    </row>
    <row r="7185" spans="1:27" ht="22.5" outlineLevel="4" x14ac:dyDescent="0.2">
      <c r="A7185" s="4"/>
      <c r="B7185" s="120"/>
      <c r="C7185" s="121">
        <v>13</v>
      </c>
      <c r="D7185" s="122" t="s">
        <v>760</v>
      </c>
      <c r="E7185" s="123" t="s">
        <v>4022</v>
      </c>
      <c r="F7185" s="124" t="s">
        <v>4023</v>
      </c>
      <c r="G7185" s="122" t="s">
        <v>3664</v>
      </c>
      <c r="H7185" s="125">
        <v>1</v>
      </c>
      <c r="I7185" s="126">
        <v>0</v>
      </c>
      <c r="J7185" s="127">
        <f>H7185*I7185</f>
        <v>0</v>
      </c>
      <c r="K7185" s="125"/>
      <c r="L7185" s="125">
        <f>H7185*K7185</f>
        <v>0</v>
      </c>
      <c r="M7185" s="125"/>
      <c r="N7185" s="125">
        <f>H7185*M7185</f>
        <v>0</v>
      </c>
      <c r="O7185" s="127">
        <v>15</v>
      </c>
      <c r="P7185" s="127">
        <f>J7185*(O7185/100)</f>
        <v>0</v>
      </c>
      <c r="Q7185" s="127">
        <f>J7185+P7185</f>
        <v>0</v>
      </c>
      <c r="R7185" s="128"/>
      <c r="S7185" s="128" t="s">
        <v>776</v>
      </c>
      <c r="T7185" s="129">
        <v>1</v>
      </c>
      <c r="U7185" s="8"/>
      <c r="V7185" s="8"/>
      <c r="W7185" s="8"/>
      <c r="X7185" s="60"/>
    </row>
    <row r="7186" spans="1:27" ht="9.75" outlineLevel="5" x14ac:dyDescent="0.2">
      <c r="A7186" s="130"/>
      <c r="B7186" s="131"/>
      <c r="C7186" s="131"/>
      <c r="D7186" s="132"/>
      <c r="E7186" s="136" t="s">
        <v>0</v>
      </c>
      <c r="F7186" s="159" t="s">
        <v>763</v>
      </c>
      <c r="G7186" s="159"/>
      <c r="H7186" s="160"/>
      <c r="I7186" s="161"/>
      <c r="J7186" s="162"/>
      <c r="K7186" s="134"/>
      <c r="L7186" s="134"/>
      <c r="M7186" s="134"/>
      <c r="N7186" s="134"/>
      <c r="O7186" s="135"/>
      <c r="P7186" s="135"/>
      <c r="Q7186" s="135"/>
      <c r="R7186" s="132"/>
      <c r="S7186" s="132"/>
      <c r="T7186" s="131"/>
      <c r="U7186" s="6"/>
      <c r="V7186" s="8"/>
      <c r="W7186" s="8"/>
      <c r="X7186" s="133" t="str">
        <f>F7186</f>
        <v>---</v>
      </c>
      <c r="Y7186" s="9"/>
      <c r="AA7186" s="11"/>
    </row>
    <row r="7187" spans="1:27" ht="7.5" customHeight="1" outlineLevel="5" x14ac:dyDescent="0.15">
      <c r="B7187" s="69"/>
      <c r="C7187" s="69"/>
      <c r="D7187" s="60"/>
      <c r="E7187" s="60"/>
      <c r="F7187" s="61"/>
      <c r="G7187" s="60"/>
      <c r="H7187" s="65"/>
      <c r="I7187" s="105"/>
      <c r="J7187" s="63"/>
      <c r="K7187" s="65"/>
      <c r="L7187" s="65"/>
      <c r="M7187" s="65"/>
      <c r="N7187" s="65"/>
      <c r="O7187" s="63"/>
      <c r="P7187" s="63"/>
      <c r="Q7187" s="63"/>
      <c r="R7187" s="60"/>
      <c r="S7187" s="60"/>
      <c r="T7187" s="69"/>
      <c r="U7187" s="8"/>
      <c r="X7187" s="60"/>
    </row>
    <row r="7188" spans="1:27" ht="11.25" outlineLevel="4" x14ac:dyDescent="0.2">
      <c r="A7188" s="4"/>
      <c r="B7188" s="120"/>
      <c r="C7188" s="121">
        <v>14</v>
      </c>
      <c r="D7188" s="122" t="s">
        <v>534</v>
      </c>
      <c r="E7188" s="123" t="s">
        <v>4024</v>
      </c>
      <c r="F7188" s="124" t="s">
        <v>4025</v>
      </c>
      <c r="G7188" s="122" t="s">
        <v>724</v>
      </c>
      <c r="H7188" s="125">
        <v>1</v>
      </c>
      <c r="I7188" s="126">
        <v>0</v>
      </c>
      <c r="J7188" s="127">
        <f>H7188*I7188</f>
        <v>0</v>
      </c>
      <c r="K7188" s="125"/>
      <c r="L7188" s="125">
        <f>H7188*K7188</f>
        <v>0</v>
      </c>
      <c r="M7188" s="125"/>
      <c r="N7188" s="125">
        <f>H7188*M7188</f>
        <v>0</v>
      </c>
      <c r="O7188" s="127">
        <v>15</v>
      </c>
      <c r="P7188" s="127">
        <f>J7188*(O7188/100)</f>
        <v>0</v>
      </c>
      <c r="Q7188" s="127">
        <f>J7188+P7188</f>
        <v>0</v>
      </c>
      <c r="R7188" s="128"/>
      <c r="S7188" s="128" t="s">
        <v>538</v>
      </c>
      <c r="T7188" s="129">
        <v>1</v>
      </c>
      <c r="U7188" s="8"/>
      <c r="V7188" s="8"/>
      <c r="W7188" s="8"/>
      <c r="X7188" s="60"/>
    </row>
    <row r="7189" spans="1:27" ht="9.75" outlineLevel="5" x14ac:dyDescent="0.2">
      <c r="A7189" s="130"/>
      <c r="B7189" s="131"/>
      <c r="C7189" s="131"/>
      <c r="D7189" s="132"/>
      <c r="E7189" s="136" t="s">
        <v>0</v>
      </c>
      <c r="F7189" s="159" t="s">
        <v>4026</v>
      </c>
      <c r="G7189" s="159"/>
      <c r="H7189" s="160"/>
      <c r="I7189" s="161"/>
      <c r="J7189" s="162"/>
      <c r="K7189" s="134"/>
      <c r="L7189" s="134"/>
      <c r="M7189" s="134"/>
      <c r="N7189" s="134"/>
      <c r="O7189" s="135"/>
      <c r="P7189" s="135"/>
      <c r="Q7189" s="135"/>
      <c r="R7189" s="132"/>
      <c r="S7189" s="132"/>
      <c r="T7189" s="131"/>
      <c r="U7189" s="6"/>
      <c r="V7189" s="8"/>
      <c r="W7189" s="8"/>
      <c r="X7189" s="133" t="str">
        <f>F7189</f>
        <v>Montáž společné televizní antény multipřepínače do rozvaděče</v>
      </c>
      <c r="Y7189" s="9"/>
      <c r="AA7189" s="11"/>
    </row>
    <row r="7190" spans="1:27" ht="7.5" customHeight="1" outlineLevel="5" x14ac:dyDescent="0.15">
      <c r="B7190" s="69"/>
      <c r="C7190" s="69"/>
      <c r="D7190" s="60"/>
      <c r="E7190" s="60"/>
      <c r="F7190" s="61"/>
      <c r="G7190" s="60"/>
      <c r="H7190" s="65"/>
      <c r="I7190" s="105"/>
      <c r="J7190" s="63"/>
      <c r="K7190" s="65"/>
      <c r="L7190" s="65"/>
      <c r="M7190" s="65"/>
      <c r="N7190" s="65"/>
      <c r="O7190" s="63"/>
      <c r="P7190" s="63"/>
      <c r="Q7190" s="63"/>
      <c r="R7190" s="60"/>
      <c r="S7190" s="60"/>
      <c r="T7190" s="69"/>
      <c r="U7190" s="8"/>
      <c r="X7190" s="60"/>
    </row>
    <row r="7191" spans="1:27" ht="22.5" outlineLevel="4" x14ac:dyDescent="0.2">
      <c r="A7191" s="4"/>
      <c r="B7191" s="120"/>
      <c r="C7191" s="121">
        <v>15</v>
      </c>
      <c r="D7191" s="122" t="s">
        <v>760</v>
      </c>
      <c r="E7191" s="123" t="s">
        <v>4027</v>
      </c>
      <c r="F7191" s="124" t="s">
        <v>4028</v>
      </c>
      <c r="G7191" s="122" t="s">
        <v>4029</v>
      </c>
      <c r="H7191" s="125">
        <v>1</v>
      </c>
      <c r="I7191" s="126">
        <v>0</v>
      </c>
      <c r="J7191" s="127">
        <f>H7191*I7191</f>
        <v>0</v>
      </c>
      <c r="K7191" s="125"/>
      <c r="L7191" s="125">
        <f>H7191*K7191</f>
        <v>0</v>
      </c>
      <c r="M7191" s="125"/>
      <c r="N7191" s="125">
        <f>H7191*M7191</f>
        <v>0</v>
      </c>
      <c r="O7191" s="127">
        <v>15</v>
      </c>
      <c r="P7191" s="127">
        <f>J7191*(O7191/100)</f>
        <v>0</v>
      </c>
      <c r="Q7191" s="127">
        <f>J7191+P7191</f>
        <v>0</v>
      </c>
      <c r="R7191" s="128"/>
      <c r="S7191" s="128" t="s">
        <v>776</v>
      </c>
      <c r="T7191" s="129">
        <v>1</v>
      </c>
      <c r="U7191" s="8"/>
      <c r="V7191" s="8"/>
      <c r="W7191" s="8"/>
      <c r="X7191" s="60"/>
    </row>
    <row r="7192" spans="1:27" ht="9.75" outlineLevel="5" x14ac:dyDescent="0.2">
      <c r="A7192" s="130"/>
      <c r="B7192" s="131"/>
      <c r="C7192" s="131"/>
      <c r="D7192" s="132"/>
      <c r="E7192" s="136" t="s">
        <v>0</v>
      </c>
      <c r="F7192" s="159" t="s">
        <v>763</v>
      </c>
      <c r="G7192" s="159"/>
      <c r="H7192" s="160"/>
      <c r="I7192" s="161"/>
      <c r="J7192" s="162"/>
      <c r="K7192" s="134"/>
      <c r="L7192" s="134"/>
      <c r="M7192" s="134"/>
      <c r="N7192" s="134"/>
      <c r="O7192" s="135"/>
      <c r="P7192" s="135"/>
      <c r="Q7192" s="135"/>
      <c r="R7192" s="132"/>
      <c r="S7192" s="132"/>
      <c r="T7192" s="131"/>
      <c r="U7192" s="6"/>
      <c r="V7192" s="8"/>
      <c r="W7192" s="8"/>
      <c r="X7192" s="133" t="str">
        <f>F7192</f>
        <v>---</v>
      </c>
      <c r="Y7192" s="9"/>
      <c r="AA7192" s="11"/>
    </row>
    <row r="7193" spans="1:27" ht="7.5" customHeight="1" outlineLevel="5" x14ac:dyDescent="0.15">
      <c r="B7193" s="69"/>
      <c r="C7193" s="69"/>
      <c r="D7193" s="60"/>
      <c r="E7193" s="60"/>
      <c r="F7193" s="61"/>
      <c r="G7193" s="60"/>
      <c r="H7193" s="65"/>
      <c r="I7193" s="105"/>
      <c r="J7193" s="63"/>
      <c r="K7193" s="65"/>
      <c r="L7193" s="65"/>
      <c r="M7193" s="65"/>
      <c r="N7193" s="65"/>
      <c r="O7193" s="63"/>
      <c r="P7193" s="63"/>
      <c r="Q7193" s="63"/>
      <c r="R7193" s="60"/>
      <c r="S7193" s="60"/>
      <c r="T7193" s="69"/>
      <c r="U7193" s="8"/>
      <c r="X7193" s="60"/>
    </row>
    <row r="7194" spans="1:27" ht="11.25" outlineLevel="4" x14ac:dyDescent="0.2">
      <c r="A7194" s="4"/>
      <c r="B7194" s="120"/>
      <c r="C7194" s="121">
        <v>16</v>
      </c>
      <c r="D7194" s="122" t="s">
        <v>534</v>
      </c>
      <c r="E7194" s="123" t="s">
        <v>4030</v>
      </c>
      <c r="F7194" s="124" t="s">
        <v>4031</v>
      </c>
      <c r="G7194" s="122" t="s">
        <v>724</v>
      </c>
      <c r="H7194" s="125">
        <v>5</v>
      </c>
      <c r="I7194" s="126">
        <v>0</v>
      </c>
      <c r="J7194" s="127">
        <f>H7194*I7194</f>
        <v>0</v>
      </c>
      <c r="K7194" s="125"/>
      <c r="L7194" s="125">
        <f>H7194*K7194</f>
        <v>0</v>
      </c>
      <c r="M7194" s="125"/>
      <c r="N7194" s="125">
        <f>H7194*M7194</f>
        <v>0</v>
      </c>
      <c r="O7194" s="127">
        <v>15</v>
      </c>
      <c r="P7194" s="127">
        <f>J7194*(O7194/100)</f>
        <v>0</v>
      </c>
      <c r="Q7194" s="127">
        <f>J7194+P7194</f>
        <v>0</v>
      </c>
      <c r="R7194" s="128"/>
      <c r="S7194" s="128" t="s">
        <v>538</v>
      </c>
      <c r="T7194" s="129">
        <v>1</v>
      </c>
      <c r="U7194" s="8"/>
      <c r="V7194" s="8"/>
      <c r="W7194" s="8"/>
      <c r="X7194" s="60"/>
    </row>
    <row r="7195" spans="1:27" ht="9.75" outlineLevel="5" x14ac:dyDescent="0.2">
      <c r="A7195" s="130"/>
      <c r="B7195" s="131"/>
      <c r="C7195" s="131"/>
      <c r="D7195" s="132"/>
      <c r="E7195" s="136" t="s">
        <v>0</v>
      </c>
      <c r="F7195" s="159" t="s">
        <v>4032</v>
      </c>
      <c r="G7195" s="159"/>
      <c r="H7195" s="160"/>
      <c r="I7195" s="161"/>
      <c r="J7195" s="162"/>
      <c r="K7195" s="134"/>
      <c r="L7195" s="134"/>
      <c r="M7195" s="134"/>
      <c r="N7195" s="134"/>
      <c r="O7195" s="135"/>
      <c r="P7195" s="135"/>
      <c r="Q7195" s="135"/>
      <c r="R7195" s="132"/>
      <c r="S7195" s="132"/>
      <c r="T7195" s="131"/>
      <c r="U7195" s="6"/>
      <c r="V7195" s="8"/>
      <c r="W7195" s="8"/>
      <c r="X7195" s="133" t="str">
        <f>F7195</f>
        <v>Montáž přepěťových ochran nn se zapojením vodičů svodiče přepětí – typ 3 na DIN lištu jednopólových</v>
      </c>
      <c r="Y7195" s="9"/>
      <c r="AA7195" s="11"/>
    </row>
    <row r="7196" spans="1:27" ht="7.5" customHeight="1" outlineLevel="5" x14ac:dyDescent="0.15">
      <c r="B7196" s="69"/>
      <c r="C7196" s="69"/>
      <c r="D7196" s="60"/>
      <c r="E7196" s="60"/>
      <c r="F7196" s="61"/>
      <c r="G7196" s="60"/>
      <c r="H7196" s="65"/>
      <c r="I7196" s="105"/>
      <c r="J7196" s="63"/>
      <c r="K7196" s="65"/>
      <c r="L7196" s="65"/>
      <c r="M7196" s="65"/>
      <c r="N7196" s="65"/>
      <c r="O7196" s="63"/>
      <c r="P7196" s="63"/>
      <c r="Q7196" s="63"/>
      <c r="R7196" s="60"/>
      <c r="S7196" s="60"/>
      <c r="T7196" s="69"/>
      <c r="U7196" s="8"/>
      <c r="X7196" s="60"/>
    </row>
    <row r="7197" spans="1:27" ht="22.5" outlineLevel="4" x14ac:dyDescent="0.2">
      <c r="A7197" s="4"/>
      <c r="B7197" s="120"/>
      <c r="C7197" s="121">
        <v>17</v>
      </c>
      <c r="D7197" s="122" t="s">
        <v>760</v>
      </c>
      <c r="E7197" s="123" t="s">
        <v>4033</v>
      </c>
      <c r="F7197" s="124" t="s">
        <v>4034</v>
      </c>
      <c r="G7197" s="122" t="s">
        <v>3656</v>
      </c>
      <c r="H7197" s="125">
        <v>5</v>
      </c>
      <c r="I7197" s="126">
        <v>0</v>
      </c>
      <c r="J7197" s="127">
        <f>H7197*I7197</f>
        <v>0</v>
      </c>
      <c r="K7197" s="125"/>
      <c r="L7197" s="125">
        <f>H7197*K7197</f>
        <v>0</v>
      </c>
      <c r="M7197" s="125"/>
      <c r="N7197" s="125">
        <f>H7197*M7197</f>
        <v>0</v>
      </c>
      <c r="O7197" s="127">
        <v>15</v>
      </c>
      <c r="P7197" s="127">
        <f>J7197*(O7197/100)</f>
        <v>0</v>
      </c>
      <c r="Q7197" s="127">
        <f>J7197+P7197</f>
        <v>0</v>
      </c>
      <c r="R7197" s="128"/>
      <c r="S7197" s="128" t="s">
        <v>776</v>
      </c>
      <c r="T7197" s="129">
        <v>1</v>
      </c>
      <c r="U7197" s="8"/>
      <c r="V7197" s="8"/>
      <c r="W7197" s="8"/>
      <c r="X7197" s="60"/>
    </row>
    <row r="7198" spans="1:27" ht="9.75" outlineLevel="5" x14ac:dyDescent="0.2">
      <c r="A7198" s="130"/>
      <c r="B7198" s="131"/>
      <c r="C7198" s="131"/>
      <c r="D7198" s="132"/>
      <c r="E7198" s="136" t="s">
        <v>0</v>
      </c>
      <c r="F7198" s="159" t="s">
        <v>763</v>
      </c>
      <c r="G7198" s="159"/>
      <c r="H7198" s="160"/>
      <c r="I7198" s="161"/>
      <c r="J7198" s="162"/>
      <c r="K7198" s="134"/>
      <c r="L7198" s="134"/>
      <c r="M7198" s="134"/>
      <c r="N7198" s="134"/>
      <c r="O7198" s="135"/>
      <c r="P7198" s="135"/>
      <c r="Q7198" s="135"/>
      <c r="R7198" s="132"/>
      <c r="S7198" s="132"/>
      <c r="T7198" s="131"/>
      <c r="U7198" s="6"/>
      <c r="V7198" s="8"/>
      <c r="W7198" s="8"/>
      <c r="X7198" s="133" t="str">
        <f>F7198</f>
        <v>---</v>
      </c>
      <c r="Y7198" s="9"/>
      <c r="AA7198" s="11"/>
    </row>
    <row r="7199" spans="1:27" ht="7.5" customHeight="1" outlineLevel="5" x14ac:dyDescent="0.15">
      <c r="B7199" s="69"/>
      <c r="C7199" s="69"/>
      <c r="D7199" s="60"/>
      <c r="E7199" s="60"/>
      <c r="F7199" s="61"/>
      <c r="G7199" s="60"/>
      <c r="H7199" s="65"/>
      <c r="I7199" s="105"/>
      <c r="J7199" s="63"/>
      <c r="K7199" s="65"/>
      <c r="L7199" s="65"/>
      <c r="M7199" s="65"/>
      <c r="N7199" s="65"/>
      <c r="O7199" s="63"/>
      <c r="P7199" s="63"/>
      <c r="Q7199" s="63"/>
      <c r="R7199" s="60"/>
      <c r="S7199" s="60"/>
      <c r="T7199" s="69"/>
      <c r="U7199" s="8"/>
      <c r="X7199" s="60"/>
    </row>
    <row r="7200" spans="1:27" ht="11.25" outlineLevel="4" x14ac:dyDescent="0.2">
      <c r="A7200" s="4"/>
      <c r="B7200" s="120"/>
      <c r="C7200" s="121">
        <v>18</v>
      </c>
      <c r="D7200" s="122" t="s">
        <v>3747</v>
      </c>
      <c r="E7200" s="123" t="s">
        <v>4035</v>
      </c>
      <c r="F7200" s="124" t="s">
        <v>4036</v>
      </c>
      <c r="G7200" s="122" t="s">
        <v>724</v>
      </c>
      <c r="H7200" s="125">
        <v>20</v>
      </c>
      <c r="I7200" s="126">
        <v>0</v>
      </c>
      <c r="J7200" s="127">
        <f>H7200*I7200</f>
        <v>0</v>
      </c>
      <c r="K7200" s="125">
        <v>4.0000000000000003E-5</v>
      </c>
      <c r="L7200" s="125">
        <f>H7200*K7200</f>
        <v>8.0000000000000004E-4</v>
      </c>
      <c r="M7200" s="125"/>
      <c r="N7200" s="125">
        <f>H7200*M7200</f>
        <v>0</v>
      </c>
      <c r="O7200" s="127">
        <v>15</v>
      </c>
      <c r="P7200" s="127">
        <f>J7200*(O7200/100)</f>
        <v>0</v>
      </c>
      <c r="Q7200" s="127">
        <f>J7200+P7200</f>
        <v>0</v>
      </c>
      <c r="R7200" s="128"/>
      <c r="S7200" s="128" t="s">
        <v>538</v>
      </c>
      <c r="T7200" s="129">
        <v>1</v>
      </c>
      <c r="U7200" s="8"/>
      <c r="V7200" s="8"/>
      <c r="W7200" s="8"/>
      <c r="X7200" s="60"/>
    </row>
    <row r="7201" spans="1:27" ht="19.5" outlineLevel="5" x14ac:dyDescent="0.2">
      <c r="A7201" s="130"/>
      <c r="B7201" s="131"/>
      <c r="C7201" s="131"/>
      <c r="D7201" s="132"/>
      <c r="E7201" s="136" t="s">
        <v>0</v>
      </c>
      <c r="F7201" s="159" t="s">
        <v>4037</v>
      </c>
      <c r="G7201" s="159"/>
      <c r="H7201" s="160"/>
      <c r="I7201" s="161"/>
      <c r="J7201" s="162"/>
      <c r="K7201" s="134"/>
      <c r="L7201" s="134"/>
      <c r="M7201" s="134"/>
      <c r="N7201" s="134"/>
      <c r="O7201" s="135"/>
      <c r="P7201" s="135"/>
      <c r="Q7201" s="135"/>
      <c r="R7201" s="132"/>
      <c r="S7201" s="132"/>
      <c r="T7201" s="131"/>
      <c r="U7201" s="6"/>
      <c r="V7201" s="8"/>
      <c r="W7201" s="8"/>
      <c r="X7201" s="133" t="str">
        <f>F7201</f>
        <v>Ukončení koaxiálních kabelů pro anténní svody včetně odstranění pláště na jednom konci kabelu, úpravy vnějšího dutého vodiče, odstranění izolace z vnitřního vodiče, přiletování na špičky konektorů na kabelu do vnějšího průměru do 10 mm</v>
      </c>
      <c r="Y7201" s="9"/>
      <c r="AA7201" s="11"/>
    </row>
    <row r="7202" spans="1:27" ht="7.5" customHeight="1" outlineLevel="5" x14ac:dyDescent="0.15">
      <c r="B7202" s="69"/>
      <c r="C7202" s="69"/>
      <c r="D7202" s="60"/>
      <c r="E7202" s="60"/>
      <c r="F7202" s="61"/>
      <c r="G7202" s="60"/>
      <c r="H7202" s="65"/>
      <c r="I7202" s="105"/>
      <c r="J7202" s="63"/>
      <c r="K7202" s="65"/>
      <c r="L7202" s="65"/>
      <c r="M7202" s="65"/>
      <c r="N7202" s="65"/>
      <c r="O7202" s="63"/>
      <c r="P7202" s="63"/>
      <c r="Q7202" s="63"/>
      <c r="R7202" s="60"/>
      <c r="S7202" s="60"/>
      <c r="T7202" s="69"/>
      <c r="U7202" s="8"/>
      <c r="X7202" s="60"/>
    </row>
    <row r="7203" spans="1:27" ht="11.25" outlineLevel="4" x14ac:dyDescent="0.2">
      <c r="A7203" s="4"/>
      <c r="B7203" s="120"/>
      <c r="C7203" s="121">
        <v>19</v>
      </c>
      <c r="D7203" s="122" t="s">
        <v>534</v>
      </c>
      <c r="E7203" s="123" t="s">
        <v>4038</v>
      </c>
      <c r="F7203" s="124" t="s">
        <v>4039</v>
      </c>
      <c r="G7203" s="122" t="s">
        <v>724</v>
      </c>
      <c r="H7203" s="125">
        <v>20</v>
      </c>
      <c r="I7203" s="126">
        <v>0</v>
      </c>
      <c r="J7203" s="127">
        <f>H7203*I7203</f>
        <v>0</v>
      </c>
      <c r="K7203" s="125"/>
      <c r="L7203" s="125">
        <f>H7203*K7203</f>
        <v>0</v>
      </c>
      <c r="M7203" s="125"/>
      <c r="N7203" s="125">
        <f>H7203*M7203</f>
        <v>0</v>
      </c>
      <c r="O7203" s="127">
        <v>15</v>
      </c>
      <c r="P7203" s="127">
        <f>J7203*(O7203/100)</f>
        <v>0</v>
      </c>
      <c r="Q7203" s="127">
        <f>J7203+P7203</f>
        <v>0</v>
      </c>
      <c r="R7203" s="128"/>
      <c r="S7203" s="128" t="s">
        <v>538</v>
      </c>
      <c r="T7203" s="129">
        <v>1</v>
      </c>
      <c r="U7203" s="8"/>
      <c r="V7203" s="8"/>
      <c r="W7203" s="8"/>
      <c r="X7203" s="60"/>
    </row>
    <row r="7204" spans="1:27" ht="9.75" outlineLevel="5" x14ac:dyDescent="0.2">
      <c r="A7204" s="130"/>
      <c r="B7204" s="131"/>
      <c r="C7204" s="131"/>
      <c r="D7204" s="132"/>
      <c r="E7204" s="136" t="s">
        <v>0</v>
      </c>
      <c r="F7204" s="159" t="s">
        <v>4040</v>
      </c>
      <c r="G7204" s="159"/>
      <c r="H7204" s="160"/>
      <c r="I7204" s="161"/>
      <c r="J7204" s="162"/>
      <c r="K7204" s="134"/>
      <c r="L7204" s="134"/>
      <c r="M7204" s="134"/>
      <c r="N7204" s="134"/>
      <c r="O7204" s="135"/>
      <c r="P7204" s="135"/>
      <c r="Q7204" s="135"/>
      <c r="R7204" s="132"/>
      <c r="S7204" s="132"/>
      <c r="T7204" s="131"/>
      <c r="U7204" s="6"/>
      <c r="V7204" s="8"/>
      <c r="W7204" s="8"/>
      <c r="X7204" s="133" t="str">
        <f>F7204</f>
        <v>Montáž společné televizní antény F konektoru</v>
      </c>
      <c r="Y7204" s="9"/>
      <c r="AA7204" s="11"/>
    </row>
    <row r="7205" spans="1:27" ht="7.5" customHeight="1" outlineLevel="5" x14ac:dyDescent="0.15">
      <c r="B7205" s="69"/>
      <c r="C7205" s="69"/>
      <c r="D7205" s="60"/>
      <c r="E7205" s="60"/>
      <c r="F7205" s="61"/>
      <c r="G7205" s="60"/>
      <c r="H7205" s="65"/>
      <c r="I7205" s="105"/>
      <c r="J7205" s="63"/>
      <c r="K7205" s="65"/>
      <c r="L7205" s="65"/>
      <c r="M7205" s="65"/>
      <c r="N7205" s="65"/>
      <c r="O7205" s="63"/>
      <c r="P7205" s="63"/>
      <c r="Q7205" s="63"/>
      <c r="R7205" s="60"/>
      <c r="S7205" s="60"/>
      <c r="T7205" s="69"/>
      <c r="U7205" s="8"/>
      <c r="X7205" s="60"/>
    </row>
    <row r="7206" spans="1:27" ht="11.25" outlineLevel="4" x14ac:dyDescent="0.2">
      <c r="A7206" s="4"/>
      <c r="B7206" s="120"/>
      <c r="C7206" s="121">
        <v>20</v>
      </c>
      <c r="D7206" s="122" t="s">
        <v>760</v>
      </c>
      <c r="E7206" s="123" t="s">
        <v>4041</v>
      </c>
      <c r="F7206" s="124" t="s">
        <v>4042</v>
      </c>
      <c r="G7206" s="122" t="s">
        <v>3664</v>
      </c>
      <c r="H7206" s="125">
        <v>20</v>
      </c>
      <c r="I7206" s="126">
        <v>0</v>
      </c>
      <c r="J7206" s="127">
        <f>H7206*I7206</f>
        <v>0</v>
      </c>
      <c r="K7206" s="125"/>
      <c r="L7206" s="125">
        <f>H7206*K7206</f>
        <v>0</v>
      </c>
      <c r="M7206" s="125"/>
      <c r="N7206" s="125">
        <f>H7206*M7206</f>
        <v>0</v>
      </c>
      <c r="O7206" s="127">
        <v>15</v>
      </c>
      <c r="P7206" s="127">
        <f>J7206*(O7206/100)</f>
        <v>0</v>
      </c>
      <c r="Q7206" s="127">
        <f>J7206+P7206</f>
        <v>0</v>
      </c>
      <c r="R7206" s="128"/>
      <c r="S7206" s="128" t="s">
        <v>776</v>
      </c>
      <c r="T7206" s="129">
        <v>1</v>
      </c>
      <c r="U7206" s="8"/>
      <c r="V7206" s="8"/>
      <c r="W7206" s="8"/>
      <c r="X7206" s="60"/>
    </row>
    <row r="7207" spans="1:27" ht="9.75" outlineLevel="5" x14ac:dyDescent="0.2">
      <c r="A7207" s="130"/>
      <c r="B7207" s="131"/>
      <c r="C7207" s="131"/>
      <c r="D7207" s="132"/>
      <c r="E7207" s="136" t="s">
        <v>0</v>
      </c>
      <c r="F7207" s="159" t="s">
        <v>763</v>
      </c>
      <c r="G7207" s="159"/>
      <c r="H7207" s="160"/>
      <c r="I7207" s="161"/>
      <c r="J7207" s="162"/>
      <c r="K7207" s="134"/>
      <c r="L7207" s="134"/>
      <c r="M7207" s="134"/>
      <c r="N7207" s="134"/>
      <c r="O7207" s="135"/>
      <c r="P7207" s="135"/>
      <c r="Q7207" s="135"/>
      <c r="R7207" s="132"/>
      <c r="S7207" s="132"/>
      <c r="T7207" s="131"/>
      <c r="U7207" s="6"/>
      <c r="V7207" s="8"/>
      <c r="W7207" s="8"/>
      <c r="X7207" s="133" t="str">
        <f>F7207</f>
        <v>---</v>
      </c>
      <c r="Y7207" s="9"/>
      <c r="AA7207" s="11"/>
    </row>
    <row r="7208" spans="1:27" ht="7.5" customHeight="1" outlineLevel="5" x14ac:dyDescent="0.15">
      <c r="B7208" s="69"/>
      <c r="C7208" s="69"/>
      <c r="D7208" s="60"/>
      <c r="E7208" s="60"/>
      <c r="F7208" s="61"/>
      <c r="G7208" s="60"/>
      <c r="H7208" s="65"/>
      <c r="I7208" s="105"/>
      <c r="J7208" s="63"/>
      <c r="K7208" s="65"/>
      <c r="L7208" s="65"/>
      <c r="M7208" s="65"/>
      <c r="N7208" s="65"/>
      <c r="O7208" s="63"/>
      <c r="P7208" s="63"/>
      <c r="Q7208" s="63"/>
      <c r="R7208" s="60"/>
      <c r="S7208" s="60"/>
      <c r="T7208" s="69"/>
      <c r="U7208" s="8"/>
      <c r="X7208" s="60"/>
    </row>
    <row r="7209" spans="1:27" ht="11.25" outlineLevel="4" x14ac:dyDescent="0.2">
      <c r="A7209" s="4"/>
      <c r="B7209" s="120"/>
      <c r="C7209" s="121">
        <v>21</v>
      </c>
      <c r="D7209" s="122" t="s">
        <v>3747</v>
      </c>
      <c r="E7209" s="123" t="s">
        <v>4043</v>
      </c>
      <c r="F7209" s="124" t="s">
        <v>4044</v>
      </c>
      <c r="G7209" s="122" t="s">
        <v>724</v>
      </c>
      <c r="H7209" s="125">
        <v>1</v>
      </c>
      <c r="I7209" s="126">
        <v>0</v>
      </c>
      <c r="J7209" s="127">
        <f>H7209*I7209</f>
        <v>0</v>
      </c>
      <c r="K7209" s="125"/>
      <c r="L7209" s="125">
        <f>H7209*K7209</f>
        <v>0</v>
      </c>
      <c r="M7209" s="125"/>
      <c r="N7209" s="125">
        <f>H7209*M7209</f>
        <v>0</v>
      </c>
      <c r="O7209" s="127">
        <v>15</v>
      </c>
      <c r="P7209" s="127">
        <f>J7209*(O7209/100)</f>
        <v>0</v>
      </c>
      <c r="Q7209" s="127">
        <f>J7209+P7209</f>
        <v>0</v>
      </c>
      <c r="R7209" s="128"/>
      <c r="S7209" s="128" t="s">
        <v>538</v>
      </c>
      <c r="T7209" s="129">
        <v>1</v>
      </c>
      <c r="U7209" s="8"/>
      <c r="V7209" s="8"/>
      <c r="W7209" s="8"/>
      <c r="X7209" s="60"/>
    </row>
    <row r="7210" spans="1:27" ht="9.75" outlineLevel="5" x14ac:dyDescent="0.2">
      <c r="A7210" s="130"/>
      <c r="B7210" s="131"/>
      <c r="C7210" s="131"/>
      <c r="D7210" s="132"/>
      <c r="E7210" s="136" t="s">
        <v>0</v>
      </c>
      <c r="F7210" s="159" t="s">
        <v>4045</v>
      </c>
      <c r="G7210" s="159"/>
      <c r="H7210" s="160"/>
      <c r="I7210" s="161"/>
      <c r="J7210" s="162"/>
      <c r="K7210" s="134"/>
      <c r="L7210" s="134"/>
      <c r="M7210" s="134"/>
      <c r="N7210" s="134"/>
      <c r="O7210" s="135"/>
      <c r="P7210" s="135"/>
      <c r="Q7210" s="135"/>
      <c r="R7210" s="132"/>
      <c r="S7210" s="132"/>
      <c r="T7210" s="131"/>
      <c r="U7210" s="6"/>
      <c r="V7210" s="8"/>
      <c r="W7210" s="8"/>
      <c r="X7210" s="133" t="str">
        <f>F7210</f>
        <v>Kontrola měření a nastavení anténního systému včetně koaxiálního rozvaděče a dalších napáječů AS PD složeného ze dvou kusů anténních jednotek</v>
      </c>
      <c r="Y7210" s="9"/>
      <c r="AA7210" s="11"/>
    </row>
    <row r="7211" spans="1:27" ht="7.5" customHeight="1" outlineLevel="5" x14ac:dyDescent="0.15">
      <c r="B7211" s="69"/>
      <c r="C7211" s="69"/>
      <c r="D7211" s="60"/>
      <c r="E7211" s="60"/>
      <c r="F7211" s="61"/>
      <c r="G7211" s="60"/>
      <c r="H7211" s="65"/>
      <c r="I7211" s="105"/>
      <c r="J7211" s="63"/>
      <c r="K7211" s="65"/>
      <c r="L7211" s="65"/>
      <c r="M7211" s="65"/>
      <c r="N7211" s="65"/>
      <c r="O7211" s="63"/>
      <c r="P7211" s="63"/>
      <c r="Q7211" s="63"/>
      <c r="R7211" s="60"/>
      <c r="S7211" s="60"/>
      <c r="T7211" s="69"/>
      <c r="U7211" s="8"/>
      <c r="X7211" s="60"/>
    </row>
    <row r="7212" spans="1:27" ht="11.25" outlineLevel="4" x14ac:dyDescent="0.2">
      <c r="A7212" s="4"/>
      <c r="B7212" s="120"/>
      <c r="C7212" s="121">
        <v>22</v>
      </c>
      <c r="D7212" s="122" t="s">
        <v>534</v>
      </c>
      <c r="E7212" s="123" t="s">
        <v>4046</v>
      </c>
      <c r="F7212" s="124" t="s">
        <v>4047</v>
      </c>
      <c r="G7212" s="122" t="s">
        <v>752</v>
      </c>
      <c r="H7212" s="125">
        <v>410</v>
      </c>
      <c r="I7212" s="126">
        <v>0</v>
      </c>
      <c r="J7212" s="127">
        <f>H7212*I7212</f>
        <v>0</v>
      </c>
      <c r="K7212" s="125"/>
      <c r="L7212" s="125">
        <f>H7212*K7212</f>
        <v>0</v>
      </c>
      <c r="M7212" s="125"/>
      <c r="N7212" s="125">
        <f>H7212*M7212</f>
        <v>0</v>
      </c>
      <c r="O7212" s="127">
        <v>15</v>
      </c>
      <c r="P7212" s="127">
        <f>J7212*(O7212/100)</f>
        <v>0</v>
      </c>
      <c r="Q7212" s="127">
        <f>J7212+P7212</f>
        <v>0</v>
      </c>
      <c r="R7212" s="128"/>
      <c r="S7212" s="128" t="s">
        <v>538</v>
      </c>
      <c r="T7212" s="129">
        <v>1</v>
      </c>
      <c r="U7212" s="8"/>
      <c r="V7212" s="8"/>
      <c r="W7212" s="8"/>
      <c r="X7212" s="60"/>
    </row>
    <row r="7213" spans="1:27" ht="9.75" outlineLevel="5" x14ac:dyDescent="0.2">
      <c r="A7213" s="130"/>
      <c r="B7213" s="131"/>
      <c r="C7213" s="131"/>
      <c r="D7213" s="132"/>
      <c r="E7213" s="136" t="s">
        <v>0</v>
      </c>
      <c r="F7213" s="159" t="s">
        <v>4048</v>
      </c>
      <c r="G7213" s="159"/>
      <c r="H7213" s="160"/>
      <c r="I7213" s="161"/>
      <c r="J7213" s="162"/>
      <c r="K7213" s="134"/>
      <c r="L7213" s="134"/>
      <c r="M7213" s="134"/>
      <c r="N7213" s="134"/>
      <c r="O7213" s="135"/>
      <c r="P7213" s="135"/>
      <c r="Q7213" s="135"/>
      <c r="R7213" s="132"/>
      <c r="S7213" s="132"/>
      <c r="T7213" s="131"/>
      <c r="U7213" s="6"/>
      <c r="V7213" s="8"/>
      <c r="W7213" s="8"/>
      <c r="X7213" s="133" t="str">
        <f>F7213</f>
        <v>Montáž kabelů sdělovacích pro vnitřní rozvody počtu žil do 15</v>
      </c>
      <c r="Y7213" s="9"/>
      <c r="AA7213" s="11"/>
    </row>
    <row r="7214" spans="1:27" ht="7.5" customHeight="1" outlineLevel="5" x14ac:dyDescent="0.15">
      <c r="B7214" s="69"/>
      <c r="C7214" s="69"/>
      <c r="D7214" s="60"/>
      <c r="E7214" s="60"/>
      <c r="F7214" s="61"/>
      <c r="G7214" s="60"/>
      <c r="H7214" s="65"/>
      <c r="I7214" s="105"/>
      <c r="J7214" s="63"/>
      <c r="K7214" s="65"/>
      <c r="L7214" s="65"/>
      <c r="M7214" s="65"/>
      <c r="N7214" s="65"/>
      <c r="O7214" s="63"/>
      <c r="P7214" s="63"/>
      <c r="Q7214" s="63"/>
      <c r="R7214" s="60"/>
      <c r="S7214" s="60"/>
      <c r="T7214" s="69"/>
      <c r="U7214" s="8"/>
      <c r="X7214" s="60"/>
    </row>
    <row r="7215" spans="1:27" ht="33.75" outlineLevel="4" x14ac:dyDescent="0.2">
      <c r="A7215" s="4"/>
      <c r="B7215" s="120"/>
      <c r="C7215" s="121">
        <v>23</v>
      </c>
      <c r="D7215" s="122" t="s">
        <v>760</v>
      </c>
      <c r="E7215" s="123" t="s">
        <v>4049</v>
      </c>
      <c r="F7215" s="124" t="s">
        <v>4050</v>
      </c>
      <c r="G7215" s="122" t="s">
        <v>752</v>
      </c>
      <c r="H7215" s="125">
        <v>410</v>
      </c>
      <c r="I7215" s="126">
        <v>0</v>
      </c>
      <c r="J7215" s="127">
        <f>H7215*I7215</f>
        <v>0</v>
      </c>
      <c r="K7215" s="125"/>
      <c r="L7215" s="125">
        <f>H7215*K7215</f>
        <v>0</v>
      </c>
      <c r="M7215" s="125"/>
      <c r="N7215" s="125">
        <f>H7215*M7215</f>
        <v>0</v>
      </c>
      <c r="O7215" s="127">
        <v>15</v>
      </c>
      <c r="P7215" s="127">
        <f>J7215*(O7215/100)</f>
        <v>0</v>
      </c>
      <c r="Q7215" s="127">
        <f>J7215+P7215</f>
        <v>0</v>
      </c>
      <c r="R7215" s="128"/>
      <c r="S7215" s="128" t="s">
        <v>776</v>
      </c>
      <c r="T7215" s="129">
        <v>1</v>
      </c>
      <c r="U7215" s="8"/>
      <c r="V7215" s="8"/>
      <c r="W7215" s="8"/>
      <c r="X7215" s="60"/>
    </row>
    <row r="7216" spans="1:27" ht="9.75" outlineLevel="5" x14ac:dyDescent="0.2">
      <c r="A7216" s="130"/>
      <c r="B7216" s="131"/>
      <c r="C7216" s="131"/>
      <c r="D7216" s="132"/>
      <c r="E7216" s="136" t="s">
        <v>0</v>
      </c>
      <c r="F7216" s="159" t="s">
        <v>763</v>
      </c>
      <c r="G7216" s="159"/>
      <c r="H7216" s="160"/>
      <c r="I7216" s="161"/>
      <c r="J7216" s="162"/>
      <c r="K7216" s="134"/>
      <c r="L7216" s="134"/>
      <c r="M7216" s="134"/>
      <c r="N7216" s="134"/>
      <c r="O7216" s="135"/>
      <c r="P7216" s="135"/>
      <c r="Q7216" s="135"/>
      <c r="R7216" s="132"/>
      <c r="S7216" s="132"/>
      <c r="T7216" s="131"/>
      <c r="U7216" s="6"/>
      <c r="V7216" s="8"/>
      <c r="W7216" s="8"/>
      <c r="X7216" s="133" t="str">
        <f>F7216</f>
        <v>---</v>
      </c>
      <c r="Y7216" s="9"/>
      <c r="AA7216" s="11"/>
    </row>
    <row r="7217" spans="1:27" ht="7.5" customHeight="1" outlineLevel="5" x14ac:dyDescent="0.15">
      <c r="B7217" s="69"/>
      <c r="C7217" s="69"/>
      <c r="D7217" s="60"/>
      <c r="E7217" s="60"/>
      <c r="F7217" s="61"/>
      <c r="G7217" s="60"/>
      <c r="H7217" s="65"/>
      <c r="I7217" s="105"/>
      <c r="J7217" s="63"/>
      <c r="K7217" s="65"/>
      <c r="L7217" s="65"/>
      <c r="M7217" s="65"/>
      <c r="N7217" s="65"/>
      <c r="O7217" s="63"/>
      <c r="P7217" s="63"/>
      <c r="Q7217" s="63"/>
      <c r="R7217" s="60"/>
      <c r="S7217" s="60"/>
      <c r="T7217" s="69"/>
      <c r="U7217" s="8"/>
      <c r="X7217" s="60"/>
    </row>
    <row r="7218" spans="1:27" ht="11.25" outlineLevel="4" x14ac:dyDescent="0.2">
      <c r="A7218" s="4"/>
      <c r="B7218" s="120"/>
      <c r="C7218" s="121">
        <v>24</v>
      </c>
      <c r="D7218" s="122" t="s">
        <v>534</v>
      </c>
      <c r="E7218" s="123" t="s">
        <v>4046</v>
      </c>
      <c r="F7218" s="124" t="s">
        <v>4047</v>
      </c>
      <c r="G7218" s="122" t="s">
        <v>752</v>
      </c>
      <c r="H7218" s="125">
        <v>250</v>
      </c>
      <c r="I7218" s="126">
        <v>0</v>
      </c>
      <c r="J7218" s="127">
        <f>H7218*I7218</f>
        <v>0</v>
      </c>
      <c r="K7218" s="125"/>
      <c r="L7218" s="125">
        <f>H7218*K7218</f>
        <v>0</v>
      </c>
      <c r="M7218" s="125"/>
      <c r="N7218" s="125">
        <f>H7218*M7218</f>
        <v>0</v>
      </c>
      <c r="O7218" s="127">
        <v>15</v>
      </c>
      <c r="P7218" s="127">
        <f>J7218*(O7218/100)</f>
        <v>0</v>
      </c>
      <c r="Q7218" s="127">
        <f>J7218+P7218</f>
        <v>0</v>
      </c>
      <c r="R7218" s="128"/>
      <c r="S7218" s="128" t="s">
        <v>538</v>
      </c>
      <c r="T7218" s="129">
        <v>1</v>
      </c>
      <c r="U7218" s="8"/>
      <c r="V7218" s="8"/>
      <c r="W7218" s="8"/>
      <c r="X7218" s="60"/>
    </row>
    <row r="7219" spans="1:27" ht="9.75" outlineLevel="5" x14ac:dyDescent="0.2">
      <c r="A7219" s="130"/>
      <c r="B7219" s="131"/>
      <c r="C7219" s="131"/>
      <c r="D7219" s="132"/>
      <c r="E7219" s="136" t="s">
        <v>0</v>
      </c>
      <c r="F7219" s="159" t="s">
        <v>4048</v>
      </c>
      <c r="G7219" s="159"/>
      <c r="H7219" s="160"/>
      <c r="I7219" s="161"/>
      <c r="J7219" s="162"/>
      <c r="K7219" s="134"/>
      <c r="L7219" s="134"/>
      <c r="M7219" s="134"/>
      <c r="N7219" s="134"/>
      <c r="O7219" s="135"/>
      <c r="P7219" s="135"/>
      <c r="Q7219" s="135"/>
      <c r="R7219" s="132"/>
      <c r="S7219" s="132"/>
      <c r="T7219" s="131"/>
      <c r="U7219" s="6"/>
      <c r="V7219" s="8"/>
      <c r="W7219" s="8"/>
      <c r="X7219" s="133" t="str">
        <f>F7219</f>
        <v>Montáž kabelů sdělovacích pro vnitřní rozvody počtu žil do 15</v>
      </c>
      <c r="Y7219" s="9"/>
      <c r="AA7219" s="11"/>
    </row>
    <row r="7220" spans="1:27" ht="7.5" customHeight="1" outlineLevel="5" x14ac:dyDescent="0.15">
      <c r="B7220" s="69"/>
      <c r="C7220" s="69"/>
      <c r="D7220" s="60"/>
      <c r="E7220" s="60"/>
      <c r="F7220" s="61"/>
      <c r="G7220" s="60"/>
      <c r="H7220" s="65"/>
      <c r="I7220" s="105"/>
      <c r="J7220" s="63"/>
      <c r="K7220" s="65"/>
      <c r="L7220" s="65"/>
      <c r="M7220" s="65"/>
      <c r="N7220" s="65"/>
      <c r="O7220" s="63"/>
      <c r="P7220" s="63"/>
      <c r="Q7220" s="63"/>
      <c r="R7220" s="60"/>
      <c r="S7220" s="60"/>
      <c r="T7220" s="69"/>
      <c r="U7220" s="8"/>
      <c r="X7220" s="60"/>
    </row>
    <row r="7221" spans="1:27" ht="33.75" outlineLevel="4" x14ac:dyDescent="0.2">
      <c r="A7221" s="4"/>
      <c r="B7221" s="120"/>
      <c r="C7221" s="121">
        <v>25</v>
      </c>
      <c r="D7221" s="122" t="s">
        <v>760</v>
      </c>
      <c r="E7221" s="123" t="s">
        <v>4051</v>
      </c>
      <c r="F7221" s="124" t="s">
        <v>4052</v>
      </c>
      <c r="G7221" s="122" t="s">
        <v>752</v>
      </c>
      <c r="H7221" s="125">
        <v>250</v>
      </c>
      <c r="I7221" s="126">
        <v>0</v>
      </c>
      <c r="J7221" s="127">
        <f>H7221*I7221</f>
        <v>0</v>
      </c>
      <c r="K7221" s="125"/>
      <c r="L7221" s="125">
        <f>H7221*K7221</f>
        <v>0</v>
      </c>
      <c r="M7221" s="125"/>
      <c r="N7221" s="125">
        <f>H7221*M7221</f>
        <v>0</v>
      </c>
      <c r="O7221" s="127">
        <v>15</v>
      </c>
      <c r="P7221" s="127">
        <f>J7221*(O7221/100)</f>
        <v>0</v>
      </c>
      <c r="Q7221" s="127">
        <f>J7221+P7221</f>
        <v>0</v>
      </c>
      <c r="R7221" s="128"/>
      <c r="S7221" s="128" t="s">
        <v>776</v>
      </c>
      <c r="T7221" s="129">
        <v>1</v>
      </c>
      <c r="U7221" s="8"/>
      <c r="V7221" s="8"/>
      <c r="W7221" s="8"/>
      <c r="X7221" s="60"/>
    </row>
    <row r="7222" spans="1:27" ht="9.75" outlineLevel="5" x14ac:dyDescent="0.2">
      <c r="A7222" s="130"/>
      <c r="B7222" s="131"/>
      <c r="C7222" s="131"/>
      <c r="D7222" s="132"/>
      <c r="E7222" s="136" t="s">
        <v>0</v>
      </c>
      <c r="F7222" s="159" t="s">
        <v>763</v>
      </c>
      <c r="G7222" s="159"/>
      <c r="H7222" s="160"/>
      <c r="I7222" s="161"/>
      <c r="J7222" s="162"/>
      <c r="K7222" s="134"/>
      <c r="L7222" s="134"/>
      <c r="M7222" s="134"/>
      <c r="N7222" s="134"/>
      <c r="O7222" s="135"/>
      <c r="P7222" s="135"/>
      <c r="Q7222" s="135"/>
      <c r="R7222" s="132"/>
      <c r="S7222" s="132"/>
      <c r="T7222" s="131"/>
      <c r="U7222" s="6"/>
      <c r="V7222" s="8"/>
      <c r="W7222" s="8"/>
      <c r="X7222" s="133" t="str">
        <f>F7222</f>
        <v>---</v>
      </c>
      <c r="Y7222" s="9"/>
      <c r="AA7222" s="11"/>
    </row>
    <row r="7223" spans="1:27" ht="7.5" customHeight="1" outlineLevel="5" x14ac:dyDescent="0.15">
      <c r="B7223" s="69"/>
      <c r="C7223" s="69"/>
      <c r="D7223" s="60"/>
      <c r="E7223" s="60"/>
      <c r="F7223" s="61"/>
      <c r="G7223" s="60"/>
      <c r="H7223" s="65"/>
      <c r="I7223" s="105"/>
      <c r="J7223" s="63"/>
      <c r="K7223" s="65"/>
      <c r="L7223" s="65"/>
      <c r="M7223" s="65"/>
      <c r="N7223" s="65"/>
      <c r="O7223" s="63"/>
      <c r="P7223" s="63"/>
      <c r="Q7223" s="63"/>
      <c r="R7223" s="60"/>
      <c r="S7223" s="60"/>
      <c r="T7223" s="69"/>
      <c r="U7223" s="8"/>
      <c r="X7223" s="60"/>
    </row>
    <row r="7224" spans="1:27" ht="11.25" outlineLevel="4" x14ac:dyDescent="0.2">
      <c r="A7224" s="4"/>
      <c r="B7224" s="120"/>
      <c r="C7224" s="121">
        <v>26</v>
      </c>
      <c r="D7224" s="122" t="s">
        <v>534</v>
      </c>
      <c r="E7224" s="123" t="s">
        <v>4053</v>
      </c>
      <c r="F7224" s="124" t="s">
        <v>4054</v>
      </c>
      <c r="G7224" s="122" t="s">
        <v>724</v>
      </c>
      <c r="H7224" s="125">
        <v>6</v>
      </c>
      <c r="I7224" s="126">
        <v>0</v>
      </c>
      <c r="J7224" s="127">
        <f>H7224*I7224</f>
        <v>0</v>
      </c>
      <c r="K7224" s="125"/>
      <c r="L7224" s="125">
        <f>H7224*K7224</f>
        <v>0</v>
      </c>
      <c r="M7224" s="125"/>
      <c r="N7224" s="125">
        <f>H7224*M7224</f>
        <v>0</v>
      </c>
      <c r="O7224" s="127">
        <v>15</v>
      </c>
      <c r="P7224" s="127">
        <f>J7224*(O7224/100)</f>
        <v>0</v>
      </c>
      <c r="Q7224" s="127">
        <f>J7224+P7224</f>
        <v>0</v>
      </c>
      <c r="R7224" s="128"/>
      <c r="S7224" s="128" t="s">
        <v>538</v>
      </c>
      <c r="T7224" s="129">
        <v>1</v>
      </c>
      <c r="U7224" s="8"/>
      <c r="V7224" s="8"/>
      <c r="W7224" s="8"/>
      <c r="X7224" s="60"/>
    </row>
    <row r="7225" spans="1:27" ht="9.75" outlineLevel="5" x14ac:dyDescent="0.2">
      <c r="A7225" s="130"/>
      <c r="B7225" s="131"/>
      <c r="C7225" s="131"/>
      <c r="D7225" s="132"/>
      <c r="E7225" s="136" t="s">
        <v>0</v>
      </c>
      <c r="F7225" s="159" t="s">
        <v>4055</v>
      </c>
      <c r="G7225" s="159"/>
      <c r="H7225" s="160"/>
      <c r="I7225" s="161"/>
      <c r="J7225" s="162"/>
      <c r="K7225" s="134"/>
      <c r="L7225" s="134"/>
      <c r="M7225" s="134"/>
      <c r="N7225" s="134"/>
      <c r="O7225" s="135"/>
      <c r="P7225" s="135"/>
      <c r="Q7225" s="135"/>
      <c r="R7225" s="132"/>
      <c r="S7225" s="132"/>
      <c r="T7225" s="131"/>
      <c r="U7225" s="6"/>
      <c r="V7225" s="8"/>
      <c r="W7225" s="8"/>
      <c r="X7225" s="133" t="str">
        <f>F7225</f>
        <v>Montáž společné televizní antény televizní zásuvky koncové nebo průběžné</v>
      </c>
      <c r="Y7225" s="9"/>
      <c r="AA7225" s="11"/>
    </row>
    <row r="7226" spans="1:27" ht="7.5" customHeight="1" outlineLevel="5" x14ac:dyDescent="0.15">
      <c r="B7226" s="69"/>
      <c r="C7226" s="69"/>
      <c r="D7226" s="60"/>
      <c r="E7226" s="60"/>
      <c r="F7226" s="61"/>
      <c r="G7226" s="60"/>
      <c r="H7226" s="65"/>
      <c r="I7226" s="105"/>
      <c r="J7226" s="63"/>
      <c r="K7226" s="65"/>
      <c r="L7226" s="65"/>
      <c r="M7226" s="65"/>
      <c r="N7226" s="65"/>
      <c r="O7226" s="63"/>
      <c r="P7226" s="63"/>
      <c r="Q7226" s="63"/>
      <c r="R7226" s="60"/>
      <c r="S7226" s="60"/>
      <c r="T7226" s="69"/>
      <c r="U7226" s="8"/>
      <c r="X7226" s="60"/>
    </row>
    <row r="7227" spans="1:27" ht="22.5" outlineLevel="4" x14ac:dyDescent="0.2">
      <c r="A7227" s="4"/>
      <c r="B7227" s="120"/>
      <c r="C7227" s="121">
        <v>27</v>
      </c>
      <c r="D7227" s="122" t="s">
        <v>760</v>
      </c>
      <c r="E7227" s="123" t="s">
        <v>4056</v>
      </c>
      <c r="F7227" s="124" t="s">
        <v>4057</v>
      </c>
      <c r="G7227" s="122" t="s">
        <v>3656</v>
      </c>
      <c r="H7227" s="125">
        <v>6</v>
      </c>
      <c r="I7227" s="126">
        <v>0</v>
      </c>
      <c r="J7227" s="127">
        <f>H7227*I7227</f>
        <v>0</v>
      </c>
      <c r="K7227" s="125"/>
      <c r="L7227" s="125">
        <f>H7227*K7227</f>
        <v>0</v>
      </c>
      <c r="M7227" s="125"/>
      <c r="N7227" s="125">
        <f>H7227*M7227</f>
        <v>0</v>
      </c>
      <c r="O7227" s="127">
        <v>15</v>
      </c>
      <c r="P7227" s="127">
        <f>J7227*(O7227/100)</f>
        <v>0</v>
      </c>
      <c r="Q7227" s="127">
        <f>J7227+P7227</f>
        <v>0</v>
      </c>
      <c r="R7227" s="128"/>
      <c r="S7227" s="128" t="s">
        <v>776</v>
      </c>
      <c r="T7227" s="129">
        <v>1</v>
      </c>
      <c r="U7227" s="8"/>
      <c r="V7227" s="8"/>
      <c r="W7227" s="8"/>
      <c r="X7227" s="60"/>
    </row>
    <row r="7228" spans="1:27" ht="9.75" outlineLevel="5" x14ac:dyDescent="0.2">
      <c r="A7228" s="130"/>
      <c r="B7228" s="131"/>
      <c r="C7228" s="131"/>
      <c r="D7228" s="132"/>
      <c r="E7228" s="136" t="s">
        <v>0</v>
      </c>
      <c r="F7228" s="159" t="s">
        <v>763</v>
      </c>
      <c r="G7228" s="159"/>
      <c r="H7228" s="160"/>
      <c r="I7228" s="161"/>
      <c r="J7228" s="162"/>
      <c r="K7228" s="134"/>
      <c r="L7228" s="134"/>
      <c r="M7228" s="134"/>
      <c r="N7228" s="134"/>
      <c r="O7228" s="135"/>
      <c r="P7228" s="135"/>
      <c r="Q7228" s="135"/>
      <c r="R7228" s="132"/>
      <c r="S7228" s="132"/>
      <c r="T7228" s="131"/>
      <c r="U7228" s="6"/>
      <c r="V7228" s="8"/>
      <c r="W7228" s="8"/>
      <c r="X7228" s="133" t="str">
        <f>F7228</f>
        <v>---</v>
      </c>
      <c r="Y7228" s="9"/>
      <c r="AA7228" s="11"/>
    </row>
    <row r="7229" spans="1:27" ht="7.5" customHeight="1" outlineLevel="5" x14ac:dyDescent="0.15">
      <c r="B7229" s="69"/>
      <c r="C7229" s="69"/>
      <c r="D7229" s="60"/>
      <c r="E7229" s="60"/>
      <c r="F7229" s="61"/>
      <c r="G7229" s="60"/>
      <c r="H7229" s="65"/>
      <c r="I7229" s="105"/>
      <c r="J7229" s="63"/>
      <c r="K7229" s="65"/>
      <c r="L7229" s="65"/>
      <c r="M7229" s="65"/>
      <c r="N7229" s="65"/>
      <c r="O7229" s="63"/>
      <c r="P7229" s="63"/>
      <c r="Q7229" s="63"/>
      <c r="R7229" s="60"/>
      <c r="S7229" s="60"/>
      <c r="T7229" s="69"/>
      <c r="U7229" s="8"/>
      <c r="X7229" s="60"/>
    </row>
    <row r="7230" spans="1:27" ht="11.25" outlineLevel="4" x14ac:dyDescent="0.2">
      <c r="A7230" s="4"/>
      <c r="B7230" s="120"/>
      <c r="C7230" s="121">
        <v>28</v>
      </c>
      <c r="D7230" s="122" t="s">
        <v>534</v>
      </c>
      <c r="E7230" s="123" t="s">
        <v>4058</v>
      </c>
      <c r="F7230" s="124" t="s">
        <v>4059</v>
      </c>
      <c r="G7230" s="122" t="s">
        <v>752</v>
      </c>
      <c r="H7230" s="125">
        <v>620</v>
      </c>
      <c r="I7230" s="126">
        <v>0</v>
      </c>
      <c r="J7230" s="127">
        <f>H7230*I7230</f>
        <v>0</v>
      </c>
      <c r="K7230" s="125"/>
      <c r="L7230" s="125">
        <f>H7230*K7230</f>
        <v>0</v>
      </c>
      <c r="M7230" s="125"/>
      <c r="N7230" s="125">
        <f>H7230*M7230</f>
        <v>0</v>
      </c>
      <c r="O7230" s="127">
        <v>15</v>
      </c>
      <c r="P7230" s="127">
        <f>J7230*(O7230/100)</f>
        <v>0</v>
      </c>
      <c r="Q7230" s="127">
        <f>J7230+P7230</f>
        <v>0</v>
      </c>
      <c r="R7230" s="128"/>
      <c r="S7230" s="128" t="s">
        <v>538</v>
      </c>
      <c r="T7230" s="129">
        <v>1</v>
      </c>
      <c r="U7230" s="8"/>
      <c r="V7230" s="8"/>
      <c r="W7230" s="8"/>
      <c r="X7230" s="60"/>
    </row>
    <row r="7231" spans="1:27" ht="9.75" outlineLevel="5" x14ac:dyDescent="0.2">
      <c r="A7231" s="130"/>
      <c r="B7231" s="131"/>
      <c r="C7231" s="131"/>
      <c r="D7231" s="132"/>
      <c r="E7231" s="136" t="s">
        <v>0</v>
      </c>
      <c r="F7231" s="159" t="s">
        <v>4060</v>
      </c>
      <c r="G7231" s="159"/>
      <c r="H7231" s="160"/>
      <c r="I7231" s="161"/>
      <c r="J7231" s="162"/>
      <c r="K7231" s="134"/>
      <c r="L7231" s="134"/>
      <c r="M7231" s="134"/>
      <c r="N7231" s="134"/>
      <c r="O7231" s="135"/>
      <c r="P7231" s="135"/>
      <c r="Q7231" s="135"/>
      <c r="R7231" s="132"/>
      <c r="S7231" s="132"/>
      <c r="T7231" s="131"/>
      <c r="U7231" s="6"/>
      <c r="V7231" s="8"/>
      <c r="W7231" s="8"/>
      <c r="X7231" s="133" t="str">
        <f>F7231</f>
        <v>Montáž trubek elektroinstalačních s nasunutím nebo našroubováním do krabic plastových ohebných, uložených pod omítku, vnější Ø přes 23 do 35 mm</v>
      </c>
      <c r="Y7231" s="9"/>
      <c r="AA7231" s="11"/>
    </row>
    <row r="7232" spans="1:27" ht="7.5" customHeight="1" outlineLevel="5" x14ac:dyDescent="0.15">
      <c r="B7232" s="69"/>
      <c r="C7232" s="69"/>
      <c r="D7232" s="60"/>
      <c r="E7232" s="60"/>
      <c r="F7232" s="61"/>
      <c r="G7232" s="60"/>
      <c r="H7232" s="65"/>
      <c r="I7232" s="105"/>
      <c r="J7232" s="63"/>
      <c r="K7232" s="65"/>
      <c r="L7232" s="65"/>
      <c r="M7232" s="65"/>
      <c r="N7232" s="65"/>
      <c r="O7232" s="63"/>
      <c r="P7232" s="63"/>
      <c r="Q7232" s="63"/>
      <c r="R7232" s="60"/>
      <c r="S7232" s="60"/>
      <c r="T7232" s="69"/>
      <c r="U7232" s="8"/>
      <c r="X7232" s="60"/>
    </row>
    <row r="7233" spans="1:27" ht="22.5" outlineLevel="4" x14ac:dyDescent="0.2">
      <c r="A7233" s="4"/>
      <c r="B7233" s="120"/>
      <c r="C7233" s="121">
        <v>29</v>
      </c>
      <c r="D7233" s="122" t="s">
        <v>760</v>
      </c>
      <c r="E7233" s="123" t="s">
        <v>4061</v>
      </c>
      <c r="F7233" s="124" t="s">
        <v>4062</v>
      </c>
      <c r="G7233" s="122" t="s">
        <v>752</v>
      </c>
      <c r="H7233" s="125">
        <v>620</v>
      </c>
      <c r="I7233" s="126">
        <v>0</v>
      </c>
      <c r="J7233" s="127">
        <f>H7233*I7233</f>
        <v>0</v>
      </c>
      <c r="K7233" s="125"/>
      <c r="L7233" s="125">
        <f>H7233*K7233</f>
        <v>0</v>
      </c>
      <c r="M7233" s="125"/>
      <c r="N7233" s="125">
        <f>H7233*M7233</f>
        <v>0</v>
      </c>
      <c r="O7233" s="127">
        <v>15</v>
      </c>
      <c r="P7233" s="127">
        <f>J7233*(O7233/100)</f>
        <v>0</v>
      </c>
      <c r="Q7233" s="127">
        <f>J7233+P7233</f>
        <v>0</v>
      </c>
      <c r="R7233" s="128"/>
      <c r="S7233" s="128" t="s">
        <v>776</v>
      </c>
      <c r="T7233" s="129">
        <v>1</v>
      </c>
      <c r="U7233" s="8"/>
      <c r="V7233" s="8"/>
      <c r="W7233" s="8"/>
      <c r="X7233" s="60"/>
    </row>
    <row r="7234" spans="1:27" ht="9.75" outlineLevel="5" x14ac:dyDescent="0.2">
      <c r="A7234" s="130"/>
      <c r="B7234" s="131"/>
      <c r="C7234" s="131"/>
      <c r="D7234" s="132"/>
      <c r="E7234" s="136" t="s">
        <v>0</v>
      </c>
      <c r="F7234" s="159" t="s">
        <v>763</v>
      </c>
      <c r="G7234" s="159"/>
      <c r="H7234" s="160"/>
      <c r="I7234" s="161"/>
      <c r="J7234" s="162"/>
      <c r="K7234" s="134"/>
      <c r="L7234" s="134"/>
      <c r="M7234" s="134"/>
      <c r="N7234" s="134"/>
      <c r="O7234" s="135"/>
      <c r="P7234" s="135"/>
      <c r="Q7234" s="135"/>
      <c r="R7234" s="132"/>
      <c r="S7234" s="132"/>
      <c r="T7234" s="131"/>
      <c r="U7234" s="6"/>
      <c r="V7234" s="8"/>
      <c r="W7234" s="8"/>
      <c r="X7234" s="133" t="str">
        <f>F7234</f>
        <v>---</v>
      </c>
      <c r="Y7234" s="9"/>
      <c r="AA7234" s="11"/>
    </row>
    <row r="7235" spans="1:27" ht="7.5" customHeight="1" outlineLevel="5" x14ac:dyDescent="0.15">
      <c r="B7235" s="69"/>
      <c r="C7235" s="69"/>
      <c r="D7235" s="60"/>
      <c r="E7235" s="60"/>
      <c r="F7235" s="61"/>
      <c r="G7235" s="60"/>
      <c r="H7235" s="65"/>
      <c r="I7235" s="105"/>
      <c r="J7235" s="63"/>
      <c r="K7235" s="65"/>
      <c r="L7235" s="65"/>
      <c r="M7235" s="65"/>
      <c r="N7235" s="65"/>
      <c r="O7235" s="63"/>
      <c r="P7235" s="63"/>
      <c r="Q7235" s="63"/>
      <c r="R7235" s="60"/>
      <c r="S7235" s="60"/>
      <c r="T7235" s="69"/>
      <c r="U7235" s="8"/>
      <c r="X7235" s="60"/>
    </row>
    <row r="7236" spans="1:27" outlineLevel="4" x14ac:dyDescent="0.15">
      <c r="B7236" s="6"/>
      <c r="C7236" s="6"/>
      <c r="D7236" s="6"/>
      <c r="E7236" s="6"/>
      <c r="F7236" s="6"/>
      <c r="G7236" s="6"/>
      <c r="H7236" s="6"/>
      <c r="I7236" s="8"/>
      <c r="J7236" s="8"/>
      <c r="K7236" s="6"/>
      <c r="L7236" s="6"/>
      <c r="M7236" s="6"/>
      <c r="N7236" s="6"/>
      <c r="O7236" s="6"/>
      <c r="P7236" s="8"/>
      <c r="Q7236" s="8"/>
      <c r="R7236" s="8"/>
      <c r="S7236" s="6"/>
      <c r="T7236" s="6"/>
      <c r="X7236" s="6"/>
    </row>
    <row r="7237" spans="1:27" ht="11.25" outlineLevel="3" x14ac:dyDescent="0.2">
      <c r="A7237" s="96" t="s">
        <v>276</v>
      </c>
      <c r="B7237" s="100">
        <v>4</v>
      </c>
      <c r="C7237" s="114"/>
      <c r="D7237" s="115" t="s">
        <v>533</v>
      </c>
      <c r="E7237" s="115"/>
      <c r="F7237" s="116" t="s">
        <v>208</v>
      </c>
      <c r="G7237" s="115"/>
      <c r="H7237" s="117"/>
      <c r="I7237" s="118"/>
      <c r="J7237" s="98">
        <f>SUBTOTAL(9,J7238:J7259)</f>
        <v>0</v>
      </c>
      <c r="K7237" s="117"/>
      <c r="L7237" s="99">
        <f>SUBTOTAL(9,L7238:L7259)</f>
        <v>0</v>
      </c>
      <c r="M7237" s="117"/>
      <c r="N7237" s="99">
        <f>SUBTOTAL(9,N7238:N7259)</f>
        <v>0</v>
      </c>
      <c r="O7237" s="119"/>
      <c r="P7237" s="98">
        <f>SUBTOTAL(9,P7238:P7259)</f>
        <v>0</v>
      </c>
      <c r="Q7237" s="98">
        <f>SUBTOTAL(9,Q7238:Q7259)</f>
        <v>0</v>
      </c>
      <c r="R7237" s="115"/>
      <c r="S7237" s="115"/>
      <c r="T7237" s="100">
        <f>SUBTOTAL(9,T7238:T7259)</f>
        <v>7</v>
      </c>
      <c r="U7237" s="6"/>
      <c r="V7237" s="8"/>
      <c r="W7237" s="8"/>
      <c r="X7237" s="60"/>
    </row>
    <row r="7238" spans="1:27" ht="11.25" outlineLevel="4" x14ac:dyDescent="0.2">
      <c r="A7238" s="4"/>
      <c r="B7238" s="120"/>
      <c r="C7238" s="121">
        <v>1</v>
      </c>
      <c r="D7238" s="122" t="s">
        <v>534</v>
      </c>
      <c r="E7238" s="123" t="s">
        <v>4046</v>
      </c>
      <c r="F7238" s="124" t="s">
        <v>4047</v>
      </c>
      <c r="G7238" s="122" t="s">
        <v>752</v>
      </c>
      <c r="H7238" s="125">
        <v>540</v>
      </c>
      <c r="I7238" s="126">
        <v>0</v>
      </c>
      <c r="J7238" s="127">
        <f>H7238*I7238</f>
        <v>0</v>
      </c>
      <c r="K7238" s="125"/>
      <c r="L7238" s="125">
        <f>H7238*K7238</f>
        <v>0</v>
      </c>
      <c r="M7238" s="125"/>
      <c r="N7238" s="125">
        <f>H7238*M7238</f>
        <v>0</v>
      </c>
      <c r="O7238" s="127">
        <v>15</v>
      </c>
      <c r="P7238" s="127">
        <f>J7238*(O7238/100)</f>
        <v>0</v>
      </c>
      <c r="Q7238" s="127">
        <f>J7238+P7238</f>
        <v>0</v>
      </c>
      <c r="R7238" s="128"/>
      <c r="S7238" s="128" t="s">
        <v>538</v>
      </c>
      <c r="T7238" s="129">
        <v>1</v>
      </c>
      <c r="U7238" s="8"/>
      <c r="V7238" s="8"/>
      <c r="W7238" s="8"/>
      <c r="X7238" s="60"/>
    </row>
    <row r="7239" spans="1:27" ht="9.75" outlineLevel="5" x14ac:dyDescent="0.2">
      <c r="A7239" s="130"/>
      <c r="B7239" s="131"/>
      <c r="C7239" s="131"/>
      <c r="D7239" s="132"/>
      <c r="E7239" s="136" t="s">
        <v>0</v>
      </c>
      <c r="F7239" s="159" t="s">
        <v>4048</v>
      </c>
      <c r="G7239" s="159"/>
      <c r="H7239" s="160"/>
      <c r="I7239" s="161"/>
      <c r="J7239" s="162"/>
      <c r="K7239" s="134"/>
      <c r="L7239" s="134"/>
      <c r="M7239" s="134"/>
      <c r="N7239" s="134"/>
      <c r="O7239" s="135"/>
      <c r="P7239" s="135"/>
      <c r="Q7239" s="135"/>
      <c r="R7239" s="132"/>
      <c r="S7239" s="132"/>
      <c r="T7239" s="131"/>
      <c r="U7239" s="6"/>
      <c r="V7239" s="8"/>
      <c r="W7239" s="8"/>
      <c r="X7239" s="133" t="str">
        <f>F7239</f>
        <v>Montáž kabelů sdělovacích pro vnitřní rozvody počtu žil do 15</v>
      </c>
      <c r="Y7239" s="9"/>
      <c r="AA7239" s="11"/>
    </row>
    <row r="7240" spans="1:27" ht="7.5" customHeight="1" outlineLevel="5" x14ac:dyDescent="0.15">
      <c r="B7240" s="69"/>
      <c r="C7240" s="69"/>
      <c r="D7240" s="60"/>
      <c r="E7240" s="60"/>
      <c r="F7240" s="61"/>
      <c r="G7240" s="60"/>
      <c r="H7240" s="65"/>
      <c r="I7240" s="105"/>
      <c r="J7240" s="63"/>
      <c r="K7240" s="65"/>
      <c r="L7240" s="65"/>
      <c r="M7240" s="65"/>
      <c r="N7240" s="65"/>
      <c r="O7240" s="63"/>
      <c r="P7240" s="63"/>
      <c r="Q7240" s="63"/>
      <c r="R7240" s="60"/>
      <c r="S7240" s="60"/>
      <c r="T7240" s="69"/>
      <c r="U7240" s="8"/>
      <c r="X7240" s="60"/>
    </row>
    <row r="7241" spans="1:27" ht="11.25" outlineLevel="4" x14ac:dyDescent="0.2">
      <c r="A7241" s="4"/>
      <c r="B7241" s="120"/>
      <c r="C7241" s="121">
        <v>2</v>
      </c>
      <c r="D7241" s="122" t="s">
        <v>760</v>
      </c>
      <c r="E7241" s="123" t="s">
        <v>4063</v>
      </c>
      <c r="F7241" s="124" t="s">
        <v>4064</v>
      </c>
      <c r="G7241" s="122" t="s">
        <v>752</v>
      </c>
      <c r="H7241" s="125">
        <v>540</v>
      </c>
      <c r="I7241" s="126">
        <v>0</v>
      </c>
      <c r="J7241" s="127">
        <f>H7241*I7241</f>
        <v>0</v>
      </c>
      <c r="K7241" s="125"/>
      <c r="L7241" s="125">
        <f>H7241*K7241</f>
        <v>0</v>
      </c>
      <c r="M7241" s="125"/>
      <c r="N7241" s="125">
        <f>H7241*M7241</f>
        <v>0</v>
      </c>
      <c r="O7241" s="127">
        <v>15</v>
      </c>
      <c r="P7241" s="127">
        <f>J7241*(O7241/100)</f>
        <v>0</v>
      </c>
      <c r="Q7241" s="127">
        <f>J7241+P7241</f>
        <v>0</v>
      </c>
      <c r="R7241" s="128"/>
      <c r="S7241" s="128" t="s">
        <v>776</v>
      </c>
      <c r="T7241" s="129">
        <v>1</v>
      </c>
      <c r="U7241" s="8"/>
      <c r="V7241" s="8"/>
      <c r="W7241" s="8"/>
      <c r="X7241" s="60"/>
    </row>
    <row r="7242" spans="1:27" ht="9.75" outlineLevel="5" x14ac:dyDescent="0.2">
      <c r="A7242" s="130"/>
      <c r="B7242" s="131"/>
      <c r="C7242" s="131"/>
      <c r="D7242" s="132"/>
      <c r="E7242" s="136" t="s">
        <v>0</v>
      </c>
      <c r="F7242" s="159" t="s">
        <v>763</v>
      </c>
      <c r="G7242" s="159"/>
      <c r="H7242" s="160"/>
      <c r="I7242" s="161"/>
      <c r="J7242" s="162"/>
      <c r="K7242" s="134"/>
      <c r="L7242" s="134"/>
      <c r="M7242" s="134"/>
      <c r="N7242" s="134"/>
      <c r="O7242" s="135"/>
      <c r="P7242" s="135"/>
      <c r="Q7242" s="135"/>
      <c r="R7242" s="132"/>
      <c r="S7242" s="132"/>
      <c r="T7242" s="131"/>
      <c r="U7242" s="6"/>
      <c r="V7242" s="8"/>
      <c r="W7242" s="8"/>
      <c r="X7242" s="133" t="str">
        <f>F7242</f>
        <v>---</v>
      </c>
      <c r="Y7242" s="9"/>
      <c r="AA7242" s="11"/>
    </row>
    <row r="7243" spans="1:27" ht="7.5" customHeight="1" outlineLevel="5" x14ac:dyDescent="0.15">
      <c r="B7243" s="69"/>
      <c r="C7243" s="69"/>
      <c r="D7243" s="60"/>
      <c r="E7243" s="60"/>
      <c r="F7243" s="61"/>
      <c r="G7243" s="60"/>
      <c r="H7243" s="65"/>
      <c r="I7243" s="105"/>
      <c r="J7243" s="63"/>
      <c r="K7243" s="65"/>
      <c r="L7243" s="65"/>
      <c r="M7243" s="65"/>
      <c r="N7243" s="65"/>
      <c r="O7243" s="63"/>
      <c r="P7243" s="63"/>
      <c r="Q7243" s="63"/>
      <c r="R7243" s="60"/>
      <c r="S7243" s="60"/>
      <c r="T7243" s="69"/>
      <c r="U7243" s="8"/>
      <c r="X7243" s="60"/>
    </row>
    <row r="7244" spans="1:27" ht="11.25" outlineLevel="4" x14ac:dyDescent="0.2">
      <c r="A7244" s="4"/>
      <c r="B7244" s="120"/>
      <c r="C7244" s="121">
        <v>3</v>
      </c>
      <c r="D7244" s="122" t="s">
        <v>760</v>
      </c>
      <c r="E7244" s="123" t="s">
        <v>4065</v>
      </c>
      <c r="F7244" s="124" t="s">
        <v>4066</v>
      </c>
      <c r="G7244" s="122" t="s">
        <v>724</v>
      </c>
      <c r="H7244" s="125">
        <v>18</v>
      </c>
      <c r="I7244" s="126">
        <v>0</v>
      </c>
      <c r="J7244" s="127">
        <f>H7244*I7244</f>
        <v>0</v>
      </c>
      <c r="K7244" s="125"/>
      <c r="L7244" s="125">
        <f>H7244*K7244</f>
        <v>0</v>
      </c>
      <c r="M7244" s="125"/>
      <c r="N7244" s="125">
        <f>H7244*M7244</f>
        <v>0</v>
      </c>
      <c r="O7244" s="127">
        <v>15</v>
      </c>
      <c r="P7244" s="127">
        <f>J7244*(O7244/100)</f>
        <v>0</v>
      </c>
      <c r="Q7244" s="127">
        <f>J7244+P7244</f>
        <v>0</v>
      </c>
      <c r="R7244" s="128"/>
      <c r="S7244" s="128" t="s">
        <v>776</v>
      </c>
      <c r="T7244" s="129">
        <v>1</v>
      </c>
      <c r="U7244" s="8"/>
      <c r="V7244" s="8"/>
      <c r="W7244" s="8"/>
      <c r="X7244" s="60"/>
    </row>
    <row r="7245" spans="1:27" ht="9.75" outlineLevel="5" x14ac:dyDescent="0.2">
      <c r="A7245" s="130"/>
      <c r="B7245" s="131"/>
      <c r="C7245" s="131"/>
      <c r="D7245" s="132"/>
      <c r="E7245" s="136" t="s">
        <v>0</v>
      </c>
      <c r="F7245" s="159" t="s">
        <v>763</v>
      </c>
      <c r="G7245" s="159"/>
      <c r="H7245" s="160"/>
      <c r="I7245" s="161"/>
      <c r="J7245" s="162"/>
      <c r="K7245" s="134"/>
      <c r="L7245" s="134"/>
      <c r="M7245" s="134"/>
      <c r="N7245" s="134"/>
      <c r="O7245" s="135"/>
      <c r="P7245" s="135"/>
      <c r="Q7245" s="135"/>
      <c r="R7245" s="132"/>
      <c r="S7245" s="132"/>
      <c r="T7245" s="131"/>
      <c r="U7245" s="6"/>
      <c r="V7245" s="8"/>
      <c r="W7245" s="8"/>
      <c r="X7245" s="133" t="str">
        <f>F7245</f>
        <v>---</v>
      </c>
      <c r="Y7245" s="9"/>
      <c r="AA7245" s="11"/>
    </row>
    <row r="7246" spans="1:27" ht="7.5" customHeight="1" outlineLevel="5" x14ac:dyDescent="0.15">
      <c r="B7246" s="69"/>
      <c r="C7246" s="69"/>
      <c r="D7246" s="60"/>
      <c r="E7246" s="60"/>
      <c r="F7246" s="61"/>
      <c r="G7246" s="60"/>
      <c r="H7246" s="65"/>
      <c r="I7246" s="105"/>
      <c r="J7246" s="63"/>
      <c r="K7246" s="65"/>
      <c r="L7246" s="65"/>
      <c r="M7246" s="65"/>
      <c r="N7246" s="65"/>
      <c r="O7246" s="63"/>
      <c r="P7246" s="63"/>
      <c r="Q7246" s="63"/>
      <c r="R7246" s="60"/>
      <c r="S7246" s="60"/>
      <c r="T7246" s="69"/>
      <c r="U7246" s="8"/>
      <c r="X7246" s="60"/>
    </row>
    <row r="7247" spans="1:27" ht="11.25" outlineLevel="4" x14ac:dyDescent="0.2">
      <c r="A7247" s="4"/>
      <c r="B7247" s="120"/>
      <c r="C7247" s="121">
        <v>4</v>
      </c>
      <c r="D7247" s="122" t="s">
        <v>760</v>
      </c>
      <c r="E7247" s="123" t="s">
        <v>4067</v>
      </c>
      <c r="F7247" s="124" t="s">
        <v>4068</v>
      </c>
      <c r="G7247" s="122" t="s">
        <v>3854</v>
      </c>
      <c r="H7247" s="125">
        <v>18</v>
      </c>
      <c r="I7247" s="126">
        <v>0</v>
      </c>
      <c r="J7247" s="127">
        <f>H7247*I7247</f>
        <v>0</v>
      </c>
      <c r="K7247" s="125"/>
      <c r="L7247" s="125">
        <f>H7247*K7247</f>
        <v>0</v>
      </c>
      <c r="M7247" s="125"/>
      <c r="N7247" s="125">
        <f>H7247*M7247</f>
        <v>0</v>
      </c>
      <c r="O7247" s="127">
        <v>15</v>
      </c>
      <c r="P7247" s="127">
        <f>J7247*(O7247/100)</f>
        <v>0</v>
      </c>
      <c r="Q7247" s="127">
        <f>J7247+P7247</f>
        <v>0</v>
      </c>
      <c r="R7247" s="128"/>
      <c r="S7247" s="128" t="s">
        <v>776</v>
      </c>
      <c r="T7247" s="129">
        <v>1</v>
      </c>
      <c r="U7247" s="8"/>
      <c r="V7247" s="8"/>
      <c r="W7247" s="8"/>
      <c r="X7247" s="60"/>
    </row>
    <row r="7248" spans="1:27" ht="9.75" outlineLevel="5" x14ac:dyDescent="0.2">
      <c r="A7248" s="130"/>
      <c r="B7248" s="131"/>
      <c r="C7248" s="131"/>
      <c r="D7248" s="132"/>
      <c r="E7248" s="136" t="s">
        <v>0</v>
      </c>
      <c r="F7248" s="159" t="s">
        <v>763</v>
      </c>
      <c r="G7248" s="159"/>
      <c r="H7248" s="160"/>
      <c r="I7248" s="161"/>
      <c r="J7248" s="162"/>
      <c r="K7248" s="134"/>
      <c r="L7248" s="134"/>
      <c r="M7248" s="134"/>
      <c r="N7248" s="134"/>
      <c r="O7248" s="135"/>
      <c r="P7248" s="135"/>
      <c r="Q7248" s="135"/>
      <c r="R7248" s="132"/>
      <c r="S7248" s="132"/>
      <c r="T7248" s="131"/>
      <c r="U7248" s="6"/>
      <c r="V7248" s="8"/>
      <c r="W7248" s="8"/>
      <c r="X7248" s="133" t="str">
        <f>F7248</f>
        <v>---</v>
      </c>
      <c r="Y7248" s="9"/>
      <c r="AA7248" s="11"/>
    </row>
    <row r="7249" spans="1:27" ht="7.5" customHeight="1" outlineLevel="5" x14ac:dyDescent="0.15">
      <c r="B7249" s="69"/>
      <c r="C7249" s="69"/>
      <c r="D7249" s="60"/>
      <c r="E7249" s="60"/>
      <c r="F7249" s="61"/>
      <c r="G7249" s="60"/>
      <c r="H7249" s="65"/>
      <c r="I7249" s="105"/>
      <c r="J7249" s="63"/>
      <c r="K7249" s="65"/>
      <c r="L7249" s="65"/>
      <c r="M7249" s="65"/>
      <c r="N7249" s="65"/>
      <c r="O7249" s="63"/>
      <c r="P7249" s="63"/>
      <c r="Q7249" s="63"/>
      <c r="R7249" s="60"/>
      <c r="S7249" s="60"/>
      <c r="T7249" s="69"/>
      <c r="U7249" s="8"/>
      <c r="X7249" s="60"/>
    </row>
    <row r="7250" spans="1:27" ht="11.25" outlineLevel="4" x14ac:dyDescent="0.2">
      <c r="A7250" s="4"/>
      <c r="B7250" s="120"/>
      <c r="C7250" s="121">
        <v>5</v>
      </c>
      <c r="D7250" s="122" t="s">
        <v>534</v>
      </c>
      <c r="E7250" s="123" t="s">
        <v>4058</v>
      </c>
      <c r="F7250" s="124" t="s">
        <v>4059</v>
      </c>
      <c r="G7250" s="122" t="s">
        <v>752</v>
      </c>
      <c r="H7250" s="125">
        <v>500</v>
      </c>
      <c r="I7250" s="126">
        <v>0</v>
      </c>
      <c r="J7250" s="127">
        <f>H7250*I7250</f>
        <v>0</v>
      </c>
      <c r="K7250" s="125"/>
      <c r="L7250" s="125">
        <f>H7250*K7250</f>
        <v>0</v>
      </c>
      <c r="M7250" s="125"/>
      <c r="N7250" s="125">
        <f>H7250*M7250</f>
        <v>0</v>
      </c>
      <c r="O7250" s="127">
        <v>15</v>
      </c>
      <c r="P7250" s="127">
        <f>J7250*(O7250/100)</f>
        <v>0</v>
      </c>
      <c r="Q7250" s="127">
        <f>J7250+P7250</f>
        <v>0</v>
      </c>
      <c r="R7250" s="128"/>
      <c r="S7250" s="128" t="s">
        <v>538</v>
      </c>
      <c r="T7250" s="129">
        <v>1</v>
      </c>
      <c r="U7250" s="8"/>
      <c r="V7250" s="8"/>
      <c r="W7250" s="8"/>
      <c r="X7250" s="60"/>
    </row>
    <row r="7251" spans="1:27" ht="9.75" outlineLevel="5" x14ac:dyDescent="0.2">
      <c r="A7251" s="130"/>
      <c r="B7251" s="131"/>
      <c r="C7251" s="131"/>
      <c r="D7251" s="132"/>
      <c r="E7251" s="136" t="s">
        <v>0</v>
      </c>
      <c r="F7251" s="159" t="s">
        <v>4060</v>
      </c>
      <c r="G7251" s="159"/>
      <c r="H7251" s="160"/>
      <c r="I7251" s="161"/>
      <c r="J7251" s="162"/>
      <c r="K7251" s="134"/>
      <c r="L7251" s="134"/>
      <c r="M7251" s="134"/>
      <c r="N7251" s="134"/>
      <c r="O7251" s="135"/>
      <c r="P7251" s="135"/>
      <c r="Q7251" s="135"/>
      <c r="R7251" s="132"/>
      <c r="S7251" s="132"/>
      <c r="T7251" s="131"/>
      <c r="U7251" s="6"/>
      <c r="V7251" s="8"/>
      <c r="W7251" s="8"/>
      <c r="X7251" s="133" t="str">
        <f>F7251</f>
        <v>Montáž trubek elektroinstalačních s nasunutím nebo našroubováním do krabic plastových ohebných, uložených pod omítku, vnější Ø přes 23 do 35 mm</v>
      </c>
      <c r="Y7251" s="9"/>
      <c r="AA7251" s="11"/>
    </row>
    <row r="7252" spans="1:27" ht="7.5" customHeight="1" outlineLevel="5" x14ac:dyDescent="0.15">
      <c r="B7252" s="69"/>
      <c r="C7252" s="69"/>
      <c r="D7252" s="60"/>
      <c r="E7252" s="60"/>
      <c r="F7252" s="61"/>
      <c r="G7252" s="60"/>
      <c r="H7252" s="65"/>
      <c r="I7252" s="105"/>
      <c r="J7252" s="63"/>
      <c r="K7252" s="65"/>
      <c r="L7252" s="65"/>
      <c r="M7252" s="65"/>
      <c r="N7252" s="65"/>
      <c r="O7252" s="63"/>
      <c r="P7252" s="63"/>
      <c r="Q7252" s="63"/>
      <c r="R7252" s="60"/>
      <c r="S7252" s="60"/>
      <c r="T7252" s="69"/>
      <c r="U7252" s="8"/>
      <c r="X7252" s="60"/>
    </row>
    <row r="7253" spans="1:27" ht="22.5" outlineLevel="4" x14ac:dyDescent="0.2">
      <c r="A7253" s="4"/>
      <c r="B7253" s="120"/>
      <c r="C7253" s="121">
        <v>6</v>
      </c>
      <c r="D7253" s="122" t="s">
        <v>760</v>
      </c>
      <c r="E7253" s="123" t="s">
        <v>4061</v>
      </c>
      <c r="F7253" s="124" t="s">
        <v>4062</v>
      </c>
      <c r="G7253" s="122" t="s">
        <v>752</v>
      </c>
      <c r="H7253" s="125">
        <v>500</v>
      </c>
      <c r="I7253" s="126">
        <v>0</v>
      </c>
      <c r="J7253" s="127">
        <f>H7253*I7253</f>
        <v>0</v>
      </c>
      <c r="K7253" s="125"/>
      <c r="L7253" s="125">
        <f>H7253*K7253</f>
        <v>0</v>
      </c>
      <c r="M7253" s="125"/>
      <c r="N7253" s="125">
        <f>H7253*M7253</f>
        <v>0</v>
      </c>
      <c r="O7253" s="127">
        <v>15</v>
      </c>
      <c r="P7253" s="127">
        <f>J7253*(O7253/100)</f>
        <v>0</v>
      </c>
      <c r="Q7253" s="127">
        <f>J7253+P7253</f>
        <v>0</v>
      </c>
      <c r="R7253" s="128"/>
      <c r="S7253" s="128" t="s">
        <v>776</v>
      </c>
      <c r="T7253" s="129">
        <v>1</v>
      </c>
      <c r="U7253" s="8"/>
      <c r="V7253" s="8"/>
      <c r="W7253" s="8"/>
      <c r="X7253" s="60"/>
    </row>
    <row r="7254" spans="1:27" ht="9.75" outlineLevel="5" x14ac:dyDescent="0.2">
      <c r="A7254" s="130"/>
      <c r="B7254" s="131"/>
      <c r="C7254" s="131"/>
      <c r="D7254" s="132"/>
      <c r="E7254" s="136" t="s">
        <v>0</v>
      </c>
      <c r="F7254" s="159" t="s">
        <v>763</v>
      </c>
      <c r="G7254" s="159"/>
      <c r="H7254" s="160"/>
      <c r="I7254" s="161"/>
      <c r="J7254" s="162"/>
      <c r="K7254" s="134"/>
      <c r="L7254" s="134"/>
      <c r="M7254" s="134"/>
      <c r="N7254" s="134"/>
      <c r="O7254" s="135"/>
      <c r="P7254" s="135"/>
      <c r="Q7254" s="135"/>
      <c r="R7254" s="132"/>
      <c r="S7254" s="132"/>
      <c r="T7254" s="131"/>
      <c r="U7254" s="6"/>
      <c r="V7254" s="8"/>
      <c r="W7254" s="8"/>
      <c r="X7254" s="133" t="str">
        <f>F7254</f>
        <v>---</v>
      </c>
      <c r="Y7254" s="9"/>
      <c r="AA7254" s="11"/>
    </row>
    <row r="7255" spans="1:27" ht="7.5" customHeight="1" outlineLevel="5" x14ac:dyDescent="0.15">
      <c r="B7255" s="69"/>
      <c r="C7255" s="69"/>
      <c r="D7255" s="60"/>
      <c r="E7255" s="60"/>
      <c r="F7255" s="61"/>
      <c r="G7255" s="60"/>
      <c r="H7255" s="65"/>
      <c r="I7255" s="105"/>
      <c r="J7255" s="63"/>
      <c r="K7255" s="65"/>
      <c r="L7255" s="65"/>
      <c r="M7255" s="65"/>
      <c r="N7255" s="65"/>
      <c r="O7255" s="63"/>
      <c r="P7255" s="63"/>
      <c r="Q7255" s="63"/>
      <c r="R7255" s="60"/>
      <c r="S7255" s="60"/>
      <c r="T7255" s="69"/>
      <c r="U7255" s="8"/>
      <c r="X7255" s="60"/>
    </row>
    <row r="7256" spans="1:27" ht="11.25" outlineLevel="4" x14ac:dyDescent="0.2">
      <c r="A7256" s="4"/>
      <c r="B7256" s="120"/>
      <c r="C7256" s="121">
        <v>7</v>
      </c>
      <c r="D7256" s="122" t="s">
        <v>760</v>
      </c>
      <c r="E7256" s="123" t="s">
        <v>4069</v>
      </c>
      <c r="F7256" s="124" t="s">
        <v>4070</v>
      </c>
      <c r="G7256" s="122" t="s">
        <v>724</v>
      </c>
      <c r="H7256" s="125">
        <v>42</v>
      </c>
      <c r="I7256" s="126">
        <v>0</v>
      </c>
      <c r="J7256" s="127">
        <f>H7256*I7256</f>
        <v>0</v>
      </c>
      <c r="K7256" s="125"/>
      <c r="L7256" s="125">
        <f>H7256*K7256</f>
        <v>0</v>
      </c>
      <c r="M7256" s="125"/>
      <c r="N7256" s="125">
        <f>H7256*M7256</f>
        <v>0</v>
      </c>
      <c r="O7256" s="127">
        <v>15</v>
      </c>
      <c r="P7256" s="127">
        <f>J7256*(O7256/100)</f>
        <v>0</v>
      </c>
      <c r="Q7256" s="127">
        <f>J7256+P7256</f>
        <v>0</v>
      </c>
      <c r="R7256" s="128"/>
      <c r="S7256" s="128" t="s">
        <v>776</v>
      </c>
      <c r="T7256" s="129">
        <v>1</v>
      </c>
      <c r="U7256" s="8"/>
      <c r="V7256" s="8"/>
      <c r="W7256" s="8"/>
      <c r="X7256" s="60"/>
    </row>
    <row r="7257" spans="1:27" ht="9.75" outlineLevel="5" x14ac:dyDescent="0.2">
      <c r="A7257" s="130"/>
      <c r="B7257" s="131"/>
      <c r="C7257" s="131"/>
      <c r="D7257" s="132"/>
      <c r="E7257" s="136" t="s">
        <v>0</v>
      </c>
      <c r="F7257" s="159" t="s">
        <v>763</v>
      </c>
      <c r="G7257" s="159"/>
      <c r="H7257" s="160"/>
      <c r="I7257" s="161"/>
      <c r="J7257" s="162"/>
      <c r="K7257" s="134"/>
      <c r="L7257" s="134"/>
      <c r="M7257" s="134"/>
      <c r="N7257" s="134"/>
      <c r="O7257" s="135"/>
      <c r="P7257" s="135"/>
      <c r="Q7257" s="135"/>
      <c r="R7257" s="132"/>
      <c r="S7257" s="132"/>
      <c r="T7257" s="131"/>
      <c r="U7257" s="6"/>
      <c r="V7257" s="8"/>
      <c r="W7257" s="8"/>
      <c r="X7257" s="133" t="str">
        <f>F7257</f>
        <v>---</v>
      </c>
      <c r="Y7257" s="9"/>
      <c r="AA7257" s="11"/>
    </row>
    <row r="7258" spans="1:27" ht="7.5" customHeight="1" outlineLevel="5" x14ac:dyDescent="0.15">
      <c r="B7258" s="69"/>
      <c r="C7258" s="69"/>
      <c r="D7258" s="60"/>
      <c r="E7258" s="60"/>
      <c r="F7258" s="61"/>
      <c r="G7258" s="60"/>
      <c r="H7258" s="65"/>
      <c r="I7258" s="105"/>
      <c r="J7258" s="63"/>
      <c r="K7258" s="65"/>
      <c r="L7258" s="65"/>
      <c r="M7258" s="65"/>
      <c r="N7258" s="65"/>
      <c r="O7258" s="63"/>
      <c r="P7258" s="63"/>
      <c r="Q7258" s="63"/>
      <c r="R7258" s="60"/>
      <c r="S7258" s="60"/>
      <c r="T7258" s="69"/>
      <c r="U7258" s="8"/>
      <c r="X7258" s="60"/>
    </row>
    <row r="7259" spans="1:27" outlineLevel="4" x14ac:dyDescent="0.15">
      <c r="B7259" s="6"/>
      <c r="C7259" s="6"/>
      <c r="D7259" s="6"/>
      <c r="E7259" s="6"/>
      <c r="F7259" s="6"/>
      <c r="G7259" s="6"/>
      <c r="H7259" s="6"/>
      <c r="I7259" s="8"/>
      <c r="J7259" s="8"/>
      <c r="K7259" s="6"/>
      <c r="L7259" s="6"/>
      <c r="M7259" s="6"/>
      <c r="N7259" s="6"/>
      <c r="O7259" s="6"/>
      <c r="P7259" s="8"/>
      <c r="Q7259" s="8"/>
      <c r="R7259" s="8"/>
      <c r="S7259" s="6"/>
      <c r="T7259" s="6"/>
      <c r="X7259" s="6"/>
    </row>
    <row r="7260" spans="1:27" ht="11.25" outlineLevel="3" x14ac:dyDescent="0.2">
      <c r="A7260" s="96" t="s">
        <v>277</v>
      </c>
      <c r="B7260" s="100">
        <v>4</v>
      </c>
      <c r="C7260" s="114"/>
      <c r="D7260" s="115" t="s">
        <v>533</v>
      </c>
      <c r="E7260" s="115"/>
      <c r="F7260" s="116" t="s">
        <v>210</v>
      </c>
      <c r="G7260" s="115"/>
      <c r="H7260" s="117"/>
      <c r="I7260" s="118"/>
      <c r="J7260" s="98">
        <f>SUBTOTAL(9,J7261:J7276)</f>
        <v>0</v>
      </c>
      <c r="K7260" s="117"/>
      <c r="L7260" s="99">
        <f>SUBTOTAL(9,L7261:L7276)</f>
        <v>0</v>
      </c>
      <c r="M7260" s="117"/>
      <c r="N7260" s="99">
        <f>SUBTOTAL(9,N7261:N7276)</f>
        <v>0</v>
      </c>
      <c r="O7260" s="119"/>
      <c r="P7260" s="98">
        <f>SUBTOTAL(9,P7261:P7276)</f>
        <v>0</v>
      </c>
      <c r="Q7260" s="98">
        <f>SUBTOTAL(9,Q7261:Q7276)</f>
        <v>0</v>
      </c>
      <c r="R7260" s="115"/>
      <c r="S7260" s="115"/>
      <c r="T7260" s="100">
        <f>SUBTOTAL(9,T7261:T7276)</f>
        <v>5</v>
      </c>
      <c r="U7260" s="6"/>
      <c r="V7260" s="8"/>
      <c r="W7260" s="8"/>
      <c r="X7260" s="60"/>
    </row>
    <row r="7261" spans="1:27" ht="11.25" outlineLevel="4" x14ac:dyDescent="0.2">
      <c r="A7261" s="4"/>
      <c r="B7261" s="120"/>
      <c r="C7261" s="121">
        <v>1</v>
      </c>
      <c r="D7261" s="122" t="s">
        <v>3747</v>
      </c>
      <c r="E7261" s="123" t="s">
        <v>4071</v>
      </c>
      <c r="F7261" s="124" t="s">
        <v>4072</v>
      </c>
      <c r="G7261" s="122" t="s">
        <v>752</v>
      </c>
      <c r="H7261" s="125">
        <v>300</v>
      </c>
      <c r="I7261" s="126">
        <v>0</v>
      </c>
      <c r="J7261" s="127">
        <f>H7261*I7261</f>
        <v>0</v>
      </c>
      <c r="K7261" s="125"/>
      <c r="L7261" s="125">
        <f>H7261*K7261</f>
        <v>0</v>
      </c>
      <c r="M7261" s="125"/>
      <c r="N7261" s="125">
        <f>H7261*M7261</f>
        <v>0</v>
      </c>
      <c r="O7261" s="127">
        <v>15</v>
      </c>
      <c r="P7261" s="127">
        <f>J7261*(O7261/100)</f>
        <v>0</v>
      </c>
      <c r="Q7261" s="127">
        <f>J7261+P7261</f>
        <v>0</v>
      </c>
      <c r="R7261" s="128"/>
      <c r="S7261" s="128" t="s">
        <v>538</v>
      </c>
      <c r="T7261" s="129">
        <v>1</v>
      </c>
      <c r="U7261" s="8"/>
      <c r="V7261" s="8"/>
      <c r="W7261" s="8"/>
      <c r="X7261" s="60"/>
    </row>
    <row r="7262" spans="1:27" ht="9.75" outlineLevel="5" x14ac:dyDescent="0.2">
      <c r="A7262" s="130"/>
      <c r="B7262" s="131"/>
      <c r="C7262" s="131"/>
      <c r="D7262" s="132"/>
      <c r="E7262" s="136" t="s">
        <v>0</v>
      </c>
      <c r="F7262" s="159" t="s">
        <v>4072</v>
      </c>
      <c r="G7262" s="159"/>
      <c r="H7262" s="160"/>
      <c r="I7262" s="161"/>
      <c r="J7262" s="162"/>
      <c r="K7262" s="134"/>
      <c r="L7262" s="134"/>
      <c r="M7262" s="134"/>
      <c r="N7262" s="134"/>
      <c r="O7262" s="135"/>
      <c r="P7262" s="135"/>
      <c r="Q7262" s="135"/>
      <c r="R7262" s="132"/>
      <c r="S7262" s="132"/>
      <c r="T7262" s="131"/>
      <c r="U7262" s="6"/>
      <c r="V7262" s="8"/>
      <c r="W7262" s="8"/>
      <c r="X7262" s="133" t="str">
        <f>F7262</f>
        <v>Zatažení optického kabelu do ochranné HDPE trubky</v>
      </c>
      <c r="Y7262" s="9"/>
      <c r="AA7262" s="11"/>
    </row>
    <row r="7263" spans="1:27" ht="7.5" customHeight="1" outlineLevel="5" x14ac:dyDescent="0.15">
      <c r="B7263" s="69"/>
      <c r="C7263" s="69"/>
      <c r="D7263" s="60"/>
      <c r="E7263" s="60"/>
      <c r="F7263" s="61"/>
      <c r="G7263" s="60"/>
      <c r="H7263" s="65"/>
      <c r="I7263" s="105"/>
      <c r="J7263" s="63"/>
      <c r="K7263" s="65"/>
      <c r="L7263" s="65"/>
      <c r="M7263" s="65"/>
      <c r="N7263" s="65"/>
      <c r="O7263" s="63"/>
      <c r="P7263" s="63"/>
      <c r="Q7263" s="63"/>
      <c r="R7263" s="60"/>
      <c r="S7263" s="60"/>
      <c r="T7263" s="69"/>
      <c r="U7263" s="8"/>
      <c r="X7263" s="60"/>
    </row>
    <row r="7264" spans="1:27" ht="11.25" outlineLevel="4" x14ac:dyDescent="0.2">
      <c r="A7264" s="4"/>
      <c r="B7264" s="120"/>
      <c r="C7264" s="121">
        <v>2</v>
      </c>
      <c r="D7264" s="122" t="s">
        <v>534</v>
      </c>
      <c r="E7264" s="123" t="s">
        <v>4073</v>
      </c>
      <c r="F7264" s="124" t="s">
        <v>4074</v>
      </c>
      <c r="G7264" s="122" t="s">
        <v>752</v>
      </c>
      <c r="H7264" s="125">
        <v>300</v>
      </c>
      <c r="I7264" s="126">
        <v>0</v>
      </c>
      <c r="J7264" s="127">
        <f>H7264*I7264</f>
        <v>0</v>
      </c>
      <c r="K7264" s="125"/>
      <c r="L7264" s="125">
        <f>H7264*K7264</f>
        <v>0</v>
      </c>
      <c r="M7264" s="125"/>
      <c r="N7264" s="125">
        <f>H7264*M7264</f>
        <v>0</v>
      </c>
      <c r="O7264" s="127">
        <v>15</v>
      </c>
      <c r="P7264" s="127">
        <f>J7264*(O7264/100)</f>
        <v>0</v>
      </c>
      <c r="Q7264" s="127">
        <f>J7264+P7264</f>
        <v>0</v>
      </c>
      <c r="R7264" s="128"/>
      <c r="S7264" s="128" t="s">
        <v>538</v>
      </c>
      <c r="T7264" s="129">
        <v>1</v>
      </c>
      <c r="U7264" s="8"/>
      <c r="V7264" s="8"/>
      <c r="W7264" s="8"/>
      <c r="X7264" s="60"/>
    </row>
    <row r="7265" spans="1:27" ht="9.75" outlineLevel="5" x14ac:dyDescent="0.2">
      <c r="A7265" s="130"/>
      <c r="B7265" s="131"/>
      <c r="C7265" s="131"/>
      <c r="D7265" s="132"/>
      <c r="E7265" s="136" t="s">
        <v>0</v>
      </c>
      <c r="F7265" s="159" t="s">
        <v>4075</v>
      </c>
      <c r="G7265" s="159"/>
      <c r="H7265" s="160"/>
      <c r="I7265" s="161"/>
      <c r="J7265" s="162"/>
      <c r="K7265" s="134"/>
      <c r="L7265" s="134"/>
      <c r="M7265" s="134"/>
      <c r="N7265" s="134"/>
      <c r="O7265" s="135"/>
      <c r="P7265" s="135"/>
      <c r="Q7265" s="135"/>
      <c r="R7265" s="132"/>
      <c r="S7265" s="132"/>
      <c r="T7265" s="131"/>
      <c r="U7265" s="6"/>
      <c r="V7265" s="8"/>
      <c r="W7265" s="8"/>
      <c r="X7265" s="133" t="str">
        <f>F7265</f>
        <v>Montáž trubek elektroinstalačních plastových tuhých pro vnitřní rozvody pro optická vlákna</v>
      </c>
      <c r="Y7265" s="9"/>
      <c r="AA7265" s="11"/>
    </row>
    <row r="7266" spans="1:27" ht="7.5" customHeight="1" outlineLevel="5" x14ac:dyDescent="0.15">
      <c r="B7266" s="69"/>
      <c r="C7266" s="69"/>
      <c r="D7266" s="60"/>
      <c r="E7266" s="60"/>
      <c r="F7266" s="61"/>
      <c r="G7266" s="60"/>
      <c r="H7266" s="65"/>
      <c r="I7266" s="105"/>
      <c r="J7266" s="63"/>
      <c r="K7266" s="65"/>
      <c r="L7266" s="65"/>
      <c r="M7266" s="65"/>
      <c r="N7266" s="65"/>
      <c r="O7266" s="63"/>
      <c r="P7266" s="63"/>
      <c r="Q7266" s="63"/>
      <c r="R7266" s="60"/>
      <c r="S7266" s="60"/>
      <c r="T7266" s="69"/>
      <c r="U7266" s="8"/>
      <c r="X7266" s="60"/>
    </row>
    <row r="7267" spans="1:27" ht="11.25" outlineLevel="4" x14ac:dyDescent="0.2">
      <c r="A7267" s="4"/>
      <c r="B7267" s="120"/>
      <c r="C7267" s="121">
        <v>3</v>
      </c>
      <c r="D7267" s="122" t="s">
        <v>760</v>
      </c>
      <c r="E7267" s="123" t="s">
        <v>4076</v>
      </c>
      <c r="F7267" s="124" t="s">
        <v>4077</v>
      </c>
      <c r="G7267" s="122" t="s">
        <v>752</v>
      </c>
      <c r="H7267" s="125">
        <v>300</v>
      </c>
      <c r="I7267" s="126">
        <v>0</v>
      </c>
      <c r="J7267" s="127">
        <f>H7267*I7267</f>
        <v>0</v>
      </c>
      <c r="K7267" s="125"/>
      <c r="L7267" s="125">
        <f>H7267*K7267</f>
        <v>0</v>
      </c>
      <c r="M7267" s="125"/>
      <c r="N7267" s="125">
        <f>H7267*M7267</f>
        <v>0</v>
      </c>
      <c r="O7267" s="127">
        <v>15</v>
      </c>
      <c r="P7267" s="127">
        <f>J7267*(O7267/100)</f>
        <v>0</v>
      </c>
      <c r="Q7267" s="127">
        <f>J7267+P7267</f>
        <v>0</v>
      </c>
      <c r="R7267" s="128"/>
      <c r="S7267" s="128" t="s">
        <v>776</v>
      </c>
      <c r="T7267" s="129">
        <v>1</v>
      </c>
      <c r="U7267" s="8"/>
      <c r="V7267" s="8"/>
      <c r="W7267" s="8"/>
      <c r="X7267" s="60"/>
    </row>
    <row r="7268" spans="1:27" ht="9.75" outlineLevel="5" x14ac:dyDescent="0.2">
      <c r="A7268" s="130"/>
      <c r="B7268" s="131"/>
      <c r="C7268" s="131"/>
      <c r="D7268" s="132"/>
      <c r="E7268" s="136" t="s">
        <v>0</v>
      </c>
      <c r="F7268" s="159" t="s">
        <v>763</v>
      </c>
      <c r="G7268" s="159"/>
      <c r="H7268" s="160"/>
      <c r="I7268" s="161"/>
      <c r="J7268" s="162"/>
      <c r="K7268" s="134"/>
      <c r="L7268" s="134"/>
      <c r="M7268" s="134"/>
      <c r="N7268" s="134"/>
      <c r="O7268" s="135"/>
      <c r="P7268" s="135"/>
      <c r="Q7268" s="135"/>
      <c r="R7268" s="132"/>
      <c r="S7268" s="132"/>
      <c r="T7268" s="131"/>
      <c r="U7268" s="6"/>
      <c r="V7268" s="8"/>
      <c r="W7268" s="8"/>
      <c r="X7268" s="133" t="str">
        <f>F7268</f>
        <v>---</v>
      </c>
      <c r="Y7268" s="9"/>
      <c r="AA7268" s="11"/>
    </row>
    <row r="7269" spans="1:27" ht="7.5" customHeight="1" outlineLevel="5" x14ac:dyDescent="0.15">
      <c r="B7269" s="69"/>
      <c r="C7269" s="69"/>
      <c r="D7269" s="60"/>
      <c r="E7269" s="60"/>
      <c r="F7269" s="61"/>
      <c r="G7269" s="60"/>
      <c r="H7269" s="65"/>
      <c r="I7269" s="105"/>
      <c r="J7269" s="63"/>
      <c r="K7269" s="65"/>
      <c r="L7269" s="65"/>
      <c r="M7269" s="65"/>
      <c r="N7269" s="65"/>
      <c r="O7269" s="63"/>
      <c r="P7269" s="63"/>
      <c r="Q7269" s="63"/>
      <c r="R7269" s="60"/>
      <c r="S7269" s="60"/>
      <c r="T7269" s="69"/>
      <c r="U7269" s="8"/>
      <c r="X7269" s="60"/>
    </row>
    <row r="7270" spans="1:27" ht="11.25" outlineLevel="4" x14ac:dyDescent="0.2">
      <c r="A7270" s="4"/>
      <c r="B7270" s="120"/>
      <c r="C7270" s="121">
        <v>4</v>
      </c>
      <c r="D7270" s="122" t="s">
        <v>534</v>
      </c>
      <c r="E7270" s="123" t="s">
        <v>4078</v>
      </c>
      <c r="F7270" s="124" t="s">
        <v>4079</v>
      </c>
      <c r="G7270" s="122" t="s">
        <v>752</v>
      </c>
      <c r="H7270" s="125">
        <v>300</v>
      </c>
      <c r="I7270" s="126">
        <v>0</v>
      </c>
      <c r="J7270" s="127">
        <f>H7270*I7270</f>
        <v>0</v>
      </c>
      <c r="K7270" s="125"/>
      <c r="L7270" s="125">
        <f>H7270*K7270</f>
        <v>0</v>
      </c>
      <c r="M7270" s="125"/>
      <c r="N7270" s="125">
        <f>H7270*M7270</f>
        <v>0</v>
      </c>
      <c r="O7270" s="127">
        <v>15</v>
      </c>
      <c r="P7270" s="127">
        <f>J7270*(O7270/100)</f>
        <v>0</v>
      </c>
      <c r="Q7270" s="127">
        <f>J7270+P7270</f>
        <v>0</v>
      </c>
      <c r="R7270" s="128"/>
      <c r="S7270" s="128" t="s">
        <v>538</v>
      </c>
      <c r="T7270" s="129">
        <v>1</v>
      </c>
      <c r="U7270" s="8"/>
      <c r="V7270" s="8"/>
      <c r="W7270" s="8"/>
      <c r="X7270" s="60"/>
    </row>
    <row r="7271" spans="1:27" ht="9.75" outlineLevel="5" x14ac:dyDescent="0.2">
      <c r="A7271" s="130"/>
      <c r="B7271" s="131"/>
      <c r="C7271" s="131"/>
      <c r="D7271" s="132"/>
      <c r="E7271" s="136" t="s">
        <v>0</v>
      </c>
      <c r="F7271" s="159" t="s">
        <v>4080</v>
      </c>
      <c r="G7271" s="159"/>
      <c r="H7271" s="160"/>
      <c r="I7271" s="161"/>
      <c r="J7271" s="162"/>
      <c r="K7271" s="134"/>
      <c r="L7271" s="134"/>
      <c r="M7271" s="134"/>
      <c r="N7271" s="134"/>
      <c r="O7271" s="135"/>
      <c r="P7271" s="135"/>
      <c r="Q7271" s="135"/>
      <c r="R7271" s="132"/>
      <c r="S7271" s="132"/>
      <c r="T7271" s="131"/>
      <c r="U7271" s="6"/>
      <c r="V7271" s="8"/>
      <c r="W7271" s="8"/>
      <c r="X7271" s="133" t="str">
        <f>F7271</f>
        <v>Montáž kabelů sdělovacích pro vnitřní rozvody počtu žil přes 15</v>
      </c>
      <c r="Y7271" s="9"/>
      <c r="AA7271" s="11"/>
    </row>
    <row r="7272" spans="1:27" ht="7.5" customHeight="1" outlineLevel="5" x14ac:dyDescent="0.15">
      <c r="B7272" s="69"/>
      <c r="C7272" s="69"/>
      <c r="D7272" s="60"/>
      <c r="E7272" s="60"/>
      <c r="F7272" s="61"/>
      <c r="G7272" s="60"/>
      <c r="H7272" s="65"/>
      <c r="I7272" s="105"/>
      <c r="J7272" s="63"/>
      <c r="K7272" s="65"/>
      <c r="L7272" s="65"/>
      <c r="M7272" s="65"/>
      <c r="N7272" s="65"/>
      <c r="O7272" s="63"/>
      <c r="P7272" s="63"/>
      <c r="Q7272" s="63"/>
      <c r="R7272" s="60"/>
      <c r="S7272" s="60"/>
      <c r="T7272" s="69"/>
      <c r="U7272" s="8"/>
      <c r="X7272" s="60"/>
    </row>
    <row r="7273" spans="1:27" ht="11.25" outlineLevel="4" x14ac:dyDescent="0.2">
      <c r="A7273" s="4"/>
      <c r="B7273" s="120"/>
      <c r="C7273" s="121">
        <v>5</v>
      </c>
      <c r="D7273" s="122" t="s">
        <v>760</v>
      </c>
      <c r="E7273" s="123" t="s">
        <v>4081</v>
      </c>
      <c r="F7273" s="124" t="s">
        <v>4082</v>
      </c>
      <c r="G7273" s="122" t="s">
        <v>752</v>
      </c>
      <c r="H7273" s="125">
        <v>300</v>
      </c>
      <c r="I7273" s="126">
        <v>0</v>
      </c>
      <c r="J7273" s="127">
        <f>H7273*I7273</f>
        <v>0</v>
      </c>
      <c r="K7273" s="125"/>
      <c r="L7273" s="125">
        <f>H7273*K7273</f>
        <v>0</v>
      </c>
      <c r="M7273" s="125"/>
      <c r="N7273" s="125">
        <f>H7273*M7273</f>
        <v>0</v>
      </c>
      <c r="O7273" s="127">
        <v>15</v>
      </c>
      <c r="P7273" s="127">
        <f>J7273*(O7273/100)</f>
        <v>0</v>
      </c>
      <c r="Q7273" s="127">
        <f>J7273+P7273</f>
        <v>0</v>
      </c>
      <c r="R7273" s="128"/>
      <c r="S7273" s="128" t="s">
        <v>776</v>
      </c>
      <c r="T7273" s="129">
        <v>1</v>
      </c>
      <c r="U7273" s="8"/>
      <c r="V7273" s="8"/>
      <c r="W7273" s="8"/>
      <c r="X7273" s="60"/>
    </row>
    <row r="7274" spans="1:27" ht="9.75" outlineLevel="5" x14ac:dyDescent="0.2">
      <c r="A7274" s="130"/>
      <c r="B7274" s="131"/>
      <c r="C7274" s="131"/>
      <c r="D7274" s="132"/>
      <c r="E7274" s="136" t="s">
        <v>0</v>
      </c>
      <c r="F7274" s="159" t="s">
        <v>763</v>
      </c>
      <c r="G7274" s="159"/>
      <c r="H7274" s="160"/>
      <c r="I7274" s="161"/>
      <c r="J7274" s="162"/>
      <c r="K7274" s="134"/>
      <c r="L7274" s="134"/>
      <c r="M7274" s="134"/>
      <c r="N7274" s="134"/>
      <c r="O7274" s="135"/>
      <c r="P7274" s="135"/>
      <c r="Q7274" s="135"/>
      <c r="R7274" s="132"/>
      <c r="S7274" s="132"/>
      <c r="T7274" s="131"/>
      <c r="U7274" s="6"/>
      <c r="V7274" s="8"/>
      <c r="W7274" s="8"/>
      <c r="X7274" s="133" t="str">
        <f>F7274</f>
        <v>---</v>
      </c>
      <c r="Y7274" s="9"/>
      <c r="AA7274" s="11"/>
    </row>
    <row r="7275" spans="1:27" ht="7.5" customHeight="1" outlineLevel="5" x14ac:dyDescent="0.15">
      <c r="B7275" s="69"/>
      <c r="C7275" s="69"/>
      <c r="D7275" s="60"/>
      <c r="E7275" s="60"/>
      <c r="F7275" s="61"/>
      <c r="G7275" s="60"/>
      <c r="H7275" s="65"/>
      <c r="I7275" s="105"/>
      <c r="J7275" s="63"/>
      <c r="K7275" s="65"/>
      <c r="L7275" s="65"/>
      <c r="M7275" s="65"/>
      <c r="N7275" s="65"/>
      <c r="O7275" s="63"/>
      <c r="P7275" s="63"/>
      <c r="Q7275" s="63"/>
      <c r="R7275" s="60"/>
      <c r="S7275" s="60"/>
      <c r="T7275" s="69"/>
      <c r="U7275" s="8"/>
      <c r="X7275" s="60"/>
    </row>
    <row r="7276" spans="1:27" outlineLevel="4" x14ac:dyDescent="0.15">
      <c r="B7276" s="6"/>
      <c r="C7276" s="6"/>
      <c r="D7276" s="6"/>
      <c r="E7276" s="6"/>
      <c r="F7276" s="6"/>
      <c r="G7276" s="6"/>
      <c r="H7276" s="6"/>
      <c r="I7276" s="8"/>
      <c r="J7276" s="8"/>
      <c r="K7276" s="6"/>
      <c r="L7276" s="6"/>
      <c r="M7276" s="6"/>
      <c r="N7276" s="6"/>
      <c r="O7276" s="6"/>
      <c r="P7276" s="8"/>
      <c r="Q7276" s="8"/>
      <c r="R7276" s="8"/>
      <c r="S7276" s="6"/>
      <c r="T7276" s="6"/>
      <c r="X7276" s="6"/>
    </row>
    <row r="7277" spans="1:27" ht="11.25" outlineLevel="3" x14ac:dyDescent="0.2">
      <c r="A7277" s="96" t="s">
        <v>278</v>
      </c>
      <c r="B7277" s="100">
        <v>4</v>
      </c>
      <c r="C7277" s="114"/>
      <c r="D7277" s="115" t="s">
        <v>533</v>
      </c>
      <c r="E7277" s="115"/>
      <c r="F7277" s="116" t="s">
        <v>279</v>
      </c>
      <c r="G7277" s="115"/>
      <c r="H7277" s="117"/>
      <c r="I7277" s="118"/>
      <c r="J7277" s="98">
        <f>SUBTOTAL(9,J7278:J7293)</f>
        <v>0</v>
      </c>
      <c r="K7277" s="117"/>
      <c r="L7277" s="99">
        <f>SUBTOTAL(9,L7278:L7293)</f>
        <v>0</v>
      </c>
      <c r="M7277" s="117"/>
      <c r="N7277" s="99">
        <f>SUBTOTAL(9,N7278:N7293)</f>
        <v>0</v>
      </c>
      <c r="O7277" s="119"/>
      <c r="P7277" s="98">
        <f>SUBTOTAL(9,P7278:P7293)</f>
        <v>0</v>
      </c>
      <c r="Q7277" s="98">
        <f>SUBTOTAL(9,Q7278:Q7293)</f>
        <v>0</v>
      </c>
      <c r="R7277" s="115"/>
      <c r="S7277" s="115"/>
      <c r="T7277" s="100">
        <f>SUBTOTAL(9,T7278:T7293)</f>
        <v>5</v>
      </c>
      <c r="U7277" s="6"/>
      <c r="V7277" s="8"/>
      <c r="W7277" s="8"/>
      <c r="X7277" s="60"/>
    </row>
    <row r="7278" spans="1:27" ht="11.25" outlineLevel="4" x14ac:dyDescent="0.2">
      <c r="A7278" s="4"/>
      <c r="B7278" s="120"/>
      <c r="C7278" s="121">
        <v>1</v>
      </c>
      <c r="D7278" s="122" t="s">
        <v>3747</v>
      </c>
      <c r="E7278" s="123" t="s">
        <v>4071</v>
      </c>
      <c r="F7278" s="124" t="s">
        <v>4072</v>
      </c>
      <c r="G7278" s="122" t="s">
        <v>752</v>
      </c>
      <c r="H7278" s="125">
        <v>40</v>
      </c>
      <c r="I7278" s="126">
        <v>0</v>
      </c>
      <c r="J7278" s="127">
        <f>H7278*I7278</f>
        <v>0</v>
      </c>
      <c r="K7278" s="125"/>
      <c r="L7278" s="125">
        <f>H7278*K7278</f>
        <v>0</v>
      </c>
      <c r="M7278" s="125"/>
      <c r="N7278" s="125">
        <f>H7278*M7278</f>
        <v>0</v>
      </c>
      <c r="O7278" s="127">
        <v>15</v>
      </c>
      <c r="P7278" s="127">
        <f>J7278*(O7278/100)</f>
        <v>0</v>
      </c>
      <c r="Q7278" s="127">
        <f>J7278+P7278</f>
        <v>0</v>
      </c>
      <c r="R7278" s="128"/>
      <c r="S7278" s="128" t="s">
        <v>538</v>
      </c>
      <c r="T7278" s="129">
        <v>1</v>
      </c>
      <c r="U7278" s="8"/>
      <c r="V7278" s="8"/>
      <c r="W7278" s="8"/>
      <c r="X7278" s="60"/>
    </row>
    <row r="7279" spans="1:27" ht="9.75" outlineLevel="5" x14ac:dyDescent="0.2">
      <c r="A7279" s="130"/>
      <c r="B7279" s="131"/>
      <c r="C7279" s="131"/>
      <c r="D7279" s="132"/>
      <c r="E7279" s="136" t="s">
        <v>0</v>
      </c>
      <c r="F7279" s="159" t="s">
        <v>4072</v>
      </c>
      <c r="G7279" s="159"/>
      <c r="H7279" s="160"/>
      <c r="I7279" s="161"/>
      <c r="J7279" s="162"/>
      <c r="K7279" s="134"/>
      <c r="L7279" s="134"/>
      <c r="M7279" s="134"/>
      <c r="N7279" s="134"/>
      <c r="O7279" s="135"/>
      <c r="P7279" s="135"/>
      <c r="Q7279" s="135"/>
      <c r="R7279" s="132"/>
      <c r="S7279" s="132"/>
      <c r="T7279" s="131"/>
      <c r="U7279" s="6"/>
      <c r="V7279" s="8"/>
      <c r="W7279" s="8"/>
      <c r="X7279" s="133" t="str">
        <f>F7279</f>
        <v>Zatažení optického kabelu do ochranné HDPE trubky</v>
      </c>
      <c r="Y7279" s="9"/>
      <c r="AA7279" s="11"/>
    </row>
    <row r="7280" spans="1:27" ht="7.5" customHeight="1" outlineLevel="5" x14ac:dyDescent="0.15">
      <c r="B7280" s="69"/>
      <c r="C7280" s="69"/>
      <c r="D7280" s="60"/>
      <c r="E7280" s="60"/>
      <c r="F7280" s="61"/>
      <c r="G7280" s="60"/>
      <c r="H7280" s="65"/>
      <c r="I7280" s="105"/>
      <c r="J7280" s="63"/>
      <c r="K7280" s="65"/>
      <c r="L7280" s="65"/>
      <c r="M7280" s="65"/>
      <c r="N7280" s="65"/>
      <c r="O7280" s="63"/>
      <c r="P7280" s="63"/>
      <c r="Q7280" s="63"/>
      <c r="R7280" s="60"/>
      <c r="S7280" s="60"/>
      <c r="T7280" s="69"/>
      <c r="U7280" s="8"/>
      <c r="X7280" s="60"/>
    </row>
    <row r="7281" spans="1:27" ht="11.25" outlineLevel="4" x14ac:dyDescent="0.2">
      <c r="A7281" s="4"/>
      <c r="B7281" s="120"/>
      <c r="C7281" s="121">
        <v>2</v>
      </c>
      <c r="D7281" s="122" t="s">
        <v>760</v>
      </c>
      <c r="E7281" s="123" t="s">
        <v>4087</v>
      </c>
      <c r="F7281" s="124" t="s">
        <v>4088</v>
      </c>
      <c r="G7281" s="122" t="s">
        <v>752</v>
      </c>
      <c r="H7281" s="125">
        <v>40</v>
      </c>
      <c r="I7281" s="126">
        <v>0</v>
      </c>
      <c r="J7281" s="127">
        <f>H7281*I7281</f>
        <v>0</v>
      </c>
      <c r="K7281" s="125"/>
      <c r="L7281" s="125">
        <f>H7281*K7281</f>
        <v>0</v>
      </c>
      <c r="M7281" s="125"/>
      <c r="N7281" s="125">
        <f>H7281*M7281</f>
        <v>0</v>
      </c>
      <c r="O7281" s="127">
        <v>15</v>
      </c>
      <c r="P7281" s="127">
        <f>J7281*(O7281/100)</f>
        <v>0</v>
      </c>
      <c r="Q7281" s="127">
        <f>J7281+P7281</f>
        <v>0</v>
      </c>
      <c r="R7281" s="128"/>
      <c r="S7281" s="128" t="s">
        <v>776</v>
      </c>
      <c r="T7281" s="129">
        <v>1</v>
      </c>
      <c r="U7281" s="8"/>
      <c r="V7281" s="8"/>
      <c r="W7281" s="8"/>
      <c r="X7281" s="60"/>
    </row>
    <row r="7282" spans="1:27" ht="9.75" outlineLevel="5" x14ac:dyDescent="0.2">
      <c r="A7282" s="130"/>
      <c r="B7282" s="131"/>
      <c r="C7282" s="131"/>
      <c r="D7282" s="132"/>
      <c r="E7282" s="136" t="s">
        <v>0</v>
      </c>
      <c r="F7282" s="159" t="s">
        <v>763</v>
      </c>
      <c r="G7282" s="159"/>
      <c r="H7282" s="160"/>
      <c r="I7282" s="161"/>
      <c r="J7282" s="162"/>
      <c r="K7282" s="134"/>
      <c r="L7282" s="134"/>
      <c r="M7282" s="134"/>
      <c r="N7282" s="134"/>
      <c r="O7282" s="135"/>
      <c r="P7282" s="135"/>
      <c r="Q7282" s="135"/>
      <c r="R7282" s="132"/>
      <c r="S7282" s="132"/>
      <c r="T7282" s="131"/>
      <c r="U7282" s="6"/>
      <c r="V7282" s="8"/>
      <c r="W7282" s="8"/>
      <c r="X7282" s="133" t="str">
        <f>F7282</f>
        <v>---</v>
      </c>
      <c r="Y7282" s="9"/>
      <c r="AA7282" s="11"/>
    </row>
    <row r="7283" spans="1:27" ht="7.5" customHeight="1" outlineLevel="5" x14ac:dyDescent="0.15">
      <c r="B7283" s="69"/>
      <c r="C7283" s="69"/>
      <c r="D7283" s="60"/>
      <c r="E7283" s="60"/>
      <c r="F7283" s="61"/>
      <c r="G7283" s="60"/>
      <c r="H7283" s="65"/>
      <c r="I7283" s="105"/>
      <c r="J7283" s="63"/>
      <c r="K7283" s="65"/>
      <c r="L7283" s="65"/>
      <c r="M7283" s="65"/>
      <c r="N7283" s="65"/>
      <c r="O7283" s="63"/>
      <c r="P7283" s="63"/>
      <c r="Q7283" s="63"/>
      <c r="R7283" s="60"/>
      <c r="S7283" s="60"/>
      <c r="T7283" s="69"/>
      <c r="U7283" s="8"/>
      <c r="X7283" s="60"/>
    </row>
    <row r="7284" spans="1:27" ht="11.25" outlineLevel="4" x14ac:dyDescent="0.2">
      <c r="A7284" s="4"/>
      <c r="B7284" s="120"/>
      <c r="C7284" s="121">
        <v>3</v>
      </c>
      <c r="D7284" s="122" t="s">
        <v>534</v>
      </c>
      <c r="E7284" s="123" t="s">
        <v>4073</v>
      </c>
      <c r="F7284" s="124" t="s">
        <v>4074</v>
      </c>
      <c r="G7284" s="122" t="s">
        <v>752</v>
      </c>
      <c r="H7284" s="125">
        <v>40</v>
      </c>
      <c r="I7284" s="126">
        <v>0</v>
      </c>
      <c r="J7284" s="127">
        <f>H7284*I7284</f>
        <v>0</v>
      </c>
      <c r="K7284" s="125"/>
      <c r="L7284" s="125">
        <f>H7284*K7284</f>
        <v>0</v>
      </c>
      <c r="M7284" s="125"/>
      <c r="N7284" s="125">
        <f>H7284*M7284</f>
        <v>0</v>
      </c>
      <c r="O7284" s="127">
        <v>15</v>
      </c>
      <c r="P7284" s="127">
        <f>J7284*(O7284/100)</f>
        <v>0</v>
      </c>
      <c r="Q7284" s="127">
        <f>J7284+P7284</f>
        <v>0</v>
      </c>
      <c r="R7284" s="128"/>
      <c r="S7284" s="128" t="s">
        <v>538</v>
      </c>
      <c r="T7284" s="129">
        <v>1</v>
      </c>
      <c r="U7284" s="8"/>
      <c r="V7284" s="8"/>
      <c r="W7284" s="8"/>
      <c r="X7284" s="60"/>
    </row>
    <row r="7285" spans="1:27" ht="9.75" outlineLevel="5" x14ac:dyDescent="0.2">
      <c r="A7285" s="130"/>
      <c r="B7285" s="131"/>
      <c r="C7285" s="131"/>
      <c r="D7285" s="132"/>
      <c r="E7285" s="136" t="s">
        <v>0</v>
      </c>
      <c r="F7285" s="159" t="s">
        <v>4075</v>
      </c>
      <c r="G7285" s="159"/>
      <c r="H7285" s="160"/>
      <c r="I7285" s="161"/>
      <c r="J7285" s="162"/>
      <c r="K7285" s="134"/>
      <c r="L7285" s="134"/>
      <c r="M7285" s="134"/>
      <c r="N7285" s="134"/>
      <c r="O7285" s="135"/>
      <c r="P7285" s="135"/>
      <c r="Q7285" s="135"/>
      <c r="R7285" s="132"/>
      <c r="S7285" s="132"/>
      <c r="T7285" s="131"/>
      <c r="U7285" s="6"/>
      <c r="V7285" s="8"/>
      <c r="W7285" s="8"/>
      <c r="X7285" s="133" t="str">
        <f>F7285</f>
        <v>Montáž trubek elektroinstalačních plastových tuhých pro vnitřní rozvody pro optická vlákna</v>
      </c>
      <c r="Y7285" s="9"/>
      <c r="AA7285" s="11"/>
    </row>
    <row r="7286" spans="1:27" ht="7.5" customHeight="1" outlineLevel="5" x14ac:dyDescent="0.15">
      <c r="B7286" s="69"/>
      <c r="C7286" s="69"/>
      <c r="D7286" s="60"/>
      <c r="E7286" s="60"/>
      <c r="F7286" s="61"/>
      <c r="G7286" s="60"/>
      <c r="H7286" s="65"/>
      <c r="I7286" s="105"/>
      <c r="J7286" s="63"/>
      <c r="K7286" s="65"/>
      <c r="L7286" s="65"/>
      <c r="M7286" s="65"/>
      <c r="N7286" s="65"/>
      <c r="O7286" s="63"/>
      <c r="P7286" s="63"/>
      <c r="Q7286" s="63"/>
      <c r="R7286" s="60"/>
      <c r="S7286" s="60"/>
      <c r="T7286" s="69"/>
      <c r="U7286" s="8"/>
      <c r="X7286" s="60"/>
    </row>
    <row r="7287" spans="1:27" ht="22.5" outlineLevel="4" x14ac:dyDescent="0.2">
      <c r="A7287" s="4"/>
      <c r="B7287" s="120"/>
      <c r="C7287" s="121">
        <v>4</v>
      </c>
      <c r="D7287" s="122" t="s">
        <v>760</v>
      </c>
      <c r="E7287" s="123" t="s">
        <v>4083</v>
      </c>
      <c r="F7287" s="124" t="s">
        <v>4084</v>
      </c>
      <c r="G7287" s="122" t="s">
        <v>752</v>
      </c>
      <c r="H7287" s="125">
        <v>40</v>
      </c>
      <c r="I7287" s="126">
        <v>0</v>
      </c>
      <c r="J7287" s="127">
        <f>H7287*I7287</f>
        <v>0</v>
      </c>
      <c r="K7287" s="125"/>
      <c r="L7287" s="125">
        <f>H7287*K7287</f>
        <v>0</v>
      </c>
      <c r="M7287" s="125"/>
      <c r="N7287" s="125">
        <f>H7287*M7287</f>
        <v>0</v>
      </c>
      <c r="O7287" s="127">
        <v>15</v>
      </c>
      <c r="P7287" s="127">
        <f>J7287*(O7287/100)</f>
        <v>0</v>
      </c>
      <c r="Q7287" s="127">
        <f>J7287+P7287</f>
        <v>0</v>
      </c>
      <c r="R7287" s="128"/>
      <c r="S7287" s="128" t="s">
        <v>776</v>
      </c>
      <c r="T7287" s="129">
        <v>1</v>
      </c>
      <c r="U7287" s="8"/>
      <c r="V7287" s="8"/>
      <c r="W7287" s="8"/>
      <c r="X7287" s="60"/>
    </row>
    <row r="7288" spans="1:27" ht="9.75" outlineLevel="5" x14ac:dyDescent="0.2">
      <c r="A7288" s="130"/>
      <c r="B7288" s="131"/>
      <c r="C7288" s="131"/>
      <c r="D7288" s="132"/>
      <c r="E7288" s="136" t="s">
        <v>0</v>
      </c>
      <c r="F7288" s="159" t="s">
        <v>763</v>
      </c>
      <c r="G7288" s="159"/>
      <c r="H7288" s="160"/>
      <c r="I7288" s="161"/>
      <c r="J7288" s="162"/>
      <c r="K7288" s="134"/>
      <c r="L7288" s="134"/>
      <c r="M7288" s="134"/>
      <c r="N7288" s="134"/>
      <c r="O7288" s="135"/>
      <c r="P7288" s="135"/>
      <c r="Q7288" s="135"/>
      <c r="R7288" s="132"/>
      <c r="S7288" s="132"/>
      <c r="T7288" s="131"/>
      <c r="U7288" s="6"/>
      <c r="V7288" s="8"/>
      <c r="W7288" s="8"/>
      <c r="X7288" s="133" t="str">
        <f>F7288</f>
        <v>---</v>
      </c>
      <c r="Y7288" s="9"/>
      <c r="AA7288" s="11"/>
    </row>
    <row r="7289" spans="1:27" ht="7.5" customHeight="1" outlineLevel="5" x14ac:dyDescent="0.15">
      <c r="B7289" s="69"/>
      <c r="C7289" s="69"/>
      <c r="D7289" s="60"/>
      <c r="E7289" s="60"/>
      <c r="F7289" s="61"/>
      <c r="G7289" s="60"/>
      <c r="H7289" s="65"/>
      <c r="I7289" s="105"/>
      <c r="J7289" s="63"/>
      <c r="K7289" s="65"/>
      <c r="L7289" s="65"/>
      <c r="M7289" s="65"/>
      <c r="N7289" s="65"/>
      <c r="O7289" s="63"/>
      <c r="P7289" s="63"/>
      <c r="Q7289" s="63"/>
      <c r="R7289" s="60"/>
      <c r="S7289" s="60"/>
      <c r="T7289" s="69"/>
      <c r="U7289" s="8"/>
      <c r="X7289" s="60"/>
    </row>
    <row r="7290" spans="1:27" ht="22.5" outlineLevel="4" x14ac:dyDescent="0.2">
      <c r="A7290" s="4"/>
      <c r="B7290" s="120"/>
      <c r="C7290" s="121">
        <v>5</v>
      </c>
      <c r="D7290" s="122" t="s">
        <v>760</v>
      </c>
      <c r="E7290" s="123" t="s">
        <v>4085</v>
      </c>
      <c r="F7290" s="124" t="s">
        <v>4086</v>
      </c>
      <c r="G7290" s="122" t="s">
        <v>752</v>
      </c>
      <c r="H7290" s="125">
        <v>40</v>
      </c>
      <c r="I7290" s="126">
        <v>0</v>
      </c>
      <c r="J7290" s="127">
        <f>H7290*I7290</f>
        <v>0</v>
      </c>
      <c r="K7290" s="125"/>
      <c r="L7290" s="125">
        <f>H7290*K7290</f>
        <v>0</v>
      </c>
      <c r="M7290" s="125"/>
      <c r="N7290" s="125">
        <f>H7290*M7290</f>
        <v>0</v>
      </c>
      <c r="O7290" s="127">
        <v>15</v>
      </c>
      <c r="P7290" s="127">
        <f>J7290*(O7290/100)</f>
        <v>0</v>
      </c>
      <c r="Q7290" s="127">
        <f>J7290+P7290</f>
        <v>0</v>
      </c>
      <c r="R7290" s="128"/>
      <c r="S7290" s="128" t="s">
        <v>776</v>
      </c>
      <c r="T7290" s="129">
        <v>1</v>
      </c>
      <c r="U7290" s="8"/>
      <c r="V7290" s="8"/>
      <c r="W7290" s="8"/>
      <c r="X7290" s="60"/>
    </row>
    <row r="7291" spans="1:27" ht="9.75" outlineLevel="5" x14ac:dyDescent="0.2">
      <c r="A7291" s="130"/>
      <c r="B7291" s="131"/>
      <c r="C7291" s="131"/>
      <c r="D7291" s="132"/>
      <c r="E7291" s="136" t="s">
        <v>0</v>
      </c>
      <c r="F7291" s="159" t="s">
        <v>763</v>
      </c>
      <c r="G7291" s="159"/>
      <c r="H7291" s="160"/>
      <c r="I7291" s="161"/>
      <c r="J7291" s="162"/>
      <c r="K7291" s="134"/>
      <c r="L7291" s="134"/>
      <c r="M7291" s="134"/>
      <c r="N7291" s="134"/>
      <c r="O7291" s="135"/>
      <c r="P7291" s="135"/>
      <c r="Q7291" s="135"/>
      <c r="R7291" s="132"/>
      <c r="S7291" s="132"/>
      <c r="T7291" s="131"/>
      <c r="U7291" s="6"/>
      <c r="V7291" s="8"/>
      <c r="W7291" s="8"/>
      <c r="X7291" s="133" t="str">
        <f>F7291</f>
        <v>---</v>
      </c>
      <c r="Y7291" s="9"/>
      <c r="AA7291" s="11"/>
    </row>
    <row r="7292" spans="1:27" ht="7.5" customHeight="1" outlineLevel="5" x14ac:dyDescent="0.15">
      <c r="B7292" s="69"/>
      <c r="C7292" s="69"/>
      <c r="D7292" s="60"/>
      <c r="E7292" s="60"/>
      <c r="F7292" s="61"/>
      <c r="G7292" s="60"/>
      <c r="H7292" s="65"/>
      <c r="I7292" s="105"/>
      <c r="J7292" s="63"/>
      <c r="K7292" s="65"/>
      <c r="L7292" s="65"/>
      <c r="M7292" s="65"/>
      <c r="N7292" s="65"/>
      <c r="O7292" s="63"/>
      <c r="P7292" s="63"/>
      <c r="Q7292" s="63"/>
      <c r="R7292" s="60"/>
      <c r="S7292" s="60"/>
      <c r="T7292" s="69"/>
      <c r="U7292" s="8"/>
      <c r="X7292" s="60"/>
    </row>
    <row r="7293" spans="1:27" outlineLevel="4" x14ac:dyDescent="0.15">
      <c r="B7293" s="6"/>
      <c r="C7293" s="6"/>
      <c r="D7293" s="6"/>
      <c r="E7293" s="6"/>
      <c r="F7293" s="6"/>
      <c r="G7293" s="6"/>
      <c r="H7293" s="6"/>
      <c r="I7293" s="8"/>
      <c r="J7293" s="8"/>
      <c r="K7293" s="6"/>
      <c r="L7293" s="6"/>
      <c r="M7293" s="6"/>
      <c r="N7293" s="6"/>
      <c r="O7293" s="6"/>
      <c r="P7293" s="8"/>
      <c r="Q7293" s="8"/>
      <c r="R7293" s="8"/>
      <c r="S7293" s="6"/>
      <c r="T7293" s="6"/>
      <c r="X7293" s="6"/>
    </row>
    <row r="7294" spans="1:27" ht="11.25" outlineLevel="3" x14ac:dyDescent="0.2">
      <c r="A7294" s="96" t="s">
        <v>280</v>
      </c>
      <c r="B7294" s="100">
        <v>4</v>
      </c>
      <c r="C7294" s="114"/>
      <c r="D7294" s="115" t="s">
        <v>533</v>
      </c>
      <c r="E7294" s="115"/>
      <c r="F7294" s="116" t="s">
        <v>214</v>
      </c>
      <c r="G7294" s="115"/>
      <c r="H7294" s="117"/>
      <c r="I7294" s="118"/>
      <c r="J7294" s="98">
        <f>SUBTOTAL(9,J7295:J7307)</f>
        <v>0</v>
      </c>
      <c r="K7294" s="117"/>
      <c r="L7294" s="99">
        <f>SUBTOTAL(9,L7295:L7307)</f>
        <v>0</v>
      </c>
      <c r="M7294" s="117"/>
      <c r="N7294" s="99">
        <f>SUBTOTAL(9,N7295:N7307)</f>
        <v>0</v>
      </c>
      <c r="O7294" s="119"/>
      <c r="P7294" s="98">
        <f>SUBTOTAL(9,P7295:P7307)</f>
        <v>0</v>
      </c>
      <c r="Q7294" s="98">
        <f>SUBTOTAL(9,Q7295:Q7307)</f>
        <v>0</v>
      </c>
      <c r="R7294" s="115"/>
      <c r="S7294" s="115"/>
      <c r="T7294" s="100">
        <f>SUBTOTAL(9,T7295:T7307)</f>
        <v>4</v>
      </c>
      <c r="U7294" s="6"/>
      <c r="V7294" s="8"/>
      <c r="W7294" s="8"/>
      <c r="X7294" s="60"/>
    </row>
    <row r="7295" spans="1:27" ht="11.25" outlineLevel="4" x14ac:dyDescent="0.2">
      <c r="A7295" s="4"/>
      <c r="B7295" s="120"/>
      <c r="C7295" s="121">
        <v>1</v>
      </c>
      <c r="D7295" s="122" t="s">
        <v>534</v>
      </c>
      <c r="E7295" s="123" t="s">
        <v>3922</v>
      </c>
      <c r="F7295" s="124" t="s">
        <v>3923</v>
      </c>
      <c r="G7295" s="122" t="s">
        <v>724</v>
      </c>
      <c r="H7295" s="125">
        <v>6</v>
      </c>
      <c r="I7295" s="126">
        <v>0</v>
      </c>
      <c r="J7295" s="127">
        <f>H7295*I7295</f>
        <v>0</v>
      </c>
      <c r="K7295" s="125"/>
      <c r="L7295" s="125">
        <f>H7295*K7295</f>
        <v>0</v>
      </c>
      <c r="M7295" s="125"/>
      <c r="N7295" s="125">
        <f>H7295*M7295</f>
        <v>0</v>
      </c>
      <c r="O7295" s="127">
        <v>15</v>
      </c>
      <c r="P7295" s="127">
        <f>J7295*(O7295/100)</f>
        <v>0</v>
      </c>
      <c r="Q7295" s="127">
        <f>J7295+P7295</f>
        <v>0</v>
      </c>
      <c r="R7295" s="128"/>
      <c r="S7295" s="128" t="s">
        <v>538</v>
      </c>
      <c r="T7295" s="129">
        <v>1</v>
      </c>
      <c r="U7295" s="8"/>
      <c r="V7295" s="8"/>
      <c r="W7295" s="8"/>
      <c r="X7295" s="60"/>
    </row>
    <row r="7296" spans="1:27" ht="9.75" outlineLevel="5" x14ac:dyDescent="0.2">
      <c r="A7296" s="130"/>
      <c r="B7296" s="131"/>
      <c r="C7296" s="131"/>
      <c r="D7296" s="132"/>
      <c r="E7296" s="136" t="s">
        <v>0</v>
      </c>
      <c r="F7296" s="159" t="s">
        <v>3924</v>
      </c>
      <c r="G7296" s="159"/>
      <c r="H7296" s="160"/>
      <c r="I7296" s="161"/>
      <c r="J7296" s="162"/>
      <c r="K7296" s="134"/>
      <c r="L7296" s="134"/>
      <c r="M7296" s="134"/>
      <c r="N7296" s="134"/>
      <c r="O7296" s="135"/>
      <c r="P7296" s="135"/>
      <c r="Q7296" s="135"/>
      <c r="R7296" s="132"/>
      <c r="S7296" s="132"/>
      <c r="T7296" s="131"/>
      <c r="U7296" s="6"/>
      <c r="V7296" s="8"/>
      <c r="W7296" s="8"/>
      <c r="X7296" s="133" t="str">
        <f>F7296</f>
        <v>Montáž rozvodnic oceloplechových nebo plastových bez zapojení vodičů běžných, hmotnosti do 50 kg</v>
      </c>
      <c r="Y7296" s="9"/>
      <c r="AA7296" s="11"/>
    </row>
    <row r="7297" spans="1:27" ht="7.5" customHeight="1" outlineLevel="5" x14ac:dyDescent="0.15">
      <c r="B7297" s="69"/>
      <c r="C7297" s="69"/>
      <c r="D7297" s="60"/>
      <c r="E7297" s="60"/>
      <c r="F7297" s="61"/>
      <c r="G7297" s="60"/>
      <c r="H7297" s="65"/>
      <c r="I7297" s="105"/>
      <c r="J7297" s="63"/>
      <c r="K7297" s="65"/>
      <c r="L7297" s="65"/>
      <c r="M7297" s="65"/>
      <c r="N7297" s="65"/>
      <c r="O7297" s="63"/>
      <c r="P7297" s="63"/>
      <c r="Q7297" s="63"/>
      <c r="R7297" s="60"/>
      <c r="S7297" s="60"/>
      <c r="T7297" s="69"/>
      <c r="U7297" s="8"/>
      <c r="X7297" s="60"/>
    </row>
    <row r="7298" spans="1:27" ht="22.5" outlineLevel="4" x14ac:dyDescent="0.2">
      <c r="A7298" s="4"/>
      <c r="B7298" s="120"/>
      <c r="C7298" s="121">
        <v>2</v>
      </c>
      <c r="D7298" s="122" t="s">
        <v>760</v>
      </c>
      <c r="E7298" s="123" t="s">
        <v>4089</v>
      </c>
      <c r="F7298" s="124" t="s">
        <v>4090</v>
      </c>
      <c r="G7298" s="122" t="s">
        <v>3854</v>
      </c>
      <c r="H7298" s="125">
        <v>6</v>
      </c>
      <c r="I7298" s="126">
        <v>0</v>
      </c>
      <c r="J7298" s="127">
        <f>H7298*I7298</f>
        <v>0</v>
      </c>
      <c r="K7298" s="125"/>
      <c r="L7298" s="125">
        <f>H7298*K7298</f>
        <v>0</v>
      </c>
      <c r="M7298" s="125"/>
      <c r="N7298" s="125">
        <f>H7298*M7298</f>
        <v>0</v>
      </c>
      <c r="O7298" s="127">
        <v>15</v>
      </c>
      <c r="P7298" s="127">
        <f>J7298*(O7298/100)</f>
        <v>0</v>
      </c>
      <c r="Q7298" s="127">
        <f>J7298+P7298</f>
        <v>0</v>
      </c>
      <c r="R7298" s="128"/>
      <c r="S7298" s="128" t="s">
        <v>776</v>
      </c>
      <c r="T7298" s="129">
        <v>1</v>
      </c>
      <c r="U7298" s="8"/>
      <c r="V7298" s="8"/>
      <c r="W7298" s="8"/>
      <c r="X7298" s="60"/>
    </row>
    <row r="7299" spans="1:27" ht="9.75" outlineLevel="5" x14ac:dyDescent="0.2">
      <c r="A7299" s="130"/>
      <c r="B7299" s="131"/>
      <c r="C7299" s="131"/>
      <c r="D7299" s="132"/>
      <c r="E7299" s="136" t="s">
        <v>0</v>
      </c>
      <c r="F7299" s="159" t="s">
        <v>763</v>
      </c>
      <c r="G7299" s="159"/>
      <c r="H7299" s="160"/>
      <c r="I7299" s="161"/>
      <c r="J7299" s="162"/>
      <c r="K7299" s="134"/>
      <c r="L7299" s="134"/>
      <c r="M7299" s="134"/>
      <c r="N7299" s="134"/>
      <c r="O7299" s="135"/>
      <c r="P7299" s="135"/>
      <c r="Q7299" s="135"/>
      <c r="R7299" s="132"/>
      <c r="S7299" s="132"/>
      <c r="T7299" s="131"/>
      <c r="U7299" s="6"/>
      <c r="V7299" s="8"/>
      <c r="W7299" s="8"/>
      <c r="X7299" s="133" t="str">
        <f>F7299</f>
        <v>---</v>
      </c>
      <c r="Y7299" s="9"/>
      <c r="AA7299" s="11"/>
    </row>
    <row r="7300" spans="1:27" ht="7.5" customHeight="1" outlineLevel="5" x14ac:dyDescent="0.15">
      <c r="B7300" s="69"/>
      <c r="C7300" s="69"/>
      <c r="D7300" s="60"/>
      <c r="E7300" s="60"/>
      <c r="F7300" s="61"/>
      <c r="G7300" s="60"/>
      <c r="H7300" s="65"/>
      <c r="I7300" s="105"/>
      <c r="J7300" s="63"/>
      <c r="K7300" s="65"/>
      <c r="L7300" s="65"/>
      <c r="M7300" s="65"/>
      <c r="N7300" s="65"/>
      <c r="O7300" s="63"/>
      <c r="P7300" s="63"/>
      <c r="Q7300" s="63"/>
      <c r="R7300" s="60"/>
      <c r="S7300" s="60"/>
      <c r="T7300" s="69"/>
      <c r="U7300" s="8"/>
      <c r="X7300" s="60"/>
    </row>
    <row r="7301" spans="1:27" ht="11.25" outlineLevel="4" x14ac:dyDescent="0.2">
      <c r="A7301" s="4"/>
      <c r="B7301" s="120"/>
      <c r="C7301" s="121">
        <v>3</v>
      </c>
      <c r="D7301" s="122" t="s">
        <v>3747</v>
      </c>
      <c r="E7301" s="123" t="s">
        <v>4091</v>
      </c>
      <c r="F7301" s="124" t="s">
        <v>4092</v>
      </c>
      <c r="G7301" s="122" t="s">
        <v>3757</v>
      </c>
      <c r="H7301" s="125">
        <v>90</v>
      </c>
      <c r="I7301" s="126">
        <v>0</v>
      </c>
      <c r="J7301" s="127">
        <f>H7301*I7301</f>
        <v>0</v>
      </c>
      <c r="K7301" s="125"/>
      <c r="L7301" s="125">
        <f>H7301*K7301</f>
        <v>0</v>
      </c>
      <c r="M7301" s="125"/>
      <c r="N7301" s="125">
        <f>H7301*M7301</f>
        <v>0</v>
      </c>
      <c r="O7301" s="127">
        <v>15</v>
      </c>
      <c r="P7301" s="127">
        <f>J7301*(O7301/100)</f>
        <v>0</v>
      </c>
      <c r="Q7301" s="127">
        <f>J7301+P7301</f>
        <v>0</v>
      </c>
      <c r="R7301" s="128"/>
      <c r="S7301" s="128" t="s">
        <v>538</v>
      </c>
      <c r="T7301" s="129">
        <v>1</v>
      </c>
      <c r="U7301" s="8"/>
      <c r="V7301" s="8"/>
      <c r="W7301" s="8"/>
      <c r="X7301" s="60"/>
    </row>
    <row r="7302" spans="1:27" ht="9.75" outlineLevel="5" x14ac:dyDescent="0.2">
      <c r="A7302" s="130"/>
      <c r="B7302" s="131"/>
      <c r="C7302" s="131"/>
      <c r="D7302" s="132"/>
      <c r="E7302" s="136" t="s">
        <v>0</v>
      </c>
      <c r="F7302" s="159" t="s">
        <v>4093</v>
      </c>
      <c r="G7302" s="159"/>
      <c r="H7302" s="160"/>
      <c r="I7302" s="161"/>
      <c r="J7302" s="162"/>
      <c r="K7302" s="134"/>
      <c r="L7302" s="134"/>
      <c r="M7302" s="134"/>
      <c r="N7302" s="134"/>
      <c r="O7302" s="135"/>
      <c r="P7302" s="135"/>
      <c r="Q7302" s="135"/>
      <c r="R7302" s="132"/>
      <c r="S7302" s="132"/>
      <c r="T7302" s="131"/>
      <c r="U7302" s="6"/>
      <c r="V7302" s="8"/>
      <c r="W7302" s="8"/>
      <c r="X7302" s="133" t="str">
        <f>F7302</f>
        <v>Hodinové zúčtovací sazby montáží technologických zařízení na stavebních objektech montér slaboproudých zařízení odborný</v>
      </c>
      <c r="Y7302" s="9"/>
      <c r="AA7302" s="11"/>
    </row>
    <row r="7303" spans="1:27" ht="7.5" customHeight="1" outlineLevel="5" x14ac:dyDescent="0.15">
      <c r="B7303" s="69"/>
      <c r="C7303" s="69"/>
      <c r="D7303" s="60"/>
      <c r="E7303" s="60"/>
      <c r="F7303" s="61"/>
      <c r="G7303" s="60"/>
      <c r="H7303" s="65"/>
      <c r="I7303" s="105"/>
      <c r="J7303" s="63"/>
      <c r="K7303" s="65"/>
      <c r="L7303" s="65"/>
      <c r="M7303" s="65"/>
      <c r="N7303" s="65"/>
      <c r="O7303" s="63"/>
      <c r="P7303" s="63"/>
      <c r="Q7303" s="63"/>
      <c r="R7303" s="60"/>
      <c r="S7303" s="60"/>
      <c r="T7303" s="69"/>
      <c r="U7303" s="8"/>
      <c r="X7303" s="60"/>
    </row>
    <row r="7304" spans="1:27" ht="22.5" outlineLevel="4" x14ac:dyDescent="0.2">
      <c r="A7304" s="4"/>
      <c r="B7304" s="120"/>
      <c r="C7304" s="121">
        <v>4</v>
      </c>
      <c r="D7304" s="122" t="s">
        <v>760</v>
      </c>
      <c r="E7304" s="123" t="s">
        <v>4094</v>
      </c>
      <c r="F7304" s="124" t="s">
        <v>4095</v>
      </c>
      <c r="G7304" s="122" t="s">
        <v>3656</v>
      </c>
      <c r="H7304" s="125">
        <v>6</v>
      </c>
      <c r="I7304" s="126">
        <v>0</v>
      </c>
      <c r="J7304" s="127">
        <f>H7304*I7304</f>
        <v>0</v>
      </c>
      <c r="K7304" s="125"/>
      <c r="L7304" s="125">
        <f>H7304*K7304</f>
        <v>0</v>
      </c>
      <c r="M7304" s="125"/>
      <c r="N7304" s="125">
        <f>H7304*M7304</f>
        <v>0</v>
      </c>
      <c r="O7304" s="127">
        <v>15</v>
      </c>
      <c r="P7304" s="127">
        <f>J7304*(O7304/100)</f>
        <v>0</v>
      </c>
      <c r="Q7304" s="127">
        <f>J7304+P7304</f>
        <v>0</v>
      </c>
      <c r="R7304" s="128"/>
      <c r="S7304" s="128" t="s">
        <v>776</v>
      </c>
      <c r="T7304" s="129">
        <v>1</v>
      </c>
      <c r="U7304" s="8"/>
      <c r="V7304" s="8"/>
      <c r="W7304" s="8"/>
      <c r="X7304" s="60"/>
    </row>
    <row r="7305" spans="1:27" ht="9.75" outlineLevel="5" x14ac:dyDescent="0.2">
      <c r="A7305" s="130"/>
      <c r="B7305" s="131"/>
      <c r="C7305" s="131"/>
      <c r="D7305" s="132"/>
      <c r="E7305" s="136" t="s">
        <v>0</v>
      </c>
      <c r="F7305" s="159" t="s">
        <v>763</v>
      </c>
      <c r="G7305" s="159"/>
      <c r="H7305" s="160"/>
      <c r="I7305" s="161"/>
      <c r="J7305" s="162"/>
      <c r="K7305" s="134"/>
      <c r="L7305" s="134"/>
      <c r="M7305" s="134"/>
      <c r="N7305" s="134"/>
      <c r="O7305" s="135"/>
      <c r="P7305" s="135"/>
      <c r="Q7305" s="135"/>
      <c r="R7305" s="132"/>
      <c r="S7305" s="132"/>
      <c r="T7305" s="131"/>
      <c r="U7305" s="6"/>
      <c r="V7305" s="8"/>
      <c r="W7305" s="8"/>
      <c r="X7305" s="133" t="str">
        <f>F7305</f>
        <v>---</v>
      </c>
      <c r="Y7305" s="9"/>
      <c r="AA7305" s="11"/>
    </row>
    <row r="7306" spans="1:27" ht="7.5" customHeight="1" outlineLevel="5" x14ac:dyDescent="0.15">
      <c r="B7306" s="69"/>
      <c r="C7306" s="69"/>
      <c r="D7306" s="60"/>
      <c r="E7306" s="60"/>
      <c r="F7306" s="61"/>
      <c r="G7306" s="60"/>
      <c r="H7306" s="65"/>
      <c r="I7306" s="105"/>
      <c r="J7306" s="63"/>
      <c r="K7306" s="65"/>
      <c r="L7306" s="65"/>
      <c r="M7306" s="65"/>
      <c r="N7306" s="65"/>
      <c r="O7306" s="63"/>
      <c r="P7306" s="63"/>
      <c r="Q7306" s="63"/>
      <c r="R7306" s="60"/>
      <c r="S7306" s="60"/>
      <c r="T7306" s="69"/>
      <c r="U7306" s="8"/>
      <c r="X7306" s="60"/>
    </row>
    <row r="7307" spans="1:27" outlineLevel="4" x14ac:dyDescent="0.15">
      <c r="B7307" s="6"/>
      <c r="C7307" s="6"/>
      <c r="D7307" s="6"/>
      <c r="E7307" s="6"/>
      <c r="F7307" s="6"/>
      <c r="G7307" s="6"/>
      <c r="H7307" s="6"/>
      <c r="I7307" s="8"/>
      <c r="J7307" s="8"/>
      <c r="K7307" s="6"/>
      <c r="L7307" s="6"/>
      <c r="M7307" s="6"/>
      <c r="N7307" s="6"/>
      <c r="O7307" s="6"/>
      <c r="P7307" s="8"/>
      <c r="Q7307" s="8"/>
      <c r="R7307" s="8"/>
      <c r="S7307" s="6"/>
      <c r="T7307" s="6"/>
      <c r="X7307" s="6"/>
    </row>
    <row r="7308" spans="1:27" ht="11.25" outlineLevel="3" x14ac:dyDescent="0.2">
      <c r="A7308" s="96" t="s">
        <v>281</v>
      </c>
      <c r="B7308" s="100">
        <v>4</v>
      </c>
      <c r="C7308" s="114"/>
      <c r="D7308" s="115" t="s">
        <v>533</v>
      </c>
      <c r="E7308" s="115"/>
      <c r="F7308" s="116" t="s">
        <v>216</v>
      </c>
      <c r="G7308" s="115"/>
      <c r="H7308" s="117"/>
      <c r="I7308" s="118"/>
      <c r="J7308" s="98">
        <f>SUBTOTAL(9,J7309:J7393)</f>
        <v>0</v>
      </c>
      <c r="K7308" s="117"/>
      <c r="L7308" s="99">
        <f>SUBTOTAL(9,L7309:L7393)</f>
        <v>0</v>
      </c>
      <c r="M7308" s="117"/>
      <c r="N7308" s="99">
        <f>SUBTOTAL(9,N7309:N7393)</f>
        <v>0</v>
      </c>
      <c r="O7308" s="119"/>
      <c r="P7308" s="98">
        <f>SUBTOTAL(9,P7309:P7393)</f>
        <v>0</v>
      </c>
      <c r="Q7308" s="98">
        <f>SUBTOTAL(9,Q7309:Q7393)</f>
        <v>0</v>
      </c>
      <c r="R7308" s="115"/>
      <c r="S7308" s="115"/>
      <c r="T7308" s="100">
        <f>SUBTOTAL(9,T7309:T7393)</f>
        <v>28</v>
      </c>
      <c r="U7308" s="6"/>
      <c r="V7308" s="8"/>
      <c r="W7308" s="8"/>
      <c r="X7308" s="60"/>
    </row>
    <row r="7309" spans="1:27" ht="11.25" outlineLevel="4" x14ac:dyDescent="0.2">
      <c r="A7309" s="4"/>
      <c r="B7309" s="120"/>
      <c r="C7309" s="121">
        <v>1</v>
      </c>
      <c r="D7309" s="122" t="s">
        <v>534</v>
      </c>
      <c r="E7309" s="123" t="s">
        <v>4096</v>
      </c>
      <c r="F7309" s="124" t="s">
        <v>4097</v>
      </c>
      <c r="G7309" s="122" t="s">
        <v>724</v>
      </c>
      <c r="H7309" s="125">
        <v>1</v>
      </c>
      <c r="I7309" s="126">
        <v>0</v>
      </c>
      <c r="J7309" s="127">
        <f>H7309*I7309</f>
        <v>0</v>
      </c>
      <c r="K7309" s="125"/>
      <c r="L7309" s="125">
        <f>H7309*K7309</f>
        <v>0</v>
      </c>
      <c r="M7309" s="125"/>
      <c r="N7309" s="125">
        <f>H7309*M7309</f>
        <v>0</v>
      </c>
      <c r="O7309" s="127">
        <v>15</v>
      </c>
      <c r="P7309" s="127">
        <f>J7309*(O7309/100)</f>
        <v>0</v>
      </c>
      <c r="Q7309" s="127">
        <f>J7309+P7309</f>
        <v>0</v>
      </c>
      <c r="R7309" s="128"/>
      <c r="S7309" s="128" t="s">
        <v>538</v>
      </c>
      <c r="T7309" s="129">
        <v>1</v>
      </c>
      <c r="U7309" s="8"/>
      <c r="V7309" s="8"/>
      <c r="W7309" s="8"/>
      <c r="X7309" s="60"/>
    </row>
    <row r="7310" spans="1:27" ht="9.75" outlineLevel="5" x14ac:dyDescent="0.2">
      <c r="A7310" s="130"/>
      <c r="B7310" s="131"/>
      <c r="C7310" s="131"/>
      <c r="D7310" s="132"/>
      <c r="E7310" s="136" t="s">
        <v>0</v>
      </c>
      <c r="F7310" s="159" t="s">
        <v>4098</v>
      </c>
      <c r="G7310" s="159"/>
      <c r="H7310" s="160"/>
      <c r="I7310" s="161"/>
      <c r="J7310" s="162"/>
      <c r="K7310" s="134"/>
      <c r="L7310" s="134"/>
      <c r="M7310" s="134"/>
      <c r="N7310" s="134"/>
      <c r="O7310" s="135"/>
      <c r="P7310" s="135"/>
      <c r="Q7310" s="135"/>
      <c r="R7310" s="132"/>
      <c r="S7310" s="132"/>
      <c r="T7310" s="131"/>
      <c r="U7310" s="6"/>
      <c r="V7310" s="8"/>
      <c r="W7310" s="8"/>
      <c r="X7310" s="133" t="str">
        <f>F7310</f>
        <v>Montáž strukturované kabeláže rozvaděče nástěnného</v>
      </c>
      <c r="Y7310" s="9"/>
      <c r="AA7310" s="11"/>
    </row>
    <row r="7311" spans="1:27" ht="7.5" customHeight="1" outlineLevel="5" x14ac:dyDescent="0.15">
      <c r="B7311" s="69"/>
      <c r="C7311" s="69"/>
      <c r="D7311" s="60"/>
      <c r="E7311" s="60"/>
      <c r="F7311" s="61"/>
      <c r="G7311" s="60"/>
      <c r="H7311" s="65"/>
      <c r="I7311" s="105"/>
      <c r="J7311" s="63"/>
      <c r="K7311" s="65"/>
      <c r="L7311" s="65"/>
      <c r="M7311" s="65"/>
      <c r="N7311" s="65"/>
      <c r="O7311" s="63"/>
      <c r="P7311" s="63"/>
      <c r="Q7311" s="63"/>
      <c r="R7311" s="60"/>
      <c r="S7311" s="60"/>
      <c r="T7311" s="69"/>
      <c r="U7311" s="8"/>
      <c r="X7311" s="60"/>
    </row>
    <row r="7312" spans="1:27" ht="22.5" outlineLevel="4" x14ac:dyDescent="0.2">
      <c r="A7312" s="4"/>
      <c r="B7312" s="120"/>
      <c r="C7312" s="121">
        <v>2</v>
      </c>
      <c r="D7312" s="122" t="s">
        <v>760</v>
      </c>
      <c r="E7312" s="123" t="s">
        <v>4099</v>
      </c>
      <c r="F7312" s="124" t="s">
        <v>4100</v>
      </c>
      <c r="G7312" s="122" t="s">
        <v>3854</v>
      </c>
      <c r="H7312" s="125">
        <v>1</v>
      </c>
      <c r="I7312" s="126">
        <v>0</v>
      </c>
      <c r="J7312" s="127">
        <f>H7312*I7312</f>
        <v>0</v>
      </c>
      <c r="K7312" s="125"/>
      <c r="L7312" s="125">
        <f>H7312*K7312</f>
        <v>0</v>
      </c>
      <c r="M7312" s="125"/>
      <c r="N7312" s="125">
        <f>H7312*M7312</f>
        <v>0</v>
      </c>
      <c r="O7312" s="127">
        <v>15</v>
      </c>
      <c r="P7312" s="127">
        <f>J7312*(O7312/100)</f>
        <v>0</v>
      </c>
      <c r="Q7312" s="127">
        <f>J7312+P7312</f>
        <v>0</v>
      </c>
      <c r="R7312" s="128"/>
      <c r="S7312" s="128" t="s">
        <v>776</v>
      </c>
      <c r="T7312" s="129">
        <v>1</v>
      </c>
      <c r="U7312" s="8"/>
      <c r="V7312" s="8"/>
      <c r="W7312" s="8"/>
      <c r="X7312" s="60"/>
    </row>
    <row r="7313" spans="1:27" ht="9.75" outlineLevel="5" x14ac:dyDescent="0.2">
      <c r="A7313" s="130"/>
      <c r="B7313" s="131"/>
      <c r="C7313" s="131"/>
      <c r="D7313" s="132"/>
      <c r="E7313" s="136" t="s">
        <v>0</v>
      </c>
      <c r="F7313" s="159" t="s">
        <v>763</v>
      </c>
      <c r="G7313" s="159"/>
      <c r="H7313" s="160"/>
      <c r="I7313" s="161"/>
      <c r="J7313" s="162"/>
      <c r="K7313" s="134"/>
      <c r="L7313" s="134"/>
      <c r="M7313" s="134"/>
      <c r="N7313" s="134"/>
      <c r="O7313" s="135"/>
      <c r="P7313" s="135"/>
      <c r="Q7313" s="135"/>
      <c r="R7313" s="132"/>
      <c r="S7313" s="132"/>
      <c r="T7313" s="131"/>
      <c r="U7313" s="6"/>
      <c r="V7313" s="8"/>
      <c r="W7313" s="8"/>
      <c r="X7313" s="133" t="str">
        <f>F7313</f>
        <v>---</v>
      </c>
      <c r="Y7313" s="9"/>
      <c r="AA7313" s="11"/>
    </row>
    <row r="7314" spans="1:27" ht="7.5" customHeight="1" outlineLevel="5" x14ac:dyDescent="0.15">
      <c r="B7314" s="69"/>
      <c r="C7314" s="69"/>
      <c r="D7314" s="60"/>
      <c r="E7314" s="60"/>
      <c r="F7314" s="61"/>
      <c r="G7314" s="60"/>
      <c r="H7314" s="65"/>
      <c r="I7314" s="105"/>
      <c r="J7314" s="63"/>
      <c r="K7314" s="65"/>
      <c r="L7314" s="65"/>
      <c r="M7314" s="65"/>
      <c r="N7314" s="65"/>
      <c r="O7314" s="63"/>
      <c r="P7314" s="63"/>
      <c r="Q7314" s="63"/>
      <c r="R7314" s="60"/>
      <c r="S7314" s="60"/>
      <c r="T7314" s="69"/>
      <c r="U7314" s="8"/>
      <c r="X7314" s="60"/>
    </row>
    <row r="7315" spans="1:27" ht="11.25" outlineLevel="4" x14ac:dyDescent="0.2">
      <c r="A7315" s="4"/>
      <c r="B7315" s="120"/>
      <c r="C7315" s="121">
        <v>3</v>
      </c>
      <c r="D7315" s="122" t="s">
        <v>760</v>
      </c>
      <c r="E7315" s="123" t="s">
        <v>4101</v>
      </c>
      <c r="F7315" s="124" t="s">
        <v>4102</v>
      </c>
      <c r="G7315" s="122" t="s">
        <v>3656</v>
      </c>
      <c r="H7315" s="125">
        <v>1</v>
      </c>
      <c r="I7315" s="126">
        <v>0</v>
      </c>
      <c r="J7315" s="127">
        <f>H7315*I7315</f>
        <v>0</v>
      </c>
      <c r="K7315" s="125"/>
      <c r="L7315" s="125">
        <f>H7315*K7315</f>
        <v>0</v>
      </c>
      <c r="M7315" s="125"/>
      <c r="N7315" s="125">
        <f>H7315*M7315</f>
        <v>0</v>
      </c>
      <c r="O7315" s="127">
        <v>15</v>
      </c>
      <c r="P7315" s="127">
        <f>J7315*(O7315/100)</f>
        <v>0</v>
      </c>
      <c r="Q7315" s="127">
        <f>J7315+P7315</f>
        <v>0</v>
      </c>
      <c r="R7315" s="128"/>
      <c r="S7315" s="128" t="s">
        <v>776</v>
      </c>
      <c r="T7315" s="129">
        <v>1</v>
      </c>
      <c r="U7315" s="8"/>
      <c r="V7315" s="8"/>
      <c r="W7315" s="8"/>
      <c r="X7315" s="60"/>
    </row>
    <row r="7316" spans="1:27" ht="9.75" outlineLevel="5" x14ac:dyDescent="0.2">
      <c r="A7316" s="130"/>
      <c r="B7316" s="131"/>
      <c r="C7316" s="131"/>
      <c r="D7316" s="132"/>
      <c r="E7316" s="136" t="s">
        <v>0</v>
      </c>
      <c r="F7316" s="159" t="s">
        <v>763</v>
      </c>
      <c r="G7316" s="159"/>
      <c r="H7316" s="160"/>
      <c r="I7316" s="161"/>
      <c r="J7316" s="162"/>
      <c r="K7316" s="134"/>
      <c r="L7316" s="134"/>
      <c r="M7316" s="134"/>
      <c r="N7316" s="134"/>
      <c r="O7316" s="135"/>
      <c r="P7316" s="135"/>
      <c r="Q7316" s="135"/>
      <c r="R7316" s="132"/>
      <c r="S7316" s="132"/>
      <c r="T7316" s="131"/>
      <c r="U7316" s="6"/>
      <c r="V7316" s="8"/>
      <c r="W7316" s="8"/>
      <c r="X7316" s="133" t="str">
        <f>F7316</f>
        <v>---</v>
      </c>
      <c r="Y7316" s="9"/>
      <c r="AA7316" s="11"/>
    </row>
    <row r="7317" spans="1:27" ht="7.5" customHeight="1" outlineLevel="5" x14ac:dyDescent="0.15">
      <c r="B7317" s="69"/>
      <c r="C7317" s="69"/>
      <c r="D7317" s="60"/>
      <c r="E7317" s="60"/>
      <c r="F7317" s="61"/>
      <c r="G7317" s="60"/>
      <c r="H7317" s="65"/>
      <c r="I7317" s="105"/>
      <c r="J7317" s="63"/>
      <c r="K7317" s="65"/>
      <c r="L7317" s="65"/>
      <c r="M7317" s="65"/>
      <c r="N7317" s="65"/>
      <c r="O7317" s="63"/>
      <c r="P7317" s="63"/>
      <c r="Q7317" s="63"/>
      <c r="R7317" s="60"/>
      <c r="S7317" s="60"/>
      <c r="T7317" s="69"/>
      <c r="U7317" s="8"/>
      <c r="X7317" s="60"/>
    </row>
    <row r="7318" spans="1:27" ht="11.25" outlineLevel="4" x14ac:dyDescent="0.2">
      <c r="A7318" s="4"/>
      <c r="B7318" s="120"/>
      <c r="C7318" s="121">
        <v>4</v>
      </c>
      <c r="D7318" s="122" t="s">
        <v>760</v>
      </c>
      <c r="E7318" s="123" t="s">
        <v>4103</v>
      </c>
      <c r="F7318" s="124" t="s">
        <v>4104</v>
      </c>
      <c r="G7318" s="122" t="s">
        <v>3656</v>
      </c>
      <c r="H7318" s="125">
        <v>1</v>
      </c>
      <c r="I7318" s="126">
        <v>0</v>
      </c>
      <c r="J7318" s="127">
        <f>H7318*I7318</f>
        <v>0</v>
      </c>
      <c r="K7318" s="125"/>
      <c r="L7318" s="125">
        <f>H7318*K7318</f>
        <v>0</v>
      </c>
      <c r="M7318" s="125"/>
      <c r="N7318" s="125">
        <f>H7318*M7318</f>
        <v>0</v>
      </c>
      <c r="O7318" s="127">
        <v>15</v>
      </c>
      <c r="P7318" s="127">
        <f>J7318*(O7318/100)</f>
        <v>0</v>
      </c>
      <c r="Q7318" s="127">
        <f>J7318+P7318</f>
        <v>0</v>
      </c>
      <c r="R7318" s="128"/>
      <c r="S7318" s="128" t="s">
        <v>776</v>
      </c>
      <c r="T7318" s="129">
        <v>1</v>
      </c>
      <c r="U7318" s="8"/>
      <c r="V7318" s="8"/>
      <c r="W7318" s="8"/>
      <c r="X7318" s="60"/>
    </row>
    <row r="7319" spans="1:27" ht="9.75" outlineLevel="5" x14ac:dyDescent="0.2">
      <c r="A7319" s="130"/>
      <c r="B7319" s="131"/>
      <c r="C7319" s="131"/>
      <c r="D7319" s="132"/>
      <c r="E7319" s="136" t="s">
        <v>0</v>
      </c>
      <c r="F7319" s="159" t="s">
        <v>763</v>
      </c>
      <c r="G7319" s="159"/>
      <c r="H7319" s="160"/>
      <c r="I7319" s="161"/>
      <c r="J7319" s="162"/>
      <c r="K7319" s="134"/>
      <c r="L7319" s="134"/>
      <c r="M7319" s="134"/>
      <c r="N7319" s="134"/>
      <c r="O7319" s="135"/>
      <c r="P7319" s="135"/>
      <c r="Q7319" s="135"/>
      <c r="R7319" s="132"/>
      <c r="S7319" s="132"/>
      <c r="T7319" s="131"/>
      <c r="U7319" s="6"/>
      <c r="V7319" s="8"/>
      <c r="W7319" s="8"/>
      <c r="X7319" s="133" t="str">
        <f>F7319</f>
        <v>---</v>
      </c>
      <c r="Y7319" s="9"/>
      <c r="AA7319" s="11"/>
    </row>
    <row r="7320" spans="1:27" ht="7.5" customHeight="1" outlineLevel="5" x14ac:dyDescent="0.15">
      <c r="B7320" s="69"/>
      <c r="C7320" s="69"/>
      <c r="D7320" s="60"/>
      <c r="E7320" s="60"/>
      <c r="F7320" s="61"/>
      <c r="G7320" s="60"/>
      <c r="H7320" s="65"/>
      <c r="I7320" s="105"/>
      <c r="J7320" s="63"/>
      <c r="K7320" s="65"/>
      <c r="L7320" s="65"/>
      <c r="M7320" s="65"/>
      <c r="N7320" s="65"/>
      <c r="O7320" s="63"/>
      <c r="P7320" s="63"/>
      <c r="Q7320" s="63"/>
      <c r="R7320" s="60"/>
      <c r="S7320" s="60"/>
      <c r="T7320" s="69"/>
      <c r="U7320" s="8"/>
      <c r="X7320" s="60"/>
    </row>
    <row r="7321" spans="1:27" ht="11.25" outlineLevel="4" x14ac:dyDescent="0.2">
      <c r="A7321" s="4"/>
      <c r="B7321" s="120"/>
      <c r="C7321" s="121">
        <v>5</v>
      </c>
      <c r="D7321" s="122" t="s">
        <v>760</v>
      </c>
      <c r="E7321" s="123" t="s">
        <v>4105</v>
      </c>
      <c r="F7321" s="124" t="s">
        <v>4106</v>
      </c>
      <c r="G7321" s="122" t="s">
        <v>3656</v>
      </c>
      <c r="H7321" s="125">
        <v>1</v>
      </c>
      <c r="I7321" s="126">
        <v>0</v>
      </c>
      <c r="J7321" s="127">
        <f>H7321*I7321</f>
        <v>0</v>
      </c>
      <c r="K7321" s="125"/>
      <c r="L7321" s="125">
        <f>H7321*K7321</f>
        <v>0</v>
      </c>
      <c r="M7321" s="125"/>
      <c r="N7321" s="125">
        <f>H7321*M7321</f>
        <v>0</v>
      </c>
      <c r="O7321" s="127">
        <v>15</v>
      </c>
      <c r="P7321" s="127">
        <f>J7321*(O7321/100)</f>
        <v>0</v>
      </c>
      <c r="Q7321" s="127">
        <f>J7321+P7321</f>
        <v>0</v>
      </c>
      <c r="R7321" s="128"/>
      <c r="S7321" s="128" t="s">
        <v>776</v>
      </c>
      <c r="T7321" s="129">
        <v>1</v>
      </c>
      <c r="U7321" s="8"/>
      <c r="V7321" s="8"/>
      <c r="W7321" s="8"/>
      <c r="X7321" s="60"/>
    </row>
    <row r="7322" spans="1:27" ht="9.75" outlineLevel="5" x14ac:dyDescent="0.2">
      <c r="A7322" s="130"/>
      <c r="B7322" s="131"/>
      <c r="C7322" s="131"/>
      <c r="D7322" s="132"/>
      <c r="E7322" s="136" t="s">
        <v>0</v>
      </c>
      <c r="F7322" s="159" t="s">
        <v>763</v>
      </c>
      <c r="G7322" s="159"/>
      <c r="H7322" s="160"/>
      <c r="I7322" s="161"/>
      <c r="J7322" s="162"/>
      <c r="K7322" s="134"/>
      <c r="L7322" s="134"/>
      <c r="M7322" s="134"/>
      <c r="N7322" s="134"/>
      <c r="O7322" s="135"/>
      <c r="P7322" s="135"/>
      <c r="Q7322" s="135"/>
      <c r="R7322" s="132"/>
      <c r="S7322" s="132"/>
      <c r="T7322" s="131"/>
      <c r="U7322" s="6"/>
      <c r="V7322" s="8"/>
      <c r="W7322" s="8"/>
      <c r="X7322" s="133" t="str">
        <f>F7322</f>
        <v>---</v>
      </c>
      <c r="Y7322" s="9"/>
      <c r="AA7322" s="11"/>
    </row>
    <row r="7323" spans="1:27" ht="7.5" customHeight="1" outlineLevel="5" x14ac:dyDescent="0.15">
      <c r="B7323" s="69"/>
      <c r="C7323" s="69"/>
      <c r="D7323" s="60"/>
      <c r="E7323" s="60"/>
      <c r="F7323" s="61"/>
      <c r="G7323" s="60"/>
      <c r="H7323" s="65"/>
      <c r="I7323" s="105"/>
      <c r="J7323" s="63"/>
      <c r="K7323" s="65"/>
      <c r="L7323" s="65"/>
      <c r="M7323" s="65"/>
      <c r="N7323" s="65"/>
      <c r="O7323" s="63"/>
      <c r="P7323" s="63"/>
      <c r="Q7323" s="63"/>
      <c r="R7323" s="60"/>
      <c r="S7323" s="60"/>
      <c r="T7323" s="69"/>
      <c r="U7323" s="8"/>
      <c r="X7323" s="60"/>
    </row>
    <row r="7324" spans="1:27" ht="11.25" outlineLevel="4" x14ac:dyDescent="0.2">
      <c r="A7324" s="4"/>
      <c r="B7324" s="120"/>
      <c r="C7324" s="121">
        <v>6</v>
      </c>
      <c r="D7324" s="122" t="s">
        <v>760</v>
      </c>
      <c r="E7324" s="123" t="s">
        <v>4107</v>
      </c>
      <c r="F7324" s="124" t="s">
        <v>4108</v>
      </c>
      <c r="G7324" s="122" t="s">
        <v>3656</v>
      </c>
      <c r="H7324" s="125">
        <v>1</v>
      </c>
      <c r="I7324" s="126">
        <v>0</v>
      </c>
      <c r="J7324" s="127">
        <f>H7324*I7324</f>
        <v>0</v>
      </c>
      <c r="K7324" s="125"/>
      <c r="L7324" s="125">
        <f>H7324*K7324</f>
        <v>0</v>
      </c>
      <c r="M7324" s="125"/>
      <c r="N7324" s="125">
        <f>H7324*M7324</f>
        <v>0</v>
      </c>
      <c r="O7324" s="127">
        <v>15</v>
      </c>
      <c r="P7324" s="127">
        <f>J7324*(O7324/100)</f>
        <v>0</v>
      </c>
      <c r="Q7324" s="127">
        <f>J7324+P7324</f>
        <v>0</v>
      </c>
      <c r="R7324" s="128"/>
      <c r="S7324" s="128" t="s">
        <v>776</v>
      </c>
      <c r="T7324" s="129">
        <v>1</v>
      </c>
      <c r="U7324" s="8"/>
      <c r="V7324" s="8"/>
      <c r="W7324" s="8"/>
      <c r="X7324" s="60"/>
    </row>
    <row r="7325" spans="1:27" ht="9.75" outlineLevel="5" x14ac:dyDescent="0.2">
      <c r="A7325" s="130"/>
      <c r="B7325" s="131"/>
      <c r="C7325" s="131"/>
      <c r="D7325" s="132"/>
      <c r="E7325" s="136" t="s">
        <v>0</v>
      </c>
      <c r="F7325" s="159" t="s">
        <v>763</v>
      </c>
      <c r="G7325" s="159"/>
      <c r="H7325" s="160"/>
      <c r="I7325" s="161"/>
      <c r="J7325" s="162"/>
      <c r="K7325" s="134"/>
      <c r="L7325" s="134"/>
      <c r="M7325" s="134"/>
      <c r="N7325" s="134"/>
      <c r="O7325" s="135"/>
      <c r="P7325" s="135"/>
      <c r="Q7325" s="135"/>
      <c r="R7325" s="132"/>
      <c r="S7325" s="132"/>
      <c r="T7325" s="131"/>
      <c r="U7325" s="6"/>
      <c r="V7325" s="8"/>
      <c r="W7325" s="8"/>
      <c r="X7325" s="133" t="str">
        <f>F7325</f>
        <v>---</v>
      </c>
      <c r="Y7325" s="9"/>
      <c r="AA7325" s="11"/>
    </row>
    <row r="7326" spans="1:27" ht="7.5" customHeight="1" outlineLevel="5" x14ac:dyDescent="0.15">
      <c r="B7326" s="69"/>
      <c r="C7326" s="69"/>
      <c r="D7326" s="60"/>
      <c r="E7326" s="60"/>
      <c r="F7326" s="61"/>
      <c r="G7326" s="60"/>
      <c r="H7326" s="65"/>
      <c r="I7326" s="105"/>
      <c r="J7326" s="63"/>
      <c r="K7326" s="65"/>
      <c r="L7326" s="65"/>
      <c r="M7326" s="65"/>
      <c r="N7326" s="65"/>
      <c r="O7326" s="63"/>
      <c r="P7326" s="63"/>
      <c r="Q7326" s="63"/>
      <c r="R7326" s="60"/>
      <c r="S7326" s="60"/>
      <c r="T7326" s="69"/>
      <c r="U7326" s="8"/>
      <c r="X7326" s="60"/>
    </row>
    <row r="7327" spans="1:27" ht="11.25" outlineLevel="4" x14ac:dyDescent="0.2">
      <c r="A7327" s="4"/>
      <c r="B7327" s="120"/>
      <c r="C7327" s="121">
        <v>7</v>
      </c>
      <c r="D7327" s="122" t="s">
        <v>760</v>
      </c>
      <c r="E7327" s="123" t="s">
        <v>4109</v>
      </c>
      <c r="F7327" s="124" t="s">
        <v>4110</v>
      </c>
      <c r="G7327" s="122" t="s">
        <v>3656</v>
      </c>
      <c r="H7327" s="125">
        <v>1</v>
      </c>
      <c r="I7327" s="126">
        <v>0</v>
      </c>
      <c r="J7327" s="127">
        <f>H7327*I7327</f>
        <v>0</v>
      </c>
      <c r="K7327" s="125"/>
      <c r="L7327" s="125">
        <f>H7327*K7327</f>
        <v>0</v>
      </c>
      <c r="M7327" s="125"/>
      <c r="N7327" s="125">
        <f>H7327*M7327</f>
        <v>0</v>
      </c>
      <c r="O7327" s="127">
        <v>15</v>
      </c>
      <c r="P7327" s="127">
        <f>J7327*(O7327/100)</f>
        <v>0</v>
      </c>
      <c r="Q7327" s="127">
        <f>J7327+P7327</f>
        <v>0</v>
      </c>
      <c r="R7327" s="128"/>
      <c r="S7327" s="128" t="s">
        <v>776</v>
      </c>
      <c r="T7327" s="129">
        <v>1</v>
      </c>
      <c r="U7327" s="8"/>
      <c r="V7327" s="8"/>
      <c r="W7327" s="8"/>
      <c r="X7327" s="60"/>
    </row>
    <row r="7328" spans="1:27" ht="9.75" outlineLevel="5" x14ac:dyDescent="0.2">
      <c r="A7328" s="130"/>
      <c r="B7328" s="131"/>
      <c r="C7328" s="131"/>
      <c r="D7328" s="132"/>
      <c r="E7328" s="136" t="s">
        <v>0</v>
      </c>
      <c r="F7328" s="159" t="s">
        <v>763</v>
      </c>
      <c r="G7328" s="159"/>
      <c r="H7328" s="160"/>
      <c r="I7328" s="161"/>
      <c r="J7328" s="162"/>
      <c r="K7328" s="134"/>
      <c r="L7328" s="134"/>
      <c r="M7328" s="134"/>
      <c r="N7328" s="134"/>
      <c r="O7328" s="135"/>
      <c r="P7328" s="135"/>
      <c r="Q7328" s="135"/>
      <c r="R7328" s="132"/>
      <c r="S7328" s="132"/>
      <c r="T7328" s="131"/>
      <c r="U7328" s="6"/>
      <c r="V7328" s="8"/>
      <c r="W7328" s="8"/>
      <c r="X7328" s="133" t="str">
        <f>F7328</f>
        <v>---</v>
      </c>
      <c r="Y7328" s="9"/>
      <c r="AA7328" s="11"/>
    </row>
    <row r="7329" spans="1:27" ht="7.5" customHeight="1" outlineLevel="5" x14ac:dyDescent="0.15">
      <c r="B7329" s="69"/>
      <c r="C7329" s="69"/>
      <c r="D7329" s="60"/>
      <c r="E7329" s="60"/>
      <c r="F7329" s="61"/>
      <c r="G7329" s="60"/>
      <c r="H7329" s="65"/>
      <c r="I7329" s="105"/>
      <c r="J7329" s="63"/>
      <c r="K7329" s="65"/>
      <c r="L7329" s="65"/>
      <c r="M7329" s="65"/>
      <c r="N7329" s="65"/>
      <c r="O7329" s="63"/>
      <c r="P7329" s="63"/>
      <c r="Q7329" s="63"/>
      <c r="R7329" s="60"/>
      <c r="S7329" s="60"/>
      <c r="T7329" s="69"/>
      <c r="U7329" s="8"/>
      <c r="X7329" s="60"/>
    </row>
    <row r="7330" spans="1:27" ht="11.25" outlineLevel="4" x14ac:dyDescent="0.2">
      <c r="A7330" s="4"/>
      <c r="B7330" s="120"/>
      <c r="C7330" s="121">
        <v>8</v>
      </c>
      <c r="D7330" s="122" t="s">
        <v>760</v>
      </c>
      <c r="E7330" s="123" t="s">
        <v>4111</v>
      </c>
      <c r="F7330" s="124" t="s">
        <v>4112</v>
      </c>
      <c r="G7330" s="122" t="s">
        <v>3656</v>
      </c>
      <c r="H7330" s="125">
        <v>1</v>
      </c>
      <c r="I7330" s="126">
        <v>0</v>
      </c>
      <c r="J7330" s="127">
        <f>H7330*I7330</f>
        <v>0</v>
      </c>
      <c r="K7330" s="125"/>
      <c r="L7330" s="125">
        <f>H7330*K7330</f>
        <v>0</v>
      </c>
      <c r="M7330" s="125"/>
      <c r="N7330" s="125">
        <f>H7330*M7330</f>
        <v>0</v>
      </c>
      <c r="O7330" s="127">
        <v>15</v>
      </c>
      <c r="P7330" s="127">
        <f>J7330*(O7330/100)</f>
        <v>0</v>
      </c>
      <c r="Q7330" s="127">
        <f>J7330+P7330</f>
        <v>0</v>
      </c>
      <c r="R7330" s="128"/>
      <c r="S7330" s="128" t="s">
        <v>776</v>
      </c>
      <c r="T7330" s="129">
        <v>1</v>
      </c>
      <c r="U7330" s="8"/>
      <c r="V7330" s="8"/>
      <c r="W7330" s="8"/>
      <c r="X7330" s="60"/>
    </row>
    <row r="7331" spans="1:27" ht="9.75" outlineLevel="5" x14ac:dyDescent="0.2">
      <c r="A7331" s="130"/>
      <c r="B7331" s="131"/>
      <c r="C7331" s="131"/>
      <c r="D7331" s="132"/>
      <c r="E7331" s="136" t="s">
        <v>0</v>
      </c>
      <c r="F7331" s="159" t="s">
        <v>763</v>
      </c>
      <c r="G7331" s="159"/>
      <c r="H7331" s="160"/>
      <c r="I7331" s="161"/>
      <c r="J7331" s="162"/>
      <c r="K7331" s="134"/>
      <c r="L7331" s="134"/>
      <c r="M7331" s="134"/>
      <c r="N7331" s="134"/>
      <c r="O7331" s="135"/>
      <c r="P7331" s="135"/>
      <c r="Q7331" s="135"/>
      <c r="R7331" s="132"/>
      <c r="S7331" s="132"/>
      <c r="T7331" s="131"/>
      <c r="U7331" s="6"/>
      <c r="V7331" s="8"/>
      <c r="W7331" s="8"/>
      <c r="X7331" s="133" t="str">
        <f>F7331</f>
        <v>---</v>
      </c>
      <c r="Y7331" s="9"/>
      <c r="AA7331" s="11"/>
    </row>
    <row r="7332" spans="1:27" ht="7.5" customHeight="1" outlineLevel="5" x14ac:dyDescent="0.15">
      <c r="B7332" s="69"/>
      <c r="C7332" s="69"/>
      <c r="D7332" s="60"/>
      <c r="E7332" s="60"/>
      <c r="F7332" s="61"/>
      <c r="G7332" s="60"/>
      <c r="H7332" s="65"/>
      <c r="I7332" s="105"/>
      <c r="J7332" s="63"/>
      <c r="K7332" s="65"/>
      <c r="L7332" s="65"/>
      <c r="M7332" s="65"/>
      <c r="N7332" s="65"/>
      <c r="O7332" s="63"/>
      <c r="P7332" s="63"/>
      <c r="Q7332" s="63"/>
      <c r="R7332" s="60"/>
      <c r="S7332" s="60"/>
      <c r="T7332" s="69"/>
      <c r="U7332" s="8"/>
      <c r="X7332" s="60"/>
    </row>
    <row r="7333" spans="1:27" ht="11.25" outlineLevel="4" x14ac:dyDescent="0.2">
      <c r="A7333" s="4"/>
      <c r="B7333" s="120"/>
      <c r="C7333" s="121">
        <v>9</v>
      </c>
      <c r="D7333" s="122" t="s">
        <v>760</v>
      </c>
      <c r="E7333" s="123" t="s">
        <v>4113</v>
      </c>
      <c r="F7333" s="124" t="s">
        <v>4114</v>
      </c>
      <c r="G7333" s="122" t="s">
        <v>3656</v>
      </c>
      <c r="H7333" s="125">
        <v>1</v>
      </c>
      <c r="I7333" s="126">
        <v>0</v>
      </c>
      <c r="J7333" s="127">
        <f>H7333*I7333</f>
        <v>0</v>
      </c>
      <c r="K7333" s="125"/>
      <c r="L7333" s="125">
        <f>H7333*K7333</f>
        <v>0</v>
      </c>
      <c r="M7333" s="125"/>
      <c r="N7333" s="125">
        <f>H7333*M7333</f>
        <v>0</v>
      </c>
      <c r="O7333" s="127">
        <v>15</v>
      </c>
      <c r="P7333" s="127">
        <f>J7333*(O7333/100)</f>
        <v>0</v>
      </c>
      <c r="Q7333" s="127">
        <f>J7333+P7333</f>
        <v>0</v>
      </c>
      <c r="R7333" s="128"/>
      <c r="S7333" s="128" t="s">
        <v>776</v>
      </c>
      <c r="T7333" s="129">
        <v>1</v>
      </c>
      <c r="U7333" s="8"/>
      <c r="V7333" s="8"/>
      <c r="W7333" s="8"/>
      <c r="X7333" s="60"/>
    </row>
    <row r="7334" spans="1:27" ht="9.75" outlineLevel="5" x14ac:dyDescent="0.2">
      <c r="A7334" s="130"/>
      <c r="B7334" s="131"/>
      <c r="C7334" s="131"/>
      <c r="D7334" s="132"/>
      <c r="E7334" s="136" t="s">
        <v>0</v>
      </c>
      <c r="F7334" s="159" t="s">
        <v>763</v>
      </c>
      <c r="G7334" s="159"/>
      <c r="H7334" s="160"/>
      <c r="I7334" s="161"/>
      <c r="J7334" s="162"/>
      <c r="K7334" s="134"/>
      <c r="L7334" s="134"/>
      <c r="M7334" s="134"/>
      <c r="N7334" s="134"/>
      <c r="O7334" s="135"/>
      <c r="P7334" s="135"/>
      <c r="Q7334" s="135"/>
      <c r="R7334" s="132"/>
      <c r="S7334" s="132"/>
      <c r="T7334" s="131"/>
      <c r="U7334" s="6"/>
      <c r="V7334" s="8"/>
      <c r="W7334" s="8"/>
      <c r="X7334" s="133" t="str">
        <f>F7334</f>
        <v>---</v>
      </c>
      <c r="Y7334" s="9"/>
      <c r="AA7334" s="11"/>
    </row>
    <row r="7335" spans="1:27" ht="7.5" customHeight="1" outlineLevel="5" x14ac:dyDescent="0.15">
      <c r="B7335" s="69"/>
      <c r="C7335" s="69"/>
      <c r="D7335" s="60"/>
      <c r="E7335" s="60"/>
      <c r="F7335" s="61"/>
      <c r="G7335" s="60"/>
      <c r="H7335" s="65"/>
      <c r="I7335" s="105"/>
      <c r="J7335" s="63"/>
      <c r="K7335" s="65"/>
      <c r="L7335" s="65"/>
      <c r="M7335" s="65"/>
      <c r="N7335" s="65"/>
      <c r="O7335" s="63"/>
      <c r="P7335" s="63"/>
      <c r="Q7335" s="63"/>
      <c r="R7335" s="60"/>
      <c r="S7335" s="60"/>
      <c r="T7335" s="69"/>
      <c r="U7335" s="8"/>
      <c r="X7335" s="60"/>
    </row>
    <row r="7336" spans="1:27" ht="11.25" outlineLevel="4" x14ac:dyDescent="0.2">
      <c r="A7336" s="4"/>
      <c r="B7336" s="120"/>
      <c r="C7336" s="121">
        <v>10</v>
      </c>
      <c r="D7336" s="122" t="s">
        <v>760</v>
      </c>
      <c r="E7336" s="123" t="s">
        <v>4115</v>
      </c>
      <c r="F7336" s="124" t="s">
        <v>4116</v>
      </c>
      <c r="G7336" s="122" t="s">
        <v>3656</v>
      </c>
      <c r="H7336" s="125">
        <v>1</v>
      </c>
      <c r="I7336" s="126">
        <v>0</v>
      </c>
      <c r="J7336" s="127">
        <f>H7336*I7336</f>
        <v>0</v>
      </c>
      <c r="K7336" s="125"/>
      <c r="L7336" s="125">
        <f>H7336*K7336</f>
        <v>0</v>
      </c>
      <c r="M7336" s="125"/>
      <c r="N7336" s="125">
        <f>H7336*M7336</f>
        <v>0</v>
      </c>
      <c r="O7336" s="127">
        <v>15</v>
      </c>
      <c r="P7336" s="127">
        <f>J7336*(O7336/100)</f>
        <v>0</v>
      </c>
      <c r="Q7336" s="127">
        <f>J7336+P7336</f>
        <v>0</v>
      </c>
      <c r="R7336" s="128"/>
      <c r="S7336" s="128" t="s">
        <v>776</v>
      </c>
      <c r="T7336" s="129">
        <v>1</v>
      </c>
      <c r="U7336" s="8"/>
      <c r="V7336" s="8"/>
      <c r="W7336" s="8"/>
      <c r="X7336" s="60"/>
    </row>
    <row r="7337" spans="1:27" ht="9.75" outlineLevel="5" x14ac:dyDescent="0.2">
      <c r="A7337" s="130"/>
      <c r="B7337" s="131"/>
      <c r="C7337" s="131"/>
      <c r="D7337" s="132"/>
      <c r="E7337" s="136" t="s">
        <v>0</v>
      </c>
      <c r="F7337" s="159" t="s">
        <v>763</v>
      </c>
      <c r="G7337" s="159"/>
      <c r="H7337" s="160"/>
      <c r="I7337" s="161"/>
      <c r="J7337" s="162"/>
      <c r="K7337" s="134"/>
      <c r="L7337" s="134"/>
      <c r="M7337" s="134"/>
      <c r="N7337" s="134"/>
      <c r="O7337" s="135"/>
      <c r="P7337" s="135"/>
      <c r="Q7337" s="135"/>
      <c r="R7337" s="132"/>
      <c r="S7337" s="132"/>
      <c r="T7337" s="131"/>
      <c r="U7337" s="6"/>
      <c r="V7337" s="8"/>
      <c r="W7337" s="8"/>
      <c r="X7337" s="133" t="str">
        <f>F7337</f>
        <v>---</v>
      </c>
      <c r="Y7337" s="9"/>
      <c r="AA7337" s="11"/>
    </row>
    <row r="7338" spans="1:27" ht="7.5" customHeight="1" outlineLevel="5" x14ac:dyDescent="0.15">
      <c r="B7338" s="69"/>
      <c r="C7338" s="69"/>
      <c r="D7338" s="60"/>
      <c r="E7338" s="60"/>
      <c r="F7338" s="61"/>
      <c r="G7338" s="60"/>
      <c r="H7338" s="65"/>
      <c r="I7338" s="105"/>
      <c r="J7338" s="63"/>
      <c r="K7338" s="65"/>
      <c r="L7338" s="65"/>
      <c r="M7338" s="65"/>
      <c r="N7338" s="65"/>
      <c r="O7338" s="63"/>
      <c r="P7338" s="63"/>
      <c r="Q7338" s="63"/>
      <c r="R7338" s="60"/>
      <c r="S7338" s="60"/>
      <c r="T7338" s="69"/>
      <c r="U7338" s="8"/>
      <c r="X7338" s="60"/>
    </row>
    <row r="7339" spans="1:27" ht="11.25" outlineLevel="4" x14ac:dyDescent="0.2">
      <c r="A7339" s="4"/>
      <c r="B7339" s="120"/>
      <c r="C7339" s="121">
        <v>11</v>
      </c>
      <c r="D7339" s="122" t="s">
        <v>760</v>
      </c>
      <c r="E7339" s="123" t="s">
        <v>4117</v>
      </c>
      <c r="F7339" s="124" t="s">
        <v>4118</v>
      </c>
      <c r="G7339" s="122" t="s">
        <v>3656</v>
      </c>
      <c r="H7339" s="125">
        <v>1</v>
      </c>
      <c r="I7339" s="126">
        <v>0</v>
      </c>
      <c r="J7339" s="127">
        <f>H7339*I7339</f>
        <v>0</v>
      </c>
      <c r="K7339" s="125"/>
      <c r="L7339" s="125">
        <f>H7339*K7339</f>
        <v>0</v>
      </c>
      <c r="M7339" s="125"/>
      <c r="N7339" s="125">
        <f>H7339*M7339</f>
        <v>0</v>
      </c>
      <c r="O7339" s="127">
        <v>15</v>
      </c>
      <c r="P7339" s="127">
        <f>J7339*(O7339/100)</f>
        <v>0</v>
      </c>
      <c r="Q7339" s="127">
        <f>J7339+P7339</f>
        <v>0</v>
      </c>
      <c r="R7339" s="128"/>
      <c r="S7339" s="128" t="s">
        <v>776</v>
      </c>
      <c r="T7339" s="129">
        <v>1</v>
      </c>
      <c r="U7339" s="8"/>
      <c r="V7339" s="8"/>
      <c r="W7339" s="8"/>
      <c r="X7339" s="60"/>
    </row>
    <row r="7340" spans="1:27" ht="9.75" outlineLevel="5" x14ac:dyDescent="0.2">
      <c r="A7340" s="130"/>
      <c r="B7340" s="131"/>
      <c r="C7340" s="131"/>
      <c r="D7340" s="132"/>
      <c r="E7340" s="136" t="s">
        <v>0</v>
      </c>
      <c r="F7340" s="159" t="s">
        <v>763</v>
      </c>
      <c r="G7340" s="159"/>
      <c r="H7340" s="160"/>
      <c r="I7340" s="161"/>
      <c r="J7340" s="162"/>
      <c r="K7340" s="134"/>
      <c r="L7340" s="134"/>
      <c r="M7340" s="134"/>
      <c r="N7340" s="134"/>
      <c r="O7340" s="135"/>
      <c r="P7340" s="135"/>
      <c r="Q7340" s="135"/>
      <c r="R7340" s="132"/>
      <c r="S7340" s="132"/>
      <c r="T7340" s="131"/>
      <c r="U7340" s="6"/>
      <c r="V7340" s="8"/>
      <c r="W7340" s="8"/>
      <c r="X7340" s="133" t="str">
        <f>F7340</f>
        <v>---</v>
      </c>
      <c r="Y7340" s="9"/>
      <c r="AA7340" s="11"/>
    </row>
    <row r="7341" spans="1:27" ht="7.5" customHeight="1" outlineLevel="5" x14ac:dyDescent="0.15">
      <c r="B7341" s="69"/>
      <c r="C7341" s="69"/>
      <c r="D7341" s="60"/>
      <c r="E7341" s="60"/>
      <c r="F7341" s="61"/>
      <c r="G7341" s="60"/>
      <c r="H7341" s="65"/>
      <c r="I7341" s="105"/>
      <c r="J7341" s="63"/>
      <c r="K7341" s="65"/>
      <c r="L7341" s="65"/>
      <c r="M7341" s="65"/>
      <c r="N7341" s="65"/>
      <c r="O7341" s="63"/>
      <c r="P7341" s="63"/>
      <c r="Q7341" s="63"/>
      <c r="R7341" s="60"/>
      <c r="S7341" s="60"/>
      <c r="T7341" s="69"/>
      <c r="U7341" s="8"/>
      <c r="X7341" s="60"/>
    </row>
    <row r="7342" spans="1:27" ht="11.25" outlineLevel="4" x14ac:dyDescent="0.2">
      <c r="A7342" s="4"/>
      <c r="B7342" s="120"/>
      <c r="C7342" s="121">
        <v>12</v>
      </c>
      <c r="D7342" s="122" t="s">
        <v>760</v>
      </c>
      <c r="E7342" s="123" t="s">
        <v>4119</v>
      </c>
      <c r="F7342" s="124" t="s">
        <v>4120</v>
      </c>
      <c r="G7342" s="122" t="s">
        <v>3656</v>
      </c>
      <c r="H7342" s="125">
        <v>1</v>
      </c>
      <c r="I7342" s="126">
        <v>0</v>
      </c>
      <c r="J7342" s="127">
        <f>H7342*I7342</f>
        <v>0</v>
      </c>
      <c r="K7342" s="125"/>
      <c r="L7342" s="125">
        <f>H7342*K7342</f>
        <v>0</v>
      </c>
      <c r="M7342" s="125"/>
      <c r="N7342" s="125">
        <f>H7342*M7342</f>
        <v>0</v>
      </c>
      <c r="O7342" s="127">
        <v>15</v>
      </c>
      <c r="P7342" s="127">
        <f>J7342*(O7342/100)</f>
        <v>0</v>
      </c>
      <c r="Q7342" s="127">
        <f>J7342+P7342</f>
        <v>0</v>
      </c>
      <c r="R7342" s="128"/>
      <c r="S7342" s="128" t="s">
        <v>776</v>
      </c>
      <c r="T7342" s="129">
        <v>1</v>
      </c>
      <c r="U7342" s="8"/>
      <c r="V7342" s="8"/>
      <c r="W7342" s="8"/>
      <c r="X7342" s="60"/>
    </row>
    <row r="7343" spans="1:27" ht="9.75" outlineLevel="5" x14ac:dyDescent="0.2">
      <c r="A7343" s="130"/>
      <c r="B7343" s="131"/>
      <c r="C7343" s="131"/>
      <c r="D7343" s="132"/>
      <c r="E7343" s="136" t="s">
        <v>0</v>
      </c>
      <c r="F7343" s="159" t="s">
        <v>763</v>
      </c>
      <c r="G7343" s="159"/>
      <c r="H7343" s="160"/>
      <c r="I7343" s="161"/>
      <c r="J7343" s="162"/>
      <c r="K7343" s="134"/>
      <c r="L7343" s="134"/>
      <c r="M7343" s="134"/>
      <c r="N7343" s="134"/>
      <c r="O7343" s="135"/>
      <c r="P7343" s="135"/>
      <c r="Q7343" s="135"/>
      <c r="R7343" s="132"/>
      <c r="S7343" s="132"/>
      <c r="T7343" s="131"/>
      <c r="U7343" s="6"/>
      <c r="V7343" s="8"/>
      <c r="W7343" s="8"/>
      <c r="X7343" s="133" t="str">
        <f>F7343</f>
        <v>---</v>
      </c>
      <c r="Y7343" s="9"/>
      <c r="AA7343" s="11"/>
    </row>
    <row r="7344" spans="1:27" ht="7.5" customHeight="1" outlineLevel="5" x14ac:dyDescent="0.15">
      <c r="B7344" s="69"/>
      <c r="C7344" s="69"/>
      <c r="D7344" s="60"/>
      <c r="E7344" s="60"/>
      <c r="F7344" s="61"/>
      <c r="G7344" s="60"/>
      <c r="H7344" s="65"/>
      <c r="I7344" s="105"/>
      <c r="J7344" s="63"/>
      <c r="K7344" s="65"/>
      <c r="L7344" s="65"/>
      <c r="M7344" s="65"/>
      <c r="N7344" s="65"/>
      <c r="O7344" s="63"/>
      <c r="P7344" s="63"/>
      <c r="Q7344" s="63"/>
      <c r="R7344" s="60"/>
      <c r="S7344" s="60"/>
      <c r="T7344" s="69"/>
      <c r="U7344" s="8"/>
      <c r="X7344" s="60"/>
    </row>
    <row r="7345" spans="1:27" ht="11.25" outlineLevel="4" x14ac:dyDescent="0.2">
      <c r="A7345" s="4"/>
      <c r="B7345" s="120"/>
      <c r="C7345" s="121">
        <v>13</v>
      </c>
      <c r="D7345" s="122" t="s">
        <v>760</v>
      </c>
      <c r="E7345" s="123" t="s">
        <v>4121</v>
      </c>
      <c r="F7345" s="124" t="s">
        <v>4122</v>
      </c>
      <c r="G7345" s="122" t="s">
        <v>3656</v>
      </c>
      <c r="H7345" s="125">
        <v>15</v>
      </c>
      <c r="I7345" s="126">
        <v>0</v>
      </c>
      <c r="J7345" s="127">
        <f>H7345*I7345</f>
        <v>0</v>
      </c>
      <c r="K7345" s="125"/>
      <c r="L7345" s="125">
        <f>H7345*K7345</f>
        <v>0</v>
      </c>
      <c r="M7345" s="125"/>
      <c r="N7345" s="125">
        <f>H7345*M7345</f>
        <v>0</v>
      </c>
      <c r="O7345" s="127">
        <v>15</v>
      </c>
      <c r="P7345" s="127">
        <f>J7345*(O7345/100)</f>
        <v>0</v>
      </c>
      <c r="Q7345" s="127">
        <f>J7345+P7345</f>
        <v>0</v>
      </c>
      <c r="R7345" s="128"/>
      <c r="S7345" s="128" t="s">
        <v>776</v>
      </c>
      <c r="T7345" s="129">
        <v>1</v>
      </c>
      <c r="U7345" s="8"/>
      <c r="V7345" s="8"/>
      <c r="W7345" s="8"/>
      <c r="X7345" s="60"/>
    </row>
    <row r="7346" spans="1:27" ht="9.75" outlineLevel="5" x14ac:dyDescent="0.2">
      <c r="A7346" s="130"/>
      <c r="B7346" s="131"/>
      <c r="C7346" s="131"/>
      <c r="D7346" s="132"/>
      <c r="E7346" s="136" t="s">
        <v>0</v>
      </c>
      <c r="F7346" s="159" t="s">
        <v>763</v>
      </c>
      <c r="G7346" s="159"/>
      <c r="H7346" s="160"/>
      <c r="I7346" s="161"/>
      <c r="J7346" s="162"/>
      <c r="K7346" s="134"/>
      <c r="L7346" s="134"/>
      <c r="M7346" s="134"/>
      <c r="N7346" s="134"/>
      <c r="O7346" s="135"/>
      <c r="P7346" s="135"/>
      <c r="Q7346" s="135"/>
      <c r="R7346" s="132"/>
      <c r="S7346" s="132"/>
      <c r="T7346" s="131"/>
      <c r="U7346" s="6"/>
      <c r="V7346" s="8"/>
      <c r="W7346" s="8"/>
      <c r="X7346" s="133" t="str">
        <f>F7346</f>
        <v>---</v>
      </c>
      <c r="Y7346" s="9"/>
      <c r="AA7346" s="11"/>
    </row>
    <row r="7347" spans="1:27" ht="7.5" customHeight="1" outlineLevel="5" x14ac:dyDescent="0.15">
      <c r="B7347" s="69"/>
      <c r="C7347" s="69"/>
      <c r="D7347" s="60"/>
      <c r="E7347" s="60"/>
      <c r="F7347" s="61"/>
      <c r="G7347" s="60"/>
      <c r="H7347" s="65"/>
      <c r="I7347" s="105"/>
      <c r="J7347" s="63"/>
      <c r="K7347" s="65"/>
      <c r="L7347" s="65"/>
      <c r="M7347" s="65"/>
      <c r="N7347" s="65"/>
      <c r="O7347" s="63"/>
      <c r="P7347" s="63"/>
      <c r="Q7347" s="63"/>
      <c r="R7347" s="60"/>
      <c r="S7347" s="60"/>
      <c r="T7347" s="69"/>
      <c r="U7347" s="8"/>
      <c r="X7347" s="60"/>
    </row>
    <row r="7348" spans="1:27" ht="11.25" outlineLevel="4" x14ac:dyDescent="0.2">
      <c r="A7348" s="4"/>
      <c r="B7348" s="120"/>
      <c r="C7348" s="121">
        <v>14</v>
      </c>
      <c r="D7348" s="122" t="s">
        <v>760</v>
      </c>
      <c r="E7348" s="123" t="s">
        <v>4123</v>
      </c>
      <c r="F7348" s="124" t="s">
        <v>4124</v>
      </c>
      <c r="G7348" s="122" t="s">
        <v>3656</v>
      </c>
      <c r="H7348" s="125">
        <v>10</v>
      </c>
      <c r="I7348" s="126">
        <v>0</v>
      </c>
      <c r="J7348" s="127">
        <f>H7348*I7348</f>
        <v>0</v>
      </c>
      <c r="K7348" s="125"/>
      <c r="L7348" s="125">
        <f>H7348*K7348</f>
        <v>0</v>
      </c>
      <c r="M7348" s="125"/>
      <c r="N7348" s="125">
        <f>H7348*M7348</f>
        <v>0</v>
      </c>
      <c r="O7348" s="127">
        <v>15</v>
      </c>
      <c r="P7348" s="127">
        <f>J7348*(O7348/100)</f>
        <v>0</v>
      </c>
      <c r="Q7348" s="127">
        <f>J7348+P7348</f>
        <v>0</v>
      </c>
      <c r="R7348" s="128"/>
      <c r="S7348" s="128" t="s">
        <v>776</v>
      </c>
      <c r="T7348" s="129">
        <v>1</v>
      </c>
      <c r="U7348" s="8"/>
      <c r="V7348" s="8"/>
      <c r="W7348" s="8"/>
      <c r="X7348" s="60"/>
    </row>
    <row r="7349" spans="1:27" ht="9.75" outlineLevel="5" x14ac:dyDescent="0.2">
      <c r="A7349" s="130"/>
      <c r="B7349" s="131"/>
      <c r="C7349" s="131"/>
      <c r="D7349" s="132"/>
      <c r="E7349" s="136" t="s">
        <v>0</v>
      </c>
      <c r="F7349" s="159" t="s">
        <v>763</v>
      </c>
      <c r="G7349" s="159"/>
      <c r="H7349" s="160"/>
      <c r="I7349" s="161"/>
      <c r="J7349" s="162"/>
      <c r="K7349" s="134"/>
      <c r="L7349" s="134"/>
      <c r="M7349" s="134"/>
      <c r="N7349" s="134"/>
      <c r="O7349" s="135"/>
      <c r="P7349" s="135"/>
      <c r="Q7349" s="135"/>
      <c r="R7349" s="132"/>
      <c r="S7349" s="132"/>
      <c r="T7349" s="131"/>
      <c r="U7349" s="6"/>
      <c r="V7349" s="8"/>
      <c r="W7349" s="8"/>
      <c r="X7349" s="133" t="str">
        <f>F7349</f>
        <v>---</v>
      </c>
      <c r="Y7349" s="9"/>
      <c r="AA7349" s="11"/>
    </row>
    <row r="7350" spans="1:27" ht="7.5" customHeight="1" outlineLevel="5" x14ac:dyDescent="0.15">
      <c r="B7350" s="69"/>
      <c r="C7350" s="69"/>
      <c r="D7350" s="60"/>
      <c r="E7350" s="60"/>
      <c r="F7350" s="61"/>
      <c r="G7350" s="60"/>
      <c r="H7350" s="65"/>
      <c r="I7350" s="105"/>
      <c r="J7350" s="63"/>
      <c r="K7350" s="65"/>
      <c r="L7350" s="65"/>
      <c r="M7350" s="65"/>
      <c r="N7350" s="65"/>
      <c r="O7350" s="63"/>
      <c r="P7350" s="63"/>
      <c r="Q7350" s="63"/>
      <c r="R7350" s="60"/>
      <c r="S7350" s="60"/>
      <c r="T7350" s="69"/>
      <c r="U7350" s="8"/>
      <c r="X7350" s="60"/>
    </row>
    <row r="7351" spans="1:27" ht="11.25" outlineLevel="4" x14ac:dyDescent="0.2">
      <c r="A7351" s="4"/>
      <c r="B7351" s="120"/>
      <c r="C7351" s="121">
        <v>15</v>
      </c>
      <c r="D7351" s="122" t="s">
        <v>760</v>
      </c>
      <c r="E7351" s="123" t="s">
        <v>4125</v>
      </c>
      <c r="F7351" s="124" t="s">
        <v>4126</v>
      </c>
      <c r="G7351" s="122" t="s">
        <v>3656</v>
      </c>
      <c r="H7351" s="125">
        <v>5</v>
      </c>
      <c r="I7351" s="126">
        <v>0</v>
      </c>
      <c r="J7351" s="127">
        <f>H7351*I7351</f>
        <v>0</v>
      </c>
      <c r="K7351" s="125"/>
      <c r="L7351" s="125">
        <f>H7351*K7351</f>
        <v>0</v>
      </c>
      <c r="M7351" s="125"/>
      <c r="N7351" s="125">
        <f>H7351*M7351</f>
        <v>0</v>
      </c>
      <c r="O7351" s="127">
        <v>15</v>
      </c>
      <c r="P7351" s="127">
        <f>J7351*(O7351/100)</f>
        <v>0</v>
      </c>
      <c r="Q7351" s="127">
        <f>J7351+P7351</f>
        <v>0</v>
      </c>
      <c r="R7351" s="128"/>
      <c r="S7351" s="128" t="s">
        <v>776</v>
      </c>
      <c r="T7351" s="129">
        <v>1</v>
      </c>
      <c r="U7351" s="8"/>
      <c r="V7351" s="8"/>
      <c r="W7351" s="8"/>
      <c r="X7351" s="60"/>
    </row>
    <row r="7352" spans="1:27" ht="9.75" outlineLevel="5" x14ac:dyDescent="0.2">
      <c r="A7352" s="130"/>
      <c r="B7352" s="131"/>
      <c r="C7352" s="131"/>
      <c r="D7352" s="132"/>
      <c r="E7352" s="136" t="s">
        <v>0</v>
      </c>
      <c r="F7352" s="159" t="s">
        <v>763</v>
      </c>
      <c r="G7352" s="159"/>
      <c r="H7352" s="160"/>
      <c r="I7352" s="161"/>
      <c r="J7352" s="162"/>
      <c r="K7352" s="134"/>
      <c r="L7352" s="134"/>
      <c r="M7352" s="134"/>
      <c r="N7352" s="134"/>
      <c r="O7352" s="135"/>
      <c r="P7352" s="135"/>
      <c r="Q7352" s="135"/>
      <c r="R7352" s="132"/>
      <c r="S7352" s="132"/>
      <c r="T7352" s="131"/>
      <c r="U7352" s="6"/>
      <c r="V7352" s="8"/>
      <c r="W7352" s="8"/>
      <c r="X7352" s="133" t="str">
        <f>F7352</f>
        <v>---</v>
      </c>
      <c r="Y7352" s="9"/>
      <c r="AA7352" s="11"/>
    </row>
    <row r="7353" spans="1:27" ht="7.5" customHeight="1" outlineLevel="5" x14ac:dyDescent="0.15">
      <c r="B7353" s="69"/>
      <c r="C7353" s="69"/>
      <c r="D7353" s="60"/>
      <c r="E7353" s="60"/>
      <c r="F7353" s="61"/>
      <c r="G7353" s="60"/>
      <c r="H7353" s="65"/>
      <c r="I7353" s="105"/>
      <c r="J7353" s="63"/>
      <c r="K7353" s="65"/>
      <c r="L7353" s="65"/>
      <c r="M7353" s="65"/>
      <c r="N7353" s="65"/>
      <c r="O7353" s="63"/>
      <c r="P7353" s="63"/>
      <c r="Q7353" s="63"/>
      <c r="R7353" s="60"/>
      <c r="S7353" s="60"/>
      <c r="T7353" s="69"/>
      <c r="U7353" s="8"/>
      <c r="X7353" s="60"/>
    </row>
    <row r="7354" spans="1:27" ht="11.25" outlineLevel="4" x14ac:dyDescent="0.2">
      <c r="A7354" s="4"/>
      <c r="B7354" s="120"/>
      <c r="C7354" s="121">
        <v>16</v>
      </c>
      <c r="D7354" s="122" t="s">
        <v>760</v>
      </c>
      <c r="E7354" s="123" t="s">
        <v>4127</v>
      </c>
      <c r="F7354" s="124" t="s">
        <v>4128</v>
      </c>
      <c r="G7354" s="122" t="s">
        <v>3656</v>
      </c>
      <c r="H7354" s="125">
        <v>1</v>
      </c>
      <c r="I7354" s="126">
        <v>0</v>
      </c>
      <c r="J7354" s="127">
        <f>H7354*I7354</f>
        <v>0</v>
      </c>
      <c r="K7354" s="125"/>
      <c r="L7354" s="125">
        <f>H7354*K7354</f>
        <v>0</v>
      </c>
      <c r="M7354" s="125"/>
      <c r="N7354" s="125">
        <f>H7354*M7354</f>
        <v>0</v>
      </c>
      <c r="O7354" s="127">
        <v>15</v>
      </c>
      <c r="P7354" s="127">
        <f>J7354*(O7354/100)</f>
        <v>0</v>
      </c>
      <c r="Q7354" s="127">
        <f>J7354+P7354</f>
        <v>0</v>
      </c>
      <c r="R7354" s="128"/>
      <c r="S7354" s="128" t="s">
        <v>776</v>
      </c>
      <c r="T7354" s="129">
        <v>1</v>
      </c>
      <c r="U7354" s="8"/>
      <c r="V7354" s="8"/>
      <c r="W7354" s="8"/>
      <c r="X7354" s="60"/>
    </row>
    <row r="7355" spans="1:27" ht="9.75" outlineLevel="5" x14ac:dyDescent="0.2">
      <c r="A7355" s="130"/>
      <c r="B7355" s="131"/>
      <c r="C7355" s="131"/>
      <c r="D7355" s="132"/>
      <c r="E7355" s="136" t="s">
        <v>0</v>
      </c>
      <c r="F7355" s="159" t="s">
        <v>763</v>
      </c>
      <c r="G7355" s="159"/>
      <c r="H7355" s="160"/>
      <c r="I7355" s="161"/>
      <c r="J7355" s="162"/>
      <c r="K7355" s="134"/>
      <c r="L7355" s="134"/>
      <c r="M7355" s="134"/>
      <c r="N7355" s="134"/>
      <c r="O7355" s="135"/>
      <c r="P7355" s="135"/>
      <c r="Q7355" s="135"/>
      <c r="R7355" s="132"/>
      <c r="S7355" s="132"/>
      <c r="T7355" s="131"/>
      <c r="U7355" s="6"/>
      <c r="V7355" s="8"/>
      <c r="W7355" s="8"/>
      <c r="X7355" s="133" t="str">
        <f>F7355</f>
        <v>---</v>
      </c>
      <c r="Y7355" s="9"/>
      <c r="AA7355" s="11"/>
    </row>
    <row r="7356" spans="1:27" ht="7.5" customHeight="1" outlineLevel="5" x14ac:dyDescent="0.15">
      <c r="B7356" s="69"/>
      <c r="C7356" s="69"/>
      <c r="D7356" s="60"/>
      <c r="E7356" s="60"/>
      <c r="F7356" s="61"/>
      <c r="G7356" s="60"/>
      <c r="H7356" s="65"/>
      <c r="I7356" s="105"/>
      <c r="J7356" s="63"/>
      <c r="K7356" s="65"/>
      <c r="L7356" s="65"/>
      <c r="M7356" s="65"/>
      <c r="N7356" s="65"/>
      <c r="O7356" s="63"/>
      <c r="P7356" s="63"/>
      <c r="Q7356" s="63"/>
      <c r="R7356" s="60"/>
      <c r="S7356" s="60"/>
      <c r="T7356" s="69"/>
      <c r="U7356" s="8"/>
      <c r="X7356" s="60"/>
    </row>
    <row r="7357" spans="1:27" ht="11.25" outlineLevel="4" x14ac:dyDescent="0.2">
      <c r="A7357" s="4"/>
      <c r="B7357" s="120"/>
      <c r="C7357" s="121">
        <v>17</v>
      </c>
      <c r="D7357" s="122" t="s">
        <v>760</v>
      </c>
      <c r="E7357" s="123" t="s">
        <v>4129</v>
      </c>
      <c r="F7357" s="124" t="s">
        <v>4130</v>
      </c>
      <c r="G7357" s="122" t="s">
        <v>3656</v>
      </c>
      <c r="H7357" s="125">
        <v>1</v>
      </c>
      <c r="I7357" s="126">
        <v>0</v>
      </c>
      <c r="J7357" s="127">
        <f>H7357*I7357</f>
        <v>0</v>
      </c>
      <c r="K7357" s="125"/>
      <c r="L7357" s="125">
        <f>H7357*K7357</f>
        <v>0</v>
      </c>
      <c r="M7357" s="125"/>
      <c r="N7357" s="125">
        <f>H7357*M7357</f>
        <v>0</v>
      </c>
      <c r="O7357" s="127">
        <v>15</v>
      </c>
      <c r="P7357" s="127">
        <f>J7357*(O7357/100)</f>
        <v>0</v>
      </c>
      <c r="Q7357" s="127">
        <f>J7357+P7357</f>
        <v>0</v>
      </c>
      <c r="R7357" s="128"/>
      <c r="S7357" s="128" t="s">
        <v>776</v>
      </c>
      <c r="T7357" s="129">
        <v>1</v>
      </c>
      <c r="U7357" s="8"/>
      <c r="V7357" s="8"/>
      <c r="W7357" s="8"/>
      <c r="X7357" s="60"/>
    </row>
    <row r="7358" spans="1:27" ht="9.75" outlineLevel="5" x14ac:dyDescent="0.2">
      <c r="A7358" s="130"/>
      <c r="B7358" s="131"/>
      <c r="C7358" s="131"/>
      <c r="D7358" s="132"/>
      <c r="E7358" s="136" t="s">
        <v>0</v>
      </c>
      <c r="F7358" s="159" t="s">
        <v>763</v>
      </c>
      <c r="G7358" s="159"/>
      <c r="H7358" s="160"/>
      <c r="I7358" s="161"/>
      <c r="J7358" s="162"/>
      <c r="K7358" s="134"/>
      <c r="L7358" s="134"/>
      <c r="M7358" s="134"/>
      <c r="N7358" s="134"/>
      <c r="O7358" s="135"/>
      <c r="P7358" s="135"/>
      <c r="Q7358" s="135"/>
      <c r="R7358" s="132"/>
      <c r="S7358" s="132"/>
      <c r="T7358" s="131"/>
      <c r="U7358" s="6"/>
      <c r="V7358" s="8"/>
      <c r="W7358" s="8"/>
      <c r="X7358" s="133" t="str">
        <f>F7358</f>
        <v>---</v>
      </c>
      <c r="Y7358" s="9"/>
      <c r="AA7358" s="11"/>
    </row>
    <row r="7359" spans="1:27" ht="7.5" customHeight="1" outlineLevel="5" x14ac:dyDescent="0.15">
      <c r="B7359" s="69"/>
      <c r="C7359" s="69"/>
      <c r="D7359" s="60"/>
      <c r="E7359" s="60"/>
      <c r="F7359" s="61"/>
      <c r="G7359" s="60"/>
      <c r="H7359" s="65"/>
      <c r="I7359" s="105"/>
      <c r="J7359" s="63"/>
      <c r="K7359" s="65"/>
      <c r="L7359" s="65"/>
      <c r="M7359" s="65"/>
      <c r="N7359" s="65"/>
      <c r="O7359" s="63"/>
      <c r="P7359" s="63"/>
      <c r="Q7359" s="63"/>
      <c r="R7359" s="60"/>
      <c r="S7359" s="60"/>
      <c r="T7359" s="69"/>
      <c r="U7359" s="8"/>
      <c r="X7359" s="60"/>
    </row>
    <row r="7360" spans="1:27" ht="11.25" outlineLevel="4" x14ac:dyDescent="0.2">
      <c r="A7360" s="4"/>
      <c r="B7360" s="120"/>
      <c r="C7360" s="121">
        <v>18</v>
      </c>
      <c r="D7360" s="122" t="s">
        <v>760</v>
      </c>
      <c r="E7360" s="123" t="s">
        <v>4131</v>
      </c>
      <c r="F7360" s="124" t="s">
        <v>4132</v>
      </c>
      <c r="G7360" s="122" t="s">
        <v>3854</v>
      </c>
      <c r="H7360" s="125">
        <v>1</v>
      </c>
      <c r="I7360" s="126">
        <v>0</v>
      </c>
      <c r="J7360" s="127">
        <f>H7360*I7360</f>
        <v>0</v>
      </c>
      <c r="K7360" s="125"/>
      <c r="L7360" s="125">
        <f>H7360*K7360</f>
        <v>0</v>
      </c>
      <c r="M7360" s="125"/>
      <c r="N7360" s="125">
        <f>H7360*M7360</f>
        <v>0</v>
      </c>
      <c r="O7360" s="127">
        <v>15</v>
      </c>
      <c r="P7360" s="127">
        <f>J7360*(O7360/100)</f>
        <v>0</v>
      </c>
      <c r="Q7360" s="127">
        <f>J7360+P7360</f>
        <v>0</v>
      </c>
      <c r="R7360" s="128"/>
      <c r="S7360" s="128" t="s">
        <v>776</v>
      </c>
      <c r="T7360" s="129">
        <v>1</v>
      </c>
      <c r="U7360" s="8"/>
      <c r="V7360" s="8"/>
      <c r="W7360" s="8"/>
      <c r="X7360" s="60"/>
    </row>
    <row r="7361" spans="1:27" ht="9.75" outlineLevel="5" x14ac:dyDescent="0.2">
      <c r="A7361" s="130"/>
      <c r="B7361" s="131"/>
      <c r="C7361" s="131"/>
      <c r="D7361" s="132"/>
      <c r="E7361" s="136" t="s">
        <v>0</v>
      </c>
      <c r="F7361" s="159" t="s">
        <v>763</v>
      </c>
      <c r="G7361" s="159"/>
      <c r="H7361" s="160"/>
      <c r="I7361" s="161"/>
      <c r="J7361" s="162"/>
      <c r="K7361" s="134"/>
      <c r="L7361" s="134"/>
      <c r="M7361" s="134"/>
      <c r="N7361" s="134"/>
      <c r="O7361" s="135"/>
      <c r="P7361" s="135"/>
      <c r="Q7361" s="135"/>
      <c r="R7361" s="132"/>
      <c r="S7361" s="132"/>
      <c r="T7361" s="131"/>
      <c r="U7361" s="6"/>
      <c r="V7361" s="8"/>
      <c r="W7361" s="8"/>
      <c r="X7361" s="133" t="str">
        <f>F7361</f>
        <v>---</v>
      </c>
      <c r="Y7361" s="9"/>
      <c r="AA7361" s="11"/>
    </row>
    <row r="7362" spans="1:27" ht="7.5" customHeight="1" outlineLevel="5" x14ac:dyDescent="0.15">
      <c r="B7362" s="69"/>
      <c r="C7362" s="69"/>
      <c r="D7362" s="60"/>
      <c r="E7362" s="60"/>
      <c r="F7362" s="61"/>
      <c r="G7362" s="60"/>
      <c r="H7362" s="65"/>
      <c r="I7362" s="105"/>
      <c r="J7362" s="63"/>
      <c r="K7362" s="65"/>
      <c r="L7362" s="65"/>
      <c r="M7362" s="65"/>
      <c r="N7362" s="65"/>
      <c r="O7362" s="63"/>
      <c r="P7362" s="63"/>
      <c r="Q7362" s="63"/>
      <c r="R7362" s="60"/>
      <c r="S7362" s="60"/>
      <c r="T7362" s="69"/>
      <c r="U7362" s="8"/>
      <c r="X7362" s="60"/>
    </row>
    <row r="7363" spans="1:27" ht="11.25" outlineLevel="4" x14ac:dyDescent="0.2">
      <c r="A7363" s="4"/>
      <c r="B7363" s="120"/>
      <c r="C7363" s="121">
        <v>19</v>
      </c>
      <c r="D7363" s="122" t="s">
        <v>760</v>
      </c>
      <c r="E7363" s="123" t="s">
        <v>4133</v>
      </c>
      <c r="F7363" s="124" t="s">
        <v>4134</v>
      </c>
      <c r="G7363" s="122" t="s">
        <v>3656</v>
      </c>
      <c r="H7363" s="125">
        <v>1</v>
      </c>
      <c r="I7363" s="126">
        <v>0</v>
      </c>
      <c r="J7363" s="127">
        <f>H7363*I7363</f>
        <v>0</v>
      </c>
      <c r="K7363" s="125"/>
      <c r="L7363" s="125">
        <f>H7363*K7363</f>
        <v>0</v>
      </c>
      <c r="M7363" s="125"/>
      <c r="N7363" s="125">
        <f>H7363*M7363</f>
        <v>0</v>
      </c>
      <c r="O7363" s="127">
        <v>15</v>
      </c>
      <c r="P7363" s="127">
        <f>J7363*(O7363/100)</f>
        <v>0</v>
      </c>
      <c r="Q7363" s="127">
        <f>J7363+P7363</f>
        <v>0</v>
      </c>
      <c r="R7363" s="128"/>
      <c r="S7363" s="128" t="s">
        <v>776</v>
      </c>
      <c r="T7363" s="129">
        <v>1</v>
      </c>
      <c r="U7363" s="8"/>
      <c r="V7363" s="8"/>
      <c r="W7363" s="8"/>
      <c r="X7363" s="60"/>
    </row>
    <row r="7364" spans="1:27" ht="9.75" outlineLevel="5" x14ac:dyDescent="0.2">
      <c r="A7364" s="130"/>
      <c r="B7364" s="131"/>
      <c r="C7364" s="131"/>
      <c r="D7364" s="132"/>
      <c r="E7364" s="136" t="s">
        <v>0</v>
      </c>
      <c r="F7364" s="159" t="s">
        <v>763</v>
      </c>
      <c r="G7364" s="159"/>
      <c r="H7364" s="160"/>
      <c r="I7364" s="161"/>
      <c r="J7364" s="162"/>
      <c r="K7364" s="134"/>
      <c r="L7364" s="134"/>
      <c r="M7364" s="134"/>
      <c r="N7364" s="134"/>
      <c r="O7364" s="135"/>
      <c r="P7364" s="135"/>
      <c r="Q7364" s="135"/>
      <c r="R7364" s="132"/>
      <c r="S7364" s="132"/>
      <c r="T7364" s="131"/>
      <c r="U7364" s="6"/>
      <c r="V7364" s="8"/>
      <c r="W7364" s="8"/>
      <c r="X7364" s="133" t="str">
        <f>F7364</f>
        <v>---</v>
      </c>
      <c r="Y7364" s="9"/>
      <c r="AA7364" s="11"/>
    </row>
    <row r="7365" spans="1:27" ht="7.5" customHeight="1" outlineLevel="5" x14ac:dyDescent="0.15">
      <c r="B7365" s="69"/>
      <c r="C7365" s="69"/>
      <c r="D7365" s="60"/>
      <c r="E7365" s="60"/>
      <c r="F7365" s="61"/>
      <c r="G7365" s="60"/>
      <c r="H7365" s="65"/>
      <c r="I7365" s="105"/>
      <c r="J7365" s="63"/>
      <c r="K7365" s="65"/>
      <c r="L7365" s="65"/>
      <c r="M7365" s="65"/>
      <c r="N7365" s="65"/>
      <c r="O7365" s="63"/>
      <c r="P7365" s="63"/>
      <c r="Q7365" s="63"/>
      <c r="R7365" s="60"/>
      <c r="S7365" s="60"/>
      <c r="T7365" s="69"/>
      <c r="U7365" s="8"/>
      <c r="X7365" s="60"/>
    </row>
    <row r="7366" spans="1:27" ht="11.25" outlineLevel="4" x14ac:dyDescent="0.2">
      <c r="A7366" s="4"/>
      <c r="B7366" s="120"/>
      <c r="C7366" s="121">
        <v>20</v>
      </c>
      <c r="D7366" s="122" t="s">
        <v>760</v>
      </c>
      <c r="E7366" s="123" t="s">
        <v>4135</v>
      </c>
      <c r="F7366" s="124" t="s">
        <v>4136</v>
      </c>
      <c r="G7366" s="122" t="s">
        <v>3656</v>
      </c>
      <c r="H7366" s="125">
        <v>1</v>
      </c>
      <c r="I7366" s="126">
        <v>0</v>
      </c>
      <c r="J7366" s="127">
        <f>H7366*I7366</f>
        <v>0</v>
      </c>
      <c r="K7366" s="125"/>
      <c r="L7366" s="125">
        <f>H7366*K7366</f>
        <v>0</v>
      </c>
      <c r="M7366" s="125"/>
      <c r="N7366" s="125">
        <f>H7366*M7366</f>
        <v>0</v>
      </c>
      <c r="O7366" s="127">
        <v>15</v>
      </c>
      <c r="P7366" s="127">
        <f>J7366*(O7366/100)</f>
        <v>0</v>
      </c>
      <c r="Q7366" s="127">
        <f>J7366+P7366</f>
        <v>0</v>
      </c>
      <c r="R7366" s="128"/>
      <c r="S7366" s="128" t="s">
        <v>776</v>
      </c>
      <c r="T7366" s="129">
        <v>1</v>
      </c>
      <c r="U7366" s="8"/>
      <c r="V7366" s="8"/>
      <c r="W7366" s="8"/>
      <c r="X7366" s="60"/>
    </row>
    <row r="7367" spans="1:27" ht="9.75" outlineLevel="5" x14ac:dyDescent="0.2">
      <c r="A7367" s="130"/>
      <c r="B7367" s="131"/>
      <c r="C7367" s="131"/>
      <c r="D7367" s="132"/>
      <c r="E7367" s="136" t="s">
        <v>0</v>
      </c>
      <c r="F7367" s="159" t="s">
        <v>763</v>
      </c>
      <c r="G7367" s="159"/>
      <c r="H7367" s="160"/>
      <c r="I7367" s="161"/>
      <c r="J7367" s="162"/>
      <c r="K7367" s="134"/>
      <c r="L7367" s="134"/>
      <c r="M7367" s="134"/>
      <c r="N7367" s="134"/>
      <c r="O7367" s="135"/>
      <c r="P7367" s="135"/>
      <c r="Q7367" s="135"/>
      <c r="R7367" s="132"/>
      <c r="S7367" s="132"/>
      <c r="T7367" s="131"/>
      <c r="U7367" s="6"/>
      <c r="V7367" s="8"/>
      <c r="W7367" s="8"/>
      <c r="X7367" s="133" t="str">
        <f>F7367</f>
        <v>---</v>
      </c>
      <c r="Y7367" s="9"/>
      <c r="AA7367" s="11"/>
    </row>
    <row r="7368" spans="1:27" ht="7.5" customHeight="1" outlineLevel="5" x14ac:dyDescent="0.15">
      <c r="B7368" s="69"/>
      <c r="C7368" s="69"/>
      <c r="D7368" s="60"/>
      <c r="E7368" s="60"/>
      <c r="F7368" s="61"/>
      <c r="G7368" s="60"/>
      <c r="H7368" s="65"/>
      <c r="I7368" s="105"/>
      <c r="J7368" s="63"/>
      <c r="K7368" s="65"/>
      <c r="L7368" s="65"/>
      <c r="M7368" s="65"/>
      <c r="N7368" s="65"/>
      <c r="O7368" s="63"/>
      <c r="P7368" s="63"/>
      <c r="Q7368" s="63"/>
      <c r="R7368" s="60"/>
      <c r="S7368" s="60"/>
      <c r="T7368" s="69"/>
      <c r="U7368" s="8"/>
      <c r="X7368" s="60"/>
    </row>
    <row r="7369" spans="1:27" ht="11.25" outlineLevel="4" x14ac:dyDescent="0.2">
      <c r="A7369" s="4"/>
      <c r="B7369" s="120"/>
      <c r="C7369" s="121">
        <v>21</v>
      </c>
      <c r="D7369" s="122" t="s">
        <v>3747</v>
      </c>
      <c r="E7369" s="123" t="s">
        <v>4137</v>
      </c>
      <c r="F7369" s="124" t="s">
        <v>4138</v>
      </c>
      <c r="G7369" s="122" t="s">
        <v>724</v>
      </c>
      <c r="H7369" s="125">
        <v>1</v>
      </c>
      <c r="I7369" s="126">
        <v>0</v>
      </c>
      <c r="J7369" s="127">
        <f>H7369*I7369</f>
        <v>0</v>
      </c>
      <c r="K7369" s="125"/>
      <c r="L7369" s="125">
        <f>H7369*K7369</f>
        <v>0</v>
      </c>
      <c r="M7369" s="125"/>
      <c r="N7369" s="125">
        <f>H7369*M7369</f>
        <v>0</v>
      </c>
      <c r="O7369" s="127">
        <v>15</v>
      </c>
      <c r="P7369" s="127">
        <f>J7369*(O7369/100)</f>
        <v>0</v>
      </c>
      <c r="Q7369" s="127">
        <f>J7369+P7369</f>
        <v>0</v>
      </c>
      <c r="R7369" s="128"/>
      <c r="S7369" s="128" t="s">
        <v>538</v>
      </c>
      <c r="T7369" s="129">
        <v>1</v>
      </c>
      <c r="U7369" s="8"/>
      <c r="V7369" s="8"/>
      <c r="W7369" s="8"/>
      <c r="X7369" s="60"/>
    </row>
    <row r="7370" spans="1:27" ht="9.75" outlineLevel="5" x14ac:dyDescent="0.2">
      <c r="A7370" s="130"/>
      <c r="B7370" s="131"/>
      <c r="C7370" s="131"/>
      <c r="D7370" s="132"/>
      <c r="E7370" s="136" t="s">
        <v>0</v>
      </c>
      <c r="F7370" s="159" t="s">
        <v>4139</v>
      </c>
      <c r="G7370" s="159"/>
      <c r="H7370" s="160"/>
      <c r="I7370" s="161"/>
      <c r="J7370" s="162"/>
      <c r="K7370" s="134"/>
      <c r="L7370" s="134"/>
      <c r="M7370" s="134"/>
      <c r="N7370" s="134"/>
      <c r="O7370" s="135"/>
      <c r="P7370" s="135"/>
      <c r="Q7370" s="135"/>
      <c r="R7370" s="132"/>
      <c r="S7370" s="132"/>
      <c r="T7370" s="131"/>
      <c r="U7370" s="6"/>
      <c r="V7370" s="8"/>
      <c r="W7370" s="8"/>
      <c r="X7370" s="133" t="str">
        <f>F7370</f>
        <v>Montáž součástí 19" optického rozvaděče vany</v>
      </c>
      <c r="Y7370" s="9"/>
      <c r="AA7370" s="11"/>
    </row>
    <row r="7371" spans="1:27" ht="7.5" customHeight="1" outlineLevel="5" x14ac:dyDescent="0.15">
      <c r="B7371" s="69"/>
      <c r="C7371" s="69"/>
      <c r="D7371" s="60"/>
      <c r="E7371" s="60"/>
      <c r="F7371" s="61"/>
      <c r="G7371" s="60"/>
      <c r="H7371" s="65"/>
      <c r="I7371" s="105"/>
      <c r="J7371" s="63"/>
      <c r="K7371" s="65"/>
      <c r="L7371" s="65"/>
      <c r="M7371" s="65"/>
      <c r="N7371" s="65"/>
      <c r="O7371" s="63"/>
      <c r="P7371" s="63"/>
      <c r="Q7371" s="63"/>
      <c r="R7371" s="60"/>
      <c r="S7371" s="60"/>
      <c r="T7371" s="69"/>
      <c r="U7371" s="8"/>
      <c r="X7371" s="60"/>
    </row>
    <row r="7372" spans="1:27" ht="11.25" outlineLevel="4" x14ac:dyDescent="0.2">
      <c r="A7372" s="4"/>
      <c r="B7372" s="120"/>
      <c r="C7372" s="121">
        <v>22</v>
      </c>
      <c r="D7372" s="122" t="s">
        <v>760</v>
      </c>
      <c r="E7372" s="123" t="s">
        <v>4140</v>
      </c>
      <c r="F7372" s="124" t="s">
        <v>4141</v>
      </c>
      <c r="G7372" s="122" t="s">
        <v>3656</v>
      </c>
      <c r="H7372" s="125">
        <v>1</v>
      </c>
      <c r="I7372" s="126">
        <v>0</v>
      </c>
      <c r="J7372" s="127">
        <f>H7372*I7372</f>
        <v>0</v>
      </c>
      <c r="K7372" s="125"/>
      <c r="L7372" s="125">
        <f>H7372*K7372</f>
        <v>0</v>
      </c>
      <c r="M7372" s="125"/>
      <c r="N7372" s="125">
        <f>H7372*M7372</f>
        <v>0</v>
      </c>
      <c r="O7372" s="127">
        <v>15</v>
      </c>
      <c r="P7372" s="127">
        <f>J7372*(O7372/100)</f>
        <v>0</v>
      </c>
      <c r="Q7372" s="127">
        <f>J7372+P7372</f>
        <v>0</v>
      </c>
      <c r="R7372" s="128"/>
      <c r="S7372" s="128" t="s">
        <v>776</v>
      </c>
      <c r="T7372" s="129">
        <v>1</v>
      </c>
      <c r="U7372" s="8"/>
      <c r="V7372" s="8"/>
      <c r="W7372" s="8"/>
      <c r="X7372" s="60"/>
    </row>
    <row r="7373" spans="1:27" ht="9.75" outlineLevel="5" x14ac:dyDescent="0.2">
      <c r="A7373" s="130"/>
      <c r="B7373" s="131"/>
      <c r="C7373" s="131"/>
      <c r="D7373" s="132"/>
      <c r="E7373" s="136" t="s">
        <v>0</v>
      </c>
      <c r="F7373" s="159" t="s">
        <v>763</v>
      </c>
      <c r="G7373" s="159"/>
      <c r="H7373" s="160"/>
      <c r="I7373" s="161"/>
      <c r="J7373" s="162"/>
      <c r="K7373" s="134"/>
      <c r="L7373" s="134"/>
      <c r="M7373" s="134"/>
      <c r="N7373" s="134"/>
      <c r="O7373" s="135"/>
      <c r="P7373" s="135"/>
      <c r="Q7373" s="135"/>
      <c r="R7373" s="132"/>
      <c r="S7373" s="132"/>
      <c r="T7373" s="131"/>
      <c r="U7373" s="6"/>
      <c r="V7373" s="8"/>
      <c r="W7373" s="8"/>
      <c r="X7373" s="133" t="str">
        <f>F7373</f>
        <v>---</v>
      </c>
      <c r="Y7373" s="9"/>
      <c r="AA7373" s="11"/>
    </row>
    <row r="7374" spans="1:27" ht="7.5" customHeight="1" outlineLevel="5" x14ac:dyDescent="0.15">
      <c r="B7374" s="69"/>
      <c r="C7374" s="69"/>
      <c r="D7374" s="60"/>
      <c r="E7374" s="60"/>
      <c r="F7374" s="61"/>
      <c r="G7374" s="60"/>
      <c r="H7374" s="65"/>
      <c r="I7374" s="105"/>
      <c r="J7374" s="63"/>
      <c r="K7374" s="65"/>
      <c r="L7374" s="65"/>
      <c r="M7374" s="65"/>
      <c r="N7374" s="65"/>
      <c r="O7374" s="63"/>
      <c r="P7374" s="63"/>
      <c r="Q7374" s="63"/>
      <c r="R7374" s="60"/>
      <c r="S7374" s="60"/>
      <c r="T7374" s="69"/>
      <c r="U7374" s="8"/>
      <c r="X7374" s="60"/>
    </row>
    <row r="7375" spans="1:27" ht="11.25" outlineLevel="4" x14ac:dyDescent="0.2">
      <c r="A7375" s="4"/>
      <c r="B7375" s="120"/>
      <c r="C7375" s="121">
        <v>23</v>
      </c>
      <c r="D7375" s="122" t="s">
        <v>760</v>
      </c>
      <c r="E7375" s="123" t="s">
        <v>4142</v>
      </c>
      <c r="F7375" s="124" t="s">
        <v>4143</v>
      </c>
      <c r="G7375" s="122" t="s">
        <v>3656</v>
      </c>
      <c r="H7375" s="125">
        <v>24</v>
      </c>
      <c r="I7375" s="126">
        <v>0</v>
      </c>
      <c r="J7375" s="127">
        <f>H7375*I7375</f>
        <v>0</v>
      </c>
      <c r="K7375" s="125"/>
      <c r="L7375" s="125">
        <f>H7375*K7375</f>
        <v>0</v>
      </c>
      <c r="M7375" s="125"/>
      <c r="N7375" s="125">
        <f>H7375*M7375</f>
        <v>0</v>
      </c>
      <c r="O7375" s="127">
        <v>15</v>
      </c>
      <c r="P7375" s="127">
        <f>J7375*(O7375/100)</f>
        <v>0</v>
      </c>
      <c r="Q7375" s="127">
        <f>J7375+P7375</f>
        <v>0</v>
      </c>
      <c r="R7375" s="128"/>
      <c r="S7375" s="128" t="s">
        <v>776</v>
      </c>
      <c r="T7375" s="129">
        <v>1</v>
      </c>
      <c r="U7375" s="8"/>
      <c r="V7375" s="8"/>
      <c r="W7375" s="8"/>
      <c r="X7375" s="60"/>
    </row>
    <row r="7376" spans="1:27" ht="9.75" outlineLevel="5" x14ac:dyDescent="0.2">
      <c r="A7376" s="130"/>
      <c r="B7376" s="131"/>
      <c r="C7376" s="131"/>
      <c r="D7376" s="132"/>
      <c r="E7376" s="136" t="s">
        <v>0</v>
      </c>
      <c r="F7376" s="159" t="s">
        <v>763</v>
      </c>
      <c r="G7376" s="159"/>
      <c r="H7376" s="160"/>
      <c r="I7376" s="161"/>
      <c r="J7376" s="162"/>
      <c r="K7376" s="134"/>
      <c r="L7376" s="134"/>
      <c r="M7376" s="134"/>
      <c r="N7376" s="134"/>
      <c r="O7376" s="135"/>
      <c r="P7376" s="135"/>
      <c r="Q7376" s="135"/>
      <c r="R7376" s="132"/>
      <c r="S7376" s="132"/>
      <c r="T7376" s="131"/>
      <c r="U7376" s="6"/>
      <c r="V7376" s="8"/>
      <c r="W7376" s="8"/>
      <c r="X7376" s="133" t="str">
        <f>F7376</f>
        <v>---</v>
      </c>
      <c r="Y7376" s="9"/>
      <c r="AA7376" s="11"/>
    </row>
    <row r="7377" spans="1:27" ht="7.5" customHeight="1" outlineLevel="5" x14ac:dyDescent="0.15">
      <c r="B7377" s="69"/>
      <c r="C7377" s="69"/>
      <c r="D7377" s="60"/>
      <c r="E7377" s="60"/>
      <c r="F7377" s="61"/>
      <c r="G7377" s="60"/>
      <c r="H7377" s="65"/>
      <c r="I7377" s="105"/>
      <c r="J7377" s="63"/>
      <c r="K7377" s="65"/>
      <c r="L7377" s="65"/>
      <c r="M7377" s="65"/>
      <c r="N7377" s="65"/>
      <c r="O7377" s="63"/>
      <c r="P7377" s="63"/>
      <c r="Q7377" s="63"/>
      <c r="R7377" s="60"/>
      <c r="S7377" s="60"/>
      <c r="T7377" s="69"/>
      <c r="U7377" s="8"/>
      <c r="X7377" s="60"/>
    </row>
    <row r="7378" spans="1:27" ht="11.25" outlineLevel="4" x14ac:dyDescent="0.2">
      <c r="A7378" s="4"/>
      <c r="B7378" s="120"/>
      <c r="C7378" s="121">
        <v>24</v>
      </c>
      <c r="D7378" s="122" t="s">
        <v>760</v>
      </c>
      <c r="E7378" s="123" t="s">
        <v>4144</v>
      </c>
      <c r="F7378" s="124" t="s">
        <v>4145</v>
      </c>
      <c r="G7378" s="122" t="s">
        <v>3656</v>
      </c>
      <c r="H7378" s="125">
        <v>24</v>
      </c>
      <c r="I7378" s="126">
        <v>0</v>
      </c>
      <c r="J7378" s="127">
        <f>H7378*I7378</f>
        <v>0</v>
      </c>
      <c r="K7378" s="125"/>
      <c r="L7378" s="125">
        <f>H7378*K7378</f>
        <v>0</v>
      </c>
      <c r="M7378" s="125"/>
      <c r="N7378" s="125">
        <f>H7378*M7378</f>
        <v>0</v>
      </c>
      <c r="O7378" s="127">
        <v>15</v>
      </c>
      <c r="P7378" s="127">
        <f>J7378*(O7378/100)</f>
        <v>0</v>
      </c>
      <c r="Q7378" s="127">
        <f>J7378+P7378</f>
        <v>0</v>
      </c>
      <c r="R7378" s="128"/>
      <c r="S7378" s="128" t="s">
        <v>776</v>
      </c>
      <c r="T7378" s="129">
        <v>1</v>
      </c>
      <c r="U7378" s="8"/>
      <c r="V7378" s="8"/>
      <c r="W7378" s="8"/>
      <c r="X7378" s="60"/>
    </row>
    <row r="7379" spans="1:27" ht="9.75" outlineLevel="5" x14ac:dyDescent="0.2">
      <c r="A7379" s="130"/>
      <c r="B7379" s="131"/>
      <c r="C7379" s="131"/>
      <c r="D7379" s="132"/>
      <c r="E7379" s="136" t="s">
        <v>0</v>
      </c>
      <c r="F7379" s="159" t="s">
        <v>763</v>
      </c>
      <c r="G7379" s="159"/>
      <c r="H7379" s="160"/>
      <c r="I7379" s="161"/>
      <c r="J7379" s="162"/>
      <c r="K7379" s="134"/>
      <c r="L7379" s="134"/>
      <c r="M7379" s="134"/>
      <c r="N7379" s="134"/>
      <c r="O7379" s="135"/>
      <c r="P7379" s="135"/>
      <c r="Q7379" s="135"/>
      <c r="R7379" s="132"/>
      <c r="S7379" s="132"/>
      <c r="T7379" s="131"/>
      <c r="U7379" s="6"/>
      <c r="V7379" s="8"/>
      <c r="W7379" s="8"/>
      <c r="X7379" s="133" t="str">
        <f>F7379</f>
        <v>---</v>
      </c>
      <c r="Y7379" s="9"/>
      <c r="AA7379" s="11"/>
    </row>
    <row r="7380" spans="1:27" ht="7.5" customHeight="1" outlineLevel="5" x14ac:dyDescent="0.15">
      <c r="B7380" s="69"/>
      <c r="C7380" s="69"/>
      <c r="D7380" s="60"/>
      <c r="E7380" s="60"/>
      <c r="F7380" s="61"/>
      <c r="G7380" s="60"/>
      <c r="H7380" s="65"/>
      <c r="I7380" s="105"/>
      <c r="J7380" s="63"/>
      <c r="K7380" s="65"/>
      <c r="L7380" s="65"/>
      <c r="M7380" s="65"/>
      <c r="N7380" s="65"/>
      <c r="O7380" s="63"/>
      <c r="P7380" s="63"/>
      <c r="Q7380" s="63"/>
      <c r="R7380" s="60"/>
      <c r="S7380" s="60"/>
      <c r="T7380" s="69"/>
      <c r="U7380" s="8"/>
      <c r="X7380" s="60"/>
    </row>
    <row r="7381" spans="1:27" ht="11.25" outlineLevel="4" x14ac:dyDescent="0.2">
      <c r="A7381" s="4"/>
      <c r="B7381" s="120"/>
      <c r="C7381" s="121">
        <v>25</v>
      </c>
      <c r="D7381" s="122" t="s">
        <v>760</v>
      </c>
      <c r="E7381" s="123" t="s">
        <v>4146</v>
      </c>
      <c r="F7381" s="124" t="s">
        <v>4147</v>
      </c>
      <c r="G7381" s="122" t="s">
        <v>3656</v>
      </c>
      <c r="H7381" s="125">
        <v>24</v>
      </c>
      <c r="I7381" s="126">
        <v>0</v>
      </c>
      <c r="J7381" s="127">
        <f>H7381*I7381</f>
        <v>0</v>
      </c>
      <c r="K7381" s="125"/>
      <c r="L7381" s="125">
        <f>H7381*K7381</f>
        <v>0</v>
      </c>
      <c r="M7381" s="125"/>
      <c r="N7381" s="125">
        <f>H7381*M7381</f>
        <v>0</v>
      </c>
      <c r="O7381" s="127">
        <v>15</v>
      </c>
      <c r="P7381" s="127">
        <f>J7381*(O7381/100)</f>
        <v>0</v>
      </c>
      <c r="Q7381" s="127">
        <f>J7381+P7381</f>
        <v>0</v>
      </c>
      <c r="R7381" s="128"/>
      <c r="S7381" s="128" t="s">
        <v>776</v>
      </c>
      <c r="T7381" s="129">
        <v>1</v>
      </c>
      <c r="U7381" s="8"/>
      <c r="V7381" s="8"/>
      <c r="W7381" s="8"/>
      <c r="X7381" s="60"/>
    </row>
    <row r="7382" spans="1:27" ht="9.75" outlineLevel="5" x14ac:dyDescent="0.2">
      <c r="A7382" s="130"/>
      <c r="B7382" s="131"/>
      <c r="C7382" s="131"/>
      <c r="D7382" s="132"/>
      <c r="E7382" s="136" t="s">
        <v>0</v>
      </c>
      <c r="F7382" s="159" t="s">
        <v>763</v>
      </c>
      <c r="G7382" s="159"/>
      <c r="H7382" s="160"/>
      <c r="I7382" s="161"/>
      <c r="J7382" s="162"/>
      <c r="K7382" s="134"/>
      <c r="L7382" s="134"/>
      <c r="M7382" s="134"/>
      <c r="N7382" s="134"/>
      <c r="O7382" s="135"/>
      <c r="P7382" s="135"/>
      <c r="Q7382" s="135"/>
      <c r="R7382" s="132"/>
      <c r="S7382" s="132"/>
      <c r="T7382" s="131"/>
      <c r="U7382" s="6"/>
      <c r="V7382" s="8"/>
      <c r="W7382" s="8"/>
      <c r="X7382" s="133" t="str">
        <f>F7382</f>
        <v>---</v>
      </c>
      <c r="Y7382" s="9"/>
      <c r="AA7382" s="11"/>
    </row>
    <row r="7383" spans="1:27" ht="7.5" customHeight="1" outlineLevel="5" x14ac:dyDescent="0.15">
      <c r="B7383" s="69"/>
      <c r="C7383" s="69"/>
      <c r="D7383" s="60"/>
      <c r="E7383" s="60"/>
      <c r="F7383" s="61"/>
      <c r="G7383" s="60"/>
      <c r="H7383" s="65"/>
      <c r="I7383" s="105"/>
      <c r="J7383" s="63"/>
      <c r="K7383" s="65"/>
      <c r="L7383" s="65"/>
      <c r="M7383" s="65"/>
      <c r="N7383" s="65"/>
      <c r="O7383" s="63"/>
      <c r="P7383" s="63"/>
      <c r="Q7383" s="63"/>
      <c r="R7383" s="60"/>
      <c r="S7383" s="60"/>
      <c r="T7383" s="69"/>
      <c r="U7383" s="8"/>
      <c r="X7383" s="60"/>
    </row>
    <row r="7384" spans="1:27" ht="11.25" outlineLevel="4" x14ac:dyDescent="0.2">
      <c r="A7384" s="4"/>
      <c r="B7384" s="120"/>
      <c r="C7384" s="121">
        <v>26</v>
      </c>
      <c r="D7384" s="122" t="s">
        <v>534</v>
      </c>
      <c r="E7384" s="123" t="s">
        <v>4148</v>
      </c>
      <c r="F7384" s="124" t="s">
        <v>4149</v>
      </c>
      <c r="G7384" s="122" t="s">
        <v>724</v>
      </c>
      <c r="H7384" s="125">
        <v>1</v>
      </c>
      <c r="I7384" s="126">
        <v>0</v>
      </c>
      <c r="J7384" s="127">
        <f>H7384*I7384</f>
        <v>0</v>
      </c>
      <c r="K7384" s="125"/>
      <c r="L7384" s="125">
        <f>H7384*K7384</f>
        <v>0</v>
      </c>
      <c r="M7384" s="125"/>
      <c r="N7384" s="125">
        <f>H7384*M7384</f>
        <v>0</v>
      </c>
      <c r="O7384" s="127">
        <v>15</v>
      </c>
      <c r="P7384" s="127">
        <f>J7384*(O7384/100)</f>
        <v>0</v>
      </c>
      <c r="Q7384" s="127">
        <f>J7384+P7384</f>
        <v>0</v>
      </c>
      <c r="R7384" s="128"/>
      <c r="S7384" s="128" t="s">
        <v>538</v>
      </c>
      <c r="T7384" s="129">
        <v>1</v>
      </c>
      <c r="U7384" s="8"/>
      <c r="V7384" s="8"/>
      <c r="W7384" s="8"/>
      <c r="X7384" s="60"/>
    </row>
    <row r="7385" spans="1:27" ht="9.75" outlineLevel="5" x14ac:dyDescent="0.2">
      <c r="A7385" s="130"/>
      <c r="B7385" s="131"/>
      <c r="C7385" s="131"/>
      <c r="D7385" s="132"/>
      <c r="E7385" s="136" t="s">
        <v>0</v>
      </c>
      <c r="F7385" s="159" t="s">
        <v>4150</v>
      </c>
      <c r="G7385" s="159"/>
      <c r="H7385" s="160"/>
      <c r="I7385" s="161"/>
      <c r="J7385" s="162"/>
      <c r="K7385" s="134"/>
      <c r="L7385" s="134"/>
      <c r="M7385" s="134"/>
      <c r="N7385" s="134"/>
      <c r="O7385" s="135"/>
      <c r="P7385" s="135"/>
      <c r="Q7385" s="135"/>
      <c r="R7385" s="132"/>
      <c r="S7385" s="132"/>
      <c r="T7385" s="131"/>
      <c r="U7385" s="6"/>
      <c r="V7385" s="8"/>
      <c r="W7385" s="8"/>
      <c r="X7385" s="133" t="str">
        <f>F7385</f>
        <v>Montáž strukturované kabeláže rozvaděče optického nástěnného</v>
      </c>
      <c r="Y7385" s="9"/>
      <c r="AA7385" s="11"/>
    </row>
    <row r="7386" spans="1:27" ht="7.5" customHeight="1" outlineLevel="5" x14ac:dyDescent="0.15">
      <c r="B7386" s="69"/>
      <c r="C7386" s="69"/>
      <c r="D7386" s="60"/>
      <c r="E7386" s="60"/>
      <c r="F7386" s="61"/>
      <c r="G7386" s="60"/>
      <c r="H7386" s="65"/>
      <c r="I7386" s="105"/>
      <c r="J7386" s="63"/>
      <c r="K7386" s="65"/>
      <c r="L7386" s="65"/>
      <c r="M7386" s="65"/>
      <c r="N7386" s="65"/>
      <c r="O7386" s="63"/>
      <c r="P7386" s="63"/>
      <c r="Q7386" s="63"/>
      <c r="R7386" s="60"/>
      <c r="S7386" s="60"/>
      <c r="T7386" s="69"/>
      <c r="U7386" s="8"/>
      <c r="X7386" s="60"/>
    </row>
    <row r="7387" spans="1:27" ht="33.75" outlineLevel="4" x14ac:dyDescent="0.2">
      <c r="A7387" s="4"/>
      <c r="B7387" s="120"/>
      <c r="C7387" s="121">
        <v>27</v>
      </c>
      <c r="D7387" s="122" t="s">
        <v>760</v>
      </c>
      <c r="E7387" s="123" t="s">
        <v>4151</v>
      </c>
      <c r="F7387" s="124" t="s">
        <v>4152</v>
      </c>
      <c r="G7387" s="122" t="s">
        <v>3656</v>
      </c>
      <c r="H7387" s="125">
        <v>1</v>
      </c>
      <c r="I7387" s="126">
        <v>0</v>
      </c>
      <c r="J7387" s="127">
        <f>H7387*I7387</f>
        <v>0</v>
      </c>
      <c r="K7387" s="125"/>
      <c r="L7387" s="125">
        <f>H7387*K7387</f>
        <v>0</v>
      </c>
      <c r="M7387" s="125"/>
      <c r="N7387" s="125">
        <f>H7387*M7387</f>
        <v>0</v>
      </c>
      <c r="O7387" s="127">
        <v>15</v>
      </c>
      <c r="P7387" s="127">
        <f>J7387*(O7387/100)</f>
        <v>0</v>
      </c>
      <c r="Q7387" s="127">
        <f>J7387+P7387</f>
        <v>0</v>
      </c>
      <c r="R7387" s="128"/>
      <c r="S7387" s="128" t="s">
        <v>776</v>
      </c>
      <c r="T7387" s="129">
        <v>1</v>
      </c>
      <c r="U7387" s="8"/>
      <c r="V7387" s="8"/>
      <c r="W7387" s="8"/>
      <c r="X7387" s="60"/>
    </row>
    <row r="7388" spans="1:27" ht="9.75" outlineLevel="5" x14ac:dyDescent="0.2">
      <c r="A7388" s="130"/>
      <c r="B7388" s="131"/>
      <c r="C7388" s="131"/>
      <c r="D7388" s="132"/>
      <c r="E7388" s="136" t="s">
        <v>0</v>
      </c>
      <c r="F7388" s="159" t="s">
        <v>763</v>
      </c>
      <c r="G7388" s="159"/>
      <c r="H7388" s="160"/>
      <c r="I7388" s="161"/>
      <c r="J7388" s="162"/>
      <c r="K7388" s="134"/>
      <c r="L7388" s="134"/>
      <c r="M7388" s="134"/>
      <c r="N7388" s="134"/>
      <c r="O7388" s="135"/>
      <c r="P7388" s="135"/>
      <c r="Q7388" s="135"/>
      <c r="R7388" s="132"/>
      <c r="S7388" s="132"/>
      <c r="T7388" s="131"/>
      <c r="U7388" s="6"/>
      <c r="V7388" s="8"/>
      <c r="W7388" s="8"/>
      <c r="X7388" s="133" t="str">
        <f>F7388</f>
        <v>---</v>
      </c>
      <c r="Y7388" s="9"/>
      <c r="AA7388" s="11"/>
    </row>
    <row r="7389" spans="1:27" ht="7.5" customHeight="1" outlineLevel="5" x14ac:dyDescent="0.15">
      <c r="B7389" s="69"/>
      <c r="C7389" s="69"/>
      <c r="D7389" s="60"/>
      <c r="E7389" s="60"/>
      <c r="F7389" s="61"/>
      <c r="G7389" s="60"/>
      <c r="H7389" s="65"/>
      <c r="I7389" s="105"/>
      <c r="J7389" s="63"/>
      <c r="K7389" s="65"/>
      <c r="L7389" s="65"/>
      <c r="M7389" s="65"/>
      <c r="N7389" s="65"/>
      <c r="O7389" s="63"/>
      <c r="P7389" s="63"/>
      <c r="Q7389" s="63"/>
      <c r="R7389" s="60"/>
      <c r="S7389" s="60"/>
      <c r="T7389" s="69"/>
      <c r="U7389" s="8"/>
      <c r="X7389" s="60"/>
    </row>
    <row r="7390" spans="1:27" ht="22.5" outlineLevel="4" x14ac:dyDescent="0.2">
      <c r="A7390" s="4"/>
      <c r="B7390" s="120"/>
      <c r="C7390" s="121">
        <v>28</v>
      </c>
      <c r="D7390" s="122" t="s">
        <v>760</v>
      </c>
      <c r="E7390" s="123" t="s">
        <v>4153</v>
      </c>
      <c r="F7390" s="124" t="s">
        <v>4154</v>
      </c>
      <c r="G7390" s="122" t="s">
        <v>3656</v>
      </c>
      <c r="H7390" s="125">
        <v>7</v>
      </c>
      <c r="I7390" s="126">
        <v>0</v>
      </c>
      <c r="J7390" s="127">
        <f>H7390*I7390</f>
        <v>0</v>
      </c>
      <c r="K7390" s="125"/>
      <c r="L7390" s="125">
        <f>H7390*K7390</f>
        <v>0</v>
      </c>
      <c r="M7390" s="125"/>
      <c r="N7390" s="125">
        <f>H7390*M7390</f>
        <v>0</v>
      </c>
      <c r="O7390" s="127">
        <v>15</v>
      </c>
      <c r="P7390" s="127">
        <f>J7390*(O7390/100)</f>
        <v>0</v>
      </c>
      <c r="Q7390" s="127">
        <f>J7390+P7390</f>
        <v>0</v>
      </c>
      <c r="R7390" s="128"/>
      <c r="S7390" s="128" t="s">
        <v>776</v>
      </c>
      <c r="T7390" s="129">
        <v>1</v>
      </c>
      <c r="U7390" s="8"/>
      <c r="V7390" s="8"/>
      <c r="W7390" s="8"/>
      <c r="X7390" s="60"/>
    </row>
    <row r="7391" spans="1:27" ht="9.75" outlineLevel="5" x14ac:dyDescent="0.2">
      <c r="A7391" s="130"/>
      <c r="B7391" s="131"/>
      <c r="C7391" s="131"/>
      <c r="D7391" s="132"/>
      <c r="E7391" s="136" t="s">
        <v>0</v>
      </c>
      <c r="F7391" s="159" t="s">
        <v>763</v>
      </c>
      <c r="G7391" s="159"/>
      <c r="H7391" s="160"/>
      <c r="I7391" s="161"/>
      <c r="J7391" s="162"/>
      <c r="K7391" s="134"/>
      <c r="L7391" s="134"/>
      <c r="M7391" s="134"/>
      <c r="N7391" s="134"/>
      <c r="O7391" s="135"/>
      <c r="P7391" s="135"/>
      <c r="Q7391" s="135"/>
      <c r="R7391" s="132"/>
      <c r="S7391" s="132"/>
      <c r="T7391" s="131"/>
      <c r="U7391" s="6"/>
      <c r="V7391" s="8"/>
      <c r="W7391" s="8"/>
      <c r="X7391" s="133" t="str">
        <f>F7391</f>
        <v>---</v>
      </c>
      <c r="Y7391" s="9"/>
      <c r="AA7391" s="11"/>
    </row>
    <row r="7392" spans="1:27" ht="7.5" customHeight="1" outlineLevel="5" x14ac:dyDescent="0.15">
      <c r="B7392" s="69"/>
      <c r="C7392" s="69"/>
      <c r="D7392" s="60"/>
      <c r="E7392" s="60"/>
      <c r="F7392" s="61"/>
      <c r="G7392" s="60"/>
      <c r="H7392" s="65"/>
      <c r="I7392" s="105"/>
      <c r="J7392" s="63"/>
      <c r="K7392" s="65"/>
      <c r="L7392" s="65"/>
      <c r="M7392" s="65"/>
      <c r="N7392" s="65"/>
      <c r="O7392" s="63"/>
      <c r="P7392" s="63"/>
      <c r="Q7392" s="63"/>
      <c r="R7392" s="60"/>
      <c r="S7392" s="60"/>
      <c r="T7392" s="69"/>
      <c r="U7392" s="8"/>
      <c r="X7392" s="60"/>
    </row>
    <row r="7393" spans="1:27" outlineLevel="4" x14ac:dyDescent="0.15">
      <c r="B7393" s="6"/>
      <c r="C7393" s="6"/>
      <c r="D7393" s="6"/>
      <c r="E7393" s="6"/>
      <c r="F7393" s="6"/>
      <c r="G7393" s="6"/>
      <c r="H7393" s="6"/>
      <c r="I7393" s="8"/>
      <c r="J7393" s="8"/>
      <c r="K7393" s="6"/>
      <c r="L7393" s="6"/>
      <c r="M7393" s="6"/>
      <c r="N7393" s="6"/>
      <c r="O7393" s="6"/>
      <c r="P7393" s="8"/>
      <c r="Q7393" s="8"/>
      <c r="R7393" s="8"/>
      <c r="S7393" s="6"/>
      <c r="T7393" s="6"/>
      <c r="X7393" s="6"/>
    </row>
    <row r="7394" spans="1:27" ht="11.25" outlineLevel="3" x14ac:dyDescent="0.2">
      <c r="A7394" s="96" t="s">
        <v>282</v>
      </c>
      <c r="B7394" s="100">
        <v>4</v>
      </c>
      <c r="C7394" s="114"/>
      <c r="D7394" s="115" t="s">
        <v>533</v>
      </c>
      <c r="E7394" s="115"/>
      <c r="F7394" s="116" t="s">
        <v>218</v>
      </c>
      <c r="G7394" s="115"/>
      <c r="H7394" s="117"/>
      <c r="I7394" s="118"/>
      <c r="J7394" s="98">
        <f>SUBTOTAL(9,J7395:J7407)</f>
        <v>0</v>
      </c>
      <c r="K7394" s="117"/>
      <c r="L7394" s="99">
        <f>SUBTOTAL(9,L7395:L7407)</f>
        <v>0</v>
      </c>
      <c r="M7394" s="117"/>
      <c r="N7394" s="99">
        <f>SUBTOTAL(9,N7395:N7407)</f>
        <v>0</v>
      </c>
      <c r="O7394" s="119"/>
      <c r="P7394" s="98">
        <f>SUBTOTAL(9,P7395:P7407)</f>
        <v>0</v>
      </c>
      <c r="Q7394" s="98">
        <f>SUBTOTAL(9,Q7395:Q7407)</f>
        <v>0</v>
      </c>
      <c r="R7394" s="115"/>
      <c r="S7394" s="115"/>
      <c r="T7394" s="100">
        <f>SUBTOTAL(9,T7395:T7407)</f>
        <v>4</v>
      </c>
      <c r="U7394" s="6"/>
      <c r="V7394" s="8"/>
      <c r="W7394" s="8"/>
      <c r="X7394" s="60"/>
    </row>
    <row r="7395" spans="1:27" ht="11.25" outlineLevel="4" x14ac:dyDescent="0.2">
      <c r="A7395" s="4"/>
      <c r="B7395" s="120"/>
      <c r="C7395" s="121">
        <v>1</v>
      </c>
      <c r="D7395" s="122" t="s">
        <v>534</v>
      </c>
      <c r="E7395" s="123" t="s">
        <v>4158</v>
      </c>
      <c r="F7395" s="124" t="s">
        <v>4159</v>
      </c>
      <c r="G7395" s="122" t="s">
        <v>724</v>
      </c>
      <c r="H7395" s="125">
        <v>24</v>
      </c>
      <c r="I7395" s="126">
        <v>0</v>
      </c>
      <c r="J7395" s="127">
        <f>H7395*I7395</f>
        <v>0</v>
      </c>
      <c r="K7395" s="125"/>
      <c r="L7395" s="125">
        <f>H7395*K7395</f>
        <v>0</v>
      </c>
      <c r="M7395" s="125"/>
      <c r="N7395" s="125">
        <f>H7395*M7395</f>
        <v>0</v>
      </c>
      <c r="O7395" s="127">
        <v>15</v>
      </c>
      <c r="P7395" s="127">
        <f>J7395*(O7395/100)</f>
        <v>0</v>
      </c>
      <c r="Q7395" s="127">
        <f>J7395+P7395</f>
        <v>0</v>
      </c>
      <c r="R7395" s="128"/>
      <c r="S7395" s="128" t="s">
        <v>538</v>
      </c>
      <c r="T7395" s="129">
        <v>1</v>
      </c>
      <c r="U7395" s="8"/>
      <c r="V7395" s="8"/>
      <c r="W7395" s="8"/>
      <c r="X7395" s="60"/>
    </row>
    <row r="7396" spans="1:27" ht="9.75" outlineLevel="5" x14ac:dyDescent="0.2">
      <c r="A7396" s="130"/>
      <c r="B7396" s="131"/>
      <c r="C7396" s="131"/>
      <c r="D7396" s="132"/>
      <c r="E7396" s="136" t="s">
        <v>0</v>
      </c>
      <c r="F7396" s="159" t="s">
        <v>4160</v>
      </c>
      <c r="G7396" s="159"/>
      <c r="H7396" s="160"/>
      <c r="I7396" s="161"/>
      <c r="J7396" s="162"/>
      <c r="K7396" s="134"/>
      <c r="L7396" s="134"/>
      <c r="M7396" s="134"/>
      <c r="N7396" s="134"/>
      <c r="O7396" s="135"/>
      <c r="P7396" s="135"/>
      <c r="Q7396" s="135"/>
      <c r="R7396" s="132"/>
      <c r="S7396" s="132"/>
      <c r="T7396" s="131"/>
      <c r="U7396" s="6"/>
      <c r="V7396" s="8"/>
      <c r="W7396" s="8"/>
      <c r="X7396" s="133" t="str">
        <f>F7396</f>
        <v>Montáž strukturované kabeláže zásuvek datových popis portů patchpanelu</v>
      </c>
      <c r="Y7396" s="9"/>
      <c r="AA7396" s="11"/>
    </row>
    <row r="7397" spans="1:27" ht="7.5" customHeight="1" outlineLevel="5" x14ac:dyDescent="0.15">
      <c r="B7397" s="69"/>
      <c r="C7397" s="69"/>
      <c r="D7397" s="60"/>
      <c r="E7397" s="60"/>
      <c r="F7397" s="61"/>
      <c r="G7397" s="60"/>
      <c r="H7397" s="65"/>
      <c r="I7397" s="105"/>
      <c r="J7397" s="63"/>
      <c r="K7397" s="65"/>
      <c r="L7397" s="65"/>
      <c r="M7397" s="65"/>
      <c r="N7397" s="65"/>
      <c r="O7397" s="63"/>
      <c r="P7397" s="63"/>
      <c r="Q7397" s="63"/>
      <c r="R7397" s="60"/>
      <c r="S7397" s="60"/>
      <c r="T7397" s="69"/>
      <c r="U7397" s="8"/>
      <c r="X7397" s="60"/>
    </row>
    <row r="7398" spans="1:27" ht="11.25" outlineLevel="4" x14ac:dyDescent="0.2">
      <c r="A7398" s="4"/>
      <c r="B7398" s="120"/>
      <c r="C7398" s="121">
        <v>2</v>
      </c>
      <c r="D7398" s="122" t="s">
        <v>534</v>
      </c>
      <c r="E7398" s="123" t="s">
        <v>4161</v>
      </c>
      <c r="F7398" s="124" t="s">
        <v>4162</v>
      </c>
      <c r="G7398" s="122" t="s">
        <v>724</v>
      </c>
      <c r="H7398" s="125">
        <v>36</v>
      </c>
      <c r="I7398" s="126">
        <v>0</v>
      </c>
      <c r="J7398" s="127">
        <f>H7398*I7398</f>
        <v>0</v>
      </c>
      <c r="K7398" s="125"/>
      <c r="L7398" s="125">
        <f>H7398*K7398</f>
        <v>0</v>
      </c>
      <c r="M7398" s="125"/>
      <c r="N7398" s="125">
        <f>H7398*M7398</f>
        <v>0</v>
      </c>
      <c r="O7398" s="127">
        <v>15</v>
      </c>
      <c r="P7398" s="127">
        <f>J7398*(O7398/100)</f>
        <v>0</v>
      </c>
      <c r="Q7398" s="127">
        <f>J7398+P7398</f>
        <v>0</v>
      </c>
      <c r="R7398" s="128"/>
      <c r="S7398" s="128" t="s">
        <v>538</v>
      </c>
      <c r="T7398" s="129">
        <v>1</v>
      </c>
      <c r="U7398" s="8"/>
      <c r="V7398" s="8"/>
      <c r="W7398" s="8"/>
      <c r="X7398" s="60"/>
    </row>
    <row r="7399" spans="1:27" ht="9.75" outlineLevel="5" x14ac:dyDescent="0.2">
      <c r="A7399" s="130"/>
      <c r="B7399" s="131"/>
      <c r="C7399" s="131"/>
      <c r="D7399" s="132"/>
      <c r="E7399" s="136" t="s">
        <v>0</v>
      </c>
      <c r="F7399" s="159" t="s">
        <v>4163</v>
      </c>
      <c r="G7399" s="159"/>
      <c r="H7399" s="160"/>
      <c r="I7399" s="161"/>
      <c r="J7399" s="162"/>
      <c r="K7399" s="134"/>
      <c r="L7399" s="134"/>
      <c r="M7399" s="134"/>
      <c r="N7399" s="134"/>
      <c r="O7399" s="135"/>
      <c r="P7399" s="135"/>
      <c r="Q7399" s="135"/>
      <c r="R7399" s="132"/>
      <c r="S7399" s="132"/>
      <c r="T7399" s="131"/>
      <c r="U7399" s="6"/>
      <c r="V7399" s="8"/>
      <c r="W7399" s="8"/>
      <c r="X7399" s="133" t="str">
        <f>F7399</f>
        <v>Montáž strukturované kabeláže měření segmentu metalického s vyhotovením protokolu</v>
      </c>
      <c r="Y7399" s="9"/>
      <c r="AA7399" s="11"/>
    </row>
    <row r="7400" spans="1:27" ht="7.5" customHeight="1" outlineLevel="5" x14ac:dyDescent="0.15">
      <c r="B7400" s="69"/>
      <c r="C7400" s="69"/>
      <c r="D7400" s="60"/>
      <c r="E7400" s="60"/>
      <c r="F7400" s="61"/>
      <c r="G7400" s="60"/>
      <c r="H7400" s="65"/>
      <c r="I7400" s="105"/>
      <c r="J7400" s="63"/>
      <c r="K7400" s="65"/>
      <c r="L7400" s="65"/>
      <c r="M7400" s="65"/>
      <c r="N7400" s="65"/>
      <c r="O7400" s="63"/>
      <c r="P7400" s="63"/>
      <c r="Q7400" s="63"/>
      <c r="R7400" s="60"/>
      <c r="S7400" s="60"/>
      <c r="T7400" s="69"/>
      <c r="U7400" s="8"/>
      <c r="X7400" s="60"/>
    </row>
    <row r="7401" spans="1:27" ht="11.25" outlineLevel="4" x14ac:dyDescent="0.2">
      <c r="A7401" s="4"/>
      <c r="B7401" s="120"/>
      <c r="C7401" s="121">
        <v>3</v>
      </c>
      <c r="D7401" s="122" t="s">
        <v>534</v>
      </c>
      <c r="E7401" s="123" t="s">
        <v>4164</v>
      </c>
      <c r="F7401" s="124" t="s">
        <v>4165</v>
      </c>
      <c r="G7401" s="122" t="s">
        <v>724</v>
      </c>
      <c r="H7401" s="125">
        <v>6</v>
      </c>
      <c r="I7401" s="126">
        <v>0</v>
      </c>
      <c r="J7401" s="127">
        <f>H7401*I7401</f>
        <v>0</v>
      </c>
      <c r="K7401" s="125"/>
      <c r="L7401" s="125">
        <f>H7401*K7401</f>
        <v>0</v>
      </c>
      <c r="M7401" s="125"/>
      <c r="N7401" s="125">
        <f>H7401*M7401</f>
        <v>0</v>
      </c>
      <c r="O7401" s="127">
        <v>15</v>
      </c>
      <c r="P7401" s="127">
        <f>J7401*(O7401/100)</f>
        <v>0</v>
      </c>
      <c r="Q7401" s="127">
        <f>J7401+P7401</f>
        <v>0</v>
      </c>
      <c r="R7401" s="128"/>
      <c r="S7401" s="128" t="s">
        <v>538</v>
      </c>
      <c r="T7401" s="129">
        <v>1</v>
      </c>
      <c r="U7401" s="8"/>
      <c r="V7401" s="8"/>
      <c r="W7401" s="8"/>
      <c r="X7401" s="60"/>
    </row>
    <row r="7402" spans="1:27" ht="9.75" outlineLevel="5" x14ac:dyDescent="0.2">
      <c r="A7402" s="130"/>
      <c r="B7402" s="131"/>
      <c r="C7402" s="131"/>
      <c r="D7402" s="132"/>
      <c r="E7402" s="136" t="s">
        <v>0</v>
      </c>
      <c r="F7402" s="159" t="s">
        <v>4166</v>
      </c>
      <c r="G7402" s="159"/>
      <c r="H7402" s="160"/>
      <c r="I7402" s="161"/>
      <c r="J7402" s="162"/>
      <c r="K7402" s="134"/>
      <c r="L7402" s="134"/>
      <c r="M7402" s="134"/>
      <c r="N7402" s="134"/>
      <c r="O7402" s="135"/>
      <c r="P7402" s="135"/>
      <c r="Q7402" s="135"/>
      <c r="R7402" s="132"/>
      <c r="S7402" s="132"/>
      <c r="T7402" s="131"/>
      <c r="U7402" s="6"/>
      <c r="V7402" s="8"/>
      <c r="W7402" s="8"/>
      <c r="X7402" s="133" t="str">
        <f>F7402</f>
        <v>Montáž strukturované kabeláže měření segmentu optického, měření útlumu, 2 okna</v>
      </c>
      <c r="Y7402" s="9"/>
      <c r="AA7402" s="11"/>
    </row>
    <row r="7403" spans="1:27" ht="7.5" customHeight="1" outlineLevel="5" x14ac:dyDescent="0.15">
      <c r="B7403" s="69"/>
      <c r="C7403" s="69"/>
      <c r="D7403" s="60"/>
      <c r="E7403" s="60"/>
      <c r="F7403" s="61"/>
      <c r="G7403" s="60"/>
      <c r="H7403" s="65"/>
      <c r="I7403" s="105"/>
      <c r="J7403" s="63"/>
      <c r="K7403" s="65"/>
      <c r="L7403" s="65"/>
      <c r="M7403" s="65"/>
      <c r="N7403" s="65"/>
      <c r="O7403" s="63"/>
      <c r="P7403" s="63"/>
      <c r="Q7403" s="63"/>
      <c r="R7403" s="60"/>
      <c r="S7403" s="60"/>
      <c r="T7403" s="69"/>
      <c r="U7403" s="8"/>
      <c r="X7403" s="60"/>
    </row>
    <row r="7404" spans="1:27" ht="11.25" outlineLevel="4" x14ac:dyDescent="0.2">
      <c r="A7404" s="4"/>
      <c r="B7404" s="120"/>
      <c r="C7404" s="121">
        <v>4</v>
      </c>
      <c r="D7404" s="122" t="s">
        <v>534</v>
      </c>
      <c r="E7404" s="123" t="s">
        <v>4155</v>
      </c>
      <c r="F7404" s="124" t="s">
        <v>4156</v>
      </c>
      <c r="G7404" s="122" t="s">
        <v>724</v>
      </c>
      <c r="H7404" s="125">
        <v>36</v>
      </c>
      <c r="I7404" s="126">
        <v>0</v>
      </c>
      <c r="J7404" s="127">
        <f>H7404*I7404</f>
        <v>0</v>
      </c>
      <c r="K7404" s="125"/>
      <c r="L7404" s="125">
        <f>H7404*K7404</f>
        <v>0</v>
      </c>
      <c r="M7404" s="125"/>
      <c r="N7404" s="125">
        <f>H7404*M7404</f>
        <v>0</v>
      </c>
      <c r="O7404" s="127">
        <v>15</v>
      </c>
      <c r="P7404" s="127">
        <f>J7404*(O7404/100)</f>
        <v>0</v>
      </c>
      <c r="Q7404" s="127">
        <f>J7404+P7404</f>
        <v>0</v>
      </c>
      <c r="R7404" s="128"/>
      <c r="S7404" s="128" t="s">
        <v>538</v>
      </c>
      <c r="T7404" s="129">
        <v>1</v>
      </c>
      <c r="U7404" s="8"/>
      <c r="V7404" s="8"/>
      <c r="W7404" s="8"/>
      <c r="X7404" s="60"/>
    </row>
    <row r="7405" spans="1:27" ht="9.75" outlineLevel="5" x14ac:dyDescent="0.2">
      <c r="A7405" s="130"/>
      <c r="B7405" s="131"/>
      <c r="C7405" s="131"/>
      <c r="D7405" s="132"/>
      <c r="E7405" s="136" t="s">
        <v>0</v>
      </c>
      <c r="F7405" s="159" t="s">
        <v>4157</v>
      </c>
      <c r="G7405" s="159"/>
      <c r="H7405" s="160"/>
      <c r="I7405" s="161"/>
      <c r="J7405" s="162"/>
      <c r="K7405" s="134"/>
      <c r="L7405" s="134"/>
      <c r="M7405" s="134"/>
      <c r="N7405" s="134"/>
      <c r="O7405" s="135"/>
      <c r="P7405" s="135"/>
      <c r="Q7405" s="135"/>
      <c r="R7405" s="132"/>
      <c r="S7405" s="132"/>
      <c r="T7405" s="131"/>
      <c r="U7405" s="6"/>
      <c r="V7405" s="8"/>
      <c r="W7405" s="8"/>
      <c r="X7405" s="133" t="str">
        <f>F7405</f>
        <v>Montáž strukturované kabeláže zásuvek datových popis portu zásuvky</v>
      </c>
      <c r="Y7405" s="9"/>
      <c r="AA7405" s="11"/>
    </row>
    <row r="7406" spans="1:27" ht="7.5" customHeight="1" outlineLevel="5" x14ac:dyDescent="0.15">
      <c r="B7406" s="69"/>
      <c r="C7406" s="69"/>
      <c r="D7406" s="60"/>
      <c r="E7406" s="60"/>
      <c r="F7406" s="61"/>
      <c r="G7406" s="60"/>
      <c r="H7406" s="65"/>
      <c r="I7406" s="105"/>
      <c r="J7406" s="63"/>
      <c r="K7406" s="65"/>
      <c r="L7406" s="65"/>
      <c r="M7406" s="65"/>
      <c r="N7406" s="65"/>
      <c r="O7406" s="63"/>
      <c r="P7406" s="63"/>
      <c r="Q7406" s="63"/>
      <c r="R7406" s="60"/>
      <c r="S7406" s="60"/>
      <c r="T7406" s="69"/>
      <c r="U7406" s="8"/>
      <c r="X7406" s="60"/>
    </row>
    <row r="7407" spans="1:27" outlineLevel="4" x14ac:dyDescent="0.15">
      <c r="B7407" s="6"/>
      <c r="C7407" s="6"/>
      <c r="D7407" s="6"/>
      <c r="E7407" s="6"/>
      <c r="F7407" s="6"/>
      <c r="G7407" s="6"/>
      <c r="H7407" s="6"/>
      <c r="I7407" s="8"/>
      <c r="J7407" s="8"/>
      <c r="K7407" s="6"/>
      <c r="L7407" s="6"/>
      <c r="M7407" s="6"/>
      <c r="N7407" s="6"/>
      <c r="O7407" s="6"/>
      <c r="P7407" s="8"/>
      <c r="Q7407" s="8"/>
      <c r="R7407" s="8"/>
      <c r="S7407" s="6"/>
      <c r="T7407" s="6"/>
      <c r="X7407" s="6"/>
    </row>
    <row r="7408" spans="1:27" ht="11.25" outlineLevel="3" x14ac:dyDescent="0.2">
      <c r="A7408" s="96" t="s">
        <v>283</v>
      </c>
      <c r="B7408" s="100">
        <v>4</v>
      </c>
      <c r="C7408" s="114"/>
      <c r="D7408" s="115" t="s">
        <v>533</v>
      </c>
      <c r="E7408" s="115"/>
      <c r="F7408" s="116" t="s">
        <v>220</v>
      </c>
      <c r="G7408" s="115"/>
      <c r="H7408" s="117"/>
      <c r="I7408" s="118"/>
      <c r="J7408" s="98">
        <f>SUBTOTAL(9,J7409:J7511)</f>
        <v>0</v>
      </c>
      <c r="K7408" s="117"/>
      <c r="L7408" s="99">
        <f>SUBTOTAL(9,L7409:L7511)</f>
        <v>0</v>
      </c>
      <c r="M7408" s="117"/>
      <c r="N7408" s="99">
        <f>SUBTOTAL(9,N7409:N7511)</f>
        <v>0</v>
      </c>
      <c r="O7408" s="119"/>
      <c r="P7408" s="98">
        <f>SUBTOTAL(9,P7409:P7511)</f>
        <v>0</v>
      </c>
      <c r="Q7408" s="98">
        <f>SUBTOTAL(9,Q7409:Q7511)</f>
        <v>0</v>
      </c>
      <c r="R7408" s="115"/>
      <c r="S7408" s="115"/>
      <c r="T7408" s="100">
        <f>SUBTOTAL(9,T7409:T7511)</f>
        <v>34</v>
      </c>
      <c r="U7408" s="6"/>
      <c r="V7408" s="8"/>
      <c r="W7408" s="8"/>
      <c r="X7408" s="60"/>
    </row>
    <row r="7409" spans="1:27" ht="11.25" outlineLevel="4" x14ac:dyDescent="0.2">
      <c r="A7409" s="4"/>
      <c r="B7409" s="120"/>
      <c r="C7409" s="121">
        <v>1</v>
      </c>
      <c r="D7409" s="122" t="s">
        <v>760</v>
      </c>
      <c r="E7409" s="123" t="s">
        <v>4167</v>
      </c>
      <c r="F7409" s="124" t="s">
        <v>4168</v>
      </c>
      <c r="G7409" s="122" t="s">
        <v>3656</v>
      </c>
      <c r="H7409" s="125">
        <v>6</v>
      </c>
      <c r="I7409" s="126">
        <v>0</v>
      </c>
      <c r="J7409" s="127">
        <f>H7409*I7409</f>
        <v>0</v>
      </c>
      <c r="K7409" s="125"/>
      <c r="L7409" s="125">
        <f>H7409*K7409</f>
        <v>0</v>
      </c>
      <c r="M7409" s="125"/>
      <c r="N7409" s="125">
        <f>H7409*M7409</f>
        <v>0</v>
      </c>
      <c r="O7409" s="127">
        <v>15</v>
      </c>
      <c r="P7409" s="127">
        <f>J7409*(O7409/100)</f>
        <v>0</v>
      </c>
      <c r="Q7409" s="127">
        <f>J7409+P7409</f>
        <v>0</v>
      </c>
      <c r="R7409" s="128"/>
      <c r="S7409" s="128" t="s">
        <v>776</v>
      </c>
      <c r="T7409" s="129">
        <v>1</v>
      </c>
      <c r="U7409" s="8"/>
      <c r="V7409" s="8"/>
      <c r="W7409" s="8"/>
      <c r="X7409" s="60"/>
    </row>
    <row r="7410" spans="1:27" ht="9.75" outlineLevel="5" x14ac:dyDescent="0.2">
      <c r="A7410" s="130"/>
      <c r="B7410" s="131"/>
      <c r="C7410" s="131"/>
      <c r="D7410" s="132"/>
      <c r="E7410" s="136" t="s">
        <v>0</v>
      </c>
      <c r="F7410" s="159" t="s">
        <v>763</v>
      </c>
      <c r="G7410" s="159"/>
      <c r="H7410" s="160"/>
      <c r="I7410" s="161"/>
      <c r="J7410" s="162"/>
      <c r="K7410" s="134"/>
      <c r="L7410" s="134"/>
      <c r="M7410" s="134"/>
      <c r="N7410" s="134"/>
      <c r="O7410" s="135"/>
      <c r="P7410" s="135"/>
      <c r="Q7410" s="135"/>
      <c r="R7410" s="132"/>
      <c r="S7410" s="132"/>
      <c r="T7410" s="131"/>
      <c r="U7410" s="6"/>
      <c r="V7410" s="8"/>
      <c r="W7410" s="8"/>
      <c r="X7410" s="133" t="str">
        <f>F7410</f>
        <v>---</v>
      </c>
      <c r="Y7410" s="9"/>
      <c r="AA7410" s="11"/>
    </row>
    <row r="7411" spans="1:27" ht="7.5" customHeight="1" outlineLevel="5" x14ac:dyDescent="0.15">
      <c r="B7411" s="69"/>
      <c r="C7411" s="69"/>
      <c r="D7411" s="60"/>
      <c r="E7411" s="60"/>
      <c r="F7411" s="61"/>
      <c r="G7411" s="60"/>
      <c r="H7411" s="65"/>
      <c r="I7411" s="105"/>
      <c r="J7411" s="63"/>
      <c r="K7411" s="65"/>
      <c r="L7411" s="65"/>
      <c r="M7411" s="65"/>
      <c r="N7411" s="65"/>
      <c r="O7411" s="63"/>
      <c r="P7411" s="63"/>
      <c r="Q7411" s="63"/>
      <c r="R7411" s="60"/>
      <c r="S7411" s="60"/>
      <c r="T7411" s="69"/>
      <c r="U7411" s="8"/>
      <c r="X7411" s="60"/>
    </row>
    <row r="7412" spans="1:27" ht="11.25" outlineLevel="4" x14ac:dyDescent="0.2">
      <c r="A7412" s="4"/>
      <c r="B7412" s="120"/>
      <c r="C7412" s="121">
        <v>2</v>
      </c>
      <c r="D7412" s="122" t="s">
        <v>760</v>
      </c>
      <c r="E7412" s="123" t="s">
        <v>4169</v>
      </c>
      <c r="F7412" s="124" t="s">
        <v>4170</v>
      </c>
      <c r="G7412" s="122" t="s">
        <v>3656</v>
      </c>
      <c r="H7412" s="125">
        <v>1</v>
      </c>
      <c r="I7412" s="126">
        <v>0</v>
      </c>
      <c r="J7412" s="127">
        <f>H7412*I7412</f>
        <v>0</v>
      </c>
      <c r="K7412" s="125"/>
      <c r="L7412" s="125">
        <f>H7412*K7412</f>
        <v>0</v>
      </c>
      <c r="M7412" s="125"/>
      <c r="N7412" s="125">
        <f>H7412*M7412</f>
        <v>0</v>
      </c>
      <c r="O7412" s="127">
        <v>15</v>
      </c>
      <c r="P7412" s="127">
        <f>J7412*(O7412/100)</f>
        <v>0</v>
      </c>
      <c r="Q7412" s="127">
        <f>J7412+P7412</f>
        <v>0</v>
      </c>
      <c r="R7412" s="128"/>
      <c r="S7412" s="128" t="s">
        <v>776</v>
      </c>
      <c r="T7412" s="129">
        <v>1</v>
      </c>
      <c r="U7412" s="8"/>
      <c r="V7412" s="8"/>
      <c r="W7412" s="8"/>
      <c r="X7412" s="60"/>
    </row>
    <row r="7413" spans="1:27" ht="9.75" outlineLevel="5" x14ac:dyDescent="0.2">
      <c r="A7413" s="130"/>
      <c r="B7413" s="131"/>
      <c r="C7413" s="131"/>
      <c r="D7413" s="132"/>
      <c r="E7413" s="136" t="s">
        <v>0</v>
      </c>
      <c r="F7413" s="159" t="s">
        <v>763</v>
      </c>
      <c r="G7413" s="159"/>
      <c r="H7413" s="160"/>
      <c r="I7413" s="161"/>
      <c r="J7413" s="162"/>
      <c r="K7413" s="134"/>
      <c r="L7413" s="134"/>
      <c r="M7413" s="134"/>
      <c r="N7413" s="134"/>
      <c r="O7413" s="135"/>
      <c r="P7413" s="135"/>
      <c r="Q7413" s="135"/>
      <c r="R7413" s="132"/>
      <c r="S7413" s="132"/>
      <c r="T7413" s="131"/>
      <c r="U7413" s="6"/>
      <c r="V7413" s="8"/>
      <c r="W7413" s="8"/>
      <c r="X7413" s="133" t="str">
        <f>F7413</f>
        <v>---</v>
      </c>
      <c r="Y7413" s="9"/>
      <c r="AA7413" s="11"/>
    </row>
    <row r="7414" spans="1:27" ht="7.5" customHeight="1" outlineLevel="5" x14ac:dyDescent="0.15">
      <c r="B7414" s="69"/>
      <c r="C7414" s="69"/>
      <c r="D7414" s="60"/>
      <c r="E7414" s="60"/>
      <c r="F7414" s="61"/>
      <c r="G7414" s="60"/>
      <c r="H7414" s="65"/>
      <c r="I7414" s="105"/>
      <c r="J7414" s="63"/>
      <c r="K7414" s="65"/>
      <c r="L7414" s="65"/>
      <c r="M7414" s="65"/>
      <c r="N7414" s="65"/>
      <c r="O7414" s="63"/>
      <c r="P7414" s="63"/>
      <c r="Q7414" s="63"/>
      <c r="R7414" s="60"/>
      <c r="S7414" s="60"/>
      <c r="T7414" s="69"/>
      <c r="U7414" s="8"/>
      <c r="X7414" s="60"/>
    </row>
    <row r="7415" spans="1:27" ht="11.25" outlineLevel="4" x14ac:dyDescent="0.2">
      <c r="A7415" s="4"/>
      <c r="B7415" s="120"/>
      <c r="C7415" s="121">
        <v>3</v>
      </c>
      <c r="D7415" s="122" t="s">
        <v>760</v>
      </c>
      <c r="E7415" s="123" t="s">
        <v>4171</v>
      </c>
      <c r="F7415" s="124" t="s">
        <v>4172</v>
      </c>
      <c r="G7415" s="122" t="s">
        <v>3656</v>
      </c>
      <c r="H7415" s="125">
        <v>1</v>
      </c>
      <c r="I7415" s="126">
        <v>0</v>
      </c>
      <c r="J7415" s="127">
        <f>H7415*I7415</f>
        <v>0</v>
      </c>
      <c r="K7415" s="125"/>
      <c r="L7415" s="125">
        <f>H7415*K7415</f>
        <v>0</v>
      </c>
      <c r="M7415" s="125"/>
      <c r="N7415" s="125">
        <f>H7415*M7415</f>
        <v>0</v>
      </c>
      <c r="O7415" s="127">
        <v>15</v>
      </c>
      <c r="P7415" s="127">
        <f>J7415*(O7415/100)</f>
        <v>0</v>
      </c>
      <c r="Q7415" s="127">
        <f>J7415+P7415</f>
        <v>0</v>
      </c>
      <c r="R7415" s="128"/>
      <c r="S7415" s="128" t="s">
        <v>776</v>
      </c>
      <c r="T7415" s="129">
        <v>1</v>
      </c>
      <c r="U7415" s="8"/>
      <c r="V7415" s="8"/>
      <c r="W7415" s="8"/>
      <c r="X7415" s="60"/>
    </row>
    <row r="7416" spans="1:27" ht="9.75" outlineLevel="5" x14ac:dyDescent="0.2">
      <c r="A7416" s="130"/>
      <c r="B7416" s="131"/>
      <c r="C7416" s="131"/>
      <c r="D7416" s="132"/>
      <c r="E7416" s="136" t="s">
        <v>0</v>
      </c>
      <c r="F7416" s="159" t="s">
        <v>763</v>
      </c>
      <c r="G7416" s="159"/>
      <c r="H7416" s="160"/>
      <c r="I7416" s="161"/>
      <c r="J7416" s="162"/>
      <c r="K7416" s="134"/>
      <c r="L7416" s="134"/>
      <c r="M7416" s="134"/>
      <c r="N7416" s="134"/>
      <c r="O7416" s="135"/>
      <c r="P7416" s="135"/>
      <c r="Q7416" s="135"/>
      <c r="R7416" s="132"/>
      <c r="S7416" s="132"/>
      <c r="T7416" s="131"/>
      <c r="U7416" s="6"/>
      <c r="V7416" s="8"/>
      <c r="W7416" s="8"/>
      <c r="X7416" s="133" t="str">
        <f>F7416</f>
        <v>---</v>
      </c>
      <c r="Y7416" s="9"/>
      <c r="AA7416" s="11"/>
    </row>
    <row r="7417" spans="1:27" ht="7.5" customHeight="1" outlineLevel="5" x14ac:dyDescent="0.15">
      <c r="B7417" s="69"/>
      <c r="C7417" s="69"/>
      <c r="D7417" s="60"/>
      <c r="E7417" s="60"/>
      <c r="F7417" s="61"/>
      <c r="G7417" s="60"/>
      <c r="H7417" s="65"/>
      <c r="I7417" s="105"/>
      <c r="J7417" s="63"/>
      <c r="K7417" s="65"/>
      <c r="L7417" s="65"/>
      <c r="M7417" s="65"/>
      <c r="N7417" s="65"/>
      <c r="O7417" s="63"/>
      <c r="P7417" s="63"/>
      <c r="Q7417" s="63"/>
      <c r="R7417" s="60"/>
      <c r="S7417" s="60"/>
      <c r="T7417" s="69"/>
      <c r="U7417" s="8"/>
      <c r="X7417" s="60"/>
    </row>
    <row r="7418" spans="1:27" ht="11.25" outlineLevel="4" x14ac:dyDescent="0.2">
      <c r="A7418" s="4"/>
      <c r="B7418" s="120"/>
      <c r="C7418" s="121">
        <v>4</v>
      </c>
      <c r="D7418" s="122" t="s">
        <v>760</v>
      </c>
      <c r="E7418" s="123" t="s">
        <v>4173</v>
      </c>
      <c r="F7418" s="124" t="s">
        <v>4174</v>
      </c>
      <c r="G7418" s="122" t="s">
        <v>3656</v>
      </c>
      <c r="H7418" s="125">
        <v>2</v>
      </c>
      <c r="I7418" s="126">
        <v>0</v>
      </c>
      <c r="J7418" s="127">
        <f>H7418*I7418</f>
        <v>0</v>
      </c>
      <c r="K7418" s="125"/>
      <c r="L7418" s="125">
        <f>H7418*K7418</f>
        <v>0</v>
      </c>
      <c r="M7418" s="125"/>
      <c r="N7418" s="125">
        <f>H7418*M7418</f>
        <v>0</v>
      </c>
      <c r="O7418" s="127">
        <v>15</v>
      </c>
      <c r="P7418" s="127">
        <f>J7418*(O7418/100)</f>
        <v>0</v>
      </c>
      <c r="Q7418" s="127">
        <f>J7418+P7418</f>
        <v>0</v>
      </c>
      <c r="R7418" s="128"/>
      <c r="S7418" s="128" t="s">
        <v>776</v>
      </c>
      <c r="T7418" s="129">
        <v>1</v>
      </c>
      <c r="U7418" s="8"/>
      <c r="V7418" s="8"/>
      <c r="W7418" s="8"/>
      <c r="X7418" s="60"/>
    </row>
    <row r="7419" spans="1:27" ht="9.75" outlineLevel="5" x14ac:dyDescent="0.2">
      <c r="A7419" s="130"/>
      <c r="B7419" s="131"/>
      <c r="C7419" s="131"/>
      <c r="D7419" s="132"/>
      <c r="E7419" s="136" t="s">
        <v>0</v>
      </c>
      <c r="F7419" s="159" t="s">
        <v>763</v>
      </c>
      <c r="G7419" s="159"/>
      <c r="H7419" s="160"/>
      <c r="I7419" s="161"/>
      <c r="J7419" s="162"/>
      <c r="K7419" s="134"/>
      <c r="L7419" s="134"/>
      <c r="M7419" s="134"/>
      <c r="N7419" s="134"/>
      <c r="O7419" s="135"/>
      <c r="P7419" s="135"/>
      <c r="Q7419" s="135"/>
      <c r="R7419" s="132"/>
      <c r="S7419" s="132"/>
      <c r="T7419" s="131"/>
      <c r="U7419" s="6"/>
      <c r="V7419" s="8"/>
      <c r="W7419" s="8"/>
      <c r="X7419" s="133" t="str">
        <f>F7419</f>
        <v>---</v>
      </c>
      <c r="Y7419" s="9"/>
      <c r="AA7419" s="11"/>
    </row>
    <row r="7420" spans="1:27" ht="7.5" customHeight="1" outlineLevel="5" x14ac:dyDescent="0.15">
      <c r="B7420" s="69"/>
      <c r="C7420" s="69"/>
      <c r="D7420" s="60"/>
      <c r="E7420" s="60"/>
      <c r="F7420" s="61"/>
      <c r="G7420" s="60"/>
      <c r="H7420" s="65"/>
      <c r="I7420" s="105"/>
      <c r="J7420" s="63"/>
      <c r="K7420" s="65"/>
      <c r="L7420" s="65"/>
      <c r="M7420" s="65"/>
      <c r="N7420" s="65"/>
      <c r="O7420" s="63"/>
      <c r="P7420" s="63"/>
      <c r="Q7420" s="63"/>
      <c r="R7420" s="60"/>
      <c r="S7420" s="60"/>
      <c r="T7420" s="69"/>
      <c r="U7420" s="8"/>
      <c r="X7420" s="60"/>
    </row>
    <row r="7421" spans="1:27" ht="11.25" outlineLevel="4" x14ac:dyDescent="0.2">
      <c r="A7421" s="4"/>
      <c r="B7421" s="120"/>
      <c r="C7421" s="121">
        <v>5</v>
      </c>
      <c r="D7421" s="122" t="s">
        <v>760</v>
      </c>
      <c r="E7421" s="123" t="s">
        <v>4175</v>
      </c>
      <c r="F7421" s="124" t="s">
        <v>4176</v>
      </c>
      <c r="G7421" s="122" t="s">
        <v>3656</v>
      </c>
      <c r="H7421" s="125">
        <v>2</v>
      </c>
      <c r="I7421" s="126">
        <v>0</v>
      </c>
      <c r="J7421" s="127">
        <f>H7421*I7421</f>
        <v>0</v>
      </c>
      <c r="K7421" s="125"/>
      <c r="L7421" s="125">
        <f>H7421*K7421</f>
        <v>0</v>
      </c>
      <c r="M7421" s="125"/>
      <c r="N7421" s="125">
        <f>H7421*M7421</f>
        <v>0</v>
      </c>
      <c r="O7421" s="127">
        <v>15</v>
      </c>
      <c r="P7421" s="127">
        <f>J7421*(O7421/100)</f>
        <v>0</v>
      </c>
      <c r="Q7421" s="127">
        <f>J7421+P7421</f>
        <v>0</v>
      </c>
      <c r="R7421" s="128"/>
      <c r="S7421" s="128" t="s">
        <v>776</v>
      </c>
      <c r="T7421" s="129">
        <v>1</v>
      </c>
      <c r="U7421" s="8"/>
      <c r="V7421" s="8"/>
      <c r="W7421" s="8"/>
      <c r="X7421" s="60"/>
    </row>
    <row r="7422" spans="1:27" ht="9.75" outlineLevel="5" x14ac:dyDescent="0.2">
      <c r="A7422" s="130"/>
      <c r="B7422" s="131"/>
      <c r="C7422" s="131"/>
      <c r="D7422" s="132"/>
      <c r="E7422" s="136" t="s">
        <v>0</v>
      </c>
      <c r="F7422" s="159" t="s">
        <v>763</v>
      </c>
      <c r="G7422" s="159"/>
      <c r="H7422" s="160"/>
      <c r="I7422" s="161"/>
      <c r="J7422" s="162"/>
      <c r="K7422" s="134"/>
      <c r="L7422" s="134"/>
      <c r="M7422" s="134"/>
      <c r="N7422" s="134"/>
      <c r="O7422" s="135"/>
      <c r="P7422" s="135"/>
      <c r="Q7422" s="135"/>
      <c r="R7422" s="132"/>
      <c r="S7422" s="132"/>
      <c r="T7422" s="131"/>
      <c r="U7422" s="6"/>
      <c r="V7422" s="8"/>
      <c r="W7422" s="8"/>
      <c r="X7422" s="133" t="str">
        <f>F7422</f>
        <v>---</v>
      </c>
      <c r="Y7422" s="9"/>
      <c r="AA7422" s="11"/>
    </row>
    <row r="7423" spans="1:27" ht="7.5" customHeight="1" outlineLevel="5" x14ac:dyDescent="0.15">
      <c r="B7423" s="69"/>
      <c r="C7423" s="69"/>
      <c r="D7423" s="60"/>
      <c r="E7423" s="60"/>
      <c r="F7423" s="61"/>
      <c r="G7423" s="60"/>
      <c r="H7423" s="65"/>
      <c r="I7423" s="105"/>
      <c r="J7423" s="63"/>
      <c r="K7423" s="65"/>
      <c r="L7423" s="65"/>
      <c r="M7423" s="65"/>
      <c r="N7423" s="65"/>
      <c r="O7423" s="63"/>
      <c r="P7423" s="63"/>
      <c r="Q7423" s="63"/>
      <c r="R7423" s="60"/>
      <c r="S7423" s="60"/>
      <c r="T7423" s="69"/>
      <c r="U7423" s="8"/>
      <c r="X7423" s="60"/>
    </row>
    <row r="7424" spans="1:27" ht="11.25" outlineLevel="4" x14ac:dyDescent="0.2">
      <c r="A7424" s="4"/>
      <c r="B7424" s="120"/>
      <c r="C7424" s="121">
        <v>6</v>
      </c>
      <c r="D7424" s="122" t="s">
        <v>760</v>
      </c>
      <c r="E7424" s="123" t="s">
        <v>4179</v>
      </c>
      <c r="F7424" s="124" t="s">
        <v>4180</v>
      </c>
      <c r="G7424" s="122" t="s">
        <v>3656</v>
      </c>
      <c r="H7424" s="125">
        <v>1</v>
      </c>
      <c r="I7424" s="126">
        <v>0</v>
      </c>
      <c r="J7424" s="127">
        <f>H7424*I7424</f>
        <v>0</v>
      </c>
      <c r="K7424" s="125"/>
      <c r="L7424" s="125">
        <f>H7424*K7424</f>
        <v>0</v>
      </c>
      <c r="M7424" s="125"/>
      <c r="N7424" s="125">
        <f>H7424*M7424</f>
        <v>0</v>
      </c>
      <c r="O7424" s="127">
        <v>15</v>
      </c>
      <c r="P7424" s="127">
        <f>J7424*(O7424/100)</f>
        <v>0</v>
      </c>
      <c r="Q7424" s="127">
        <f>J7424+P7424</f>
        <v>0</v>
      </c>
      <c r="R7424" s="128"/>
      <c r="S7424" s="128" t="s">
        <v>776</v>
      </c>
      <c r="T7424" s="129">
        <v>1</v>
      </c>
      <c r="U7424" s="8"/>
      <c r="V7424" s="8"/>
      <c r="W7424" s="8"/>
      <c r="X7424" s="60"/>
    </row>
    <row r="7425" spans="1:27" ht="9.75" outlineLevel="5" x14ac:dyDescent="0.2">
      <c r="A7425" s="130"/>
      <c r="B7425" s="131"/>
      <c r="C7425" s="131"/>
      <c r="D7425" s="132"/>
      <c r="E7425" s="136" t="s">
        <v>0</v>
      </c>
      <c r="F7425" s="159" t="s">
        <v>763</v>
      </c>
      <c r="G7425" s="159"/>
      <c r="H7425" s="160"/>
      <c r="I7425" s="161"/>
      <c r="J7425" s="162"/>
      <c r="K7425" s="134"/>
      <c r="L7425" s="134"/>
      <c r="M7425" s="134"/>
      <c r="N7425" s="134"/>
      <c r="O7425" s="135"/>
      <c r="P7425" s="135"/>
      <c r="Q7425" s="135"/>
      <c r="R7425" s="132"/>
      <c r="S7425" s="132"/>
      <c r="T7425" s="131"/>
      <c r="U7425" s="6"/>
      <c r="V7425" s="8"/>
      <c r="W7425" s="8"/>
      <c r="X7425" s="133" t="str">
        <f>F7425</f>
        <v>---</v>
      </c>
      <c r="Y7425" s="9"/>
      <c r="AA7425" s="11"/>
    </row>
    <row r="7426" spans="1:27" ht="7.5" customHeight="1" outlineLevel="5" x14ac:dyDescent="0.15">
      <c r="B7426" s="69"/>
      <c r="C7426" s="69"/>
      <c r="D7426" s="60"/>
      <c r="E7426" s="60"/>
      <c r="F7426" s="61"/>
      <c r="G7426" s="60"/>
      <c r="H7426" s="65"/>
      <c r="I7426" s="105"/>
      <c r="J7426" s="63"/>
      <c r="K7426" s="65"/>
      <c r="L7426" s="65"/>
      <c r="M7426" s="65"/>
      <c r="N7426" s="65"/>
      <c r="O7426" s="63"/>
      <c r="P7426" s="63"/>
      <c r="Q7426" s="63"/>
      <c r="R7426" s="60"/>
      <c r="S7426" s="60"/>
      <c r="T7426" s="69"/>
      <c r="U7426" s="8"/>
      <c r="X7426" s="60"/>
    </row>
    <row r="7427" spans="1:27" ht="11.25" outlineLevel="4" x14ac:dyDescent="0.2">
      <c r="A7427" s="4"/>
      <c r="B7427" s="120"/>
      <c r="C7427" s="121">
        <v>7</v>
      </c>
      <c r="D7427" s="122" t="s">
        <v>760</v>
      </c>
      <c r="E7427" s="123" t="s">
        <v>4181</v>
      </c>
      <c r="F7427" s="124" t="s">
        <v>4182</v>
      </c>
      <c r="G7427" s="122" t="s">
        <v>3656</v>
      </c>
      <c r="H7427" s="125">
        <v>1</v>
      </c>
      <c r="I7427" s="126">
        <v>0</v>
      </c>
      <c r="J7427" s="127">
        <f>H7427*I7427</f>
        <v>0</v>
      </c>
      <c r="K7427" s="125"/>
      <c r="L7427" s="125">
        <f>H7427*K7427</f>
        <v>0</v>
      </c>
      <c r="M7427" s="125"/>
      <c r="N7427" s="125">
        <f>H7427*M7427</f>
        <v>0</v>
      </c>
      <c r="O7427" s="127">
        <v>15</v>
      </c>
      <c r="P7427" s="127">
        <f>J7427*(O7427/100)</f>
        <v>0</v>
      </c>
      <c r="Q7427" s="127">
        <f>J7427+P7427</f>
        <v>0</v>
      </c>
      <c r="R7427" s="128"/>
      <c r="S7427" s="128" t="s">
        <v>776</v>
      </c>
      <c r="T7427" s="129">
        <v>1</v>
      </c>
      <c r="U7427" s="8"/>
      <c r="V7427" s="8"/>
      <c r="W7427" s="8"/>
      <c r="X7427" s="60"/>
    </row>
    <row r="7428" spans="1:27" ht="9.75" outlineLevel="5" x14ac:dyDescent="0.2">
      <c r="A7428" s="130"/>
      <c r="B7428" s="131"/>
      <c r="C7428" s="131"/>
      <c r="D7428" s="132"/>
      <c r="E7428" s="136" t="s">
        <v>0</v>
      </c>
      <c r="F7428" s="159" t="s">
        <v>763</v>
      </c>
      <c r="G7428" s="159"/>
      <c r="H7428" s="160"/>
      <c r="I7428" s="161"/>
      <c r="J7428" s="162"/>
      <c r="K7428" s="134"/>
      <c r="L7428" s="134"/>
      <c r="M7428" s="134"/>
      <c r="N7428" s="134"/>
      <c r="O7428" s="135"/>
      <c r="P7428" s="135"/>
      <c r="Q7428" s="135"/>
      <c r="R7428" s="132"/>
      <c r="S7428" s="132"/>
      <c r="T7428" s="131"/>
      <c r="U7428" s="6"/>
      <c r="V7428" s="8"/>
      <c r="W7428" s="8"/>
      <c r="X7428" s="133" t="str">
        <f>F7428</f>
        <v>---</v>
      </c>
      <c r="Y7428" s="9"/>
      <c r="AA7428" s="11"/>
    </row>
    <row r="7429" spans="1:27" ht="7.5" customHeight="1" outlineLevel="5" x14ac:dyDescent="0.15">
      <c r="B7429" s="69"/>
      <c r="C7429" s="69"/>
      <c r="D7429" s="60"/>
      <c r="E7429" s="60"/>
      <c r="F7429" s="61"/>
      <c r="G7429" s="60"/>
      <c r="H7429" s="65"/>
      <c r="I7429" s="105"/>
      <c r="J7429" s="63"/>
      <c r="K7429" s="65"/>
      <c r="L7429" s="65"/>
      <c r="M7429" s="65"/>
      <c r="N7429" s="65"/>
      <c r="O7429" s="63"/>
      <c r="P7429" s="63"/>
      <c r="Q7429" s="63"/>
      <c r="R7429" s="60"/>
      <c r="S7429" s="60"/>
      <c r="T7429" s="69"/>
      <c r="U7429" s="8"/>
      <c r="X7429" s="60"/>
    </row>
    <row r="7430" spans="1:27" ht="11.25" outlineLevel="4" x14ac:dyDescent="0.2">
      <c r="A7430" s="4"/>
      <c r="B7430" s="120"/>
      <c r="C7430" s="121">
        <v>8</v>
      </c>
      <c r="D7430" s="122" t="s">
        <v>760</v>
      </c>
      <c r="E7430" s="123" t="s">
        <v>4183</v>
      </c>
      <c r="F7430" s="124" t="s">
        <v>4184</v>
      </c>
      <c r="G7430" s="122" t="s">
        <v>3656</v>
      </c>
      <c r="H7430" s="125">
        <v>1</v>
      </c>
      <c r="I7430" s="126">
        <v>0</v>
      </c>
      <c r="J7430" s="127">
        <f>H7430*I7430</f>
        <v>0</v>
      </c>
      <c r="K7430" s="125"/>
      <c r="L7430" s="125">
        <f>H7430*K7430</f>
        <v>0</v>
      </c>
      <c r="M7430" s="125"/>
      <c r="N7430" s="125">
        <f>H7430*M7430</f>
        <v>0</v>
      </c>
      <c r="O7430" s="127">
        <v>15</v>
      </c>
      <c r="P7430" s="127">
        <f>J7430*(O7430/100)</f>
        <v>0</v>
      </c>
      <c r="Q7430" s="127">
        <f>J7430+P7430</f>
        <v>0</v>
      </c>
      <c r="R7430" s="128"/>
      <c r="S7430" s="128" t="s">
        <v>776</v>
      </c>
      <c r="T7430" s="129">
        <v>1</v>
      </c>
      <c r="U7430" s="8"/>
      <c r="V7430" s="8"/>
      <c r="W7430" s="8"/>
      <c r="X7430" s="60"/>
    </row>
    <row r="7431" spans="1:27" ht="9.75" outlineLevel="5" x14ac:dyDescent="0.2">
      <c r="A7431" s="130"/>
      <c r="B7431" s="131"/>
      <c r="C7431" s="131"/>
      <c r="D7431" s="132"/>
      <c r="E7431" s="136" t="s">
        <v>0</v>
      </c>
      <c r="F7431" s="159" t="s">
        <v>763</v>
      </c>
      <c r="G7431" s="159"/>
      <c r="H7431" s="160"/>
      <c r="I7431" s="161"/>
      <c r="J7431" s="162"/>
      <c r="K7431" s="134"/>
      <c r="L7431" s="134"/>
      <c r="M7431" s="134"/>
      <c r="N7431" s="134"/>
      <c r="O7431" s="135"/>
      <c r="P7431" s="135"/>
      <c r="Q7431" s="135"/>
      <c r="R7431" s="132"/>
      <c r="S7431" s="132"/>
      <c r="T7431" s="131"/>
      <c r="U7431" s="6"/>
      <c r="V7431" s="8"/>
      <c r="W7431" s="8"/>
      <c r="X7431" s="133" t="str">
        <f>F7431</f>
        <v>---</v>
      </c>
      <c r="Y7431" s="9"/>
      <c r="AA7431" s="11"/>
    </row>
    <row r="7432" spans="1:27" ht="7.5" customHeight="1" outlineLevel="5" x14ac:dyDescent="0.15">
      <c r="B7432" s="69"/>
      <c r="C7432" s="69"/>
      <c r="D7432" s="60"/>
      <c r="E7432" s="60"/>
      <c r="F7432" s="61"/>
      <c r="G7432" s="60"/>
      <c r="H7432" s="65"/>
      <c r="I7432" s="105"/>
      <c r="J7432" s="63"/>
      <c r="K7432" s="65"/>
      <c r="L7432" s="65"/>
      <c r="M7432" s="65"/>
      <c r="N7432" s="65"/>
      <c r="O7432" s="63"/>
      <c r="P7432" s="63"/>
      <c r="Q7432" s="63"/>
      <c r="R7432" s="60"/>
      <c r="S7432" s="60"/>
      <c r="T7432" s="69"/>
      <c r="U7432" s="8"/>
      <c r="X7432" s="60"/>
    </row>
    <row r="7433" spans="1:27" ht="11.25" outlineLevel="4" x14ac:dyDescent="0.2">
      <c r="A7433" s="4"/>
      <c r="B7433" s="120"/>
      <c r="C7433" s="121">
        <v>9</v>
      </c>
      <c r="D7433" s="122" t="s">
        <v>760</v>
      </c>
      <c r="E7433" s="123" t="s">
        <v>4185</v>
      </c>
      <c r="F7433" s="124" t="s">
        <v>4186</v>
      </c>
      <c r="G7433" s="122" t="s">
        <v>3656</v>
      </c>
      <c r="H7433" s="125">
        <v>1</v>
      </c>
      <c r="I7433" s="126">
        <v>0</v>
      </c>
      <c r="J7433" s="127">
        <f>H7433*I7433</f>
        <v>0</v>
      </c>
      <c r="K7433" s="125"/>
      <c r="L7433" s="125">
        <f>H7433*K7433</f>
        <v>0</v>
      </c>
      <c r="M7433" s="125"/>
      <c r="N7433" s="125">
        <f>H7433*M7433</f>
        <v>0</v>
      </c>
      <c r="O7433" s="127">
        <v>15</v>
      </c>
      <c r="P7433" s="127">
        <f>J7433*(O7433/100)</f>
        <v>0</v>
      </c>
      <c r="Q7433" s="127">
        <f>J7433+P7433</f>
        <v>0</v>
      </c>
      <c r="R7433" s="128"/>
      <c r="S7433" s="128" t="s">
        <v>776</v>
      </c>
      <c r="T7433" s="129">
        <v>1</v>
      </c>
      <c r="U7433" s="8"/>
      <c r="V7433" s="8"/>
      <c r="W7433" s="8"/>
      <c r="X7433" s="60"/>
    </row>
    <row r="7434" spans="1:27" ht="9.75" outlineLevel="5" x14ac:dyDescent="0.2">
      <c r="A7434" s="130"/>
      <c r="B7434" s="131"/>
      <c r="C7434" s="131"/>
      <c r="D7434" s="132"/>
      <c r="E7434" s="136" t="s">
        <v>0</v>
      </c>
      <c r="F7434" s="159" t="s">
        <v>763</v>
      </c>
      <c r="G7434" s="159"/>
      <c r="H7434" s="160"/>
      <c r="I7434" s="161"/>
      <c r="J7434" s="162"/>
      <c r="K7434" s="134"/>
      <c r="L7434" s="134"/>
      <c r="M7434" s="134"/>
      <c r="N7434" s="134"/>
      <c r="O7434" s="135"/>
      <c r="P7434" s="135"/>
      <c r="Q7434" s="135"/>
      <c r="R7434" s="132"/>
      <c r="S7434" s="132"/>
      <c r="T7434" s="131"/>
      <c r="U7434" s="6"/>
      <c r="V7434" s="8"/>
      <c r="W7434" s="8"/>
      <c r="X7434" s="133" t="str">
        <f>F7434</f>
        <v>---</v>
      </c>
      <c r="Y7434" s="9"/>
      <c r="AA7434" s="11"/>
    </row>
    <row r="7435" spans="1:27" ht="7.5" customHeight="1" outlineLevel="5" x14ac:dyDescent="0.15">
      <c r="B7435" s="69"/>
      <c r="C7435" s="69"/>
      <c r="D7435" s="60"/>
      <c r="E7435" s="60"/>
      <c r="F7435" s="61"/>
      <c r="G7435" s="60"/>
      <c r="H7435" s="65"/>
      <c r="I7435" s="105"/>
      <c r="J7435" s="63"/>
      <c r="K7435" s="65"/>
      <c r="L7435" s="65"/>
      <c r="M7435" s="65"/>
      <c r="N7435" s="65"/>
      <c r="O7435" s="63"/>
      <c r="P7435" s="63"/>
      <c r="Q7435" s="63"/>
      <c r="R7435" s="60"/>
      <c r="S7435" s="60"/>
      <c r="T7435" s="69"/>
      <c r="U7435" s="8"/>
      <c r="X7435" s="60"/>
    </row>
    <row r="7436" spans="1:27" ht="11.25" outlineLevel="4" x14ac:dyDescent="0.2">
      <c r="A7436" s="4"/>
      <c r="B7436" s="120"/>
      <c r="C7436" s="121">
        <v>10</v>
      </c>
      <c r="D7436" s="122" t="s">
        <v>760</v>
      </c>
      <c r="E7436" s="123" t="s">
        <v>4187</v>
      </c>
      <c r="F7436" s="124" t="s">
        <v>4188</v>
      </c>
      <c r="G7436" s="122" t="s">
        <v>3656</v>
      </c>
      <c r="H7436" s="125">
        <v>1</v>
      </c>
      <c r="I7436" s="126">
        <v>0</v>
      </c>
      <c r="J7436" s="127">
        <f>H7436*I7436</f>
        <v>0</v>
      </c>
      <c r="K7436" s="125"/>
      <c r="L7436" s="125">
        <f>H7436*K7436</f>
        <v>0</v>
      </c>
      <c r="M7436" s="125"/>
      <c r="N7436" s="125">
        <f>H7436*M7436</f>
        <v>0</v>
      </c>
      <c r="O7436" s="127">
        <v>15</v>
      </c>
      <c r="P7436" s="127">
        <f>J7436*(O7436/100)</f>
        <v>0</v>
      </c>
      <c r="Q7436" s="127">
        <f>J7436+P7436</f>
        <v>0</v>
      </c>
      <c r="R7436" s="128"/>
      <c r="S7436" s="128" t="s">
        <v>776</v>
      </c>
      <c r="T7436" s="129">
        <v>1</v>
      </c>
      <c r="U7436" s="8"/>
      <c r="V7436" s="8"/>
      <c r="W7436" s="8"/>
      <c r="X7436" s="60"/>
    </row>
    <row r="7437" spans="1:27" ht="9.75" outlineLevel="5" x14ac:dyDescent="0.2">
      <c r="A7437" s="130"/>
      <c r="B7437" s="131"/>
      <c r="C7437" s="131"/>
      <c r="D7437" s="132"/>
      <c r="E7437" s="136" t="s">
        <v>0</v>
      </c>
      <c r="F7437" s="159" t="s">
        <v>763</v>
      </c>
      <c r="G7437" s="159"/>
      <c r="H7437" s="160"/>
      <c r="I7437" s="161"/>
      <c r="J7437" s="162"/>
      <c r="K7437" s="134"/>
      <c r="L7437" s="134"/>
      <c r="M7437" s="134"/>
      <c r="N7437" s="134"/>
      <c r="O7437" s="135"/>
      <c r="P7437" s="135"/>
      <c r="Q7437" s="135"/>
      <c r="R7437" s="132"/>
      <c r="S7437" s="132"/>
      <c r="T7437" s="131"/>
      <c r="U7437" s="6"/>
      <c r="V7437" s="8"/>
      <c r="W7437" s="8"/>
      <c r="X7437" s="133" t="str">
        <f>F7437</f>
        <v>---</v>
      </c>
      <c r="Y7437" s="9"/>
      <c r="AA7437" s="11"/>
    </row>
    <row r="7438" spans="1:27" ht="7.5" customHeight="1" outlineLevel="5" x14ac:dyDescent="0.15">
      <c r="B7438" s="69"/>
      <c r="C7438" s="69"/>
      <c r="D7438" s="60"/>
      <c r="E7438" s="60"/>
      <c r="F7438" s="61"/>
      <c r="G7438" s="60"/>
      <c r="H7438" s="65"/>
      <c r="I7438" s="105"/>
      <c r="J7438" s="63"/>
      <c r="K7438" s="65"/>
      <c r="L7438" s="65"/>
      <c r="M7438" s="65"/>
      <c r="N7438" s="65"/>
      <c r="O7438" s="63"/>
      <c r="P7438" s="63"/>
      <c r="Q7438" s="63"/>
      <c r="R7438" s="60"/>
      <c r="S7438" s="60"/>
      <c r="T7438" s="69"/>
      <c r="U7438" s="8"/>
      <c r="X7438" s="60"/>
    </row>
    <row r="7439" spans="1:27" ht="11.25" outlineLevel="4" x14ac:dyDescent="0.2">
      <c r="A7439" s="4"/>
      <c r="B7439" s="120"/>
      <c r="C7439" s="121">
        <v>11</v>
      </c>
      <c r="D7439" s="122" t="s">
        <v>760</v>
      </c>
      <c r="E7439" s="123" t="s">
        <v>4189</v>
      </c>
      <c r="F7439" s="124" t="s">
        <v>4190</v>
      </c>
      <c r="G7439" s="122" t="s">
        <v>3656</v>
      </c>
      <c r="H7439" s="125">
        <v>1</v>
      </c>
      <c r="I7439" s="126">
        <v>0</v>
      </c>
      <c r="J7439" s="127">
        <f>H7439*I7439</f>
        <v>0</v>
      </c>
      <c r="K7439" s="125"/>
      <c r="L7439" s="125">
        <f>H7439*K7439</f>
        <v>0</v>
      </c>
      <c r="M7439" s="125"/>
      <c r="N7439" s="125">
        <f>H7439*M7439</f>
        <v>0</v>
      </c>
      <c r="O7439" s="127">
        <v>15</v>
      </c>
      <c r="P7439" s="127">
        <f>J7439*(O7439/100)</f>
        <v>0</v>
      </c>
      <c r="Q7439" s="127">
        <f>J7439+P7439</f>
        <v>0</v>
      </c>
      <c r="R7439" s="128"/>
      <c r="S7439" s="128" t="s">
        <v>776</v>
      </c>
      <c r="T7439" s="129">
        <v>1</v>
      </c>
      <c r="U7439" s="8"/>
      <c r="V7439" s="8"/>
      <c r="W7439" s="8"/>
      <c r="X7439" s="60"/>
    </row>
    <row r="7440" spans="1:27" ht="9.75" outlineLevel="5" x14ac:dyDescent="0.2">
      <c r="A7440" s="130"/>
      <c r="B7440" s="131"/>
      <c r="C7440" s="131"/>
      <c r="D7440" s="132"/>
      <c r="E7440" s="136" t="s">
        <v>0</v>
      </c>
      <c r="F7440" s="159" t="s">
        <v>763</v>
      </c>
      <c r="G7440" s="159"/>
      <c r="H7440" s="160"/>
      <c r="I7440" s="161"/>
      <c r="J7440" s="162"/>
      <c r="K7440" s="134"/>
      <c r="L7440" s="134"/>
      <c r="M7440" s="134"/>
      <c r="N7440" s="134"/>
      <c r="O7440" s="135"/>
      <c r="P7440" s="135"/>
      <c r="Q7440" s="135"/>
      <c r="R7440" s="132"/>
      <c r="S7440" s="132"/>
      <c r="T7440" s="131"/>
      <c r="U7440" s="6"/>
      <c r="V7440" s="8"/>
      <c r="W7440" s="8"/>
      <c r="X7440" s="133" t="str">
        <f>F7440</f>
        <v>---</v>
      </c>
      <c r="Y7440" s="9"/>
      <c r="AA7440" s="11"/>
    </row>
    <row r="7441" spans="1:27" ht="7.5" customHeight="1" outlineLevel="5" x14ac:dyDescent="0.15">
      <c r="B7441" s="69"/>
      <c r="C7441" s="69"/>
      <c r="D7441" s="60"/>
      <c r="E7441" s="60"/>
      <c r="F7441" s="61"/>
      <c r="G7441" s="60"/>
      <c r="H7441" s="65"/>
      <c r="I7441" s="105"/>
      <c r="J7441" s="63"/>
      <c r="K7441" s="65"/>
      <c r="L7441" s="65"/>
      <c r="M7441" s="65"/>
      <c r="N7441" s="65"/>
      <c r="O7441" s="63"/>
      <c r="P7441" s="63"/>
      <c r="Q7441" s="63"/>
      <c r="R7441" s="60"/>
      <c r="S7441" s="60"/>
      <c r="T7441" s="69"/>
      <c r="U7441" s="8"/>
      <c r="X7441" s="60"/>
    </row>
    <row r="7442" spans="1:27" ht="11.25" outlineLevel="4" x14ac:dyDescent="0.2">
      <c r="A7442" s="4"/>
      <c r="B7442" s="120"/>
      <c r="C7442" s="121">
        <v>12</v>
      </c>
      <c r="D7442" s="122" t="s">
        <v>760</v>
      </c>
      <c r="E7442" s="123" t="s">
        <v>4193</v>
      </c>
      <c r="F7442" s="124" t="s">
        <v>4194</v>
      </c>
      <c r="G7442" s="122" t="s">
        <v>3656</v>
      </c>
      <c r="H7442" s="125">
        <v>1</v>
      </c>
      <c r="I7442" s="126">
        <v>0</v>
      </c>
      <c r="J7442" s="127">
        <f>H7442*I7442</f>
        <v>0</v>
      </c>
      <c r="K7442" s="125"/>
      <c r="L7442" s="125">
        <f>H7442*K7442</f>
        <v>0</v>
      </c>
      <c r="M7442" s="125"/>
      <c r="N7442" s="125">
        <f>H7442*M7442</f>
        <v>0</v>
      </c>
      <c r="O7442" s="127">
        <v>15</v>
      </c>
      <c r="P7442" s="127">
        <f>J7442*(O7442/100)</f>
        <v>0</v>
      </c>
      <c r="Q7442" s="127">
        <f>J7442+P7442</f>
        <v>0</v>
      </c>
      <c r="R7442" s="128"/>
      <c r="S7442" s="128" t="s">
        <v>776</v>
      </c>
      <c r="T7442" s="129">
        <v>1</v>
      </c>
      <c r="U7442" s="8"/>
      <c r="V7442" s="8"/>
      <c r="W7442" s="8"/>
      <c r="X7442" s="60"/>
    </row>
    <row r="7443" spans="1:27" ht="9.75" outlineLevel="5" x14ac:dyDescent="0.2">
      <c r="A7443" s="130"/>
      <c r="B7443" s="131"/>
      <c r="C7443" s="131"/>
      <c r="D7443" s="132"/>
      <c r="E7443" s="136" t="s">
        <v>0</v>
      </c>
      <c r="F7443" s="159" t="s">
        <v>763</v>
      </c>
      <c r="G7443" s="159"/>
      <c r="H7443" s="160"/>
      <c r="I7443" s="161"/>
      <c r="J7443" s="162"/>
      <c r="K7443" s="134"/>
      <c r="L7443" s="134"/>
      <c r="M7443" s="134"/>
      <c r="N7443" s="134"/>
      <c r="O7443" s="135"/>
      <c r="P7443" s="135"/>
      <c r="Q7443" s="135"/>
      <c r="R7443" s="132"/>
      <c r="S7443" s="132"/>
      <c r="T7443" s="131"/>
      <c r="U7443" s="6"/>
      <c r="V7443" s="8"/>
      <c r="W7443" s="8"/>
      <c r="X7443" s="133" t="str">
        <f>F7443</f>
        <v>---</v>
      </c>
      <c r="Y7443" s="9"/>
      <c r="AA7443" s="11"/>
    </row>
    <row r="7444" spans="1:27" ht="7.5" customHeight="1" outlineLevel="5" x14ac:dyDescent="0.15">
      <c r="B7444" s="69"/>
      <c r="C7444" s="69"/>
      <c r="D7444" s="60"/>
      <c r="E7444" s="60"/>
      <c r="F7444" s="61"/>
      <c r="G7444" s="60"/>
      <c r="H7444" s="65"/>
      <c r="I7444" s="105"/>
      <c r="J7444" s="63"/>
      <c r="K7444" s="65"/>
      <c r="L7444" s="65"/>
      <c r="M7444" s="65"/>
      <c r="N7444" s="65"/>
      <c r="O7444" s="63"/>
      <c r="P7444" s="63"/>
      <c r="Q7444" s="63"/>
      <c r="R7444" s="60"/>
      <c r="S7444" s="60"/>
      <c r="T7444" s="69"/>
      <c r="U7444" s="8"/>
      <c r="X7444" s="60"/>
    </row>
    <row r="7445" spans="1:27" ht="11.25" outlineLevel="4" x14ac:dyDescent="0.2">
      <c r="A7445" s="4"/>
      <c r="B7445" s="120"/>
      <c r="C7445" s="121">
        <v>13</v>
      </c>
      <c r="D7445" s="122" t="s">
        <v>760</v>
      </c>
      <c r="E7445" s="123" t="s">
        <v>4197</v>
      </c>
      <c r="F7445" s="124" t="s">
        <v>4198</v>
      </c>
      <c r="G7445" s="122" t="s">
        <v>3656</v>
      </c>
      <c r="H7445" s="125">
        <v>1</v>
      </c>
      <c r="I7445" s="126">
        <v>0</v>
      </c>
      <c r="J7445" s="127">
        <f>H7445*I7445</f>
        <v>0</v>
      </c>
      <c r="K7445" s="125"/>
      <c r="L7445" s="125">
        <f>H7445*K7445</f>
        <v>0</v>
      </c>
      <c r="M7445" s="125"/>
      <c r="N7445" s="125">
        <f>H7445*M7445</f>
        <v>0</v>
      </c>
      <c r="O7445" s="127">
        <v>15</v>
      </c>
      <c r="P7445" s="127">
        <f>J7445*(O7445/100)</f>
        <v>0</v>
      </c>
      <c r="Q7445" s="127">
        <f>J7445+P7445</f>
        <v>0</v>
      </c>
      <c r="R7445" s="128"/>
      <c r="S7445" s="128" t="s">
        <v>776</v>
      </c>
      <c r="T7445" s="129">
        <v>1</v>
      </c>
      <c r="U7445" s="8"/>
      <c r="V7445" s="8"/>
      <c r="W7445" s="8"/>
      <c r="X7445" s="60"/>
    </row>
    <row r="7446" spans="1:27" ht="9.75" outlineLevel="5" x14ac:dyDescent="0.2">
      <c r="A7446" s="130"/>
      <c r="B7446" s="131"/>
      <c r="C7446" s="131"/>
      <c r="D7446" s="132"/>
      <c r="E7446" s="136" t="s">
        <v>0</v>
      </c>
      <c r="F7446" s="159" t="s">
        <v>763</v>
      </c>
      <c r="G7446" s="159"/>
      <c r="H7446" s="160"/>
      <c r="I7446" s="161"/>
      <c r="J7446" s="162"/>
      <c r="K7446" s="134"/>
      <c r="L7446" s="134"/>
      <c r="M7446" s="134"/>
      <c r="N7446" s="134"/>
      <c r="O7446" s="135"/>
      <c r="P7446" s="135"/>
      <c r="Q7446" s="135"/>
      <c r="R7446" s="132"/>
      <c r="S7446" s="132"/>
      <c r="T7446" s="131"/>
      <c r="U7446" s="6"/>
      <c r="V7446" s="8"/>
      <c r="W7446" s="8"/>
      <c r="X7446" s="133" t="str">
        <f>F7446</f>
        <v>---</v>
      </c>
      <c r="Y7446" s="9"/>
      <c r="AA7446" s="11"/>
    </row>
    <row r="7447" spans="1:27" ht="7.5" customHeight="1" outlineLevel="5" x14ac:dyDescent="0.15">
      <c r="B7447" s="69"/>
      <c r="C7447" s="69"/>
      <c r="D7447" s="60"/>
      <c r="E7447" s="60"/>
      <c r="F7447" s="61"/>
      <c r="G7447" s="60"/>
      <c r="H7447" s="65"/>
      <c r="I7447" s="105"/>
      <c r="J7447" s="63"/>
      <c r="K7447" s="65"/>
      <c r="L7447" s="65"/>
      <c r="M7447" s="65"/>
      <c r="N7447" s="65"/>
      <c r="O7447" s="63"/>
      <c r="P7447" s="63"/>
      <c r="Q7447" s="63"/>
      <c r="R7447" s="60"/>
      <c r="S7447" s="60"/>
      <c r="T7447" s="69"/>
      <c r="U7447" s="8"/>
      <c r="X7447" s="60"/>
    </row>
    <row r="7448" spans="1:27" ht="33.75" outlineLevel="4" x14ac:dyDescent="0.2">
      <c r="A7448" s="4"/>
      <c r="B7448" s="120"/>
      <c r="C7448" s="121">
        <v>14</v>
      </c>
      <c r="D7448" s="122" t="s">
        <v>760</v>
      </c>
      <c r="E7448" s="123" t="s">
        <v>4199</v>
      </c>
      <c r="F7448" s="124" t="s">
        <v>4200</v>
      </c>
      <c r="G7448" s="122" t="s">
        <v>3656</v>
      </c>
      <c r="H7448" s="125">
        <v>1</v>
      </c>
      <c r="I7448" s="126">
        <v>0</v>
      </c>
      <c r="J7448" s="127">
        <f>H7448*I7448</f>
        <v>0</v>
      </c>
      <c r="K7448" s="125"/>
      <c r="L7448" s="125">
        <f>H7448*K7448</f>
        <v>0</v>
      </c>
      <c r="M7448" s="125"/>
      <c r="N7448" s="125">
        <f>H7448*M7448</f>
        <v>0</v>
      </c>
      <c r="O7448" s="127">
        <v>15</v>
      </c>
      <c r="P7448" s="127">
        <f>J7448*(O7448/100)</f>
        <v>0</v>
      </c>
      <c r="Q7448" s="127">
        <f>J7448+P7448</f>
        <v>0</v>
      </c>
      <c r="R7448" s="128"/>
      <c r="S7448" s="128" t="s">
        <v>776</v>
      </c>
      <c r="T7448" s="129">
        <v>1</v>
      </c>
      <c r="U7448" s="8"/>
      <c r="V7448" s="8"/>
      <c r="W7448" s="8"/>
      <c r="X7448" s="60"/>
    </row>
    <row r="7449" spans="1:27" ht="9.75" outlineLevel="5" x14ac:dyDescent="0.2">
      <c r="A7449" s="130"/>
      <c r="B7449" s="131"/>
      <c r="C7449" s="131"/>
      <c r="D7449" s="132"/>
      <c r="E7449" s="136" t="s">
        <v>0</v>
      </c>
      <c r="F7449" s="159" t="s">
        <v>763</v>
      </c>
      <c r="G7449" s="159"/>
      <c r="H7449" s="160"/>
      <c r="I7449" s="161"/>
      <c r="J7449" s="162"/>
      <c r="K7449" s="134"/>
      <c r="L7449" s="134"/>
      <c r="M7449" s="134"/>
      <c r="N7449" s="134"/>
      <c r="O7449" s="135"/>
      <c r="P7449" s="135"/>
      <c r="Q7449" s="135"/>
      <c r="R7449" s="132"/>
      <c r="S7449" s="132"/>
      <c r="T7449" s="131"/>
      <c r="U7449" s="6"/>
      <c r="V7449" s="8"/>
      <c r="W7449" s="8"/>
      <c r="X7449" s="133" t="str">
        <f>F7449</f>
        <v>---</v>
      </c>
      <c r="Y7449" s="9"/>
      <c r="AA7449" s="11"/>
    </row>
    <row r="7450" spans="1:27" ht="7.5" customHeight="1" outlineLevel="5" x14ac:dyDescent="0.15">
      <c r="B7450" s="69"/>
      <c r="C7450" s="69"/>
      <c r="D7450" s="60"/>
      <c r="E7450" s="60"/>
      <c r="F7450" s="61"/>
      <c r="G7450" s="60"/>
      <c r="H7450" s="65"/>
      <c r="I7450" s="105"/>
      <c r="J7450" s="63"/>
      <c r="K7450" s="65"/>
      <c r="L7450" s="65"/>
      <c r="M7450" s="65"/>
      <c r="N7450" s="65"/>
      <c r="O7450" s="63"/>
      <c r="P7450" s="63"/>
      <c r="Q7450" s="63"/>
      <c r="R7450" s="60"/>
      <c r="S7450" s="60"/>
      <c r="T7450" s="69"/>
      <c r="U7450" s="8"/>
      <c r="X7450" s="60"/>
    </row>
    <row r="7451" spans="1:27" ht="11.25" outlineLevel="4" x14ac:dyDescent="0.2">
      <c r="A7451" s="4"/>
      <c r="B7451" s="120"/>
      <c r="C7451" s="121">
        <v>15</v>
      </c>
      <c r="D7451" s="122" t="s">
        <v>760</v>
      </c>
      <c r="E7451" s="123" t="s">
        <v>4201</v>
      </c>
      <c r="F7451" s="124" t="s">
        <v>4202</v>
      </c>
      <c r="G7451" s="122" t="s">
        <v>3656</v>
      </c>
      <c r="H7451" s="125">
        <v>1</v>
      </c>
      <c r="I7451" s="126">
        <v>0</v>
      </c>
      <c r="J7451" s="127">
        <f>H7451*I7451</f>
        <v>0</v>
      </c>
      <c r="K7451" s="125"/>
      <c r="L7451" s="125">
        <f>H7451*K7451</f>
        <v>0</v>
      </c>
      <c r="M7451" s="125"/>
      <c r="N7451" s="125">
        <f>H7451*M7451</f>
        <v>0</v>
      </c>
      <c r="O7451" s="127">
        <v>15</v>
      </c>
      <c r="P7451" s="127">
        <f>J7451*(O7451/100)</f>
        <v>0</v>
      </c>
      <c r="Q7451" s="127">
        <f>J7451+P7451</f>
        <v>0</v>
      </c>
      <c r="R7451" s="128"/>
      <c r="S7451" s="128" t="s">
        <v>776</v>
      </c>
      <c r="T7451" s="129">
        <v>1</v>
      </c>
      <c r="U7451" s="8"/>
      <c r="V7451" s="8"/>
      <c r="W7451" s="8"/>
      <c r="X7451" s="60"/>
    </row>
    <row r="7452" spans="1:27" ht="9.75" outlineLevel="5" x14ac:dyDescent="0.2">
      <c r="A7452" s="130"/>
      <c r="B7452" s="131"/>
      <c r="C7452" s="131"/>
      <c r="D7452" s="132"/>
      <c r="E7452" s="136" t="s">
        <v>0</v>
      </c>
      <c r="F7452" s="159" t="s">
        <v>763</v>
      </c>
      <c r="G7452" s="159"/>
      <c r="H7452" s="160"/>
      <c r="I7452" s="161"/>
      <c r="J7452" s="162"/>
      <c r="K7452" s="134"/>
      <c r="L7452" s="134"/>
      <c r="M7452" s="134"/>
      <c r="N7452" s="134"/>
      <c r="O7452" s="135"/>
      <c r="P7452" s="135"/>
      <c r="Q7452" s="135"/>
      <c r="R7452" s="132"/>
      <c r="S7452" s="132"/>
      <c r="T7452" s="131"/>
      <c r="U7452" s="6"/>
      <c r="V7452" s="8"/>
      <c r="W7452" s="8"/>
      <c r="X7452" s="133" t="str">
        <f>F7452</f>
        <v>---</v>
      </c>
      <c r="Y7452" s="9"/>
      <c r="AA7452" s="11"/>
    </row>
    <row r="7453" spans="1:27" ht="7.5" customHeight="1" outlineLevel="5" x14ac:dyDescent="0.15">
      <c r="B7453" s="69"/>
      <c r="C7453" s="69"/>
      <c r="D7453" s="60"/>
      <c r="E7453" s="60"/>
      <c r="F7453" s="61"/>
      <c r="G7453" s="60"/>
      <c r="H7453" s="65"/>
      <c r="I7453" s="105"/>
      <c r="J7453" s="63"/>
      <c r="K7453" s="65"/>
      <c r="L7453" s="65"/>
      <c r="M7453" s="65"/>
      <c r="N7453" s="65"/>
      <c r="O7453" s="63"/>
      <c r="P7453" s="63"/>
      <c r="Q7453" s="63"/>
      <c r="R7453" s="60"/>
      <c r="S7453" s="60"/>
      <c r="T7453" s="69"/>
      <c r="U7453" s="8"/>
      <c r="X7453" s="60"/>
    </row>
    <row r="7454" spans="1:27" ht="22.5" outlineLevel="4" x14ac:dyDescent="0.2">
      <c r="A7454" s="4"/>
      <c r="B7454" s="120"/>
      <c r="C7454" s="121">
        <v>16</v>
      </c>
      <c r="D7454" s="122" t="s">
        <v>760</v>
      </c>
      <c r="E7454" s="123" t="s">
        <v>4203</v>
      </c>
      <c r="F7454" s="124" t="s">
        <v>4204</v>
      </c>
      <c r="G7454" s="122" t="s">
        <v>3656</v>
      </c>
      <c r="H7454" s="125">
        <v>1</v>
      </c>
      <c r="I7454" s="126">
        <v>0</v>
      </c>
      <c r="J7454" s="127">
        <f>H7454*I7454</f>
        <v>0</v>
      </c>
      <c r="K7454" s="125"/>
      <c r="L7454" s="125">
        <f>H7454*K7454</f>
        <v>0</v>
      </c>
      <c r="M7454" s="125"/>
      <c r="N7454" s="125">
        <f>H7454*M7454</f>
        <v>0</v>
      </c>
      <c r="O7454" s="127">
        <v>15</v>
      </c>
      <c r="P7454" s="127">
        <f>J7454*(O7454/100)</f>
        <v>0</v>
      </c>
      <c r="Q7454" s="127">
        <f>J7454+P7454</f>
        <v>0</v>
      </c>
      <c r="R7454" s="128"/>
      <c r="S7454" s="128" t="s">
        <v>776</v>
      </c>
      <c r="T7454" s="129">
        <v>1</v>
      </c>
      <c r="U7454" s="8"/>
      <c r="V7454" s="8"/>
      <c r="W7454" s="8"/>
      <c r="X7454" s="60"/>
    </row>
    <row r="7455" spans="1:27" ht="9.75" outlineLevel="5" x14ac:dyDescent="0.2">
      <c r="A7455" s="130"/>
      <c r="B7455" s="131"/>
      <c r="C7455" s="131"/>
      <c r="D7455" s="132"/>
      <c r="E7455" s="136" t="s">
        <v>0</v>
      </c>
      <c r="F7455" s="159" t="s">
        <v>763</v>
      </c>
      <c r="G7455" s="159"/>
      <c r="H7455" s="160"/>
      <c r="I7455" s="161"/>
      <c r="J7455" s="162"/>
      <c r="K7455" s="134"/>
      <c r="L7455" s="134"/>
      <c r="M7455" s="134"/>
      <c r="N7455" s="134"/>
      <c r="O7455" s="135"/>
      <c r="P7455" s="135"/>
      <c r="Q7455" s="135"/>
      <c r="R7455" s="132"/>
      <c r="S7455" s="132"/>
      <c r="T7455" s="131"/>
      <c r="U7455" s="6"/>
      <c r="V7455" s="8"/>
      <c r="W7455" s="8"/>
      <c r="X7455" s="133" t="str">
        <f>F7455</f>
        <v>---</v>
      </c>
      <c r="Y7455" s="9"/>
      <c r="AA7455" s="11"/>
    </row>
    <row r="7456" spans="1:27" ht="7.5" customHeight="1" outlineLevel="5" x14ac:dyDescent="0.15">
      <c r="B7456" s="69"/>
      <c r="C7456" s="69"/>
      <c r="D7456" s="60"/>
      <c r="E7456" s="60"/>
      <c r="F7456" s="61"/>
      <c r="G7456" s="60"/>
      <c r="H7456" s="65"/>
      <c r="I7456" s="105"/>
      <c r="J7456" s="63"/>
      <c r="K7456" s="65"/>
      <c r="L7456" s="65"/>
      <c r="M7456" s="65"/>
      <c r="N7456" s="65"/>
      <c r="O7456" s="63"/>
      <c r="P7456" s="63"/>
      <c r="Q7456" s="63"/>
      <c r="R7456" s="60"/>
      <c r="S7456" s="60"/>
      <c r="T7456" s="69"/>
      <c r="U7456" s="8"/>
      <c r="X7456" s="60"/>
    </row>
    <row r="7457" spans="1:27" ht="11.25" outlineLevel="4" x14ac:dyDescent="0.2">
      <c r="A7457" s="4"/>
      <c r="B7457" s="120"/>
      <c r="C7457" s="121">
        <v>17</v>
      </c>
      <c r="D7457" s="122" t="s">
        <v>760</v>
      </c>
      <c r="E7457" s="123" t="s">
        <v>4205</v>
      </c>
      <c r="F7457" s="124" t="s">
        <v>4206</v>
      </c>
      <c r="G7457" s="122" t="s">
        <v>3656</v>
      </c>
      <c r="H7457" s="125">
        <v>1</v>
      </c>
      <c r="I7457" s="126">
        <v>0</v>
      </c>
      <c r="J7457" s="127">
        <f>H7457*I7457</f>
        <v>0</v>
      </c>
      <c r="K7457" s="125"/>
      <c r="L7457" s="125">
        <f>H7457*K7457</f>
        <v>0</v>
      </c>
      <c r="M7457" s="125"/>
      <c r="N7457" s="125">
        <f>H7457*M7457</f>
        <v>0</v>
      </c>
      <c r="O7457" s="127">
        <v>15</v>
      </c>
      <c r="P7457" s="127">
        <f>J7457*(O7457/100)</f>
        <v>0</v>
      </c>
      <c r="Q7457" s="127">
        <f>J7457+P7457</f>
        <v>0</v>
      </c>
      <c r="R7457" s="128"/>
      <c r="S7457" s="128" t="s">
        <v>776</v>
      </c>
      <c r="T7457" s="129">
        <v>1</v>
      </c>
      <c r="U7457" s="8"/>
      <c r="V7457" s="8"/>
      <c r="W7457" s="8"/>
      <c r="X7457" s="60"/>
    </row>
    <row r="7458" spans="1:27" ht="9.75" outlineLevel="5" x14ac:dyDescent="0.2">
      <c r="A7458" s="130"/>
      <c r="B7458" s="131"/>
      <c r="C7458" s="131"/>
      <c r="D7458" s="132"/>
      <c r="E7458" s="136" t="s">
        <v>0</v>
      </c>
      <c r="F7458" s="159" t="s">
        <v>763</v>
      </c>
      <c r="G7458" s="159"/>
      <c r="H7458" s="160"/>
      <c r="I7458" s="161"/>
      <c r="J7458" s="162"/>
      <c r="K7458" s="134"/>
      <c r="L7458" s="134"/>
      <c r="M7458" s="134"/>
      <c r="N7458" s="134"/>
      <c r="O7458" s="135"/>
      <c r="P7458" s="135"/>
      <c r="Q7458" s="135"/>
      <c r="R7458" s="132"/>
      <c r="S7458" s="132"/>
      <c r="T7458" s="131"/>
      <c r="U7458" s="6"/>
      <c r="V7458" s="8"/>
      <c r="W7458" s="8"/>
      <c r="X7458" s="133" t="str">
        <f>F7458</f>
        <v>---</v>
      </c>
      <c r="Y7458" s="9"/>
      <c r="AA7458" s="11"/>
    </row>
    <row r="7459" spans="1:27" ht="7.5" customHeight="1" outlineLevel="5" x14ac:dyDescent="0.15">
      <c r="B7459" s="69"/>
      <c r="C7459" s="69"/>
      <c r="D7459" s="60"/>
      <c r="E7459" s="60"/>
      <c r="F7459" s="61"/>
      <c r="G7459" s="60"/>
      <c r="H7459" s="65"/>
      <c r="I7459" s="105"/>
      <c r="J7459" s="63"/>
      <c r="K7459" s="65"/>
      <c r="L7459" s="65"/>
      <c r="M7459" s="65"/>
      <c r="N7459" s="65"/>
      <c r="O7459" s="63"/>
      <c r="P7459" s="63"/>
      <c r="Q7459" s="63"/>
      <c r="R7459" s="60"/>
      <c r="S7459" s="60"/>
      <c r="T7459" s="69"/>
      <c r="U7459" s="8"/>
      <c r="X7459" s="60"/>
    </row>
    <row r="7460" spans="1:27" ht="22.5" outlineLevel="4" x14ac:dyDescent="0.2">
      <c r="A7460" s="4"/>
      <c r="B7460" s="120"/>
      <c r="C7460" s="121">
        <v>18</v>
      </c>
      <c r="D7460" s="122" t="s">
        <v>760</v>
      </c>
      <c r="E7460" s="123" t="s">
        <v>4207</v>
      </c>
      <c r="F7460" s="124" t="s">
        <v>4208</v>
      </c>
      <c r="G7460" s="122" t="s">
        <v>3656</v>
      </c>
      <c r="H7460" s="125">
        <v>1</v>
      </c>
      <c r="I7460" s="126">
        <v>0</v>
      </c>
      <c r="J7460" s="127">
        <f>H7460*I7460</f>
        <v>0</v>
      </c>
      <c r="K7460" s="125"/>
      <c r="L7460" s="125">
        <f>H7460*K7460</f>
        <v>0</v>
      </c>
      <c r="M7460" s="125"/>
      <c r="N7460" s="125">
        <f>H7460*M7460</f>
        <v>0</v>
      </c>
      <c r="O7460" s="127">
        <v>15</v>
      </c>
      <c r="P7460" s="127">
        <f>J7460*(O7460/100)</f>
        <v>0</v>
      </c>
      <c r="Q7460" s="127">
        <f>J7460+P7460</f>
        <v>0</v>
      </c>
      <c r="R7460" s="128"/>
      <c r="S7460" s="128" t="s">
        <v>776</v>
      </c>
      <c r="T7460" s="129">
        <v>1</v>
      </c>
      <c r="U7460" s="8"/>
      <c r="V7460" s="8"/>
      <c r="W7460" s="8"/>
      <c r="X7460" s="60"/>
    </row>
    <row r="7461" spans="1:27" ht="9.75" outlineLevel="5" x14ac:dyDescent="0.2">
      <c r="A7461" s="130"/>
      <c r="B7461" s="131"/>
      <c r="C7461" s="131"/>
      <c r="D7461" s="132"/>
      <c r="E7461" s="136" t="s">
        <v>0</v>
      </c>
      <c r="F7461" s="159" t="s">
        <v>763</v>
      </c>
      <c r="G7461" s="159"/>
      <c r="H7461" s="160"/>
      <c r="I7461" s="161"/>
      <c r="J7461" s="162"/>
      <c r="K7461" s="134"/>
      <c r="L7461" s="134"/>
      <c r="M7461" s="134"/>
      <c r="N7461" s="134"/>
      <c r="O7461" s="135"/>
      <c r="P7461" s="135"/>
      <c r="Q7461" s="135"/>
      <c r="R7461" s="132"/>
      <c r="S7461" s="132"/>
      <c r="T7461" s="131"/>
      <c r="U7461" s="6"/>
      <c r="V7461" s="8"/>
      <c r="W7461" s="8"/>
      <c r="X7461" s="133" t="str">
        <f>F7461</f>
        <v>---</v>
      </c>
      <c r="Y7461" s="9"/>
      <c r="AA7461" s="11"/>
    </row>
    <row r="7462" spans="1:27" ht="7.5" customHeight="1" outlineLevel="5" x14ac:dyDescent="0.15">
      <c r="B7462" s="69"/>
      <c r="C7462" s="69"/>
      <c r="D7462" s="60"/>
      <c r="E7462" s="60"/>
      <c r="F7462" s="61"/>
      <c r="G7462" s="60"/>
      <c r="H7462" s="65"/>
      <c r="I7462" s="105"/>
      <c r="J7462" s="63"/>
      <c r="K7462" s="65"/>
      <c r="L7462" s="65"/>
      <c r="M7462" s="65"/>
      <c r="N7462" s="65"/>
      <c r="O7462" s="63"/>
      <c r="P7462" s="63"/>
      <c r="Q7462" s="63"/>
      <c r="R7462" s="60"/>
      <c r="S7462" s="60"/>
      <c r="T7462" s="69"/>
      <c r="U7462" s="8"/>
      <c r="X7462" s="60"/>
    </row>
    <row r="7463" spans="1:27" ht="11.25" outlineLevel="4" x14ac:dyDescent="0.2">
      <c r="A7463" s="4"/>
      <c r="B7463" s="120"/>
      <c r="C7463" s="121">
        <v>19</v>
      </c>
      <c r="D7463" s="122" t="s">
        <v>760</v>
      </c>
      <c r="E7463" s="123" t="s">
        <v>4209</v>
      </c>
      <c r="F7463" s="124" t="s">
        <v>4210</v>
      </c>
      <c r="G7463" s="122" t="s">
        <v>3656</v>
      </c>
      <c r="H7463" s="125">
        <v>1</v>
      </c>
      <c r="I7463" s="126">
        <v>0</v>
      </c>
      <c r="J7463" s="127">
        <f>H7463*I7463</f>
        <v>0</v>
      </c>
      <c r="K7463" s="125"/>
      <c r="L7463" s="125">
        <f>H7463*K7463</f>
        <v>0</v>
      </c>
      <c r="M7463" s="125"/>
      <c r="N7463" s="125">
        <f>H7463*M7463</f>
        <v>0</v>
      </c>
      <c r="O7463" s="127">
        <v>15</v>
      </c>
      <c r="P7463" s="127">
        <f>J7463*(O7463/100)</f>
        <v>0</v>
      </c>
      <c r="Q7463" s="127">
        <f>J7463+P7463</f>
        <v>0</v>
      </c>
      <c r="R7463" s="128"/>
      <c r="S7463" s="128" t="s">
        <v>776</v>
      </c>
      <c r="T7463" s="129">
        <v>1</v>
      </c>
      <c r="U7463" s="8"/>
      <c r="V7463" s="8"/>
      <c r="W7463" s="8"/>
      <c r="X7463" s="60"/>
    </row>
    <row r="7464" spans="1:27" ht="9.75" outlineLevel="5" x14ac:dyDescent="0.2">
      <c r="A7464" s="130"/>
      <c r="B7464" s="131"/>
      <c r="C7464" s="131"/>
      <c r="D7464" s="132"/>
      <c r="E7464" s="136" t="s">
        <v>0</v>
      </c>
      <c r="F7464" s="159" t="s">
        <v>763</v>
      </c>
      <c r="G7464" s="159"/>
      <c r="H7464" s="160"/>
      <c r="I7464" s="161"/>
      <c r="J7464" s="162"/>
      <c r="K7464" s="134"/>
      <c r="L7464" s="134"/>
      <c r="M7464" s="134"/>
      <c r="N7464" s="134"/>
      <c r="O7464" s="135"/>
      <c r="P7464" s="135"/>
      <c r="Q7464" s="135"/>
      <c r="R7464" s="132"/>
      <c r="S7464" s="132"/>
      <c r="T7464" s="131"/>
      <c r="U7464" s="6"/>
      <c r="V7464" s="8"/>
      <c r="W7464" s="8"/>
      <c r="X7464" s="133" t="str">
        <f>F7464</f>
        <v>---</v>
      </c>
      <c r="Y7464" s="9"/>
      <c r="AA7464" s="11"/>
    </row>
    <row r="7465" spans="1:27" ht="7.5" customHeight="1" outlineLevel="5" x14ac:dyDescent="0.15">
      <c r="B7465" s="69"/>
      <c r="C7465" s="69"/>
      <c r="D7465" s="60"/>
      <c r="E7465" s="60"/>
      <c r="F7465" s="61"/>
      <c r="G7465" s="60"/>
      <c r="H7465" s="65"/>
      <c r="I7465" s="105"/>
      <c r="J7465" s="63"/>
      <c r="K7465" s="65"/>
      <c r="L7465" s="65"/>
      <c r="M7465" s="65"/>
      <c r="N7465" s="65"/>
      <c r="O7465" s="63"/>
      <c r="P7465" s="63"/>
      <c r="Q7465" s="63"/>
      <c r="R7465" s="60"/>
      <c r="S7465" s="60"/>
      <c r="T7465" s="69"/>
      <c r="U7465" s="8"/>
      <c r="X7465" s="60"/>
    </row>
    <row r="7466" spans="1:27" ht="33.75" outlineLevel="4" x14ac:dyDescent="0.2">
      <c r="A7466" s="4"/>
      <c r="B7466" s="120"/>
      <c r="C7466" s="121">
        <v>20</v>
      </c>
      <c r="D7466" s="122" t="s">
        <v>760</v>
      </c>
      <c r="E7466" s="123" t="s">
        <v>4211</v>
      </c>
      <c r="F7466" s="124" t="s">
        <v>4212</v>
      </c>
      <c r="G7466" s="122" t="s">
        <v>3656</v>
      </c>
      <c r="H7466" s="125">
        <v>2</v>
      </c>
      <c r="I7466" s="126">
        <v>0</v>
      </c>
      <c r="J7466" s="127">
        <f>H7466*I7466</f>
        <v>0</v>
      </c>
      <c r="K7466" s="125"/>
      <c r="L7466" s="125">
        <f>H7466*K7466</f>
        <v>0</v>
      </c>
      <c r="M7466" s="125"/>
      <c r="N7466" s="125">
        <f>H7466*M7466</f>
        <v>0</v>
      </c>
      <c r="O7466" s="127">
        <v>15</v>
      </c>
      <c r="P7466" s="127">
        <f>J7466*(O7466/100)</f>
        <v>0</v>
      </c>
      <c r="Q7466" s="127">
        <f>J7466+P7466</f>
        <v>0</v>
      </c>
      <c r="R7466" s="128"/>
      <c r="S7466" s="128" t="s">
        <v>776</v>
      </c>
      <c r="T7466" s="129">
        <v>1</v>
      </c>
      <c r="U7466" s="8"/>
      <c r="V7466" s="8"/>
      <c r="W7466" s="8"/>
      <c r="X7466" s="60"/>
    </row>
    <row r="7467" spans="1:27" ht="9.75" outlineLevel="5" x14ac:dyDescent="0.2">
      <c r="A7467" s="130"/>
      <c r="B7467" s="131"/>
      <c r="C7467" s="131"/>
      <c r="D7467" s="132"/>
      <c r="E7467" s="136" t="s">
        <v>0</v>
      </c>
      <c r="F7467" s="159" t="s">
        <v>763</v>
      </c>
      <c r="G7467" s="159"/>
      <c r="H7467" s="160"/>
      <c r="I7467" s="161"/>
      <c r="J7467" s="162"/>
      <c r="K7467" s="134"/>
      <c r="L7467" s="134"/>
      <c r="M7467" s="134"/>
      <c r="N7467" s="134"/>
      <c r="O7467" s="135"/>
      <c r="P7467" s="135"/>
      <c r="Q7467" s="135"/>
      <c r="R7467" s="132"/>
      <c r="S7467" s="132"/>
      <c r="T7467" s="131"/>
      <c r="U7467" s="6"/>
      <c r="V7467" s="8"/>
      <c r="W7467" s="8"/>
      <c r="X7467" s="133" t="str">
        <f>F7467</f>
        <v>---</v>
      </c>
      <c r="Y7467" s="9"/>
      <c r="AA7467" s="11"/>
    </row>
    <row r="7468" spans="1:27" ht="7.5" customHeight="1" outlineLevel="5" x14ac:dyDescent="0.15">
      <c r="B7468" s="69"/>
      <c r="C7468" s="69"/>
      <c r="D7468" s="60"/>
      <c r="E7468" s="60"/>
      <c r="F7468" s="61"/>
      <c r="G7468" s="60"/>
      <c r="H7468" s="65"/>
      <c r="I7468" s="105"/>
      <c r="J7468" s="63"/>
      <c r="K7468" s="65"/>
      <c r="L7468" s="65"/>
      <c r="M7468" s="65"/>
      <c r="N7468" s="65"/>
      <c r="O7468" s="63"/>
      <c r="P7468" s="63"/>
      <c r="Q7468" s="63"/>
      <c r="R7468" s="60"/>
      <c r="S7468" s="60"/>
      <c r="T7468" s="69"/>
      <c r="U7468" s="8"/>
      <c r="X7468" s="60"/>
    </row>
    <row r="7469" spans="1:27" ht="11.25" outlineLevel="4" x14ac:dyDescent="0.2">
      <c r="A7469" s="4"/>
      <c r="B7469" s="120"/>
      <c r="C7469" s="121">
        <v>21</v>
      </c>
      <c r="D7469" s="122" t="s">
        <v>534</v>
      </c>
      <c r="E7469" s="123" t="s">
        <v>4046</v>
      </c>
      <c r="F7469" s="124" t="s">
        <v>4047</v>
      </c>
      <c r="G7469" s="122" t="s">
        <v>752</v>
      </c>
      <c r="H7469" s="125">
        <v>400</v>
      </c>
      <c r="I7469" s="126">
        <v>0</v>
      </c>
      <c r="J7469" s="127">
        <f>H7469*I7469</f>
        <v>0</v>
      </c>
      <c r="K7469" s="125"/>
      <c r="L7469" s="125">
        <f>H7469*K7469</f>
        <v>0</v>
      </c>
      <c r="M7469" s="125"/>
      <c r="N7469" s="125">
        <f>H7469*M7469</f>
        <v>0</v>
      </c>
      <c r="O7469" s="127">
        <v>15</v>
      </c>
      <c r="P7469" s="127">
        <f>J7469*(O7469/100)</f>
        <v>0</v>
      </c>
      <c r="Q7469" s="127">
        <f>J7469+P7469</f>
        <v>0</v>
      </c>
      <c r="R7469" s="128"/>
      <c r="S7469" s="128" t="s">
        <v>538</v>
      </c>
      <c r="T7469" s="129">
        <v>1</v>
      </c>
      <c r="U7469" s="8"/>
      <c r="V7469" s="8"/>
      <c r="W7469" s="8"/>
      <c r="X7469" s="60"/>
    </row>
    <row r="7470" spans="1:27" ht="9.75" outlineLevel="5" x14ac:dyDescent="0.2">
      <c r="A7470" s="130"/>
      <c r="B7470" s="131"/>
      <c r="C7470" s="131"/>
      <c r="D7470" s="132"/>
      <c r="E7470" s="136" t="s">
        <v>0</v>
      </c>
      <c r="F7470" s="159" t="s">
        <v>4048</v>
      </c>
      <c r="G7470" s="159"/>
      <c r="H7470" s="160"/>
      <c r="I7470" s="161"/>
      <c r="J7470" s="162"/>
      <c r="K7470" s="134"/>
      <c r="L7470" s="134"/>
      <c r="M7470" s="134"/>
      <c r="N7470" s="134"/>
      <c r="O7470" s="135"/>
      <c r="P7470" s="135"/>
      <c r="Q7470" s="135"/>
      <c r="R7470" s="132"/>
      <c r="S7470" s="132"/>
      <c r="T7470" s="131"/>
      <c r="U7470" s="6"/>
      <c r="V7470" s="8"/>
      <c r="W7470" s="8"/>
      <c r="X7470" s="133" t="str">
        <f>F7470</f>
        <v>Montáž kabelů sdělovacích pro vnitřní rozvody počtu žil do 15</v>
      </c>
      <c r="Y7470" s="9"/>
      <c r="AA7470" s="11"/>
    </row>
    <row r="7471" spans="1:27" ht="7.5" customHeight="1" outlineLevel="5" x14ac:dyDescent="0.15">
      <c r="B7471" s="69"/>
      <c r="C7471" s="69"/>
      <c r="D7471" s="60"/>
      <c r="E7471" s="60"/>
      <c r="F7471" s="61"/>
      <c r="G7471" s="60"/>
      <c r="H7471" s="65"/>
      <c r="I7471" s="105"/>
      <c r="J7471" s="63"/>
      <c r="K7471" s="65"/>
      <c r="L7471" s="65"/>
      <c r="M7471" s="65"/>
      <c r="N7471" s="65"/>
      <c r="O7471" s="63"/>
      <c r="P7471" s="63"/>
      <c r="Q7471" s="63"/>
      <c r="R7471" s="60"/>
      <c r="S7471" s="60"/>
      <c r="T7471" s="69"/>
      <c r="U7471" s="8"/>
      <c r="X7471" s="60"/>
    </row>
    <row r="7472" spans="1:27" ht="11.25" outlineLevel="4" x14ac:dyDescent="0.2">
      <c r="A7472" s="4"/>
      <c r="B7472" s="120"/>
      <c r="C7472" s="121">
        <v>22</v>
      </c>
      <c r="D7472" s="122" t="s">
        <v>760</v>
      </c>
      <c r="E7472" s="123" t="s">
        <v>4063</v>
      </c>
      <c r="F7472" s="124" t="s">
        <v>4064</v>
      </c>
      <c r="G7472" s="122" t="s">
        <v>752</v>
      </c>
      <c r="H7472" s="125">
        <v>400</v>
      </c>
      <c r="I7472" s="126">
        <v>0</v>
      </c>
      <c r="J7472" s="127">
        <f>H7472*I7472</f>
        <v>0</v>
      </c>
      <c r="K7472" s="125"/>
      <c r="L7472" s="125">
        <f>H7472*K7472</f>
        <v>0</v>
      </c>
      <c r="M7472" s="125"/>
      <c r="N7472" s="125">
        <f>H7472*M7472</f>
        <v>0</v>
      </c>
      <c r="O7472" s="127">
        <v>15</v>
      </c>
      <c r="P7472" s="127">
        <f>J7472*(O7472/100)</f>
        <v>0</v>
      </c>
      <c r="Q7472" s="127">
        <f>J7472+P7472</f>
        <v>0</v>
      </c>
      <c r="R7472" s="128"/>
      <c r="S7472" s="128" t="s">
        <v>776</v>
      </c>
      <c r="T7472" s="129">
        <v>1</v>
      </c>
      <c r="U7472" s="8"/>
      <c r="V7472" s="8"/>
      <c r="W7472" s="8"/>
      <c r="X7472" s="60"/>
    </row>
    <row r="7473" spans="1:27" ht="9.75" outlineLevel="5" x14ac:dyDescent="0.2">
      <c r="A7473" s="130"/>
      <c r="B7473" s="131"/>
      <c r="C7473" s="131"/>
      <c r="D7473" s="132"/>
      <c r="E7473" s="136" t="s">
        <v>0</v>
      </c>
      <c r="F7473" s="159" t="s">
        <v>763</v>
      </c>
      <c r="G7473" s="159"/>
      <c r="H7473" s="160"/>
      <c r="I7473" s="161"/>
      <c r="J7473" s="162"/>
      <c r="K7473" s="134"/>
      <c r="L7473" s="134"/>
      <c r="M7473" s="134"/>
      <c r="N7473" s="134"/>
      <c r="O7473" s="135"/>
      <c r="P7473" s="135"/>
      <c r="Q7473" s="135"/>
      <c r="R7473" s="132"/>
      <c r="S7473" s="132"/>
      <c r="T7473" s="131"/>
      <c r="U7473" s="6"/>
      <c r="V7473" s="8"/>
      <c r="W7473" s="8"/>
      <c r="X7473" s="133" t="str">
        <f>F7473</f>
        <v>---</v>
      </c>
      <c r="Y7473" s="9"/>
      <c r="AA7473" s="11"/>
    </row>
    <row r="7474" spans="1:27" ht="7.5" customHeight="1" outlineLevel="5" x14ac:dyDescent="0.15">
      <c r="B7474" s="69"/>
      <c r="C7474" s="69"/>
      <c r="D7474" s="60"/>
      <c r="E7474" s="60"/>
      <c r="F7474" s="61"/>
      <c r="G7474" s="60"/>
      <c r="H7474" s="65"/>
      <c r="I7474" s="105"/>
      <c r="J7474" s="63"/>
      <c r="K7474" s="65"/>
      <c r="L7474" s="65"/>
      <c r="M7474" s="65"/>
      <c r="N7474" s="65"/>
      <c r="O7474" s="63"/>
      <c r="P7474" s="63"/>
      <c r="Q7474" s="63"/>
      <c r="R7474" s="60"/>
      <c r="S7474" s="60"/>
      <c r="T7474" s="69"/>
      <c r="U7474" s="8"/>
      <c r="X7474" s="60"/>
    </row>
    <row r="7475" spans="1:27" ht="11.25" outlineLevel="4" x14ac:dyDescent="0.2">
      <c r="A7475" s="4"/>
      <c r="B7475" s="120"/>
      <c r="C7475" s="121">
        <v>23</v>
      </c>
      <c r="D7475" s="122" t="s">
        <v>534</v>
      </c>
      <c r="E7475" s="123" t="s">
        <v>4213</v>
      </c>
      <c r="F7475" s="124" t="s">
        <v>4214</v>
      </c>
      <c r="G7475" s="122" t="s">
        <v>752</v>
      </c>
      <c r="H7475" s="125">
        <v>50</v>
      </c>
      <c r="I7475" s="126">
        <v>0</v>
      </c>
      <c r="J7475" s="127">
        <f>H7475*I7475</f>
        <v>0</v>
      </c>
      <c r="K7475" s="125"/>
      <c r="L7475" s="125">
        <f>H7475*K7475</f>
        <v>0</v>
      </c>
      <c r="M7475" s="125"/>
      <c r="N7475" s="125">
        <f>H7475*M7475</f>
        <v>0</v>
      </c>
      <c r="O7475" s="127">
        <v>15</v>
      </c>
      <c r="P7475" s="127">
        <f>J7475*(O7475/100)</f>
        <v>0</v>
      </c>
      <c r="Q7475" s="127">
        <f>J7475+P7475</f>
        <v>0</v>
      </c>
      <c r="R7475" s="128"/>
      <c r="S7475" s="128" t="s">
        <v>538</v>
      </c>
      <c r="T7475" s="129">
        <v>1</v>
      </c>
      <c r="U7475" s="8"/>
      <c r="V7475" s="8"/>
      <c r="W7475" s="8"/>
      <c r="X7475" s="60"/>
    </row>
    <row r="7476" spans="1:27" ht="9.75" outlineLevel="5" x14ac:dyDescent="0.2">
      <c r="A7476" s="130"/>
      <c r="B7476" s="131"/>
      <c r="C7476" s="131"/>
      <c r="D7476" s="132"/>
      <c r="E7476" s="136" t="s">
        <v>0</v>
      </c>
      <c r="F7476" s="159" t="s">
        <v>4215</v>
      </c>
      <c r="G7476" s="159"/>
      <c r="H7476" s="160"/>
      <c r="I7476" s="161"/>
      <c r="J7476" s="162"/>
      <c r="K7476" s="134"/>
      <c r="L7476" s="134"/>
      <c r="M7476" s="134"/>
      <c r="N7476" s="134"/>
      <c r="O7476" s="135"/>
      <c r="P7476" s="135"/>
      <c r="Q7476" s="135"/>
      <c r="R7476" s="132"/>
      <c r="S7476" s="132"/>
      <c r="T7476" s="131"/>
      <c r="U7476" s="6"/>
      <c r="V7476" s="8"/>
      <c r="W7476" s="8"/>
      <c r="X7476" s="133" t="str">
        <f>F7476</f>
        <v>Montáž kabelů flexibilních měděných bez ukončení uložených volně lehkých a středních (např. CGSG), počtu žil do 7</v>
      </c>
      <c r="Y7476" s="9"/>
      <c r="AA7476" s="11"/>
    </row>
    <row r="7477" spans="1:27" ht="7.5" customHeight="1" outlineLevel="5" x14ac:dyDescent="0.15">
      <c r="B7477" s="69"/>
      <c r="C7477" s="69"/>
      <c r="D7477" s="60"/>
      <c r="E7477" s="60"/>
      <c r="F7477" s="61"/>
      <c r="G7477" s="60"/>
      <c r="H7477" s="65"/>
      <c r="I7477" s="105"/>
      <c r="J7477" s="63"/>
      <c r="K7477" s="65"/>
      <c r="L7477" s="65"/>
      <c r="M7477" s="65"/>
      <c r="N7477" s="65"/>
      <c r="O7477" s="63"/>
      <c r="P7477" s="63"/>
      <c r="Q7477" s="63"/>
      <c r="R7477" s="60"/>
      <c r="S7477" s="60"/>
      <c r="T7477" s="69"/>
      <c r="U7477" s="8"/>
      <c r="X7477" s="60"/>
    </row>
    <row r="7478" spans="1:27" ht="11.25" outlineLevel="4" x14ac:dyDescent="0.2">
      <c r="A7478" s="4"/>
      <c r="B7478" s="120"/>
      <c r="C7478" s="121">
        <v>24</v>
      </c>
      <c r="D7478" s="122" t="s">
        <v>760</v>
      </c>
      <c r="E7478" s="123" t="s">
        <v>4216</v>
      </c>
      <c r="F7478" s="124" t="s">
        <v>4217</v>
      </c>
      <c r="G7478" s="122" t="s">
        <v>752</v>
      </c>
      <c r="H7478" s="125">
        <v>50</v>
      </c>
      <c r="I7478" s="126">
        <v>0</v>
      </c>
      <c r="J7478" s="127">
        <f>H7478*I7478</f>
        <v>0</v>
      </c>
      <c r="K7478" s="125"/>
      <c r="L7478" s="125">
        <f>H7478*K7478</f>
        <v>0</v>
      </c>
      <c r="M7478" s="125"/>
      <c r="N7478" s="125">
        <f>H7478*M7478</f>
        <v>0</v>
      </c>
      <c r="O7478" s="127">
        <v>15</v>
      </c>
      <c r="P7478" s="127">
        <f>J7478*(O7478/100)</f>
        <v>0</v>
      </c>
      <c r="Q7478" s="127">
        <f>J7478+P7478</f>
        <v>0</v>
      </c>
      <c r="R7478" s="128"/>
      <c r="S7478" s="128" t="s">
        <v>776</v>
      </c>
      <c r="T7478" s="129">
        <v>1</v>
      </c>
      <c r="U7478" s="8"/>
      <c r="V7478" s="8"/>
      <c r="W7478" s="8"/>
      <c r="X7478" s="60"/>
    </row>
    <row r="7479" spans="1:27" ht="9.75" outlineLevel="5" x14ac:dyDescent="0.2">
      <c r="A7479" s="130"/>
      <c r="B7479" s="131"/>
      <c r="C7479" s="131"/>
      <c r="D7479" s="132"/>
      <c r="E7479" s="136" t="s">
        <v>0</v>
      </c>
      <c r="F7479" s="159" t="s">
        <v>763</v>
      </c>
      <c r="G7479" s="159"/>
      <c r="H7479" s="160"/>
      <c r="I7479" s="161"/>
      <c r="J7479" s="162"/>
      <c r="K7479" s="134"/>
      <c r="L7479" s="134"/>
      <c r="M7479" s="134"/>
      <c r="N7479" s="134"/>
      <c r="O7479" s="135"/>
      <c r="P7479" s="135"/>
      <c r="Q7479" s="135"/>
      <c r="R7479" s="132"/>
      <c r="S7479" s="132"/>
      <c r="T7479" s="131"/>
      <c r="U7479" s="6"/>
      <c r="V7479" s="8"/>
      <c r="W7479" s="8"/>
      <c r="X7479" s="133" t="str">
        <f>F7479</f>
        <v>---</v>
      </c>
      <c r="Y7479" s="9"/>
      <c r="AA7479" s="11"/>
    </row>
    <row r="7480" spans="1:27" ht="7.5" customHeight="1" outlineLevel="5" x14ac:dyDescent="0.15">
      <c r="B7480" s="69"/>
      <c r="C7480" s="69"/>
      <c r="D7480" s="60"/>
      <c r="E7480" s="60"/>
      <c r="F7480" s="61"/>
      <c r="G7480" s="60"/>
      <c r="H7480" s="65"/>
      <c r="I7480" s="105"/>
      <c r="J7480" s="63"/>
      <c r="K7480" s="65"/>
      <c r="L7480" s="65"/>
      <c r="M7480" s="65"/>
      <c r="N7480" s="65"/>
      <c r="O7480" s="63"/>
      <c r="P7480" s="63"/>
      <c r="Q7480" s="63"/>
      <c r="R7480" s="60"/>
      <c r="S7480" s="60"/>
      <c r="T7480" s="69"/>
      <c r="U7480" s="8"/>
      <c r="X7480" s="60"/>
    </row>
    <row r="7481" spans="1:27" ht="11.25" outlineLevel="4" x14ac:dyDescent="0.2">
      <c r="A7481" s="4"/>
      <c r="B7481" s="120"/>
      <c r="C7481" s="121">
        <v>25</v>
      </c>
      <c r="D7481" s="122" t="s">
        <v>534</v>
      </c>
      <c r="E7481" s="123" t="s">
        <v>4218</v>
      </c>
      <c r="F7481" s="124" t="s">
        <v>4219</v>
      </c>
      <c r="G7481" s="122" t="s">
        <v>752</v>
      </c>
      <c r="H7481" s="125">
        <v>400</v>
      </c>
      <c r="I7481" s="126">
        <v>0</v>
      </c>
      <c r="J7481" s="127">
        <f>H7481*I7481</f>
        <v>0</v>
      </c>
      <c r="K7481" s="125"/>
      <c r="L7481" s="125">
        <f>H7481*K7481</f>
        <v>0</v>
      </c>
      <c r="M7481" s="125"/>
      <c r="N7481" s="125">
        <f>H7481*M7481</f>
        <v>0</v>
      </c>
      <c r="O7481" s="127">
        <v>15</v>
      </c>
      <c r="P7481" s="127">
        <f>J7481*(O7481/100)</f>
        <v>0</v>
      </c>
      <c r="Q7481" s="127">
        <f>J7481+P7481</f>
        <v>0</v>
      </c>
      <c r="R7481" s="128"/>
      <c r="S7481" s="128" t="s">
        <v>538</v>
      </c>
      <c r="T7481" s="129">
        <v>1</v>
      </c>
      <c r="U7481" s="8"/>
      <c r="V7481" s="8"/>
      <c r="W7481" s="8"/>
      <c r="X7481" s="60"/>
    </row>
    <row r="7482" spans="1:27" ht="9.75" outlineLevel="5" x14ac:dyDescent="0.2">
      <c r="A7482" s="130"/>
      <c r="B7482" s="131"/>
      <c r="C7482" s="131"/>
      <c r="D7482" s="132"/>
      <c r="E7482" s="136" t="s">
        <v>0</v>
      </c>
      <c r="F7482" s="159" t="s">
        <v>4220</v>
      </c>
      <c r="G7482" s="159"/>
      <c r="H7482" s="160"/>
      <c r="I7482" s="161"/>
      <c r="J7482" s="162"/>
      <c r="K7482" s="134"/>
      <c r="L7482" s="134"/>
      <c r="M7482" s="134"/>
      <c r="N7482" s="134"/>
      <c r="O7482" s="135"/>
      <c r="P7482" s="135"/>
      <c r="Q7482" s="135"/>
      <c r="R7482" s="132"/>
      <c r="S7482" s="132"/>
      <c r="T7482" s="131"/>
      <c r="U7482" s="6"/>
      <c r="V7482" s="8"/>
      <c r="W7482" s="8"/>
      <c r="X7482" s="133" t="str">
        <f>F7482</f>
        <v>Montáž trubek elektroinstalačních s nasunutím nebo našroubováním do krabic plastových ohebných, uložených pod omítku, vnější Ø přes 11 do 23 mm</v>
      </c>
      <c r="Y7482" s="9"/>
      <c r="AA7482" s="11"/>
    </row>
    <row r="7483" spans="1:27" ht="7.5" customHeight="1" outlineLevel="5" x14ac:dyDescent="0.15">
      <c r="B7483" s="69"/>
      <c r="C7483" s="69"/>
      <c r="D7483" s="60"/>
      <c r="E7483" s="60"/>
      <c r="F7483" s="61"/>
      <c r="G7483" s="60"/>
      <c r="H7483" s="65"/>
      <c r="I7483" s="105"/>
      <c r="J7483" s="63"/>
      <c r="K7483" s="65"/>
      <c r="L7483" s="65"/>
      <c r="M7483" s="65"/>
      <c r="N7483" s="65"/>
      <c r="O7483" s="63"/>
      <c r="P7483" s="63"/>
      <c r="Q7483" s="63"/>
      <c r="R7483" s="60"/>
      <c r="S7483" s="60"/>
      <c r="T7483" s="69"/>
      <c r="U7483" s="8"/>
      <c r="X7483" s="60"/>
    </row>
    <row r="7484" spans="1:27" ht="22.5" outlineLevel="4" x14ac:dyDescent="0.2">
      <c r="A7484" s="4"/>
      <c r="B7484" s="120"/>
      <c r="C7484" s="121">
        <v>26</v>
      </c>
      <c r="D7484" s="122" t="s">
        <v>760</v>
      </c>
      <c r="E7484" s="123" t="s">
        <v>4221</v>
      </c>
      <c r="F7484" s="124" t="s">
        <v>4222</v>
      </c>
      <c r="G7484" s="122" t="s">
        <v>3721</v>
      </c>
      <c r="H7484" s="125">
        <v>400</v>
      </c>
      <c r="I7484" s="126">
        <v>0</v>
      </c>
      <c r="J7484" s="127">
        <f>H7484*I7484</f>
        <v>0</v>
      </c>
      <c r="K7484" s="125"/>
      <c r="L7484" s="125">
        <f>H7484*K7484</f>
        <v>0</v>
      </c>
      <c r="M7484" s="125"/>
      <c r="N7484" s="125">
        <f>H7484*M7484</f>
        <v>0</v>
      </c>
      <c r="O7484" s="127">
        <v>15</v>
      </c>
      <c r="P7484" s="127">
        <f>J7484*(O7484/100)</f>
        <v>0</v>
      </c>
      <c r="Q7484" s="127">
        <f>J7484+P7484</f>
        <v>0</v>
      </c>
      <c r="R7484" s="128"/>
      <c r="S7484" s="128" t="s">
        <v>776</v>
      </c>
      <c r="T7484" s="129">
        <v>1</v>
      </c>
      <c r="U7484" s="8"/>
      <c r="V7484" s="8"/>
      <c r="W7484" s="8"/>
      <c r="X7484" s="60"/>
    </row>
    <row r="7485" spans="1:27" ht="9.75" outlineLevel="5" x14ac:dyDescent="0.2">
      <c r="A7485" s="130"/>
      <c r="B7485" s="131"/>
      <c r="C7485" s="131"/>
      <c r="D7485" s="132"/>
      <c r="E7485" s="136" t="s">
        <v>0</v>
      </c>
      <c r="F7485" s="159" t="s">
        <v>763</v>
      </c>
      <c r="G7485" s="159"/>
      <c r="H7485" s="160"/>
      <c r="I7485" s="161"/>
      <c r="J7485" s="162"/>
      <c r="K7485" s="134"/>
      <c r="L7485" s="134"/>
      <c r="M7485" s="134"/>
      <c r="N7485" s="134"/>
      <c r="O7485" s="135"/>
      <c r="P7485" s="135"/>
      <c r="Q7485" s="135"/>
      <c r="R7485" s="132"/>
      <c r="S7485" s="132"/>
      <c r="T7485" s="131"/>
      <c r="U7485" s="6"/>
      <c r="V7485" s="8"/>
      <c r="W7485" s="8"/>
      <c r="X7485" s="133" t="str">
        <f>F7485</f>
        <v>---</v>
      </c>
      <c r="Y7485" s="9"/>
      <c r="AA7485" s="11"/>
    </row>
    <row r="7486" spans="1:27" ht="7.5" customHeight="1" outlineLevel="5" x14ac:dyDescent="0.15">
      <c r="B7486" s="69"/>
      <c r="C7486" s="69"/>
      <c r="D7486" s="60"/>
      <c r="E7486" s="60"/>
      <c r="F7486" s="61"/>
      <c r="G7486" s="60"/>
      <c r="H7486" s="65"/>
      <c r="I7486" s="105"/>
      <c r="J7486" s="63"/>
      <c r="K7486" s="65"/>
      <c r="L7486" s="65"/>
      <c r="M7486" s="65"/>
      <c r="N7486" s="65"/>
      <c r="O7486" s="63"/>
      <c r="P7486" s="63"/>
      <c r="Q7486" s="63"/>
      <c r="R7486" s="60"/>
      <c r="S7486" s="60"/>
      <c r="T7486" s="69"/>
      <c r="U7486" s="8"/>
      <c r="X7486" s="60"/>
    </row>
    <row r="7487" spans="1:27" ht="11.25" outlineLevel="4" x14ac:dyDescent="0.2">
      <c r="A7487" s="4"/>
      <c r="B7487" s="120"/>
      <c r="C7487" s="121">
        <v>27</v>
      </c>
      <c r="D7487" s="122" t="s">
        <v>760</v>
      </c>
      <c r="E7487" s="123" t="s">
        <v>4223</v>
      </c>
      <c r="F7487" s="124" t="s">
        <v>4224</v>
      </c>
      <c r="G7487" s="122" t="s">
        <v>3854</v>
      </c>
      <c r="H7487" s="125">
        <v>1</v>
      </c>
      <c r="I7487" s="126">
        <v>0</v>
      </c>
      <c r="J7487" s="127">
        <f>H7487*I7487</f>
        <v>0</v>
      </c>
      <c r="K7487" s="125"/>
      <c r="L7487" s="125">
        <f>H7487*K7487</f>
        <v>0</v>
      </c>
      <c r="M7487" s="125"/>
      <c r="N7487" s="125">
        <f>H7487*M7487</f>
        <v>0</v>
      </c>
      <c r="O7487" s="127">
        <v>15</v>
      </c>
      <c r="P7487" s="127">
        <f>J7487*(O7487/100)</f>
        <v>0</v>
      </c>
      <c r="Q7487" s="127">
        <f>J7487+P7487</f>
        <v>0</v>
      </c>
      <c r="R7487" s="128"/>
      <c r="S7487" s="128" t="s">
        <v>776</v>
      </c>
      <c r="T7487" s="129">
        <v>1</v>
      </c>
      <c r="U7487" s="8"/>
      <c r="V7487" s="8"/>
      <c r="W7487" s="8"/>
      <c r="X7487" s="60"/>
    </row>
    <row r="7488" spans="1:27" ht="9.75" outlineLevel="5" x14ac:dyDescent="0.2">
      <c r="A7488" s="130"/>
      <c r="B7488" s="131"/>
      <c r="C7488" s="131"/>
      <c r="D7488" s="132"/>
      <c r="E7488" s="136" t="s">
        <v>0</v>
      </c>
      <c r="F7488" s="159" t="s">
        <v>763</v>
      </c>
      <c r="G7488" s="159"/>
      <c r="H7488" s="160"/>
      <c r="I7488" s="161"/>
      <c r="J7488" s="162"/>
      <c r="K7488" s="134"/>
      <c r="L7488" s="134"/>
      <c r="M7488" s="134"/>
      <c r="N7488" s="134"/>
      <c r="O7488" s="135"/>
      <c r="P7488" s="135"/>
      <c r="Q7488" s="135"/>
      <c r="R7488" s="132"/>
      <c r="S7488" s="132"/>
      <c r="T7488" s="131"/>
      <c r="U7488" s="6"/>
      <c r="V7488" s="8"/>
      <c r="W7488" s="8"/>
      <c r="X7488" s="133" t="str">
        <f>F7488</f>
        <v>---</v>
      </c>
      <c r="Y7488" s="9"/>
      <c r="AA7488" s="11"/>
    </row>
    <row r="7489" spans="1:27" ht="7.5" customHeight="1" outlineLevel="5" x14ac:dyDescent="0.15">
      <c r="B7489" s="69"/>
      <c r="C7489" s="69"/>
      <c r="D7489" s="60"/>
      <c r="E7489" s="60"/>
      <c r="F7489" s="61"/>
      <c r="G7489" s="60"/>
      <c r="H7489" s="65"/>
      <c r="I7489" s="105"/>
      <c r="J7489" s="63"/>
      <c r="K7489" s="65"/>
      <c r="L7489" s="65"/>
      <c r="M7489" s="65"/>
      <c r="N7489" s="65"/>
      <c r="O7489" s="63"/>
      <c r="P7489" s="63"/>
      <c r="Q7489" s="63"/>
      <c r="R7489" s="60"/>
      <c r="S7489" s="60"/>
      <c r="T7489" s="69"/>
      <c r="U7489" s="8"/>
      <c r="X7489" s="60"/>
    </row>
    <row r="7490" spans="1:27" ht="11.25" outlineLevel="4" x14ac:dyDescent="0.2">
      <c r="A7490" s="4"/>
      <c r="B7490" s="120"/>
      <c r="C7490" s="121">
        <v>28</v>
      </c>
      <c r="D7490" s="122" t="s">
        <v>534</v>
      </c>
      <c r="E7490" s="123" t="s">
        <v>4225</v>
      </c>
      <c r="F7490" s="124" t="s">
        <v>4226</v>
      </c>
      <c r="G7490" s="122" t="s">
        <v>724</v>
      </c>
      <c r="H7490" s="125">
        <v>1</v>
      </c>
      <c r="I7490" s="126">
        <v>0</v>
      </c>
      <c r="J7490" s="127">
        <f>H7490*I7490</f>
        <v>0</v>
      </c>
      <c r="K7490" s="125"/>
      <c r="L7490" s="125">
        <f>H7490*K7490</f>
        <v>0</v>
      </c>
      <c r="M7490" s="125"/>
      <c r="N7490" s="125">
        <f>H7490*M7490</f>
        <v>0</v>
      </c>
      <c r="O7490" s="127">
        <v>15</v>
      </c>
      <c r="P7490" s="127">
        <f>J7490*(O7490/100)</f>
        <v>0</v>
      </c>
      <c r="Q7490" s="127">
        <f>J7490+P7490</f>
        <v>0</v>
      </c>
      <c r="R7490" s="128"/>
      <c r="S7490" s="128" t="s">
        <v>538</v>
      </c>
      <c r="T7490" s="129">
        <v>1</v>
      </c>
      <c r="U7490" s="8"/>
      <c r="V7490" s="8"/>
      <c r="W7490" s="8"/>
      <c r="X7490" s="60"/>
    </row>
    <row r="7491" spans="1:27" ht="9.75" outlineLevel="5" x14ac:dyDescent="0.2">
      <c r="A7491" s="130"/>
      <c r="B7491" s="131"/>
      <c r="C7491" s="131"/>
      <c r="D7491" s="132"/>
      <c r="E7491" s="136" t="s">
        <v>0</v>
      </c>
      <c r="F7491" s="159" t="s">
        <v>4227</v>
      </c>
      <c r="G7491" s="159"/>
      <c r="H7491" s="160"/>
      <c r="I7491" s="161"/>
      <c r="J7491" s="162"/>
      <c r="K7491" s="134"/>
      <c r="L7491" s="134"/>
      <c r="M7491" s="134"/>
      <c r="N7491" s="134"/>
      <c r="O7491" s="135"/>
      <c r="P7491" s="135"/>
      <c r="Q7491" s="135"/>
      <c r="R7491" s="132"/>
      <c r="S7491" s="132"/>
      <c r="T7491" s="131"/>
      <c r="U7491" s="6"/>
      <c r="V7491" s="8"/>
      <c r="W7491" s="8"/>
      <c r="X7491" s="133" t="str">
        <f>F7491</f>
        <v>Montáž domovního telefonu napájecího modulu na DIN lištu</v>
      </c>
      <c r="Y7491" s="9"/>
      <c r="AA7491" s="11"/>
    </row>
    <row r="7492" spans="1:27" ht="7.5" customHeight="1" outlineLevel="5" x14ac:dyDescent="0.15">
      <c r="B7492" s="69"/>
      <c r="C7492" s="69"/>
      <c r="D7492" s="60"/>
      <c r="E7492" s="60"/>
      <c r="F7492" s="61"/>
      <c r="G7492" s="60"/>
      <c r="H7492" s="65"/>
      <c r="I7492" s="105"/>
      <c r="J7492" s="63"/>
      <c r="K7492" s="65"/>
      <c r="L7492" s="65"/>
      <c r="M7492" s="65"/>
      <c r="N7492" s="65"/>
      <c r="O7492" s="63"/>
      <c r="P7492" s="63"/>
      <c r="Q7492" s="63"/>
      <c r="R7492" s="60"/>
      <c r="S7492" s="60"/>
      <c r="T7492" s="69"/>
      <c r="U7492" s="8"/>
      <c r="X7492" s="60"/>
    </row>
    <row r="7493" spans="1:27" ht="11.25" outlineLevel="4" x14ac:dyDescent="0.2">
      <c r="A7493" s="4"/>
      <c r="B7493" s="120"/>
      <c r="C7493" s="121">
        <v>29</v>
      </c>
      <c r="D7493" s="122" t="s">
        <v>534</v>
      </c>
      <c r="E7493" s="123" t="s">
        <v>4228</v>
      </c>
      <c r="F7493" s="124" t="s">
        <v>4229</v>
      </c>
      <c r="G7493" s="122" t="s">
        <v>724</v>
      </c>
      <c r="H7493" s="125">
        <v>3</v>
      </c>
      <c r="I7493" s="126">
        <v>0</v>
      </c>
      <c r="J7493" s="127">
        <f>H7493*I7493</f>
        <v>0</v>
      </c>
      <c r="K7493" s="125"/>
      <c r="L7493" s="125">
        <f>H7493*K7493</f>
        <v>0</v>
      </c>
      <c r="M7493" s="125"/>
      <c r="N7493" s="125">
        <f>H7493*M7493</f>
        <v>0</v>
      </c>
      <c r="O7493" s="127">
        <v>15</v>
      </c>
      <c r="P7493" s="127">
        <f>J7493*(O7493/100)</f>
        <v>0</v>
      </c>
      <c r="Q7493" s="127">
        <f>J7493+P7493</f>
        <v>0</v>
      </c>
      <c r="R7493" s="128"/>
      <c r="S7493" s="128" t="s">
        <v>538</v>
      </c>
      <c r="T7493" s="129">
        <v>1</v>
      </c>
      <c r="U7493" s="8"/>
      <c r="V7493" s="8"/>
      <c r="W7493" s="8"/>
      <c r="X7493" s="60"/>
    </row>
    <row r="7494" spans="1:27" ht="9.75" outlineLevel="5" x14ac:dyDescent="0.2">
      <c r="A7494" s="130"/>
      <c r="B7494" s="131"/>
      <c r="C7494" s="131"/>
      <c r="D7494" s="132"/>
      <c r="E7494" s="136" t="s">
        <v>0</v>
      </c>
      <c r="F7494" s="159" t="s">
        <v>4230</v>
      </c>
      <c r="G7494" s="159"/>
      <c r="H7494" s="160"/>
      <c r="I7494" s="161"/>
      <c r="J7494" s="162"/>
      <c r="K7494" s="134"/>
      <c r="L7494" s="134"/>
      <c r="M7494" s="134"/>
      <c r="N7494" s="134"/>
      <c r="O7494" s="135"/>
      <c r="P7494" s="135"/>
      <c r="Q7494" s="135"/>
      <c r="R7494" s="132"/>
      <c r="S7494" s="132"/>
      <c r="T7494" s="131"/>
      <c r="U7494" s="6"/>
      <c r="V7494" s="8"/>
      <c r="W7494" s="8"/>
      <c r="X7494" s="133" t="str">
        <f>F7494</f>
        <v>Montáž domovního telefonu elektroinstalační krabice pod tablo</v>
      </c>
      <c r="Y7494" s="9"/>
      <c r="AA7494" s="11"/>
    </row>
    <row r="7495" spans="1:27" ht="7.5" customHeight="1" outlineLevel="5" x14ac:dyDescent="0.15">
      <c r="B7495" s="69"/>
      <c r="C7495" s="69"/>
      <c r="D7495" s="60"/>
      <c r="E7495" s="60"/>
      <c r="F7495" s="61"/>
      <c r="G7495" s="60"/>
      <c r="H7495" s="65"/>
      <c r="I7495" s="105"/>
      <c r="J7495" s="63"/>
      <c r="K7495" s="65"/>
      <c r="L7495" s="65"/>
      <c r="M7495" s="65"/>
      <c r="N7495" s="65"/>
      <c r="O7495" s="63"/>
      <c r="P7495" s="63"/>
      <c r="Q7495" s="63"/>
      <c r="R7495" s="60"/>
      <c r="S7495" s="60"/>
      <c r="T7495" s="69"/>
      <c r="U7495" s="8"/>
      <c r="X7495" s="60"/>
    </row>
    <row r="7496" spans="1:27" ht="11.25" outlineLevel="4" x14ac:dyDescent="0.2">
      <c r="A7496" s="4"/>
      <c r="B7496" s="120"/>
      <c r="C7496" s="121">
        <v>30</v>
      </c>
      <c r="D7496" s="122" t="s">
        <v>534</v>
      </c>
      <c r="E7496" s="123" t="s">
        <v>4231</v>
      </c>
      <c r="F7496" s="124" t="s">
        <v>4232</v>
      </c>
      <c r="G7496" s="122" t="s">
        <v>724</v>
      </c>
      <c r="H7496" s="125">
        <v>3</v>
      </c>
      <c r="I7496" s="126">
        <v>0</v>
      </c>
      <c r="J7496" s="127">
        <f>H7496*I7496</f>
        <v>0</v>
      </c>
      <c r="K7496" s="125"/>
      <c r="L7496" s="125">
        <f>H7496*K7496</f>
        <v>0</v>
      </c>
      <c r="M7496" s="125"/>
      <c r="N7496" s="125">
        <f>H7496*M7496</f>
        <v>0</v>
      </c>
      <c r="O7496" s="127">
        <v>15</v>
      </c>
      <c r="P7496" s="127">
        <f>J7496*(O7496/100)</f>
        <v>0</v>
      </c>
      <c r="Q7496" s="127">
        <f>J7496+P7496</f>
        <v>0</v>
      </c>
      <c r="R7496" s="128"/>
      <c r="S7496" s="128" t="s">
        <v>538</v>
      </c>
      <c r="T7496" s="129">
        <v>1</v>
      </c>
      <c r="U7496" s="8"/>
      <c r="V7496" s="8"/>
      <c r="W7496" s="8"/>
      <c r="X7496" s="60"/>
    </row>
    <row r="7497" spans="1:27" ht="9.75" outlineLevel="5" x14ac:dyDescent="0.2">
      <c r="A7497" s="130"/>
      <c r="B7497" s="131"/>
      <c r="C7497" s="131"/>
      <c r="D7497" s="132"/>
      <c r="E7497" s="136" t="s">
        <v>0</v>
      </c>
      <c r="F7497" s="159" t="s">
        <v>4233</v>
      </c>
      <c r="G7497" s="159"/>
      <c r="H7497" s="160"/>
      <c r="I7497" s="161"/>
      <c r="J7497" s="162"/>
      <c r="K7497" s="134"/>
      <c r="L7497" s="134"/>
      <c r="M7497" s="134"/>
      <c r="N7497" s="134"/>
      <c r="O7497" s="135"/>
      <c r="P7497" s="135"/>
      <c r="Q7497" s="135"/>
      <c r="R7497" s="132"/>
      <c r="S7497" s="132"/>
      <c r="T7497" s="131"/>
      <c r="U7497" s="6"/>
      <c r="V7497" s="8"/>
      <c r="W7497" s="8"/>
      <c r="X7497" s="133" t="str">
        <f>F7497</f>
        <v>Montáž domovního telefonu komunikačního tabla</v>
      </c>
      <c r="Y7497" s="9"/>
      <c r="AA7497" s="11"/>
    </row>
    <row r="7498" spans="1:27" ht="7.5" customHeight="1" outlineLevel="5" x14ac:dyDescent="0.15">
      <c r="B7498" s="69"/>
      <c r="C7498" s="69"/>
      <c r="D7498" s="60"/>
      <c r="E7498" s="60"/>
      <c r="F7498" s="61"/>
      <c r="G7498" s="60"/>
      <c r="H7498" s="65"/>
      <c r="I7498" s="105"/>
      <c r="J7498" s="63"/>
      <c r="K7498" s="65"/>
      <c r="L7498" s="65"/>
      <c r="M7498" s="65"/>
      <c r="N7498" s="65"/>
      <c r="O7498" s="63"/>
      <c r="P7498" s="63"/>
      <c r="Q7498" s="63"/>
      <c r="R7498" s="60"/>
      <c r="S7498" s="60"/>
      <c r="T7498" s="69"/>
      <c r="U7498" s="8"/>
      <c r="X7498" s="60"/>
    </row>
    <row r="7499" spans="1:27" ht="11.25" outlineLevel="4" x14ac:dyDescent="0.2">
      <c r="A7499" s="4"/>
      <c r="B7499" s="120"/>
      <c r="C7499" s="121">
        <v>31</v>
      </c>
      <c r="D7499" s="122" t="s">
        <v>534</v>
      </c>
      <c r="E7499" s="123" t="s">
        <v>4234</v>
      </c>
      <c r="F7499" s="124" t="s">
        <v>4235</v>
      </c>
      <c r="G7499" s="122" t="s">
        <v>724</v>
      </c>
      <c r="H7499" s="125">
        <v>6</v>
      </c>
      <c r="I7499" s="126">
        <v>0</v>
      </c>
      <c r="J7499" s="127">
        <f>H7499*I7499</f>
        <v>0</v>
      </c>
      <c r="K7499" s="125"/>
      <c r="L7499" s="125">
        <f>H7499*K7499</f>
        <v>0</v>
      </c>
      <c r="M7499" s="125"/>
      <c r="N7499" s="125">
        <f>H7499*M7499</f>
        <v>0</v>
      </c>
      <c r="O7499" s="127">
        <v>15</v>
      </c>
      <c r="P7499" s="127">
        <f>J7499*(O7499/100)</f>
        <v>0</v>
      </c>
      <c r="Q7499" s="127">
        <f>J7499+P7499</f>
        <v>0</v>
      </c>
      <c r="R7499" s="128"/>
      <c r="S7499" s="128" t="s">
        <v>538</v>
      </c>
      <c r="T7499" s="129">
        <v>1</v>
      </c>
      <c r="U7499" s="8"/>
      <c r="V7499" s="8"/>
      <c r="W7499" s="8"/>
      <c r="X7499" s="60"/>
    </row>
    <row r="7500" spans="1:27" ht="9.75" outlineLevel="5" x14ac:dyDescent="0.2">
      <c r="A7500" s="130"/>
      <c r="B7500" s="131"/>
      <c r="C7500" s="131"/>
      <c r="D7500" s="132"/>
      <c r="E7500" s="136" t="s">
        <v>0</v>
      </c>
      <c r="F7500" s="159" t="s">
        <v>4236</v>
      </c>
      <c r="G7500" s="159"/>
      <c r="H7500" s="160"/>
      <c r="I7500" s="161"/>
      <c r="J7500" s="162"/>
      <c r="K7500" s="134"/>
      <c r="L7500" s="134"/>
      <c r="M7500" s="134"/>
      <c r="N7500" s="134"/>
      <c r="O7500" s="135"/>
      <c r="P7500" s="135"/>
      <c r="Q7500" s="135"/>
      <c r="R7500" s="132"/>
      <c r="S7500" s="132"/>
      <c r="T7500" s="131"/>
      <c r="U7500" s="6"/>
      <c r="V7500" s="8"/>
      <c r="W7500" s="8"/>
      <c r="X7500" s="133" t="str">
        <f>F7500</f>
        <v>Montáž domovního telefonu nástěnného audio/video telefonu</v>
      </c>
      <c r="Y7500" s="9"/>
      <c r="AA7500" s="11"/>
    </row>
    <row r="7501" spans="1:27" ht="7.5" customHeight="1" outlineLevel="5" x14ac:dyDescent="0.15">
      <c r="B7501" s="69"/>
      <c r="C7501" s="69"/>
      <c r="D7501" s="60"/>
      <c r="E7501" s="60"/>
      <c r="F7501" s="61"/>
      <c r="G7501" s="60"/>
      <c r="H7501" s="65"/>
      <c r="I7501" s="105"/>
      <c r="J7501" s="63"/>
      <c r="K7501" s="65"/>
      <c r="L7501" s="65"/>
      <c r="M7501" s="65"/>
      <c r="N7501" s="65"/>
      <c r="O7501" s="63"/>
      <c r="P7501" s="63"/>
      <c r="Q7501" s="63"/>
      <c r="R7501" s="60"/>
      <c r="S7501" s="60"/>
      <c r="T7501" s="69"/>
      <c r="U7501" s="8"/>
      <c r="X7501" s="60"/>
    </row>
    <row r="7502" spans="1:27" ht="11.25" outlineLevel="4" x14ac:dyDescent="0.2">
      <c r="A7502" s="4"/>
      <c r="B7502" s="120"/>
      <c r="C7502" s="121">
        <v>32</v>
      </c>
      <c r="D7502" s="122" t="s">
        <v>534</v>
      </c>
      <c r="E7502" s="123" t="s">
        <v>4237</v>
      </c>
      <c r="F7502" s="124" t="s">
        <v>4238</v>
      </c>
      <c r="G7502" s="122" t="s">
        <v>724</v>
      </c>
      <c r="H7502" s="125">
        <v>1</v>
      </c>
      <c r="I7502" s="126">
        <v>0</v>
      </c>
      <c r="J7502" s="127">
        <f>H7502*I7502</f>
        <v>0</v>
      </c>
      <c r="K7502" s="125"/>
      <c r="L7502" s="125">
        <f>H7502*K7502</f>
        <v>0</v>
      </c>
      <c r="M7502" s="125"/>
      <c r="N7502" s="125">
        <f>H7502*M7502</f>
        <v>0</v>
      </c>
      <c r="O7502" s="127">
        <v>15</v>
      </c>
      <c r="P7502" s="127">
        <f>J7502*(O7502/100)</f>
        <v>0</v>
      </c>
      <c r="Q7502" s="127">
        <f>J7502+P7502</f>
        <v>0</v>
      </c>
      <c r="R7502" s="128"/>
      <c r="S7502" s="128" t="s">
        <v>538</v>
      </c>
      <c r="T7502" s="129">
        <v>1</v>
      </c>
      <c r="U7502" s="8"/>
      <c r="V7502" s="8"/>
      <c r="W7502" s="8"/>
      <c r="X7502" s="60"/>
    </row>
    <row r="7503" spans="1:27" ht="9.75" outlineLevel="5" x14ac:dyDescent="0.2">
      <c r="A7503" s="130"/>
      <c r="B7503" s="131"/>
      <c r="C7503" s="131"/>
      <c r="D7503" s="132"/>
      <c r="E7503" s="136" t="s">
        <v>0</v>
      </c>
      <c r="F7503" s="159" t="s">
        <v>4239</v>
      </c>
      <c r="G7503" s="159"/>
      <c r="H7503" s="160"/>
      <c r="I7503" s="161"/>
      <c r="J7503" s="162"/>
      <c r="K7503" s="134"/>
      <c r="L7503" s="134"/>
      <c r="M7503" s="134"/>
      <c r="N7503" s="134"/>
      <c r="O7503" s="135"/>
      <c r="P7503" s="135"/>
      <c r="Q7503" s="135"/>
      <c r="R7503" s="132"/>
      <c r="S7503" s="132"/>
      <c r="T7503" s="131"/>
      <c r="U7503" s="6"/>
      <c r="V7503" s="8"/>
      <c r="W7503" s="8"/>
      <c r="X7503" s="133" t="str">
        <f>F7503</f>
        <v>Montáž elektricky ovládaných zámků ostatní prvky napájecího zdroje</v>
      </c>
      <c r="Y7503" s="9"/>
      <c r="AA7503" s="11"/>
    </row>
    <row r="7504" spans="1:27" ht="7.5" customHeight="1" outlineLevel="5" x14ac:dyDescent="0.15">
      <c r="B7504" s="69"/>
      <c r="C7504" s="69"/>
      <c r="D7504" s="60"/>
      <c r="E7504" s="60"/>
      <c r="F7504" s="61"/>
      <c r="G7504" s="60"/>
      <c r="H7504" s="65"/>
      <c r="I7504" s="105"/>
      <c r="J7504" s="63"/>
      <c r="K7504" s="65"/>
      <c r="L7504" s="65"/>
      <c r="M7504" s="65"/>
      <c r="N7504" s="65"/>
      <c r="O7504" s="63"/>
      <c r="P7504" s="63"/>
      <c r="Q7504" s="63"/>
      <c r="R7504" s="60"/>
      <c r="S7504" s="60"/>
      <c r="T7504" s="69"/>
      <c r="U7504" s="8"/>
      <c r="X7504" s="60"/>
    </row>
    <row r="7505" spans="1:27" ht="11.25" outlineLevel="4" x14ac:dyDescent="0.2">
      <c r="A7505" s="4"/>
      <c r="B7505" s="120"/>
      <c r="C7505" s="121">
        <v>33</v>
      </c>
      <c r="D7505" s="122" t="s">
        <v>760</v>
      </c>
      <c r="E7505" s="123" t="s">
        <v>4240</v>
      </c>
      <c r="F7505" s="124" t="s">
        <v>4241</v>
      </c>
      <c r="G7505" s="122" t="s">
        <v>3854</v>
      </c>
      <c r="H7505" s="125">
        <v>1</v>
      </c>
      <c r="I7505" s="126">
        <v>0</v>
      </c>
      <c r="J7505" s="127">
        <f>H7505*I7505</f>
        <v>0</v>
      </c>
      <c r="K7505" s="125"/>
      <c r="L7505" s="125">
        <f>H7505*K7505</f>
        <v>0</v>
      </c>
      <c r="M7505" s="125"/>
      <c r="N7505" s="125">
        <f>H7505*M7505</f>
        <v>0</v>
      </c>
      <c r="O7505" s="127">
        <v>15</v>
      </c>
      <c r="P7505" s="127">
        <f>J7505*(O7505/100)</f>
        <v>0</v>
      </c>
      <c r="Q7505" s="127">
        <f>J7505+P7505</f>
        <v>0</v>
      </c>
      <c r="R7505" s="128"/>
      <c r="S7505" s="128" t="s">
        <v>776</v>
      </c>
      <c r="T7505" s="129">
        <v>1</v>
      </c>
      <c r="U7505" s="8"/>
      <c r="V7505" s="8"/>
      <c r="W7505" s="8"/>
      <c r="X7505" s="60"/>
    </row>
    <row r="7506" spans="1:27" ht="9.75" outlineLevel="5" x14ac:dyDescent="0.2">
      <c r="A7506" s="130"/>
      <c r="B7506" s="131"/>
      <c r="C7506" s="131"/>
      <c r="D7506" s="132"/>
      <c r="E7506" s="136" t="s">
        <v>0</v>
      </c>
      <c r="F7506" s="159" t="s">
        <v>763</v>
      </c>
      <c r="G7506" s="159"/>
      <c r="H7506" s="160"/>
      <c r="I7506" s="161"/>
      <c r="J7506" s="162"/>
      <c r="K7506" s="134"/>
      <c r="L7506" s="134"/>
      <c r="M7506" s="134"/>
      <c r="N7506" s="134"/>
      <c r="O7506" s="135"/>
      <c r="P7506" s="135"/>
      <c r="Q7506" s="135"/>
      <c r="R7506" s="132"/>
      <c r="S7506" s="132"/>
      <c r="T7506" s="131"/>
      <c r="U7506" s="6"/>
      <c r="V7506" s="8"/>
      <c r="W7506" s="8"/>
      <c r="X7506" s="133" t="str">
        <f>F7506</f>
        <v>---</v>
      </c>
      <c r="Y7506" s="9"/>
      <c r="AA7506" s="11"/>
    </row>
    <row r="7507" spans="1:27" ht="7.5" customHeight="1" outlineLevel="5" x14ac:dyDescent="0.15">
      <c r="B7507" s="69"/>
      <c r="C7507" s="69"/>
      <c r="D7507" s="60"/>
      <c r="E7507" s="60"/>
      <c r="F7507" s="61"/>
      <c r="G7507" s="60"/>
      <c r="H7507" s="65"/>
      <c r="I7507" s="105"/>
      <c r="J7507" s="63"/>
      <c r="K7507" s="65"/>
      <c r="L7507" s="65"/>
      <c r="M7507" s="65"/>
      <c r="N7507" s="65"/>
      <c r="O7507" s="63"/>
      <c r="P7507" s="63"/>
      <c r="Q7507" s="63"/>
      <c r="R7507" s="60"/>
      <c r="S7507" s="60"/>
      <c r="T7507" s="69"/>
      <c r="U7507" s="8"/>
      <c r="X7507" s="60"/>
    </row>
    <row r="7508" spans="1:27" ht="11.25" outlineLevel="4" x14ac:dyDescent="0.2">
      <c r="A7508" s="4"/>
      <c r="B7508" s="120"/>
      <c r="C7508" s="121">
        <v>34</v>
      </c>
      <c r="D7508" s="122" t="s">
        <v>760</v>
      </c>
      <c r="E7508" s="123" t="s">
        <v>4325</v>
      </c>
      <c r="F7508" s="124" t="s">
        <v>4326</v>
      </c>
      <c r="G7508" s="122" t="s">
        <v>3656</v>
      </c>
      <c r="H7508" s="125">
        <v>1</v>
      </c>
      <c r="I7508" s="126">
        <v>0</v>
      </c>
      <c r="J7508" s="127">
        <f>H7508*I7508</f>
        <v>0</v>
      </c>
      <c r="K7508" s="125"/>
      <c r="L7508" s="125">
        <f>H7508*K7508</f>
        <v>0</v>
      </c>
      <c r="M7508" s="125"/>
      <c r="N7508" s="125">
        <f>H7508*M7508</f>
        <v>0</v>
      </c>
      <c r="O7508" s="127">
        <v>15</v>
      </c>
      <c r="P7508" s="127">
        <f>J7508*(O7508/100)</f>
        <v>0</v>
      </c>
      <c r="Q7508" s="127">
        <f>J7508+P7508</f>
        <v>0</v>
      </c>
      <c r="R7508" s="128"/>
      <c r="S7508" s="128" t="s">
        <v>776</v>
      </c>
      <c r="T7508" s="129">
        <v>1</v>
      </c>
      <c r="U7508" s="8"/>
      <c r="V7508" s="8"/>
      <c r="W7508" s="8"/>
      <c r="X7508" s="60"/>
    </row>
    <row r="7509" spans="1:27" ht="9.75" outlineLevel="5" x14ac:dyDescent="0.2">
      <c r="A7509" s="130"/>
      <c r="B7509" s="131"/>
      <c r="C7509" s="131"/>
      <c r="D7509" s="132"/>
      <c r="E7509" s="136" t="s">
        <v>0</v>
      </c>
      <c r="F7509" s="159" t="s">
        <v>763</v>
      </c>
      <c r="G7509" s="159"/>
      <c r="H7509" s="160"/>
      <c r="I7509" s="161"/>
      <c r="J7509" s="162"/>
      <c r="K7509" s="134"/>
      <c r="L7509" s="134"/>
      <c r="M7509" s="134"/>
      <c r="N7509" s="134"/>
      <c r="O7509" s="135"/>
      <c r="P7509" s="135"/>
      <c r="Q7509" s="135"/>
      <c r="R7509" s="132"/>
      <c r="S7509" s="132"/>
      <c r="T7509" s="131"/>
      <c r="U7509" s="6"/>
      <c r="V7509" s="8"/>
      <c r="W7509" s="8"/>
      <c r="X7509" s="133" t="str">
        <f>F7509</f>
        <v>---</v>
      </c>
      <c r="Y7509" s="9"/>
      <c r="AA7509" s="11"/>
    </row>
    <row r="7510" spans="1:27" ht="7.5" customHeight="1" outlineLevel="5" x14ac:dyDescent="0.15">
      <c r="B7510" s="69"/>
      <c r="C7510" s="69"/>
      <c r="D7510" s="60"/>
      <c r="E7510" s="60"/>
      <c r="F7510" s="61"/>
      <c r="G7510" s="60"/>
      <c r="H7510" s="65"/>
      <c r="I7510" s="105"/>
      <c r="J7510" s="63"/>
      <c r="K7510" s="65"/>
      <c r="L7510" s="65"/>
      <c r="M7510" s="65"/>
      <c r="N7510" s="65"/>
      <c r="O7510" s="63"/>
      <c r="P7510" s="63"/>
      <c r="Q7510" s="63"/>
      <c r="R7510" s="60"/>
      <c r="S7510" s="60"/>
      <c r="T7510" s="69"/>
      <c r="U7510" s="8"/>
      <c r="X7510" s="60"/>
    </row>
    <row r="7511" spans="1:27" outlineLevel="4" x14ac:dyDescent="0.15">
      <c r="B7511" s="6"/>
      <c r="C7511" s="6"/>
      <c r="D7511" s="6"/>
      <c r="E7511" s="6"/>
      <c r="F7511" s="6"/>
      <c r="G7511" s="6"/>
      <c r="H7511" s="6"/>
      <c r="I7511" s="8"/>
      <c r="J7511" s="8"/>
      <c r="K7511" s="6"/>
      <c r="L7511" s="6"/>
      <c r="M7511" s="6"/>
      <c r="N7511" s="6"/>
      <c r="O7511" s="6"/>
      <c r="P7511" s="8"/>
      <c r="Q7511" s="8"/>
      <c r="R7511" s="8"/>
      <c r="S7511" s="6"/>
      <c r="T7511" s="6"/>
      <c r="X7511" s="6"/>
    </row>
    <row r="7512" spans="1:27" ht="11.25" outlineLevel="3" x14ac:dyDescent="0.2">
      <c r="A7512" s="96" t="s">
        <v>284</v>
      </c>
      <c r="B7512" s="100">
        <v>4</v>
      </c>
      <c r="C7512" s="114"/>
      <c r="D7512" s="115" t="s">
        <v>533</v>
      </c>
      <c r="E7512" s="115"/>
      <c r="F7512" s="116" t="s">
        <v>222</v>
      </c>
      <c r="G7512" s="115"/>
      <c r="H7512" s="117"/>
      <c r="I7512" s="118"/>
      <c r="J7512" s="98">
        <f>SUBTOTAL(9,J7513:J7576)</f>
        <v>0</v>
      </c>
      <c r="K7512" s="117"/>
      <c r="L7512" s="99">
        <f>SUBTOTAL(9,L7513:L7576)</f>
        <v>0</v>
      </c>
      <c r="M7512" s="117"/>
      <c r="N7512" s="99">
        <f>SUBTOTAL(9,N7513:N7576)</f>
        <v>0</v>
      </c>
      <c r="O7512" s="119"/>
      <c r="P7512" s="98">
        <f>SUBTOTAL(9,P7513:P7576)</f>
        <v>0</v>
      </c>
      <c r="Q7512" s="98">
        <f>SUBTOTAL(9,Q7513:Q7576)</f>
        <v>0</v>
      </c>
      <c r="R7512" s="115"/>
      <c r="S7512" s="115"/>
      <c r="T7512" s="100">
        <f>SUBTOTAL(9,T7513:T7576)</f>
        <v>21</v>
      </c>
      <c r="U7512" s="6"/>
      <c r="V7512" s="8"/>
      <c r="W7512" s="8"/>
      <c r="X7512" s="60"/>
    </row>
    <row r="7513" spans="1:27" ht="33.75" outlineLevel="4" x14ac:dyDescent="0.2">
      <c r="A7513" s="4"/>
      <c r="B7513" s="120"/>
      <c r="C7513" s="121">
        <v>1</v>
      </c>
      <c r="D7513" s="122" t="s">
        <v>760</v>
      </c>
      <c r="E7513" s="123" t="s">
        <v>4242</v>
      </c>
      <c r="F7513" s="124" t="s">
        <v>4243</v>
      </c>
      <c r="G7513" s="122" t="s">
        <v>3656</v>
      </c>
      <c r="H7513" s="125">
        <v>1</v>
      </c>
      <c r="I7513" s="126">
        <v>0</v>
      </c>
      <c r="J7513" s="127">
        <f>H7513*I7513</f>
        <v>0</v>
      </c>
      <c r="K7513" s="125"/>
      <c r="L7513" s="125">
        <f>H7513*K7513</f>
        <v>0</v>
      </c>
      <c r="M7513" s="125"/>
      <c r="N7513" s="125">
        <f>H7513*M7513</f>
        <v>0</v>
      </c>
      <c r="O7513" s="127">
        <v>15</v>
      </c>
      <c r="P7513" s="127">
        <f>J7513*(O7513/100)</f>
        <v>0</v>
      </c>
      <c r="Q7513" s="127">
        <f>J7513+P7513</f>
        <v>0</v>
      </c>
      <c r="R7513" s="128"/>
      <c r="S7513" s="128" t="s">
        <v>776</v>
      </c>
      <c r="T7513" s="129">
        <v>1</v>
      </c>
      <c r="U7513" s="8"/>
      <c r="V7513" s="8"/>
      <c r="W7513" s="8"/>
      <c r="X7513" s="60"/>
    </row>
    <row r="7514" spans="1:27" ht="9.75" outlineLevel="5" x14ac:dyDescent="0.2">
      <c r="A7514" s="130"/>
      <c r="B7514" s="131"/>
      <c r="C7514" s="131"/>
      <c r="D7514" s="132"/>
      <c r="E7514" s="136" t="s">
        <v>0</v>
      </c>
      <c r="F7514" s="159" t="s">
        <v>763</v>
      </c>
      <c r="G7514" s="159"/>
      <c r="H7514" s="160"/>
      <c r="I7514" s="161"/>
      <c r="J7514" s="162"/>
      <c r="K7514" s="134"/>
      <c r="L7514" s="134"/>
      <c r="M7514" s="134"/>
      <c r="N7514" s="134"/>
      <c r="O7514" s="135"/>
      <c r="P7514" s="135"/>
      <c r="Q7514" s="135"/>
      <c r="R7514" s="132"/>
      <c r="S7514" s="132"/>
      <c r="T7514" s="131"/>
      <c r="U7514" s="6"/>
      <c r="V7514" s="8"/>
      <c r="W7514" s="8"/>
      <c r="X7514" s="133" t="str">
        <f>F7514</f>
        <v>---</v>
      </c>
      <c r="Y7514" s="9"/>
      <c r="AA7514" s="11"/>
    </row>
    <row r="7515" spans="1:27" ht="7.5" customHeight="1" outlineLevel="5" x14ac:dyDescent="0.15">
      <c r="B7515" s="69"/>
      <c r="C7515" s="69"/>
      <c r="D7515" s="60"/>
      <c r="E7515" s="60"/>
      <c r="F7515" s="61"/>
      <c r="G7515" s="60"/>
      <c r="H7515" s="65"/>
      <c r="I7515" s="105"/>
      <c r="J7515" s="63"/>
      <c r="K7515" s="65"/>
      <c r="L7515" s="65"/>
      <c r="M7515" s="65"/>
      <c r="N7515" s="65"/>
      <c r="O7515" s="63"/>
      <c r="P7515" s="63"/>
      <c r="Q7515" s="63"/>
      <c r="R7515" s="60"/>
      <c r="S7515" s="60"/>
      <c r="T7515" s="69"/>
      <c r="U7515" s="8"/>
      <c r="X7515" s="60"/>
    </row>
    <row r="7516" spans="1:27" ht="22.5" outlineLevel="4" x14ac:dyDescent="0.2">
      <c r="A7516" s="4"/>
      <c r="B7516" s="120"/>
      <c r="C7516" s="121">
        <v>2</v>
      </c>
      <c r="D7516" s="122" t="s">
        <v>760</v>
      </c>
      <c r="E7516" s="123" t="s">
        <v>4244</v>
      </c>
      <c r="F7516" s="124" t="s">
        <v>4245</v>
      </c>
      <c r="G7516" s="122" t="s">
        <v>3656</v>
      </c>
      <c r="H7516" s="125">
        <v>1</v>
      </c>
      <c r="I7516" s="126">
        <v>0</v>
      </c>
      <c r="J7516" s="127">
        <f>H7516*I7516</f>
        <v>0</v>
      </c>
      <c r="K7516" s="125"/>
      <c r="L7516" s="125">
        <f>H7516*K7516</f>
        <v>0</v>
      </c>
      <c r="M7516" s="125"/>
      <c r="N7516" s="125">
        <f>H7516*M7516</f>
        <v>0</v>
      </c>
      <c r="O7516" s="127">
        <v>15</v>
      </c>
      <c r="P7516" s="127">
        <f>J7516*(O7516/100)</f>
        <v>0</v>
      </c>
      <c r="Q7516" s="127">
        <f>J7516+P7516</f>
        <v>0</v>
      </c>
      <c r="R7516" s="128"/>
      <c r="S7516" s="128" t="s">
        <v>776</v>
      </c>
      <c r="T7516" s="129">
        <v>1</v>
      </c>
      <c r="U7516" s="8"/>
      <c r="V7516" s="8"/>
      <c r="W7516" s="8"/>
      <c r="X7516" s="60"/>
    </row>
    <row r="7517" spans="1:27" ht="9.75" outlineLevel="5" x14ac:dyDescent="0.2">
      <c r="A7517" s="130"/>
      <c r="B7517" s="131"/>
      <c r="C7517" s="131"/>
      <c r="D7517" s="132"/>
      <c r="E7517" s="136" t="s">
        <v>0</v>
      </c>
      <c r="F7517" s="159" t="s">
        <v>763</v>
      </c>
      <c r="G7517" s="159"/>
      <c r="H7517" s="160"/>
      <c r="I7517" s="161"/>
      <c r="J7517" s="162"/>
      <c r="K7517" s="134"/>
      <c r="L7517" s="134"/>
      <c r="M7517" s="134"/>
      <c r="N7517" s="134"/>
      <c r="O7517" s="135"/>
      <c r="P7517" s="135"/>
      <c r="Q7517" s="135"/>
      <c r="R7517" s="132"/>
      <c r="S7517" s="132"/>
      <c r="T7517" s="131"/>
      <c r="U7517" s="6"/>
      <c r="V7517" s="8"/>
      <c r="W7517" s="8"/>
      <c r="X7517" s="133" t="str">
        <f>F7517</f>
        <v>---</v>
      </c>
      <c r="Y7517" s="9"/>
      <c r="AA7517" s="11"/>
    </row>
    <row r="7518" spans="1:27" ht="7.5" customHeight="1" outlineLevel="5" x14ac:dyDescent="0.15">
      <c r="B7518" s="69"/>
      <c r="C7518" s="69"/>
      <c r="D7518" s="60"/>
      <c r="E7518" s="60"/>
      <c r="F7518" s="61"/>
      <c r="G7518" s="60"/>
      <c r="H7518" s="65"/>
      <c r="I7518" s="105"/>
      <c r="J7518" s="63"/>
      <c r="K7518" s="65"/>
      <c r="L7518" s="65"/>
      <c r="M7518" s="65"/>
      <c r="N7518" s="65"/>
      <c r="O7518" s="63"/>
      <c r="P7518" s="63"/>
      <c r="Q7518" s="63"/>
      <c r="R7518" s="60"/>
      <c r="S7518" s="60"/>
      <c r="T7518" s="69"/>
      <c r="U7518" s="8"/>
      <c r="X7518" s="60"/>
    </row>
    <row r="7519" spans="1:27" ht="22.5" outlineLevel="4" x14ac:dyDescent="0.2">
      <c r="A7519" s="4"/>
      <c r="B7519" s="120"/>
      <c r="C7519" s="121">
        <v>3</v>
      </c>
      <c r="D7519" s="122" t="s">
        <v>760</v>
      </c>
      <c r="E7519" s="123" t="s">
        <v>4246</v>
      </c>
      <c r="F7519" s="124" t="s">
        <v>4247</v>
      </c>
      <c r="G7519" s="122" t="s">
        <v>3656</v>
      </c>
      <c r="H7519" s="125">
        <v>6</v>
      </c>
      <c r="I7519" s="126">
        <v>0</v>
      </c>
      <c r="J7519" s="127">
        <f>H7519*I7519</f>
        <v>0</v>
      </c>
      <c r="K7519" s="125"/>
      <c r="L7519" s="125">
        <f>H7519*K7519</f>
        <v>0</v>
      </c>
      <c r="M7519" s="125"/>
      <c r="N7519" s="125">
        <f>H7519*M7519</f>
        <v>0</v>
      </c>
      <c r="O7519" s="127">
        <v>15</v>
      </c>
      <c r="P7519" s="127">
        <f>J7519*(O7519/100)</f>
        <v>0</v>
      </c>
      <c r="Q7519" s="127">
        <f>J7519+P7519</f>
        <v>0</v>
      </c>
      <c r="R7519" s="128"/>
      <c r="S7519" s="128" t="s">
        <v>776</v>
      </c>
      <c r="T7519" s="129">
        <v>1</v>
      </c>
      <c r="U7519" s="8"/>
      <c r="V7519" s="8"/>
      <c r="W7519" s="8"/>
      <c r="X7519" s="60"/>
    </row>
    <row r="7520" spans="1:27" ht="9.75" outlineLevel="5" x14ac:dyDescent="0.2">
      <c r="A7520" s="130"/>
      <c r="B7520" s="131"/>
      <c r="C7520" s="131"/>
      <c r="D7520" s="132"/>
      <c r="E7520" s="136" t="s">
        <v>0</v>
      </c>
      <c r="F7520" s="159" t="s">
        <v>763</v>
      </c>
      <c r="G7520" s="159"/>
      <c r="H7520" s="160"/>
      <c r="I7520" s="161"/>
      <c r="J7520" s="162"/>
      <c r="K7520" s="134"/>
      <c r="L7520" s="134"/>
      <c r="M7520" s="134"/>
      <c r="N7520" s="134"/>
      <c r="O7520" s="135"/>
      <c r="P7520" s="135"/>
      <c r="Q7520" s="135"/>
      <c r="R7520" s="132"/>
      <c r="S7520" s="132"/>
      <c r="T7520" s="131"/>
      <c r="U7520" s="6"/>
      <c r="V7520" s="8"/>
      <c r="W7520" s="8"/>
      <c r="X7520" s="133" t="str">
        <f>F7520</f>
        <v>---</v>
      </c>
      <c r="Y7520" s="9"/>
      <c r="AA7520" s="11"/>
    </row>
    <row r="7521" spans="1:27" ht="7.5" customHeight="1" outlineLevel="5" x14ac:dyDescent="0.15">
      <c r="B7521" s="69"/>
      <c r="C7521" s="69"/>
      <c r="D7521" s="60"/>
      <c r="E7521" s="60"/>
      <c r="F7521" s="61"/>
      <c r="G7521" s="60"/>
      <c r="H7521" s="65"/>
      <c r="I7521" s="105"/>
      <c r="J7521" s="63"/>
      <c r="K7521" s="65"/>
      <c r="L7521" s="65"/>
      <c r="M7521" s="65"/>
      <c r="N7521" s="65"/>
      <c r="O7521" s="63"/>
      <c r="P7521" s="63"/>
      <c r="Q7521" s="63"/>
      <c r="R7521" s="60"/>
      <c r="S7521" s="60"/>
      <c r="T7521" s="69"/>
      <c r="U7521" s="8"/>
      <c r="X7521" s="60"/>
    </row>
    <row r="7522" spans="1:27" ht="22.5" outlineLevel="4" x14ac:dyDescent="0.2">
      <c r="A7522" s="4"/>
      <c r="B7522" s="120"/>
      <c r="C7522" s="121">
        <v>4</v>
      </c>
      <c r="D7522" s="122" t="s">
        <v>760</v>
      </c>
      <c r="E7522" s="123" t="s">
        <v>4248</v>
      </c>
      <c r="F7522" s="124" t="s">
        <v>4249</v>
      </c>
      <c r="G7522" s="122" t="s">
        <v>3656</v>
      </c>
      <c r="H7522" s="125">
        <v>9</v>
      </c>
      <c r="I7522" s="126">
        <v>0</v>
      </c>
      <c r="J7522" s="127">
        <f>H7522*I7522</f>
        <v>0</v>
      </c>
      <c r="K7522" s="125"/>
      <c r="L7522" s="125">
        <f>H7522*K7522</f>
        <v>0</v>
      </c>
      <c r="M7522" s="125"/>
      <c r="N7522" s="125">
        <f>H7522*M7522</f>
        <v>0</v>
      </c>
      <c r="O7522" s="127">
        <v>15</v>
      </c>
      <c r="P7522" s="127">
        <f>J7522*(O7522/100)</f>
        <v>0</v>
      </c>
      <c r="Q7522" s="127">
        <f>J7522+P7522</f>
        <v>0</v>
      </c>
      <c r="R7522" s="128"/>
      <c r="S7522" s="128" t="s">
        <v>776</v>
      </c>
      <c r="T7522" s="129">
        <v>1</v>
      </c>
      <c r="U7522" s="8"/>
      <c r="V7522" s="8"/>
      <c r="W7522" s="8"/>
      <c r="X7522" s="60"/>
    </row>
    <row r="7523" spans="1:27" ht="9.75" outlineLevel="5" x14ac:dyDescent="0.2">
      <c r="A7523" s="130"/>
      <c r="B7523" s="131"/>
      <c r="C7523" s="131"/>
      <c r="D7523" s="132"/>
      <c r="E7523" s="136" t="s">
        <v>0</v>
      </c>
      <c r="F7523" s="159" t="s">
        <v>763</v>
      </c>
      <c r="G7523" s="159"/>
      <c r="H7523" s="160"/>
      <c r="I7523" s="161"/>
      <c r="J7523" s="162"/>
      <c r="K7523" s="134"/>
      <c r="L7523" s="134"/>
      <c r="M7523" s="134"/>
      <c r="N7523" s="134"/>
      <c r="O7523" s="135"/>
      <c r="P7523" s="135"/>
      <c r="Q7523" s="135"/>
      <c r="R7523" s="132"/>
      <c r="S7523" s="132"/>
      <c r="T7523" s="131"/>
      <c r="U7523" s="6"/>
      <c r="V7523" s="8"/>
      <c r="W7523" s="8"/>
      <c r="X7523" s="133" t="str">
        <f>F7523</f>
        <v>---</v>
      </c>
      <c r="Y7523" s="9"/>
      <c r="AA7523" s="11"/>
    </row>
    <row r="7524" spans="1:27" ht="7.5" customHeight="1" outlineLevel="5" x14ac:dyDescent="0.15">
      <c r="B7524" s="69"/>
      <c r="C7524" s="69"/>
      <c r="D7524" s="60"/>
      <c r="E7524" s="60"/>
      <c r="F7524" s="61"/>
      <c r="G7524" s="60"/>
      <c r="H7524" s="65"/>
      <c r="I7524" s="105"/>
      <c r="J7524" s="63"/>
      <c r="K7524" s="65"/>
      <c r="L7524" s="65"/>
      <c r="M7524" s="65"/>
      <c r="N7524" s="65"/>
      <c r="O7524" s="63"/>
      <c r="P7524" s="63"/>
      <c r="Q7524" s="63"/>
      <c r="R7524" s="60"/>
      <c r="S7524" s="60"/>
      <c r="T7524" s="69"/>
      <c r="U7524" s="8"/>
      <c r="X7524" s="60"/>
    </row>
    <row r="7525" spans="1:27" ht="33.75" outlineLevel="4" x14ac:dyDescent="0.2">
      <c r="A7525" s="4"/>
      <c r="B7525" s="120"/>
      <c r="C7525" s="121">
        <v>5</v>
      </c>
      <c r="D7525" s="122" t="s">
        <v>760</v>
      </c>
      <c r="E7525" s="123" t="s">
        <v>4250</v>
      </c>
      <c r="F7525" s="124" t="s">
        <v>4251</v>
      </c>
      <c r="G7525" s="122" t="s">
        <v>3656</v>
      </c>
      <c r="H7525" s="125">
        <v>6</v>
      </c>
      <c r="I7525" s="126">
        <v>0</v>
      </c>
      <c r="J7525" s="127">
        <f>H7525*I7525</f>
        <v>0</v>
      </c>
      <c r="K7525" s="125"/>
      <c r="L7525" s="125">
        <f>H7525*K7525</f>
        <v>0</v>
      </c>
      <c r="M7525" s="125"/>
      <c r="N7525" s="125">
        <f>H7525*M7525</f>
        <v>0</v>
      </c>
      <c r="O7525" s="127">
        <v>15</v>
      </c>
      <c r="P7525" s="127">
        <f>J7525*(O7525/100)</f>
        <v>0</v>
      </c>
      <c r="Q7525" s="127">
        <f>J7525+P7525</f>
        <v>0</v>
      </c>
      <c r="R7525" s="128"/>
      <c r="S7525" s="128" t="s">
        <v>776</v>
      </c>
      <c r="T7525" s="129">
        <v>1</v>
      </c>
      <c r="U7525" s="8"/>
      <c r="V7525" s="8"/>
      <c r="W7525" s="8"/>
      <c r="X7525" s="60"/>
    </row>
    <row r="7526" spans="1:27" ht="9.75" outlineLevel="5" x14ac:dyDescent="0.2">
      <c r="A7526" s="130"/>
      <c r="B7526" s="131"/>
      <c r="C7526" s="131"/>
      <c r="D7526" s="132"/>
      <c r="E7526" s="136" t="s">
        <v>0</v>
      </c>
      <c r="F7526" s="159" t="s">
        <v>763</v>
      </c>
      <c r="G7526" s="159"/>
      <c r="H7526" s="160"/>
      <c r="I7526" s="161"/>
      <c r="J7526" s="162"/>
      <c r="K7526" s="134"/>
      <c r="L7526" s="134"/>
      <c r="M7526" s="134"/>
      <c r="N7526" s="134"/>
      <c r="O7526" s="135"/>
      <c r="P7526" s="135"/>
      <c r="Q7526" s="135"/>
      <c r="R7526" s="132"/>
      <c r="S7526" s="132"/>
      <c r="T7526" s="131"/>
      <c r="U7526" s="6"/>
      <c r="V7526" s="8"/>
      <c r="W7526" s="8"/>
      <c r="X7526" s="133" t="str">
        <f>F7526</f>
        <v>---</v>
      </c>
      <c r="Y7526" s="9"/>
      <c r="AA7526" s="11"/>
    </row>
    <row r="7527" spans="1:27" ht="7.5" customHeight="1" outlineLevel="5" x14ac:dyDescent="0.15">
      <c r="B7527" s="69"/>
      <c r="C7527" s="69"/>
      <c r="D7527" s="60"/>
      <c r="E7527" s="60"/>
      <c r="F7527" s="61"/>
      <c r="G7527" s="60"/>
      <c r="H7527" s="65"/>
      <c r="I7527" s="105"/>
      <c r="J7527" s="63"/>
      <c r="K7527" s="65"/>
      <c r="L7527" s="65"/>
      <c r="M7527" s="65"/>
      <c r="N7527" s="65"/>
      <c r="O7527" s="63"/>
      <c r="P7527" s="63"/>
      <c r="Q7527" s="63"/>
      <c r="R7527" s="60"/>
      <c r="S7527" s="60"/>
      <c r="T7527" s="69"/>
      <c r="U7527" s="8"/>
      <c r="X7527" s="60"/>
    </row>
    <row r="7528" spans="1:27" ht="11.25" outlineLevel="4" x14ac:dyDescent="0.2">
      <c r="A7528" s="4"/>
      <c r="B7528" s="120"/>
      <c r="C7528" s="121">
        <v>6</v>
      </c>
      <c r="D7528" s="122" t="s">
        <v>760</v>
      </c>
      <c r="E7528" s="123" t="s">
        <v>4252</v>
      </c>
      <c r="F7528" s="124" t="s">
        <v>4253</v>
      </c>
      <c r="G7528" s="122" t="s">
        <v>3656</v>
      </c>
      <c r="H7528" s="125">
        <v>24</v>
      </c>
      <c r="I7528" s="126">
        <v>0</v>
      </c>
      <c r="J7528" s="127">
        <f>H7528*I7528</f>
        <v>0</v>
      </c>
      <c r="K7528" s="125"/>
      <c r="L7528" s="125">
        <f>H7528*K7528</f>
        <v>0</v>
      </c>
      <c r="M7528" s="125"/>
      <c r="N7528" s="125">
        <f>H7528*M7528</f>
        <v>0</v>
      </c>
      <c r="O7528" s="127">
        <v>15</v>
      </c>
      <c r="P7528" s="127">
        <f>J7528*(O7528/100)</f>
        <v>0</v>
      </c>
      <c r="Q7528" s="127">
        <f>J7528+P7528</f>
        <v>0</v>
      </c>
      <c r="R7528" s="128"/>
      <c r="S7528" s="128" t="s">
        <v>776</v>
      </c>
      <c r="T7528" s="129">
        <v>1</v>
      </c>
      <c r="U7528" s="8"/>
      <c r="V7528" s="8"/>
      <c r="W7528" s="8"/>
      <c r="X7528" s="60"/>
    </row>
    <row r="7529" spans="1:27" ht="9.75" outlineLevel="5" x14ac:dyDescent="0.2">
      <c r="A7529" s="130"/>
      <c r="B7529" s="131"/>
      <c r="C7529" s="131"/>
      <c r="D7529" s="132"/>
      <c r="E7529" s="136" t="s">
        <v>0</v>
      </c>
      <c r="F7529" s="159" t="s">
        <v>763</v>
      </c>
      <c r="G7529" s="159"/>
      <c r="H7529" s="160"/>
      <c r="I7529" s="161"/>
      <c r="J7529" s="162"/>
      <c r="K7529" s="134"/>
      <c r="L7529" s="134"/>
      <c r="M7529" s="134"/>
      <c r="N7529" s="134"/>
      <c r="O7529" s="135"/>
      <c r="P7529" s="135"/>
      <c r="Q7529" s="135"/>
      <c r="R7529" s="132"/>
      <c r="S7529" s="132"/>
      <c r="T7529" s="131"/>
      <c r="U7529" s="6"/>
      <c r="V7529" s="8"/>
      <c r="W7529" s="8"/>
      <c r="X7529" s="133" t="str">
        <f>F7529</f>
        <v>---</v>
      </c>
      <c r="Y7529" s="9"/>
      <c r="AA7529" s="11"/>
    </row>
    <row r="7530" spans="1:27" ht="7.5" customHeight="1" outlineLevel="5" x14ac:dyDescent="0.15">
      <c r="B7530" s="69"/>
      <c r="C7530" s="69"/>
      <c r="D7530" s="60"/>
      <c r="E7530" s="60"/>
      <c r="F7530" s="61"/>
      <c r="G7530" s="60"/>
      <c r="H7530" s="65"/>
      <c r="I7530" s="105"/>
      <c r="J7530" s="63"/>
      <c r="K7530" s="65"/>
      <c r="L7530" s="65"/>
      <c r="M7530" s="65"/>
      <c r="N7530" s="65"/>
      <c r="O7530" s="63"/>
      <c r="P7530" s="63"/>
      <c r="Q7530" s="63"/>
      <c r="R7530" s="60"/>
      <c r="S7530" s="60"/>
      <c r="T7530" s="69"/>
      <c r="U7530" s="8"/>
      <c r="X7530" s="60"/>
    </row>
    <row r="7531" spans="1:27" ht="11.25" outlineLevel="4" x14ac:dyDescent="0.2">
      <c r="A7531" s="4"/>
      <c r="B7531" s="120"/>
      <c r="C7531" s="121">
        <v>7</v>
      </c>
      <c r="D7531" s="122" t="s">
        <v>534</v>
      </c>
      <c r="E7531" s="123" t="s">
        <v>4046</v>
      </c>
      <c r="F7531" s="124" t="s">
        <v>4047</v>
      </c>
      <c r="G7531" s="122" t="s">
        <v>752</v>
      </c>
      <c r="H7531" s="125">
        <v>340</v>
      </c>
      <c r="I7531" s="126">
        <v>0</v>
      </c>
      <c r="J7531" s="127">
        <f>H7531*I7531</f>
        <v>0</v>
      </c>
      <c r="K7531" s="125"/>
      <c r="L7531" s="125">
        <f>H7531*K7531</f>
        <v>0</v>
      </c>
      <c r="M7531" s="125"/>
      <c r="N7531" s="125">
        <f>H7531*M7531</f>
        <v>0</v>
      </c>
      <c r="O7531" s="127">
        <v>15</v>
      </c>
      <c r="P7531" s="127">
        <f>J7531*(O7531/100)</f>
        <v>0</v>
      </c>
      <c r="Q7531" s="127">
        <f>J7531+P7531</f>
        <v>0</v>
      </c>
      <c r="R7531" s="128"/>
      <c r="S7531" s="128" t="s">
        <v>538</v>
      </c>
      <c r="T7531" s="129">
        <v>1</v>
      </c>
      <c r="U7531" s="8"/>
      <c r="V7531" s="8"/>
      <c r="W7531" s="8"/>
      <c r="X7531" s="60"/>
    </row>
    <row r="7532" spans="1:27" ht="9.75" outlineLevel="5" x14ac:dyDescent="0.2">
      <c r="A7532" s="130"/>
      <c r="B7532" s="131"/>
      <c r="C7532" s="131"/>
      <c r="D7532" s="132"/>
      <c r="E7532" s="136" t="s">
        <v>0</v>
      </c>
      <c r="F7532" s="159" t="s">
        <v>4048</v>
      </c>
      <c r="G7532" s="159"/>
      <c r="H7532" s="160"/>
      <c r="I7532" s="161"/>
      <c r="J7532" s="162"/>
      <c r="K7532" s="134"/>
      <c r="L7532" s="134"/>
      <c r="M7532" s="134"/>
      <c r="N7532" s="134"/>
      <c r="O7532" s="135"/>
      <c r="P7532" s="135"/>
      <c r="Q7532" s="135"/>
      <c r="R7532" s="132"/>
      <c r="S7532" s="132"/>
      <c r="T7532" s="131"/>
      <c r="U7532" s="6"/>
      <c r="V7532" s="8"/>
      <c r="W7532" s="8"/>
      <c r="X7532" s="133" t="str">
        <f>F7532</f>
        <v>Montáž kabelů sdělovacích pro vnitřní rozvody počtu žil do 15</v>
      </c>
      <c r="Y7532" s="9"/>
      <c r="AA7532" s="11"/>
    </row>
    <row r="7533" spans="1:27" ht="7.5" customHeight="1" outlineLevel="5" x14ac:dyDescent="0.15">
      <c r="B7533" s="69"/>
      <c r="C7533" s="69"/>
      <c r="D7533" s="60"/>
      <c r="E7533" s="60"/>
      <c r="F7533" s="61"/>
      <c r="G7533" s="60"/>
      <c r="H7533" s="65"/>
      <c r="I7533" s="105"/>
      <c r="J7533" s="63"/>
      <c r="K7533" s="65"/>
      <c r="L7533" s="65"/>
      <c r="M7533" s="65"/>
      <c r="N7533" s="65"/>
      <c r="O7533" s="63"/>
      <c r="P7533" s="63"/>
      <c r="Q7533" s="63"/>
      <c r="R7533" s="60"/>
      <c r="S7533" s="60"/>
      <c r="T7533" s="69"/>
      <c r="U7533" s="8"/>
      <c r="X7533" s="60"/>
    </row>
    <row r="7534" spans="1:27" ht="11.25" outlineLevel="4" x14ac:dyDescent="0.2">
      <c r="A7534" s="4"/>
      <c r="B7534" s="120"/>
      <c r="C7534" s="121">
        <v>8</v>
      </c>
      <c r="D7534" s="122" t="s">
        <v>760</v>
      </c>
      <c r="E7534" s="123" t="s">
        <v>4254</v>
      </c>
      <c r="F7534" s="124" t="s">
        <v>4255</v>
      </c>
      <c r="G7534" s="122" t="s">
        <v>752</v>
      </c>
      <c r="H7534" s="125">
        <v>340</v>
      </c>
      <c r="I7534" s="126">
        <v>0</v>
      </c>
      <c r="J7534" s="127">
        <f>H7534*I7534</f>
        <v>0</v>
      </c>
      <c r="K7534" s="125"/>
      <c r="L7534" s="125">
        <f>H7534*K7534</f>
        <v>0</v>
      </c>
      <c r="M7534" s="125"/>
      <c r="N7534" s="125">
        <f>H7534*M7534</f>
        <v>0</v>
      </c>
      <c r="O7534" s="127">
        <v>15</v>
      </c>
      <c r="P7534" s="127">
        <f>J7534*(O7534/100)</f>
        <v>0</v>
      </c>
      <c r="Q7534" s="127">
        <f>J7534+P7534</f>
        <v>0</v>
      </c>
      <c r="R7534" s="128"/>
      <c r="S7534" s="128" t="s">
        <v>776</v>
      </c>
      <c r="T7534" s="129">
        <v>1</v>
      </c>
      <c r="U7534" s="8"/>
      <c r="V7534" s="8"/>
      <c r="W7534" s="8"/>
      <c r="X7534" s="60"/>
    </row>
    <row r="7535" spans="1:27" ht="9.75" outlineLevel="5" x14ac:dyDescent="0.2">
      <c r="A7535" s="130"/>
      <c r="B7535" s="131"/>
      <c r="C7535" s="131"/>
      <c r="D7535" s="132"/>
      <c r="E7535" s="136" t="s">
        <v>0</v>
      </c>
      <c r="F7535" s="159" t="s">
        <v>763</v>
      </c>
      <c r="G7535" s="159"/>
      <c r="H7535" s="160"/>
      <c r="I7535" s="161"/>
      <c r="J7535" s="162"/>
      <c r="K7535" s="134"/>
      <c r="L7535" s="134"/>
      <c r="M7535" s="134"/>
      <c r="N7535" s="134"/>
      <c r="O7535" s="135"/>
      <c r="P7535" s="135"/>
      <c r="Q7535" s="135"/>
      <c r="R7535" s="132"/>
      <c r="S7535" s="132"/>
      <c r="T7535" s="131"/>
      <c r="U7535" s="6"/>
      <c r="V7535" s="8"/>
      <c r="W7535" s="8"/>
      <c r="X7535" s="133" t="str">
        <f>F7535</f>
        <v>---</v>
      </c>
      <c r="Y7535" s="9"/>
      <c r="AA7535" s="11"/>
    </row>
    <row r="7536" spans="1:27" ht="7.5" customHeight="1" outlineLevel="5" x14ac:dyDescent="0.15">
      <c r="B7536" s="69"/>
      <c r="C7536" s="69"/>
      <c r="D7536" s="60"/>
      <c r="E7536" s="60"/>
      <c r="F7536" s="61"/>
      <c r="G7536" s="60"/>
      <c r="H7536" s="65"/>
      <c r="I7536" s="105"/>
      <c r="J7536" s="63"/>
      <c r="K7536" s="65"/>
      <c r="L7536" s="65"/>
      <c r="M7536" s="65"/>
      <c r="N7536" s="65"/>
      <c r="O7536" s="63"/>
      <c r="P7536" s="63"/>
      <c r="Q7536" s="63"/>
      <c r="R7536" s="60"/>
      <c r="S7536" s="60"/>
      <c r="T7536" s="69"/>
      <c r="U7536" s="8"/>
      <c r="X7536" s="60"/>
    </row>
    <row r="7537" spans="1:27" ht="11.25" outlineLevel="4" x14ac:dyDescent="0.2">
      <c r="A7537" s="4"/>
      <c r="B7537" s="120"/>
      <c r="C7537" s="121">
        <v>9</v>
      </c>
      <c r="D7537" s="122" t="s">
        <v>534</v>
      </c>
      <c r="E7537" s="123" t="s">
        <v>4218</v>
      </c>
      <c r="F7537" s="124" t="s">
        <v>4219</v>
      </c>
      <c r="G7537" s="122" t="s">
        <v>752</v>
      </c>
      <c r="H7537" s="125">
        <v>300</v>
      </c>
      <c r="I7537" s="126">
        <v>0</v>
      </c>
      <c r="J7537" s="127">
        <f>H7537*I7537</f>
        <v>0</v>
      </c>
      <c r="K7537" s="125"/>
      <c r="L7537" s="125">
        <f>H7537*K7537</f>
        <v>0</v>
      </c>
      <c r="M7537" s="125"/>
      <c r="N7537" s="125">
        <f>H7537*M7537</f>
        <v>0</v>
      </c>
      <c r="O7537" s="127">
        <v>15</v>
      </c>
      <c r="P7537" s="127">
        <f>J7537*(O7537/100)</f>
        <v>0</v>
      </c>
      <c r="Q7537" s="127">
        <f>J7537+P7537</f>
        <v>0</v>
      </c>
      <c r="R7537" s="128"/>
      <c r="S7537" s="128" t="s">
        <v>538</v>
      </c>
      <c r="T7537" s="129">
        <v>1</v>
      </c>
      <c r="U7537" s="8"/>
      <c r="V7537" s="8"/>
      <c r="W7537" s="8"/>
      <c r="X7537" s="60"/>
    </row>
    <row r="7538" spans="1:27" ht="9.75" outlineLevel="5" x14ac:dyDescent="0.2">
      <c r="A7538" s="130"/>
      <c r="B7538" s="131"/>
      <c r="C7538" s="131"/>
      <c r="D7538" s="132"/>
      <c r="E7538" s="136" t="s">
        <v>0</v>
      </c>
      <c r="F7538" s="159" t="s">
        <v>4220</v>
      </c>
      <c r="G7538" s="159"/>
      <c r="H7538" s="160"/>
      <c r="I7538" s="161"/>
      <c r="J7538" s="162"/>
      <c r="K7538" s="134"/>
      <c r="L7538" s="134"/>
      <c r="M7538" s="134"/>
      <c r="N7538" s="134"/>
      <c r="O7538" s="135"/>
      <c r="P7538" s="135"/>
      <c r="Q7538" s="135"/>
      <c r="R7538" s="132"/>
      <c r="S7538" s="132"/>
      <c r="T7538" s="131"/>
      <c r="U7538" s="6"/>
      <c r="V7538" s="8"/>
      <c r="W7538" s="8"/>
      <c r="X7538" s="133" t="str">
        <f>F7538</f>
        <v>Montáž trubek elektroinstalačních s nasunutím nebo našroubováním do krabic plastových ohebných, uložených pod omítku, vnější Ø přes 11 do 23 mm</v>
      </c>
      <c r="Y7538" s="9"/>
      <c r="AA7538" s="11"/>
    </row>
    <row r="7539" spans="1:27" ht="7.5" customHeight="1" outlineLevel="5" x14ac:dyDescent="0.15">
      <c r="B7539" s="69"/>
      <c r="C7539" s="69"/>
      <c r="D7539" s="60"/>
      <c r="E7539" s="60"/>
      <c r="F7539" s="61"/>
      <c r="G7539" s="60"/>
      <c r="H7539" s="65"/>
      <c r="I7539" s="105"/>
      <c r="J7539" s="63"/>
      <c r="K7539" s="65"/>
      <c r="L7539" s="65"/>
      <c r="M7539" s="65"/>
      <c r="N7539" s="65"/>
      <c r="O7539" s="63"/>
      <c r="P7539" s="63"/>
      <c r="Q7539" s="63"/>
      <c r="R7539" s="60"/>
      <c r="S7539" s="60"/>
      <c r="T7539" s="69"/>
      <c r="U7539" s="8"/>
      <c r="X7539" s="60"/>
    </row>
    <row r="7540" spans="1:27" ht="22.5" outlineLevel="4" x14ac:dyDescent="0.2">
      <c r="A7540" s="4"/>
      <c r="B7540" s="120"/>
      <c r="C7540" s="121">
        <v>10</v>
      </c>
      <c r="D7540" s="122" t="s">
        <v>760</v>
      </c>
      <c r="E7540" s="123" t="s">
        <v>4221</v>
      </c>
      <c r="F7540" s="124" t="s">
        <v>4222</v>
      </c>
      <c r="G7540" s="122" t="s">
        <v>3721</v>
      </c>
      <c r="H7540" s="125">
        <v>300</v>
      </c>
      <c r="I7540" s="126">
        <v>0</v>
      </c>
      <c r="J7540" s="127">
        <f>H7540*I7540</f>
        <v>0</v>
      </c>
      <c r="K7540" s="125"/>
      <c r="L7540" s="125">
        <f>H7540*K7540</f>
        <v>0</v>
      </c>
      <c r="M7540" s="125"/>
      <c r="N7540" s="125">
        <f>H7540*M7540</f>
        <v>0</v>
      </c>
      <c r="O7540" s="127">
        <v>15</v>
      </c>
      <c r="P7540" s="127">
        <f>J7540*(O7540/100)</f>
        <v>0</v>
      </c>
      <c r="Q7540" s="127">
        <f>J7540+P7540</f>
        <v>0</v>
      </c>
      <c r="R7540" s="128"/>
      <c r="S7540" s="128" t="s">
        <v>776</v>
      </c>
      <c r="T7540" s="129">
        <v>1</v>
      </c>
      <c r="U7540" s="8"/>
      <c r="V7540" s="8"/>
      <c r="W7540" s="8"/>
      <c r="X7540" s="60"/>
    </row>
    <row r="7541" spans="1:27" ht="9.75" outlineLevel="5" x14ac:dyDescent="0.2">
      <c r="A7541" s="130"/>
      <c r="B7541" s="131"/>
      <c r="C7541" s="131"/>
      <c r="D7541" s="132"/>
      <c r="E7541" s="136" t="s">
        <v>0</v>
      </c>
      <c r="F7541" s="159" t="s">
        <v>763</v>
      </c>
      <c r="G7541" s="159"/>
      <c r="H7541" s="160"/>
      <c r="I7541" s="161"/>
      <c r="J7541" s="162"/>
      <c r="K7541" s="134"/>
      <c r="L7541" s="134"/>
      <c r="M7541" s="134"/>
      <c r="N7541" s="134"/>
      <c r="O7541" s="135"/>
      <c r="P7541" s="135"/>
      <c r="Q7541" s="135"/>
      <c r="R7541" s="132"/>
      <c r="S7541" s="132"/>
      <c r="T7541" s="131"/>
      <c r="U7541" s="6"/>
      <c r="V7541" s="8"/>
      <c r="W7541" s="8"/>
      <c r="X7541" s="133" t="str">
        <f>F7541</f>
        <v>---</v>
      </c>
      <c r="Y7541" s="9"/>
      <c r="AA7541" s="11"/>
    </row>
    <row r="7542" spans="1:27" ht="7.5" customHeight="1" outlineLevel="5" x14ac:dyDescent="0.15">
      <c r="B7542" s="69"/>
      <c r="C7542" s="69"/>
      <c r="D7542" s="60"/>
      <c r="E7542" s="60"/>
      <c r="F7542" s="61"/>
      <c r="G7542" s="60"/>
      <c r="H7542" s="65"/>
      <c r="I7542" s="105"/>
      <c r="J7542" s="63"/>
      <c r="K7542" s="65"/>
      <c r="L7542" s="65"/>
      <c r="M7542" s="65"/>
      <c r="N7542" s="65"/>
      <c r="O7542" s="63"/>
      <c r="P7542" s="63"/>
      <c r="Q7542" s="63"/>
      <c r="R7542" s="60"/>
      <c r="S7542" s="60"/>
      <c r="T7542" s="69"/>
      <c r="U7542" s="8"/>
      <c r="X7542" s="60"/>
    </row>
    <row r="7543" spans="1:27" ht="11.25" outlineLevel="4" x14ac:dyDescent="0.2">
      <c r="A7543" s="4"/>
      <c r="B7543" s="120"/>
      <c r="C7543" s="121">
        <v>11</v>
      </c>
      <c r="D7543" s="122" t="s">
        <v>760</v>
      </c>
      <c r="E7543" s="123" t="s">
        <v>4223</v>
      </c>
      <c r="F7543" s="124" t="s">
        <v>4224</v>
      </c>
      <c r="G7543" s="122" t="s">
        <v>3854</v>
      </c>
      <c r="H7543" s="125">
        <v>1</v>
      </c>
      <c r="I7543" s="126">
        <v>0</v>
      </c>
      <c r="J7543" s="127">
        <f>H7543*I7543</f>
        <v>0</v>
      </c>
      <c r="K7543" s="125"/>
      <c r="L7543" s="125">
        <f>H7543*K7543</f>
        <v>0</v>
      </c>
      <c r="M7543" s="125"/>
      <c r="N7543" s="125">
        <f>H7543*M7543</f>
        <v>0</v>
      </c>
      <c r="O7543" s="127">
        <v>15</v>
      </c>
      <c r="P7543" s="127">
        <f>J7543*(O7543/100)</f>
        <v>0</v>
      </c>
      <c r="Q7543" s="127">
        <f>J7543+P7543</f>
        <v>0</v>
      </c>
      <c r="R7543" s="128"/>
      <c r="S7543" s="128" t="s">
        <v>776</v>
      </c>
      <c r="T7543" s="129">
        <v>1</v>
      </c>
      <c r="U7543" s="8"/>
      <c r="V7543" s="8"/>
      <c r="W7543" s="8"/>
      <c r="X7543" s="60"/>
    </row>
    <row r="7544" spans="1:27" ht="9.75" outlineLevel="5" x14ac:dyDescent="0.2">
      <c r="A7544" s="130"/>
      <c r="B7544" s="131"/>
      <c r="C7544" s="131"/>
      <c r="D7544" s="132"/>
      <c r="E7544" s="136" t="s">
        <v>0</v>
      </c>
      <c r="F7544" s="159" t="s">
        <v>763</v>
      </c>
      <c r="G7544" s="159"/>
      <c r="H7544" s="160"/>
      <c r="I7544" s="161"/>
      <c r="J7544" s="162"/>
      <c r="K7544" s="134"/>
      <c r="L7544" s="134"/>
      <c r="M7544" s="134"/>
      <c r="N7544" s="134"/>
      <c r="O7544" s="135"/>
      <c r="P7544" s="135"/>
      <c r="Q7544" s="135"/>
      <c r="R7544" s="132"/>
      <c r="S7544" s="132"/>
      <c r="T7544" s="131"/>
      <c r="U7544" s="6"/>
      <c r="V7544" s="8"/>
      <c r="W7544" s="8"/>
      <c r="X7544" s="133" t="str">
        <f>F7544</f>
        <v>---</v>
      </c>
      <c r="Y7544" s="9"/>
      <c r="AA7544" s="11"/>
    </row>
    <row r="7545" spans="1:27" ht="7.5" customHeight="1" outlineLevel="5" x14ac:dyDescent="0.15">
      <c r="B7545" s="69"/>
      <c r="C7545" s="69"/>
      <c r="D7545" s="60"/>
      <c r="E7545" s="60"/>
      <c r="F7545" s="61"/>
      <c r="G7545" s="60"/>
      <c r="H7545" s="65"/>
      <c r="I7545" s="105"/>
      <c r="J7545" s="63"/>
      <c r="K7545" s="65"/>
      <c r="L7545" s="65"/>
      <c r="M7545" s="65"/>
      <c r="N7545" s="65"/>
      <c r="O7545" s="63"/>
      <c r="P7545" s="63"/>
      <c r="Q7545" s="63"/>
      <c r="R7545" s="60"/>
      <c r="S7545" s="60"/>
      <c r="T7545" s="69"/>
      <c r="U7545" s="8"/>
      <c r="X7545" s="60"/>
    </row>
    <row r="7546" spans="1:27" ht="11.25" outlineLevel="4" x14ac:dyDescent="0.2">
      <c r="A7546" s="4"/>
      <c r="B7546" s="120"/>
      <c r="C7546" s="121">
        <v>12</v>
      </c>
      <c r="D7546" s="122" t="s">
        <v>534</v>
      </c>
      <c r="E7546" s="123" t="s">
        <v>4256</v>
      </c>
      <c r="F7546" s="124" t="s">
        <v>4257</v>
      </c>
      <c r="G7546" s="122" t="s">
        <v>724</v>
      </c>
      <c r="H7546" s="125">
        <v>1</v>
      </c>
      <c r="I7546" s="126">
        <v>0</v>
      </c>
      <c r="J7546" s="127">
        <f>H7546*I7546</f>
        <v>0</v>
      </c>
      <c r="K7546" s="125"/>
      <c r="L7546" s="125">
        <f>H7546*K7546</f>
        <v>0</v>
      </c>
      <c r="M7546" s="125"/>
      <c r="N7546" s="125">
        <f>H7546*M7546</f>
        <v>0</v>
      </c>
      <c r="O7546" s="127">
        <v>15</v>
      </c>
      <c r="P7546" s="127">
        <f>J7546*(O7546/100)</f>
        <v>0</v>
      </c>
      <c r="Q7546" s="127">
        <f>J7546+P7546</f>
        <v>0</v>
      </c>
      <c r="R7546" s="128"/>
      <c r="S7546" s="128" t="s">
        <v>538</v>
      </c>
      <c r="T7546" s="129">
        <v>1</v>
      </c>
      <c r="U7546" s="8"/>
      <c r="V7546" s="8"/>
      <c r="W7546" s="8"/>
      <c r="X7546" s="60"/>
    </row>
    <row r="7547" spans="1:27" ht="9.75" outlineLevel="5" x14ac:dyDescent="0.2">
      <c r="A7547" s="130"/>
      <c r="B7547" s="131"/>
      <c r="C7547" s="131"/>
      <c r="D7547" s="132"/>
      <c r="E7547" s="136" t="s">
        <v>0</v>
      </c>
      <c r="F7547" s="159" t="s">
        <v>4258</v>
      </c>
      <c r="G7547" s="159"/>
      <c r="H7547" s="160"/>
      <c r="I7547" s="161"/>
      <c r="J7547" s="162"/>
      <c r="K7547" s="134"/>
      <c r="L7547" s="134"/>
      <c r="M7547" s="134"/>
      <c r="N7547" s="134"/>
      <c r="O7547" s="135"/>
      <c r="P7547" s="135"/>
      <c r="Q7547" s="135"/>
      <c r="R7547" s="132"/>
      <c r="S7547" s="132"/>
      <c r="T7547" s="131"/>
      <c r="U7547" s="6"/>
      <c r="V7547" s="8"/>
      <c r="W7547" s="8"/>
      <c r="X7547" s="133" t="str">
        <f>F7547</f>
        <v>Montáž ústředny PZTS s komunikátorem na PCO a zdrojem do 16 ti zón a 4 podsystémů</v>
      </c>
      <c r="Y7547" s="9"/>
      <c r="AA7547" s="11"/>
    </row>
    <row r="7548" spans="1:27" ht="7.5" customHeight="1" outlineLevel="5" x14ac:dyDescent="0.15">
      <c r="B7548" s="69"/>
      <c r="C7548" s="69"/>
      <c r="D7548" s="60"/>
      <c r="E7548" s="60"/>
      <c r="F7548" s="61"/>
      <c r="G7548" s="60"/>
      <c r="H7548" s="65"/>
      <c r="I7548" s="105"/>
      <c r="J7548" s="63"/>
      <c r="K7548" s="65"/>
      <c r="L7548" s="65"/>
      <c r="M7548" s="65"/>
      <c r="N7548" s="65"/>
      <c r="O7548" s="63"/>
      <c r="P7548" s="63"/>
      <c r="Q7548" s="63"/>
      <c r="R7548" s="60"/>
      <c r="S7548" s="60"/>
      <c r="T7548" s="69"/>
      <c r="U7548" s="8"/>
      <c r="X7548" s="60"/>
    </row>
    <row r="7549" spans="1:27" ht="11.25" outlineLevel="4" x14ac:dyDescent="0.2">
      <c r="A7549" s="4"/>
      <c r="B7549" s="120"/>
      <c r="C7549" s="121">
        <v>13</v>
      </c>
      <c r="D7549" s="122" t="s">
        <v>534</v>
      </c>
      <c r="E7549" s="123" t="s">
        <v>4259</v>
      </c>
      <c r="F7549" s="124" t="s">
        <v>4260</v>
      </c>
      <c r="G7549" s="122" t="s">
        <v>724</v>
      </c>
      <c r="H7549" s="125">
        <v>1</v>
      </c>
      <c r="I7549" s="126">
        <v>0</v>
      </c>
      <c r="J7549" s="127">
        <f>H7549*I7549</f>
        <v>0</v>
      </c>
      <c r="K7549" s="125"/>
      <c r="L7549" s="125">
        <f>H7549*K7549</f>
        <v>0</v>
      </c>
      <c r="M7549" s="125"/>
      <c r="N7549" s="125">
        <f>H7549*M7549</f>
        <v>0</v>
      </c>
      <c r="O7549" s="127">
        <v>15</v>
      </c>
      <c r="P7549" s="127">
        <f>J7549*(O7549/100)</f>
        <v>0</v>
      </c>
      <c r="Q7549" s="127">
        <f>J7549+P7549</f>
        <v>0</v>
      </c>
      <c r="R7549" s="128"/>
      <c r="S7549" s="128" t="s">
        <v>538</v>
      </c>
      <c r="T7549" s="129">
        <v>1</v>
      </c>
      <c r="U7549" s="8"/>
      <c r="V7549" s="8"/>
      <c r="W7549" s="8"/>
      <c r="X7549" s="60"/>
    </row>
    <row r="7550" spans="1:27" ht="9.75" outlineLevel="5" x14ac:dyDescent="0.2">
      <c r="A7550" s="130"/>
      <c r="B7550" s="131"/>
      <c r="C7550" s="131"/>
      <c r="D7550" s="132"/>
      <c r="E7550" s="136" t="s">
        <v>0</v>
      </c>
      <c r="F7550" s="159" t="s">
        <v>4260</v>
      </c>
      <c r="G7550" s="159"/>
      <c r="H7550" s="160"/>
      <c r="I7550" s="161"/>
      <c r="J7550" s="162"/>
      <c r="K7550" s="134"/>
      <c r="L7550" s="134"/>
      <c r="M7550" s="134"/>
      <c r="N7550" s="134"/>
      <c r="O7550" s="135"/>
      <c r="P7550" s="135"/>
      <c r="Q7550" s="135"/>
      <c r="R7550" s="132"/>
      <c r="S7550" s="132"/>
      <c r="T7550" s="131"/>
      <c r="U7550" s="6"/>
      <c r="V7550" s="8"/>
      <c r="W7550" s="8"/>
      <c r="X7550" s="133" t="str">
        <f>F7550</f>
        <v>Montáž akumulátoru 12V</v>
      </c>
      <c r="Y7550" s="9"/>
      <c r="AA7550" s="11"/>
    </row>
    <row r="7551" spans="1:27" ht="7.5" customHeight="1" outlineLevel="5" x14ac:dyDescent="0.15">
      <c r="B7551" s="69"/>
      <c r="C7551" s="69"/>
      <c r="D7551" s="60"/>
      <c r="E7551" s="60"/>
      <c r="F7551" s="61"/>
      <c r="G7551" s="60"/>
      <c r="H7551" s="65"/>
      <c r="I7551" s="105"/>
      <c r="J7551" s="63"/>
      <c r="K7551" s="65"/>
      <c r="L7551" s="65"/>
      <c r="M7551" s="65"/>
      <c r="N7551" s="65"/>
      <c r="O7551" s="63"/>
      <c r="P7551" s="63"/>
      <c r="Q7551" s="63"/>
      <c r="R7551" s="60"/>
      <c r="S7551" s="60"/>
      <c r="T7551" s="69"/>
      <c r="U7551" s="8"/>
      <c r="X7551" s="60"/>
    </row>
    <row r="7552" spans="1:27" ht="11.25" outlineLevel="4" x14ac:dyDescent="0.2">
      <c r="A7552" s="4"/>
      <c r="B7552" s="120"/>
      <c r="C7552" s="121">
        <v>14</v>
      </c>
      <c r="D7552" s="122" t="s">
        <v>534</v>
      </c>
      <c r="E7552" s="123" t="s">
        <v>4261</v>
      </c>
      <c r="F7552" s="124" t="s">
        <v>4262</v>
      </c>
      <c r="G7552" s="122" t="s">
        <v>724</v>
      </c>
      <c r="H7552" s="125">
        <v>6</v>
      </c>
      <c r="I7552" s="126">
        <v>0</v>
      </c>
      <c r="J7552" s="127">
        <f>H7552*I7552</f>
        <v>0</v>
      </c>
      <c r="K7552" s="125"/>
      <c r="L7552" s="125">
        <f>H7552*K7552</f>
        <v>0</v>
      </c>
      <c r="M7552" s="125"/>
      <c r="N7552" s="125">
        <f>H7552*M7552</f>
        <v>0</v>
      </c>
      <c r="O7552" s="127">
        <v>15</v>
      </c>
      <c r="P7552" s="127">
        <f>J7552*(O7552/100)</f>
        <v>0</v>
      </c>
      <c r="Q7552" s="127">
        <f>J7552+P7552</f>
        <v>0</v>
      </c>
      <c r="R7552" s="128"/>
      <c r="S7552" s="128" t="s">
        <v>538</v>
      </c>
      <c r="T7552" s="129">
        <v>1</v>
      </c>
      <c r="U7552" s="8"/>
      <c r="V7552" s="8"/>
      <c r="W7552" s="8"/>
      <c r="X7552" s="60"/>
    </row>
    <row r="7553" spans="1:27" ht="9.75" outlineLevel="5" x14ac:dyDescent="0.2">
      <c r="A7553" s="130"/>
      <c r="B7553" s="131"/>
      <c r="C7553" s="131"/>
      <c r="D7553" s="132"/>
      <c r="E7553" s="136" t="s">
        <v>0</v>
      </c>
      <c r="F7553" s="159" t="s">
        <v>4263</v>
      </c>
      <c r="G7553" s="159"/>
      <c r="H7553" s="160"/>
      <c r="I7553" s="161"/>
      <c r="J7553" s="162"/>
      <c r="K7553" s="134"/>
      <c r="L7553" s="134"/>
      <c r="M7553" s="134"/>
      <c r="N7553" s="134"/>
      <c r="O7553" s="135"/>
      <c r="P7553" s="135"/>
      <c r="Q7553" s="135"/>
      <c r="R7553" s="132"/>
      <c r="S7553" s="132"/>
      <c r="T7553" s="131"/>
      <c r="U7553" s="6"/>
      <c r="V7553" s="8"/>
      <c r="W7553" s="8"/>
      <c r="X7553" s="133" t="str">
        <f>F7553</f>
        <v>Montáž klávesnice pro dodanou ústřednu</v>
      </c>
      <c r="Y7553" s="9"/>
      <c r="AA7553" s="11"/>
    </row>
    <row r="7554" spans="1:27" ht="7.5" customHeight="1" outlineLevel="5" x14ac:dyDescent="0.15">
      <c r="B7554" s="69"/>
      <c r="C7554" s="69"/>
      <c r="D7554" s="60"/>
      <c r="E7554" s="60"/>
      <c r="F7554" s="61"/>
      <c r="G7554" s="60"/>
      <c r="H7554" s="65"/>
      <c r="I7554" s="105"/>
      <c r="J7554" s="63"/>
      <c r="K7554" s="65"/>
      <c r="L7554" s="65"/>
      <c r="M7554" s="65"/>
      <c r="N7554" s="65"/>
      <c r="O7554" s="63"/>
      <c r="P7554" s="63"/>
      <c r="Q7554" s="63"/>
      <c r="R7554" s="60"/>
      <c r="S7554" s="60"/>
      <c r="T7554" s="69"/>
      <c r="U7554" s="8"/>
      <c r="X7554" s="60"/>
    </row>
    <row r="7555" spans="1:27" ht="11.25" outlineLevel="4" x14ac:dyDescent="0.2">
      <c r="A7555" s="4"/>
      <c r="B7555" s="120"/>
      <c r="C7555" s="121">
        <v>15</v>
      </c>
      <c r="D7555" s="122" t="s">
        <v>534</v>
      </c>
      <c r="E7555" s="123" t="s">
        <v>4264</v>
      </c>
      <c r="F7555" s="124" t="s">
        <v>4265</v>
      </c>
      <c r="G7555" s="122" t="s">
        <v>724</v>
      </c>
      <c r="H7555" s="125">
        <v>15</v>
      </c>
      <c r="I7555" s="126">
        <v>0</v>
      </c>
      <c r="J7555" s="127">
        <f>H7555*I7555</f>
        <v>0</v>
      </c>
      <c r="K7555" s="125"/>
      <c r="L7555" s="125">
        <f>H7555*K7555</f>
        <v>0</v>
      </c>
      <c r="M7555" s="125"/>
      <c r="N7555" s="125">
        <f>H7555*M7555</f>
        <v>0</v>
      </c>
      <c r="O7555" s="127">
        <v>15</v>
      </c>
      <c r="P7555" s="127">
        <f>J7555*(O7555/100)</f>
        <v>0</v>
      </c>
      <c r="Q7555" s="127">
        <f>J7555+P7555</f>
        <v>0</v>
      </c>
      <c r="R7555" s="128"/>
      <c r="S7555" s="128" t="s">
        <v>538</v>
      </c>
      <c r="T7555" s="129">
        <v>1</v>
      </c>
      <c r="U7555" s="8"/>
      <c r="V7555" s="8"/>
      <c r="W7555" s="8"/>
      <c r="X7555" s="60"/>
    </row>
    <row r="7556" spans="1:27" ht="9.75" outlineLevel="5" x14ac:dyDescent="0.2">
      <c r="A7556" s="130"/>
      <c r="B7556" s="131"/>
      <c r="C7556" s="131"/>
      <c r="D7556" s="132"/>
      <c r="E7556" s="136" t="s">
        <v>0</v>
      </c>
      <c r="F7556" s="159" t="s">
        <v>4266</v>
      </c>
      <c r="G7556" s="159"/>
      <c r="H7556" s="160"/>
      <c r="I7556" s="161"/>
      <c r="J7556" s="162"/>
      <c r="K7556" s="134"/>
      <c r="L7556" s="134"/>
      <c r="M7556" s="134"/>
      <c r="N7556" s="134"/>
      <c r="O7556" s="135"/>
      <c r="P7556" s="135"/>
      <c r="Q7556" s="135"/>
      <c r="R7556" s="132"/>
      <c r="S7556" s="132"/>
      <c r="T7556" s="131"/>
      <c r="U7556" s="6"/>
      <c r="V7556" s="8"/>
      <c r="W7556" s="8"/>
      <c r="X7556" s="133" t="str">
        <f>F7556</f>
        <v>Montáž příslušenství pro PZTS detektor na stěnu nebo na strop</v>
      </c>
      <c r="Y7556" s="9"/>
      <c r="AA7556" s="11"/>
    </row>
    <row r="7557" spans="1:27" ht="7.5" customHeight="1" outlineLevel="5" x14ac:dyDescent="0.15">
      <c r="B7557" s="69"/>
      <c r="C7557" s="69"/>
      <c r="D7557" s="60"/>
      <c r="E7557" s="60"/>
      <c r="F7557" s="61"/>
      <c r="G7557" s="60"/>
      <c r="H7557" s="65"/>
      <c r="I7557" s="105"/>
      <c r="J7557" s="63"/>
      <c r="K7557" s="65"/>
      <c r="L7557" s="65"/>
      <c r="M7557" s="65"/>
      <c r="N7557" s="65"/>
      <c r="O7557" s="63"/>
      <c r="P7557" s="63"/>
      <c r="Q7557" s="63"/>
      <c r="R7557" s="60"/>
      <c r="S7557" s="60"/>
      <c r="T7557" s="69"/>
      <c r="U7557" s="8"/>
      <c r="X7557" s="60"/>
    </row>
    <row r="7558" spans="1:27" ht="11.25" outlineLevel="4" x14ac:dyDescent="0.2">
      <c r="A7558" s="4"/>
      <c r="B7558" s="120"/>
      <c r="C7558" s="121">
        <v>16</v>
      </c>
      <c r="D7558" s="122" t="s">
        <v>534</v>
      </c>
      <c r="E7558" s="123" t="s">
        <v>4267</v>
      </c>
      <c r="F7558" s="124" t="s">
        <v>4268</v>
      </c>
      <c r="G7558" s="122" t="s">
        <v>724</v>
      </c>
      <c r="H7558" s="125">
        <v>1</v>
      </c>
      <c r="I7558" s="126">
        <v>0</v>
      </c>
      <c r="J7558" s="127">
        <f>H7558*I7558</f>
        <v>0</v>
      </c>
      <c r="K7558" s="125"/>
      <c r="L7558" s="125">
        <f>H7558*K7558</f>
        <v>0</v>
      </c>
      <c r="M7558" s="125"/>
      <c r="N7558" s="125">
        <f>H7558*M7558</f>
        <v>0</v>
      </c>
      <c r="O7558" s="127">
        <v>15</v>
      </c>
      <c r="P7558" s="127">
        <f>J7558*(O7558/100)</f>
        <v>0</v>
      </c>
      <c r="Q7558" s="127">
        <f>J7558+P7558</f>
        <v>0</v>
      </c>
      <c r="R7558" s="128"/>
      <c r="S7558" s="128" t="s">
        <v>538</v>
      </c>
      <c r="T7558" s="129">
        <v>1</v>
      </c>
      <c r="U7558" s="8"/>
      <c r="V7558" s="8"/>
      <c r="W7558" s="8"/>
      <c r="X7558" s="60"/>
    </row>
    <row r="7559" spans="1:27" ht="9.75" outlineLevel="5" x14ac:dyDescent="0.2">
      <c r="A7559" s="130"/>
      <c r="B7559" s="131"/>
      <c r="C7559" s="131"/>
      <c r="D7559" s="132"/>
      <c r="E7559" s="136" t="s">
        <v>0</v>
      </c>
      <c r="F7559" s="159" t="s">
        <v>4269</v>
      </c>
      <c r="G7559" s="159"/>
      <c r="H7559" s="160"/>
      <c r="I7559" s="161"/>
      <c r="J7559" s="162"/>
      <c r="K7559" s="134"/>
      <c r="L7559" s="134"/>
      <c r="M7559" s="134"/>
      <c r="N7559" s="134"/>
      <c r="O7559" s="135"/>
      <c r="P7559" s="135"/>
      <c r="Q7559" s="135"/>
      <c r="R7559" s="132"/>
      <c r="S7559" s="132"/>
      <c r="T7559" s="131"/>
      <c r="U7559" s="6"/>
      <c r="V7559" s="8"/>
      <c r="W7559" s="8"/>
      <c r="X7559" s="133" t="str">
        <f>F7559</f>
        <v>Nastavení a oživení PZTS programování základních parametrů ústředny</v>
      </c>
      <c r="Y7559" s="9"/>
      <c r="AA7559" s="11"/>
    </row>
    <row r="7560" spans="1:27" ht="7.5" customHeight="1" outlineLevel="5" x14ac:dyDescent="0.15">
      <c r="B7560" s="69"/>
      <c r="C7560" s="69"/>
      <c r="D7560" s="60"/>
      <c r="E7560" s="60"/>
      <c r="F7560" s="61"/>
      <c r="G7560" s="60"/>
      <c r="H7560" s="65"/>
      <c r="I7560" s="105"/>
      <c r="J7560" s="63"/>
      <c r="K7560" s="65"/>
      <c r="L7560" s="65"/>
      <c r="M7560" s="65"/>
      <c r="N7560" s="65"/>
      <c r="O7560" s="63"/>
      <c r="P7560" s="63"/>
      <c r="Q7560" s="63"/>
      <c r="R7560" s="60"/>
      <c r="S7560" s="60"/>
      <c r="T7560" s="69"/>
      <c r="U7560" s="8"/>
      <c r="X7560" s="60"/>
    </row>
    <row r="7561" spans="1:27" ht="11.25" outlineLevel="4" x14ac:dyDescent="0.2">
      <c r="A7561" s="4"/>
      <c r="B7561" s="120"/>
      <c r="C7561" s="121">
        <v>17</v>
      </c>
      <c r="D7561" s="122" t="s">
        <v>534</v>
      </c>
      <c r="E7561" s="123" t="s">
        <v>4270</v>
      </c>
      <c r="F7561" s="124" t="s">
        <v>4271</v>
      </c>
      <c r="G7561" s="122" t="s">
        <v>724</v>
      </c>
      <c r="H7561" s="125">
        <v>15</v>
      </c>
      <c r="I7561" s="126">
        <v>0</v>
      </c>
      <c r="J7561" s="127">
        <f>H7561*I7561</f>
        <v>0</v>
      </c>
      <c r="K7561" s="125"/>
      <c r="L7561" s="125">
        <f>H7561*K7561</f>
        <v>0</v>
      </c>
      <c r="M7561" s="125"/>
      <c r="N7561" s="125">
        <f>H7561*M7561</f>
        <v>0</v>
      </c>
      <c r="O7561" s="127">
        <v>15</v>
      </c>
      <c r="P7561" s="127">
        <f>J7561*(O7561/100)</f>
        <v>0</v>
      </c>
      <c r="Q7561" s="127">
        <f>J7561+P7561</f>
        <v>0</v>
      </c>
      <c r="R7561" s="128"/>
      <c r="S7561" s="128" t="s">
        <v>538</v>
      </c>
      <c r="T7561" s="129">
        <v>1</v>
      </c>
      <c r="U7561" s="8"/>
      <c r="V7561" s="8"/>
      <c r="W7561" s="8"/>
      <c r="X7561" s="60"/>
    </row>
    <row r="7562" spans="1:27" ht="9.75" outlineLevel="5" x14ac:dyDescent="0.2">
      <c r="A7562" s="130"/>
      <c r="B7562" s="131"/>
      <c r="C7562" s="131"/>
      <c r="D7562" s="132"/>
      <c r="E7562" s="136" t="s">
        <v>0</v>
      </c>
      <c r="F7562" s="159" t="s">
        <v>4272</v>
      </c>
      <c r="G7562" s="159"/>
      <c r="H7562" s="160"/>
      <c r="I7562" s="161"/>
      <c r="J7562" s="162"/>
      <c r="K7562" s="134"/>
      <c r="L7562" s="134"/>
      <c r="M7562" s="134"/>
      <c r="N7562" s="134"/>
      <c r="O7562" s="135"/>
      <c r="P7562" s="135"/>
      <c r="Q7562" s="135"/>
      <c r="R7562" s="132"/>
      <c r="S7562" s="132"/>
      <c r="T7562" s="131"/>
      <c r="U7562" s="6"/>
      <c r="V7562" s="8"/>
      <c r="W7562" s="8"/>
      <c r="X7562" s="133" t="str">
        <f>F7562</f>
        <v>Nastavení a oživení PZTS programování systému na jeden detektor</v>
      </c>
      <c r="Y7562" s="9"/>
      <c r="AA7562" s="11"/>
    </row>
    <row r="7563" spans="1:27" ht="7.5" customHeight="1" outlineLevel="5" x14ac:dyDescent="0.15">
      <c r="B7563" s="69"/>
      <c r="C7563" s="69"/>
      <c r="D7563" s="60"/>
      <c r="E7563" s="60"/>
      <c r="F7563" s="61"/>
      <c r="G7563" s="60"/>
      <c r="H7563" s="65"/>
      <c r="I7563" s="105"/>
      <c r="J7563" s="63"/>
      <c r="K7563" s="65"/>
      <c r="L7563" s="65"/>
      <c r="M7563" s="65"/>
      <c r="N7563" s="65"/>
      <c r="O7563" s="63"/>
      <c r="P7563" s="63"/>
      <c r="Q7563" s="63"/>
      <c r="R7563" s="60"/>
      <c r="S7563" s="60"/>
      <c r="T7563" s="69"/>
      <c r="U7563" s="8"/>
      <c r="X7563" s="60"/>
    </row>
    <row r="7564" spans="1:27" ht="11.25" outlineLevel="4" x14ac:dyDescent="0.2">
      <c r="A7564" s="4"/>
      <c r="B7564" s="120"/>
      <c r="C7564" s="121">
        <v>18</v>
      </c>
      <c r="D7564" s="122" t="s">
        <v>534</v>
      </c>
      <c r="E7564" s="123" t="s">
        <v>4273</v>
      </c>
      <c r="F7564" s="124" t="s">
        <v>4274</v>
      </c>
      <c r="G7564" s="122" t="s">
        <v>724</v>
      </c>
      <c r="H7564" s="125">
        <v>15</v>
      </c>
      <c r="I7564" s="126">
        <v>0</v>
      </c>
      <c r="J7564" s="127">
        <f>H7564*I7564</f>
        <v>0</v>
      </c>
      <c r="K7564" s="125"/>
      <c r="L7564" s="125">
        <f>H7564*K7564</f>
        <v>0</v>
      </c>
      <c r="M7564" s="125"/>
      <c r="N7564" s="125">
        <f>H7564*M7564</f>
        <v>0</v>
      </c>
      <c r="O7564" s="127">
        <v>15</v>
      </c>
      <c r="P7564" s="127">
        <f>J7564*(O7564/100)</f>
        <v>0</v>
      </c>
      <c r="Q7564" s="127">
        <f>J7564+P7564</f>
        <v>0</v>
      </c>
      <c r="R7564" s="128"/>
      <c r="S7564" s="128" t="s">
        <v>538</v>
      </c>
      <c r="T7564" s="129">
        <v>1</v>
      </c>
      <c r="U7564" s="8"/>
      <c r="V7564" s="8"/>
      <c r="W7564" s="8"/>
      <c r="X7564" s="60"/>
    </row>
    <row r="7565" spans="1:27" ht="9.75" outlineLevel="5" x14ac:dyDescent="0.2">
      <c r="A7565" s="130"/>
      <c r="B7565" s="131"/>
      <c r="C7565" s="131"/>
      <c r="D7565" s="132"/>
      <c r="E7565" s="136" t="s">
        <v>0</v>
      </c>
      <c r="F7565" s="159" t="s">
        <v>4275</v>
      </c>
      <c r="G7565" s="159"/>
      <c r="H7565" s="160"/>
      <c r="I7565" s="161"/>
      <c r="J7565" s="162"/>
      <c r="K7565" s="134"/>
      <c r="L7565" s="134"/>
      <c r="M7565" s="134"/>
      <c r="N7565" s="134"/>
      <c r="O7565" s="135"/>
      <c r="P7565" s="135"/>
      <c r="Q7565" s="135"/>
      <c r="R7565" s="132"/>
      <c r="S7565" s="132"/>
      <c r="T7565" s="131"/>
      <c r="U7565" s="6"/>
      <c r="V7565" s="8"/>
      <c r="W7565" s="8"/>
      <c r="X7565" s="133" t="str">
        <f>F7565</f>
        <v>Nastavení a oživení PZTS oživení systému na jeden detektor</v>
      </c>
      <c r="Y7565" s="9"/>
      <c r="AA7565" s="11"/>
    </row>
    <row r="7566" spans="1:27" ht="7.5" customHeight="1" outlineLevel="5" x14ac:dyDescent="0.15">
      <c r="B7566" s="69"/>
      <c r="C7566" s="69"/>
      <c r="D7566" s="60"/>
      <c r="E7566" s="60"/>
      <c r="F7566" s="61"/>
      <c r="G7566" s="60"/>
      <c r="H7566" s="65"/>
      <c r="I7566" s="105"/>
      <c r="J7566" s="63"/>
      <c r="K7566" s="65"/>
      <c r="L7566" s="65"/>
      <c r="M7566" s="65"/>
      <c r="N7566" s="65"/>
      <c r="O7566" s="63"/>
      <c r="P7566" s="63"/>
      <c r="Q7566" s="63"/>
      <c r="R7566" s="60"/>
      <c r="S7566" s="60"/>
      <c r="T7566" s="69"/>
      <c r="U7566" s="8"/>
      <c r="X7566" s="60"/>
    </row>
    <row r="7567" spans="1:27" ht="11.25" outlineLevel="4" x14ac:dyDescent="0.2">
      <c r="A7567" s="4"/>
      <c r="B7567" s="120"/>
      <c r="C7567" s="121">
        <v>19</v>
      </c>
      <c r="D7567" s="122" t="s">
        <v>534</v>
      </c>
      <c r="E7567" s="123" t="s">
        <v>4276</v>
      </c>
      <c r="F7567" s="124" t="s">
        <v>4277</v>
      </c>
      <c r="G7567" s="122" t="s">
        <v>724</v>
      </c>
      <c r="H7567" s="125">
        <v>1</v>
      </c>
      <c r="I7567" s="126">
        <v>0</v>
      </c>
      <c r="J7567" s="127">
        <f>H7567*I7567</f>
        <v>0</v>
      </c>
      <c r="K7567" s="125"/>
      <c r="L7567" s="125">
        <f>H7567*K7567</f>
        <v>0</v>
      </c>
      <c r="M7567" s="125"/>
      <c r="N7567" s="125">
        <f>H7567*M7567</f>
        <v>0</v>
      </c>
      <c r="O7567" s="127">
        <v>15</v>
      </c>
      <c r="P7567" s="127">
        <f>J7567*(O7567/100)</f>
        <v>0</v>
      </c>
      <c r="Q7567" s="127">
        <f>J7567+P7567</f>
        <v>0</v>
      </c>
      <c r="R7567" s="128"/>
      <c r="S7567" s="128" t="s">
        <v>538</v>
      </c>
      <c r="T7567" s="129">
        <v>1</v>
      </c>
      <c r="U7567" s="8"/>
      <c r="V7567" s="8"/>
      <c r="W7567" s="8"/>
      <c r="X7567" s="60"/>
    </row>
    <row r="7568" spans="1:27" ht="9.75" outlineLevel="5" x14ac:dyDescent="0.2">
      <c r="A7568" s="130"/>
      <c r="B7568" s="131"/>
      <c r="C7568" s="131"/>
      <c r="D7568" s="132"/>
      <c r="E7568" s="136" t="s">
        <v>0</v>
      </c>
      <c r="F7568" s="159" t="s">
        <v>4278</v>
      </c>
      <c r="G7568" s="159"/>
      <c r="H7568" s="160"/>
      <c r="I7568" s="161"/>
      <c r="J7568" s="162"/>
      <c r="K7568" s="134"/>
      <c r="L7568" s="134"/>
      <c r="M7568" s="134"/>
      <c r="N7568" s="134"/>
      <c r="O7568" s="135"/>
      <c r="P7568" s="135"/>
      <c r="Q7568" s="135"/>
      <c r="R7568" s="132"/>
      <c r="S7568" s="132"/>
      <c r="T7568" s="131"/>
      <c r="U7568" s="6"/>
      <c r="V7568" s="8"/>
      <c r="W7568" s="8"/>
      <c r="X7568" s="133" t="str">
        <f>F7568</f>
        <v>Nastavení a oživení PZTS instalace přístupového SW</v>
      </c>
      <c r="Y7568" s="9"/>
      <c r="AA7568" s="11"/>
    </row>
    <row r="7569" spans="1:27" ht="7.5" customHeight="1" outlineLevel="5" x14ac:dyDescent="0.15">
      <c r="B7569" s="69"/>
      <c r="C7569" s="69"/>
      <c r="D7569" s="60"/>
      <c r="E7569" s="60"/>
      <c r="F7569" s="61"/>
      <c r="G7569" s="60"/>
      <c r="H7569" s="65"/>
      <c r="I7569" s="105"/>
      <c r="J7569" s="63"/>
      <c r="K7569" s="65"/>
      <c r="L7569" s="65"/>
      <c r="M7569" s="65"/>
      <c r="N7569" s="65"/>
      <c r="O7569" s="63"/>
      <c r="P7569" s="63"/>
      <c r="Q7569" s="63"/>
      <c r="R7569" s="60"/>
      <c r="S7569" s="60"/>
      <c r="T7569" s="69"/>
      <c r="U7569" s="8"/>
      <c r="X7569" s="60"/>
    </row>
    <row r="7570" spans="1:27" ht="11.25" outlineLevel="4" x14ac:dyDescent="0.2">
      <c r="A7570" s="4"/>
      <c r="B7570" s="120"/>
      <c r="C7570" s="121">
        <v>20</v>
      </c>
      <c r="D7570" s="122" t="s">
        <v>3747</v>
      </c>
      <c r="E7570" s="123" t="s">
        <v>4279</v>
      </c>
      <c r="F7570" s="124" t="s">
        <v>4280</v>
      </c>
      <c r="G7570" s="122" t="s">
        <v>724</v>
      </c>
      <c r="H7570" s="125">
        <v>1</v>
      </c>
      <c r="I7570" s="126">
        <v>0</v>
      </c>
      <c r="J7570" s="127">
        <f>H7570*I7570</f>
        <v>0</v>
      </c>
      <c r="K7570" s="125"/>
      <c r="L7570" s="125">
        <f>H7570*K7570</f>
        <v>0</v>
      </c>
      <c r="M7570" s="125"/>
      <c r="N7570" s="125">
        <f>H7570*M7570</f>
        <v>0</v>
      </c>
      <c r="O7570" s="127">
        <v>15</v>
      </c>
      <c r="P7570" s="127">
        <f>J7570*(O7570/100)</f>
        <v>0</v>
      </c>
      <c r="Q7570" s="127">
        <f>J7570+P7570</f>
        <v>0</v>
      </c>
      <c r="R7570" s="128"/>
      <c r="S7570" s="128" t="s">
        <v>538</v>
      </c>
      <c r="T7570" s="129">
        <v>1</v>
      </c>
      <c r="U7570" s="8"/>
      <c r="V7570" s="8"/>
      <c r="W7570" s="8"/>
      <c r="X7570" s="60"/>
    </row>
    <row r="7571" spans="1:27" ht="9.75" outlineLevel="5" x14ac:dyDescent="0.2">
      <c r="A7571" s="130"/>
      <c r="B7571" s="131"/>
      <c r="C7571" s="131"/>
      <c r="D7571" s="132"/>
      <c r="E7571" s="136" t="s">
        <v>0</v>
      </c>
      <c r="F7571" s="159" t="s">
        <v>4281</v>
      </c>
      <c r="G7571" s="159"/>
      <c r="H7571" s="160"/>
      <c r="I7571" s="161"/>
      <c r="J7571" s="162"/>
      <c r="K7571" s="134"/>
      <c r="L7571" s="134"/>
      <c r="M7571" s="134"/>
      <c r="N7571" s="134"/>
      <c r="O7571" s="135"/>
      <c r="P7571" s="135"/>
      <c r="Q7571" s="135"/>
      <c r="R7571" s="132"/>
      <c r="S7571" s="132"/>
      <c r="T7571" s="131"/>
      <c r="U7571" s="6"/>
      <c r="V7571" s="8"/>
      <c r="W7571" s="8"/>
      <c r="X7571" s="133" t="str">
        <f>F7571</f>
        <v>Uvedení do provozu systém pro EZS zaškolení obsluhy pro systém EZS</v>
      </c>
      <c r="Y7571" s="9"/>
      <c r="AA7571" s="11"/>
    </row>
    <row r="7572" spans="1:27" ht="7.5" customHeight="1" outlineLevel="5" x14ac:dyDescent="0.15">
      <c r="B7572" s="69"/>
      <c r="C7572" s="69"/>
      <c r="D7572" s="60"/>
      <c r="E7572" s="60"/>
      <c r="F7572" s="61"/>
      <c r="G7572" s="60"/>
      <c r="H7572" s="65"/>
      <c r="I7572" s="105"/>
      <c r="J7572" s="63"/>
      <c r="K7572" s="65"/>
      <c r="L7572" s="65"/>
      <c r="M7572" s="65"/>
      <c r="N7572" s="65"/>
      <c r="O7572" s="63"/>
      <c r="P7572" s="63"/>
      <c r="Q7572" s="63"/>
      <c r="R7572" s="60"/>
      <c r="S7572" s="60"/>
      <c r="T7572" s="69"/>
      <c r="U7572" s="8"/>
      <c r="X7572" s="60"/>
    </row>
    <row r="7573" spans="1:27" ht="11.25" outlineLevel="4" x14ac:dyDescent="0.2">
      <c r="A7573" s="4"/>
      <c r="B7573" s="120"/>
      <c r="C7573" s="121">
        <v>21</v>
      </c>
      <c r="D7573" s="122" t="s">
        <v>534</v>
      </c>
      <c r="E7573" s="123" t="s">
        <v>4282</v>
      </c>
      <c r="F7573" s="124" t="s">
        <v>4283</v>
      </c>
      <c r="G7573" s="122" t="s">
        <v>724</v>
      </c>
      <c r="H7573" s="125">
        <v>1</v>
      </c>
      <c r="I7573" s="126">
        <v>0</v>
      </c>
      <c r="J7573" s="127">
        <f>H7573*I7573</f>
        <v>0</v>
      </c>
      <c r="K7573" s="125"/>
      <c r="L7573" s="125">
        <f>H7573*K7573</f>
        <v>0</v>
      </c>
      <c r="M7573" s="125"/>
      <c r="N7573" s="125">
        <f>H7573*M7573</f>
        <v>0</v>
      </c>
      <c r="O7573" s="127">
        <v>15</v>
      </c>
      <c r="P7573" s="127">
        <f>J7573*(O7573/100)</f>
        <v>0</v>
      </c>
      <c r="Q7573" s="127">
        <f>J7573+P7573</f>
        <v>0</v>
      </c>
      <c r="R7573" s="128"/>
      <c r="S7573" s="128" t="s">
        <v>538</v>
      </c>
      <c r="T7573" s="129">
        <v>1</v>
      </c>
      <c r="U7573" s="8"/>
      <c r="V7573" s="8"/>
      <c r="W7573" s="8"/>
      <c r="X7573" s="60"/>
    </row>
    <row r="7574" spans="1:27" ht="9.75" outlineLevel="5" x14ac:dyDescent="0.2">
      <c r="A7574" s="130"/>
      <c r="B7574" s="131"/>
      <c r="C7574" s="131"/>
      <c r="D7574" s="132"/>
      <c r="E7574" s="136" t="s">
        <v>0</v>
      </c>
      <c r="F7574" s="159" t="s">
        <v>4284</v>
      </c>
      <c r="G7574" s="159"/>
      <c r="H7574" s="160"/>
      <c r="I7574" s="161"/>
      <c r="J7574" s="162"/>
      <c r="K7574" s="134"/>
      <c r="L7574" s="134"/>
      <c r="M7574" s="134"/>
      <c r="N7574" s="134"/>
      <c r="O7574" s="135"/>
      <c r="P7574" s="135"/>
      <c r="Q7574" s="135"/>
      <c r="R7574" s="132"/>
      <c r="S7574" s="132"/>
      <c r="T7574" s="131"/>
      <c r="U7574" s="6"/>
      <c r="V7574" s="8"/>
      <c r="W7574" s="8"/>
      <c r="X7574" s="133" t="str">
        <f>F7574</f>
        <v>Zkoušky a revize PZTS revize výchozí systému PZTS</v>
      </c>
      <c r="Y7574" s="9"/>
      <c r="AA7574" s="11"/>
    </row>
    <row r="7575" spans="1:27" ht="7.5" customHeight="1" outlineLevel="5" x14ac:dyDescent="0.15">
      <c r="B7575" s="69"/>
      <c r="C7575" s="69"/>
      <c r="D7575" s="60"/>
      <c r="E7575" s="60"/>
      <c r="F7575" s="61"/>
      <c r="G7575" s="60"/>
      <c r="H7575" s="65"/>
      <c r="I7575" s="105"/>
      <c r="J7575" s="63"/>
      <c r="K7575" s="65"/>
      <c r="L7575" s="65"/>
      <c r="M7575" s="65"/>
      <c r="N7575" s="65"/>
      <c r="O7575" s="63"/>
      <c r="P7575" s="63"/>
      <c r="Q7575" s="63"/>
      <c r="R7575" s="60"/>
      <c r="S7575" s="60"/>
      <c r="T7575" s="69"/>
      <c r="U7575" s="8"/>
      <c r="X7575" s="60"/>
    </row>
    <row r="7576" spans="1:27" outlineLevel="4" x14ac:dyDescent="0.15">
      <c r="B7576" s="6"/>
      <c r="C7576" s="6"/>
      <c r="D7576" s="6"/>
      <c r="E7576" s="6"/>
      <c r="F7576" s="6"/>
      <c r="G7576" s="6"/>
      <c r="H7576" s="6"/>
      <c r="I7576" s="8"/>
      <c r="J7576" s="8"/>
      <c r="K7576" s="6"/>
      <c r="L7576" s="6"/>
      <c r="M7576" s="6"/>
      <c r="N7576" s="6"/>
      <c r="O7576" s="6"/>
      <c r="P7576" s="8"/>
      <c r="Q7576" s="8"/>
      <c r="R7576" s="8"/>
      <c r="S7576" s="6"/>
      <c r="T7576" s="6"/>
      <c r="X7576" s="6"/>
    </row>
    <row r="7577" spans="1:27" ht="11.25" outlineLevel="3" x14ac:dyDescent="0.2">
      <c r="A7577" s="96" t="s">
        <v>285</v>
      </c>
      <c r="B7577" s="100">
        <v>4</v>
      </c>
      <c r="C7577" s="114"/>
      <c r="D7577" s="115" t="s">
        <v>533</v>
      </c>
      <c r="E7577" s="115"/>
      <c r="F7577" s="116" t="s">
        <v>224</v>
      </c>
      <c r="G7577" s="115"/>
      <c r="H7577" s="117"/>
      <c r="I7577" s="118"/>
      <c r="J7577" s="98">
        <f>SUBTOTAL(9,J7578:J7617)</f>
        <v>0</v>
      </c>
      <c r="K7577" s="117"/>
      <c r="L7577" s="99">
        <f>SUBTOTAL(9,L7578:L7617)</f>
        <v>0</v>
      </c>
      <c r="M7577" s="117"/>
      <c r="N7577" s="99">
        <f>SUBTOTAL(9,N7578:N7617)</f>
        <v>0</v>
      </c>
      <c r="O7577" s="119"/>
      <c r="P7577" s="98">
        <f>SUBTOTAL(9,P7578:P7617)</f>
        <v>0</v>
      </c>
      <c r="Q7577" s="98">
        <f>SUBTOTAL(9,Q7578:Q7617)</f>
        <v>0</v>
      </c>
      <c r="R7577" s="115"/>
      <c r="S7577" s="115"/>
      <c r="T7577" s="100">
        <f>SUBTOTAL(9,T7578:T7617)</f>
        <v>13</v>
      </c>
      <c r="U7577" s="6"/>
      <c r="V7577" s="8"/>
      <c r="W7577" s="8"/>
      <c r="X7577" s="60"/>
    </row>
    <row r="7578" spans="1:27" ht="11.25" outlineLevel="4" x14ac:dyDescent="0.2">
      <c r="A7578" s="4"/>
      <c r="B7578" s="120"/>
      <c r="C7578" s="121">
        <v>1</v>
      </c>
      <c r="D7578" s="122" t="s">
        <v>534</v>
      </c>
      <c r="E7578" s="123" t="s">
        <v>4285</v>
      </c>
      <c r="F7578" s="124" t="s">
        <v>4286</v>
      </c>
      <c r="G7578" s="122" t="s">
        <v>724</v>
      </c>
      <c r="H7578" s="125">
        <v>4</v>
      </c>
      <c r="I7578" s="126">
        <v>0</v>
      </c>
      <c r="J7578" s="127">
        <f>H7578*I7578</f>
        <v>0</v>
      </c>
      <c r="K7578" s="125"/>
      <c r="L7578" s="125">
        <f>H7578*K7578</f>
        <v>0</v>
      </c>
      <c r="M7578" s="125"/>
      <c r="N7578" s="125">
        <f>H7578*M7578</f>
        <v>0</v>
      </c>
      <c r="O7578" s="127">
        <v>15</v>
      </c>
      <c r="P7578" s="127">
        <f>J7578*(O7578/100)</f>
        <v>0</v>
      </c>
      <c r="Q7578" s="127">
        <f>J7578+P7578</f>
        <v>0</v>
      </c>
      <c r="R7578" s="128"/>
      <c r="S7578" s="128" t="s">
        <v>538</v>
      </c>
      <c r="T7578" s="129">
        <v>1</v>
      </c>
      <c r="U7578" s="8"/>
      <c r="V7578" s="8"/>
      <c r="W7578" s="8"/>
      <c r="X7578" s="60"/>
    </row>
    <row r="7579" spans="1:27" ht="9.75" outlineLevel="5" x14ac:dyDescent="0.2">
      <c r="A7579" s="130"/>
      <c r="B7579" s="131"/>
      <c r="C7579" s="131"/>
      <c r="D7579" s="132"/>
      <c r="E7579" s="136" t="s">
        <v>0</v>
      </c>
      <c r="F7579" s="159" t="s">
        <v>4287</v>
      </c>
      <c r="G7579" s="159"/>
      <c r="H7579" s="160"/>
      <c r="I7579" s="161"/>
      <c r="J7579" s="162"/>
      <c r="K7579" s="134"/>
      <c r="L7579" s="134"/>
      <c r="M7579" s="134"/>
      <c r="N7579" s="134"/>
      <c r="O7579" s="135"/>
      <c r="P7579" s="135"/>
      <c r="Q7579" s="135"/>
      <c r="R7579" s="132"/>
      <c r="S7579" s="132"/>
      <c r="T7579" s="131"/>
      <c r="U7579" s="6"/>
      <c r="V7579" s="8"/>
      <c r="W7579" s="8"/>
      <c r="X7579" s="133" t="str">
        <f>F7579</f>
        <v>Montáž kamerového systému vnitřní kamery</v>
      </c>
      <c r="Y7579" s="9"/>
      <c r="AA7579" s="11"/>
    </row>
    <row r="7580" spans="1:27" ht="7.5" customHeight="1" outlineLevel="5" x14ac:dyDescent="0.15">
      <c r="B7580" s="69"/>
      <c r="C7580" s="69"/>
      <c r="D7580" s="60"/>
      <c r="E7580" s="60"/>
      <c r="F7580" s="61"/>
      <c r="G7580" s="60"/>
      <c r="H7580" s="65"/>
      <c r="I7580" s="105"/>
      <c r="J7580" s="63"/>
      <c r="K7580" s="65"/>
      <c r="L7580" s="65"/>
      <c r="M7580" s="65"/>
      <c r="N7580" s="65"/>
      <c r="O7580" s="63"/>
      <c r="P7580" s="63"/>
      <c r="Q7580" s="63"/>
      <c r="R7580" s="60"/>
      <c r="S7580" s="60"/>
      <c r="T7580" s="69"/>
      <c r="U7580" s="8"/>
      <c r="X7580" s="60"/>
    </row>
    <row r="7581" spans="1:27" ht="33.75" outlineLevel="4" x14ac:dyDescent="0.2">
      <c r="A7581" s="4"/>
      <c r="B7581" s="120"/>
      <c r="C7581" s="121">
        <v>2</v>
      </c>
      <c r="D7581" s="122" t="s">
        <v>760</v>
      </c>
      <c r="E7581" s="123" t="s">
        <v>4288</v>
      </c>
      <c r="F7581" s="124" t="s">
        <v>4289</v>
      </c>
      <c r="G7581" s="122" t="s">
        <v>3656</v>
      </c>
      <c r="H7581" s="125">
        <v>4</v>
      </c>
      <c r="I7581" s="126">
        <v>0</v>
      </c>
      <c r="J7581" s="127">
        <f>H7581*I7581</f>
        <v>0</v>
      </c>
      <c r="K7581" s="125"/>
      <c r="L7581" s="125">
        <f>H7581*K7581</f>
        <v>0</v>
      </c>
      <c r="M7581" s="125"/>
      <c r="N7581" s="125">
        <f>H7581*M7581</f>
        <v>0</v>
      </c>
      <c r="O7581" s="127">
        <v>15</v>
      </c>
      <c r="P7581" s="127">
        <f>J7581*(O7581/100)</f>
        <v>0</v>
      </c>
      <c r="Q7581" s="127">
        <f>J7581+P7581</f>
        <v>0</v>
      </c>
      <c r="R7581" s="128"/>
      <c r="S7581" s="128" t="s">
        <v>776</v>
      </c>
      <c r="T7581" s="129">
        <v>1</v>
      </c>
      <c r="U7581" s="8"/>
      <c r="V7581" s="8"/>
      <c r="W7581" s="8"/>
      <c r="X7581" s="60"/>
    </row>
    <row r="7582" spans="1:27" ht="9.75" outlineLevel="5" x14ac:dyDescent="0.2">
      <c r="A7582" s="130"/>
      <c r="B7582" s="131"/>
      <c r="C7582" s="131"/>
      <c r="D7582" s="132"/>
      <c r="E7582" s="136" t="s">
        <v>0</v>
      </c>
      <c r="F7582" s="159" t="s">
        <v>763</v>
      </c>
      <c r="G7582" s="159"/>
      <c r="H7582" s="160"/>
      <c r="I7582" s="161"/>
      <c r="J7582" s="162"/>
      <c r="K7582" s="134"/>
      <c r="L7582" s="134"/>
      <c r="M7582" s="134"/>
      <c r="N7582" s="134"/>
      <c r="O7582" s="135"/>
      <c r="P7582" s="135"/>
      <c r="Q7582" s="135"/>
      <c r="R7582" s="132"/>
      <c r="S7582" s="132"/>
      <c r="T7582" s="131"/>
      <c r="U7582" s="6"/>
      <c r="V7582" s="8"/>
      <c r="W7582" s="8"/>
      <c r="X7582" s="133" t="str">
        <f>F7582</f>
        <v>---</v>
      </c>
      <c r="Y7582" s="9"/>
      <c r="AA7582" s="11"/>
    </row>
    <row r="7583" spans="1:27" ht="7.5" customHeight="1" outlineLevel="5" x14ac:dyDescent="0.15">
      <c r="B7583" s="69"/>
      <c r="C7583" s="69"/>
      <c r="D7583" s="60"/>
      <c r="E7583" s="60"/>
      <c r="F7583" s="61"/>
      <c r="G7583" s="60"/>
      <c r="H7583" s="65"/>
      <c r="I7583" s="105"/>
      <c r="J7583" s="63"/>
      <c r="K7583" s="65"/>
      <c r="L7583" s="65"/>
      <c r="M7583" s="65"/>
      <c r="N7583" s="65"/>
      <c r="O7583" s="63"/>
      <c r="P7583" s="63"/>
      <c r="Q7583" s="63"/>
      <c r="R7583" s="60"/>
      <c r="S7583" s="60"/>
      <c r="T7583" s="69"/>
      <c r="U7583" s="8"/>
      <c r="X7583" s="60"/>
    </row>
    <row r="7584" spans="1:27" ht="11.25" outlineLevel="4" x14ac:dyDescent="0.2">
      <c r="A7584" s="4"/>
      <c r="B7584" s="120"/>
      <c r="C7584" s="121">
        <v>3</v>
      </c>
      <c r="D7584" s="122" t="s">
        <v>760</v>
      </c>
      <c r="E7584" s="123" t="s">
        <v>4290</v>
      </c>
      <c r="F7584" s="124" t="s">
        <v>4291</v>
      </c>
      <c r="G7584" s="122" t="s">
        <v>3656</v>
      </c>
      <c r="H7584" s="125">
        <v>4</v>
      </c>
      <c r="I7584" s="126">
        <v>0</v>
      </c>
      <c r="J7584" s="127">
        <f>H7584*I7584</f>
        <v>0</v>
      </c>
      <c r="K7584" s="125"/>
      <c r="L7584" s="125">
        <f>H7584*K7584</f>
        <v>0</v>
      </c>
      <c r="M7584" s="125"/>
      <c r="N7584" s="125">
        <f>H7584*M7584</f>
        <v>0</v>
      </c>
      <c r="O7584" s="127">
        <v>15</v>
      </c>
      <c r="P7584" s="127">
        <f>J7584*(O7584/100)</f>
        <v>0</v>
      </c>
      <c r="Q7584" s="127">
        <f>J7584+P7584</f>
        <v>0</v>
      </c>
      <c r="R7584" s="128"/>
      <c r="S7584" s="128" t="s">
        <v>776</v>
      </c>
      <c r="T7584" s="129">
        <v>1</v>
      </c>
      <c r="U7584" s="8"/>
      <c r="V7584" s="8"/>
      <c r="W7584" s="8"/>
      <c r="X7584" s="60"/>
    </row>
    <row r="7585" spans="1:27" ht="9.75" outlineLevel="5" x14ac:dyDescent="0.2">
      <c r="A7585" s="130"/>
      <c r="B7585" s="131"/>
      <c r="C7585" s="131"/>
      <c r="D7585" s="132"/>
      <c r="E7585" s="136" t="s">
        <v>0</v>
      </c>
      <c r="F7585" s="159" t="s">
        <v>763</v>
      </c>
      <c r="G7585" s="159"/>
      <c r="H7585" s="160"/>
      <c r="I7585" s="161"/>
      <c r="J7585" s="162"/>
      <c r="K7585" s="134"/>
      <c r="L7585" s="134"/>
      <c r="M7585" s="134"/>
      <c r="N7585" s="134"/>
      <c r="O7585" s="135"/>
      <c r="P7585" s="135"/>
      <c r="Q7585" s="135"/>
      <c r="R7585" s="132"/>
      <c r="S7585" s="132"/>
      <c r="T7585" s="131"/>
      <c r="U7585" s="6"/>
      <c r="V7585" s="8"/>
      <c r="W7585" s="8"/>
      <c r="X7585" s="133" t="str">
        <f>F7585</f>
        <v>---</v>
      </c>
      <c r="Y7585" s="9"/>
      <c r="AA7585" s="11"/>
    </row>
    <row r="7586" spans="1:27" ht="7.5" customHeight="1" outlineLevel="5" x14ac:dyDescent="0.15">
      <c r="B7586" s="69"/>
      <c r="C7586" s="69"/>
      <c r="D7586" s="60"/>
      <c r="E7586" s="60"/>
      <c r="F7586" s="61"/>
      <c r="G7586" s="60"/>
      <c r="H7586" s="65"/>
      <c r="I7586" s="105"/>
      <c r="J7586" s="63"/>
      <c r="K7586" s="65"/>
      <c r="L7586" s="65"/>
      <c r="M7586" s="65"/>
      <c r="N7586" s="65"/>
      <c r="O7586" s="63"/>
      <c r="P7586" s="63"/>
      <c r="Q7586" s="63"/>
      <c r="R7586" s="60"/>
      <c r="S7586" s="60"/>
      <c r="T7586" s="69"/>
      <c r="U7586" s="8"/>
      <c r="X7586" s="60"/>
    </row>
    <row r="7587" spans="1:27" ht="11.25" outlineLevel="4" x14ac:dyDescent="0.2">
      <c r="A7587" s="4"/>
      <c r="B7587" s="120"/>
      <c r="C7587" s="121">
        <v>4</v>
      </c>
      <c r="D7587" s="122" t="s">
        <v>534</v>
      </c>
      <c r="E7587" s="123" t="s">
        <v>4218</v>
      </c>
      <c r="F7587" s="124" t="s">
        <v>4219</v>
      </c>
      <c r="G7587" s="122" t="s">
        <v>752</v>
      </c>
      <c r="H7587" s="125">
        <v>150</v>
      </c>
      <c r="I7587" s="126">
        <v>0</v>
      </c>
      <c r="J7587" s="127">
        <f>H7587*I7587</f>
        <v>0</v>
      </c>
      <c r="K7587" s="125"/>
      <c r="L7587" s="125">
        <f>H7587*K7587</f>
        <v>0</v>
      </c>
      <c r="M7587" s="125"/>
      <c r="N7587" s="125">
        <f>H7587*M7587</f>
        <v>0</v>
      </c>
      <c r="O7587" s="127">
        <v>15</v>
      </c>
      <c r="P7587" s="127">
        <f>J7587*(O7587/100)</f>
        <v>0</v>
      </c>
      <c r="Q7587" s="127">
        <f>J7587+P7587</f>
        <v>0</v>
      </c>
      <c r="R7587" s="128"/>
      <c r="S7587" s="128" t="s">
        <v>538</v>
      </c>
      <c r="T7587" s="129">
        <v>1</v>
      </c>
      <c r="U7587" s="8"/>
      <c r="V7587" s="8"/>
      <c r="W7587" s="8"/>
      <c r="X7587" s="60"/>
    </row>
    <row r="7588" spans="1:27" ht="9.75" outlineLevel="5" x14ac:dyDescent="0.2">
      <c r="A7588" s="130"/>
      <c r="B7588" s="131"/>
      <c r="C7588" s="131"/>
      <c r="D7588" s="132"/>
      <c r="E7588" s="136" t="s">
        <v>0</v>
      </c>
      <c r="F7588" s="159" t="s">
        <v>4220</v>
      </c>
      <c r="G7588" s="159"/>
      <c r="H7588" s="160"/>
      <c r="I7588" s="161"/>
      <c r="J7588" s="162"/>
      <c r="K7588" s="134"/>
      <c r="L7588" s="134"/>
      <c r="M7588" s="134"/>
      <c r="N7588" s="134"/>
      <c r="O7588" s="135"/>
      <c r="P7588" s="135"/>
      <c r="Q7588" s="135"/>
      <c r="R7588" s="132"/>
      <c r="S7588" s="132"/>
      <c r="T7588" s="131"/>
      <c r="U7588" s="6"/>
      <c r="V7588" s="8"/>
      <c r="W7588" s="8"/>
      <c r="X7588" s="133" t="str">
        <f>F7588</f>
        <v>Montáž trubek elektroinstalačních s nasunutím nebo našroubováním do krabic plastových ohebných, uložených pod omítku, vnější Ø přes 11 do 23 mm</v>
      </c>
      <c r="Y7588" s="9"/>
      <c r="AA7588" s="11"/>
    </row>
    <row r="7589" spans="1:27" ht="7.5" customHeight="1" outlineLevel="5" x14ac:dyDescent="0.15">
      <c r="B7589" s="69"/>
      <c r="C7589" s="69"/>
      <c r="D7589" s="60"/>
      <c r="E7589" s="60"/>
      <c r="F7589" s="61"/>
      <c r="G7589" s="60"/>
      <c r="H7589" s="65"/>
      <c r="I7589" s="105"/>
      <c r="J7589" s="63"/>
      <c r="K7589" s="65"/>
      <c r="L7589" s="65"/>
      <c r="M7589" s="65"/>
      <c r="N7589" s="65"/>
      <c r="O7589" s="63"/>
      <c r="P7589" s="63"/>
      <c r="Q7589" s="63"/>
      <c r="R7589" s="60"/>
      <c r="S7589" s="60"/>
      <c r="T7589" s="69"/>
      <c r="U7589" s="8"/>
      <c r="X7589" s="60"/>
    </row>
    <row r="7590" spans="1:27" ht="22.5" outlineLevel="4" x14ac:dyDescent="0.2">
      <c r="A7590" s="4"/>
      <c r="B7590" s="120"/>
      <c r="C7590" s="121">
        <v>5</v>
      </c>
      <c r="D7590" s="122" t="s">
        <v>760</v>
      </c>
      <c r="E7590" s="123" t="s">
        <v>4221</v>
      </c>
      <c r="F7590" s="124" t="s">
        <v>4222</v>
      </c>
      <c r="G7590" s="122" t="s">
        <v>3721</v>
      </c>
      <c r="H7590" s="125">
        <v>150</v>
      </c>
      <c r="I7590" s="126">
        <v>0</v>
      </c>
      <c r="J7590" s="127">
        <f>H7590*I7590</f>
        <v>0</v>
      </c>
      <c r="K7590" s="125"/>
      <c r="L7590" s="125">
        <f>H7590*K7590</f>
        <v>0</v>
      </c>
      <c r="M7590" s="125"/>
      <c r="N7590" s="125">
        <f>H7590*M7590</f>
        <v>0</v>
      </c>
      <c r="O7590" s="127">
        <v>15</v>
      </c>
      <c r="P7590" s="127">
        <f>J7590*(O7590/100)</f>
        <v>0</v>
      </c>
      <c r="Q7590" s="127">
        <f>J7590+P7590</f>
        <v>0</v>
      </c>
      <c r="R7590" s="128"/>
      <c r="S7590" s="128" t="s">
        <v>776</v>
      </c>
      <c r="T7590" s="129">
        <v>1</v>
      </c>
      <c r="U7590" s="8"/>
      <c r="V7590" s="8"/>
      <c r="W7590" s="8"/>
      <c r="X7590" s="60"/>
    </row>
    <row r="7591" spans="1:27" ht="9.75" outlineLevel="5" x14ac:dyDescent="0.2">
      <c r="A7591" s="130"/>
      <c r="B7591" s="131"/>
      <c r="C7591" s="131"/>
      <c r="D7591" s="132"/>
      <c r="E7591" s="136" t="s">
        <v>0</v>
      </c>
      <c r="F7591" s="159" t="s">
        <v>763</v>
      </c>
      <c r="G7591" s="159"/>
      <c r="H7591" s="160"/>
      <c r="I7591" s="161"/>
      <c r="J7591" s="162"/>
      <c r="K7591" s="134"/>
      <c r="L7591" s="134"/>
      <c r="M7591" s="134"/>
      <c r="N7591" s="134"/>
      <c r="O7591" s="135"/>
      <c r="P7591" s="135"/>
      <c r="Q7591" s="135"/>
      <c r="R7591" s="132"/>
      <c r="S7591" s="132"/>
      <c r="T7591" s="131"/>
      <c r="U7591" s="6"/>
      <c r="V7591" s="8"/>
      <c r="W7591" s="8"/>
      <c r="X7591" s="133" t="str">
        <f>F7591</f>
        <v>---</v>
      </c>
      <c r="Y7591" s="9"/>
      <c r="AA7591" s="11"/>
    </row>
    <row r="7592" spans="1:27" ht="7.5" customHeight="1" outlineLevel="5" x14ac:dyDescent="0.15">
      <c r="B7592" s="69"/>
      <c r="C7592" s="69"/>
      <c r="D7592" s="60"/>
      <c r="E7592" s="60"/>
      <c r="F7592" s="61"/>
      <c r="G7592" s="60"/>
      <c r="H7592" s="65"/>
      <c r="I7592" s="105"/>
      <c r="J7592" s="63"/>
      <c r="K7592" s="65"/>
      <c r="L7592" s="65"/>
      <c r="M7592" s="65"/>
      <c r="N7592" s="65"/>
      <c r="O7592" s="63"/>
      <c r="P7592" s="63"/>
      <c r="Q7592" s="63"/>
      <c r="R7592" s="60"/>
      <c r="S7592" s="60"/>
      <c r="T7592" s="69"/>
      <c r="U7592" s="8"/>
      <c r="X7592" s="60"/>
    </row>
    <row r="7593" spans="1:27" ht="11.25" outlineLevel="4" x14ac:dyDescent="0.2">
      <c r="A7593" s="4"/>
      <c r="B7593" s="120"/>
      <c r="C7593" s="121">
        <v>6</v>
      </c>
      <c r="D7593" s="122" t="s">
        <v>534</v>
      </c>
      <c r="E7593" s="123" t="s">
        <v>4046</v>
      </c>
      <c r="F7593" s="124" t="s">
        <v>4047</v>
      </c>
      <c r="G7593" s="122" t="s">
        <v>752</v>
      </c>
      <c r="H7593" s="125">
        <v>150</v>
      </c>
      <c r="I7593" s="126">
        <v>0</v>
      </c>
      <c r="J7593" s="127">
        <f>H7593*I7593</f>
        <v>0</v>
      </c>
      <c r="K7593" s="125"/>
      <c r="L7593" s="125">
        <f>H7593*K7593</f>
        <v>0</v>
      </c>
      <c r="M7593" s="125"/>
      <c r="N7593" s="125">
        <f>H7593*M7593</f>
        <v>0</v>
      </c>
      <c r="O7593" s="127">
        <v>15</v>
      </c>
      <c r="P7593" s="127">
        <f>J7593*(O7593/100)</f>
        <v>0</v>
      </c>
      <c r="Q7593" s="127">
        <f>J7593+P7593</f>
        <v>0</v>
      </c>
      <c r="R7593" s="128"/>
      <c r="S7593" s="128" t="s">
        <v>538</v>
      </c>
      <c r="T7593" s="129">
        <v>1</v>
      </c>
      <c r="U7593" s="8"/>
      <c r="V7593" s="8"/>
      <c r="W7593" s="8"/>
      <c r="X7593" s="60"/>
    </row>
    <row r="7594" spans="1:27" ht="9.75" outlineLevel="5" x14ac:dyDescent="0.2">
      <c r="A7594" s="130"/>
      <c r="B7594" s="131"/>
      <c r="C7594" s="131"/>
      <c r="D7594" s="132"/>
      <c r="E7594" s="136" t="s">
        <v>0</v>
      </c>
      <c r="F7594" s="159" t="s">
        <v>4048</v>
      </c>
      <c r="G7594" s="159"/>
      <c r="H7594" s="160"/>
      <c r="I7594" s="161"/>
      <c r="J7594" s="162"/>
      <c r="K7594" s="134"/>
      <c r="L7594" s="134"/>
      <c r="M7594" s="134"/>
      <c r="N7594" s="134"/>
      <c r="O7594" s="135"/>
      <c r="P7594" s="135"/>
      <c r="Q7594" s="135"/>
      <c r="R7594" s="132"/>
      <c r="S7594" s="132"/>
      <c r="T7594" s="131"/>
      <c r="U7594" s="6"/>
      <c r="V7594" s="8"/>
      <c r="W7594" s="8"/>
      <c r="X7594" s="133" t="str">
        <f>F7594</f>
        <v>Montáž kabelů sdělovacích pro vnitřní rozvody počtu žil do 15</v>
      </c>
      <c r="Y7594" s="9"/>
      <c r="AA7594" s="11"/>
    </row>
    <row r="7595" spans="1:27" ht="7.5" customHeight="1" outlineLevel="5" x14ac:dyDescent="0.15">
      <c r="B7595" s="69"/>
      <c r="C7595" s="69"/>
      <c r="D7595" s="60"/>
      <c r="E7595" s="60"/>
      <c r="F7595" s="61"/>
      <c r="G7595" s="60"/>
      <c r="H7595" s="65"/>
      <c r="I7595" s="105"/>
      <c r="J7595" s="63"/>
      <c r="K7595" s="65"/>
      <c r="L7595" s="65"/>
      <c r="M7595" s="65"/>
      <c r="N7595" s="65"/>
      <c r="O7595" s="63"/>
      <c r="P7595" s="63"/>
      <c r="Q7595" s="63"/>
      <c r="R7595" s="60"/>
      <c r="S7595" s="60"/>
      <c r="T7595" s="69"/>
      <c r="U7595" s="8"/>
      <c r="X7595" s="60"/>
    </row>
    <row r="7596" spans="1:27" ht="11.25" outlineLevel="4" x14ac:dyDescent="0.2">
      <c r="A7596" s="4"/>
      <c r="B7596" s="120"/>
      <c r="C7596" s="121">
        <v>7</v>
      </c>
      <c r="D7596" s="122" t="s">
        <v>760</v>
      </c>
      <c r="E7596" s="123" t="s">
        <v>4063</v>
      </c>
      <c r="F7596" s="124" t="s">
        <v>4064</v>
      </c>
      <c r="G7596" s="122" t="s">
        <v>752</v>
      </c>
      <c r="H7596" s="125">
        <v>150</v>
      </c>
      <c r="I7596" s="126">
        <v>0</v>
      </c>
      <c r="J7596" s="127">
        <f>H7596*I7596</f>
        <v>0</v>
      </c>
      <c r="K7596" s="125"/>
      <c r="L7596" s="125">
        <f>H7596*K7596</f>
        <v>0</v>
      </c>
      <c r="M7596" s="125"/>
      <c r="N7596" s="125">
        <f>H7596*M7596</f>
        <v>0</v>
      </c>
      <c r="O7596" s="127">
        <v>15</v>
      </c>
      <c r="P7596" s="127">
        <f>J7596*(O7596/100)</f>
        <v>0</v>
      </c>
      <c r="Q7596" s="127">
        <f>J7596+P7596</f>
        <v>0</v>
      </c>
      <c r="R7596" s="128"/>
      <c r="S7596" s="128" t="s">
        <v>776</v>
      </c>
      <c r="T7596" s="129">
        <v>1</v>
      </c>
      <c r="U7596" s="8"/>
      <c r="V7596" s="8"/>
      <c r="W7596" s="8"/>
      <c r="X7596" s="60"/>
    </row>
    <row r="7597" spans="1:27" ht="9.75" outlineLevel="5" x14ac:dyDescent="0.2">
      <c r="A7597" s="130"/>
      <c r="B7597" s="131"/>
      <c r="C7597" s="131"/>
      <c r="D7597" s="132"/>
      <c r="E7597" s="136" t="s">
        <v>0</v>
      </c>
      <c r="F7597" s="159" t="s">
        <v>763</v>
      </c>
      <c r="G7597" s="159"/>
      <c r="H7597" s="160"/>
      <c r="I7597" s="161"/>
      <c r="J7597" s="162"/>
      <c r="K7597" s="134"/>
      <c r="L7597" s="134"/>
      <c r="M7597" s="134"/>
      <c r="N7597" s="134"/>
      <c r="O7597" s="135"/>
      <c r="P7597" s="135"/>
      <c r="Q7597" s="135"/>
      <c r="R7597" s="132"/>
      <c r="S7597" s="132"/>
      <c r="T7597" s="131"/>
      <c r="U7597" s="6"/>
      <c r="V7597" s="8"/>
      <c r="W7597" s="8"/>
      <c r="X7597" s="133" t="str">
        <f>F7597</f>
        <v>---</v>
      </c>
      <c r="Y7597" s="9"/>
      <c r="AA7597" s="11"/>
    </row>
    <row r="7598" spans="1:27" ht="7.5" customHeight="1" outlineLevel="5" x14ac:dyDescent="0.15">
      <c r="B7598" s="69"/>
      <c r="C7598" s="69"/>
      <c r="D7598" s="60"/>
      <c r="E7598" s="60"/>
      <c r="F7598" s="61"/>
      <c r="G7598" s="60"/>
      <c r="H7598" s="65"/>
      <c r="I7598" s="105"/>
      <c r="J7598" s="63"/>
      <c r="K7598" s="65"/>
      <c r="L7598" s="65"/>
      <c r="M7598" s="65"/>
      <c r="N7598" s="65"/>
      <c r="O7598" s="63"/>
      <c r="P7598" s="63"/>
      <c r="Q7598" s="63"/>
      <c r="R7598" s="60"/>
      <c r="S7598" s="60"/>
      <c r="T7598" s="69"/>
      <c r="U7598" s="8"/>
      <c r="X7598" s="60"/>
    </row>
    <row r="7599" spans="1:27" ht="11.25" outlineLevel="4" x14ac:dyDescent="0.2">
      <c r="A7599" s="4"/>
      <c r="B7599" s="120"/>
      <c r="C7599" s="121">
        <v>8</v>
      </c>
      <c r="D7599" s="122" t="s">
        <v>534</v>
      </c>
      <c r="E7599" s="123" t="s">
        <v>4292</v>
      </c>
      <c r="F7599" s="124" t="s">
        <v>4293</v>
      </c>
      <c r="G7599" s="122" t="s">
        <v>724</v>
      </c>
      <c r="H7599" s="125">
        <v>1</v>
      </c>
      <c r="I7599" s="126">
        <v>0</v>
      </c>
      <c r="J7599" s="127">
        <f>H7599*I7599</f>
        <v>0</v>
      </c>
      <c r="K7599" s="125"/>
      <c r="L7599" s="125">
        <f>H7599*K7599</f>
        <v>0</v>
      </c>
      <c r="M7599" s="125"/>
      <c r="N7599" s="125">
        <f>H7599*M7599</f>
        <v>0</v>
      </c>
      <c r="O7599" s="127">
        <v>15</v>
      </c>
      <c r="P7599" s="127">
        <f>J7599*(O7599/100)</f>
        <v>0</v>
      </c>
      <c r="Q7599" s="127">
        <f>J7599+P7599</f>
        <v>0</v>
      </c>
      <c r="R7599" s="128"/>
      <c r="S7599" s="128" t="s">
        <v>538</v>
      </c>
      <c r="T7599" s="129">
        <v>1</v>
      </c>
      <c r="U7599" s="8"/>
      <c r="V7599" s="8"/>
      <c r="W7599" s="8"/>
      <c r="X7599" s="60"/>
    </row>
    <row r="7600" spans="1:27" ht="9.75" outlineLevel="5" x14ac:dyDescent="0.2">
      <c r="A7600" s="130"/>
      <c r="B7600" s="131"/>
      <c r="C7600" s="131"/>
      <c r="D7600" s="132"/>
      <c r="E7600" s="136" t="s">
        <v>0</v>
      </c>
      <c r="F7600" s="159" t="s">
        <v>4294</v>
      </c>
      <c r="G7600" s="159"/>
      <c r="H7600" s="160"/>
      <c r="I7600" s="161"/>
      <c r="J7600" s="162"/>
      <c r="K7600" s="134"/>
      <c r="L7600" s="134"/>
      <c r="M7600" s="134"/>
      <c r="N7600" s="134"/>
      <c r="O7600" s="135"/>
      <c r="P7600" s="135"/>
      <c r="Q7600" s="135"/>
      <c r="R7600" s="132"/>
      <c r="S7600" s="132"/>
      <c r="T7600" s="131"/>
      <c r="U7600" s="6"/>
      <c r="V7600" s="8"/>
      <c r="W7600" s="8"/>
      <c r="X7600" s="133" t="str">
        <f>F7600</f>
        <v>Montáž kamerového systému DVR nebo NAS, nahrávacího zařízení pro kamery</v>
      </c>
      <c r="Y7600" s="9"/>
      <c r="AA7600" s="11"/>
    </row>
    <row r="7601" spans="1:27" ht="7.5" customHeight="1" outlineLevel="5" x14ac:dyDescent="0.15">
      <c r="B7601" s="69"/>
      <c r="C7601" s="69"/>
      <c r="D7601" s="60"/>
      <c r="E7601" s="60"/>
      <c r="F7601" s="61"/>
      <c r="G7601" s="60"/>
      <c r="H7601" s="65"/>
      <c r="I7601" s="105"/>
      <c r="J7601" s="63"/>
      <c r="K7601" s="65"/>
      <c r="L7601" s="65"/>
      <c r="M7601" s="65"/>
      <c r="N7601" s="65"/>
      <c r="O7601" s="63"/>
      <c r="P7601" s="63"/>
      <c r="Q7601" s="63"/>
      <c r="R7601" s="60"/>
      <c r="S7601" s="60"/>
      <c r="T7601" s="69"/>
      <c r="U7601" s="8"/>
      <c r="X7601" s="60"/>
    </row>
    <row r="7602" spans="1:27" ht="33.75" outlineLevel="4" x14ac:dyDescent="0.2">
      <c r="A7602" s="4"/>
      <c r="B7602" s="120"/>
      <c r="C7602" s="121">
        <v>9</v>
      </c>
      <c r="D7602" s="122" t="s">
        <v>760</v>
      </c>
      <c r="E7602" s="123" t="s">
        <v>4295</v>
      </c>
      <c r="F7602" s="124" t="s">
        <v>4296</v>
      </c>
      <c r="G7602" s="122" t="s">
        <v>3656</v>
      </c>
      <c r="H7602" s="125">
        <v>1</v>
      </c>
      <c r="I7602" s="126">
        <v>0</v>
      </c>
      <c r="J7602" s="127">
        <f>H7602*I7602</f>
        <v>0</v>
      </c>
      <c r="K7602" s="125"/>
      <c r="L7602" s="125">
        <f>H7602*K7602</f>
        <v>0</v>
      </c>
      <c r="M7602" s="125"/>
      <c r="N7602" s="125">
        <f>H7602*M7602</f>
        <v>0</v>
      </c>
      <c r="O7602" s="127">
        <v>15</v>
      </c>
      <c r="P7602" s="127">
        <f>J7602*(O7602/100)</f>
        <v>0</v>
      </c>
      <c r="Q7602" s="127">
        <f>J7602+P7602</f>
        <v>0</v>
      </c>
      <c r="R7602" s="128"/>
      <c r="S7602" s="128" t="s">
        <v>776</v>
      </c>
      <c r="T7602" s="129">
        <v>1</v>
      </c>
      <c r="U7602" s="8"/>
      <c r="V7602" s="8"/>
      <c r="W7602" s="8"/>
      <c r="X7602" s="60"/>
    </row>
    <row r="7603" spans="1:27" ht="9.75" outlineLevel="5" x14ac:dyDescent="0.2">
      <c r="A7603" s="130"/>
      <c r="B7603" s="131"/>
      <c r="C7603" s="131"/>
      <c r="D7603" s="132"/>
      <c r="E7603" s="136" t="s">
        <v>0</v>
      </c>
      <c r="F7603" s="159" t="s">
        <v>763</v>
      </c>
      <c r="G7603" s="159"/>
      <c r="H7603" s="160"/>
      <c r="I7603" s="161"/>
      <c r="J7603" s="162"/>
      <c r="K7603" s="134"/>
      <c r="L7603" s="134"/>
      <c r="M7603" s="134"/>
      <c r="N7603" s="134"/>
      <c r="O7603" s="135"/>
      <c r="P7603" s="135"/>
      <c r="Q7603" s="135"/>
      <c r="R7603" s="132"/>
      <c r="S7603" s="132"/>
      <c r="T7603" s="131"/>
      <c r="U7603" s="6"/>
      <c r="V7603" s="8"/>
      <c r="W7603" s="8"/>
      <c r="X7603" s="133" t="str">
        <f>F7603</f>
        <v>---</v>
      </c>
      <c r="Y7603" s="9"/>
      <c r="AA7603" s="11"/>
    </row>
    <row r="7604" spans="1:27" ht="7.5" customHeight="1" outlineLevel="5" x14ac:dyDescent="0.15">
      <c r="B7604" s="69"/>
      <c r="C7604" s="69"/>
      <c r="D7604" s="60"/>
      <c r="E7604" s="60"/>
      <c r="F7604" s="61"/>
      <c r="G7604" s="60"/>
      <c r="H7604" s="65"/>
      <c r="I7604" s="105"/>
      <c r="J7604" s="63"/>
      <c r="K7604" s="65"/>
      <c r="L7604" s="65"/>
      <c r="M7604" s="65"/>
      <c r="N7604" s="65"/>
      <c r="O7604" s="63"/>
      <c r="P7604" s="63"/>
      <c r="Q7604" s="63"/>
      <c r="R7604" s="60"/>
      <c r="S7604" s="60"/>
      <c r="T7604" s="69"/>
      <c r="U7604" s="8"/>
      <c r="X7604" s="60"/>
    </row>
    <row r="7605" spans="1:27" ht="11.25" outlineLevel="4" x14ac:dyDescent="0.2">
      <c r="A7605" s="4"/>
      <c r="B7605" s="120"/>
      <c r="C7605" s="121">
        <v>10</v>
      </c>
      <c r="D7605" s="122" t="s">
        <v>760</v>
      </c>
      <c r="E7605" s="123" t="s">
        <v>4297</v>
      </c>
      <c r="F7605" s="124" t="s">
        <v>4298</v>
      </c>
      <c r="G7605" s="122" t="s">
        <v>3656</v>
      </c>
      <c r="H7605" s="125">
        <v>1</v>
      </c>
      <c r="I7605" s="126">
        <v>0</v>
      </c>
      <c r="J7605" s="127">
        <f>H7605*I7605</f>
        <v>0</v>
      </c>
      <c r="K7605" s="125"/>
      <c r="L7605" s="125">
        <f>H7605*K7605</f>
        <v>0</v>
      </c>
      <c r="M7605" s="125"/>
      <c r="N7605" s="125">
        <f>H7605*M7605</f>
        <v>0</v>
      </c>
      <c r="O7605" s="127">
        <v>15</v>
      </c>
      <c r="P7605" s="127">
        <f>J7605*(O7605/100)</f>
        <v>0</v>
      </c>
      <c r="Q7605" s="127">
        <f>J7605+P7605</f>
        <v>0</v>
      </c>
      <c r="R7605" s="128"/>
      <c r="S7605" s="128" t="s">
        <v>776</v>
      </c>
      <c r="T7605" s="129">
        <v>1</v>
      </c>
      <c r="U7605" s="8"/>
      <c r="V7605" s="8"/>
      <c r="W7605" s="8"/>
      <c r="X7605" s="60"/>
    </row>
    <row r="7606" spans="1:27" ht="9.75" outlineLevel="5" x14ac:dyDescent="0.2">
      <c r="A7606" s="130"/>
      <c r="B7606" s="131"/>
      <c r="C7606" s="131"/>
      <c r="D7606" s="132"/>
      <c r="E7606" s="136" t="s">
        <v>0</v>
      </c>
      <c r="F7606" s="159" t="s">
        <v>763</v>
      </c>
      <c r="G7606" s="159"/>
      <c r="H7606" s="160"/>
      <c r="I7606" s="161"/>
      <c r="J7606" s="162"/>
      <c r="K7606" s="134"/>
      <c r="L7606" s="134"/>
      <c r="M7606" s="134"/>
      <c r="N7606" s="134"/>
      <c r="O7606" s="135"/>
      <c r="P7606" s="135"/>
      <c r="Q7606" s="135"/>
      <c r="R7606" s="132"/>
      <c r="S7606" s="132"/>
      <c r="T7606" s="131"/>
      <c r="U7606" s="6"/>
      <c r="V7606" s="8"/>
      <c r="W7606" s="8"/>
      <c r="X7606" s="133" t="str">
        <f>F7606</f>
        <v>---</v>
      </c>
      <c r="Y7606" s="9"/>
      <c r="AA7606" s="11"/>
    </row>
    <row r="7607" spans="1:27" ht="7.5" customHeight="1" outlineLevel="5" x14ac:dyDescent="0.15">
      <c r="B7607" s="69"/>
      <c r="C7607" s="69"/>
      <c r="D7607" s="60"/>
      <c r="E7607" s="60"/>
      <c r="F7607" s="61"/>
      <c r="G7607" s="60"/>
      <c r="H7607" s="65"/>
      <c r="I7607" s="105"/>
      <c r="J7607" s="63"/>
      <c r="K7607" s="65"/>
      <c r="L7607" s="65"/>
      <c r="M7607" s="65"/>
      <c r="N7607" s="65"/>
      <c r="O7607" s="63"/>
      <c r="P7607" s="63"/>
      <c r="Q7607" s="63"/>
      <c r="R7607" s="60"/>
      <c r="S7607" s="60"/>
      <c r="T7607" s="69"/>
      <c r="U7607" s="8"/>
      <c r="X7607" s="60"/>
    </row>
    <row r="7608" spans="1:27" ht="11.25" outlineLevel="4" x14ac:dyDescent="0.2">
      <c r="A7608" s="4"/>
      <c r="B7608" s="120"/>
      <c r="C7608" s="121">
        <v>11</v>
      </c>
      <c r="D7608" s="122" t="s">
        <v>534</v>
      </c>
      <c r="E7608" s="123" t="s">
        <v>4299</v>
      </c>
      <c r="F7608" s="124" t="s">
        <v>4300</v>
      </c>
      <c r="G7608" s="122" t="s">
        <v>724</v>
      </c>
      <c r="H7608" s="125">
        <v>4</v>
      </c>
      <c r="I7608" s="126">
        <v>0</v>
      </c>
      <c r="J7608" s="127">
        <f>H7608*I7608</f>
        <v>0</v>
      </c>
      <c r="K7608" s="125"/>
      <c r="L7608" s="125">
        <f>H7608*K7608</f>
        <v>0</v>
      </c>
      <c r="M7608" s="125"/>
      <c r="N7608" s="125">
        <f>H7608*M7608</f>
        <v>0</v>
      </c>
      <c r="O7608" s="127">
        <v>15</v>
      </c>
      <c r="P7608" s="127">
        <f>J7608*(O7608/100)</f>
        <v>0</v>
      </c>
      <c r="Q7608" s="127">
        <f>J7608+P7608</f>
        <v>0</v>
      </c>
      <c r="R7608" s="128"/>
      <c r="S7608" s="128" t="s">
        <v>538</v>
      </c>
      <c r="T7608" s="129">
        <v>1</v>
      </c>
      <c r="U7608" s="8"/>
      <c r="V7608" s="8"/>
      <c r="W7608" s="8"/>
      <c r="X7608" s="60"/>
    </row>
    <row r="7609" spans="1:27" ht="9.75" outlineLevel="5" x14ac:dyDescent="0.2">
      <c r="A7609" s="130"/>
      <c r="B7609" s="131"/>
      <c r="C7609" s="131"/>
      <c r="D7609" s="132"/>
      <c r="E7609" s="136" t="s">
        <v>0</v>
      </c>
      <c r="F7609" s="159" t="s">
        <v>4301</v>
      </c>
      <c r="G7609" s="159"/>
      <c r="H7609" s="160"/>
      <c r="I7609" s="161"/>
      <c r="J7609" s="162"/>
      <c r="K7609" s="134"/>
      <c r="L7609" s="134"/>
      <c r="M7609" s="134"/>
      <c r="N7609" s="134"/>
      <c r="O7609" s="135"/>
      <c r="P7609" s="135"/>
      <c r="Q7609" s="135"/>
      <c r="R7609" s="132"/>
      <c r="S7609" s="132"/>
      <c r="T7609" s="131"/>
      <c r="U7609" s="6"/>
      <c r="V7609" s="8"/>
      <c r="W7609" s="8"/>
      <c r="X7609" s="133" t="str">
        <f>F7609</f>
        <v>Montáž kamerového systému nastavení a instalace licence k připojení jedné kamery k SW</v>
      </c>
      <c r="Y7609" s="9"/>
      <c r="AA7609" s="11"/>
    </row>
    <row r="7610" spans="1:27" ht="7.5" customHeight="1" outlineLevel="5" x14ac:dyDescent="0.15">
      <c r="B7610" s="69"/>
      <c r="C7610" s="69"/>
      <c r="D7610" s="60"/>
      <c r="E7610" s="60"/>
      <c r="F7610" s="61"/>
      <c r="G7610" s="60"/>
      <c r="H7610" s="65"/>
      <c r="I7610" s="105"/>
      <c r="J7610" s="63"/>
      <c r="K7610" s="65"/>
      <c r="L7610" s="65"/>
      <c r="M7610" s="65"/>
      <c r="N7610" s="65"/>
      <c r="O7610" s="63"/>
      <c r="P7610" s="63"/>
      <c r="Q7610" s="63"/>
      <c r="R7610" s="60"/>
      <c r="S7610" s="60"/>
      <c r="T7610" s="69"/>
      <c r="U7610" s="8"/>
      <c r="X7610" s="60"/>
    </row>
    <row r="7611" spans="1:27" ht="11.25" outlineLevel="4" x14ac:dyDescent="0.2">
      <c r="A7611" s="4"/>
      <c r="B7611" s="120"/>
      <c r="C7611" s="121">
        <v>12</v>
      </c>
      <c r="D7611" s="122" t="s">
        <v>534</v>
      </c>
      <c r="E7611" s="123" t="s">
        <v>4302</v>
      </c>
      <c r="F7611" s="124" t="s">
        <v>4303</v>
      </c>
      <c r="G7611" s="122" t="s">
        <v>724</v>
      </c>
      <c r="H7611" s="125">
        <v>4</v>
      </c>
      <c r="I7611" s="126">
        <v>0</v>
      </c>
      <c r="J7611" s="127">
        <f>H7611*I7611</f>
        <v>0</v>
      </c>
      <c r="K7611" s="125"/>
      <c r="L7611" s="125">
        <f>H7611*K7611</f>
        <v>0</v>
      </c>
      <c r="M7611" s="125"/>
      <c r="N7611" s="125">
        <f>H7611*M7611</f>
        <v>0</v>
      </c>
      <c r="O7611" s="127">
        <v>15</v>
      </c>
      <c r="P7611" s="127">
        <f>J7611*(O7611/100)</f>
        <v>0</v>
      </c>
      <c r="Q7611" s="127">
        <f>J7611+P7611</f>
        <v>0</v>
      </c>
      <c r="R7611" s="128"/>
      <c r="S7611" s="128" t="s">
        <v>538</v>
      </c>
      <c r="T7611" s="129">
        <v>1</v>
      </c>
      <c r="U7611" s="8"/>
      <c r="V7611" s="8"/>
      <c r="W7611" s="8"/>
      <c r="X7611" s="60"/>
    </row>
    <row r="7612" spans="1:27" ht="9.75" outlineLevel="5" x14ac:dyDescent="0.2">
      <c r="A7612" s="130"/>
      <c r="B7612" s="131"/>
      <c r="C7612" s="131"/>
      <c r="D7612" s="132"/>
      <c r="E7612" s="136" t="s">
        <v>0</v>
      </c>
      <c r="F7612" s="159" t="s">
        <v>4304</v>
      </c>
      <c r="G7612" s="159"/>
      <c r="H7612" s="160"/>
      <c r="I7612" s="161"/>
      <c r="J7612" s="162"/>
      <c r="K7612" s="134"/>
      <c r="L7612" s="134"/>
      <c r="M7612" s="134"/>
      <c r="N7612" s="134"/>
      <c r="O7612" s="135"/>
      <c r="P7612" s="135"/>
      <c r="Q7612" s="135"/>
      <c r="R7612" s="132"/>
      <c r="S7612" s="132"/>
      <c r="T7612" s="131"/>
      <c r="U7612" s="6"/>
      <c r="V7612" s="8"/>
      <c r="W7612" s="8"/>
      <c r="X7612" s="133" t="str">
        <f>F7612</f>
        <v>Montáž kamerového systému nastavení a instalace instalace a nastavení SW pro sledování kamer</v>
      </c>
      <c r="Y7612" s="9"/>
      <c r="AA7612" s="11"/>
    </row>
    <row r="7613" spans="1:27" ht="7.5" customHeight="1" outlineLevel="5" x14ac:dyDescent="0.15">
      <c r="B7613" s="69"/>
      <c r="C7613" s="69"/>
      <c r="D7613" s="60"/>
      <c r="E7613" s="60"/>
      <c r="F7613" s="61"/>
      <c r="G7613" s="60"/>
      <c r="H7613" s="65"/>
      <c r="I7613" s="105"/>
      <c r="J7613" s="63"/>
      <c r="K7613" s="65"/>
      <c r="L7613" s="65"/>
      <c r="M7613" s="65"/>
      <c r="N7613" s="65"/>
      <c r="O7613" s="63"/>
      <c r="P7613" s="63"/>
      <c r="Q7613" s="63"/>
      <c r="R7613" s="60"/>
      <c r="S7613" s="60"/>
      <c r="T7613" s="69"/>
      <c r="U7613" s="8"/>
      <c r="X7613" s="60"/>
    </row>
    <row r="7614" spans="1:27" ht="11.25" outlineLevel="4" x14ac:dyDescent="0.2">
      <c r="A7614" s="4"/>
      <c r="B7614" s="120"/>
      <c r="C7614" s="121">
        <v>13</v>
      </c>
      <c r="D7614" s="122" t="s">
        <v>534</v>
      </c>
      <c r="E7614" s="123" t="s">
        <v>4305</v>
      </c>
      <c r="F7614" s="124" t="s">
        <v>4306</v>
      </c>
      <c r="G7614" s="122" t="s">
        <v>724</v>
      </c>
      <c r="H7614" s="125">
        <v>4</v>
      </c>
      <c r="I7614" s="126">
        <v>0</v>
      </c>
      <c r="J7614" s="127">
        <f>H7614*I7614</f>
        <v>0</v>
      </c>
      <c r="K7614" s="125"/>
      <c r="L7614" s="125">
        <f>H7614*K7614</f>
        <v>0</v>
      </c>
      <c r="M7614" s="125"/>
      <c r="N7614" s="125">
        <f>H7614*M7614</f>
        <v>0</v>
      </c>
      <c r="O7614" s="127">
        <v>15</v>
      </c>
      <c r="P7614" s="127">
        <f>J7614*(O7614/100)</f>
        <v>0</v>
      </c>
      <c r="Q7614" s="127">
        <f>J7614+P7614</f>
        <v>0</v>
      </c>
      <c r="R7614" s="128"/>
      <c r="S7614" s="128" t="s">
        <v>538</v>
      </c>
      <c r="T7614" s="129">
        <v>1</v>
      </c>
      <c r="U7614" s="8"/>
      <c r="V7614" s="8"/>
      <c r="W7614" s="8"/>
      <c r="X7614" s="60"/>
    </row>
    <row r="7615" spans="1:27" ht="9.75" outlineLevel="5" x14ac:dyDescent="0.2">
      <c r="A7615" s="130"/>
      <c r="B7615" s="131"/>
      <c r="C7615" s="131"/>
      <c r="D7615" s="132"/>
      <c r="E7615" s="136" t="s">
        <v>0</v>
      </c>
      <c r="F7615" s="159" t="s">
        <v>4307</v>
      </c>
      <c r="G7615" s="159"/>
      <c r="H7615" s="160"/>
      <c r="I7615" s="161"/>
      <c r="J7615" s="162"/>
      <c r="K7615" s="134"/>
      <c r="L7615" s="134"/>
      <c r="M7615" s="134"/>
      <c r="N7615" s="134"/>
      <c r="O7615" s="135"/>
      <c r="P7615" s="135"/>
      <c r="Q7615" s="135"/>
      <c r="R7615" s="132"/>
      <c r="S7615" s="132"/>
      <c r="T7615" s="131"/>
      <c r="U7615" s="6"/>
      <c r="V7615" s="8"/>
      <c r="W7615" s="8"/>
      <c r="X7615" s="133" t="str">
        <f>F7615</f>
        <v>Montáž kamerového systému nastavení a instalace nastavení záběru podle přání uživatele</v>
      </c>
      <c r="Y7615" s="9"/>
      <c r="AA7615" s="11"/>
    </row>
    <row r="7616" spans="1:27" ht="7.5" customHeight="1" outlineLevel="5" x14ac:dyDescent="0.15">
      <c r="B7616" s="69"/>
      <c r="C7616" s="69"/>
      <c r="D7616" s="60"/>
      <c r="E7616" s="60"/>
      <c r="F7616" s="61"/>
      <c r="G7616" s="60"/>
      <c r="H7616" s="65"/>
      <c r="I7616" s="105"/>
      <c r="J7616" s="63"/>
      <c r="K7616" s="65"/>
      <c r="L7616" s="65"/>
      <c r="M7616" s="65"/>
      <c r="N7616" s="65"/>
      <c r="O7616" s="63"/>
      <c r="P7616" s="63"/>
      <c r="Q7616" s="63"/>
      <c r="R7616" s="60"/>
      <c r="S7616" s="60"/>
      <c r="T7616" s="69"/>
      <c r="U7616" s="8"/>
      <c r="X7616" s="60"/>
    </row>
    <row r="7617" spans="1:27" outlineLevel="4" x14ac:dyDescent="0.15">
      <c r="B7617" s="6"/>
      <c r="C7617" s="6"/>
      <c r="D7617" s="6"/>
      <c r="E7617" s="6"/>
      <c r="F7617" s="6"/>
      <c r="G7617" s="6"/>
      <c r="H7617" s="6"/>
      <c r="I7617" s="8"/>
      <c r="J7617" s="8"/>
      <c r="K7617" s="6"/>
      <c r="L7617" s="6"/>
      <c r="M7617" s="6"/>
      <c r="N7617" s="6"/>
      <c r="O7617" s="6"/>
      <c r="P7617" s="8"/>
      <c r="Q7617" s="8"/>
      <c r="R7617" s="8"/>
      <c r="S7617" s="6"/>
      <c r="T7617" s="6"/>
      <c r="X7617" s="6"/>
    </row>
    <row r="7618" spans="1:27" ht="11.25" outlineLevel="3" x14ac:dyDescent="0.2">
      <c r="A7618" s="96" t="s">
        <v>286</v>
      </c>
      <c r="B7618" s="100">
        <v>4</v>
      </c>
      <c r="C7618" s="114"/>
      <c r="D7618" s="115" t="s">
        <v>533</v>
      </c>
      <c r="E7618" s="115"/>
      <c r="F7618" s="116" t="s">
        <v>257</v>
      </c>
      <c r="G7618" s="115"/>
      <c r="H7618" s="117"/>
      <c r="I7618" s="118"/>
      <c r="J7618" s="98">
        <f>SUBTOTAL(9,J7619:J7634)</f>
        <v>0</v>
      </c>
      <c r="K7618" s="117"/>
      <c r="L7618" s="99">
        <f>SUBTOTAL(9,L7619:L7634)</f>
        <v>0</v>
      </c>
      <c r="M7618" s="117"/>
      <c r="N7618" s="99">
        <f>SUBTOTAL(9,N7619:N7634)</f>
        <v>0</v>
      </c>
      <c r="O7618" s="119"/>
      <c r="P7618" s="98">
        <f>SUBTOTAL(9,P7619:P7634)</f>
        <v>0</v>
      </c>
      <c r="Q7618" s="98">
        <f>SUBTOTAL(9,Q7619:Q7634)</f>
        <v>0</v>
      </c>
      <c r="R7618" s="115"/>
      <c r="S7618" s="115"/>
      <c r="T7618" s="100">
        <f>SUBTOTAL(9,T7619:T7634)</f>
        <v>5</v>
      </c>
      <c r="U7618" s="6"/>
      <c r="V7618" s="8"/>
      <c r="W7618" s="8"/>
      <c r="X7618" s="60"/>
    </row>
    <row r="7619" spans="1:27" ht="22.5" outlineLevel="4" x14ac:dyDescent="0.2">
      <c r="A7619" s="4"/>
      <c r="B7619" s="120"/>
      <c r="C7619" s="121">
        <v>1</v>
      </c>
      <c r="D7619" s="122" t="s">
        <v>760</v>
      </c>
      <c r="E7619" s="123" t="s">
        <v>4308</v>
      </c>
      <c r="F7619" s="124" t="s">
        <v>4309</v>
      </c>
      <c r="G7619" s="122" t="s">
        <v>3656</v>
      </c>
      <c r="H7619" s="125">
        <v>6</v>
      </c>
      <c r="I7619" s="126">
        <v>0</v>
      </c>
      <c r="J7619" s="127">
        <f>H7619*I7619</f>
        <v>0</v>
      </c>
      <c r="K7619" s="125"/>
      <c r="L7619" s="125">
        <f>H7619*K7619</f>
        <v>0</v>
      </c>
      <c r="M7619" s="125"/>
      <c r="N7619" s="125">
        <f>H7619*M7619</f>
        <v>0</v>
      </c>
      <c r="O7619" s="127">
        <v>15</v>
      </c>
      <c r="P7619" s="127">
        <f>J7619*(O7619/100)</f>
        <v>0</v>
      </c>
      <c r="Q7619" s="127">
        <f>J7619+P7619</f>
        <v>0</v>
      </c>
      <c r="R7619" s="128"/>
      <c r="S7619" s="128" t="s">
        <v>776</v>
      </c>
      <c r="T7619" s="129">
        <v>1</v>
      </c>
      <c r="U7619" s="8"/>
      <c r="V7619" s="8"/>
      <c r="W7619" s="8"/>
      <c r="X7619" s="60"/>
    </row>
    <row r="7620" spans="1:27" ht="9.75" outlineLevel="5" x14ac:dyDescent="0.2">
      <c r="A7620" s="130"/>
      <c r="B7620" s="131"/>
      <c r="C7620" s="131"/>
      <c r="D7620" s="132"/>
      <c r="E7620" s="136" t="s">
        <v>0</v>
      </c>
      <c r="F7620" s="159" t="s">
        <v>763</v>
      </c>
      <c r="G7620" s="159"/>
      <c r="H7620" s="160"/>
      <c r="I7620" s="161"/>
      <c r="J7620" s="162"/>
      <c r="K7620" s="134"/>
      <c r="L7620" s="134"/>
      <c r="M7620" s="134"/>
      <c r="N7620" s="134"/>
      <c r="O7620" s="135"/>
      <c r="P7620" s="135"/>
      <c r="Q7620" s="135"/>
      <c r="R7620" s="132"/>
      <c r="S7620" s="132"/>
      <c r="T7620" s="131"/>
      <c r="U7620" s="6"/>
      <c r="V7620" s="8"/>
      <c r="W7620" s="8"/>
      <c r="X7620" s="133" t="str">
        <f>F7620</f>
        <v>---</v>
      </c>
      <c r="Y7620" s="9"/>
      <c r="AA7620" s="11"/>
    </row>
    <row r="7621" spans="1:27" ht="7.5" customHeight="1" outlineLevel="5" x14ac:dyDescent="0.15">
      <c r="B7621" s="69"/>
      <c r="C7621" s="69"/>
      <c r="D7621" s="60"/>
      <c r="E7621" s="60"/>
      <c r="F7621" s="61"/>
      <c r="G7621" s="60"/>
      <c r="H7621" s="65"/>
      <c r="I7621" s="105"/>
      <c r="J7621" s="63"/>
      <c r="K7621" s="65"/>
      <c r="L7621" s="65"/>
      <c r="M7621" s="65"/>
      <c r="N7621" s="65"/>
      <c r="O7621" s="63"/>
      <c r="P7621" s="63"/>
      <c r="Q7621" s="63"/>
      <c r="R7621" s="60"/>
      <c r="S7621" s="60"/>
      <c r="T7621" s="69"/>
      <c r="U7621" s="8"/>
      <c r="X7621" s="60"/>
    </row>
    <row r="7622" spans="1:27" ht="33.75" outlineLevel="4" x14ac:dyDescent="0.2">
      <c r="A7622" s="4"/>
      <c r="B7622" s="120"/>
      <c r="C7622" s="121">
        <v>2</v>
      </c>
      <c r="D7622" s="122" t="s">
        <v>760</v>
      </c>
      <c r="E7622" s="123" t="s">
        <v>4310</v>
      </c>
      <c r="F7622" s="124" t="s">
        <v>4311</v>
      </c>
      <c r="G7622" s="122" t="s">
        <v>4312</v>
      </c>
      <c r="H7622" s="125">
        <v>6</v>
      </c>
      <c r="I7622" s="126">
        <v>0</v>
      </c>
      <c r="J7622" s="127">
        <f>H7622*I7622</f>
        <v>0</v>
      </c>
      <c r="K7622" s="125"/>
      <c r="L7622" s="125">
        <f>H7622*K7622</f>
        <v>0</v>
      </c>
      <c r="M7622" s="125"/>
      <c r="N7622" s="125">
        <f>H7622*M7622</f>
        <v>0</v>
      </c>
      <c r="O7622" s="127">
        <v>15</v>
      </c>
      <c r="P7622" s="127">
        <f>J7622*(O7622/100)</f>
        <v>0</v>
      </c>
      <c r="Q7622" s="127">
        <f>J7622+P7622</f>
        <v>0</v>
      </c>
      <c r="R7622" s="128"/>
      <c r="S7622" s="128" t="s">
        <v>776</v>
      </c>
      <c r="T7622" s="129">
        <v>1</v>
      </c>
      <c r="U7622" s="8"/>
      <c r="V7622" s="8"/>
      <c r="W7622" s="8"/>
      <c r="X7622" s="60"/>
    </row>
    <row r="7623" spans="1:27" ht="9.75" outlineLevel="5" x14ac:dyDescent="0.2">
      <c r="A7623" s="130"/>
      <c r="B7623" s="131"/>
      <c r="C7623" s="131"/>
      <c r="D7623" s="132"/>
      <c r="E7623" s="136" t="s">
        <v>0</v>
      </c>
      <c r="F7623" s="159" t="s">
        <v>763</v>
      </c>
      <c r="G7623" s="159"/>
      <c r="H7623" s="160"/>
      <c r="I7623" s="161"/>
      <c r="J7623" s="162"/>
      <c r="K7623" s="134"/>
      <c r="L7623" s="134"/>
      <c r="M7623" s="134"/>
      <c r="N7623" s="134"/>
      <c r="O7623" s="135"/>
      <c r="P7623" s="135"/>
      <c r="Q7623" s="135"/>
      <c r="R7623" s="132"/>
      <c r="S7623" s="132"/>
      <c r="T7623" s="131"/>
      <c r="U7623" s="6"/>
      <c r="V7623" s="8"/>
      <c r="W7623" s="8"/>
      <c r="X7623" s="133" t="str">
        <f>F7623</f>
        <v>---</v>
      </c>
      <c r="Y7623" s="9"/>
      <c r="AA7623" s="11"/>
    </row>
    <row r="7624" spans="1:27" ht="7.5" customHeight="1" outlineLevel="5" x14ac:dyDescent="0.15">
      <c r="B7624" s="69"/>
      <c r="C7624" s="69"/>
      <c r="D7624" s="60"/>
      <c r="E7624" s="60"/>
      <c r="F7624" s="61"/>
      <c r="G7624" s="60"/>
      <c r="H7624" s="65"/>
      <c r="I7624" s="105"/>
      <c r="J7624" s="63"/>
      <c r="K7624" s="65"/>
      <c r="L7624" s="65"/>
      <c r="M7624" s="65"/>
      <c r="N7624" s="65"/>
      <c r="O7624" s="63"/>
      <c r="P7624" s="63"/>
      <c r="Q7624" s="63"/>
      <c r="R7624" s="60"/>
      <c r="S7624" s="60"/>
      <c r="T7624" s="69"/>
      <c r="U7624" s="8"/>
      <c r="X7624" s="60"/>
    </row>
    <row r="7625" spans="1:27" ht="33.75" outlineLevel="4" x14ac:dyDescent="0.2">
      <c r="A7625" s="4"/>
      <c r="B7625" s="120"/>
      <c r="C7625" s="121">
        <v>3</v>
      </c>
      <c r="D7625" s="122" t="s">
        <v>760</v>
      </c>
      <c r="E7625" s="123" t="s">
        <v>4313</v>
      </c>
      <c r="F7625" s="124" t="s">
        <v>4314</v>
      </c>
      <c r="G7625" s="122" t="s">
        <v>4312</v>
      </c>
      <c r="H7625" s="125">
        <v>6</v>
      </c>
      <c r="I7625" s="126">
        <v>0</v>
      </c>
      <c r="J7625" s="127">
        <f>H7625*I7625</f>
        <v>0</v>
      </c>
      <c r="K7625" s="125"/>
      <c r="L7625" s="125">
        <f>H7625*K7625</f>
        <v>0</v>
      </c>
      <c r="M7625" s="125"/>
      <c r="N7625" s="125">
        <f>H7625*M7625</f>
        <v>0</v>
      </c>
      <c r="O7625" s="127">
        <v>15</v>
      </c>
      <c r="P7625" s="127">
        <f>J7625*(O7625/100)</f>
        <v>0</v>
      </c>
      <c r="Q7625" s="127">
        <f>J7625+P7625</f>
        <v>0</v>
      </c>
      <c r="R7625" s="128"/>
      <c r="S7625" s="128" t="s">
        <v>776</v>
      </c>
      <c r="T7625" s="129">
        <v>1</v>
      </c>
      <c r="U7625" s="8"/>
      <c r="V7625" s="8"/>
      <c r="W7625" s="8"/>
      <c r="X7625" s="60"/>
    </row>
    <row r="7626" spans="1:27" ht="9.75" outlineLevel="5" x14ac:dyDescent="0.2">
      <c r="A7626" s="130"/>
      <c r="B7626" s="131"/>
      <c r="C7626" s="131"/>
      <c r="D7626" s="132"/>
      <c r="E7626" s="136" t="s">
        <v>0</v>
      </c>
      <c r="F7626" s="159" t="s">
        <v>763</v>
      </c>
      <c r="G7626" s="159"/>
      <c r="H7626" s="160"/>
      <c r="I7626" s="161"/>
      <c r="J7626" s="162"/>
      <c r="K7626" s="134"/>
      <c r="L7626" s="134"/>
      <c r="M7626" s="134"/>
      <c r="N7626" s="134"/>
      <c r="O7626" s="135"/>
      <c r="P7626" s="135"/>
      <c r="Q7626" s="135"/>
      <c r="R7626" s="132"/>
      <c r="S7626" s="132"/>
      <c r="T7626" s="131"/>
      <c r="U7626" s="6"/>
      <c r="V7626" s="8"/>
      <c r="W7626" s="8"/>
      <c r="X7626" s="133" t="str">
        <f>F7626</f>
        <v>---</v>
      </c>
      <c r="Y7626" s="9"/>
      <c r="AA7626" s="11"/>
    </row>
    <row r="7627" spans="1:27" ht="7.5" customHeight="1" outlineLevel="5" x14ac:dyDescent="0.15">
      <c r="B7627" s="69"/>
      <c r="C7627" s="69"/>
      <c r="D7627" s="60"/>
      <c r="E7627" s="60"/>
      <c r="F7627" s="61"/>
      <c r="G7627" s="60"/>
      <c r="H7627" s="65"/>
      <c r="I7627" s="105"/>
      <c r="J7627" s="63"/>
      <c r="K7627" s="65"/>
      <c r="L7627" s="65"/>
      <c r="M7627" s="65"/>
      <c r="N7627" s="65"/>
      <c r="O7627" s="63"/>
      <c r="P7627" s="63"/>
      <c r="Q7627" s="63"/>
      <c r="R7627" s="60"/>
      <c r="S7627" s="60"/>
      <c r="T7627" s="69"/>
      <c r="U7627" s="8"/>
      <c r="X7627" s="60"/>
    </row>
    <row r="7628" spans="1:27" ht="33.75" outlineLevel="4" x14ac:dyDescent="0.2">
      <c r="A7628" s="4"/>
      <c r="B7628" s="120"/>
      <c r="C7628" s="121">
        <v>4</v>
      </c>
      <c r="D7628" s="122" t="s">
        <v>760</v>
      </c>
      <c r="E7628" s="123" t="s">
        <v>4315</v>
      </c>
      <c r="F7628" s="124" t="s">
        <v>4316</v>
      </c>
      <c r="G7628" s="122" t="s">
        <v>4312</v>
      </c>
      <c r="H7628" s="125">
        <v>6</v>
      </c>
      <c r="I7628" s="126">
        <v>0</v>
      </c>
      <c r="J7628" s="127">
        <f>H7628*I7628</f>
        <v>0</v>
      </c>
      <c r="K7628" s="125"/>
      <c r="L7628" s="125">
        <f>H7628*K7628</f>
        <v>0</v>
      </c>
      <c r="M7628" s="125"/>
      <c r="N7628" s="125">
        <f>H7628*M7628</f>
        <v>0</v>
      </c>
      <c r="O7628" s="127">
        <v>15</v>
      </c>
      <c r="P7628" s="127">
        <f>J7628*(O7628/100)</f>
        <v>0</v>
      </c>
      <c r="Q7628" s="127">
        <f>J7628+P7628</f>
        <v>0</v>
      </c>
      <c r="R7628" s="128"/>
      <c r="S7628" s="128" t="s">
        <v>776</v>
      </c>
      <c r="T7628" s="129">
        <v>1</v>
      </c>
      <c r="U7628" s="8"/>
      <c r="V7628" s="8"/>
      <c r="W7628" s="8"/>
      <c r="X7628" s="60"/>
    </row>
    <row r="7629" spans="1:27" ht="9.75" outlineLevel="5" x14ac:dyDescent="0.2">
      <c r="A7629" s="130"/>
      <c r="B7629" s="131"/>
      <c r="C7629" s="131"/>
      <c r="D7629" s="132"/>
      <c r="E7629" s="136" t="s">
        <v>0</v>
      </c>
      <c r="F7629" s="159" t="s">
        <v>763</v>
      </c>
      <c r="G7629" s="159"/>
      <c r="H7629" s="160"/>
      <c r="I7629" s="161"/>
      <c r="J7629" s="162"/>
      <c r="K7629" s="134"/>
      <c r="L7629" s="134"/>
      <c r="M7629" s="134"/>
      <c r="N7629" s="134"/>
      <c r="O7629" s="135"/>
      <c r="P7629" s="135"/>
      <c r="Q7629" s="135"/>
      <c r="R7629" s="132"/>
      <c r="S7629" s="132"/>
      <c r="T7629" s="131"/>
      <c r="U7629" s="6"/>
      <c r="V7629" s="8"/>
      <c r="W7629" s="8"/>
      <c r="X7629" s="133" t="str">
        <f>F7629</f>
        <v>---</v>
      </c>
      <c r="Y7629" s="9"/>
      <c r="AA7629" s="11"/>
    </row>
    <row r="7630" spans="1:27" ht="7.5" customHeight="1" outlineLevel="5" x14ac:dyDescent="0.15">
      <c r="B7630" s="69"/>
      <c r="C7630" s="69"/>
      <c r="D7630" s="60"/>
      <c r="E7630" s="60"/>
      <c r="F7630" s="61"/>
      <c r="G7630" s="60"/>
      <c r="H7630" s="65"/>
      <c r="I7630" s="105"/>
      <c r="J7630" s="63"/>
      <c r="K7630" s="65"/>
      <c r="L7630" s="65"/>
      <c r="M7630" s="65"/>
      <c r="N7630" s="65"/>
      <c r="O7630" s="63"/>
      <c r="P7630" s="63"/>
      <c r="Q7630" s="63"/>
      <c r="R7630" s="60"/>
      <c r="S7630" s="60"/>
      <c r="T7630" s="69"/>
      <c r="U7630" s="8"/>
      <c r="X7630" s="60"/>
    </row>
    <row r="7631" spans="1:27" ht="11.25" outlineLevel="4" x14ac:dyDescent="0.2">
      <c r="A7631" s="4"/>
      <c r="B7631" s="120"/>
      <c r="C7631" s="121">
        <v>5</v>
      </c>
      <c r="D7631" s="122" t="s">
        <v>3747</v>
      </c>
      <c r="E7631" s="123" t="s">
        <v>4091</v>
      </c>
      <c r="F7631" s="124" t="s">
        <v>4092</v>
      </c>
      <c r="G7631" s="122" t="s">
        <v>3757</v>
      </c>
      <c r="H7631" s="125">
        <v>30</v>
      </c>
      <c r="I7631" s="126">
        <v>0</v>
      </c>
      <c r="J7631" s="127">
        <f>H7631*I7631</f>
        <v>0</v>
      </c>
      <c r="K7631" s="125"/>
      <c r="L7631" s="125">
        <f>H7631*K7631</f>
        <v>0</v>
      </c>
      <c r="M7631" s="125"/>
      <c r="N7631" s="125">
        <f>H7631*M7631</f>
        <v>0</v>
      </c>
      <c r="O7631" s="127">
        <v>15</v>
      </c>
      <c r="P7631" s="127">
        <f>J7631*(O7631/100)</f>
        <v>0</v>
      </c>
      <c r="Q7631" s="127">
        <f>J7631+P7631</f>
        <v>0</v>
      </c>
      <c r="R7631" s="128"/>
      <c r="S7631" s="128" t="s">
        <v>538</v>
      </c>
      <c r="T7631" s="129">
        <v>1</v>
      </c>
      <c r="U7631" s="8"/>
      <c r="V7631" s="8"/>
      <c r="W7631" s="8"/>
      <c r="X7631" s="60"/>
    </row>
    <row r="7632" spans="1:27" ht="9.75" outlineLevel="5" x14ac:dyDescent="0.2">
      <c r="A7632" s="130"/>
      <c r="B7632" s="131"/>
      <c r="C7632" s="131"/>
      <c r="D7632" s="132"/>
      <c r="E7632" s="136" t="s">
        <v>0</v>
      </c>
      <c r="F7632" s="159" t="s">
        <v>4093</v>
      </c>
      <c r="G7632" s="159"/>
      <c r="H7632" s="160"/>
      <c r="I7632" s="161"/>
      <c r="J7632" s="162"/>
      <c r="K7632" s="134"/>
      <c r="L7632" s="134"/>
      <c r="M7632" s="134"/>
      <c r="N7632" s="134"/>
      <c r="O7632" s="135"/>
      <c r="P7632" s="135"/>
      <c r="Q7632" s="135"/>
      <c r="R7632" s="132"/>
      <c r="S7632" s="132"/>
      <c r="T7632" s="131"/>
      <c r="U7632" s="6"/>
      <c r="V7632" s="8"/>
      <c r="W7632" s="8"/>
      <c r="X7632" s="133" t="str">
        <f>F7632</f>
        <v>Hodinové zúčtovací sazby montáží technologických zařízení na stavebních objektech montér slaboproudých zařízení odborný</v>
      </c>
      <c r="Y7632" s="9"/>
      <c r="AA7632" s="11"/>
    </row>
    <row r="7633" spans="1:27" ht="7.5" customHeight="1" outlineLevel="5" x14ac:dyDescent="0.15">
      <c r="B7633" s="69"/>
      <c r="C7633" s="69"/>
      <c r="D7633" s="60"/>
      <c r="E7633" s="60"/>
      <c r="F7633" s="61"/>
      <c r="G7633" s="60"/>
      <c r="H7633" s="65"/>
      <c r="I7633" s="105"/>
      <c r="J7633" s="63"/>
      <c r="K7633" s="65"/>
      <c r="L7633" s="65"/>
      <c r="M7633" s="65"/>
      <c r="N7633" s="65"/>
      <c r="O7633" s="63"/>
      <c r="P7633" s="63"/>
      <c r="Q7633" s="63"/>
      <c r="R7633" s="60"/>
      <c r="S7633" s="60"/>
      <c r="T7633" s="69"/>
      <c r="U7633" s="8"/>
      <c r="X7633" s="60"/>
    </row>
    <row r="7634" spans="1:27" outlineLevel="4" x14ac:dyDescent="0.15">
      <c r="B7634" s="6"/>
      <c r="C7634" s="6"/>
      <c r="D7634" s="6"/>
      <c r="E7634" s="6"/>
      <c r="F7634" s="6"/>
      <c r="G7634" s="6"/>
      <c r="H7634" s="6"/>
      <c r="I7634" s="8"/>
      <c r="J7634" s="8"/>
      <c r="K7634" s="6"/>
      <c r="L7634" s="6"/>
      <c r="M7634" s="6"/>
      <c r="N7634" s="6"/>
      <c r="O7634" s="6"/>
      <c r="P7634" s="8"/>
      <c r="Q7634" s="8"/>
      <c r="R7634" s="8"/>
      <c r="S7634" s="6"/>
      <c r="T7634" s="6"/>
      <c r="X7634" s="6"/>
    </row>
    <row r="7635" spans="1:27" ht="11.25" outlineLevel="3" x14ac:dyDescent="0.2">
      <c r="A7635" s="96" t="s">
        <v>287</v>
      </c>
      <c r="B7635" s="100">
        <v>4</v>
      </c>
      <c r="C7635" s="114"/>
      <c r="D7635" s="115" t="s">
        <v>533</v>
      </c>
      <c r="E7635" s="115"/>
      <c r="F7635" s="116" t="s">
        <v>228</v>
      </c>
      <c r="G7635" s="115"/>
      <c r="H7635" s="117"/>
      <c r="I7635" s="118"/>
      <c r="J7635" s="98">
        <f>SUBTOTAL(9,J7636:J7648)</f>
        <v>0</v>
      </c>
      <c r="K7635" s="117"/>
      <c r="L7635" s="99">
        <f>SUBTOTAL(9,L7636:L7648)</f>
        <v>9.8000000000000014E-3</v>
      </c>
      <c r="M7635" s="117"/>
      <c r="N7635" s="99">
        <f>SUBTOTAL(9,N7636:N7648)</f>
        <v>4.2382499999999999</v>
      </c>
      <c r="O7635" s="119"/>
      <c r="P7635" s="98">
        <f>SUBTOTAL(9,P7636:P7648)</f>
        <v>0</v>
      </c>
      <c r="Q7635" s="98">
        <f>SUBTOTAL(9,Q7636:Q7648)</f>
        <v>0</v>
      </c>
      <c r="R7635" s="115"/>
      <c r="S7635" s="115"/>
      <c r="T7635" s="100">
        <f>SUBTOTAL(9,T7636:T7648)</f>
        <v>4</v>
      </c>
      <c r="U7635" s="6"/>
      <c r="V7635" s="8"/>
      <c r="W7635" s="8"/>
      <c r="X7635" s="60"/>
    </row>
    <row r="7636" spans="1:27" ht="11.25" outlineLevel="4" x14ac:dyDescent="0.2">
      <c r="A7636" s="4"/>
      <c r="B7636" s="120"/>
      <c r="C7636" s="121">
        <v>1</v>
      </c>
      <c r="D7636" s="122" t="s">
        <v>3747</v>
      </c>
      <c r="E7636" s="123" t="s">
        <v>3953</v>
      </c>
      <c r="F7636" s="124" t="s">
        <v>3954</v>
      </c>
      <c r="G7636" s="122" t="s">
        <v>724</v>
      </c>
      <c r="H7636" s="125">
        <v>75</v>
      </c>
      <c r="I7636" s="126">
        <v>0</v>
      </c>
      <c r="J7636" s="127">
        <f>H7636*I7636</f>
        <v>0</v>
      </c>
      <c r="K7636" s="125"/>
      <c r="L7636" s="125">
        <f>H7636*K7636</f>
        <v>0</v>
      </c>
      <c r="M7636" s="125">
        <v>3.0000000000000001E-5</v>
      </c>
      <c r="N7636" s="125">
        <f>H7636*M7636</f>
        <v>2.2500000000000003E-3</v>
      </c>
      <c r="O7636" s="127">
        <v>15</v>
      </c>
      <c r="P7636" s="127">
        <f>J7636*(O7636/100)</f>
        <v>0</v>
      </c>
      <c r="Q7636" s="127">
        <f>J7636+P7636</f>
        <v>0</v>
      </c>
      <c r="R7636" s="128"/>
      <c r="S7636" s="128" t="s">
        <v>538</v>
      </c>
      <c r="T7636" s="129">
        <v>1</v>
      </c>
      <c r="U7636" s="8"/>
      <c r="V7636" s="8"/>
      <c r="W7636" s="8"/>
      <c r="X7636" s="60"/>
    </row>
    <row r="7637" spans="1:27" ht="9.75" outlineLevel="5" x14ac:dyDescent="0.2">
      <c r="A7637" s="130"/>
      <c r="B7637" s="131"/>
      <c r="C7637" s="131"/>
      <c r="D7637" s="132"/>
      <c r="E7637" s="136" t="s">
        <v>0</v>
      </c>
      <c r="F7637" s="159" t="s">
        <v>3955</v>
      </c>
      <c r="G7637" s="159"/>
      <c r="H7637" s="160"/>
      <c r="I7637" s="161"/>
      <c r="J7637" s="162"/>
      <c r="K7637" s="134"/>
      <c r="L7637" s="134"/>
      <c r="M7637" s="134"/>
      <c r="N7637" s="134"/>
      <c r="O7637" s="135"/>
      <c r="P7637" s="135"/>
      <c r="Q7637" s="135"/>
      <c r="R7637" s="132"/>
      <c r="S7637" s="132"/>
      <c r="T7637" s="131"/>
      <c r="U7637" s="6"/>
      <c r="V7637" s="8"/>
      <c r="W7637" s="8"/>
      <c r="X7637" s="133" t="str">
        <f>F7637</f>
        <v>Vysekání kapes nebo výklenků ve zdivu pro osazení kotevních prvků nebo elektroinstalačního zařízení z lehkých betonů, dutých cihel nebo tvárnic, velikosti 7x7x5 cm</v>
      </c>
      <c r="Y7637" s="9"/>
      <c r="AA7637" s="11"/>
    </row>
    <row r="7638" spans="1:27" ht="7.5" customHeight="1" outlineLevel="5" x14ac:dyDescent="0.15">
      <c r="B7638" s="69"/>
      <c r="C7638" s="69"/>
      <c r="D7638" s="60"/>
      <c r="E7638" s="60"/>
      <c r="F7638" s="61"/>
      <c r="G7638" s="60"/>
      <c r="H7638" s="65"/>
      <c r="I7638" s="105"/>
      <c r="J7638" s="63"/>
      <c r="K7638" s="65"/>
      <c r="L7638" s="65"/>
      <c r="M7638" s="65"/>
      <c r="N7638" s="65"/>
      <c r="O7638" s="63"/>
      <c r="P7638" s="63"/>
      <c r="Q7638" s="63"/>
      <c r="R7638" s="60"/>
      <c r="S7638" s="60"/>
      <c r="T7638" s="69"/>
      <c r="U7638" s="8"/>
      <c r="X7638" s="60"/>
    </row>
    <row r="7639" spans="1:27" ht="22.5" outlineLevel="4" x14ac:dyDescent="0.2">
      <c r="A7639" s="4"/>
      <c r="B7639" s="120"/>
      <c r="C7639" s="121">
        <v>2</v>
      </c>
      <c r="D7639" s="122" t="s">
        <v>3747</v>
      </c>
      <c r="E7639" s="123" t="s">
        <v>3962</v>
      </c>
      <c r="F7639" s="124" t="s">
        <v>3963</v>
      </c>
      <c r="G7639" s="122" t="s">
        <v>724</v>
      </c>
      <c r="H7639" s="125">
        <v>3</v>
      </c>
      <c r="I7639" s="126">
        <v>0</v>
      </c>
      <c r="J7639" s="127">
        <f>H7639*I7639</f>
        <v>0</v>
      </c>
      <c r="K7639" s="125"/>
      <c r="L7639" s="125">
        <f>H7639*K7639</f>
        <v>0</v>
      </c>
      <c r="M7639" s="125">
        <v>0.52200000000000002</v>
      </c>
      <c r="N7639" s="125">
        <f>H7639*M7639</f>
        <v>1.5660000000000001</v>
      </c>
      <c r="O7639" s="127">
        <v>15</v>
      </c>
      <c r="P7639" s="127">
        <f>J7639*(O7639/100)</f>
        <v>0</v>
      </c>
      <c r="Q7639" s="127">
        <f>J7639+P7639</f>
        <v>0</v>
      </c>
      <c r="R7639" s="128"/>
      <c r="S7639" s="128" t="s">
        <v>538</v>
      </c>
      <c r="T7639" s="129">
        <v>1</v>
      </c>
      <c r="U7639" s="8"/>
      <c r="V7639" s="8"/>
      <c r="W7639" s="8"/>
      <c r="X7639" s="60"/>
    </row>
    <row r="7640" spans="1:27" ht="9.75" outlineLevel="5" x14ac:dyDescent="0.2">
      <c r="A7640" s="130"/>
      <c r="B7640" s="131"/>
      <c r="C7640" s="131"/>
      <c r="D7640" s="132"/>
      <c r="E7640" s="136" t="s">
        <v>0</v>
      </c>
      <c r="F7640" s="159" t="s">
        <v>3964</v>
      </c>
      <c r="G7640" s="159"/>
      <c r="H7640" s="160"/>
      <c r="I7640" s="161"/>
      <c r="J7640" s="162"/>
      <c r="K7640" s="134"/>
      <c r="L7640" s="134"/>
      <c r="M7640" s="134"/>
      <c r="N7640" s="134"/>
      <c r="O7640" s="135"/>
      <c r="P7640" s="135"/>
      <c r="Q7640" s="135"/>
      <c r="R7640" s="132"/>
      <c r="S7640" s="132"/>
      <c r="T7640" s="131"/>
      <c r="U7640" s="6"/>
      <c r="V7640" s="8"/>
      <c r="W7640" s="8"/>
      <c r="X7640" s="133" t="str">
        <f>F7640</f>
        <v>Vybourání otvorů ve zdivu železobetonovém plochy přes 0,09 do 0,25 m2 a tloušťky přes 75 do 90 cm</v>
      </c>
      <c r="Y7640" s="9"/>
      <c r="AA7640" s="11"/>
    </row>
    <row r="7641" spans="1:27" ht="7.5" customHeight="1" outlineLevel="5" x14ac:dyDescent="0.15">
      <c r="B7641" s="69"/>
      <c r="C7641" s="69"/>
      <c r="D7641" s="60"/>
      <c r="E7641" s="60"/>
      <c r="F7641" s="61"/>
      <c r="G7641" s="60"/>
      <c r="H7641" s="65"/>
      <c r="I7641" s="105"/>
      <c r="J7641" s="63"/>
      <c r="K7641" s="65"/>
      <c r="L7641" s="65"/>
      <c r="M7641" s="65"/>
      <c r="N7641" s="65"/>
      <c r="O7641" s="63"/>
      <c r="P7641" s="63"/>
      <c r="Q7641" s="63"/>
      <c r="R7641" s="60"/>
      <c r="S7641" s="60"/>
      <c r="T7641" s="69"/>
      <c r="U7641" s="8"/>
      <c r="X7641" s="60"/>
    </row>
    <row r="7642" spans="1:27" ht="11.25" outlineLevel="4" x14ac:dyDescent="0.2">
      <c r="A7642" s="4"/>
      <c r="B7642" s="120"/>
      <c r="C7642" s="121">
        <v>3</v>
      </c>
      <c r="D7642" s="122" t="s">
        <v>3747</v>
      </c>
      <c r="E7642" s="123" t="s">
        <v>3956</v>
      </c>
      <c r="F7642" s="124" t="s">
        <v>3957</v>
      </c>
      <c r="G7642" s="122" t="s">
        <v>752</v>
      </c>
      <c r="H7642" s="125">
        <v>490</v>
      </c>
      <c r="I7642" s="126">
        <v>0</v>
      </c>
      <c r="J7642" s="127">
        <f>H7642*I7642</f>
        <v>0</v>
      </c>
      <c r="K7642" s="125">
        <v>2.0000000000000002E-5</v>
      </c>
      <c r="L7642" s="125">
        <f>H7642*K7642</f>
        <v>9.8000000000000014E-3</v>
      </c>
      <c r="M7642" s="125">
        <v>3.0000000000000001E-3</v>
      </c>
      <c r="N7642" s="125">
        <f>H7642*M7642</f>
        <v>1.47</v>
      </c>
      <c r="O7642" s="127">
        <v>15</v>
      </c>
      <c r="P7642" s="127">
        <f>J7642*(O7642/100)</f>
        <v>0</v>
      </c>
      <c r="Q7642" s="127">
        <f>J7642+P7642</f>
        <v>0</v>
      </c>
      <c r="R7642" s="128"/>
      <c r="S7642" s="128" t="s">
        <v>538</v>
      </c>
      <c r="T7642" s="129">
        <v>1</v>
      </c>
      <c r="U7642" s="8"/>
      <c r="V7642" s="8"/>
      <c r="W7642" s="8"/>
      <c r="X7642" s="60"/>
    </row>
    <row r="7643" spans="1:27" ht="9.75" outlineLevel="5" x14ac:dyDescent="0.2">
      <c r="A7643" s="130"/>
      <c r="B7643" s="131"/>
      <c r="C7643" s="131"/>
      <c r="D7643" s="132"/>
      <c r="E7643" s="136" t="s">
        <v>0</v>
      </c>
      <c r="F7643" s="159" t="s">
        <v>3958</v>
      </c>
      <c r="G7643" s="159"/>
      <c r="H7643" s="160"/>
      <c r="I7643" s="161"/>
      <c r="J7643" s="162"/>
      <c r="K7643" s="134"/>
      <c r="L7643" s="134"/>
      <c r="M7643" s="134"/>
      <c r="N7643" s="134"/>
      <c r="O7643" s="135"/>
      <c r="P7643" s="135"/>
      <c r="Q7643" s="135"/>
      <c r="R7643" s="132"/>
      <c r="S7643" s="132"/>
      <c r="T7643" s="131"/>
      <c r="U7643" s="6"/>
      <c r="V7643" s="8"/>
      <c r="W7643" s="8"/>
      <c r="X7643" s="133" t="str">
        <f>F7643</f>
        <v>Frézování drážek pro vodiče ve stěnách z cihel včetně omítky, rozměru do 5x5 cm</v>
      </c>
      <c r="Y7643" s="9"/>
      <c r="AA7643" s="11"/>
    </row>
    <row r="7644" spans="1:27" ht="7.5" customHeight="1" outlineLevel="5" x14ac:dyDescent="0.15">
      <c r="B7644" s="69"/>
      <c r="C7644" s="69"/>
      <c r="D7644" s="60"/>
      <c r="E7644" s="60"/>
      <c r="F7644" s="61"/>
      <c r="G7644" s="60"/>
      <c r="H7644" s="65"/>
      <c r="I7644" s="105"/>
      <c r="J7644" s="63"/>
      <c r="K7644" s="65"/>
      <c r="L7644" s="65"/>
      <c r="M7644" s="65"/>
      <c r="N7644" s="65"/>
      <c r="O7644" s="63"/>
      <c r="P7644" s="63"/>
      <c r="Q7644" s="63"/>
      <c r="R7644" s="60"/>
      <c r="S7644" s="60"/>
      <c r="T7644" s="69"/>
      <c r="U7644" s="8"/>
      <c r="X7644" s="60"/>
    </row>
    <row r="7645" spans="1:27" ht="11.25" outlineLevel="4" x14ac:dyDescent="0.2">
      <c r="A7645" s="4"/>
      <c r="B7645" s="120"/>
      <c r="C7645" s="121">
        <v>4</v>
      </c>
      <c r="D7645" s="122" t="s">
        <v>3747</v>
      </c>
      <c r="E7645" s="123" t="s">
        <v>3965</v>
      </c>
      <c r="F7645" s="124" t="s">
        <v>3966</v>
      </c>
      <c r="G7645" s="122" t="s">
        <v>752</v>
      </c>
      <c r="H7645" s="125">
        <v>75</v>
      </c>
      <c r="I7645" s="126">
        <v>0</v>
      </c>
      <c r="J7645" s="127">
        <f>H7645*I7645</f>
        <v>0</v>
      </c>
      <c r="K7645" s="125"/>
      <c r="L7645" s="125">
        <f>H7645*K7645</f>
        <v>0</v>
      </c>
      <c r="M7645" s="125">
        <v>1.6E-2</v>
      </c>
      <c r="N7645" s="125">
        <f>H7645*M7645</f>
        <v>1.2</v>
      </c>
      <c r="O7645" s="127">
        <v>15</v>
      </c>
      <c r="P7645" s="127">
        <f>J7645*(O7645/100)</f>
        <v>0</v>
      </c>
      <c r="Q7645" s="127">
        <f>J7645+P7645</f>
        <v>0</v>
      </c>
      <c r="R7645" s="128"/>
      <c r="S7645" s="128" t="s">
        <v>538</v>
      </c>
      <c r="T7645" s="129">
        <v>1</v>
      </c>
      <c r="U7645" s="8"/>
      <c r="V7645" s="8"/>
      <c r="W7645" s="8"/>
      <c r="X7645" s="60"/>
    </row>
    <row r="7646" spans="1:27" ht="9.75" outlineLevel="5" x14ac:dyDescent="0.2">
      <c r="A7646" s="130"/>
      <c r="B7646" s="131"/>
      <c r="C7646" s="131"/>
      <c r="D7646" s="132"/>
      <c r="E7646" s="136" t="s">
        <v>0</v>
      </c>
      <c r="F7646" s="159" t="s">
        <v>3967</v>
      </c>
      <c r="G7646" s="159"/>
      <c r="H7646" s="160"/>
      <c r="I7646" s="161"/>
      <c r="J7646" s="162"/>
      <c r="K7646" s="134"/>
      <c r="L7646" s="134"/>
      <c r="M7646" s="134"/>
      <c r="N7646" s="134"/>
      <c r="O7646" s="135"/>
      <c r="P7646" s="135"/>
      <c r="Q7646" s="135"/>
      <c r="R7646" s="132"/>
      <c r="S7646" s="132"/>
      <c r="T7646" s="131"/>
      <c r="U7646" s="6"/>
      <c r="V7646" s="8"/>
      <c r="W7646" s="8"/>
      <c r="X7646" s="133" t="str">
        <f>F7646</f>
        <v>Vysekání rýh pro montáž trubek a kabelů v kamenných nebo betonových zdech hloubky přes 5 do 7 cm a šířky přes 7 do 10 cm</v>
      </c>
      <c r="Y7646" s="9"/>
      <c r="AA7646" s="11"/>
    </row>
    <row r="7647" spans="1:27" ht="7.5" customHeight="1" outlineLevel="5" x14ac:dyDescent="0.15">
      <c r="B7647" s="69"/>
      <c r="C7647" s="69"/>
      <c r="D7647" s="60"/>
      <c r="E7647" s="60"/>
      <c r="F7647" s="61"/>
      <c r="G7647" s="60"/>
      <c r="H7647" s="65"/>
      <c r="I7647" s="105"/>
      <c r="J7647" s="63"/>
      <c r="K7647" s="65"/>
      <c r="L7647" s="65"/>
      <c r="M7647" s="65"/>
      <c r="N7647" s="65"/>
      <c r="O7647" s="63"/>
      <c r="P7647" s="63"/>
      <c r="Q7647" s="63"/>
      <c r="R7647" s="60"/>
      <c r="S7647" s="60"/>
      <c r="T7647" s="69"/>
      <c r="U7647" s="8"/>
      <c r="X7647" s="60"/>
    </row>
    <row r="7648" spans="1:27" outlineLevel="4" x14ac:dyDescent="0.15">
      <c r="B7648" s="6"/>
      <c r="C7648" s="6"/>
      <c r="D7648" s="6"/>
      <c r="E7648" s="6"/>
      <c r="F7648" s="6"/>
      <c r="G7648" s="6"/>
      <c r="H7648" s="6"/>
      <c r="I7648" s="8"/>
      <c r="J7648" s="8"/>
      <c r="K7648" s="6"/>
      <c r="L7648" s="6"/>
      <c r="M7648" s="6"/>
      <c r="N7648" s="6"/>
      <c r="O7648" s="6"/>
      <c r="P7648" s="8"/>
      <c r="Q7648" s="8"/>
      <c r="R7648" s="8"/>
      <c r="S7648" s="6"/>
      <c r="T7648" s="6"/>
      <c r="X7648" s="6"/>
    </row>
    <row r="7649" spans="1:27" ht="11.25" outlineLevel="2" x14ac:dyDescent="0.2">
      <c r="A7649" s="96" t="s">
        <v>288</v>
      </c>
      <c r="B7649" s="100">
        <v>3</v>
      </c>
      <c r="C7649" s="114"/>
      <c r="D7649" s="115" t="s">
        <v>532</v>
      </c>
      <c r="E7649" s="115"/>
      <c r="F7649" s="116" t="s">
        <v>289</v>
      </c>
      <c r="G7649" s="115"/>
      <c r="H7649" s="117"/>
      <c r="I7649" s="118"/>
      <c r="J7649" s="98">
        <f>SUBTOTAL(9,J7650:J7982)</f>
        <v>0</v>
      </c>
      <c r="K7649" s="117"/>
      <c r="L7649" s="99">
        <f>SUBTOTAL(9,L7650:L7982)</f>
        <v>1.4020000000000001E-2</v>
      </c>
      <c r="M7649" s="117"/>
      <c r="N7649" s="99">
        <f>SUBTOTAL(9,N7650:N7982)</f>
        <v>6.5365000000000002</v>
      </c>
      <c r="O7649" s="119"/>
      <c r="P7649" s="98">
        <f>SUBTOTAL(9,P7650:P7982)</f>
        <v>0</v>
      </c>
      <c r="Q7649" s="98">
        <f>SUBTOTAL(9,Q7650:Q7982)</f>
        <v>0</v>
      </c>
      <c r="R7649" s="115"/>
      <c r="S7649" s="115"/>
      <c r="T7649" s="100">
        <f>SUBTOTAL(9,T7650:T7982)</f>
        <v>103</v>
      </c>
      <c r="U7649" s="6"/>
      <c r="V7649" s="8"/>
      <c r="W7649" s="8"/>
      <c r="X7649" s="60"/>
    </row>
    <row r="7650" spans="1:27" ht="11.25" outlineLevel="3" x14ac:dyDescent="0.2">
      <c r="A7650" s="96" t="s">
        <v>290</v>
      </c>
      <c r="B7650" s="100">
        <v>4</v>
      </c>
      <c r="C7650" s="114"/>
      <c r="D7650" s="115" t="s">
        <v>533</v>
      </c>
      <c r="E7650" s="115"/>
      <c r="F7650" s="116" t="s">
        <v>180</v>
      </c>
      <c r="G7650" s="115"/>
      <c r="H7650" s="117"/>
      <c r="I7650" s="118"/>
      <c r="J7650" s="98">
        <f>SUBTOTAL(9,J7651:J7735)</f>
        <v>0</v>
      </c>
      <c r="K7650" s="117"/>
      <c r="L7650" s="99">
        <f>SUBTOTAL(9,L7651:L7735)</f>
        <v>0</v>
      </c>
      <c r="M7650" s="117"/>
      <c r="N7650" s="99">
        <f>SUBTOTAL(9,N7651:N7735)</f>
        <v>0</v>
      </c>
      <c r="O7650" s="119"/>
      <c r="P7650" s="98">
        <f>SUBTOTAL(9,P7651:P7735)</f>
        <v>0</v>
      </c>
      <c r="Q7650" s="98">
        <f>SUBTOTAL(9,Q7651:Q7735)</f>
        <v>0</v>
      </c>
      <c r="R7650" s="115"/>
      <c r="S7650" s="115"/>
      <c r="T7650" s="100">
        <f>SUBTOTAL(9,T7651:T7735)</f>
        <v>28</v>
      </c>
      <c r="U7650" s="6"/>
      <c r="V7650" s="8"/>
      <c r="W7650" s="8"/>
      <c r="X7650" s="60"/>
    </row>
    <row r="7651" spans="1:27" ht="11.25" outlineLevel="4" x14ac:dyDescent="0.2">
      <c r="A7651" s="4"/>
      <c r="B7651" s="120"/>
      <c r="C7651" s="121">
        <v>1</v>
      </c>
      <c r="D7651" s="122" t="s">
        <v>534</v>
      </c>
      <c r="E7651" s="123" t="s">
        <v>3716</v>
      </c>
      <c r="F7651" s="124" t="s">
        <v>3717</v>
      </c>
      <c r="G7651" s="122" t="s">
        <v>752</v>
      </c>
      <c r="H7651" s="125">
        <v>150</v>
      </c>
      <c r="I7651" s="126">
        <v>0</v>
      </c>
      <c r="J7651" s="127">
        <f>H7651*I7651</f>
        <v>0</v>
      </c>
      <c r="K7651" s="125"/>
      <c r="L7651" s="125">
        <f>H7651*K7651</f>
        <v>0</v>
      </c>
      <c r="M7651" s="125"/>
      <c r="N7651" s="125">
        <f>H7651*M7651</f>
        <v>0</v>
      </c>
      <c r="O7651" s="127">
        <v>15</v>
      </c>
      <c r="P7651" s="127">
        <f>J7651*(O7651/100)</f>
        <v>0</v>
      </c>
      <c r="Q7651" s="127">
        <f>J7651+P7651</f>
        <v>0</v>
      </c>
      <c r="R7651" s="128"/>
      <c r="S7651" s="128" t="s">
        <v>538</v>
      </c>
      <c r="T7651" s="129">
        <v>1</v>
      </c>
      <c r="U7651" s="8"/>
      <c r="V7651" s="8"/>
      <c r="W7651" s="8"/>
      <c r="X7651" s="60"/>
    </row>
    <row r="7652" spans="1:27" ht="9.75" outlineLevel="5" x14ac:dyDescent="0.2">
      <c r="A7652" s="130"/>
      <c r="B7652" s="131"/>
      <c r="C7652" s="131"/>
      <c r="D7652" s="132"/>
      <c r="E7652" s="136" t="s">
        <v>0</v>
      </c>
      <c r="F7652" s="159" t="s">
        <v>3718</v>
      </c>
      <c r="G7652" s="159"/>
      <c r="H7652" s="160"/>
      <c r="I7652" s="161"/>
      <c r="J7652" s="162"/>
      <c r="K7652" s="134"/>
      <c r="L7652" s="134"/>
      <c r="M7652" s="134"/>
      <c r="N7652" s="134"/>
      <c r="O7652" s="135"/>
      <c r="P7652" s="135"/>
      <c r="Q7652" s="135"/>
      <c r="R7652" s="132"/>
      <c r="S7652" s="132"/>
      <c r="T7652" s="131"/>
      <c r="U7652" s="6"/>
      <c r="V7652" s="8"/>
      <c r="W7652" s="8"/>
      <c r="X7652" s="133" t="str">
        <f>F7652</f>
        <v>Montáž vodičů izolovaných měděných bez ukončení uložených pevně plných a laněných s PVC pláštěm, bezhalogenových, ohniodolných (např. CY, CHAH-V) průřezu žíly 0,55 až 16 mm2</v>
      </c>
      <c r="Y7652" s="9"/>
      <c r="AA7652" s="11"/>
    </row>
    <row r="7653" spans="1:27" ht="7.5" customHeight="1" outlineLevel="5" x14ac:dyDescent="0.15">
      <c r="B7653" s="69"/>
      <c r="C7653" s="69"/>
      <c r="D7653" s="60"/>
      <c r="E7653" s="60"/>
      <c r="F7653" s="61"/>
      <c r="G7653" s="60"/>
      <c r="H7653" s="65"/>
      <c r="I7653" s="105"/>
      <c r="J7653" s="63"/>
      <c r="K7653" s="65"/>
      <c r="L7653" s="65"/>
      <c r="M7653" s="65"/>
      <c r="N7653" s="65"/>
      <c r="O7653" s="63"/>
      <c r="P7653" s="63"/>
      <c r="Q7653" s="63"/>
      <c r="R7653" s="60"/>
      <c r="S7653" s="60"/>
      <c r="T7653" s="69"/>
      <c r="U7653" s="8"/>
      <c r="X7653" s="60"/>
    </row>
    <row r="7654" spans="1:27" ht="11.25" outlineLevel="4" x14ac:dyDescent="0.2">
      <c r="A7654" s="4"/>
      <c r="B7654" s="120"/>
      <c r="C7654" s="121">
        <v>2</v>
      </c>
      <c r="D7654" s="122" t="s">
        <v>760</v>
      </c>
      <c r="E7654" s="123" t="s">
        <v>3763</v>
      </c>
      <c r="F7654" s="124" t="s">
        <v>3764</v>
      </c>
      <c r="G7654" s="122" t="s">
        <v>752</v>
      </c>
      <c r="H7654" s="125">
        <v>150</v>
      </c>
      <c r="I7654" s="126">
        <v>0</v>
      </c>
      <c r="J7654" s="127">
        <f>H7654*I7654</f>
        <v>0</v>
      </c>
      <c r="K7654" s="125"/>
      <c r="L7654" s="125">
        <f>H7654*K7654</f>
        <v>0</v>
      </c>
      <c r="M7654" s="125"/>
      <c r="N7654" s="125">
        <f>H7654*M7654</f>
        <v>0</v>
      </c>
      <c r="O7654" s="127">
        <v>15</v>
      </c>
      <c r="P7654" s="127">
        <f>J7654*(O7654/100)</f>
        <v>0</v>
      </c>
      <c r="Q7654" s="127">
        <f>J7654+P7654</f>
        <v>0</v>
      </c>
      <c r="R7654" s="128"/>
      <c r="S7654" s="128" t="s">
        <v>776</v>
      </c>
      <c r="T7654" s="129">
        <v>1</v>
      </c>
      <c r="U7654" s="8"/>
      <c r="V7654" s="8"/>
      <c r="W7654" s="8"/>
      <c r="X7654" s="60"/>
    </row>
    <row r="7655" spans="1:27" ht="9.75" outlineLevel="5" x14ac:dyDescent="0.2">
      <c r="A7655" s="130"/>
      <c r="B7655" s="131"/>
      <c r="C7655" s="131"/>
      <c r="D7655" s="132"/>
      <c r="E7655" s="136" t="s">
        <v>0</v>
      </c>
      <c r="F7655" s="159" t="s">
        <v>763</v>
      </c>
      <c r="G7655" s="159"/>
      <c r="H7655" s="160"/>
      <c r="I7655" s="161"/>
      <c r="J7655" s="162"/>
      <c r="K7655" s="134"/>
      <c r="L7655" s="134"/>
      <c r="M7655" s="134"/>
      <c r="N7655" s="134"/>
      <c r="O7655" s="135"/>
      <c r="P7655" s="135"/>
      <c r="Q7655" s="135"/>
      <c r="R7655" s="132"/>
      <c r="S7655" s="132"/>
      <c r="T7655" s="131"/>
      <c r="U7655" s="6"/>
      <c r="V7655" s="8"/>
      <c r="W7655" s="8"/>
      <c r="X7655" s="133" t="str">
        <f>F7655</f>
        <v>---</v>
      </c>
      <c r="Y7655" s="9"/>
      <c r="AA7655" s="11"/>
    </row>
    <row r="7656" spans="1:27" ht="7.5" customHeight="1" outlineLevel="5" x14ac:dyDescent="0.15">
      <c r="B7656" s="69"/>
      <c r="C7656" s="69"/>
      <c r="D7656" s="60"/>
      <c r="E7656" s="60"/>
      <c r="F7656" s="61"/>
      <c r="G7656" s="60"/>
      <c r="H7656" s="65"/>
      <c r="I7656" s="105"/>
      <c r="J7656" s="63"/>
      <c r="K7656" s="65"/>
      <c r="L7656" s="65"/>
      <c r="M7656" s="65"/>
      <c r="N7656" s="65"/>
      <c r="O7656" s="63"/>
      <c r="P7656" s="63"/>
      <c r="Q7656" s="63"/>
      <c r="R7656" s="60"/>
      <c r="S7656" s="60"/>
      <c r="T7656" s="69"/>
      <c r="U7656" s="8"/>
      <c r="X7656" s="60"/>
    </row>
    <row r="7657" spans="1:27" ht="11.25" outlineLevel="4" x14ac:dyDescent="0.2">
      <c r="A7657" s="4"/>
      <c r="B7657" s="120"/>
      <c r="C7657" s="121">
        <v>3</v>
      </c>
      <c r="D7657" s="122" t="s">
        <v>534</v>
      </c>
      <c r="E7657" s="123" t="s">
        <v>3716</v>
      </c>
      <c r="F7657" s="124" t="s">
        <v>3717</v>
      </c>
      <c r="G7657" s="122" t="s">
        <v>752</v>
      </c>
      <c r="H7657" s="125">
        <v>45</v>
      </c>
      <c r="I7657" s="126">
        <v>0</v>
      </c>
      <c r="J7657" s="127">
        <f>H7657*I7657</f>
        <v>0</v>
      </c>
      <c r="K7657" s="125"/>
      <c r="L7657" s="125">
        <f>H7657*K7657</f>
        <v>0</v>
      </c>
      <c r="M7657" s="125"/>
      <c r="N7657" s="125">
        <f>H7657*M7657</f>
        <v>0</v>
      </c>
      <c r="O7657" s="127">
        <v>15</v>
      </c>
      <c r="P7657" s="127">
        <f>J7657*(O7657/100)</f>
        <v>0</v>
      </c>
      <c r="Q7657" s="127">
        <f>J7657+P7657</f>
        <v>0</v>
      </c>
      <c r="R7657" s="128"/>
      <c r="S7657" s="128" t="s">
        <v>538</v>
      </c>
      <c r="T7657" s="129">
        <v>1</v>
      </c>
      <c r="U7657" s="8"/>
      <c r="V7657" s="8"/>
      <c r="W7657" s="8"/>
      <c r="X7657" s="60"/>
    </row>
    <row r="7658" spans="1:27" ht="9.75" outlineLevel="5" x14ac:dyDescent="0.2">
      <c r="A7658" s="130"/>
      <c r="B7658" s="131"/>
      <c r="C7658" s="131"/>
      <c r="D7658" s="132"/>
      <c r="E7658" s="136" t="s">
        <v>0</v>
      </c>
      <c r="F7658" s="159" t="s">
        <v>3718</v>
      </c>
      <c r="G7658" s="159"/>
      <c r="H7658" s="160"/>
      <c r="I7658" s="161"/>
      <c r="J7658" s="162"/>
      <c r="K7658" s="134"/>
      <c r="L7658" s="134"/>
      <c r="M7658" s="134"/>
      <c r="N7658" s="134"/>
      <c r="O7658" s="135"/>
      <c r="P7658" s="135"/>
      <c r="Q7658" s="135"/>
      <c r="R7658" s="132"/>
      <c r="S7658" s="132"/>
      <c r="T7658" s="131"/>
      <c r="U7658" s="6"/>
      <c r="V7658" s="8"/>
      <c r="W7658" s="8"/>
      <c r="X7658" s="133" t="str">
        <f>F7658</f>
        <v>Montáž vodičů izolovaných měděných bez ukončení uložených pevně plných a laněných s PVC pláštěm, bezhalogenových, ohniodolných (např. CY, CHAH-V) průřezu žíly 0,55 až 16 mm2</v>
      </c>
      <c r="Y7658" s="9"/>
      <c r="AA7658" s="11"/>
    </row>
    <row r="7659" spans="1:27" ht="7.5" customHeight="1" outlineLevel="5" x14ac:dyDescent="0.15">
      <c r="B7659" s="69"/>
      <c r="C7659" s="69"/>
      <c r="D7659" s="60"/>
      <c r="E7659" s="60"/>
      <c r="F7659" s="61"/>
      <c r="G7659" s="60"/>
      <c r="H7659" s="65"/>
      <c r="I7659" s="105"/>
      <c r="J7659" s="63"/>
      <c r="K7659" s="65"/>
      <c r="L7659" s="65"/>
      <c r="M7659" s="65"/>
      <c r="N7659" s="65"/>
      <c r="O7659" s="63"/>
      <c r="P7659" s="63"/>
      <c r="Q7659" s="63"/>
      <c r="R7659" s="60"/>
      <c r="S7659" s="60"/>
      <c r="T7659" s="69"/>
      <c r="U7659" s="8"/>
      <c r="X7659" s="60"/>
    </row>
    <row r="7660" spans="1:27" ht="11.25" outlineLevel="4" x14ac:dyDescent="0.2">
      <c r="A7660" s="4"/>
      <c r="B7660" s="120"/>
      <c r="C7660" s="121">
        <v>4</v>
      </c>
      <c r="D7660" s="122" t="s">
        <v>760</v>
      </c>
      <c r="E7660" s="123" t="s">
        <v>3765</v>
      </c>
      <c r="F7660" s="124" t="s">
        <v>3766</v>
      </c>
      <c r="G7660" s="122" t="s">
        <v>752</v>
      </c>
      <c r="H7660" s="125">
        <v>45</v>
      </c>
      <c r="I7660" s="126">
        <v>0</v>
      </c>
      <c r="J7660" s="127">
        <f>H7660*I7660</f>
        <v>0</v>
      </c>
      <c r="K7660" s="125"/>
      <c r="L7660" s="125">
        <f>H7660*K7660</f>
        <v>0</v>
      </c>
      <c r="M7660" s="125"/>
      <c r="N7660" s="125">
        <f>H7660*M7660</f>
        <v>0</v>
      </c>
      <c r="O7660" s="127">
        <v>15</v>
      </c>
      <c r="P7660" s="127">
        <f>J7660*(O7660/100)</f>
        <v>0</v>
      </c>
      <c r="Q7660" s="127">
        <f>J7660+P7660</f>
        <v>0</v>
      </c>
      <c r="R7660" s="128"/>
      <c r="S7660" s="128" t="s">
        <v>776</v>
      </c>
      <c r="T7660" s="129">
        <v>1</v>
      </c>
      <c r="U7660" s="8"/>
      <c r="V7660" s="8"/>
      <c r="W7660" s="8"/>
      <c r="X7660" s="60"/>
    </row>
    <row r="7661" spans="1:27" ht="9.75" outlineLevel="5" x14ac:dyDescent="0.2">
      <c r="A7661" s="130"/>
      <c r="B7661" s="131"/>
      <c r="C7661" s="131"/>
      <c r="D7661" s="132"/>
      <c r="E7661" s="136" t="s">
        <v>0</v>
      </c>
      <c r="F7661" s="159" t="s">
        <v>763</v>
      </c>
      <c r="G7661" s="159"/>
      <c r="H7661" s="160"/>
      <c r="I7661" s="161"/>
      <c r="J7661" s="162"/>
      <c r="K7661" s="134"/>
      <c r="L7661" s="134"/>
      <c r="M7661" s="134"/>
      <c r="N7661" s="134"/>
      <c r="O7661" s="135"/>
      <c r="P7661" s="135"/>
      <c r="Q7661" s="135"/>
      <c r="R7661" s="132"/>
      <c r="S7661" s="132"/>
      <c r="T7661" s="131"/>
      <c r="U7661" s="6"/>
      <c r="V7661" s="8"/>
      <c r="W7661" s="8"/>
      <c r="X7661" s="133" t="str">
        <f>F7661</f>
        <v>---</v>
      </c>
      <c r="Y7661" s="9"/>
      <c r="AA7661" s="11"/>
    </row>
    <row r="7662" spans="1:27" ht="7.5" customHeight="1" outlineLevel="5" x14ac:dyDescent="0.15">
      <c r="B7662" s="69"/>
      <c r="C7662" s="69"/>
      <c r="D7662" s="60"/>
      <c r="E7662" s="60"/>
      <c r="F7662" s="61"/>
      <c r="G7662" s="60"/>
      <c r="H7662" s="65"/>
      <c r="I7662" s="105"/>
      <c r="J7662" s="63"/>
      <c r="K7662" s="65"/>
      <c r="L7662" s="65"/>
      <c r="M7662" s="65"/>
      <c r="N7662" s="65"/>
      <c r="O7662" s="63"/>
      <c r="P7662" s="63"/>
      <c r="Q7662" s="63"/>
      <c r="R7662" s="60"/>
      <c r="S7662" s="60"/>
      <c r="T7662" s="69"/>
      <c r="U7662" s="8"/>
      <c r="X7662" s="60"/>
    </row>
    <row r="7663" spans="1:27" ht="11.25" outlineLevel="4" x14ac:dyDescent="0.2">
      <c r="A7663" s="4"/>
      <c r="B7663" s="120"/>
      <c r="C7663" s="121">
        <v>5</v>
      </c>
      <c r="D7663" s="122" t="s">
        <v>534</v>
      </c>
      <c r="E7663" s="123" t="s">
        <v>3716</v>
      </c>
      <c r="F7663" s="124" t="s">
        <v>3717</v>
      </c>
      <c r="G7663" s="122" t="s">
        <v>752</v>
      </c>
      <c r="H7663" s="125">
        <v>124</v>
      </c>
      <c r="I7663" s="126">
        <v>0</v>
      </c>
      <c r="J7663" s="127">
        <f>H7663*I7663</f>
        <v>0</v>
      </c>
      <c r="K7663" s="125"/>
      <c r="L7663" s="125">
        <f>H7663*K7663</f>
        <v>0</v>
      </c>
      <c r="M7663" s="125"/>
      <c r="N7663" s="125">
        <f>H7663*M7663</f>
        <v>0</v>
      </c>
      <c r="O7663" s="127">
        <v>15</v>
      </c>
      <c r="P7663" s="127">
        <f>J7663*(O7663/100)</f>
        <v>0</v>
      </c>
      <c r="Q7663" s="127">
        <f>J7663+P7663</f>
        <v>0</v>
      </c>
      <c r="R7663" s="128"/>
      <c r="S7663" s="128" t="s">
        <v>538</v>
      </c>
      <c r="T7663" s="129">
        <v>1</v>
      </c>
      <c r="U7663" s="8"/>
      <c r="V7663" s="8"/>
      <c r="W7663" s="8"/>
      <c r="X7663" s="60"/>
    </row>
    <row r="7664" spans="1:27" ht="9.75" outlineLevel="5" x14ac:dyDescent="0.2">
      <c r="A7664" s="130"/>
      <c r="B7664" s="131"/>
      <c r="C7664" s="131"/>
      <c r="D7664" s="132"/>
      <c r="E7664" s="136" t="s">
        <v>0</v>
      </c>
      <c r="F7664" s="159" t="s">
        <v>3718</v>
      </c>
      <c r="G7664" s="159"/>
      <c r="H7664" s="160"/>
      <c r="I7664" s="161"/>
      <c r="J7664" s="162"/>
      <c r="K7664" s="134"/>
      <c r="L7664" s="134"/>
      <c r="M7664" s="134"/>
      <c r="N7664" s="134"/>
      <c r="O7664" s="135"/>
      <c r="P7664" s="135"/>
      <c r="Q7664" s="135"/>
      <c r="R7664" s="132"/>
      <c r="S7664" s="132"/>
      <c r="T7664" s="131"/>
      <c r="U7664" s="6"/>
      <c r="V7664" s="8"/>
      <c r="W7664" s="8"/>
      <c r="X7664" s="133" t="str">
        <f>F7664</f>
        <v>Montáž vodičů izolovaných měděných bez ukončení uložených pevně plných a laněných s PVC pláštěm, bezhalogenových, ohniodolných (např. CY, CHAH-V) průřezu žíly 0,55 až 16 mm2</v>
      </c>
      <c r="Y7664" s="9"/>
      <c r="AA7664" s="11"/>
    </row>
    <row r="7665" spans="1:27" ht="7.5" customHeight="1" outlineLevel="5" x14ac:dyDescent="0.15">
      <c r="B7665" s="69"/>
      <c r="C7665" s="69"/>
      <c r="D7665" s="60"/>
      <c r="E7665" s="60"/>
      <c r="F7665" s="61"/>
      <c r="G7665" s="60"/>
      <c r="H7665" s="65"/>
      <c r="I7665" s="105"/>
      <c r="J7665" s="63"/>
      <c r="K7665" s="65"/>
      <c r="L7665" s="65"/>
      <c r="M7665" s="65"/>
      <c r="N7665" s="65"/>
      <c r="O7665" s="63"/>
      <c r="P7665" s="63"/>
      <c r="Q7665" s="63"/>
      <c r="R7665" s="60"/>
      <c r="S7665" s="60"/>
      <c r="T7665" s="69"/>
      <c r="U7665" s="8"/>
      <c r="X7665" s="60"/>
    </row>
    <row r="7666" spans="1:27" ht="11.25" outlineLevel="4" x14ac:dyDescent="0.2">
      <c r="A7666" s="4"/>
      <c r="B7666" s="120"/>
      <c r="C7666" s="121">
        <v>6</v>
      </c>
      <c r="D7666" s="122" t="s">
        <v>760</v>
      </c>
      <c r="E7666" s="123" t="s">
        <v>3767</v>
      </c>
      <c r="F7666" s="124" t="s">
        <v>3768</v>
      </c>
      <c r="G7666" s="122" t="s">
        <v>752</v>
      </c>
      <c r="H7666" s="125">
        <v>124</v>
      </c>
      <c r="I7666" s="126">
        <v>0</v>
      </c>
      <c r="J7666" s="127">
        <f>H7666*I7666</f>
        <v>0</v>
      </c>
      <c r="K7666" s="125"/>
      <c r="L7666" s="125">
        <f>H7666*K7666</f>
        <v>0</v>
      </c>
      <c r="M7666" s="125"/>
      <c r="N7666" s="125">
        <f>H7666*M7666</f>
        <v>0</v>
      </c>
      <c r="O7666" s="127">
        <v>15</v>
      </c>
      <c r="P7666" s="127">
        <f>J7666*(O7666/100)</f>
        <v>0</v>
      </c>
      <c r="Q7666" s="127">
        <f>J7666+P7666</f>
        <v>0</v>
      </c>
      <c r="R7666" s="128"/>
      <c r="S7666" s="128" t="s">
        <v>776</v>
      </c>
      <c r="T7666" s="129">
        <v>1</v>
      </c>
      <c r="U7666" s="8"/>
      <c r="V7666" s="8"/>
      <c r="W7666" s="8"/>
      <c r="X7666" s="60"/>
    </row>
    <row r="7667" spans="1:27" ht="9.75" outlineLevel="5" x14ac:dyDescent="0.2">
      <c r="A7667" s="130"/>
      <c r="B7667" s="131"/>
      <c r="C7667" s="131"/>
      <c r="D7667" s="132"/>
      <c r="E7667" s="136" t="s">
        <v>0</v>
      </c>
      <c r="F7667" s="159" t="s">
        <v>763</v>
      </c>
      <c r="G7667" s="159"/>
      <c r="H7667" s="160"/>
      <c r="I7667" s="161"/>
      <c r="J7667" s="162"/>
      <c r="K7667" s="134"/>
      <c r="L7667" s="134"/>
      <c r="M7667" s="134"/>
      <c r="N7667" s="134"/>
      <c r="O7667" s="135"/>
      <c r="P7667" s="135"/>
      <c r="Q7667" s="135"/>
      <c r="R7667" s="132"/>
      <c r="S7667" s="132"/>
      <c r="T7667" s="131"/>
      <c r="U7667" s="6"/>
      <c r="V7667" s="8"/>
      <c r="W7667" s="8"/>
      <c r="X7667" s="133" t="str">
        <f>F7667</f>
        <v>---</v>
      </c>
      <c r="Y7667" s="9"/>
      <c r="AA7667" s="11"/>
    </row>
    <row r="7668" spans="1:27" ht="7.5" customHeight="1" outlineLevel="5" x14ac:dyDescent="0.15">
      <c r="B7668" s="69"/>
      <c r="C7668" s="69"/>
      <c r="D7668" s="60"/>
      <c r="E7668" s="60"/>
      <c r="F7668" s="61"/>
      <c r="G7668" s="60"/>
      <c r="H7668" s="65"/>
      <c r="I7668" s="105"/>
      <c r="J7668" s="63"/>
      <c r="K7668" s="65"/>
      <c r="L7668" s="65"/>
      <c r="M7668" s="65"/>
      <c r="N7668" s="65"/>
      <c r="O7668" s="63"/>
      <c r="P7668" s="63"/>
      <c r="Q7668" s="63"/>
      <c r="R7668" s="60"/>
      <c r="S7668" s="60"/>
      <c r="T7668" s="69"/>
      <c r="U7668" s="8"/>
      <c r="X7668" s="60"/>
    </row>
    <row r="7669" spans="1:27" ht="11.25" outlineLevel="4" x14ac:dyDescent="0.2">
      <c r="A7669" s="4"/>
      <c r="B7669" s="120"/>
      <c r="C7669" s="121">
        <v>7</v>
      </c>
      <c r="D7669" s="122" t="s">
        <v>534</v>
      </c>
      <c r="E7669" s="123" t="s">
        <v>3769</v>
      </c>
      <c r="F7669" s="124" t="s">
        <v>3770</v>
      </c>
      <c r="G7669" s="122" t="s">
        <v>752</v>
      </c>
      <c r="H7669" s="125">
        <v>142</v>
      </c>
      <c r="I7669" s="126">
        <v>0</v>
      </c>
      <c r="J7669" s="127">
        <f>H7669*I7669</f>
        <v>0</v>
      </c>
      <c r="K7669" s="125"/>
      <c r="L7669" s="125">
        <f>H7669*K7669</f>
        <v>0</v>
      </c>
      <c r="M7669" s="125"/>
      <c r="N7669" s="125">
        <f>H7669*M7669</f>
        <v>0</v>
      </c>
      <c r="O7669" s="127">
        <v>15</v>
      </c>
      <c r="P7669" s="127">
        <f>J7669*(O7669/100)</f>
        <v>0</v>
      </c>
      <c r="Q7669" s="127">
        <f>J7669+P7669</f>
        <v>0</v>
      </c>
      <c r="R7669" s="128"/>
      <c r="S7669" s="128" t="s">
        <v>538</v>
      </c>
      <c r="T7669" s="129">
        <v>1</v>
      </c>
      <c r="U7669" s="8"/>
      <c r="V7669" s="8"/>
      <c r="W7669" s="8"/>
      <c r="X7669" s="60"/>
    </row>
    <row r="7670" spans="1:27" ht="9.75" outlineLevel="5" x14ac:dyDescent="0.2">
      <c r="A7670" s="130"/>
      <c r="B7670" s="131"/>
      <c r="C7670" s="131"/>
      <c r="D7670" s="132"/>
      <c r="E7670" s="136" t="s">
        <v>0</v>
      </c>
      <c r="F7670" s="159" t="s">
        <v>3771</v>
      </c>
      <c r="G7670" s="159"/>
      <c r="H7670" s="160"/>
      <c r="I7670" s="161"/>
      <c r="J7670" s="162"/>
      <c r="K7670" s="134"/>
      <c r="L7670" s="134"/>
      <c r="M7670" s="134"/>
      <c r="N7670" s="134"/>
      <c r="O7670" s="135"/>
      <c r="P7670" s="135"/>
      <c r="Q7670" s="135"/>
      <c r="R7670" s="132"/>
      <c r="S7670" s="132"/>
      <c r="T7670" s="131"/>
      <c r="U7670" s="6"/>
      <c r="V7670" s="8"/>
      <c r="W7670" s="8"/>
      <c r="X7670" s="133" t="str">
        <f>F7670</f>
        <v>Montáž vodičů izolovaných měděných bez ukončení uložených pevně plných a laněných s PVC pláštěm, bezhalogenových, ohniodolných (např. CY, CHAH-V) průřezu žíly 25 až 35 mm2</v>
      </c>
      <c r="Y7670" s="9"/>
      <c r="AA7670" s="11"/>
    </row>
    <row r="7671" spans="1:27" ht="7.5" customHeight="1" outlineLevel="5" x14ac:dyDescent="0.15">
      <c r="B7671" s="69"/>
      <c r="C7671" s="69"/>
      <c r="D7671" s="60"/>
      <c r="E7671" s="60"/>
      <c r="F7671" s="61"/>
      <c r="G7671" s="60"/>
      <c r="H7671" s="65"/>
      <c r="I7671" s="105"/>
      <c r="J7671" s="63"/>
      <c r="K7671" s="65"/>
      <c r="L7671" s="65"/>
      <c r="M7671" s="65"/>
      <c r="N7671" s="65"/>
      <c r="O7671" s="63"/>
      <c r="P7671" s="63"/>
      <c r="Q7671" s="63"/>
      <c r="R7671" s="60"/>
      <c r="S7671" s="60"/>
      <c r="T7671" s="69"/>
      <c r="U7671" s="8"/>
      <c r="X7671" s="60"/>
    </row>
    <row r="7672" spans="1:27" ht="11.25" outlineLevel="4" x14ac:dyDescent="0.2">
      <c r="A7672" s="4"/>
      <c r="B7672" s="120"/>
      <c r="C7672" s="121">
        <v>8</v>
      </c>
      <c r="D7672" s="122" t="s">
        <v>760</v>
      </c>
      <c r="E7672" s="123" t="s">
        <v>3772</v>
      </c>
      <c r="F7672" s="124" t="s">
        <v>3773</v>
      </c>
      <c r="G7672" s="122" t="s">
        <v>752</v>
      </c>
      <c r="H7672" s="125">
        <v>142</v>
      </c>
      <c r="I7672" s="126">
        <v>0</v>
      </c>
      <c r="J7672" s="127">
        <f>H7672*I7672</f>
        <v>0</v>
      </c>
      <c r="K7672" s="125"/>
      <c r="L7672" s="125">
        <f>H7672*K7672</f>
        <v>0</v>
      </c>
      <c r="M7672" s="125"/>
      <c r="N7672" s="125">
        <f>H7672*M7672</f>
        <v>0</v>
      </c>
      <c r="O7672" s="127">
        <v>15</v>
      </c>
      <c r="P7672" s="127">
        <f>J7672*(O7672/100)</f>
        <v>0</v>
      </c>
      <c r="Q7672" s="127">
        <f>J7672+P7672</f>
        <v>0</v>
      </c>
      <c r="R7672" s="128"/>
      <c r="S7672" s="128" t="s">
        <v>776</v>
      </c>
      <c r="T7672" s="129">
        <v>1</v>
      </c>
      <c r="U7672" s="8"/>
      <c r="V7672" s="8"/>
      <c r="W7672" s="8"/>
      <c r="X7672" s="60"/>
    </row>
    <row r="7673" spans="1:27" ht="9.75" outlineLevel="5" x14ac:dyDescent="0.2">
      <c r="A7673" s="130"/>
      <c r="B7673" s="131"/>
      <c r="C7673" s="131"/>
      <c r="D7673" s="132"/>
      <c r="E7673" s="136" t="s">
        <v>0</v>
      </c>
      <c r="F7673" s="159" t="s">
        <v>763</v>
      </c>
      <c r="G7673" s="159"/>
      <c r="H7673" s="160"/>
      <c r="I7673" s="161"/>
      <c r="J7673" s="162"/>
      <c r="K7673" s="134"/>
      <c r="L7673" s="134"/>
      <c r="M7673" s="134"/>
      <c r="N7673" s="134"/>
      <c r="O7673" s="135"/>
      <c r="P7673" s="135"/>
      <c r="Q7673" s="135"/>
      <c r="R7673" s="132"/>
      <c r="S7673" s="132"/>
      <c r="T7673" s="131"/>
      <c r="U7673" s="6"/>
      <c r="V7673" s="8"/>
      <c r="W7673" s="8"/>
      <c r="X7673" s="133" t="str">
        <f>F7673</f>
        <v>---</v>
      </c>
      <c r="Y7673" s="9"/>
      <c r="AA7673" s="11"/>
    </row>
    <row r="7674" spans="1:27" ht="7.5" customHeight="1" outlineLevel="5" x14ac:dyDescent="0.15">
      <c r="B7674" s="69"/>
      <c r="C7674" s="69"/>
      <c r="D7674" s="60"/>
      <c r="E7674" s="60"/>
      <c r="F7674" s="61"/>
      <c r="G7674" s="60"/>
      <c r="H7674" s="65"/>
      <c r="I7674" s="105"/>
      <c r="J7674" s="63"/>
      <c r="K7674" s="65"/>
      <c r="L7674" s="65"/>
      <c r="M7674" s="65"/>
      <c r="N7674" s="65"/>
      <c r="O7674" s="63"/>
      <c r="P7674" s="63"/>
      <c r="Q7674" s="63"/>
      <c r="R7674" s="60"/>
      <c r="S7674" s="60"/>
      <c r="T7674" s="69"/>
      <c r="U7674" s="8"/>
      <c r="X7674" s="60"/>
    </row>
    <row r="7675" spans="1:27" ht="11.25" outlineLevel="4" x14ac:dyDescent="0.2">
      <c r="A7675" s="4"/>
      <c r="B7675" s="120"/>
      <c r="C7675" s="121">
        <v>9</v>
      </c>
      <c r="D7675" s="122" t="s">
        <v>534</v>
      </c>
      <c r="E7675" s="123" t="s">
        <v>3774</v>
      </c>
      <c r="F7675" s="124" t="s">
        <v>3775</v>
      </c>
      <c r="G7675" s="122" t="s">
        <v>752</v>
      </c>
      <c r="H7675" s="125">
        <v>750</v>
      </c>
      <c r="I7675" s="126">
        <v>0</v>
      </c>
      <c r="J7675" s="127">
        <f>H7675*I7675</f>
        <v>0</v>
      </c>
      <c r="K7675" s="125"/>
      <c r="L7675" s="125">
        <f>H7675*K7675</f>
        <v>0</v>
      </c>
      <c r="M7675" s="125"/>
      <c r="N7675" s="125">
        <f>H7675*M7675</f>
        <v>0</v>
      </c>
      <c r="O7675" s="127">
        <v>15</v>
      </c>
      <c r="P7675" s="127">
        <f>J7675*(O7675/100)</f>
        <v>0</v>
      </c>
      <c r="Q7675" s="127">
        <f>J7675+P7675</f>
        <v>0</v>
      </c>
      <c r="R7675" s="128"/>
      <c r="S7675" s="128" t="s">
        <v>538</v>
      </c>
      <c r="T7675" s="129">
        <v>1</v>
      </c>
      <c r="U7675" s="8"/>
      <c r="V7675" s="8"/>
      <c r="W7675" s="8"/>
      <c r="X7675" s="60"/>
    </row>
    <row r="7676" spans="1:27" ht="9.75" outlineLevel="5" x14ac:dyDescent="0.2">
      <c r="A7676" s="130"/>
      <c r="B7676" s="131"/>
      <c r="C7676" s="131"/>
      <c r="D7676" s="132"/>
      <c r="E7676" s="136" t="s">
        <v>0</v>
      </c>
      <c r="F7676" s="159" t="s">
        <v>3776</v>
      </c>
      <c r="G7676" s="159"/>
      <c r="H7676" s="160"/>
      <c r="I7676" s="161"/>
      <c r="J7676" s="162"/>
      <c r="K7676" s="134"/>
      <c r="L7676" s="134"/>
      <c r="M7676" s="134"/>
      <c r="N7676" s="134"/>
      <c r="O7676" s="135"/>
      <c r="P7676" s="135"/>
      <c r="Q7676" s="135"/>
      <c r="R7676" s="132"/>
      <c r="S7676" s="132"/>
      <c r="T7676" s="131"/>
      <c r="U7676" s="6"/>
      <c r="V7676" s="8"/>
      <c r="W7676" s="8"/>
      <c r="X7676" s="133" t="str">
        <f>F7676</f>
        <v>Montáž kabelů měděných bez ukončení uložených pod omítku plných kulatých (např. CYKY), počtu a průřezu žil 3x1,5 mm2</v>
      </c>
      <c r="Y7676" s="9"/>
      <c r="AA7676" s="11"/>
    </row>
    <row r="7677" spans="1:27" ht="7.5" customHeight="1" outlineLevel="5" x14ac:dyDescent="0.15">
      <c r="B7677" s="69"/>
      <c r="C7677" s="69"/>
      <c r="D7677" s="60"/>
      <c r="E7677" s="60"/>
      <c r="F7677" s="61"/>
      <c r="G7677" s="60"/>
      <c r="H7677" s="65"/>
      <c r="I7677" s="105"/>
      <c r="J7677" s="63"/>
      <c r="K7677" s="65"/>
      <c r="L7677" s="65"/>
      <c r="M7677" s="65"/>
      <c r="N7677" s="65"/>
      <c r="O7677" s="63"/>
      <c r="P7677" s="63"/>
      <c r="Q7677" s="63"/>
      <c r="R7677" s="60"/>
      <c r="S7677" s="60"/>
      <c r="T7677" s="69"/>
      <c r="U7677" s="8"/>
      <c r="X7677" s="60"/>
    </row>
    <row r="7678" spans="1:27" ht="22.5" outlineLevel="4" x14ac:dyDescent="0.2">
      <c r="A7678" s="4"/>
      <c r="B7678" s="120"/>
      <c r="C7678" s="121">
        <v>10</v>
      </c>
      <c r="D7678" s="122" t="s">
        <v>760</v>
      </c>
      <c r="E7678" s="123" t="s">
        <v>3777</v>
      </c>
      <c r="F7678" s="124" t="s">
        <v>3778</v>
      </c>
      <c r="G7678" s="122" t="s">
        <v>752</v>
      </c>
      <c r="H7678" s="125">
        <v>750</v>
      </c>
      <c r="I7678" s="126">
        <v>0</v>
      </c>
      <c r="J7678" s="127">
        <f>H7678*I7678</f>
        <v>0</v>
      </c>
      <c r="K7678" s="125"/>
      <c r="L7678" s="125">
        <f>H7678*K7678</f>
        <v>0</v>
      </c>
      <c r="M7678" s="125"/>
      <c r="N7678" s="125">
        <f>H7678*M7678</f>
        <v>0</v>
      </c>
      <c r="O7678" s="127">
        <v>15</v>
      </c>
      <c r="P7678" s="127">
        <f>J7678*(O7678/100)</f>
        <v>0</v>
      </c>
      <c r="Q7678" s="127">
        <f>J7678+P7678</f>
        <v>0</v>
      </c>
      <c r="R7678" s="128"/>
      <c r="S7678" s="128" t="s">
        <v>776</v>
      </c>
      <c r="T7678" s="129">
        <v>1</v>
      </c>
      <c r="U7678" s="8"/>
      <c r="V7678" s="8"/>
      <c r="W7678" s="8"/>
      <c r="X7678" s="60"/>
    </row>
    <row r="7679" spans="1:27" ht="9.75" outlineLevel="5" x14ac:dyDescent="0.2">
      <c r="A7679" s="130"/>
      <c r="B7679" s="131"/>
      <c r="C7679" s="131"/>
      <c r="D7679" s="132"/>
      <c r="E7679" s="136" t="s">
        <v>0</v>
      </c>
      <c r="F7679" s="159" t="s">
        <v>763</v>
      </c>
      <c r="G7679" s="159"/>
      <c r="H7679" s="160"/>
      <c r="I7679" s="161"/>
      <c r="J7679" s="162"/>
      <c r="K7679" s="134"/>
      <c r="L7679" s="134"/>
      <c r="M7679" s="134"/>
      <c r="N7679" s="134"/>
      <c r="O7679" s="135"/>
      <c r="P7679" s="135"/>
      <c r="Q7679" s="135"/>
      <c r="R7679" s="132"/>
      <c r="S7679" s="132"/>
      <c r="T7679" s="131"/>
      <c r="U7679" s="6"/>
      <c r="V7679" s="8"/>
      <c r="W7679" s="8"/>
      <c r="X7679" s="133" t="str">
        <f>F7679</f>
        <v>---</v>
      </c>
      <c r="Y7679" s="9"/>
      <c r="AA7679" s="11"/>
    </row>
    <row r="7680" spans="1:27" ht="7.5" customHeight="1" outlineLevel="5" x14ac:dyDescent="0.15">
      <c r="B7680" s="69"/>
      <c r="C7680" s="69"/>
      <c r="D7680" s="60"/>
      <c r="E7680" s="60"/>
      <c r="F7680" s="61"/>
      <c r="G7680" s="60"/>
      <c r="H7680" s="65"/>
      <c r="I7680" s="105"/>
      <c r="J7680" s="63"/>
      <c r="K7680" s="65"/>
      <c r="L7680" s="65"/>
      <c r="M7680" s="65"/>
      <c r="N7680" s="65"/>
      <c r="O7680" s="63"/>
      <c r="P7680" s="63"/>
      <c r="Q7680" s="63"/>
      <c r="R7680" s="60"/>
      <c r="S7680" s="60"/>
      <c r="T7680" s="69"/>
      <c r="U7680" s="8"/>
      <c r="X7680" s="60"/>
    </row>
    <row r="7681" spans="1:27" ht="11.25" outlineLevel="4" x14ac:dyDescent="0.2">
      <c r="A7681" s="4"/>
      <c r="B7681" s="120"/>
      <c r="C7681" s="121">
        <v>11</v>
      </c>
      <c r="D7681" s="122" t="s">
        <v>534</v>
      </c>
      <c r="E7681" s="123" t="s">
        <v>3774</v>
      </c>
      <c r="F7681" s="124" t="s">
        <v>3775</v>
      </c>
      <c r="G7681" s="122" t="s">
        <v>752</v>
      </c>
      <c r="H7681" s="125">
        <v>495</v>
      </c>
      <c r="I7681" s="126">
        <v>0</v>
      </c>
      <c r="J7681" s="127">
        <f>H7681*I7681</f>
        <v>0</v>
      </c>
      <c r="K7681" s="125"/>
      <c r="L7681" s="125">
        <f>H7681*K7681</f>
        <v>0</v>
      </c>
      <c r="M7681" s="125"/>
      <c r="N7681" s="125">
        <f>H7681*M7681</f>
        <v>0</v>
      </c>
      <c r="O7681" s="127">
        <v>15</v>
      </c>
      <c r="P7681" s="127">
        <f>J7681*(O7681/100)</f>
        <v>0</v>
      </c>
      <c r="Q7681" s="127">
        <f>J7681+P7681</f>
        <v>0</v>
      </c>
      <c r="R7681" s="128"/>
      <c r="S7681" s="128" t="s">
        <v>538</v>
      </c>
      <c r="T7681" s="129">
        <v>1</v>
      </c>
      <c r="U7681" s="8"/>
      <c r="V7681" s="8"/>
      <c r="W7681" s="8"/>
      <c r="X7681" s="60"/>
    </row>
    <row r="7682" spans="1:27" ht="9.75" outlineLevel="5" x14ac:dyDescent="0.2">
      <c r="A7682" s="130"/>
      <c r="B7682" s="131"/>
      <c r="C7682" s="131"/>
      <c r="D7682" s="132"/>
      <c r="E7682" s="136" t="s">
        <v>0</v>
      </c>
      <c r="F7682" s="159" t="s">
        <v>3776</v>
      </c>
      <c r="G7682" s="159"/>
      <c r="H7682" s="160"/>
      <c r="I7682" s="161"/>
      <c r="J7682" s="162"/>
      <c r="K7682" s="134"/>
      <c r="L7682" s="134"/>
      <c r="M7682" s="134"/>
      <c r="N7682" s="134"/>
      <c r="O7682" s="135"/>
      <c r="P7682" s="135"/>
      <c r="Q7682" s="135"/>
      <c r="R7682" s="132"/>
      <c r="S7682" s="132"/>
      <c r="T7682" s="131"/>
      <c r="U7682" s="6"/>
      <c r="V7682" s="8"/>
      <c r="W7682" s="8"/>
      <c r="X7682" s="133" t="str">
        <f>F7682</f>
        <v>Montáž kabelů měděných bez ukončení uložených pod omítku plných kulatých (např. CYKY), počtu a průřezu žil 3x1,5 mm2</v>
      </c>
      <c r="Y7682" s="9"/>
      <c r="AA7682" s="11"/>
    </row>
    <row r="7683" spans="1:27" ht="7.5" customHeight="1" outlineLevel="5" x14ac:dyDescent="0.15">
      <c r="B7683" s="69"/>
      <c r="C7683" s="69"/>
      <c r="D7683" s="60"/>
      <c r="E7683" s="60"/>
      <c r="F7683" s="61"/>
      <c r="G7683" s="60"/>
      <c r="H7683" s="65"/>
      <c r="I7683" s="105"/>
      <c r="J7683" s="63"/>
      <c r="K7683" s="65"/>
      <c r="L7683" s="65"/>
      <c r="M7683" s="65"/>
      <c r="N7683" s="65"/>
      <c r="O7683" s="63"/>
      <c r="P7683" s="63"/>
      <c r="Q7683" s="63"/>
      <c r="R7683" s="60"/>
      <c r="S7683" s="60"/>
      <c r="T7683" s="69"/>
      <c r="U7683" s="8"/>
      <c r="X7683" s="60"/>
    </row>
    <row r="7684" spans="1:27" ht="22.5" outlineLevel="4" x14ac:dyDescent="0.2">
      <c r="A7684" s="4"/>
      <c r="B7684" s="120"/>
      <c r="C7684" s="121">
        <v>12</v>
      </c>
      <c r="D7684" s="122" t="s">
        <v>760</v>
      </c>
      <c r="E7684" s="123" t="s">
        <v>3779</v>
      </c>
      <c r="F7684" s="124" t="s">
        <v>3780</v>
      </c>
      <c r="G7684" s="122" t="s">
        <v>752</v>
      </c>
      <c r="H7684" s="125">
        <v>495</v>
      </c>
      <c r="I7684" s="126">
        <v>0</v>
      </c>
      <c r="J7684" s="127">
        <f>H7684*I7684</f>
        <v>0</v>
      </c>
      <c r="K7684" s="125"/>
      <c r="L7684" s="125">
        <f>H7684*K7684</f>
        <v>0</v>
      </c>
      <c r="M7684" s="125"/>
      <c r="N7684" s="125">
        <f>H7684*M7684</f>
        <v>0</v>
      </c>
      <c r="O7684" s="127">
        <v>15</v>
      </c>
      <c r="P7684" s="127">
        <f>J7684*(O7684/100)</f>
        <v>0</v>
      </c>
      <c r="Q7684" s="127">
        <f>J7684+P7684</f>
        <v>0</v>
      </c>
      <c r="R7684" s="128"/>
      <c r="S7684" s="128" t="s">
        <v>776</v>
      </c>
      <c r="T7684" s="129">
        <v>1</v>
      </c>
      <c r="U7684" s="8"/>
      <c r="V7684" s="8"/>
      <c r="W7684" s="8"/>
      <c r="X7684" s="60"/>
    </row>
    <row r="7685" spans="1:27" ht="9.75" outlineLevel="5" x14ac:dyDescent="0.2">
      <c r="A7685" s="130"/>
      <c r="B7685" s="131"/>
      <c r="C7685" s="131"/>
      <c r="D7685" s="132"/>
      <c r="E7685" s="136" t="s">
        <v>0</v>
      </c>
      <c r="F7685" s="159" t="s">
        <v>763</v>
      </c>
      <c r="G7685" s="159"/>
      <c r="H7685" s="160"/>
      <c r="I7685" s="161"/>
      <c r="J7685" s="162"/>
      <c r="K7685" s="134"/>
      <c r="L7685" s="134"/>
      <c r="M7685" s="134"/>
      <c r="N7685" s="134"/>
      <c r="O7685" s="135"/>
      <c r="P7685" s="135"/>
      <c r="Q7685" s="135"/>
      <c r="R7685" s="132"/>
      <c r="S7685" s="132"/>
      <c r="T7685" s="131"/>
      <c r="U7685" s="6"/>
      <c r="V7685" s="8"/>
      <c r="W7685" s="8"/>
      <c r="X7685" s="133" t="str">
        <f>F7685</f>
        <v>---</v>
      </c>
      <c r="Y7685" s="9"/>
      <c r="AA7685" s="11"/>
    </row>
    <row r="7686" spans="1:27" ht="7.5" customHeight="1" outlineLevel="5" x14ac:dyDescent="0.15">
      <c r="B7686" s="69"/>
      <c r="C7686" s="69"/>
      <c r="D7686" s="60"/>
      <c r="E7686" s="60"/>
      <c r="F7686" s="61"/>
      <c r="G7686" s="60"/>
      <c r="H7686" s="65"/>
      <c r="I7686" s="105"/>
      <c r="J7686" s="63"/>
      <c r="K7686" s="65"/>
      <c r="L7686" s="65"/>
      <c r="M7686" s="65"/>
      <c r="N7686" s="65"/>
      <c r="O7686" s="63"/>
      <c r="P7686" s="63"/>
      <c r="Q7686" s="63"/>
      <c r="R7686" s="60"/>
      <c r="S7686" s="60"/>
      <c r="T7686" s="69"/>
      <c r="U7686" s="8"/>
      <c r="X7686" s="60"/>
    </row>
    <row r="7687" spans="1:27" ht="11.25" outlineLevel="4" x14ac:dyDescent="0.2">
      <c r="A7687" s="4"/>
      <c r="B7687" s="120"/>
      <c r="C7687" s="121">
        <v>13</v>
      </c>
      <c r="D7687" s="122" t="s">
        <v>534</v>
      </c>
      <c r="E7687" s="123" t="s">
        <v>3781</v>
      </c>
      <c r="F7687" s="124" t="s">
        <v>3782</v>
      </c>
      <c r="G7687" s="122" t="s">
        <v>752</v>
      </c>
      <c r="H7687" s="125">
        <v>142</v>
      </c>
      <c r="I7687" s="126">
        <v>0</v>
      </c>
      <c r="J7687" s="127">
        <f>H7687*I7687</f>
        <v>0</v>
      </c>
      <c r="K7687" s="125"/>
      <c r="L7687" s="125">
        <f>H7687*K7687</f>
        <v>0</v>
      </c>
      <c r="M7687" s="125"/>
      <c r="N7687" s="125">
        <f>H7687*M7687</f>
        <v>0</v>
      </c>
      <c r="O7687" s="127">
        <v>15</v>
      </c>
      <c r="P7687" s="127">
        <f>J7687*(O7687/100)</f>
        <v>0</v>
      </c>
      <c r="Q7687" s="127">
        <f>J7687+P7687</f>
        <v>0</v>
      </c>
      <c r="R7687" s="128"/>
      <c r="S7687" s="128" t="s">
        <v>538</v>
      </c>
      <c r="T7687" s="129">
        <v>1</v>
      </c>
      <c r="U7687" s="8"/>
      <c r="V7687" s="8"/>
      <c r="W7687" s="8"/>
      <c r="X7687" s="60"/>
    </row>
    <row r="7688" spans="1:27" ht="9.75" outlineLevel="5" x14ac:dyDescent="0.2">
      <c r="A7688" s="130"/>
      <c r="B7688" s="131"/>
      <c r="C7688" s="131"/>
      <c r="D7688" s="132"/>
      <c r="E7688" s="136" t="s">
        <v>0</v>
      </c>
      <c r="F7688" s="159" t="s">
        <v>3783</v>
      </c>
      <c r="G7688" s="159"/>
      <c r="H7688" s="160"/>
      <c r="I7688" s="161"/>
      <c r="J7688" s="162"/>
      <c r="K7688" s="134"/>
      <c r="L7688" s="134"/>
      <c r="M7688" s="134"/>
      <c r="N7688" s="134"/>
      <c r="O7688" s="135"/>
      <c r="P7688" s="135"/>
      <c r="Q7688" s="135"/>
      <c r="R7688" s="132"/>
      <c r="S7688" s="132"/>
      <c r="T7688" s="131"/>
      <c r="U7688" s="6"/>
      <c r="V7688" s="8"/>
      <c r="W7688" s="8"/>
      <c r="X7688" s="133" t="str">
        <f>F7688</f>
        <v>Montáž kabelů měděných bez ukončení uložených pod omítku plných plochých nebo bezhalogenových (např. CYKYLo) počtu a průřezu žil 3x1 až 2,5 mm2</v>
      </c>
      <c r="Y7688" s="9"/>
      <c r="AA7688" s="11"/>
    </row>
    <row r="7689" spans="1:27" ht="7.5" customHeight="1" outlineLevel="5" x14ac:dyDescent="0.15">
      <c r="B7689" s="69"/>
      <c r="C7689" s="69"/>
      <c r="D7689" s="60"/>
      <c r="E7689" s="60"/>
      <c r="F7689" s="61"/>
      <c r="G7689" s="60"/>
      <c r="H7689" s="65"/>
      <c r="I7689" s="105"/>
      <c r="J7689" s="63"/>
      <c r="K7689" s="65"/>
      <c r="L7689" s="65"/>
      <c r="M7689" s="65"/>
      <c r="N7689" s="65"/>
      <c r="O7689" s="63"/>
      <c r="P7689" s="63"/>
      <c r="Q7689" s="63"/>
      <c r="R7689" s="60"/>
      <c r="S7689" s="60"/>
      <c r="T7689" s="69"/>
      <c r="U7689" s="8"/>
      <c r="X7689" s="60"/>
    </row>
    <row r="7690" spans="1:27" ht="22.5" outlineLevel="4" x14ac:dyDescent="0.2">
      <c r="A7690" s="4"/>
      <c r="B7690" s="120"/>
      <c r="C7690" s="121">
        <v>14</v>
      </c>
      <c r="D7690" s="122" t="s">
        <v>760</v>
      </c>
      <c r="E7690" s="123" t="s">
        <v>3784</v>
      </c>
      <c r="F7690" s="124" t="s">
        <v>3785</v>
      </c>
      <c r="G7690" s="122" t="s">
        <v>752</v>
      </c>
      <c r="H7690" s="125">
        <v>142</v>
      </c>
      <c r="I7690" s="126">
        <v>0</v>
      </c>
      <c r="J7690" s="127">
        <f>H7690*I7690</f>
        <v>0</v>
      </c>
      <c r="K7690" s="125"/>
      <c r="L7690" s="125">
        <f>H7690*K7690</f>
        <v>0</v>
      </c>
      <c r="M7690" s="125"/>
      <c r="N7690" s="125">
        <f>H7690*M7690</f>
        <v>0</v>
      </c>
      <c r="O7690" s="127">
        <v>15</v>
      </c>
      <c r="P7690" s="127">
        <f>J7690*(O7690/100)</f>
        <v>0</v>
      </c>
      <c r="Q7690" s="127">
        <f>J7690+P7690</f>
        <v>0</v>
      </c>
      <c r="R7690" s="128"/>
      <c r="S7690" s="128" t="s">
        <v>776</v>
      </c>
      <c r="T7690" s="129">
        <v>1</v>
      </c>
      <c r="U7690" s="8"/>
      <c r="V7690" s="8"/>
      <c r="W7690" s="8"/>
      <c r="X7690" s="60"/>
    </row>
    <row r="7691" spans="1:27" ht="9.75" outlineLevel="5" x14ac:dyDescent="0.2">
      <c r="A7691" s="130"/>
      <c r="B7691" s="131"/>
      <c r="C7691" s="131"/>
      <c r="D7691" s="132"/>
      <c r="E7691" s="136" t="s">
        <v>0</v>
      </c>
      <c r="F7691" s="159" t="s">
        <v>763</v>
      </c>
      <c r="G7691" s="159"/>
      <c r="H7691" s="160"/>
      <c r="I7691" s="161"/>
      <c r="J7691" s="162"/>
      <c r="K7691" s="134"/>
      <c r="L7691" s="134"/>
      <c r="M7691" s="134"/>
      <c r="N7691" s="134"/>
      <c r="O7691" s="135"/>
      <c r="P7691" s="135"/>
      <c r="Q7691" s="135"/>
      <c r="R7691" s="132"/>
      <c r="S7691" s="132"/>
      <c r="T7691" s="131"/>
      <c r="U7691" s="6"/>
      <c r="V7691" s="8"/>
      <c r="W7691" s="8"/>
      <c r="X7691" s="133" t="str">
        <f>F7691</f>
        <v>---</v>
      </c>
      <c r="Y7691" s="9"/>
      <c r="AA7691" s="11"/>
    </row>
    <row r="7692" spans="1:27" ht="7.5" customHeight="1" outlineLevel="5" x14ac:dyDescent="0.15">
      <c r="B7692" s="69"/>
      <c r="C7692" s="69"/>
      <c r="D7692" s="60"/>
      <c r="E7692" s="60"/>
      <c r="F7692" s="61"/>
      <c r="G7692" s="60"/>
      <c r="H7692" s="65"/>
      <c r="I7692" s="105"/>
      <c r="J7692" s="63"/>
      <c r="K7692" s="65"/>
      <c r="L7692" s="65"/>
      <c r="M7692" s="65"/>
      <c r="N7692" s="65"/>
      <c r="O7692" s="63"/>
      <c r="P7692" s="63"/>
      <c r="Q7692" s="63"/>
      <c r="R7692" s="60"/>
      <c r="S7692" s="60"/>
      <c r="T7692" s="69"/>
      <c r="U7692" s="8"/>
      <c r="X7692" s="60"/>
    </row>
    <row r="7693" spans="1:27" ht="11.25" outlineLevel="4" x14ac:dyDescent="0.2">
      <c r="A7693" s="4"/>
      <c r="B7693" s="120"/>
      <c r="C7693" s="121">
        <v>15</v>
      </c>
      <c r="D7693" s="122" t="s">
        <v>534</v>
      </c>
      <c r="E7693" s="123" t="s">
        <v>3774</v>
      </c>
      <c r="F7693" s="124" t="s">
        <v>3775</v>
      </c>
      <c r="G7693" s="122" t="s">
        <v>752</v>
      </c>
      <c r="H7693" s="125">
        <v>20</v>
      </c>
      <c r="I7693" s="126">
        <v>0</v>
      </c>
      <c r="J7693" s="127">
        <f>H7693*I7693</f>
        <v>0</v>
      </c>
      <c r="K7693" s="125"/>
      <c r="L7693" s="125">
        <f>H7693*K7693</f>
        <v>0</v>
      </c>
      <c r="M7693" s="125"/>
      <c r="N7693" s="125">
        <f>H7693*M7693</f>
        <v>0</v>
      </c>
      <c r="O7693" s="127">
        <v>15</v>
      </c>
      <c r="P7693" s="127">
        <f>J7693*(O7693/100)</f>
        <v>0</v>
      </c>
      <c r="Q7693" s="127">
        <f>J7693+P7693</f>
        <v>0</v>
      </c>
      <c r="R7693" s="128"/>
      <c r="S7693" s="128" t="s">
        <v>538</v>
      </c>
      <c r="T7693" s="129">
        <v>1</v>
      </c>
      <c r="U7693" s="8"/>
      <c r="V7693" s="8"/>
      <c r="W7693" s="8"/>
      <c r="X7693" s="60"/>
    </row>
    <row r="7694" spans="1:27" ht="9.75" outlineLevel="5" x14ac:dyDescent="0.2">
      <c r="A7694" s="130"/>
      <c r="B7694" s="131"/>
      <c r="C7694" s="131"/>
      <c r="D7694" s="132"/>
      <c r="E7694" s="136" t="s">
        <v>0</v>
      </c>
      <c r="F7694" s="159" t="s">
        <v>3776</v>
      </c>
      <c r="G7694" s="159"/>
      <c r="H7694" s="160"/>
      <c r="I7694" s="161"/>
      <c r="J7694" s="162"/>
      <c r="K7694" s="134"/>
      <c r="L7694" s="134"/>
      <c r="M7694" s="134"/>
      <c r="N7694" s="134"/>
      <c r="O7694" s="135"/>
      <c r="P7694" s="135"/>
      <c r="Q7694" s="135"/>
      <c r="R7694" s="132"/>
      <c r="S7694" s="132"/>
      <c r="T7694" s="131"/>
      <c r="U7694" s="6"/>
      <c r="V7694" s="8"/>
      <c r="W7694" s="8"/>
      <c r="X7694" s="133" t="str">
        <f>F7694</f>
        <v>Montáž kabelů měděných bez ukončení uložených pod omítku plných kulatých (např. CYKY), počtu a průřezu žil 3x1,5 mm2</v>
      </c>
      <c r="Y7694" s="9"/>
      <c r="AA7694" s="11"/>
    </row>
    <row r="7695" spans="1:27" ht="7.5" customHeight="1" outlineLevel="5" x14ac:dyDescent="0.15">
      <c r="B7695" s="69"/>
      <c r="C7695" s="69"/>
      <c r="D7695" s="60"/>
      <c r="E7695" s="60"/>
      <c r="F7695" s="61"/>
      <c r="G7695" s="60"/>
      <c r="H7695" s="65"/>
      <c r="I7695" s="105"/>
      <c r="J7695" s="63"/>
      <c r="K7695" s="65"/>
      <c r="L7695" s="65"/>
      <c r="M7695" s="65"/>
      <c r="N7695" s="65"/>
      <c r="O7695" s="63"/>
      <c r="P7695" s="63"/>
      <c r="Q7695" s="63"/>
      <c r="R7695" s="60"/>
      <c r="S7695" s="60"/>
      <c r="T7695" s="69"/>
      <c r="U7695" s="8"/>
      <c r="X7695" s="60"/>
    </row>
    <row r="7696" spans="1:27" ht="22.5" outlineLevel="4" x14ac:dyDescent="0.2">
      <c r="A7696" s="4"/>
      <c r="B7696" s="120"/>
      <c r="C7696" s="121">
        <v>16</v>
      </c>
      <c r="D7696" s="122" t="s">
        <v>760</v>
      </c>
      <c r="E7696" s="123" t="s">
        <v>3786</v>
      </c>
      <c r="F7696" s="124" t="s">
        <v>3787</v>
      </c>
      <c r="G7696" s="122" t="s">
        <v>752</v>
      </c>
      <c r="H7696" s="125">
        <v>20</v>
      </c>
      <c r="I7696" s="126">
        <v>0</v>
      </c>
      <c r="J7696" s="127">
        <f>H7696*I7696</f>
        <v>0</v>
      </c>
      <c r="K7696" s="125"/>
      <c r="L7696" s="125">
        <f>H7696*K7696</f>
        <v>0</v>
      </c>
      <c r="M7696" s="125"/>
      <c r="N7696" s="125">
        <f>H7696*M7696</f>
        <v>0</v>
      </c>
      <c r="O7696" s="127">
        <v>15</v>
      </c>
      <c r="P7696" s="127">
        <f>J7696*(O7696/100)</f>
        <v>0</v>
      </c>
      <c r="Q7696" s="127">
        <f>J7696+P7696</f>
        <v>0</v>
      </c>
      <c r="R7696" s="128"/>
      <c r="S7696" s="128" t="s">
        <v>776</v>
      </c>
      <c r="T7696" s="129">
        <v>1</v>
      </c>
      <c r="U7696" s="8"/>
      <c r="V7696" s="8"/>
      <c r="W7696" s="8"/>
      <c r="X7696" s="60"/>
    </row>
    <row r="7697" spans="1:27" ht="9.75" outlineLevel="5" x14ac:dyDescent="0.2">
      <c r="A7697" s="130"/>
      <c r="B7697" s="131"/>
      <c r="C7697" s="131"/>
      <c r="D7697" s="132"/>
      <c r="E7697" s="136" t="s">
        <v>0</v>
      </c>
      <c r="F7697" s="159" t="s">
        <v>763</v>
      </c>
      <c r="G7697" s="159"/>
      <c r="H7697" s="160"/>
      <c r="I7697" s="161"/>
      <c r="J7697" s="162"/>
      <c r="K7697" s="134"/>
      <c r="L7697" s="134"/>
      <c r="M7697" s="134"/>
      <c r="N7697" s="134"/>
      <c r="O7697" s="135"/>
      <c r="P7697" s="135"/>
      <c r="Q7697" s="135"/>
      <c r="R7697" s="132"/>
      <c r="S7697" s="132"/>
      <c r="T7697" s="131"/>
      <c r="U7697" s="6"/>
      <c r="V7697" s="8"/>
      <c r="W7697" s="8"/>
      <c r="X7697" s="133" t="str">
        <f>F7697</f>
        <v>---</v>
      </c>
      <c r="Y7697" s="9"/>
      <c r="AA7697" s="11"/>
    </row>
    <row r="7698" spans="1:27" ht="7.5" customHeight="1" outlineLevel="5" x14ac:dyDescent="0.15">
      <c r="B7698" s="69"/>
      <c r="C7698" s="69"/>
      <c r="D7698" s="60"/>
      <c r="E7698" s="60"/>
      <c r="F7698" s="61"/>
      <c r="G7698" s="60"/>
      <c r="H7698" s="65"/>
      <c r="I7698" s="105"/>
      <c r="J7698" s="63"/>
      <c r="K7698" s="65"/>
      <c r="L7698" s="65"/>
      <c r="M7698" s="65"/>
      <c r="N7698" s="65"/>
      <c r="O7698" s="63"/>
      <c r="P7698" s="63"/>
      <c r="Q7698" s="63"/>
      <c r="R7698" s="60"/>
      <c r="S7698" s="60"/>
      <c r="T7698" s="69"/>
      <c r="U7698" s="8"/>
      <c r="X7698" s="60"/>
    </row>
    <row r="7699" spans="1:27" ht="11.25" outlineLevel="4" x14ac:dyDescent="0.2">
      <c r="A7699" s="4"/>
      <c r="B7699" s="120"/>
      <c r="C7699" s="121">
        <v>17</v>
      </c>
      <c r="D7699" s="122" t="s">
        <v>534</v>
      </c>
      <c r="E7699" s="123" t="s">
        <v>3788</v>
      </c>
      <c r="F7699" s="124" t="s">
        <v>3789</v>
      </c>
      <c r="G7699" s="122" t="s">
        <v>752</v>
      </c>
      <c r="H7699" s="125">
        <v>90</v>
      </c>
      <c r="I7699" s="126">
        <v>0</v>
      </c>
      <c r="J7699" s="127">
        <f>H7699*I7699</f>
        <v>0</v>
      </c>
      <c r="K7699" s="125"/>
      <c r="L7699" s="125">
        <f>H7699*K7699</f>
        <v>0</v>
      </c>
      <c r="M7699" s="125"/>
      <c r="N7699" s="125">
        <f>H7699*M7699</f>
        <v>0</v>
      </c>
      <c r="O7699" s="127">
        <v>15</v>
      </c>
      <c r="P7699" s="127">
        <f>J7699*(O7699/100)</f>
        <v>0</v>
      </c>
      <c r="Q7699" s="127">
        <f>J7699+P7699</f>
        <v>0</v>
      </c>
      <c r="R7699" s="128"/>
      <c r="S7699" s="128" t="s">
        <v>538</v>
      </c>
      <c r="T7699" s="129">
        <v>1</v>
      </c>
      <c r="U7699" s="8"/>
      <c r="V7699" s="8"/>
      <c r="W7699" s="8"/>
      <c r="X7699" s="60"/>
    </row>
    <row r="7700" spans="1:27" ht="9.75" outlineLevel="5" x14ac:dyDescent="0.2">
      <c r="A7700" s="130"/>
      <c r="B7700" s="131"/>
      <c r="C7700" s="131"/>
      <c r="D7700" s="132"/>
      <c r="E7700" s="136" t="s">
        <v>0</v>
      </c>
      <c r="F7700" s="159" t="s">
        <v>3790</v>
      </c>
      <c r="G7700" s="159"/>
      <c r="H7700" s="160"/>
      <c r="I7700" s="161"/>
      <c r="J7700" s="162"/>
      <c r="K7700" s="134"/>
      <c r="L7700" s="134"/>
      <c r="M7700" s="134"/>
      <c r="N7700" s="134"/>
      <c r="O7700" s="135"/>
      <c r="P7700" s="135"/>
      <c r="Q7700" s="135"/>
      <c r="R7700" s="132"/>
      <c r="S7700" s="132"/>
      <c r="T7700" s="131"/>
      <c r="U7700" s="6"/>
      <c r="V7700" s="8"/>
      <c r="W7700" s="8"/>
      <c r="X7700" s="133" t="str">
        <f>F7700</f>
        <v>Montáž kabelů měděných bez ukončení uložených pod omítku plných kulatých (např. CYKY), počtu a průřezu žil 5x1,5 až 2,5 mm2</v>
      </c>
      <c r="Y7700" s="9"/>
      <c r="AA7700" s="11"/>
    </row>
    <row r="7701" spans="1:27" ht="7.5" customHeight="1" outlineLevel="5" x14ac:dyDescent="0.15">
      <c r="B7701" s="69"/>
      <c r="C7701" s="69"/>
      <c r="D7701" s="60"/>
      <c r="E7701" s="60"/>
      <c r="F7701" s="61"/>
      <c r="G7701" s="60"/>
      <c r="H7701" s="65"/>
      <c r="I7701" s="105"/>
      <c r="J7701" s="63"/>
      <c r="K7701" s="65"/>
      <c r="L7701" s="65"/>
      <c r="M7701" s="65"/>
      <c r="N7701" s="65"/>
      <c r="O7701" s="63"/>
      <c r="P7701" s="63"/>
      <c r="Q7701" s="63"/>
      <c r="R7701" s="60"/>
      <c r="S7701" s="60"/>
      <c r="T7701" s="69"/>
      <c r="U7701" s="8"/>
      <c r="X7701" s="60"/>
    </row>
    <row r="7702" spans="1:27" ht="22.5" outlineLevel="4" x14ac:dyDescent="0.2">
      <c r="A7702" s="4"/>
      <c r="B7702" s="120"/>
      <c r="C7702" s="121">
        <v>18</v>
      </c>
      <c r="D7702" s="122" t="s">
        <v>760</v>
      </c>
      <c r="E7702" s="123" t="s">
        <v>3791</v>
      </c>
      <c r="F7702" s="124" t="s">
        <v>3792</v>
      </c>
      <c r="G7702" s="122" t="s">
        <v>752</v>
      </c>
      <c r="H7702" s="125">
        <v>90</v>
      </c>
      <c r="I7702" s="126">
        <v>0</v>
      </c>
      <c r="J7702" s="127">
        <f>H7702*I7702</f>
        <v>0</v>
      </c>
      <c r="K7702" s="125"/>
      <c r="L7702" s="125">
        <f>H7702*K7702</f>
        <v>0</v>
      </c>
      <c r="M7702" s="125"/>
      <c r="N7702" s="125">
        <f>H7702*M7702</f>
        <v>0</v>
      </c>
      <c r="O7702" s="127">
        <v>15</v>
      </c>
      <c r="P7702" s="127">
        <f>J7702*(O7702/100)</f>
        <v>0</v>
      </c>
      <c r="Q7702" s="127">
        <f>J7702+P7702</f>
        <v>0</v>
      </c>
      <c r="R7702" s="128"/>
      <c r="S7702" s="128" t="s">
        <v>776</v>
      </c>
      <c r="T7702" s="129">
        <v>1</v>
      </c>
      <c r="U7702" s="8"/>
      <c r="V7702" s="8"/>
      <c r="W7702" s="8"/>
      <c r="X7702" s="60"/>
    </row>
    <row r="7703" spans="1:27" ht="9.75" outlineLevel="5" x14ac:dyDescent="0.2">
      <c r="A7703" s="130"/>
      <c r="B7703" s="131"/>
      <c r="C7703" s="131"/>
      <c r="D7703" s="132"/>
      <c r="E7703" s="136" t="s">
        <v>0</v>
      </c>
      <c r="F7703" s="159" t="s">
        <v>763</v>
      </c>
      <c r="G7703" s="159"/>
      <c r="H7703" s="160"/>
      <c r="I7703" s="161"/>
      <c r="J7703" s="162"/>
      <c r="K7703" s="134"/>
      <c r="L7703" s="134"/>
      <c r="M7703" s="134"/>
      <c r="N7703" s="134"/>
      <c r="O7703" s="135"/>
      <c r="P7703" s="135"/>
      <c r="Q7703" s="135"/>
      <c r="R7703" s="132"/>
      <c r="S7703" s="132"/>
      <c r="T7703" s="131"/>
      <c r="U7703" s="6"/>
      <c r="V7703" s="8"/>
      <c r="W7703" s="8"/>
      <c r="X7703" s="133" t="str">
        <f>F7703</f>
        <v>---</v>
      </c>
      <c r="Y7703" s="9"/>
      <c r="AA7703" s="11"/>
    </row>
    <row r="7704" spans="1:27" ht="7.5" customHeight="1" outlineLevel="5" x14ac:dyDescent="0.15">
      <c r="B7704" s="69"/>
      <c r="C7704" s="69"/>
      <c r="D7704" s="60"/>
      <c r="E7704" s="60"/>
      <c r="F7704" s="61"/>
      <c r="G7704" s="60"/>
      <c r="H7704" s="65"/>
      <c r="I7704" s="105"/>
      <c r="J7704" s="63"/>
      <c r="K7704" s="65"/>
      <c r="L7704" s="65"/>
      <c r="M7704" s="65"/>
      <c r="N7704" s="65"/>
      <c r="O7704" s="63"/>
      <c r="P7704" s="63"/>
      <c r="Q7704" s="63"/>
      <c r="R7704" s="60"/>
      <c r="S7704" s="60"/>
      <c r="T7704" s="69"/>
      <c r="U7704" s="8"/>
      <c r="X7704" s="60"/>
    </row>
    <row r="7705" spans="1:27" ht="11.25" outlineLevel="4" x14ac:dyDescent="0.2">
      <c r="A7705" s="4"/>
      <c r="B7705" s="120"/>
      <c r="C7705" s="121">
        <v>19</v>
      </c>
      <c r="D7705" s="122" t="s">
        <v>534</v>
      </c>
      <c r="E7705" s="123" t="s">
        <v>3781</v>
      </c>
      <c r="F7705" s="124" t="s">
        <v>3782</v>
      </c>
      <c r="G7705" s="122" t="s">
        <v>752</v>
      </c>
      <c r="H7705" s="125">
        <v>162</v>
      </c>
      <c r="I7705" s="126">
        <v>0</v>
      </c>
      <c r="J7705" s="127">
        <f>H7705*I7705</f>
        <v>0</v>
      </c>
      <c r="K7705" s="125"/>
      <c r="L7705" s="125">
        <f>H7705*K7705</f>
        <v>0</v>
      </c>
      <c r="M7705" s="125"/>
      <c r="N7705" s="125">
        <f>H7705*M7705</f>
        <v>0</v>
      </c>
      <c r="O7705" s="127">
        <v>15</v>
      </c>
      <c r="P7705" s="127">
        <f>J7705*(O7705/100)</f>
        <v>0</v>
      </c>
      <c r="Q7705" s="127">
        <f>J7705+P7705</f>
        <v>0</v>
      </c>
      <c r="R7705" s="128"/>
      <c r="S7705" s="128" t="s">
        <v>538</v>
      </c>
      <c r="T7705" s="129">
        <v>1</v>
      </c>
      <c r="U7705" s="8"/>
      <c r="V7705" s="8"/>
      <c r="W7705" s="8"/>
      <c r="X7705" s="60"/>
    </row>
    <row r="7706" spans="1:27" ht="9.75" outlineLevel="5" x14ac:dyDescent="0.2">
      <c r="A7706" s="130"/>
      <c r="B7706" s="131"/>
      <c r="C7706" s="131"/>
      <c r="D7706" s="132"/>
      <c r="E7706" s="136" t="s">
        <v>0</v>
      </c>
      <c r="F7706" s="159" t="s">
        <v>3783</v>
      </c>
      <c r="G7706" s="159"/>
      <c r="H7706" s="160"/>
      <c r="I7706" s="161"/>
      <c r="J7706" s="162"/>
      <c r="K7706" s="134"/>
      <c r="L7706" s="134"/>
      <c r="M7706" s="134"/>
      <c r="N7706" s="134"/>
      <c r="O7706" s="135"/>
      <c r="P7706" s="135"/>
      <c r="Q7706" s="135"/>
      <c r="R7706" s="132"/>
      <c r="S7706" s="132"/>
      <c r="T7706" s="131"/>
      <c r="U7706" s="6"/>
      <c r="V7706" s="8"/>
      <c r="W7706" s="8"/>
      <c r="X7706" s="133" t="str">
        <f>F7706</f>
        <v>Montáž kabelů měděných bez ukončení uložených pod omítku plných plochých nebo bezhalogenových (např. CYKYLo) počtu a průřezu žil 3x1 až 2,5 mm2</v>
      </c>
      <c r="Y7706" s="9"/>
      <c r="AA7706" s="11"/>
    </row>
    <row r="7707" spans="1:27" ht="7.5" customHeight="1" outlineLevel="5" x14ac:dyDescent="0.15">
      <c r="B7707" s="69"/>
      <c r="C7707" s="69"/>
      <c r="D7707" s="60"/>
      <c r="E7707" s="60"/>
      <c r="F7707" s="61"/>
      <c r="G7707" s="60"/>
      <c r="H7707" s="65"/>
      <c r="I7707" s="105"/>
      <c r="J7707" s="63"/>
      <c r="K7707" s="65"/>
      <c r="L7707" s="65"/>
      <c r="M7707" s="65"/>
      <c r="N7707" s="65"/>
      <c r="O7707" s="63"/>
      <c r="P7707" s="63"/>
      <c r="Q7707" s="63"/>
      <c r="R7707" s="60"/>
      <c r="S7707" s="60"/>
      <c r="T7707" s="69"/>
      <c r="U7707" s="8"/>
      <c r="X7707" s="60"/>
    </row>
    <row r="7708" spans="1:27" ht="22.5" outlineLevel="4" x14ac:dyDescent="0.2">
      <c r="A7708" s="4"/>
      <c r="B7708" s="120"/>
      <c r="C7708" s="121">
        <v>20</v>
      </c>
      <c r="D7708" s="122" t="s">
        <v>760</v>
      </c>
      <c r="E7708" s="123" t="s">
        <v>3793</v>
      </c>
      <c r="F7708" s="124" t="s">
        <v>3794</v>
      </c>
      <c r="G7708" s="122" t="s">
        <v>752</v>
      </c>
      <c r="H7708" s="125">
        <v>162</v>
      </c>
      <c r="I7708" s="126">
        <v>0</v>
      </c>
      <c r="J7708" s="127">
        <f>H7708*I7708</f>
        <v>0</v>
      </c>
      <c r="K7708" s="125"/>
      <c r="L7708" s="125">
        <f>H7708*K7708</f>
        <v>0</v>
      </c>
      <c r="M7708" s="125"/>
      <c r="N7708" s="125">
        <f>H7708*M7708</f>
        <v>0</v>
      </c>
      <c r="O7708" s="127">
        <v>15</v>
      </c>
      <c r="P7708" s="127">
        <f>J7708*(O7708/100)</f>
        <v>0</v>
      </c>
      <c r="Q7708" s="127">
        <f>J7708+P7708</f>
        <v>0</v>
      </c>
      <c r="R7708" s="128"/>
      <c r="S7708" s="128" t="s">
        <v>776</v>
      </c>
      <c r="T7708" s="129">
        <v>1</v>
      </c>
      <c r="U7708" s="8"/>
      <c r="V7708" s="8"/>
      <c r="W7708" s="8"/>
      <c r="X7708" s="60"/>
    </row>
    <row r="7709" spans="1:27" ht="9.75" outlineLevel="5" x14ac:dyDescent="0.2">
      <c r="A7709" s="130"/>
      <c r="B7709" s="131"/>
      <c r="C7709" s="131"/>
      <c r="D7709" s="132"/>
      <c r="E7709" s="136" t="s">
        <v>0</v>
      </c>
      <c r="F7709" s="159" t="s">
        <v>763</v>
      </c>
      <c r="G7709" s="159"/>
      <c r="H7709" s="160"/>
      <c r="I7709" s="161"/>
      <c r="J7709" s="162"/>
      <c r="K7709" s="134"/>
      <c r="L7709" s="134"/>
      <c r="M7709" s="134"/>
      <c r="N7709" s="134"/>
      <c r="O7709" s="135"/>
      <c r="P7709" s="135"/>
      <c r="Q7709" s="135"/>
      <c r="R7709" s="132"/>
      <c r="S7709" s="132"/>
      <c r="T7709" s="131"/>
      <c r="U7709" s="6"/>
      <c r="V7709" s="8"/>
      <c r="W7709" s="8"/>
      <c r="X7709" s="133" t="str">
        <f>F7709</f>
        <v>---</v>
      </c>
      <c r="Y7709" s="9"/>
      <c r="AA7709" s="11"/>
    </row>
    <row r="7710" spans="1:27" ht="7.5" customHeight="1" outlineLevel="5" x14ac:dyDescent="0.15">
      <c r="B7710" s="69"/>
      <c r="C7710" s="69"/>
      <c r="D7710" s="60"/>
      <c r="E7710" s="60"/>
      <c r="F7710" s="61"/>
      <c r="G7710" s="60"/>
      <c r="H7710" s="65"/>
      <c r="I7710" s="105"/>
      <c r="J7710" s="63"/>
      <c r="K7710" s="65"/>
      <c r="L7710" s="65"/>
      <c r="M7710" s="65"/>
      <c r="N7710" s="65"/>
      <c r="O7710" s="63"/>
      <c r="P7710" s="63"/>
      <c r="Q7710" s="63"/>
      <c r="R7710" s="60"/>
      <c r="S7710" s="60"/>
      <c r="T7710" s="69"/>
      <c r="U7710" s="8"/>
      <c r="X7710" s="60"/>
    </row>
    <row r="7711" spans="1:27" ht="11.25" outlineLevel="4" x14ac:dyDescent="0.2">
      <c r="A7711" s="4"/>
      <c r="B7711" s="120"/>
      <c r="C7711" s="121">
        <v>21</v>
      </c>
      <c r="D7711" s="122" t="s">
        <v>534</v>
      </c>
      <c r="E7711" s="123" t="s">
        <v>3795</v>
      </c>
      <c r="F7711" s="124" t="s">
        <v>3796</v>
      </c>
      <c r="G7711" s="122" t="s">
        <v>752</v>
      </c>
      <c r="H7711" s="125">
        <v>680</v>
      </c>
      <c r="I7711" s="126">
        <v>0</v>
      </c>
      <c r="J7711" s="127">
        <f>H7711*I7711</f>
        <v>0</v>
      </c>
      <c r="K7711" s="125"/>
      <c r="L7711" s="125">
        <f>H7711*K7711</f>
        <v>0</v>
      </c>
      <c r="M7711" s="125"/>
      <c r="N7711" s="125">
        <f>H7711*M7711</f>
        <v>0</v>
      </c>
      <c r="O7711" s="127">
        <v>15</v>
      </c>
      <c r="P7711" s="127">
        <f>J7711*(O7711/100)</f>
        <v>0</v>
      </c>
      <c r="Q7711" s="127">
        <f>J7711+P7711</f>
        <v>0</v>
      </c>
      <c r="R7711" s="128"/>
      <c r="S7711" s="128" t="s">
        <v>538</v>
      </c>
      <c r="T7711" s="129">
        <v>1</v>
      </c>
      <c r="U7711" s="8"/>
      <c r="V7711" s="8"/>
      <c r="W7711" s="8"/>
      <c r="X7711" s="60"/>
    </row>
    <row r="7712" spans="1:27" ht="9.75" outlineLevel="5" x14ac:dyDescent="0.2">
      <c r="A7712" s="130"/>
      <c r="B7712" s="131"/>
      <c r="C7712" s="131"/>
      <c r="D7712" s="132"/>
      <c r="E7712" s="136" t="s">
        <v>0</v>
      </c>
      <c r="F7712" s="159" t="s">
        <v>3797</v>
      </c>
      <c r="G7712" s="159"/>
      <c r="H7712" s="160"/>
      <c r="I7712" s="161"/>
      <c r="J7712" s="162"/>
      <c r="K7712" s="134"/>
      <c r="L7712" s="134"/>
      <c r="M7712" s="134"/>
      <c r="N7712" s="134"/>
      <c r="O7712" s="135"/>
      <c r="P7712" s="135"/>
      <c r="Q7712" s="135"/>
      <c r="R7712" s="132"/>
      <c r="S7712" s="132"/>
      <c r="T7712" s="131"/>
      <c r="U7712" s="6"/>
      <c r="V7712" s="8"/>
      <c r="W7712" s="8"/>
      <c r="X7712" s="133" t="str">
        <f>F7712</f>
        <v>Montáž kabelů měděných bez ukončení uložených pod omítku plných kulatých (např. CYKY), počtu a průřezu žil 3x2,5 až 6 mm2</v>
      </c>
      <c r="Y7712" s="9"/>
      <c r="AA7712" s="11"/>
    </row>
    <row r="7713" spans="1:27" ht="7.5" customHeight="1" outlineLevel="5" x14ac:dyDescent="0.15">
      <c r="B7713" s="69"/>
      <c r="C7713" s="69"/>
      <c r="D7713" s="60"/>
      <c r="E7713" s="60"/>
      <c r="F7713" s="61"/>
      <c r="G7713" s="60"/>
      <c r="H7713" s="65"/>
      <c r="I7713" s="105"/>
      <c r="J7713" s="63"/>
      <c r="K7713" s="65"/>
      <c r="L7713" s="65"/>
      <c r="M7713" s="65"/>
      <c r="N7713" s="65"/>
      <c r="O7713" s="63"/>
      <c r="P7713" s="63"/>
      <c r="Q7713" s="63"/>
      <c r="R7713" s="60"/>
      <c r="S7713" s="60"/>
      <c r="T7713" s="69"/>
      <c r="U7713" s="8"/>
      <c r="X7713" s="60"/>
    </row>
    <row r="7714" spans="1:27" ht="22.5" outlineLevel="4" x14ac:dyDescent="0.2">
      <c r="A7714" s="4"/>
      <c r="B7714" s="120"/>
      <c r="C7714" s="121">
        <v>22</v>
      </c>
      <c r="D7714" s="122" t="s">
        <v>760</v>
      </c>
      <c r="E7714" s="123" t="s">
        <v>3798</v>
      </c>
      <c r="F7714" s="124" t="s">
        <v>3799</v>
      </c>
      <c r="G7714" s="122" t="s">
        <v>752</v>
      </c>
      <c r="H7714" s="125">
        <v>680</v>
      </c>
      <c r="I7714" s="126">
        <v>0</v>
      </c>
      <c r="J7714" s="127">
        <f>H7714*I7714</f>
        <v>0</v>
      </c>
      <c r="K7714" s="125"/>
      <c r="L7714" s="125">
        <f>H7714*K7714</f>
        <v>0</v>
      </c>
      <c r="M7714" s="125"/>
      <c r="N7714" s="125">
        <f>H7714*M7714</f>
        <v>0</v>
      </c>
      <c r="O7714" s="127">
        <v>15</v>
      </c>
      <c r="P7714" s="127">
        <f>J7714*(O7714/100)</f>
        <v>0</v>
      </c>
      <c r="Q7714" s="127">
        <f>J7714+P7714</f>
        <v>0</v>
      </c>
      <c r="R7714" s="128"/>
      <c r="S7714" s="128" t="s">
        <v>776</v>
      </c>
      <c r="T7714" s="129">
        <v>1</v>
      </c>
      <c r="U7714" s="8"/>
      <c r="V7714" s="8"/>
      <c r="W7714" s="8"/>
      <c r="X7714" s="60"/>
    </row>
    <row r="7715" spans="1:27" ht="9.75" outlineLevel="5" x14ac:dyDescent="0.2">
      <c r="A7715" s="130"/>
      <c r="B7715" s="131"/>
      <c r="C7715" s="131"/>
      <c r="D7715" s="132"/>
      <c r="E7715" s="136" t="s">
        <v>0</v>
      </c>
      <c r="F7715" s="159" t="s">
        <v>763</v>
      </c>
      <c r="G7715" s="159"/>
      <c r="H7715" s="160"/>
      <c r="I7715" s="161"/>
      <c r="J7715" s="162"/>
      <c r="K7715" s="134"/>
      <c r="L7715" s="134"/>
      <c r="M7715" s="134"/>
      <c r="N7715" s="134"/>
      <c r="O7715" s="135"/>
      <c r="P7715" s="135"/>
      <c r="Q7715" s="135"/>
      <c r="R7715" s="132"/>
      <c r="S7715" s="132"/>
      <c r="T7715" s="131"/>
      <c r="U7715" s="6"/>
      <c r="V7715" s="8"/>
      <c r="W7715" s="8"/>
      <c r="X7715" s="133" t="str">
        <f>F7715</f>
        <v>---</v>
      </c>
      <c r="Y7715" s="9"/>
      <c r="AA7715" s="11"/>
    </row>
    <row r="7716" spans="1:27" ht="7.5" customHeight="1" outlineLevel="5" x14ac:dyDescent="0.15">
      <c r="B7716" s="69"/>
      <c r="C7716" s="69"/>
      <c r="D7716" s="60"/>
      <c r="E7716" s="60"/>
      <c r="F7716" s="61"/>
      <c r="G7716" s="60"/>
      <c r="H7716" s="65"/>
      <c r="I7716" s="105"/>
      <c r="J7716" s="63"/>
      <c r="K7716" s="65"/>
      <c r="L7716" s="65"/>
      <c r="M7716" s="65"/>
      <c r="N7716" s="65"/>
      <c r="O7716" s="63"/>
      <c r="P7716" s="63"/>
      <c r="Q7716" s="63"/>
      <c r="R7716" s="60"/>
      <c r="S7716" s="60"/>
      <c r="T7716" s="69"/>
      <c r="U7716" s="8"/>
      <c r="X7716" s="60"/>
    </row>
    <row r="7717" spans="1:27" ht="11.25" outlineLevel="4" x14ac:dyDescent="0.2">
      <c r="A7717" s="4"/>
      <c r="B7717" s="120"/>
      <c r="C7717" s="121">
        <v>23</v>
      </c>
      <c r="D7717" s="122" t="s">
        <v>534</v>
      </c>
      <c r="E7717" s="123" t="s">
        <v>3800</v>
      </c>
      <c r="F7717" s="124" t="s">
        <v>3801</v>
      </c>
      <c r="G7717" s="122" t="s">
        <v>752</v>
      </c>
      <c r="H7717" s="125">
        <v>62</v>
      </c>
      <c r="I7717" s="126">
        <v>0</v>
      </c>
      <c r="J7717" s="127">
        <f>H7717*I7717</f>
        <v>0</v>
      </c>
      <c r="K7717" s="125"/>
      <c r="L7717" s="125">
        <f>H7717*K7717</f>
        <v>0</v>
      </c>
      <c r="M7717" s="125"/>
      <c r="N7717" s="125">
        <f>H7717*M7717</f>
        <v>0</v>
      </c>
      <c r="O7717" s="127">
        <v>15</v>
      </c>
      <c r="P7717" s="127">
        <f>J7717*(O7717/100)</f>
        <v>0</v>
      </c>
      <c r="Q7717" s="127">
        <f>J7717+P7717</f>
        <v>0</v>
      </c>
      <c r="R7717" s="128"/>
      <c r="S7717" s="128" t="s">
        <v>538</v>
      </c>
      <c r="T7717" s="129">
        <v>1</v>
      </c>
      <c r="U7717" s="8"/>
      <c r="V7717" s="8"/>
      <c r="W7717" s="8"/>
      <c r="X7717" s="60"/>
    </row>
    <row r="7718" spans="1:27" ht="9.75" outlineLevel="5" x14ac:dyDescent="0.2">
      <c r="A7718" s="130"/>
      <c r="B7718" s="131"/>
      <c r="C7718" s="131"/>
      <c r="D7718" s="132"/>
      <c r="E7718" s="136" t="s">
        <v>0</v>
      </c>
      <c r="F7718" s="159" t="s">
        <v>3802</v>
      </c>
      <c r="G7718" s="159"/>
      <c r="H7718" s="160"/>
      <c r="I7718" s="161"/>
      <c r="J7718" s="162"/>
      <c r="K7718" s="134"/>
      <c r="L7718" s="134"/>
      <c r="M7718" s="134"/>
      <c r="N7718" s="134"/>
      <c r="O7718" s="135"/>
      <c r="P7718" s="135"/>
      <c r="Q7718" s="135"/>
      <c r="R7718" s="132"/>
      <c r="S7718" s="132"/>
      <c r="T7718" s="131"/>
      <c r="U7718" s="6"/>
      <c r="V7718" s="8"/>
      <c r="W7718" s="8"/>
      <c r="X7718" s="133" t="str">
        <f>F7718</f>
        <v>Montáž kabelů měděných bez ukončení uložených pod omítku plných kulatých (např. CYKY), počtu a průřezu žil 5x4 až 6 mm2</v>
      </c>
      <c r="Y7718" s="9"/>
      <c r="AA7718" s="11"/>
    </row>
    <row r="7719" spans="1:27" ht="7.5" customHeight="1" outlineLevel="5" x14ac:dyDescent="0.15">
      <c r="B7719" s="69"/>
      <c r="C7719" s="69"/>
      <c r="D7719" s="60"/>
      <c r="E7719" s="60"/>
      <c r="F7719" s="61"/>
      <c r="G7719" s="60"/>
      <c r="H7719" s="65"/>
      <c r="I7719" s="105"/>
      <c r="J7719" s="63"/>
      <c r="K7719" s="65"/>
      <c r="L7719" s="65"/>
      <c r="M7719" s="65"/>
      <c r="N7719" s="65"/>
      <c r="O7719" s="63"/>
      <c r="P7719" s="63"/>
      <c r="Q7719" s="63"/>
      <c r="R7719" s="60"/>
      <c r="S7719" s="60"/>
      <c r="T7719" s="69"/>
      <c r="U7719" s="8"/>
      <c r="X7719" s="60"/>
    </row>
    <row r="7720" spans="1:27" ht="22.5" outlineLevel="4" x14ac:dyDescent="0.2">
      <c r="A7720" s="4"/>
      <c r="B7720" s="120"/>
      <c r="C7720" s="121">
        <v>24</v>
      </c>
      <c r="D7720" s="122" t="s">
        <v>760</v>
      </c>
      <c r="E7720" s="123" t="s">
        <v>3803</v>
      </c>
      <c r="F7720" s="124" t="s">
        <v>3804</v>
      </c>
      <c r="G7720" s="122" t="s">
        <v>752</v>
      </c>
      <c r="H7720" s="125">
        <v>62</v>
      </c>
      <c r="I7720" s="126">
        <v>0</v>
      </c>
      <c r="J7720" s="127">
        <f>H7720*I7720</f>
        <v>0</v>
      </c>
      <c r="K7720" s="125"/>
      <c r="L7720" s="125">
        <f>H7720*K7720</f>
        <v>0</v>
      </c>
      <c r="M7720" s="125"/>
      <c r="N7720" s="125">
        <f>H7720*M7720</f>
        <v>0</v>
      </c>
      <c r="O7720" s="127">
        <v>15</v>
      </c>
      <c r="P7720" s="127">
        <f>J7720*(O7720/100)</f>
        <v>0</v>
      </c>
      <c r="Q7720" s="127">
        <f>J7720+P7720</f>
        <v>0</v>
      </c>
      <c r="R7720" s="128"/>
      <c r="S7720" s="128" t="s">
        <v>776</v>
      </c>
      <c r="T7720" s="129">
        <v>1</v>
      </c>
      <c r="U7720" s="8"/>
      <c r="V7720" s="8"/>
      <c r="W7720" s="8"/>
      <c r="X7720" s="60"/>
    </row>
    <row r="7721" spans="1:27" ht="9.75" outlineLevel="5" x14ac:dyDescent="0.2">
      <c r="A7721" s="130"/>
      <c r="B7721" s="131"/>
      <c r="C7721" s="131"/>
      <c r="D7721" s="132"/>
      <c r="E7721" s="136" t="s">
        <v>0</v>
      </c>
      <c r="F7721" s="159" t="s">
        <v>763</v>
      </c>
      <c r="G7721" s="159"/>
      <c r="H7721" s="160"/>
      <c r="I7721" s="161"/>
      <c r="J7721" s="162"/>
      <c r="K7721" s="134"/>
      <c r="L7721" s="134"/>
      <c r="M7721" s="134"/>
      <c r="N7721" s="134"/>
      <c r="O7721" s="135"/>
      <c r="P7721" s="135"/>
      <c r="Q7721" s="135"/>
      <c r="R7721" s="132"/>
      <c r="S7721" s="132"/>
      <c r="T7721" s="131"/>
      <c r="U7721" s="6"/>
      <c r="V7721" s="8"/>
      <c r="W7721" s="8"/>
      <c r="X7721" s="133" t="str">
        <f>F7721</f>
        <v>---</v>
      </c>
      <c r="Y7721" s="9"/>
      <c r="AA7721" s="11"/>
    </row>
    <row r="7722" spans="1:27" ht="7.5" customHeight="1" outlineLevel="5" x14ac:dyDescent="0.15">
      <c r="B7722" s="69"/>
      <c r="C7722" s="69"/>
      <c r="D7722" s="60"/>
      <c r="E7722" s="60"/>
      <c r="F7722" s="61"/>
      <c r="G7722" s="60"/>
      <c r="H7722" s="65"/>
      <c r="I7722" s="105"/>
      <c r="J7722" s="63"/>
      <c r="K7722" s="65"/>
      <c r="L7722" s="65"/>
      <c r="M7722" s="65"/>
      <c r="N7722" s="65"/>
      <c r="O7722" s="63"/>
      <c r="P7722" s="63"/>
      <c r="Q7722" s="63"/>
      <c r="R7722" s="60"/>
      <c r="S7722" s="60"/>
      <c r="T7722" s="69"/>
      <c r="U7722" s="8"/>
      <c r="X7722" s="60"/>
    </row>
    <row r="7723" spans="1:27" ht="11.25" outlineLevel="4" x14ac:dyDescent="0.2">
      <c r="A7723" s="4"/>
      <c r="B7723" s="120"/>
      <c r="C7723" s="121">
        <v>25</v>
      </c>
      <c r="D7723" s="122" t="s">
        <v>534</v>
      </c>
      <c r="E7723" s="123" t="s">
        <v>3805</v>
      </c>
      <c r="F7723" s="124" t="s">
        <v>3806</v>
      </c>
      <c r="G7723" s="122" t="s">
        <v>752</v>
      </c>
      <c r="H7723" s="125">
        <v>120</v>
      </c>
      <c r="I7723" s="126">
        <v>0</v>
      </c>
      <c r="J7723" s="127">
        <f>H7723*I7723</f>
        <v>0</v>
      </c>
      <c r="K7723" s="125"/>
      <c r="L7723" s="125">
        <f>H7723*K7723</f>
        <v>0</v>
      </c>
      <c r="M7723" s="125"/>
      <c r="N7723" s="125">
        <f>H7723*M7723</f>
        <v>0</v>
      </c>
      <c r="O7723" s="127">
        <v>15</v>
      </c>
      <c r="P7723" s="127">
        <f>J7723*(O7723/100)</f>
        <v>0</v>
      </c>
      <c r="Q7723" s="127">
        <f>J7723+P7723</f>
        <v>0</v>
      </c>
      <c r="R7723" s="128"/>
      <c r="S7723" s="128" t="s">
        <v>538</v>
      </c>
      <c r="T7723" s="129">
        <v>1</v>
      </c>
      <c r="U7723" s="8"/>
      <c r="V7723" s="8"/>
      <c r="W7723" s="8"/>
      <c r="X7723" s="60"/>
    </row>
    <row r="7724" spans="1:27" ht="9.75" outlineLevel="5" x14ac:dyDescent="0.2">
      <c r="A7724" s="130"/>
      <c r="B7724" s="131"/>
      <c r="C7724" s="131"/>
      <c r="D7724" s="132"/>
      <c r="E7724" s="136" t="s">
        <v>0</v>
      </c>
      <c r="F7724" s="159" t="s">
        <v>3807</v>
      </c>
      <c r="G7724" s="159"/>
      <c r="H7724" s="160"/>
      <c r="I7724" s="161"/>
      <c r="J7724" s="162"/>
      <c r="K7724" s="134"/>
      <c r="L7724" s="134"/>
      <c r="M7724" s="134"/>
      <c r="N7724" s="134"/>
      <c r="O7724" s="135"/>
      <c r="P7724" s="135"/>
      <c r="Q7724" s="135"/>
      <c r="R7724" s="132"/>
      <c r="S7724" s="132"/>
      <c r="T7724" s="131"/>
      <c r="U7724" s="6"/>
      <c r="V7724" s="8"/>
      <c r="W7724" s="8"/>
      <c r="X7724" s="133" t="str">
        <f>F7724</f>
        <v>Montáž kabelů měděných bez ukončení uložených pod omítku plných kulatých (např. CYKY), počtu a průřezu žil 4x10 mm2</v>
      </c>
      <c r="Y7724" s="9"/>
      <c r="AA7724" s="11"/>
    </row>
    <row r="7725" spans="1:27" ht="7.5" customHeight="1" outlineLevel="5" x14ac:dyDescent="0.15">
      <c r="B7725" s="69"/>
      <c r="C7725" s="69"/>
      <c r="D7725" s="60"/>
      <c r="E7725" s="60"/>
      <c r="F7725" s="61"/>
      <c r="G7725" s="60"/>
      <c r="H7725" s="65"/>
      <c r="I7725" s="105"/>
      <c r="J7725" s="63"/>
      <c r="K7725" s="65"/>
      <c r="L7725" s="65"/>
      <c r="M7725" s="65"/>
      <c r="N7725" s="65"/>
      <c r="O7725" s="63"/>
      <c r="P7725" s="63"/>
      <c r="Q7725" s="63"/>
      <c r="R7725" s="60"/>
      <c r="S7725" s="60"/>
      <c r="T7725" s="69"/>
      <c r="U7725" s="8"/>
      <c r="X7725" s="60"/>
    </row>
    <row r="7726" spans="1:27" ht="22.5" outlineLevel="4" x14ac:dyDescent="0.2">
      <c r="A7726" s="4"/>
      <c r="B7726" s="120"/>
      <c r="C7726" s="121">
        <v>26</v>
      </c>
      <c r="D7726" s="122" t="s">
        <v>760</v>
      </c>
      <c r="E7726" s="123" t="s">
        <v>3808</v>
      </c>
      <c r="F7726" s="124" t="s">
        <v>3809</v>
      </c>
      <c r="G7726" s="122" t="s">
        <v>752</v>
      </c>
      <c r="H7726" s="125">
        <v>120</v>
      </c>
      <c r="I7726" s="126">
        <v>0</v>
      </c>
      <c r="J7726" s="127">
        <f>H7726*I7726</f>
        <v>0</v>
      </c>
      <c r="K7726" s="125"/>
      <c r="L7726" s="125">
        <f>H7726*K7726</f>
        <v>0</v>
      </c>
      <c r="M7726" s="125"/>
      <c r="N7726" s="125">
        <f>H7726*M7726</f>
        <v>0</v>
      </c>
      <c r="O7726" s="127">
        <v>15</v>
      </c>
      <c r="P7726" s="127">
        <f>J7726*(O7726/100)</f>
        <v>0</v>
      </c>
      <c r="Q7726" s="127">
        <f>J7726+P7726</f>
        <v>0</v>
      </c>
      <c r="R7726" s="128"/>
      <c r="S7726" s="128" t="s">
        <v>776</v>
      </c>
      <c r="T7726" s="129">
        <v>1</v>
      </c>
      <c r="U7726" s="8"/>
      <c r="V7726" s="8"/>
      <c r="W7726" s="8"/>
      <c r="X7726" s="60"/>
    </row>
    <row r="7727" spans="1:27" ht="9.75" outlineLevel="5" x14ac:dyDescent="0.2">
      <c r="A7727" s="130"/>
      <c r="B7727" s="131"/>
      <c r="C7727" s="131"/>
      <c r="D7727" s="132"/>
      <c r="E7727" s="136" t="s">
        <v>0</v>
      </c>
      <c r="F7727" s="159" t="s">
        <v>763</v>
      </c>
      <c r="G7727" s="159"/>
      <c r="H7727" s="160"/>
      <c r="I7727" s="161"/>
      <c r="J7727" s="162"/>
      <c r="K7727" s="134"/>
      <c r="L7727" s="134"/>
      <c r="M7727" s="134"/>
      <c r="N7727" s="134"/>
      <c r="O7727" s="135"/>
      <c r="P7727" s="135"/>
      <c r="Q7727" s="135"/>
      <c r="R7727" s="132"/>
      <c r="S7727" s="132"/>
      <c r="T7727" s="131"/>
      <c r="U7727" s="6"/>
      <c r="V7727" s="8"/>
      <c r="W7727" s="8"/>
      <c r="X7727" s="133" t="str">
        <f>F7727</f>
        <v>---</v>
      </c>
      <c r="Y7727" s="9"/>
      <c r="AA7727" s="11"/>
    </row>
    <row r="7728" spans="1:27" ht="7.5" customHeight="1" outlineLevel="5" x14ac:dyDescent="0.15">
      <c r="B7728" s="69"/>
      <c r="C7728" s="69"/>
      <c r="D7728" s="60"/>
      <c r="E7728" s="60"/>
      <c r="F7728" s="61"/>
      <c r="G7728" s="60"/>
      <c r="H7728" s="65"/>
      <c r="I7728" s="105"/>
      <c r="J7728" s="63"/>
      <c r="K7728" s="65"/>
      <c r="L7728" s="65"/>
      <c r="M7728" s="65"/>
      <c r="N7728" s="65"/>
      <c r="O7728" s="63"/>
      <c r="P7728" s="63"/>
      <c r="Q7728" s="63"/>
      <c r="R7728" s="60"/>
      <c r="S7728" s="60"/>
      <c r="T7728" s="69"/>
      <c r="U7728" s="8"/>
      <c r="X7728" s="60"/>
    </row>
    <row r="7729" spans="1:27" ht="11.25" outlineLevel="4" x14ac:dyDescent="0.2">
      <c r="A7729" s="4"/>
      <c r="B7729" s="120"/>
      <c r="C7729" s="121">
        <v>27</v>
      </c>
      <c r="D7729" s="122" t="s">
        <v>534</v>
      </c>
      <c r="E7729" s="123" t="s">
        <v>3810</v>
      </c>
      <c r="F7729" s="124" t="s">
        <v>3811</v>
      </c>
      <c r="G7729" s="122" t="s">
        <v>752</v>
      </c>
      <c r="H7729" s="125">
        <v>12</v>
      </c>
      <c r="I7729" s="126">
        <v>0</v>
      </c>
      <c r="J7729" s="127">
        <f>H7729*I7729</f>
        <v>0</v>
      </c>
      <c r="K7729" s="125"/>
      <c r="L7729" s="125">
        <f>H7729*K7729</f>
        <v>0</v>
      </c>
      <c r="M7729" s="125"/>
      <c r="N7729" s="125">
        <f>H7729*M7729</f>
        <v>0</v>
      </c>
      <c r="O7729" s="127">
        <v>15</v>
      </c>
      <c r="P7729" s="127">
        <f>J7729*(O7729/100)</f>
        <v>0</v>
      </c>
      <c r="Q7729" s="127">
        <f>J7729+P7729</f>
        <v>0</v>
      </c>
      <c r="R7729" s="128"/>
      <c r="S7729" s="128" t="s">
        <v>538</v>
      </c>
      <c r="T7729" s="129">
        <v>1</v>
      </c>
      <c r="U7729" s="8"/>
      <c r="V7729" s="8"/>
      <c r="W7729" s="8"/>
      <c r="X7729" s="60"/>
    </row>
    <row r="7730" spans="1:27" ht="9.75" outlineLevel="5" x14ac:dyDescent="0.2">
      <c r="A7730" s="130"/>
      <c r="B7730" s="131"/>
      <c r="C7730" s="131"/>
      <c r="D7730" s="132"/>
      <c r="E7730" s="136" t="s">
        <v>0</v>
      </c>
      <c r="F7730" s="159" t="s">
        <v>3812</v>
      </c>
      <c r="G7730" s="159"/>
      <c r="H7730" s="160"/>
      <c r="I7730" s="161"/>
      <c r="J7730" s="162"/>
      <c r="K7730" s="134"/>
      <c r="L7730" s="134"/>
      <c r="M7730" s="134"/>
      <c r="N7730" s="134"/>
      <c r="O7730" s="135"/>
      <c r="P7730" s="135"/>
      <c r="Q7730" s="135"/>
      <c r="R7730" s="132"/>
      <c r="S7730" s="132"/>
      <c r="T7730" s="131"/>
      <c r="U7730" s="6"/>
      <c r="V7730" s="8"/>
      <c r="W7730" s="8"/>
      <c r="X7730" s="133" t="str">
        <f>F7730</f>
        <v>Montáž kabelů měděných bez ukončení uložených pevně plných kulatých nebo bezhalogenových (např. CYKY) počtu a průřezu žil 4x35 mm2</v>
      </c>
      <c r="Y7730" s="9"/>
      <c r="AA7730" s="11"/>
    </row>
    <row r="7731" spans="1:27" ht="7.5" customHeight="1" outlineLevel="5" x14ac:dyDescent="0.15">
      <c r="B7731" s="69"/>
      <c r="C7731" s="69"/>
      <c r="D7731" s="60"/>
      <c r="E7731" s="60"/>
      <c r="F7731" s="61"/>
      <c r="G7731" s="60"/>
      <c r="H7731" s="65"/>
      <c r="I7731" s="105"/>
      <c r="J7731" s="63"/>
      <c r="K7731" s="65"/>
      <c r="L7731" s="65"/>
      <c r="M7731" s="65"/>
      <c r="N7731" s="65"/>
      <c r="O7731" s="63"/>
      <c r="P7731" s="63"/>
      <c r="Q7731" s="63"/>
      <c r="R7731" s="60"/>
      <c r="S7731" s="60"/>
      <c r="T7731" s="69"/>
      <c r="U7731" s="8"/>
      <c r="X7731" s="60"/>
    </row>
    <row r="7732" spans="1:27" ht="22.5" outlineLevel="4" x14ac:dyDescent="0.2">
      <c r="A7732" s="4"/>
      <c r="B7732" s="120"/>
      <c r="C7732" s="121">
        <v>28</v>
      </c>
      <c r="D7732" s="122" t="s">
        <v>760</v>
      </c>
      <c r="E7732" s="123" t="s">
        <v>3813</v>
      </c>
      <c r="F7732" s="124" t="s">
        <v>3814</v>
      </c>
      <c r="G7732" s="122" t="s">
        <v>752</v>
      </c>
      <c r="H7732" s="125">
        <v>12</v>
      </c>
      <c r="I7732" s="126">
        <v>0</v>
      </c>
      <c r="J7732" s="127">
        <f>H7732*I7732</f>
        <v>0</v>
      </c>
      <c r="K7732" s="125"/>
      <c r="L7732" s="125">
        <f>H7732*K7732</f>
        <v>0</v>
      </c>
      <c r="M7732" s="125"/>
      <c r="N7732" s="125">
        <f>H7732*M7732</f>
        <v>0</v>
      </c>
      <c r="O7732" s="127">
        <v>15</v>
      </c>
      <c r="P7732" s="127">
        <f>J7732*(O7732/100)</f>
        <v>0</v>
      </c>
      <c r="Q7732" s="127">
        <f>J7732+P7732</f>
        <v>0</v>
      </c>
      <c r="R7732" s="128"/>
      <c r="S7732" s="128" t="s">
        <v>776</v>
      </c>
      <c r="T7732" s="129">
        <v>1</v>
      </c>
      <c r="U7732" s="8"/>
      <c r="V7732" s="8"/>
      <c r="W7732" s="8"/>
      <c r="X7732" s="60"/>
    </row>
    <row r="7733" spans="1:27" ht="9.75" outlineLevel="5" x14ac:dyDescent="0.2">
      <c r="A7733" s="130"/>
      <c r="B7733" s="131"/>
      <c r="C7733" s="131"/>
      <c r="D7733" s="132"/>
      <c r="E7733" s="136" t="s">
        <v>0</v>
      </c>
      <c r="F7733" s="159" t="s">
        <v>763</v>
      </c>
      <c r="G7733" s="159"/>
      <c r="H7733" s="160"/>
      <c r="I7733" s="161"/>
      <c r="J7733" s="162"/>
      <c r="K7733" s="134"/>
      <c r="L7733" s="134"/>
      <c r="M7733" s="134"/>
      <c r="N7733" s="134"/>
      <c r="O7733" s="135"/>
      <c r="P7733" s="135"/>
      <c r="Q7733" s="135"/>
      <c r="R7733" s="132"/>
      <c r="S7733" s="132"/>
      <c r="T7733" s="131"/>
      <c r="U7733" s="6"/>
      <c r="V7733" s="8"/>
      <c r="W7733" s="8"/>
      <c r="X7733" s="133" t="str">
        <f>F7733</f>
        <v>---</v>
      </c>
      <c r="Y7733" s="9"/>
      <c r="AA7733" s="11"/>
    </row>
    <row r="7734" spans="1:27" ht="7.5" customHeight="1" outlineLevel="5" x14ac:dyDescent="0.15">
      <c r="B7734" s="69"/>
      <c r="C7734" s="69"/>
      <c r="D7734" s="60"/>
      <c r="E7734" s="60"/>
      <c r="F7734" s="61"/>
      <c r="G7734" s="60"/>
      <c r="H7734" s="65"/>
      <c r="I7734" s="105"/>
      <c r="J7734" s="63"/>
      <c r="K7734" s="65"/>
      <c r="L7734" s="65"/>
      <c r="M7734" s="65"/>
      <c r="N7734" s="65"/>
      <c r="O7734" s="63"/>
      <c r="P7734" s="63"/>
      <c r="Q7734" s="63"/>
      <c r="R7734" s="60"/>
      <c r="S7734" s="60"/>
      <c r="T7734" s="69"/>
      <c r="U7734" s="8"/>
      <c r="X7734" s="60"/>
    </row>
    <row r="7735" spans="1:27" outlineLevel="4" x14ac:dyDescent="0.15">
      <c r="B7735" s="6"/>
      <c r="C7735" s="6"/>
      <c r="D7735" s="6"/>
      <c r="E7735" s="6"/>
      <c r="F7735" s="6"/>
      <c r="G7735" s="6"/>
      <c r="H7735" s="6"/>
      <c r="I7735" s="8"/>
      <c r="J7735" s="8"/>
      <c r="K7735" s="6"/>
      <c r="L7735" s="6"/>
      <c r="M7735" s="6"/>
      <c r="N7735" s="6"/>
      <c r="O7735" s="6"/>
      <c r="P7735" s="8"/>
      <c r="Q7735" s="8"/>
      <c r="R7735" s="8"/>
      <c r="S7735" s="6"/>
      <c r="T7735" s="6"/>
      <c r="X7735" s="6"/>
    </row>
    <row r="7736" spans="1:27" ht="11.25" outlineLevel="3" x14ac:dyDescent="0.2">
      <c r="A7736" s="96" t="s">
        <v>291</v>
      </c>
      <c r="B7736" s="100">
        <v>4</v>
      </c>
      <c r="C7736" s="114"/>
      <c r="D7736" s="115" t="s">
        <v>533</v>
      </c>
      <c r="E7736" s="115"/>
      <c r="F7736" s="116" t="s">
        <v>182</v>
      </c>
      <c r="G7736" s="115"/>
      <c r="H7736" s="117"/>
      <c r="I7736" s="118"/>
      <c r="J7736" s="98">
        <f>SUBTOTAL(9,J7737:J7791)</f>
        <v>0</v>
      </c>
      <c r="K7736" s="117"/>
      <c r="L7736" s="99">
        <f>SUBTOTAL(9,L7737:L7791)</f>
        <v>0</v>
      </c>
      <c r="M7736" s="117"/>
      <c r="N7736" s="99">
        <f>SUBTOTAL(9,N7737:N7791)</f>
        <v>0</v>
      </c>
      <c r="O7736" s="119"/>
      <c r="P7736" s="98">
        <f>SUBTOTAL(9,P7737:P7791)</f>
        <v>0</v>
      </c>
      <c r="Q7736" s="98">
        <f>SUBTOTAL(9,Q7737:Q7791)</f>
        <v>0</v>
      </c>
      <c r="R7736" s="115"/>
      <c r="S7736" s="115"/>
      <c r="T7736" s="100">
        <f>SUBTOTAL(9,T7737:T7791)</f>
        <v>18</v>
      </c>
      <c r="U7736" s="6"/>
      <c r="V7736" s="8"/>
      <c r="W7736" s="8"/>
      <c r="X7736" s="60"/>
    </row>
    <row r="7737" spans="1:27" ht="11.25" outlineLevel="4" x14ac:dyDescent="0.2">
      <c r="A7737" s="4"/>
      <c r="B7737" s="120"/>
      <c r="C7737" s="121">
        <v>1</v>
      </c>
      <c r="D7737" s="122" t="s">
        <v>534</v>
      </c>
      <c r="E7737" s="123" t="s">
        <v>3815</v>
      </c>
      <c r="F7737" s="124" t="s">
        <v>3816</v>
      </c>
      <c r="G7737" s="122" t="s">
        <v>724</v>
      </c>
      <c r="H7737" s="125">
        <v>45</v>
      </c>
      <c r="I7737" s="126">
        <v>0</v>
      </c>
      <c r="J7737" s="127">
        <f>H7737*I7737</f>
        <v>0</v>
      </c>
      <c r="K7737" s="125"/>
      <c r="L7737" s="125">
        <f>H7737*K7737</f>
        <v>0</v>
      </c>
      <c r="M7737" s="125"/>
      <c r="N7737" s="125">
        <f>H7737*M7737</f>
        <v>0</v>
      </c>
      <c r="O7737" s="127">
        <v>15</v>
      </c>
      <c r="P7737" s="127">
        <f>J7737*(O7737/100)</f>
        <v>0</v>
      </c>
      <c r="Q7737" s="127">
        <f>J7737+P7737</f>
        <v>0</v>
      </c>
      <c r="R7737" s="128"/>
      <c r="S7737" s="128" t="s">
        <v>538</v>
      </c>
      <c r="T7737" s="129">
        <v>1</v>
      </c>
      <c r="U7737" s="8"/>
      <c r="V7737" s="8"/>
      <c r="W7737" s="8"/>
      <c r="X7737" s="60"/>
    </row>
    <row r="7738" spans="1:27" ht="9.75" outlineLevel="5" x14ac:dyDescent="0.2">
      <c r="A7738" s="130"/>
      <c r="B7738" s="131"/>
      <c r="C7738" s="131"/>
      <c r="D7738" s="132"/>
      <c r="E7738" s="136" t="s">
        <v>0</v>
      </c>
      <c r="F7738" s="159" t="s">
        <v>3817</v>
      </c>
      <c r="G7738" s="159"/>
      <c r="H7738" s="160"/>
      <c r="I7738" s="161"/>
      <c r="J7738" s="162"/>
      <c r="K7738" s="134"/>
      <c r="L7738" s="134"/>
      <c r="M7738" s="134"/>
      <c r="N7738" s="134"/>
      <c r="O7738" s="135"/>
      <c r="P7738" s="135"/>
      <c r="Q7738" s="135"/>
      <c r="R7738" s="132"/>
      <c r="S7738" s="132"/>
      <c r="T7738" s="131"/>
      <c r="U7738" s="6"/>
      <c r="V7738" s="8"/>
      <c r="W7738" s="8"/>
      <c r="X7738" s="133" t="str">
        <f>F7738</f>
        <v>Montáž krabic elektroinstalačních bez napojení na trubky a lišty, demontáže a montáže víčka a přístroje protahovacích nebo odbočných zapuštěných plastových kruhových</v>
      </c>
      <c r="Y7738" s="9"/>
      <c r="AA7738" s="11"/>
    </row>
    <row r="7739" spans="1:27" ht="7.5" customHeight="1" outlineLevel="5" x14ac:dyDescent="0.15">
      <c r="B7739" s="69"/>
      <c r="C7739" s="69"/>
      <c r="D7739" s="60"/>
      <c r="E7739" s="60"/>
      <c r="F7739" s="61"/>
      <c r="G7739" s="60"/>
      <c r="H7739" s="65"/>
      <c r="I7739" s="105"/>
      <c r="J7739" s="63"/>
      <c r="K7739" s="65"/>
      <c r="L7739" s="65"/>
      <c r="M7739" s="65"/>
      <c r="N7739" s="65"/>
      <c r="O7739" s="63"/>
      <c r="P7739" s="63"/>
      <c r="Q7739" s="63"/>
      <c r="R7739" s="60"/>
      <c r="S7739" s="60"/>
      <c r="T7739" s="69"/>
      <c r="U7739" s="8"/>
      <c r="X7739" s="60"/>
    </row>
    <row r="7740" spans="1:27" ht="11.25" outlineLevel="4" x14ac:dyDescent="0.2">
      <c r="A7740" s="4"/>
      <c r="B7740" s="120"/>
      <c r="C7740" s="121">
        <v>2</v>
      </c>
      <c r="D7740" s="122" t="s">
        <v>760</v>
      </c>
      <c r="E7740" s="123" t="s">
        <v>3818</v>
      </c>
      <c r="F7740" s="124" t="s">
        <v>3819</v>
      </c>
      <c r="G7740" s="122" t="s">
        <v>3656</v>
      </c>
      <c r="H7740" s="125">
        <v>45</v>
      </c>
      <c r="I7740" s="126">
        <v>0</v>
      </c>
      <c r="J7740" s="127">
        <f>H7740*I7740</f>
        <v>0</v>
      </c>
      <c r="K7740" s="125"/>
      <c r="L7740" s="125">
        <f>H7740*K7740</f>
        <v>0</v>
      </c>
      <c r="M7740" s="125"/>
      <c r="N7740" s="125">
        <f>H7740*M7740</f>
        <v>0</v>
      </c>
      <c r="O7740" s="127">
        <v>15</v>
      </c>
      <c r="P7740" s="127">
        <f>J7740*(O7740/100)</f>
        <v>0</v>
      </c>
      <c r="Q7740" s="127">
        <f>J7740+P7740</f>
        <v>0</v>
      </c>
      <c r="R7740" s="128"/>
      <c r="S7740" s="128" t="s">
        <v>776</v>
      </c>
      <c r="T7740" s="129">
        <v>1</v>
      </c>
      <c r="U7740" s="8"/>
      <c r="V7740" s="8"/>
      <c r="W7740" s="8"/>
      <c r="X7740" s="60"/>
    </row>
    <row r="7741" spans="1:27" ht="9.75" outlineLevel="5" x14ac:dyDescent="0.2">
      <c r="A7741" s="130"/>
      <c r="B7741" s="131"/>
      <c r="C7741" s="131"/>
      <c r="D7741" s="132"/>
      <c r="E7741" s="136" t="s">
        <v>0</v>
      </c>
      <c r="F7741" s="159" t="s">
        <v>763</v>
      </c>
      <c r="G7741" s="159"/>
      <c r="H7741" s="160"/>
      <c r="I7741" s="161"/>
      <c r="J7741" s="162"/>
      <c r="K7741" s="134"/>
      <c r="L7741" s="134"/>
      <c r="M7741" s="134"/>
      <c r="N7741" s="134"/>
      <c r="O7741" s="135"/>
      <c r="P7741" s="135"/>
      <c r="Q7741" s="135"/>
      <c r="R7741" s="132"/>
      <c r="S7741" s="132"/>
      <c r="T7741" s="131"/>
      <c r="U7741" s="6"/>
      <c r="V7741" s="8"/>
      <c r="W7741" s="8"/>
      <c r="X7741" s="133" t="str">
        <f>F7741</f>
        <v>---</v>
      </c>
      <c r="Y7741" s="9"/>
      <c r="AA7741" s="11"/>
    </row>
    <row r="7742" spans="1:27" ht="7.5" customHeight="1" outlineLevel="5" x14ac:dyDescent="0.15">
      <c r="B7742" s="69"/>
      <c r="C7742" s="69"/>
      <c r="D7742" s="60"/>
      <c r="E7742" s="60"/>
      <c r="F7742" s="61"/>
      <c r="G7742" s="60"/>
      <c r="H7742" s="65"/>
      <c r="I7742" s="105"/>
      <c r="J7742" s="63"/>
      <c r="K7742" s="65"/>
      <c r="L7742" s="65"/>
      <c r="M7742" s="65"/>
      <c r="N7742" s="65"/>
      <c r="O7742" s="63"/>
      <c r="P7742" s="63"/>
      <c r="Q7742" s="63"/>
      <c r="R7742" s="60"/>
      <c r="S7742" s="60"/>
      <c r="T7742" s="69"/>
      <c r="U7742" s="8"/>
      <c r="X7742" s="60"/>
    </row>
    <row r="7743" spans="1:27" ht="11.25" outlineLevel="4" x14ac:dyDescent="0.2">
      <c r="A7743" s="4"/>
      <c r="B7743" s="120"/>
      <c r="C7743" s="121">
        <v>3</v>
      </c>
      <c r="D7743" s="122" t="s">
        <v>534</v>
      </c>
      <c r="E7743" s="123" t="s">
        <v>3820</v>
      </c>
      <c r="F7743" s="124" t="s">
        <v>3821</v>
      </c>
      <c r="G7743" s="122" t="s">
        <v>724</v>
      </c>
      <c r="H7743" s="125">
        <v>150</v>
      </c>
      <c r="I7743" s="126">
        <v>0</v>
      </c>
      <c r="J7743" s="127">
        <f>H7743*I7743</f>
        <v>0</v>
      </c>
      <c r="K7743" s="125"/>
      <c r="L7743" s="125">
        <f>H7743*K7743</f>
        <v>0</v>
      </c>
      <c r="M7743" s="125"/>
      <c r="N7743" s="125">
        <f>H7743*M7743</f>
        <v>0</v>
      </c>
      <c r="O7743" s="127">
        <v>15</v>
      </c>
      <c r="P7743" s="127">
        <f>J7743*(O7743/100)</f>
        <v>0</v>
      </c>
      <c r="Q7743" s="127">
        <f>J7743+P7743</f>
        <v>0</v>
      </c>
      <c r="R7743" s="128"/>
      <c r="S7743" s="128" t="s">
        <v>538</v>
      </c>
      <c r="T7743" s="129">
        <v>1</v>
      </c>
      <c r="U7743" s="8"/>
      <c r="V7743" s="8"/>
      <c r="W7743" s="8"/>
      <c r="X7743" s="60"/>
    </row>
    <row r="7744" spans="1:27" ht="9.75" outlineLevel="5" x14ac:dyDescent="0.2">
      <c r="A7744" s="130"/>
      <c r="B7744" s="131"/>
      <c r="C7744" s="131"/>
      <c r="D7744" s="132"/>
      <c r="E7744" s="136" t="s">
        <v>0</v>
      </c>
      <c r="F7744" s="159" t="s">
        <v>3822</v>
      </c>
      <c r="G7744" s="159"/>
      <c r="H7744" s="160"/>
      <c r="I7744" s="161"/>
      <c r="J7744" s="162"/>
      <c r="K7744" s="134"/>
      <c r="L7744" s="134"/>
      <c r="M7744" s="134"/>
      <c r="N7744" s="134"/>
      <c r="O7744" s="135"/>
      <c r="P7744" s="135"/>
      <c r="Q7744" s="135"/>
      <c r="R7744" s="132"/>
      <c r="S7744" s="132"/>
      <c r="T7744" s="131"/>
      <c r="U7744" s="6"/>
      <c r="V7744" s="8"/>
      <c r="W7744" s="8"/>
      <c r="X7744" s="133" t="str">
        <f>F7744</f>
        <v>Montáž krabic elektroinstalačních bez napojení na trubky a lišty, demontáže a montáže víčka a přístroje přístrojových zapuštěných plastových kruhových</v>
      </c>
      <c r="Y7744" s="9"/>
      <c r="AA7744" s="11"/>
    </row>
    <row r="7745" spans="1:27" ht="7.5" customHeight="1" outlineLevel="5" x14ac:dyDescent="0.15">
      <c r="B7745" s="69"/>
      <c r="C7745" s="69"/>
      <c r="D7745" s="60"/>
      <c r="E7745" s="60"/>
      <c r="F7745" s="61"/>
      <c r="G7745" s="60"/>
      <c r="H7745" s="65"/>
      <c r="I7745" s="105"/>
      <c r="J7745" s="63"/>
      <c r="K7745" s="65"/>
      <c r="L7745" s="65"/>
      <c r="M7745" s="65"/>
      <c r="N7745" s="65"/>
      <c r="O7745" s="63"/>
      <c r="P7745" s="63"/>
      <c r="Q7745" s="63"/>
      <c r="R7745" s="60"/>
      <c r="S7745" s="60"/>
      <c r="T7745" s="69"/>
      <c r="U7745" s="8"/>
      <c r="X7745" s="60"/>
    </row>
    <row r="7746" spans="1:27" ht="22.5" outlineLevel="4" x14ac:dyDescent="0.2">
      <c r="A7746" s="4"/>
      <c r="B7746" s="120"/>
      <c r="C7746" s="121">
        <v>4</v>
      </c>
      <c r="D7746" s="122" t="s">
        <v>760</v>
      </c>
      <c r="E7746" s="123" t="s">
        <v>3823</v>
      </c>
      <c r="F7746" s="124" t="s">
        <v>3824</v>
      </c>
      <c r="G7746" s="122" t="s">
        <v>3664</v>
      </c>
      <c r="H7746" s="125">
        <v>150</v>
      </c>
      <c r="I7746" s="126">
        <v>0</v>
      </c>
      <c r="J7746" s="127">
        <f>H7746*I7746</f>
        <v>0</v>
      </c>
      <c r="K7746" s="125"/>
      <c r="L7746" s="125">
        <f>H7746*K7746</f>
        <v>0</v>
      </c>
      <c r="M7746" s="125"/>
      <c r="N7746" s="125">
        <f>H7746*M7746</f>
        <v>0</v>
      </c>
      <c r="O7746" s="127">
        <v>15</v>
      </c>
      <c r="P7746" s="127">
        <f>J7746*(O7746/100)</f>
        <v>0</v>
      </c>
      <c r="Q7746" s="127">
        <f>J7746+P7746</f>
        <v>0</v>
      </c>
      <c r="R7746" s="128"/>
      <c r="S7746" s="128" t="s">
        <v>776</v>
      </c>
      <c r="T7746" s="129">
        <v>1</v>
      </c>
      <c r="U7746" s="8"/>
      <c r="V7746" s="8"/>
      <c r="W7746" s="8"/>
      <c r="X7746" s="60"/>
    </row>
    <row r="7747" spans="1:27" ht="9.75" outlineLevel="5" x14ac:dyDescent="0.2">
      <c r="A7747" s="130"/>
      <c r="B7747" s="131"/>
      <c r="C7747" s="131"/>
      <c r="D7747" s="132"/>
      <c r="E7747" s="136" t="s">
        <v>0</v>
      </c>
      <c r="F7747" s="159" t="s">
        <v>763</v>
      </c>
      <c r="G7747" s="159"/>
      <c r="H7747" s="160"/>
      <c r="I7747" s="161"/>
      <c r="J7747" s="162"/>
      <c r="K7747" s="134"/>
      <c r="L7747" s="134"/>
      <c r="M7747" s="134"/>
      <c r="N7747" s="134"/>
      <c r="O7747" s="135"/>
      <c r="P7747" s="135"/>
      <c r="Q7747" s="135"/>
      <c r="R7747" s="132"/>
      <c r="S7747" s="132"/>
      <c r="T7747" s="131"/>
      <c r="U7747" s="6"/>
      <c r="V7747" s="8"/>
      <c r="W7747" s="8"/>
      <c r="X7747" s="133" t="str">
        <f>F7747</f>
        <v>---</v>
      </c>
      <c r="Y7747" s="9"/>
      <c r="AA7747" s="11"/>
    </row>
    <row r="7748" spans="1:27" ht="7.5" customHeight="1" outlineLevel="5" x14ac:dyDescent="0.15">
      <c r="B7748" s="69"/>
      <c r="C7748" s="69"/>
      <c r="D7748" s="60"/>
      <c r="E7748" s="60"/>
      <c r="F7748" s="61"/>
      <c r="G7748" s="60"/>
      <c r="H7748" s="65"/>
      <c r="I7748" s="105"/>
      <c r="J7748" s="63"/>
      <c r="K7748" s="65"/>
      <c r="L7748" s="65"/>
      <c r="M7748" s="65"/>
      <c r="N7748" s="65"/>
      <c r="O7748" s="63"/>
      <c r="P7748" s="63"/>
      <c r="Q7748" s="63"/>
      <c r="R7748" s="60"/>
      <c r="S7748" s="60"/>
      <c r="T7748" s="69"/>
      <c r="U7748" s="8"/>
      <c r="X7748" s="60"/>
    </row>
    <row r="7749" spans="1:27" ht="11.25" outlineLevel="4" x14ac:dyDescent="0.2">
      <c r="A7749" s="4"/>
      <c r="B7749" s="120"/>
      <c r="C7749" s="121">
        <v>5</v>
      </c>
      <c r="D7749" s="122" t="s">
        <v>534</v>
      </c>
      <c r="E7749" s="123" t="s">
        <v>3825</v>
      </c>
      <c r="F7749" s="124" t="s">
        <v>3826</v>
      </c>
      <c r="G7749" s="122" t="s">
        <v>752</v>
      </c>
      <c r="H7749" s="125">
        <v>250</v>
      </c>
      <c r="I7749" s="126">
        <v>0</v>
      </c>
      <c r="J7749" s="127">
        <f>H7749*I7749</f>
        <v>0</v>
      </c>
      <c r="K7749" s="125"/>
      <c r="L7749" s="125">
        <f>H7749*K7749</f>
        <v>0</v>
      </c>
      <c r="M7749" s="125"/>
      <c r="N7749" s="125">
        <f>H7749*M7749</f>
        <v>0</v>
      </c>
      <c r="O7749" s="127">
        <v>15</v>
      </c>
      <c r="P7749" s="127">
        <f>J7749*(O7749/100)</f>
        <v>0</v>
      </c>
      <c r="Q7749" s="127">
        <f>J7749+P7749</f>
        <v>0</v>
      </c>
      <c r="R7749" s="128"/>
      <c r="S7749" s="128" t="s">
        <v>538</v>
      </c>
      <c r="T7749" s="129">
        <v>1</v>
      </c>
      <c r="U7749" s="8"/>
      <c r="V7749" s="8"/>
      <c r="W7749" s="8"/>
      <c r="X7749" s="60"/>
    </row>
    <row r="7750" spans="1:27" ht="9.75" outlineLevel="5" x14ac:dyDescent="0.2">
      <c r="A7750" s="130"/>
      <c r="B7750" s="131"/>
      <c r="C7750" s="131"/>
      <c r="D7750" s="132"/>
      <c r="E7750" s="136" t="s">
        <v>0</v>
      </c>
      <c r="F7750" s="159" t="s">
        <v>3827</v>
      </c>
      <c r="G7750" s="159"/>
      <c r="H7750" s="160"/>
      <c r="I7750" s="161"/>
      <c r="J7750" s="162"/>
      <c r="K7750" s="134"/>
      <c r="L7750" s="134"/>
      <c r="M7750" s="134"/>
      <c r="N7750" s="134"/>
      <c r="O7750" s="135"/>
      <c r="P7750" s="135"/>
      <c r="Q7750" s="135"/>
      <c r="R7750" s="132"/>
      <c r="S7750" s="132"/>
      <c r="T7750" s="131"/>
      <c r="U7750" s="6"/>
      <c r="V7750" s="8"/>
      <c r="W7750" s="8"/>
      <c r="X7750" s="133" t="str">
        <f>F7750</f>
        <v>Montáž trubek elektroinstalačních s nasunutím nebo našroubováním do krabic plastových ohebných, uložených volně, vnější Ø přes 23 do 35 mm</v>
      </c>
      <c r="Y7750" s="9"/>
      <c r="AA7750" s="11"/>
    </row>
    <row r="7751" spans="1:27" ht="7.5" customHeight="1" outlineLevel="5" x14ac:dyDescent="0.15">
      <c r="B7751" s="69"/>
      <c r="C7751" s="69"/>
      <c r="D7751" s="60"/>
      <c r="E7751" s="60"/>
      <c r="F7751" s="61"/>
      <c r="G7751" s="60"/>
      <c r="H7751" s="65"/>
      <c r="I7751" s="105"/>
      <c r="J7751" s="63"/>
      <c r="K7751" s="65"/>
      <c r="L7751" s="65"/>
      <c r="M7751" s="65"/>
      <c r="N7751" s="65"/>
      <c r="O7751" s="63"/>
      <c r="P7751" s="63"/>
      <c r="Q7751" s="63"/>
      <c r="R7751" s="60"/>
      <c r="S7751" s="60"/>
      <c r="T7751" s="69"/>
      <c r="U7751" s="8"/>
      <c r="X7751" s="60"/>
    </row>
    <row r="7752" spans="1:27" ht="22.5" outlineLevel="4" x14ac:dyDescent="0.2">
      <c r="A7752" s="4"/>
      <c r="B7752" s="120"/>
      <c r="C7752" s="121">
        <v>6</v>
      </c>
      <c r="D7752" s="122" t="s">
        <v>760</v>
      </c>
      <c r="E7752" s="123" t="s">
        <v>3828</v>
      </c>
      <c r="F7752" s="124" t="s">
        <v>3829</v>
      </c>
      <c r="G7752" s="122" t="s">
        <v>752</v>
      </c>
      <c r="H7752" s="125">
        <v>250</v>
      </c>
      <c r="I7752" s="126">
        <v>0</v>
      </c>
      <c r="J7752" s="127">
        <f>H7752*I7752</f>
        <v>0</v>
      </c>
      <c r="K7752" s="125"/>
      <c r="L7752" s="125">
        <f>H7752*K7752</f>
        <v>0</v>
      </c>
      <c r="M7752" s="125"/>
      <c r="N7752" s="125">
        <f>H7752*M7752</f>
        <v>0</v>
      </c>
      <c r="O7752" s="127">
        <v>15</v>
      </c>
      <c r="P7752" s="127">
        <f>J7752*(O7752/100)</f>
        <v>0</v>
      </c>
      <c r="Q7752" s="127">
        <f>J7752+P7752</f>
        <v>0</v>
      </c>
      <c r="R7752" s="128"/>
      <c r="S7752" s="128" t="s">
        <v>776</v>
      </c>
      <c r="T7752" s="129">
        <v>1</v>
      </c>
      <c r="U7752" s="8"/>
      <c r="V7752" s="8"/>
      <c r="W7752" s="8"/>
      <c r="X7752" s="60"/>
    </row>
    <row r="7753" spans="1:27" ht="9.75" outlineLevel="5" x14ac:dyDescent="0.2">
      <c r="A7753" s="130"/>
      <c r="B7753" s="131"/>
      <c r="C7753" s="131"/>
      <c r="D7753" s="132"/>
      <c r="E7753" s="136" t="s">
        <v>0</v>
      </c>
      <c r="F7753" s="159" t="s">
        <v>763</v>
      </c>
      <c r="G7753" s="159"/>
      <c r="H7753" s="160"/>
      <c r="I7753" s="161"/>
      <c r="J7753" s="162"/>
      <c r="K7753" s="134"/>
      <c r="L7753" s="134"/>
      <c r="M7753" s="134"/>
      <c r="N7753" s="134"/>
      <c r="O7753" s="135"/>
      <c r="P7753" s="135"/>
      <c r="Q7753" s="135"/>
      <c r="R7753" s="132"/>
      <c r="S7753" s="132"/>
      <c r="T7753" s="131"/>
      <c r="U7753" s="6"/>
      <c r="V7753" s="8"/>
      <c r="W7753" s="8"/>
      <c r="X7753" s="133" t="str">
        <f>F7753</f>
        <v>---</v>
      </c>
      <c r="Y7753" s="9"/>
      <c r="AA7753" s="11"/>
    </row>
    <row r="7754" spans="1:27" ht="7.5" customHeight="1" outlineLevel="5" x14ac:dyDescent="0.15">
      <c r="B7754" s="69"/>
      <c r="C7754" s="69"/>
      <c r="D7754" s="60"/>
      <c r="E7754" s="60"/>
      <c r="F7754" s="61"/>
      <c r="G7754" s="60"/>
      <c r="H7754" s="65"/>
      <c r="I7754" s="105"/>
      <c r="J7754" s="63"/>
      <c r="K7754" s="65"/>
      <c r="L7754" s="65"/>
      <c r="M7754" s="65"/>
      <c r="N7754" s="65"/>
      <c r="O7754" s="63"/>
      <c r="P7754" s="63"/>
      <c r="Q7754" s="63"/>
      <c r="R7754" s="60"/>
      <c r="S7754" s="60"/>
      <c r="T7754" s="69"/>
      <c r="U7754" s="8"/>
      <c r="X7754" s="60"/>
    </row>
    <row r="7755" spans="1:27" ht="11.25" outlineLevel="4" x14ac:dyDescent="0.2">
      <c r="A7755" s="4"/>
      <c r="B7755" s="120"/>
      <c r="C7755" s="121">
        <v>7</v>
      </c>
      <c r="D7755" s="122" t="s">
        <v>534</v>
      </c>
      <c r="E7755" s="123" t="s">
        <v>3830</v>
      </c>
      <c r="F7755" s="124" t="s">
        <v>3831</v>
      </c>
      <c r="G7755" s="122" t="s">
        <v>724</v>
      </c>
      <c r="H7755" s="125">
        <v>25</v>
      </c>
      <c r="I7755" s="126">
        <v>0</v>
      </c>
      <c r="J7755" s="127">
        <f>H7755*I7755</f>
        <v>0</v>
      </c>
      <c r="K7755" s="125"/>
      <c r="L7755" s="125">
        <f>H7755*K7755</f>
        <v>0</v>
      </c>
      <c r="M7755" s="125"/>
      <c r="N7755" s="125">
        <f>H7755*M7755</f>
        <v>0</v>
      </c>
      <c r="O7755" s="127">
        <v>15</v>
      </c>
      <c r="P7755" s="127">
        <f>J7755*(O7755/100)</f>
        <v>0</v>
      </c>
      <c r="Q7755" s="127">
        <f>J7755+P7755</f>
        <v>0</v>
      </c>
      <c r="R7755" s="128"/>
      <c r="S7755" s="128" t="s">
        <v>538</v>
      </c>
      <c r="T7755" s="129">
        <v>1</v>
      </c>
      <c r="U7755" s="8"/>
      <c r="V7755" s="8"/>
      <c r="W7755" s="8"/>
      <c r="X7755" s="60"/>
    </row>
    <row r="7756" spans="1:27" ht="9.75" outlineLevel="5" x14ac:dyDescent="0.2">
      <c r="A7756" s="130"/>
      <c r="B7756" s="131"/>
      <c r="C7756" s="131"/>
      <c r="D7756" s="132"/>
      <c r="E7756" s="136" t="s">
        <v>0</v>
      </c>
      <c r="F7756" s="159" t="s">
        <v>3832</v>
      </c>
      <c r="G7756" s="159"/>
      <c r="H7756" s="160"/>
      <c r="I7756" s="161"/>
      <c r="J7756" s="162"/>
      <c r="K7756" s="134"/>
      <c r="L7756" s="134"/>
      <c r="M7756" s="134"/>
      <c r="N7756" s="134"/>
      <c r="O7756" s="135"/>
      <c r="P7756" s="135"/>
      <c r="Q7756" s="135"/>
      <c r="R7756" s="132"/>
      <c r="S7756" s="132"/>
      <c r="T7756" s="131"/>
      <c r="U7756" s="6"/>
      <c r="V7756" s="8"/>
      <c r="W7756" s="8"/>
      <c r="X7756" s="133" t="str">
        <f>F7756</f>
        <v>Montáž hromosvodného vedení svorek na potrubí Ø do 200 mm se zhotovením</v>
      </c>
      <c r="Y7756" s="9"/>
      <c r="AA7756" s="11"/>
    </row>
    <row r="7757" spans="1:27" ht="7.5" customHeight="1" outlineLevel="5" x14ac:dyDescent="0.15">
      <c r="B7757" s="69"/>
      <c r="C7757" s="69"/>
      <c r="D7757" s="60"/>
      <c r="E7757" s="60"/>
      <c r="F7757" s="61"/>
      <c r="G7757" s="60"/>
      <c r="H7757" s="65"/>
      <c r="I7757" s="105"/>
      <c r="J7757" s="63"/>
      <c r="K7757" s="65"/>
      <c r="L7757" s="65"/>
      <c r="M7757" s="65"/>
      <c r="N7757" s="65"/>
      <c r="O7757" s="63"/>
      <c r="P7757" s="63"/>
      <c r="Q7757" s="63"/>
      <c r="R7757" s="60"/>
      <c r="S7757" s="60"/>
      <c r="T7757" s="69"/>
      <c r="U7757" s="8"/>
      <c r="X7757" s="60"/>
    </row>
    <row r="7758" spans="1:27" ht="22.5" outlineLevel="4" x14ac:dyDescent="0.2">
      <c r="A7758" s="4"/>
      <c r="B7758" s="120"/>
      <c r="C7758" s="121">
        <v>8</v>
      </c>
      <c r="D7758" s="122" t="s">
        <v>760</v>
      </c>
      <c r="E7758" s="123" t="s">
        <v>3833</v>
      </c>
      <c r="F7758" s="124" t="s">
        <v>3834</v>
      </c>
      <c r="G7758" s="122" t="s">
        <v>3664</v>
      </c>
      <c r="H7758" s="125">
        <v>25</v>
      </c>
      <c r="I7758" s="126">
        <v>0</v>
      </c>
      <c r="J7758" s="127">
        <f>H7758*I7758</f>
        <v>0</v>
      </c>
      <c r="K7758" s="125"/>
      <c r="L7758" s="125">
        <f>H7758*K7758</f>
        <v>0</v>
      </c>
      <c r="M7758" s="125"/>
      <c r="N7758" s="125">
        <f>H7758*M7758</f>
        <v>0</v>
      </c>
      <c r="O7758" s="127">
        <v>15</v>
      </c>
      <c r="P7758" s="127">
        <f>J7758*(O7758/100)</f>
        <v>0</v>
      </c>
      <c r="Q7758" s="127">
        <f>J7758+P7758</f>
        <v>0</v>
      </c>
      <c r="R7758" s="128"/>
      <c r="S7758" s="128" t="s">
        <v>776</v>
      </c>
      <c r="T7758" s="129">
        <v>1</v>
      </c>
      <c r="U7758" s="8"/>
      <c r="V7758" s="8"/>
      <c r="W7758" s="8"/>
      <c r="X7758" s="60"/>
    </row>
    <row r="7759" spans="1:27" ht="9.75" outlineLevel="5" x14ac:dyDescent="0.2">
      <c r="A7759" s="130"/>
      <c r="B7759" s="131"/>
      <c r="C7759" s="131"/>
      <c r="D7759" s="132"/>
      <c r="E7759" s="136" t="s">
        <v>0</v>
      </c>
      <c r="F7759" s="159" t="s">
        <v>763</v>
      </c>
      <c r="G7759" s="159"/>
      <c r="H7759" s="160"/>
      <c r="I7759" s="161"/>
      <c r="J7759" s="162"/>
      <c r="K7759" s="134"/>
      <c r="L7759" s="134"/>
      <c r="M7759" s="134"/>
      <c r="N7759" s="134"/>
      <c r="O7759" s="135"/>
      <c r="P7759" s="135"/>
      <c r="Q7759" s="135"/>
      <c r="R7759" s="132"/>
      <c r="S7759" s="132"/>
      <c r="T7759" s="131"/>
      <c r="U7759" s="6"/>
      <c r="V7759" s="8"/>
      <c r="W7759" s="8"/>
      <c r="X7759" s="133" t="str">
        <f>F7759</f>
        <v>---</v>
      </c>
      <c r="Y7759" s="9"/>
      <c r="AA7759" s="11"/>
    </row>
    <row r="7760" spans="1:27" ht="7.5" customHeight="1" outlineLevel="5" x14ac:dyDescent="0.15">
      <c r="B7760" s="69"/>
      <c r="C7760" s="69"/>
      <c r="D7760" s="60"/>
      <c r="E7760" s="60"/>
      <c r="F7760" s="61"/>
      <c r="G7760" s="60"/>
      <c r="H7760" s="65"/>
      <c r="I7760" s="105"/>
      <c r="J7760" s="63"/>
      <c r="K7760" s="65"/>
      <c r="L7760" s="65"/>
      <c r="M7760" s="65"/>
      <c r="N7760" s="65"/>
      <c r="O7760" s="63"/>
      <c r="P7760" s="63"/>
      <c r="Q7760" s="63"/>
      <c r="R7760" s="60"/>
      <c r="S7760" s="60"/>
      <c r="T7760" s="69"/>
      <c r="U7760" s="8"/>
      <c r="X7760" s="60"/>
    </row>
    <row r="7761" spans="1:27" ht="11.25" outlineLevel="4" x14ac:dyDescent="0.2">
      <c r="A7761" s="4"/>
      <c r="B7761" s="120"/>
      <c r="C7761" s="121">
        <v>9</v>
      </c>
      <c r="D7761" s="122" t="s">
        <v>760</v>
      </c>
      <c r="E7761" s="123" t="s">
        <v>3835</v>
      </c>
      <c r="F7761" s="124" t="s">
        <v>3836</v>
      </c>
      <c r="G7761" s="122" t="s">
        <v>3656</v>
      </c>
      <c r="H7761" s="125">
        <v>300</v>
      </c>
      <c r="I7761" s="126">
        <v>0</v>
      </c>
      <c r="J7761" s="127">
        <f>H7761*I7761</f>
        <v>0</v>
      </c>
      <c r="K7761" s="125"/>
      <c r="L7761" s="125">
        <f>H7761*K7761</f>
        <v>0</v>
      </c>
      <c r="M7761" s="125"/>
      <c r="N7761" s="125">
        <f>H7761*M7761</f>
        <v>0</v>
      </c>
      <c r="O7761" s="127">
        <v>15</v>
      </c>
      <c r="P7761" s="127">
        <f>J7761*(O7761/100)</f>
        <v>0</v>
      </c>
      <c r="Q7761" s="127">
        <f>J7761+P7761</f>
        <v>0</v>
      </c>
      <c r="R7761" s="128"/>
      <c r="S7761" s="128" t="s">
        <v>776</v>
      </c>
      <c r="T7761" s="129">
        <v>1</v>
      </c>
      <c r="U7761" s="8"/>
      <c r="V7761" s="8"/>
      <c r="W7761" s="8"/>
      <c r="X7761" s="60"/>
    </row>
    <row r="7762" spans="1:27" ht="9.75" outlineLevel="5" x14ac:dyDescent="0.2">
      <c r="A7762" s="130"/>
      <c r="B7762" s="131"/>
      <c r="C7762" s="131"/>
      <c r="D7762" s="132"/>
      <c r="E7762" s="136" t="s">
        <v>0</v>
      </c>
      <c r="F7762" s="159" t="s">
        <v>763</v>
      </c>
      <c r="G7762" s="159"/>
      <c r="H7762" s="160"/>
      <c r="I7762" s="161"/>
      <c r="J7762" s="162"/>
      <c r="K7762" s="134"/>
      <c r="L7762" s="134"/>
      <c r="M7762" s="134"/>
      <c r="N7762" s="134"/>
      <c r="O7762" s="135"/>
      <c r="P7762" s="135"/>
      <c r="Q7762" s="135"/>
      <c r="R7762" s="132"/>
      <c r="S7762" s="132"/>
      <c r="T7762" s="131"/>
      <c r="U7762" s="6"/>
      <c r="V7762" s="8"/>
      <c r="W7762" s="8"/>
      <c r="X7762" s="133" t="str">
        <f>F7762</f>
        <v>---</v>
      </c>
      <c r="Y7762" s="9"/>
      <c r="AA7762" s="11"/>
    </row>
    <row r="7763" spans="1:27" ht="7.5" customHeight="1" outlineLevel="5" x14ac:dyDescent="0.15">
      <c r="B7763" s="69"/>
      <c r="C7763" s="69"/>
      <c r="D7763" s="60"/>
      <c r="E7763" s="60"/>
      <c r="F7763" s="61"/>
      <c r="G7763" s="60"/>
      <c r="H7763" s="65"/>
      <c r="I7763" s="105"/>
      <c r="J7763" s="63"/>
      <c r="K7763" s="65"/>
      <c r="L7763" s="65"/>
      <c r="M7763" s="65"/>
      <c r="N7763" s="65"/>
      <c r="O7763" s="63"/>
      <c r="P7763" s="63"/>
      <c r="Q7763" s="63"/>
      <c r="R7763" s="60"/>
      <c r="S7763" s="60"/>
      <c r="T7763" s="69"/>
      <c r="U7763" s="8"/>
      <c r="X7763" s="60"/>
    </row>
    <row r="7764" spans="1:27" ht="11.25" outlineLevel="4" x14ac:dyDescent="0.2">
      <c r="A7764" s="4"/>
      <c r="B7764" s="120"/>
      <c r="C7764" s="121">
        <v>10</v>
      </c>
      <c r="D7764" s="122" t="s">
        <v>760</v>
      </c>
      <c r="E7764" s="123" t="s">
        <v>3837</v>
      </c>
      <c r="F7764" s="124" t="s">
        <v>3838</v>
      </c>
      <c r="G7764" s="122" t="s">
        <v>3656</v>
      </c>
      <c r="H7764" s="125">
        <v>250</v>
      </c>
      <c r="I7764" s="126">
        <v>0</v>
      </c>
      <c r="J7764" s="127">
        <f>H7764*I7764</f>
        <v>0</v>
      </c>
      <c r="K7764" s="125"/>
      <c r="L7764" s="125">
        <f>H7764*K7764</f>
        <v>0</v>
      </c>
      <c r="M7764" s="125"/>
      <c r="N7764" s="125">
        <f>H7764*M7764</f>
        <v>0</v>
      </c>
      <c r="O7764" s="127">
        <v>15</v>
      </c>
      <c r="P7764" s="127">
        <f>J7764*(O7764/100)</f>
        <v>0</v>
      </c>
      <c r="Q7764" s="127">
        <f>J7764+P7764</f>
        <v>0</v>
      </c>
      <c r="R7764" s="128"/>
      <c r="S7764" s="128" t="s">
        <v>776</v>
      </c>
      <c r="T7764" s="129">
        <v>1</v>
      </c>
      <c r="U7764" s="8"/>
      <c r="V7764" s="8"/>
      <c r="W7764" s="8"/>
      <c r="X7764" s="60"/>
    </row>
    <row r="7765" spans="1:27" ht="9.75" outlineLevel="5" x14ac:dyDescent="0.2">
      <c r="A7765" s="130"/>
      <c r="B7765" s="131"/>
      <c r="C7765" s="131"/>
      <c r="D7765" s="132"/>
      <c r="E7765" s="136" t="s">
        <v>0</v>
      </c>
      <c r="F7765" s="159" t="s">
        <v>763</v>
      </c>
      <c r="G7765" s="159"/>
      <c r="H7765" s="160"/>
      <c r="I7765" s="161"/>
      <c r="J7765" s="162"/>
      <c r="K7765" s="134"/>
      <c r="L7765" s="134"/>
      <c r="M7765" s="134"/>
      <c r="N7765" s="134"/>
      <c r="O7765" s="135"/>
      <c r="P7765" s="135"/>
      <c r="Q7765" s="135"/>
      <c r="R7765" s="132"/>
      <c r="S7765" s="132"/>
      <c r="T7765" s="131"/>
      <c r="U7765" s="6"/>
      <c r="V7765" s="8"/>
      <c r="W7765" s="8"/>
      <c r="X7765" s="133" t="str">
        <f>F7765</f>
        <v>---</v>
      </c>
      <c r="Y7765" s="9"/>
      <c r="AA7765" s="11"/>
    </row>
    <row r="7766" spans="1:27" ht="7.5" customHeight="1" outlineLevel="5" x14ac:dyDescent="0.15">
      <c r="B7766" s="69"/>
      <c r="C7766" s="69"/>
      <c r="D7766" s="60"/>
      <c r="E7766" s="60"/>
      <c r="F7766" s="61"/>
      <c r="G7766" s="60"/>
      <c r="H7766" s="65"/>
      <c r="I7766" s="105"/>
      <c r="J7766" s="63"/>
      <c r="K7766" s="65"/>
      <c r="L7766" s="65"/>
      <c r="M7766" s="65"/>
      <c r="N7766" s="65"/>
      <c r="O7766" s="63"/>
      <c r="P7766" s="63"/>
      <c r="Q7766" s="63"/>
      <c r="R7766" s="60"/>
      <c r="S7766" s="60"/>
      <c r="T7766" s="69"/>
      <c r="U7766" s="8"/>
      <c r="X7766" s="60"/>
    </row>
    <row r="7767" spans="1:27" ht="11.25" outlineLevel="4" x14ac:dyDescent="0.2">
      <c r="A7767" s="4"/>
      <c r="B7767" s="120"/>
      <c r="C7767" s="121">
        <v>11</v>
      </c>
      <c r="D7767" s="122" t="s">
        <v>534</v>
      </c>
      <c r="E7767" s="123" t="s">
        <v>3839</v>
      </c>
      <c r="F7767" s="124" t="s">
        <v>3840</v>
      </c>
      <c r="G7767" s="122" t="s">
        <v>724</v>
      </c>
      <c r="H7767" s="125">
        <v>15</v>
      </c>
      <c r="I7767" s="126">
        <v>0</v>
      </c>
      <c r="J7767" s="127">
        <f>H7767*I7767</f>
        <v>0</v>
      </c>
      <c r="K7767" s="125"/>
      <c r="L7767" s="125">
        <f>H7767*K7767</f>
        <v>0</v>
      </c>
      <c r="M7767" s="125"/>
      <c r="N7767" s="125">
        <f>H7767*M7767</f>
        <v>0</v>
      </c>
      <c r="O7767" s="127">
        <v>15</v>
      </c>
      <c r="P7767" s="127">
        <f>J7767*(O7767/100)</f>
        <v>0</v>
      </c>
      <c r="Q7767" s="127">
        <f>J7767+P7767</f>
        <v>0</v>
      </c>
      <c r="R7767" s="128"/>
      <c r="S7767" s="128" t="s">
        <v>538</v>
      </c>
      <c r="T7767" s="129">
        <v>1</v>
      </c>
      <c r="U7767" s="8"/>
      <c r="V7767" s="8"/>
      <c r="W7767" s="8"/>
      <c r="X7767" s="60"/>
    </row>
    <row r="7768" spans="1:27" ht="19.5" outlineLevel="5" x14ac:dyDescent="0.2">
      <c r="A7768" s="130"/>
      <c r="B7768" s="131"/>
      <c r="C7768" s="131"/>
      <c r="D7768" s="132"/>
      <c r="E7768" s="136" t="s">
        <v>0</v>
      </c>
      <c r="F7768" s="159" t="s">
        <v>3841</v>
      </c>
      <c r="G7768" s="159"/>
      <c r="H7768" s="160"/>
      <c r="I7768" s="161"/>
      <c r="J7768" s="162"/>
      <c r="K7768" s="134"/>
      <c r="L7768" s="134"/>
      <c r="M7768" s="134"/>
      <c r="N7768" s="134"/>
      <c r="O7768" s="135"/>
      <c r="P7768" s="135"/>
      <c r="Q7768" s="135"/>
      <c r="R7768" s="132"/>
      <c r="S7768" s="132"/>
      <c r="T7768" s="131"/>
      <c r="U7768" s="6"/>
      <c r="V7768" s="8"/>
      <c r="W7768" s="8"/>
      <c r="X7768" s="133" t="str">
        <f>F7768</f>
        <v>Montáž krabic elektroinstalačních bez napojení na trubky a lišty, demontáže a montáže víčka a přístroje protahovacích nebo odbočných nástěnných plastových čtyřhranných, vel. do 100x100 mm</v>
      </c>
      <c r="Y7768" s="9"/>
      <c r="AA7768" s="11"/>
    </row>
    <row r="7769" spans="1:27" ht="7.5" customHeight="1" outlineLevel="5" x14ac:dyDescent="0.15">
      <c r="B7769" s="69"/>
      <c r="C7769" s="69"/>
      <c r="D7769" s="60"/>
      <c r="E7769" s="60"/>
      <c r="F7769" s="61"/>
      <c r="G7769" s="60"/>
      <c r="H7769" s="65"/>
      <c r="I7769" s="105"/>
      <c r="J7769" s="63"/>
      <c r="K7769" s="65"/>
      <c r="L7769" s="65"/>
      <c r="M7769" s="65"/>
      <c r="N7769" s="65"/>
      <c r="O7769" s="63"/>
      <c r="P7769" s="63"/>
      <c r="Q7769" s="63"/>
      <c r="R7769" s="60"/>
      <c r="S7769" s="60"/>
      <c r="T7769" s="69"/>
      <c r="U7769" s="8"/>
      <c r="X7769" s="60"/>
    </row>
    <row r="7770" spans="1:27" ht="11.25" outlineLevel="4" x14ac:dyDescent="0.2">
      <c r="A7770" s="4"/>
      <c r="B7770" s="120"/>
      <c r="C7770" s="121">
        <v>12</v>
      </c>
      <c r="D7770" s="122" t="s">
        <v>760</v>
      </c>
      <c r="E7770" s="123" t="s">
        <v>3842</v>
      </c>
      <c r="F7770" s="124" t="s">
        <v>3843</v>
      </c>
      <c r="G7770" s="122" t="s">
        <v>3664</v>
      </c>
      <c r="H7770" s="125">
        <v>15</v>
      </c>
      <c r="I7770" s="126">
        <v>0</v>
      </c>
      <c r="J7770" s="127">
        <f>H7770*I7770</f>
        <v>0</v>
      </c>
      <c r="K7770" s="125"/>
      <c r="L7770" s="125">
        <f>H7770*K7770</f>
        <v>0</v>
      </c>
      <c r="M7770" s="125"/>
      <c r="N7770" s="125">
        <f>H7770*M7770</f>
        <v>0</v>
      </c>
      <c r="O7770" s="127">
        <v>15</v>
      </c>
      <c r="P7770" s="127">
        <f>J7770*(O7770/100)</f>
        <v>0</v>
      </c>
      <c r="Q7770" s="127">
        <f>J7770+P7770</f>
        <v>0</v>
      </c>
      <c r="R7770" s="128"/>
      <c r="S7770" s="128" t="s">
        <v>776</v>
      </c>
      <c r="T7770" s="129">
        <v>1</v>
      </c>
      <c r="U7770" s="8"/>
      <c r="V7770" s="8"/>
      <c r="W7770" s="8"/>
      <c r="X7770" s="60"/>
    </row>
    <row r="7771" spans="1:27" ht="9.75" outlineLevel="5" x14ac:dyDescent="0.2">
      <c r="A7771" s="130"/>
      <c r="B7771" s="131"/>
      <c r="C7771" s="131"/>
      <c r="D7771" s="132"/>
      <c r="E7771" s="136" t="s">
        <v>0</v>
      </c>
      <c r="F7771" s="159" t="s">
        <v>763</v>
      </c>
      <c r="G7771" s="159"/>
      <c r="H7771" s="160"/>
      <c r="I7771" s="161"/>
      <c r="J7771" s="162"/>
      <c r="K7771" s="134"/>
      <c r="L7771" s="134"/>
      <c r="M7771" s="134"/>
      <c r="N7771" s="134"/>
      <c r="O7771" s="135"/>
      <c r="P7771" s="135"/>
      <c r="Q7771" s="135"/>
      <c r="R7771" s="132"/>
      <c r="S7771" s="132"/>
      <c r="T7771" s="131"/>
      <c r="U7771" s="6"/>
      <c r="V7771" s="8"/>
      <c r="W7771" s="8"/>
      <c r="X7771" s="133" t="str">
        <f>F7771</f>
        <v>---</v>
      </c>
      <c r="Y7771" s="9"/>
      <c r="AA7771" s="11"/>
    </row>
    <row r="7772" spans="1:27" ht="7.5" customHeight="1" outlineLevel="5" x14ac:dyDescent="0.15">
      <c r="B7772" s="69"/>
      <c r="C7772" s="69"/>
      <c r="D7772" s="60"/>
      <c r="E7772" s="60"/>
      <c r="F7772" s="61"/>
      <c r="G7772" s="60"/>
      <c r="H7772" s="65"/>
      <c r="I7772" s="105"/>
      <c r="J7772" s="63"/>
      <c r="K7772" s="65"/>
      <c r="L7772" s="65"/>
      <c r="M7772" s="65"/>
      <c r="N7772" s="65"/>
      <c r="O7772" s="63"/>
      <c r="P7772" s="63"/>
      <c r="Q7772" s="63"/>
      <c r="R7772" s="60"/>
      <c r="S7772" s="60"/>
      <c r="T7772" s="69"/>
      <c r="U7772" s="8"/>
      <c r="X7772" s="60"/>
    </row>
    <row r="7773" spans="1:27" ht="11.25" outlineLevel="4" x14ac:dyDescent="0.2">
      <c r="A7773" s="4"/>
      <c r="B7773" s="120"/>
      <c r="C7773" s="121">
        <v>13</v>
      </c>
      <c r="D7773" s="122" t="s">
        <v>534</v>
      </c>
      <c r="E7773" s="123" t="s">
        <v>3844</v>
      </c>
      <c r="F7773" s="124" t="s">
        <v>3845</v>
      </c>
      <c r="G7773" s="122" t="s">
        <v>752</v>
      </c>
      <c r="H7773" s="125">
        <v>25</v>
      </c>
      <c r="I7773" s="126">
        <v>0</v>
      </c>
      <c r="J7773" s="127">
        <f>H7773*I7773</f>
        <v>0</v>
      </c>
      <c r="K7773" s="125"/>
      <c r="L7773" s="125">
        <f>H7773*K7773</f>
        <v>0</v>
      </c>
      <c r="M7773" s="125"/>
      <c r="N7773" s="125">
        <f>H7773*M7773</f>
        <v>0</v>
      </c>
      <c r="O7773" s="127">
        <v>15</v>
      </c>
      <c r="P7773" s="127">
        <f>J7773*(O7773/100)</f>
        <v>0</v>
      </c>
      <c r="Q7773" s="127">
        <f>J7773+P7773</f>
        <v>0</v>
      </c>
      <c r="R7773" s="128"/>
      <c r="S7773" s="128" t="s">
        <v>538</v>
      </c>
      <c r="T7773" s="129">
        <v>1</v>
      </c>
      <c r="U7773" s="8"/>
      <c r="V7773" s="8"/>
      <c r="W7773" s="8"/>
      <c r="X7773" s="60"/>
    </row>
    <row r="7774" spans="1:27" ht="9.75" outlineLevel="5" x14ac:dyDescent="0.2">
      <c r="A7774" s="130"/>
      <c r="B7774" s="131"/>
      <c r="C7774" s="131"/>
      <c r="D7774" s="132"/>
      <c r="E7774" s="136" t="s">
        <v>0</v>
      </c>
      <c r="F7774" s="159" t="s">
        <v>3846</v>
      </c>
      <c r="G7774" s="159"/>
      <c r="H7774" s="160"/>
      <c r="I7774" s="161"/>
      <c r="J7774" s="162"/>
      <c r="K7774" s="134"/>
      <c r="L7774" s="134"/>
      <c r="M7774" s="134"/>
      <c r="N7774" s="134"/>
      <c r="O7774" s="135"/>
      <c r="P7774" s="135"/>
      <c r="Q7774" s="135"/>
      <c r="R7774" s="132"/>
      <c r="S7774" s="132"/>
      <c r="T7774" s="131"/>
      <c r="U7774" s="6"/>
      <c r="V7774" s="8"/>
      <c r="W7774" s="8"/>
      <c r="X7774" s="133" t="str">
        <f>F7774</f>
        <v>Montáž žlabů bez stojiny a výložníků kovových s podpěrkami a příslušenstvím bez víka, šířky do 100 mm</v>
      </c>
      <c r="Y7774" s="9"/>
      <c r="AA7774" s="11"/>
    </row>
    <row r="7775" spans="1:27" ht="7.5" customHeight="1" outlineLevel="5" x14ac:dyDescent="0.15">
      <c r="B7775" s="69"/>
      <c r="C7775" s="69"/>
      <c r="D7775" s="60"/>
      <c r="E7775" s="60"/>
      <c r="F7775" s="61"/>
      <c r="G7775" s="60"/>
      <c r="H7775" s="65"/>
      <c r="I7775" s="105"/>
      <c r="J7775" s="63"/>
      <c r="K7775" s="65"/>
      <c r="L7775" s="65"/>
      <c r="M7775" s="65"/>
      <c r="N7775" s="65"/>
      <c r="O7775" s="63"/>
      <c r="P7775" s="63"/>
      <c r="Q7775" s="63"/>
      <c r="R7775" s="60"/>
      <c r="S7775" s="60"/>
      <c r="T7775" s="69"/>
      <c r="U7775" s="8"/>
      <c r="X7775" s="60"/>
    </row>
    <row r="7776" spans="1:27" ht="22.5" outlineLevel="4" x14ac:dyDescent="0.2">
      <c r="A7776" s="4"/>
      <c r="B7776" s="120"/>
      <c r="C7776" s="121">
        <v>14</v>
      </c>
      <c r="D7776" s="122" t="s">
        <v>760</v>
      </c>
      <c r="E7776" s="123" t="s">
        <v>3847</v>
      </c>
      <c r="F7776" s="124" t="s">
        <v>3848</v>
      </c>
      <c r="G7776" s="122" t="s">
        <v>752</v>
      </c>
      <c r="H7776" s="125">
        <v>25</v>
      </c>
      <c r="I7776" s="126">
        <v>0</v>
      </c>
      <c r="J7776" s="127">
        <f>H7776*I7776</f>
        <v>0</v>
      </c>
      <c r="K7776" s="125"/>
      <c r="L7776" s="125">
        <f>H7776*K7776</f>
        <v>0</v>
      </c>
      <c r="M7776" s="125"/>
      <c r="N7776" s="125">
        <f>H7776*M7776</f>
        <v>0</v>
      </c>
      <c r="O7776" s="127">
        <v>15</v>
      </c>
      <c r="P7776" s="127">
        <f>J7776*(O7776/100)</f>
        <v>0</v>
      </c>
      <c r="Q7776" s="127">
        <f>J7776+P7776</f>
        <v>0</v>
      </c>
      <c r="R7776" s="128"/>
      <c r="S7776" s="128" t="s">
        <v>776</v>
      </c>
      <c r="T7776" s="129">
        <v>1</v>
      </c>
      <c r="U7776" s="8"/>
      <c r="V7776" s="8"/>
      <c r="W7776" s="8"/>
      <c r="X7776" s="60"/>
    </row>
    <row r="7777" spans="1:27" ht="9.75" outlineLevel="5" x14ac:dyDescent="0.2">
      <c r="A7777" s="130"/>
      <c r="B7777" s="131"/>
      <c r="C7777" s="131"/>
      <c r="D7777" s="132"/>
      <c r="E7777" s="136" t="s">
        <v>0</v>
      </c>
      <c r="F7777" s="159" t="s">
        <v>763</v>
      </c>
      <c r="G7777" s="159"/>
      <c r="H7777" s="160"/>
      <c r="I7777" s="161"/>
      <c r="J7777" s="162"/>
      <c r="K7777" s="134"/>
      <c r="L7777" s="134"/>
      <c r="M7777" s="134"/>
      <c r="N7777" s="134"/>
      <c r="O7777" s="135"/>
      <c r="P7777" s="135"/>
      <c r="Q7777" s="135"/>
      <c r="R7777" s="132"/>
      <c r="S7777" s="132"/>
      <c r="T7777" s="131"/>
      <c r="U7777" s="6"/>
      <c r="V7777" s="8"/>
      <c r="W7777" s="8"/>
      <c r="X7777" s="133" t="str">
        <f>F7777</f>
        <v>---</v>
      </c>
      <c r="Y7777" s="9"/>
      <c r="AA7777" s="11"/>
    </row>
    <row r="7778" spans="1:27" ht="7.5" customHeight="1" outlineLevel="5" x14ac:dyDescent="0.15">
      <c r="B7778" s="69"/>
      <c r="C7778" s="69"/>
      <c r="D7778" s="60"/>
      <c r="E7778" s="60"/>
      <c r="F7778" s="61"/>
      <c r="G7778" s="60"/>
      <c r="H7778" s="65"/>
      <c r="I7778" s="105"/>
      <c r="J7778" s="63"/>
      <c r="K7778" s="65"/>
      <c r="L7778" s="65"/>
      <c r="M7778" s="65"/>
      <c r="N7778" s="65"/>
      <c r="O7778" s="63"/>
      <c r="P7778" s="63"/>
      <c r="Q7778" s="63"/>
      <c r="R7778" s="60"/>
      <c r="S7778" s="60"/>
      <c r="T7778" s="69"/>
      <c r="U7778" s="8"/>
      <c r="X7778" s="60"/>
    </row>
    <row r="7779" spans="1:27" ht="11.25" outlineLevel="4" x14ac:dyDescent="0.2">
      <c r="A7779" s="4"/>
      <c r="B7779" s="120"/>
      <c r="C7779" s="121">
        <v>15</v>
      </c>
      <c r="D7779" s="122" t="s">
        <v>3747</v>
      </c>
      <c r="E7779" s="123" t="s">
        <v>3849</v>
      </c>
      <c r="F7779" s="124" t="s">
        <v>3850</v>
      </c>
      <c r="G7779" s="122" t="s">
        <v>3757</v>
      </c>
      <c r="H7779" s="125">
        <v>15</v>
      </c>
      <c r="I7779" s="126">
        <v>0</v>
      </c>
      <c r="J7779" s="127">
        <f>H7779*I7779</f>
        <v>0</v>
      </c>
      <c r="K7779" s="125"/>
      <c r="L7779" s="125">
        <f>H7779*K7779</f>
        <v>0</v>
      </c>
      <c r="M7779" s="125"/>
      <c r="N7779" s="125">
        <f>H7779*M7779</f>
        <v>0</v>
      </c>
      <c r="O7779" s="127">
        <v>15</v>
      </c>
      <c r="P7779" s="127">
        <f>J7779*(O7779/100)</f>
        <v>0</v>
      </c>
      <c r="Q7779" s="127">
        <f>J7779+P7779</f>
        <v>0</v>
      </c>
      <c r="R7779" s="128"/>
      <c r="S7779" s="128" t="s">
        <v>538</v>
      </c>
      <c r="T7779" s="129">
        <v>1</v>
      </c>
      <c r="U7779" s="8"/>
      <c r="V7779" s="8"/>
      <c r="W7779" s="8"/>
      <c r="X7779" s="60"/>
    </row>
    <row r="7780" spans="1:27" ht="9.75" outlineLevel="5" x14ac:dyDescent="0.2">
      <c r="A7780" s="130"/>
      <c r="B7780" s="131"/>
      <c r="C7780" s="131"/>
      <c r="D7780" s="132"/>
      <c r="E7780" s="136" t="s">
        <v>0</v>
      </c>
      <c r="F7780" s="159" t="s">
        <v>3851</v>
      </c>
      <c r="G7780" s="159"/>
      <c r="H7780" s="160"/>
      <c r="I7780" s="161"/>
      <c r="J7780" s="162"/>
      <c r="K7780" s="134"/>
      <c r="L7780" s="134"/>
      <c r="M7780" s="134"/>
      <c r="N7780" s="134"/>
      <c r="O7780" s="135"/>
      <c r="P7780" s="135"/>
      <c r="Q7780" s="135"/>
      <c r="R7780" s="132"/>
      <c r="S7780" s="132"/>
      <c r="T7780" s="131"/>
      <c r="U7780" s="6"/>
      <c r="V7780" s="8"/>
      <c r="W7780" s="8"/>
      <c r="X7780" s="133" t="str">
        <f>F7780</f>
        <v>Hodinové zúčtovací sazby montáží technologických zařízení při externích montážích montér ocelových konstrukcí</v>
      </c>
      <c r="Y7780" s="9"/>
      <c r="AA7780" s="11"/>
    </row>
    <row r="7781" spans="1:27" ht="7.5" customHeight="1" outlineLevel="5" x14ac:dyDescent="0.15">
      <c r="B7781" s="69"/>
      <c r="C7781" s="69"/>
      <c r="D7781" s="60"/>
      <c r="E7781" s="60"/>
      <c r="F7781" s="61"/>
      <c r="G7781" s="60"/>
      <c r="H7781" s="65"/>
      <c r="I7781" s="105"/>
      <c r="J7781" s="63"/>
      <c r="K7781" s="65"/>
      <c r="L7781" s="65"/>
      <c r="M7781" s="65"/>
      <c r="N7781" s="65"/>
      <c r="O7781" s="63"/>
      <c r="P7781" s="63"/>
      <c r="Q7781" s="63"/>
      <c r="R7781" s="60"/>
      <c r="S7781" s="60"/>
      <c r="T7781" s="69"/>
      <c r="U7781" s="8"/>
      <c r="X7781" s="60"/>
    </row>
    <row r="7782" spans="1:27" ht="22.5" outlineLevel="4" x14ac:dyDescent="0.2">
      <c r="A7782" s="4"/>
      <c r="B7782" s="120"/>
      <c r="C7782" s="121">
        <v>16</v>
      </c>
      <c r="D7782" s="122" t="s">
        <v>760</v>
      </c>
      <c r="E7782" s="123" t="s">
        <v>3852</v>
      </c>
      <c r="F7782" s="124" t="s">
        <v>3853</v>
      </c>
      <c r="G7782" s="122" t="s">
        <v>3854</v>
      </c>
      <c r="H7782" s="125">
        <v>1</v>
      </c>
      <c r="I7782" s="126">
        <v>0</v>
      </c>
      <c r="J7782" s="127">
        <f>H7782*I7782</f>
        <v>0</v>
      </c>
      <c r="K7782" s="125"/>
      <c r="L7782" s="125">
        <f>H7782*K7782</f>
        <v>0</v>
      </c>
      <c r="M7782" s="125"/>
      <c r="N7782" s="125">
        <f>H7782*M7782</f>
        <v>0</v>
      </c>
      <c r="O7782" s="127">
        <v>15</v>
      </c>
      <c r="P7782" s="127">
        <f>J7782*(O7782/100)</f>
        <v>0</v>
      </c>
      <c r="Q7782" s="127">
        <f>J7782+P7782</f>
        <v>0</v>
      </c>
      <c r="R7782" s="128"/>
      <c r="S7782" s="128" t="s">
        <v>776</v>
      </c>
      <c r="T7782" s="129">
        <v>1</v>
      </c>
      <c r="U7782" s="8"/>
      <c r="V7782" s="8"/>
      <c r="W7782" s="8"/>
      <c r="X7782" s="60"/>
    </row>
    <row r="7783" spans="1:27" ht="9.75" outlineLevel="5" x14ac:dyDescent="0.2">
      <c r="A7783" s="130"/>
      <c r="B7783" s="131"/>
      <c r="C7783" s="131"/>
      <c r="D7783" s="132"/>
      <c r="E7783" s="136" t="s">
        <v>0</v>
      </c>
      <c r="F7783" s="159" t="s">
        <v>763</v>
      </c>
      <c r="G7783" s="159"/>
      <c r="H7783" s="160"/>
      <c r="I7783" s="161"/>
      <c r="J7783" s="162"/>
      <c r="K7783" s="134"/>
      <c r="L7783" s="134"/>
      <c r="M7783" s="134"/>
      <c r="N7783" s="134"/>
      <c r="O7783" s="135"/>
      <c r="P7783" s="135"/>
      <c r="Q7783" s="135"/>
      <c r="R7783" s="132"/>
      <c r="S7783" s="132"/>
      <c r="T7783" s="131"/>
      <c r="U7783" s="6"/>
      <c r="V7783" s="8"/>
      <c r="W7783" s="8"/>
      <c r="X7783" s="133" t="str">
        <f>F7783</f>
        <v>---</v>
      </c>
      <c r="Y7783" s="9"/>
      <c r="AA7783" s="11"/>
    </row>
    <row r="7784" spans="1:27" ht="7.5" customHeight="1" outlineLevel="5" x14ac:dyDescent="0.15">
      <c r="B7784" s="69"/>
      <c r="C7784" s="69"/>
      <c r="D7784" s="60"/>
      <c r="E7784" s="60"/>
      <c r="F7784" s="61"/>
      <c r="G7784" s="60"/>
      <c r="H7784" s="65"/>
      <c r="I7784" s="105"/>
      <c r="J7784" s="63"/>
      <c r="K7784" s="65"/>
      <c r="L7784" s="65"/>
      <c r="M7784" s="65"/>
      <c r="N7784" s="65"/>
      <c r="O7784" s="63"/>
      <c r="P7784" s="63"/>
      <c r="Q7784" s="63"/>
      <c r="R7784" s="60"/>
      <c r="S7784" s="60"/>
      <c r="T7784" s="69"/>
      <c r="U7784" s="8"/>
      <c r="X7784" s="60"/>
    </row>
    <row r="7785" spans="1:27" ht="11.25" outlineLevel="4" x14ac:dyDescent="0.2">
      <c r="A7785" s="4"/>
      <c r="B7785" s="120"/>
      <c r="C7785" s="121">
        <v>17</v>
      </c>
      <c r="D7785" s="122" t="s">
        <v>534</v>
      </c>
      <c r="E7785" s="123" t="s">
        <v>3820</v>
      </c>
      <c r="F7785" s="124" t="s">
        <v>3821</v>
      </c>
      <c r="G7785" s="122" t="s">
        <v>724</v>
      </c>
      <c r="H7785" s="125">
        <v>35</v>
      </c>
      <c r="I7785" s="126">
        <v>0</v>
      </c>
      <c r="J7785" s="127">
        <f>H7785*I7785</f>
        <v>0</v>
      </c>
      <c r="K7785" s="125"/>
      <c r="L7785" s="125">
        <f>H7785*K7785</f>
        <v>0</v>
      </c>
      <c r="M7785" s="125"/>
      <c r="N7785" s="125">
        <f>H7785*M7785</f>
        <v>0</v>
      </c>
      <c r="O7785" s="127">
        <v>15</v>
      </c>
      <c r="P7785" s="127">
        <f>J7785*(O7785/100)</f>
        <v>0</v>
      </c>
      <c r="Q7785" s="127">
        <f>J7785+P7785</f>
        <v>0</v>
      </c>
      <c r="R7785" s="128"/>
      <c r="S7785" s="128" t="s">
        <v>538</v>
      </c>
      <c r="T7785" s="129">
        <v>1</v>
      </c>
      <c r="U7785" s="8"/>
      <c r="V7785" s="8"/>
      <c r="W7785" s="8"/>
      <c r="X7785" s="60"/>
    </row>
    <row r="7786" spans="1:27" ht="9.75" outlineLevel="5" x14ac:dyDescent="0.2">
      <c r="A7786" s="130"/>
      <c r="B7786" s="131"/>
      <c r="C7786" s="131"/>
      <c r="D7786" s="132"/>
      <c r="E7786" s="136" t="s">
        <v>0</v>
      </c>
      <c r="F7786" s="159" t="s">
        <v>3822</v>
      </c>
      <c r="G7786" s="159"/>
      <c r="H7786" s="160"/>
      <c r="I7786" s="161"/>
      <c r="J7786" s="162"/>
      <c r="K7786" s="134"/>
      <c r="L7786" s="134"/>
      <c r="M7786" s="134"/>
      <c r="N7786" s="134"/>
      <c r="O7786" s="135"/>
      <c r="P7786" s="135"/>
      <c r="Q7786" s="135"/>
      <c r="R7786" s="132"/>
      <c r="S7786" s="132"/>
      <c r="T7786" s="131"/>
      <c r="U7786" s="6"/>
      <c r="V7786" s="8"/>
      <c r="W7786" s="8"/>
      <c r="X7786" s="133" t="str">
        <f>F7786</f>
        <v>Montáž krabic elektroinstalačních bez napojení na trubky a lišty, demontáže a montáže víčka a přístroje přístrojových zapuštěných plastových kruhových</v>
      </c>
      <c r="Y7786" s="9"/>
      <c r="AA7786" s="11"/>
    </row>
    <row r="7787" spans="1:27" ht="7.5" customHeight="1" outlineLevel="5" x14ac:dyDescent="0.15">
      <c r="B7787" s="69"/>
      <c r="C7787" s="69"/>
      <c r="D7787" s="60"/>
      <c r="E7787" s="60"/>
      <c r="F7787" s="61"/>
      <c r="G7787" s="60"/>
      <c r="H7787" s="65"/>
      <c r="I7787" s="105"/>
      <c r="J7787" s="63"/>
      <c r="K7787" s="65"/>
      <c r="L7787" s="65"/>
      <c r="M7787" s="65"/>
      <c r="N7787" s="65"/>
      <c r="O7787" s="63"/>
      <c r="P7787" s="63"/>
      <c r="Q7787" s="63"/>
      <c r="R7787" s="60"/>
      <c r="S7787" s="60"/>
      <c r="T7787" s="69"/>
      <c r="U7787" s="8"/>
      <c r="X7787" s="60"/>
    </row>
    <row r="7788" spans="1:27" ht="11.25" outlineLevel="4" x14ac:dyDescent="0.2">
      <c r="A7788" s="4"/>
      <c r="B7788" s="120"/>
      <c r="C7788" s="121">
        <v>18</v>
      </c>
      <c r="D7788" s="122" t="s">
        <v>760</v>
      </c>
      <c r="E7788" s="123" t="s">
        <v>3855</v>
      </c>
      <c r="F7788" s="124" t="s">
        <v>3856</v>
      </c>
      <c r="G7788" s="122" t="s">
        <v>3664</v>
      </c>
      <c r="H7788" s="125">
        <v>35</v>
      </c>
      <c r="I7788" s="126">
        <v>0</v>
      </c>
      <c r="J7788" s="127">
        <f>H7788*I7788</f>
        <v>0</v>
      </c>
      <c r="K7788" s="125"/>
      <c r="L7788" s="125">
        <f>H7788*K7788</f>
        <v>0</v>
      </c>
      <c r="M7788" s="125"/>
      <c r="N7788" s="125">
        <f>H7788*M7788</f>
        <v>0</v>
      </c>
      <c r="O7788" s="127">
        <v>15</v>
      </c>
      <c r="P7788" s="127">
        <f>J7788*(O7788/100)</f>
        <v>0</v>
      </c>
      <c r="Q7788" s="127">
        <f>J7788+P7788</f>
        <v>0</v>
      </c>
      <c r="R7788" s="128"/>
      <c r="S7788" s="128" t="s">
        <v>776</v>
      </c>
      <c r="T7788" s="129">
        <v>1</v>
      </c>
      <c r="U7788" s="8"/>
      <c r="V7788" s="8"/>
      <c r="W7788" s="8"/>
      <c r="X7788" s="60"/>
    </row>
    <row r="7789" spans="1:27" ht="9.75" outlineLevel="5" x14ac:dyDescent="0.2">
      <c r="A7789" s="130"/>
      <c r="B7789" s="131"/>
      <c r="C7789" s="131"/>
      <c r="D7789" s="132"/>
      <c r="E7789" s="136" t="s">
        <v>0</v>
      </c>
      <c r="F7789" s="159" t="s">
        <v>763</v>
      </c>
      <c r="G7789" s="159"/>
      <c r="H7789" s="160"/>
      <c r="I7789" s="161"/>
      <c r="J7789" s="162"/>
      <c r="K7789" s="134"/>
      <c r="L7789" s="134"/>
      <c r="M7789" s="134"/>
      <c r="N7789" s="134"/>
      <c r="O7789" s="135"/>
      <c r="P7789" s="135"/>
      <c r="Q7789" s="135"/>
      <c r="R7789" s="132"/>
      <c r="S7789" s="132"/>
      <c r="T7789" s="131"/>
      <c r="U7789" s="6"/>
      <c r="V7789" s="8"/>
      <c r="W7789" s="8"/>
      <c r="X7789" s="133" t="str">
        <f>F7789</f>
        <v>---</v>
      </c>
      <c r="Y7789" s="9"/>
      <c r="AA7789" s="11"/>
    </row>
    <row r="7790" spans="1:27" ht="7.5" customHeight="1" outlineLevel="5" x14ac:dyDescent="0.15">
      <c r="B7790" s="69"/>
      <c r="C7790" s="69"/>
      <c r="D7790" s="60"/>
      <c r="E7790" s="60"/>
      <c r="F7790" s="61"/>
      <c r="G7790" s="60"/>
      <c r="H7790" s="65"/>
      <c r="I7790" s="105"/>
      <c r="J7790" s="63"/>
      <c r="K7790" s="65"/>
      <c r="L7790" s="65"/>
      <c r="M7790" s="65"/>
      <c r="N7790" s="65"/>
      <c r="O7790" s="63"/>
      <c r="P7790" s="63"/>
      <c r="Q7790" s="63"/>
      <c r="R7790" s="60"/>
      <c r="S7790" s="60"/>
      <c r="T7790" s="69"/>
      <c r="U7790" s="8"/>
      <c r="X7790" s="60"/>
    </row>
    <row r="7791" spans="1:27" outlineLevel="4" x14ac:dyDescent="0.15">
      <c r="B7791" s="6"/>
      <c r="C7791" s="6"/>
      <c r="D7791" s="6"/>
      <c r="E7791" s="6"/>
      <c r="F7791" s="6"/>
      <c r="G7791" s="6"/>
      <c r="H7791" s="6"/>
      <c r="I7791" s="8"/>
      <c r="J7791" s="8"/>
      <c r="K7791" s="6"/>
      <c r="L7791" s="6"/>
      <c r="M7791" s="6"/>
      <c r="N7791" s="6"/>
      <c r="O7791" s="6"/>
      <c r="P7791" s="8"/>
      <c r="Q7791" s="8"/>
      <c r="R7791" s="8"/>
      <c r="S7791" s="6"/>
      <c r="T7791" s="6"/>
      <c r="X7791" s="6"/>
    </row>
    <row r="7792" spans="1:27" ht="11.25" outlineLevel="3" x14ac:dyDescent="0.2">
      <c r="A7792" s="96" t="s">
        <v>292</v>
      </c>
      <c r="B7792" s="100">
        <v>4</v>
      </c>
      <c r="C7792" s="114"/>
      <c r="D7792" s="115" t="s">
        <v>533</v>
      </c>
      <c r="E7792" s="115"/>
      <c r="F7792" s="116" t="s">
        <v>184</v>
      </c>
      <c r="G7792" s="115"/>
      <c r="H7792" s="117"/>
      <c r="I7792" s="118"/>
      <c r="J7792" s="98">
        <f>SUBTOTAL(9,J7793:J7856)</f>
        <v>0</v>
      </c>
      <c r="K7792" s="117"/>
      <c r="L7792" s="99">
        <f>SUBTOTAL(9,L7793:L7856)</f>
        <v>0</v>
      </c>
      <c r="M7792" s="117"/>
      <c r="N7792" s="99">
        <f>SUBTOTAL(9,N7793:N7856)</f>
        <v>0</v>
      </c>
      <c r="O7792" s="119"/>
      <c r="P7792" s="98">
        <f>SUBTOTAL(9,P7793:P7856)</f>
        <v>0</v>
      </c>
      <c r="Q7792" s="98">
        <f>SUBTOTAL(9,Q7793:Q7856)</f>
        <v>0</v>
      </c>
      <c r="R7792" s="115"/>
      <c r="S7792" s="115"/>
      <c r="T7792" s="100">
        <f>SUBTOTAL(9,T7793:T7856)</f>
        <v>21</v>
      </c>
      <c r="U7792" s="6"/>
      <c r="V7792" s="8"/>
      <c r="W7792" s="8"/>
      <c r="X7792" s="60"/>
    </row>
    <row r="7793" spans="1:27" ht="11.25" outlineLevel="4" x14ac:dyDescent="0.2">
      <c r="A7793" s="4"/>
      <c r="B7793" s="120"/>
      <c r="C7793" s="121">
        <v>1</v>
      </c>
      <c r="D7793" s="122" t="s">
        <v>534</v>
      </c>
      <c r="E7793" s="123" t="s">
        <v>3857</v>
      </c>
      <c r="F7793" s="124" t="s">
        <v>3858</v>
      </c>
      <c r="G7793" s="122" t="s">
        <v>724</v>
      </c>
      <c r="H7793" s="125">
        <v>10</v>
      </c>
      <c r="I7793" s="126">
        <v>0</v>
      </c>
      <c r="J7793" s="127">
        <f>H7793*I7793</f>
        <v>0</v>
      </c>
      <c r="K7793" s="125"/>
      <c r="L7793" s="125">
        <f>H7793*K7793</f>
        <v>0</v>
      </c>
      <c r="M7793" s="125"/>
      <c r="N7793" s="125">
        <f>H7793*M7793</f>
        <v>0</v>
      </c>
      <c r="O7793" s="127">
        <v>15</v>
      </c>
      <c r="P7793" s="127">
        <f>J7793*(O7793/100)</f>
        <v>0</v>
      </c>
      <c r="Q7793" s="127">
        <f>J7793+P7793</f>
        <v>0</v>
      </c>
      <c r="R7793" s="128"/>
      <c r="S7793" s="128" t="s">
        <v>538</v>
      </c>
      <c r="T7793" s="129">
        <v>1</v>
      </c>
      <c r="U7793" s="8"/>
      <c r="V7793" s="8"/>
      <c r="W7793" s="8"/>
      <c r="X7793" s="60"/>
    </row>
    <row r="7794" spans="1:27" ht="9.75" outlineLevel="5" x14ac:dyDescent="0.2">
      <c r="A7794" s="130"/>
      <c r="B7794" s="131"/>
      <c r="C7794" s="131"/>
      <c r="D7794" s="132"/>
      <c r="E7794" s="136" t="s">
        <v>0</v>
      </c>
      <c r="F7794" s="159" t="s">
        <v>3859</v>
      </c>
      <c r="G7794" s="159"/>
      <c r="H7794" s="160"/>
      <c r="I7794" s="161"/>
      <c r="J7794" s="162"/>
      <c r="K7794" s="134"/>
      <c r="L7794" s="134"/>
      <c r="M7794" s="134"/>
      <c r="N7794" s="134"/>
      <c r="O7794" s="135"/>
      <c r="P7794" s="135"/>
      <c r="Q7794" s="135"/>
      <c r="R7794" s="132"/>
      <c r="S7794" s="132"/>
      <c r="T7794" s="131"/>
      <c r="U7794" s="6"/>
      <c r="V7794" s="8"/>
      <c r="W7794" s="8"/>
      <c r="X7794" s="133" t="str">
        <f>F7794</f>
        <v>Montáž spínačů jedno nebo dvoupólových polozapuštěných nebo zapuštěných se zapojením vodičů šroubové připojení, pro prostředí normální ovladačů, řazení 1/0-tlačítkových zapínacích</v>
      </c>
      <c r="Y7794" s="9"/>
      <c r="AA7794" s="11"/>
    </row>
    <row r="7795" spans="1:27" ht="7.5" customHeight="1" outlineLevel="5" x14ac:dyDescent="0.15">
      <c r="B7795" s="69"/>
      <c r="C7795" s="69"/>
      <c r="D7795" s="60"/>
      <c r="E7795" s="60"/>
      <c r="F7795" s="61"/>
      <c r="G7795" s="60"/>
      <c r="H7795" s="65"/>
      <c r="I7795" s="105"/>
      <c r="J7795" s="63"/>
      <c r="K7795" s="65"/>
      <c r="L7795" s="65"/>
      <c r="M7795" s="65"/>
      <c r="N7795" s="65"/>
      <c r="O7795" s="63"/>
      <c r="P7795" s="63"/>
      <c r="Q7795" s="63"/>
      <c r="R7795" s="60"/>
      <c r="S7795" s="60"/>
      <c r="T7795" s="69"/>
      <c r="U7795" s="8"/>
      <c r="X7795" s="60"/>
    </row>
    <row r="7796" spans="1:27" ht="11.25" outlineLevel="4" x14ac:dyDescent="0.2">
      <c r="A7796" s="4"/>
      <c r="B7796" s="120"/>
      <c r="C7796" s="121">
        <v>2</v>
      </c>
      <c r="D7796" s="122" t="s">
        <v>760</v>
      </c>
      <c r="E7796" s="123" t="s">
        <v>3860</v>
      </c>
      <c r="F7796" s="124" t="s">
        <v>3861</v>
      </c>
      <c r="G7796" s="122" t="s">
        <v>3656</v>
      </c>
      <c r="H7796" s="125">
        <v>10</v>
      </c>
      <c r="I7796" s="126">
        <v>0</v>
      </c>
      <c r="J7796" s="127">
        <f>H7796*I7796</f>
        <v>0</v>
      </c>
      <c r="K7796" s="125"/>
      <c r="L7796" s="125">
        <f>H7796*K7796</f>
        <v>0</v>
      </c>
      <c r="M7796" s="125"/>
      <c r="N7796" s="125">
        <f>H7796*M7796</f>
        <v>0</v>
      </c>
      <c r="O7796" s="127">
        <v>15</v>
      </c>
      <c r="P7796" s="127">
        <f>J7796*(O7796/100)</f>
        <v>0</v>
      </c>
      <c r="Q7796" s="127">
        <f>J7796+P7796</f>
        <v>0</v>
      </c>
      <c r="R7796" s="128"/>
      <c r="S7796" s="128" t="s">
        <v>776</v>
      </c>
      <c r="T7796" s="129">
        <v>1</v>
      </c>
      <c r="U7796" s="8"/>
      <c r="V7796" s="8"/>
      <c r="W7796" s="8"/>
      <c r="X7796" s="60"/>
    </row>
    <row r="7797" spans="1:27" ht="9.75" outlineLevel="5" x14ac:dyDescent="0.2">
      <c r="A7797" s="130"/>
      <c r="B7797" s="131"/>
      <c r="C7797" s="131"/>
      <c r="D7797" s="132"/>
      <c r="E7797" s="136" t="s">
        <v>0</v>
      </c>
      <c r="F7797" s="159" t="s">
        <v>763</v>
      </c>
      <c r="G7797" s="159"/>
      <c r="H7797" s="160"/>
      <c r="I7797" s="161"/>
      <c r="J7797" s="162"/>
      <c r="K7797" s="134"/>
      <c r="L7797" s="134"/>
      <c r="M7797" s="134"/>
      <c r="N7797" s="134"/>
      <c r="O7797" s="135"/>
      <c r="P7797" s="135"/>
      <c r="Q7797" s="135"/>
      <c r="R7797" s="132"/>
      <c r="S7797" s="132"/>
      <c r="T7797" s="131"/>
      <c r="U7797" s="6"/>
      <c r="V7797" s="8"/>
      <c r="W7797" s="8"/>
      <c r="X7797" s="133" t="str">
        <f>F7797</f>
        <v>---</v>
      </c>
      <c r="Y7797" s="9"/>
      <c r="AA7797" s="11"/>
    </row>
    <row r="7798" spans="1:27" ht="7.5" customHeight="1" outlineLevel="5" x14ac:dyDescent="0.15">
      <c r="B7798" s="69"/>
      <c r="C7798" s="69"/>
      <c r="D7798" s="60"/>
      <c r="E7798" s="60"/>
      <c r="F7798" s="61"/>
      <c r="G7798" s="60"/>
      <c r="H7798" s="65"/>
      <c r="I7798" s="105"/>
      <c r="J7798" s="63"/>
      <c r="K7798" s="65"/>
      <c r="L7798" s="65"/>
      <c r="M7798" s="65"/>
      <c r="N7798" s="65"/>
      <c r="O7798" s="63"/>
      <c r="P7798" s="63"/>
      <c r="Q7798" s="63"/>
      <c r="R7798" s="60"/>
      <c r="S7798" s="60"/>
      <c r="T7798" s="69"/>
      <c r="U7798" s="8"/>
      <c r="X7798" s="60"/>
    </row>
    <row r="7799" spans="1:27" ht="22.5" outlineLevel="4" x14ac:dyDescent="0.2">
      <c r="A7799" s="4"/>
      <c r="B7799" s="120"/>
      <c r="C7799" s="121">
        <v>3</v>
      </c>
      <c r="D7799" s="122" t="s">
        <v>534</v>
      </c>
      <c r="E7799" s="123" t="s">
        <v>3862</v>
      </c>
      <c r="F7799" s="124" t="s">
        <v>3863</v>
      </c>
      <c r="G7799" s="122" t="s">
        <v>724</v>
      </c>
      <c r="H7799" s="125">
        <v>8</v>
      </c>
      <c r="I7799" s="126">
        <v>0</v>
      </c>
      <c r="J7799" s="127">
        <f>H7799*I7799</f>
        <v>0</v>
      </c>
      <c r="K7799" s="125"/>
      <c r="L7799" s="125">
        <f>H7799*K7799</f>
        <v>0</v>
      </c>
      <c r="M7799" s="125"/>
      <c r="N7799" s="125">
        <f>H7799*M7799</f>
        <v>0</v>
      </c>
      <c r="O7799" s="127">
        <v>15</v>
      </c>
      <c r="P7799" s="127">
        <f>J7799*(O7799/100)</f>
        <v>0</v>
      </c>
      <c r="Q7799" s="127">
        <f>J7799+P7799</f>
        <v>0</v>
      </c>
      <c r="R7799" s="128"/>
      <c r="S7799" s="128" t="s">
        <v>538</v>
      </c>
      <c r="T7799" s="129">
        <v>1</v>
      </c>
      <c r="U7799" s="8"/>
      <c r="V7799" s="8"/>
      <c r="W7799" s="8"/>
      <c r="X7799" s="60"/>
    </row>
    <row r="7800" spans="1:27" ht="19.5" outlineLevel="5" x14ac:dyDescent="0.2">
      <c r="A7800" s="130"/>
      <c r="B7800" s="131"/>
      <c r="C7800" s="131"/>
      <c r="D7800" s="132"/>
      <c r="E7800" s="136" t="s">
        <v>0</v>
      </c>
      <c r="F7800" s="159" t="s">
        <v>3864</v>
      </c>
      <c r="G7800" s="159"/>
      <c r="H7800" s="160"/>
      <c r="I7800" s="161"/>
      <c r="J7800" s="162"/>
      <c r="K7800" s="134"/>
      <c r="L7800" s="134"/>
      <c r="M7800" s="134"/>
      <c r="N7800" s="134"/>
      <c r="O7800" s="135"/>
      <c r="P7800" s="135"/>
      <c r="Q7800" s="135"/>
      <c r="R7800" s="132"/>
      <c r="S7800" s="132"/>
      <c r="T7800" s="131"/>
      <c r="U7800" s="6"/>
      <c r="V7800" s="8"/>
      <c r="W7800" s="8"/>
      <c r="X7800" s="133" t="str">
        <f>F7800</f>
        <v>Montáž spínačů jedno nebo dvoupólových polozapuštěných nebo zapuštěných se zapojením vodičů šroubové připojení, pro prostředí normální ovladačů, řazení 1/0So-tlačítkových zapínacích s orientační doutnavkou</v>
      </c>
      <c r="Y7800" s="9"/>
      <c r="AA7800" s="11"/>
    </row>
    <row r="7801" spans="1:27" ht="7.5" customHeight="1" outlineLevel="5" x14ac:dyDescent="0.15">
      <c r="B7801" s="69"/>
      <c r="C7801" s="69"/>
      <c r="D7801" s="60"/>
      <c r="E7801" s="60"/>
      <c r="F7801" s="61"/>
      <c r="G7801" s="60"/>
      <c r="H7801" s="65"/>
      <c r="I7801" s="105"/>
      <c r="J7801" s="63"/>
      <c r="K7801" s="65"/>
      <c r="L7801" s="65"/>
      <c r="M7801" s="65"/>
      <c r="N7801" s="65"/>
      <c r="O7801" s="63"/>
      <c r="P7801" s="63"/>
      <c r="Q7801" s="63"/>
      <c r="R7801" s="60"/>
      <c r="S7801" s="60"/>
      <c r="T7801" s="69"/>
      <c r="U7801" s="8"/>
      <c r="X7801" s="60"/>
    </row>
    <row r="7802" spans="1:27" ht="22.5" outlineLevel="4" x14ac:dyDescent="0.2">
      <c r="A7802" s="4"/>
      <c r="B7802" s="120"/>
      <c r="C7802" s="121">
        <v>4</v>
      </c>
      <c r="D7802" s="122" t="s">
        <v>760</v>
      </c>
      <c r="E7802" s="123" t="s">
        <v>3865</v>
      </c>
      <c r="F7802" s="124" t="s">
        <v>3866</v>
      </c>
      <c r="G7802" s="122" t="s">
        <v>3664</v>
      </c>
      <c r="H7802" s="125">
        <v>8</v>
      </c>
      <c r="I7802" s="126">
        <v>0</v>
      </c>
      <c r="J7802" s="127">
        <f>H7802*I7802</f>
        <v>0</v>
      </c>
      <c r="K7802" s="125"/>
      <c r="L7802" s="125">
        <f>H7802*K7802</f>
        <v>0</v>
      </c>
      <c r="M7802" s="125"/>
      <c r="N7802" s="125">
        <f>H7802*M7802</f>
        <v>0</v>
      </c>
      <c r="O7802" s="127">
        <v>15</v>
      </c>
      <c r="P7802" s="127">
        <f>J7802*(O7802/100)</f>
        <v>0</v>
      </c>
      <c r="Q7802" s="127">
        <f>J7802+P7802</f>
        <v>0</v>
      </c>
      <c r="R7802" s="128"/>
      <c r="S7802" s="128" t="s">
        <v>776</v>
      </c>
      <c r="T7802" s="129">
        <v>1</v>
      </c>
      <c r="U7802" s="8"/>
      <c r="V7802" s="8"/>
      <c r="W7802" s="8"/>
      <c r="X7802" s="60"/>
    </row>
    <row r="7803" spans="1:27" ht="9.75" outlineLevel="5" x14ac:dyDescent="0.2">
      <c r="A7803" s="130"/>
      <c r="B7803" s="131"/>
      <c r="C7803" s="131"/>
      <c r="D7803" s="132"/>
      <c r="E7803" s="136" t="s">
        <v>0</v>
      </c>
      <c r="F7803" s="159" t="s">
        <v>763</v>
      </c>
      <c r="G7803" s="159"/>
      <c r="H7803" s="160"/>
      <c r="I7803" s="161"/>
      <c r="J7803" s="162"/>
      <c r="K7803" s="134"/>
      <c r="L7803" s="134"/>
      <c r="M7803" s="134"/>
      <c r="N7803" s="134"/>
      <c r="O7803" s="135"/>
      <c r="P7803" s="135"/>
      <c r="Q7803" s="135"/>
      <c r="R7803" s="132"/>
      <c r="S7803" s="132"/>
      <c r="T7803" s="131"/>
      <c r="U7803" s="6"/>
      <c r="V7803" s="8"/>
      <c r="W7803" s="8"/>
      <c r="X7803" s="133" t="str">
        <f>F7803</f>
        <v>---</v>
      </c>
      <c r="Y7803" s="9"/>
      <c r="AA7803" s="11"/>
    </row>
    <row r="7804" spans="1:27" ht="7.5" customHeight="1" outlineLevel="5" x14ac:dyDescent="0.15">
      <c r="B7804" s="69"/>
      <c r="C7804" s="69"/>
      <c r="D7804" s="60"/>
      <c r="E7804" s="60"/>
      <c r="F7804" s="61"/>
      <c r="G7804" s="60"/>
      <c r="H7804" s="65"/>
      <c r="I7804" s="105"/>
      <c r="J7804" s="63"/>
      <c r="K7804" s="65"/>
      <c r="L7804" s="65"/>
      <c r="M7804" s="65"/>
      <c r="N7804" s="65"/>
      <c r="O7804" s="63"/>
      <c r="P7804" s="63"/>
      <c r="Q7804" s="63"/>
      <c r="R7804" s="60"/>
      <c r="S7804" s="60"/>
      <c r="T7804" s="69"/>
      <c r="U7804" s="8"/>
      <c r="X7804" s="60"/>
    </row>
    <row r="7805" spans="1:27" ht="11.25" outlineLevel="4" x14ac:dyDescent="0.2">
      <c r="A7805" s="4"/>
      <c r="B7805" s="120"/>
      <c r="C7805" s="121">
        <v>5</v>
      </c>
      <c r="D7805" s="122" t="s">
        <v>534</v>
      </c>
      <c r="E7805" s="123" t="s">
        <v>3867</v>
      </c>
      <c r="F7805" s="124" t="s">
        <v>3868</v>
      </c>
      <c r="G7805" s="122" t="s">
        <v>724</v>
      </c>
      <c r="H7805" s="125">
        <v>11</v>
      </c>
      <c r="I7805" s="126">
        <v>0</v>
      </c>
      <c r="J7805" s="127">
        <f>H7805*I7805</f>
        <v>0</v>
      </c>
      <c r="K7805" s="125"/>
      <c r="L7805" s="125">
        <f>H7805*K7805</f>
        <v>0</v>
      </c>
      <c r="M7805" s="125"/>
      <c r="N7805" s="125">
        <f>H7805*M7805</f>
        <v>0</v>
      </c>
      <c r="O7805" s="127">
        <v>15</v>
      </c>
      <c r="P7805" s="127">
        <f>J7805*(O7805/100)</f>
        <v>0</v>
      </c>
      <c r="Q7805" s="127">
        <f>J7805+P7805</f>
        <v>0</v>
      </c>
      <c r="R7805" s="128"/>
      <c r="S7805" s="128" t="s">
        <v>538</v>
      </c>
      <c r="T7805" s="129">
        <v>1</v>
      </c>
      <c r="U7805" s="8"/>
      <c r="V7805" s="8"/>
      <c r="W7805" s="8"/>
      <c r="X7805" s="60"/>
    </row>
    <row r="7806" spans="1:27" ht="9.75" outlineLevel="5" x14ac:dyDescent="0.2">
      <c r="A7806" s="130"/>
      <c r="B7806" s="131"/>
      <c r="C7806" s="131"/>
      <c r="D7806" s="132"/>
      <c r="E7806" s="136" t="s">
        <v>0</v>
      </c>
      <c r="F7806" s="159" t="s">
        <v>3869</v>
      </c>
      <c r="G7806" s="159"/>
      <c r="H7806" s="160"/>
      <c r="I7806" s="161"/>
      <c r="J7806" s="162"/>
      <c r="K7806" s="134"/>
      <c r="L7806" s="134"/>
      <c r="M7806" s="134"/>
      <c r="N7806" s="134"/>
      <c r="O7806" s="135"/>
      <c r="P7806" s="135"/>
      <c r="Q7806" s="135"/>
      <c r="R7806" s="132"/>
      <c r="S7806" s="132"/>
      <c r="T7806" s="131"/>
      <c r="U7806" s="6"/>
      <c r="V7806" s="8"/>
      <c r="W7806" s="8"/>
      <c r="X7806" s="133" t="str">
        <f>F7806</f>
        <v>Montáž spínačů jedno nebo dvoupólových polozapuštěných nebo zapuštěných se zapojením vodičů bezšroubové připojení spínačů, řazení 1-jednopólových</v>
      </c>
      <c r="Y7806" s="9"/>
      <c r="AA7806" s="11"/>
    </row>
    <row r="7807" spans="1:27" ht="7.5" customHeight="1" outlineLevel="5" x14ac:dyDescent="0.15">
      <c r="B7807" s="69"/>
      <c r="C7807" s="69"/>
      <c r="D7807" s="60"/>
      <c r="E7807" s="60"/>
      <c r="F7807" s="61"/>
      <c r="G7807" s="60"/>
      <c r="H7807" s="65"/>
      <c r="I7807" s="105"/>
      <c r="J7807" s="63"/>
      <c r="K7807" s="65"/>
      <c r="L7807" s="65"/>
      <c r="M7807" s="65"/>
      <c r="N7807" s="65"/>
      <c r="O7807" s="63"/>
      <c r="P7807" s="63"/>
      <c r="Q7807" s="63"/>
      <c r="R7807" s="60"/>
      <c r="S7807" s="60"/>
      <c r="T7807" s="69"/>
      <c r="U7807" s="8"/>
      <c r="X7807" s="60"/>
    </row>
    <row r="7808" spans="1:27" ht="11.25" outlineLevel="4" x14ac:dyDescent="0.2">
      <c r="A7808" s="4"/>
      <c r="B7808" s="120"/>
      <c r="C7808" s="121">
        <v>6</v>
      </c>
      <c r="D7808" s="122" t="s">
        <v>760</v>
      </c>
      <c r="E7808" s="123" t="s">
        <v>3870</v>
      </c>
      <c r="F7808" s="124" t="s">
        <v>3871</v>
      </c>
      <c r="G7808" s="122" t="s">
        <v>3656</v>
      </c>
      <c r="H7808" s="125">
        <v>11</v>
      </c>
      <c r="I7808" s="126">
        <v>0</v>
      </c>
      <c r="J7808" s="127">
        <f>H7808*I7808</f>
        <v>0</v>
      </c>
      <c r="K7808" s="125"/>
      <c r="L7808" s="125">
        <f>H7808*K7808</f>
        <v>0</v>
      </c>
      <c r="M7808" s="125"/>
      <c r="N7808" s="125">
        <f>H7808*M7808</f>
        <v>0</v>
      </c>
      <c r="O7808" s="127">
        <v>15</v>
      </c>
      <c r="P7808" s="127">
        <f>J7808*(O7808/100)</f>
        <v>0</v>
      </c>
      <c r="Q7808" s="127">
        <f>J7808+P7808</f>
        <v>0</v>
      </c>
      <c r="R7808" s="128"/>
      <c r="S7808" s="128" t="s">
        <v>776</v>
      </c>
      <c r="T7808" s="129">
        <v>1</v>
      </c>
      <c r="U7808" s="8"/>
      <c r="V7808" s="8"/>
      <c r="W7808" s="8"/>
      <c r="X7808" s="60"/>
    </row>
    <row r="7809" spans="1:27" ht="9.75" outlineLevel="5" x14ac:dyDescent="0.2">
      <c r="A7809" s="130"/>
      <c r="B7809" s="131"/>
      <c r="C7809" s="131"/>
      <c r="D7809" s="132"/>
      <c r="E7809" s="136" t="s">
        <v>0</v>
      </c>
      <c r="F7809" s="159" t="s">
        <v>763</v>
      </c>
      <c r="G7809" s="159"/>
      <c r="H7809" s="160"/>
      <c r="I7809" s="161"/>
      <c r="J7809" s="162"/>
      <c r="K7809" s="134"/>
      <c r="L7809" s="134"/>
      <c r="M7809" s="134"/>
      <c r="N7809" s="134"/>
      <c r="O7809" s="135"/>
      <c r="P7809" s="135"/>
      <c r="Q7809" s="135"/>
      <c r="R7809" s="132"/>
      <c r="S7809" s="132"/>
      <c r="T7809" s="131"/>
      <c r="U7809" s="6"/>
      <c r="V7809" s="8"/>
      <c r="W7809" s="8"/>
      <c r="X7809" s="133" t="str">
        <f>F7809</f>
        <v>---</v>
      </c>
      <c r="Y7809" s="9"/>
      <c r="AA7809" s="11"/>
    </row>
    <row r="7810" spans="1:27" ht="7.5" customHeight="1" outlineLevel="5" x14ac:dyDescent="0.15">
      <c r="B7810" s="69"/>
      <c r="C7810" s="69"/>
      <c r="D7810" s="60"/>
      <c r="E7810" s="60"/>
      <c r="F7810" s="61"/>
      <c r="G7810" s="60"/>
      <c r="H7810" s="65"/>
      <c r="I7810" s="105"/>
      <c r="J7810" s="63"/>
      <c r="K7810" s="65"/>
      <c r="L7810" s="65"/>
      <c r="M7810" s="65"/>
      <c r="N7810" s="65"/>
      <c r="O7810" s="63"/>
      <c r="P7810" s="63"/>
      <c r="Q7810" s="63"/>
      <c r="R7810" s="60"/>
      <c r="S7810" s="60"/>
      <c r="T7810" s="69"/>
      <c r="U7810" s="8"/>
      <c r="X7810" s="60"/>
    </row>
    <row r="7811" spans="1:27" ht="11.25" outlineLevel="4" x14ac:dyDescent="0.2">
      <c r="A7811" s="4"/>
      <c r="B7811" s="120"/>
      <c r="C7811" s="121">
        <v>7</v>
      </c>
      <c r="D7811" s="122" t="s">
        <v>534</v>
      </c>
      <c r="E7811" s="123" t="s">
        <v>3872</v>
      </c>
      <c r="F7811" s="124" t="s">
        <v>3873</v>
      </c>
      <c r="G7811" s="122" t="s">
        <v>724</v>
      </c>
      <c r="H7811" s="125">
        <v>10</v>
      </c>
      <c r="I7811" s="126">
        <v>0</v>
      </c>
      <c r="J7811" s="127">
        <f>H7811*I7811</f>
        <v>0</v>
      </c>
      <c r="K7811" s="125"/>
      <c r="L7811" s="125">
        <f>H7811*K7811</f>
        <v>0</v>
      </c>
      <c r="M7811" s="125"/>
      <c r="N7811" s="125">
        <f>H7811*M7811</f>
        <v>0</v>
      </c>
      <c r="O7811" s="127">
        <v>15</v>
      </c>
      <c r="P7811" s="127">
        <f>J7811*(O7811/100)</f>
        <v>0</v>
      </c>
      <c r="Q7811" s="127">
        <f>J7811+P7811</f>
        <v>0</v>
      </c>
      <c r="R7811" s="128"/>
      <c r="S7811" s="128" t="s">
        <v>538</v>
      </c>
      <c r="T7811" s="129">
        <v>1</v>
      </c>
      <c r="U7811" s="8"/>
      <c r="V7811" s="8"/>
      <c r="W7811" s="8"/>
      <c r="X7811" s="60"/>
    </row>
    <row r="7812" spans="1:27" ht="9.75" outlineLevel="5" x14ac:dyDescent="0.2">
      <c r="A7812" s="130"/>
      <c r="B7812" s="131"/>
      <c r="C7812" s="131"/>
      <c r="D7812" s="132"/>
      <c r="E7812" s="136" t="s">
        <v>0</v>
      </c>
      <c r="F7812" s="159" t="s">
        <v>3874</v>
      </c>
      <c r="G7812" s="159"/>
      <c r="H7812" s="160"/>
      <c r="I7812" s="161"/>
      <c r="J7812" s="162"/>
      <c r="K7812" s="134"/>
      <c r="L7812" s="134"/>
      <c r="M7812" s="134"/>
      <c r="N7812" s="134"/>
      <c r="O7812" s="135"/>
      <c r="P7812" s="135"/>
      <c r="Q7812" s="135"/>
      <c r="R7812" s="132"/>
      <c r="S7812" s="132"/>
      <c r="T7812" s="131"/>
      <c r="U7812" s="6"/>
      <c r="V7812" s="8"/>
      <c r="W7812" s="8"/>
      <c r="X7812" s="133" t="str">
        <f>F7812</f>
        <v>Montáž spínačů jedno nebo dvoupólových polozapuštěných nebo zapuštěných se zapojením vodičů šroubové připojení, pro prostředí normální přepínačů, řazení 5-sériových</v>
      </c>
      <c r="Y7812" s="9"/>
      <c r="AA7812" s="11"/>
    </row>
    <row r="7813" spans="1:27" ht="7.5" customHeight="1" outlineLevel="5" x14ac:dyDescent="0.15">
      <c r="B7813" s="69"/>
      <c r="C7813" s="69"/>
      <c r="D7813" s="60"/>
      <c r="E7813" s="60"/>
      <c r="F7813" s="61"/>
      <c r="G7813" s="60"/>
      <c r="H7813" s="65"/>
      <c r="I7813" s="105"/>
      <c r="J7813" s="63"/>
      <c r="K7813" s="65"/>
      <c r="L7813" s="65"/>
      <c r="M7813" s="65"/>
      <c r="N7813" s="65"/>
      <c r="O7813" s="63"/>
      <c r="P7813" s="63"/>
      <c r="Q7813" s="63"/>
      <c r="R7813" s="60"/>
      <c r="S7813" s="60"/>
      <c r="T7813" s="69"/>
      <c r="U7813" s="8"/>
      <c r="X7813" s="60"/>
    </row>
    <row r="7814" spans="1:27" ht="11.25" outlineLevel="4" x14ac:dyDescent="0.2">
      <c r="A7814" s="4"/>
      <c r="B7814" s="120"/>
      <c r="C7814" s="121">
        <v>8</v>
      </c>
      <c r="D7814" s="122" t="s">
        <v>760</v>
      </c>
      <c r="E7814" s="123" t="s">
        <v>3875</v>
      </c>
      <c r="F7814" s="124" t="s">
        <v>3876</v>
      </c>
      <c r="G7814" s="122" t="s">
        <v>3656</v>
      </c>
      <c r="H7814" s="125">
        <v>10</v>
      </c>
      <c r="I7814" s="126">
        <v>0</v>
      </c>
      <c r="J7814" s="127">
        <f>H7814*I7814</f>
        <v>0</v>
      </c>
      <c r="K7814" s="125"/>
      <c r="L7814" s="125">
        <f>H7814*K7814</f>
        <v>0</v>
      </c>
      <c r="M7814" s="125"/>
      <c r="N7814" s="125">
        <f>H7814*M7814</f>
        <v>0</v>
      </c>
      <c r="O7814" s="127">
        <v>15</v>
      </c>
      <c r="P7814" s="127">
        <f>J7814*(O7814/100)</f>
        <v>0</v>
      </c>
      <c r="Q7814" s="127">
        <f>J7814+P7814</f>
        <v>0</v>
      </c>
      <c r="R7814" s="128"/>
      <c r="S7814" s="128" t="s">
        <v>776</v>
      </c>
      <c r="T7814" s="129">
        <v>1</v>
      </c>
      <c r="U7814" s="8"/>
      <c r="V7814" s="8"/>
      <c r="W7814" s="8"/>
      <c r="X7814" s="60"/>
    </row>
    <row r="7815" spans="1:27" ht="9.75" outlineLevel="5" x14ac:dyDescent="0.2">
      <c r="A7815" s="130"/>
      <c r="B7815" s="131"/>
      <c r="C7815" s="131"/>
      <c r="D7815" s="132"/>
      <c r="E7815" s="136" t="s">
        <v>0</v>
      </c>
      <c r="F7815" s="159" t="s">
        <v>763</v>
      </c>
      <c r="G7815" s="159"/>
      <c r="H7815" s="160"/>
      <c r="I7815" s="161"/>
      <c r="J7815" s="162"/>
      <c r="K7815" s="134"/>
      <c r="L7815" s="134"/>
      <c r="M7815" s="134"/>
      <c r="N7815" s="134"/>
      <c r="O7815" s="135"/>
      <c r="P7815" s="135"/>
      <c r="Q7815" s="135"/>
      <c r="R7815" s="132"/>
      <c r="S7815" s="132"/>
      <c r="T7815" s="131"/>
      <c r="U7815" s="6"/>
      <c r="V7815" s="8"/>
      <c r="W7815" s="8"/>
      <c r="X7815" s="133" t="str">
        <f>F7815</f>
        <v>---</v>
      </c>
      <c r="Y7815" s="9"/>
      <c r="AA7815" s="11"/>
    </row>
    <row r="7816" spans="1:27" ht="7.5" customHeight="1" outlineLevel="5" x14ac:dyDescent="0.15">
      <c r="B7816" s="69"/>
      <c r="C7816" s="69"/>
      <c r="D7816" s="60"/>
      <c r="E7816" s="60"/>
      <c r="F7816" s="61"/>
      <c r="G7816" s="60"/>
      <c r="H7816" s="65"/>
      <c r="I7816" s="105"/>
      <c r="J7816" s="63"/>
      <c r="K7816" s="65"/>
      <c r="L7816" s="65"/>
      <c r="M7816" s="65"/>
      <c r="N7816" s="65"/>
      <c r="O7816" s="63"/>
      <c r="P7816" s="63"/>
      <c r="Q7816" s="63"/>
      <c r="R7816" s="60"/>
      <c r="S7816" s="60"/>
      <c r="T7816" s="69"/>
      <c r="U7816" s="8"/>
      <c r="X7816" s="60"/>
    </row>
    <row r="7817" spans="1:27" ht="11.25" outlineLevel="4" x14ac:dyDescent="0.2">
      <c r="A7817" s="4"/>
      <c r="B7817" s="120"/>
      <c r="C7817" s="121">
        <v>9</v>
      </c>
      <c r="D7817" s="122" t="s">
        <v>534</v>
      </c>
      <c r="E7817" s="123" t="s">
        <v>3877</v>
      </c>
      <c r="F7817" s="124" t="s">
        <v>3878</v>
      </c>
      <c r="G7817" s="122" t="s">
        <v>724</v>
      </c>
      <c r="H7817" s="125">
        <v>6</v>
      </c>
      <c r="I7817" s="126">
        <v>0</v>
      </c>
      <c r="J7817" s="127">
        <f>H7817*I7817</f>
        <v>0</v>
      </c>
      <c r="K7817" s="125"/>
      <c r="L7817" s="125">
        <f>H7817*K7817</f>
        <v>0</v>
      </c>
      <c r="M7817" s="125"/>
      <c r="N7817" s="125">
        <f>H7817*M7817</f>
        <v>0</v>
      </c>
      <c r="O7817" s="127">
        <v>15</v>
      </c>
      <c r="P7817" s="127">
        <f>J7817*(O7817/100)</f>
        <v>0</v>
      </c>
      <c r="Q7817" s="127">
        <f>J7817+P7817</f>
        <v>0</v>
      </c>
      <c r="R7817" s="128"/>
      <c r="S7817" s="128" t="s">
        <v>538</v>
      </c>
      <c r="T7817" s="129">
        <v>1</v>
      </c>
      <c r="U7817" s="8"/>
      <c r="V7817" s="8"/>
      <c r="W7817" s="8"/>
      <c r="X7817" s="60"/>
    </row>
    <row r="7818" spans="1:27" ht="9.75" outlineLevel="5" x14ac:dyDescent="0.2">
      <c r="A7818" s="130"/>
      <c r="B7818" s="131"/>
      <c r="C7818" s="131"/>
      <c r="D7818" s="132"/>
      <c r="E7818" s="136" t="s">
        <v>0</v>
      </c>
      <c r="F7818" s="159" t="s">
        <v>3879</v>
      </c>
      <c r="G7818" s="159"/>
      <c r="H7818" s="160"/>
      <c r="I7818" s="161"/>
      <c r="J7818" s="162"/>
      <c r="K7818" s="134"/>
      <c r="L7818" s="134"/>
      <c r="M7818" s="134"/>
      <c r="N7818" s="134"/>
      <c r="O7818" s="135"/>
      <c r="P7818" s="135"/>
      <c r="Q7818" s="135"/>
      <c r="R7818" s="132"/>
      <c r="S7818" s="132"/>
      <c r="T7818" s="131"/>
      <c r="U7818" s="6"/>
      <c r="V7818" s="8"/>
      <c r="W7818" s="8"/>
      <c r="X7818" s="133" t="str">
        <f>F7818</f>
        <v>Montáž spínačů jedno nebo dvoupólových polozapuštěných nebo zapuštěných se zapojením vodičů šroubové připojení, pro prostředí normální přepínačů, řazení 6-střídavých</v>
      </c>
      <c r="Y7818" s="9"/>
      <c r="AA7818" s="11"/>
    </row>
    <row r="7819" spans="1:27" ht="7.5" customHeight="1" outlineLevel="5" x14ac:dyDescent="0.15">
      <c r="B7819" s="69"/>
      <c r="C7819" s="69"/>
      <c r="D7819" s="60"/>
      <c r="E7819" s="60"/>
      <c r="F7819" s="61"/>
      <c r="G7819" s="60"/>
      <c r="H7819" s="65"/>
      <c r="I7819" s="105"/>
      <c r="J7819" s="63"/>
      <c r="K7819" s="65"/>
      <c r="L7819" s="65"/>
      <c r="M7819" s="65"/>
      <c r="N7819" s="65"/>
      <c r="O7819" s="63"/>
      <c r="P7819" s="63"/>
      <c r="Q7819" s="63"/>
      <c r="R7819" s="60"/>
      <c r="S7819" s="60"/>
      <c r="T7819" s="69"/>
      <c r="U7819" s="8"/>
      <c r="X7819" s="60"/>
    </row>
    <row r="7820" spans="1:27" ht="11.25" outlineLevel="4" x14ac:dyDescent="0.2">
      <c r="A7820" s="4"/>
      <c r="B7820" s="120"/>
      <c r="C7820" s="121">
        <v>10</v>
      </c>
      <c r="D7820" s="122" t="s">
        <v>760</v>
      </c>
      <c r="E7820" s="123" t="s">
        <v>3880</v>
      </c>
      <c r="F7820" s="124" t="s">
        <v>3881</v>
      </c>
      <c r="G7820" s="122" t="s">
        <v>3656</v>
      </c>
      <c r="H7820" s="125">
        <v>6</v>
      </c>
      <c r="I7820" s="126">
        <v>0</v>
      </c>
      <c r="J7820" s="127">
        <f>H7820*I7820</f>
        <v>0</v>
      </c>
      <c r="K7820" s="125"/>
      <c r="L7820" s="125">
        <f>H7820*K7820</f>
        <v>0</v>
      </c>
      <c r="M7820" s="125"/>
      <c r="N7820" s="125">
        <f>H7820*M7820</f>
        <v>0</v>
      </c>
      <c r="O7820" s="127">
        <v>15</v>
      </c>
      <c r="P7820" s="127">
        <f>J7820*(O7820/100)</f>
        <v>0</v>
      </c>
      <c r="Q7820" s="127">
        <f>J7820+P7820</f>
        <v>0</v>
      </c>
      <c r="R7820" s="128"/>
      <c r="S7820" s="128" t="s">
        <v>776</v>
      </c>
      <c r="T7820" s="129">
        <v>1</v>
      </c>
      <c r="U7820" s="8"/>
      <c r="V7820" s="8"/>
      <c r="W7820" s="8"/>
      <c r="X7820" s="60"/>
    </row>
    <row r="7821" spans="1:27" ht="9.75" outlineLevel="5" x14ac:dyDescent="0.2">
      <c r="A7821" s="130"/>
      <c r="B7821" s="131"/>
      <c r="C7821" s="131"/>
      <c r="D7821" s="132"/>
      <c r="E7821" s="136" t="s">
        <v>0</v>
      </c>
      <c r="F7821" s="159" t="s">
        <v>763</v>
      </c>
      <c r="G7821" s="159"/>
      <c r="H7821" s="160"/>
      <c r="I7821" s="161"/>
      <c r="J7821" s="162"/>
      <c r="K7821" s="134"/>
      <c r="L7821" s="134"/>
      <c r="M7821" s="134"/>
      <c r="N7821" s="134"/>
      <c r="O7821" s="135"/>
      <c r="P7821" s="135"/>
      <c r="Q7821" s="135"/>
      <c r="R7821" s="132"/>
      <c r="S7821" s="132"/>
      <c r="T7821" s="131"/>
      <c r="U7821" s="6"/>
      <c r="V7821" s="8"/>
      <c r="W7821" s="8"/>
      <c r="X7821" s="133" t="str">
        <f>F7821</f>
        <v>---</v>
      </c>
      <c r="Y7821" s="9"/>
      <c r="AA7821" s="11"/>
    </row>
    <row r="7822" spans="1:27" ht="7.5" customHeight="1" outlineLevel="5" x14ac:dyDescent="0.15">
      <c r="B7822" s="69"/>
      <c r="C7822" s="69"/>
      <c r="D7822" s="60"/>
      <c r="E7822" s="60"/>
      <c r="F7822" s="61"/>
      <c r="G7822" s="60"/>
      <c r="H7822" s="65"/>
      <c r="I7822" s="105"/>
      <c r="J7822" s="63"/>
      <c r="K7822" s="65"/>
      <c r="L7822" s="65"/>
      <c r="M7822" s="65"/>
      <c r="N7822" s="65"/>
      <c r="O7822" s="63"/>
      <c r="P7822" s="63"/>
      <c r="Q7822" s="63"/>
      <c r="R7822" s="60"/>
      <c r="S7822" s="60"/>
      <c r="T7822" s="69"/>
      <c r="U7822" s="8"/>
      <c r="X7822" s="60"/>
    </row>
    <row r="7823" spans="1:27" ht="11.25" outlineLevel="4" x14ac:dyDescent="0.2">
      <c r="A7823" s="4"/>
      <c r="B7823" s="120"/>
      <c r="C7823" s="121">
        <v>11</v>
      </c>
      <c r="D7823" s="122" t="s">
        <v>534</v>
      </c>
      <c r="E7823" s="123" t="s">
        <v>3882</v>
      </c>
      <c r="F7823" s="124" t="s">
        <v>3883</v>
      </c>
      <c r="G7823" s="122" t="s">
        <v>724</v>
      </c>
      <c r="H7823" s="125">
        <v>3</v>
      </c>
      <c r="I7823" s="126">
        <v>0</v>
      </c>
      <c r="J7823" s="127">
        <f>H7823*I7823</f>
        <v>0</v>
      </c>
      <c r="K7823" s="125"/>
      <c r="L7823" s="125">
        <f>H7823*K7823</f>
        <v>0</v>
      </c>
      <c r="M7823" s="125"/>
      <c r="N7823" s="125">
        <f>H7823*M7823</f>
        <v>0</v>
      </c>
      <c r="O7823" s="127">
        <v>15</v>
      </c>
      <c r="P7823" s="127">
        <f>J7823*(O7823/100)</f>
        <v>0</v>
      </c>
      <c r="Q7823" s="127">
        <f>J7823+P7823</f>
        <v>0</v>
      </c>
      <c r="R7823" s="128"/>
      <c r="S7823" s="128" t="s">
        <v>538</v>
      </c>
      <c r="T7823" s="129">
        <v>1</v>
      </c>
      <c r="U7823" s="8"/>
      <c r="V7823" s="8"/>
      <c r="W7823" s="8"/>
      <c r="X7823" s="60"/>
    </row>
    <row r="7824" spans="1:27" ht="9.75" outlineLevel="5" x14ac:dyDescent="0.2">
      <c r="A7824" s="130"/>
      <c r="B7824" s="131"/>
      <c r="C7824" s="131"/>
      <c r="D7824" s="132"/>
      <c r="E7824" s="136" t="s">
        <v>0</v>
      </c>
      <c r="F7824" s="159" t="s">
        <v>3884</v>
      </c>
      <c r="G7824" s="159"/>
      <c r="H7824" s="160"/>
      <c r="I7824" s="161"/>
      <c r="J7824" s="162"/>
      <c r="K7824" s="134"/>
      <c r="L7824" s="134"/>
      <c r="M7824" s="134"/>
      <c r="N7824" s="134"/>
      <c r="O7824" s="135"/>
      <c r="P7824" s="135"/>
      <c r="Q7824" s="135"/>
      <c r="R7824" s="132"/>
      <c r="S7824" s="132"/>
      <c r="T7824" s="131"/>
      <c r="U7824" s="6"/>
      <c r="V7824" s="8"/>
      <c r="W7824" s="8"/>
      <c r="X7824" s="133" t="str">
        <f>F7824</f>
        <v>Montáž spínačů jedno nebo dvoupólových polozapuštěných nebo zapuštěných se zapojením vodičů bezšroubové připojení přepínačů, řazení 7-křížových</v>
      </c>
      <c r="Y7824" s="9"/>
      <c r="AA7824" s="11"/>
    </row>
    <row r="7825" spans="1:27" ht="7.5" customHeight="1" outlineLevel="5" x14ac:dyDescent="0.15">
      <c r="B7825" s="69"/>
      <c r="C7825" s="69"/>
      <c r="D7825" s="60"/>
      <c r="E7825" s="60"/>
      <c r="F7825" s="61"/>
      <c r="G7825" s="60"/>
      <c r="H7825" s="65"/>
      <c r="I7825" s="105"/>
      <c r="J7825" s="63"/>
      <c r="K7825" s="65"/>
      <c r="L7825" s="65"/>
      <c r="M7825" s="65"/>
      <c r="N7825" s="65"/>
      <c r="O7825" s="63"/>
      <c r="P7825" s="63"/>
      <c r="Q7825" s="63"/>
      <c r="R7825" s="60"/>
      <c r="S7825" s="60"/>
      <c r="T7825" s="69"/>
      <c r="U7825" s="8"/>
      <c r="X7825" s="60"/>
    </row>
    <row r="7826" spans="1:27" ht="11.25" outlineLevel="4" x14ac:dyDescent="0.2">
      <c r="A7826" s="4"/>
      <c r="B7826" s="120"/>
      <c r="C7826" s="121">
        <v>12</v>
      </c>
      <c r="D7826" s="122" t="s">
        <v>760</v>
      </c>
      <c r="E7826" s="123" t="s">
        <v>3885</v>
      </c>
      <c r="F7826" s="124" t="s">
        <v>3886</v>
      </c>
      <c r="G7826" s="122" t="s">
        <v>3656</v>
      </c>
      <c r="H7826" s="125">
        <v>3</v>
      </c>
      <c r="I7826" s="126">
        <v>0</v>
      </c>
      <c r="J7826" s="127">
        <f>H7826*I7826</f>
        <v>0</v>
      </c>
      <c r="K7826" s="125"/>
      <c r="L7826" s="125">
        <f>H7826*K7826</f>
        <v>0</v>
      </c>
      <c r="M7826" s="125"/>
      <c r="N7826" s="125">
        <f>H7826*M7826</f>
        <v>0</v>
      </c>
      <c r="O7826" s="127">
        <v>15</v>
      </c>
      <c r="P7826" s="127">
        <f>J7826*(O7826/100)</f>
        <v>0</v>
      </c>
      <c r="Q7826" s="127">
        <f>J7826+P7826</f>
        <v>0</v>
      </c>
      <c r="R7826" s="128"/>
      <c r="S7826" s="128" t="s">
        <v>776</v>
      </c>
      <c r="T7826" s="129">
        <v>1</v>
      </c>
      <c r="U7826" s="8"/>
      <c r="V7826" s="8"/>
      <c r="W7826" s="8"/>
      <c r="X7826" s="60"/>
    </row>
    <row r="7827" spans="1:27" ht="9.75" outlineLevel="5" x14ac:dyDescent="0.2">
      <c r="A7827" s="130"/>
      <c r="B7827" s="131"/>
      <c r="C7827" s="131"/>
      <c r="D7827" s="132"/>
      <c r="E7827" s="136" t="s">
        <v>0</v>
      </c>
      <c r="F7827" s="159" t="s">
        <v>763</v>
      </c>
      <c r="G7827" s="159"/>
      <c r="H7827" s="160"/>
      <c r="I7827" s="161"/>
      <c r="J7827" s="162"/>
      <c r="K7827" s="134"/>
      <c r="L7827" s="134"/>
      <c r="M7827" s="134"/>
      <c r="N7827" s="134"/>
      <c r="O7827" s="135"/>
      <c r="P7827" s="135"/>
      <c r="Q7827" s="135"/>
      <c r="R7827" s="132"/>
      <c r="S7827" s="132"/>
      <c r="T7827" s="131"/>
      <c r="U7827" s="6"/>
      <c r="V7827" s="8"/>
      <c r="W7827" s="8"/>
      <c r="X7827" s="133" t="str">
        <f>F7827</f>
        <v>---</v>
      </c>
      <c r="Y7827" s="9"/>
      <c r="AA7827" s="11"/>
    </row>
    <row r="7828" spans="1:27" ht="7.5" customHeight="1" outlineLevel="5" x14ac:dyDescent="0.15">
      <c r="B7828" s="69"/>
      <c r="C7828" s="69"/>
      <c r="D7828" s="60"/>
      <c r="E7828" s="60"/>
      <c r="F7828" s="61"/>
      <c r="G7828" s="60"/>
      <c r="H7828" s="65"/>
      <c r="I7828" s="105"/>
      <c r="J7828" s="63"/>
      <c r="K7828" s="65"/>
      <c r="L7828" s="65"/>
      <c r="M7828" s="65"/>
      <c r="N7828" s="65"/>
      <c r="O7828" s="63"/>
      <c r="P7828" s="63"/>
      <c r="Q7828" s="63"/>
      <c r="R7828" s="60"/>
      <c r="S7828" s="60"/>
      <c r="T7828" s="69"/>
      <c r="U7828" s="8"/>
      <c r="X7828" s="60"/>
    </row>
    <row r="7829" spans="1:27" ht="22.5" outlineLevel="4" x14ac:dyDescent="0.2">
      <c r="A7829" s="4"/>
      <c r="B7829" s="120"/>
      <c r="C7829" s="121">
        <v>13</v>
      </c>
      <c r="D7829" s="122" t="s">
        <v>534</v>
      </c>
      <c r="E7829" s="123" t="s">
        <v>3887</v>
      </c>
      <c r="F7829" s="124" t="s">
        <v>3888</v>
      </c>
      <c r="G7829" s="122" t="s">
        <v>724</v>
      </c>
      <c r="H7829" s="125">
        <v>102</v>
      </c>
      <c r="I7829" s="126">
        <v>0</v>
      </c>
      <c r="J7829" s="127">
        <f>H7829*I7829</f>
        <v>0</v>
      </c>
      <c r="K7829" s="125"/>
      <c r="L7829" s="125">
        <f>H7829*K7829</f>
        <v>0</v>
      </c>
      <c r="M7829" s="125"/>
      <c r="N7829" s="125">
        <f>H7829*M7829</f>
        <v>0</v>
      </c>
      <c r="O7829" s="127">
        <v>15</v>
      </c>
      <c r="P7829" s="127">
        <f>J7829*(O7829/100)</f>
        <v>0</v>
      </c>
      <c r="Q7829" s="127">
        <f>J7829+P7829</f>
        <v>0</v>
      </c>
      <c r="R7829" s="128"/>
      <c r="S7829" s="128" t="s">
        <v>538</v>
      </c>
      <c r="T7829" s="129">
        <v>1</v>
      </c>
      <c r="U7829" s="8"/>
      <c r="V7829" s="8"/>
      <c r="W7829" s="8"/>
      <c r="X7829" s="60"/>
    </row>
    <row r="7830" spans="1:27" ht="9.75" outlineLevel="5" x14ac:dyDescent="0.2">
      <c r="A7830" s="130"/>
      <c r="B7830" s="131"/>
      <c r="C7830" s="131"/>
      <c r="D7830" s="132"/>
      <c r="E7830" s="136" t="s">
        <v>0</v>
      </c>
      <c r="F7830" s="159" t="s">
        <v>3889</v>
      </c>
      <c r="G7830" s="159"/>
      <c r="H7830" s="160"/>
      <c r="I7830" s="161"/>
      <c r="J7830" s="162"/>
      <c r="K7830" s="134"/>
      <c r="L7830" s="134"/>
      <c r="M7830" s="134"/>
      <c r="N7830" s="134"/>
      <c r="O7830" s="135"/>
      <c r="P7830" s="135"/>
      <c r="Q7830" s="135"/>
      <c r="R7830" s="132"/>
      <c r="S7830" s="132"/>
      <c r="T7830" s="131"/>
      <c r="U7830" s="6"/>
      <c r="V7830" s="8"/>
      <c r="W7830" s="8"/>
      <c r="X7830" s="133" t="str">
        <f>F7830</f>
        <v>Montáž zásuvek domovních se zapojením vodičů šroubové připojení polozapuštěných nebo zapuštěných 10/16 A, provedení 2P + PE dvojí zapojení pro průběžnou montáž</v>
      </c>
      <c r="Y7830" s="9"/>
      <c r="AA7830" s="11"/>
    </row>
    <row r="7831" spans="1:27" ht="7.5" customHeight="1" outlineLevel="5" x14ac:dyDescent="0.15">
      <c r="B7831" s="69"/>
      <c r="C7831" s="69"/>
      <c r="D7831" s="60"/>
      <c r="E7831" s="60"/>
      <c r="F7831" s="61"/>
      <c r="G7831" s="60"/>
      <c r="H7831" s="65"/>
      <c r="I7831" s="105"/>
      <c r="J7831" s="63"/>
      <c r="K7831" s="65"/>
      <c r="L7831" s="65"/>
      <c r="M7831" s="65"/>
      <c r="N7831" s="65"/>
      <c r="O7831" s="63"/>
      <c r="P7831" s="63"/>
      <c r="Q7831" s="63"/>
      <c r="R7831" s="60"/>
      <c r="S7831" s="60"/>
      <c r="T7831" s="69"/>
      <c r="U7831" s="8"/>
      <c r="X7831" s="60"/>
    </row>
    <row r="7832" spans="1:27" ht="11.25" outlineLevel="4" x14ac:dyDescent="0.2">
      <c r="A7832" s="4"/>
      <c r="B7832" s="120"/>
      <c r="C7832" s="121">
        <v>14</v>
      </c>
      <c r="D7832" s="122" t="s">
        <v>760</v>
      </c>
      <c r="E7832" s="123" t="s">
        <v>3890</v>
      </c>
      <c r="F7832" s="124" t="s">
        <v>3891</v>
      </c>
      <c r="G7832" s="122" t="s">
        <v>3656</v>
      </c>
      <c r="H7832" s="125">
        <v>102</v>
      </c>
      <c r="I7832" s="126">
        <v>0</v>
      </c>
      <c r="J7832" s="127">
        <f>H7832*I7832</f>
        <v>0</v>
      </c>
      <c r="K7832" s="125"/>
      <c r="L7832" s="125">
        <f>H7832*K7832</f>
        <v>0</v>
      </c>
      <c r="M7832" s="125"/>
      <c r="N7832" s="125">
        <f>H7832*M7832</f>
        <v>0</v>
      </c>
      <c r="O7832" s="127">
        <v>15</v>
      </c>
      <c r="P7832" s="127">
        <f>J7832*(O7832/100)</f>
        <v>0</v>
      </c>
      <c r="Q7832" s="127">
        <f>J7832+P7832</f>
        <v>0</v>
      </c>
      <c r="R7832" s="128"/>
      <c r="S7832" s="128" t="s">
        <v>776</v>
      </c>
      <c r="T7832" s="129">
        <v>1</v>
      </c>
      <c r="U7832" s="8"/>
      <c r="V7832" s="8"/>
      <c r="W7832" s="8"/>
      <c r="X7832" s="60"/>
    </row>
    <row r="7833" spans="1:27" ht="9.75" outlineLevel="5" x14ac:dyDescent="0.2">
      <c r="A7833" s="130"/>
      <c r="B7833" s="131"/>
      <c r="C7833" s="131"/>
      <c r="D7833" s="132"/>
      <c r="E7833" s="136" t="s">
        <v>0</v>
      </c>
      <c r="F7833" s="159" t="s">
        <v>763</v>
      </c>
      <c r="G7833" s="159"/>
      <c r="H7833" s="160"/>
      <c r="I7833" s="161"/>
      <c r="J7833" s="162"/>
      <c r="K7833" s="134"/>
      <c r="L7833" s="134"/>
      <c r="M7833" s="134"/>
      <c r="N7833" s="134"/>
      <c r="O7833" s="135"/>
      <c r="P7833" s="135"/>
      <c r="Q7833" s="135"/>
      <c r="R7833" s="132"/>
      <c r="S7833" s="132"/>
      <c r="T7833" s="131"/>
      <c r="U7833" s="6"/>
      <c r="V7833" s="8"/>
      <c r="W7833" s="8"/>
      <c r="X7833" s="133" t="str">
        <f>F7833</f>
        <v>---</v>
      </c>
      <c r="Y7833" s="9"/>
      <c r="AA7833" s="11"/>
    </row>
    <row r="7834" spans="1:27" ht="7.5" customHeight="1" outlineLevel="5" x14ac:dyDescent="0.15">
      <c r="B7834" s="69"/>
      <c r="C7834" s="69"/>
      <c r="D7834" s="60"/>
      <c r="E7834" s="60"/>
      <c r="F7834" s="61"/>
      <c r="G7834" s="60"/>
      <c r="H7834" s="65"/>
      <c r="I7834" s="105"/>
      <c r="J7834" s="63"/>
      <c r="K7834" s="65"/>
      <c r="L7834" s="65"/>
      <c r="M7834" s="65"/>
      <c r="N7834" s="65"/>
      <c r="O7834" s="63"/>
      <c r="P7834" s="63"/>
      <c r="Q7834" s="63"/>
      <c r="R7834" s="60"/>
      <c r="S7834" s="60"/>
      <c r="T7834" s="69"/>
      <c r="U7834" s="8"/>
      <c r="X7834" s="60"/>
    </row>
    <row r="7835" spans="1:27" ht="22.5" outlineLevel="4" x14ac:dyDescent="0.2">
      <c r="A7835" s="4"/>
      <c r="B7835" s="120"/>
      <c r="C7835" s="121">
        <v>15</v>
      </c>
      <c r="D7835" s="122" t="s">
        <v>534</v>
      </c>
      <c r="E7835" s="123" t="s">
        <v>3892</v>
      </c>
      <c r="F7835" s="124" t="s">
        <v>3893</v>
      </c>
      <c r="G7835" s="122" t="s">
        <v>724</v>
      </c>
      <c r="H7835" s="125">
        <v>6</v>
      </c>
      <c r="I7835" s="126">
        <v>0</v>
      </c>
      <c r="J7835" s="127">
        <f>H7835*I7835</f>
        <v>0</v>
      </c>
      <c r="K7835" s="125"/>
      <c r="L7835" s="125">
        <f>H7835*K7835</f>
        <v>0</v>
      </c>
      <c r="M7835" s="125"/>
      <c r="N7835" s="125">
        <f>H7835*M7835</f>
        <v>0</v>
      </c>
      <c r="O7835" s="127">
        <v>15</v>
      </c>
      <c r="P7835" s="127">
        <f>J7835*(O7835/100)</f>
        <v>0</v>
      </c>
      <c r="Q7835" s="127">
        <f>J7835+P7835</f>
        <v>0</v>
      </c>
      <c r="R7835" s="128"/>
      <c r="S7835" s="128" t="s">
        <v>538</v>
      </c>
      <c r="T7835" s="129">
        <v>1</v>
      </c>
      <c r="U7835" s="8"/>
      <c r="V7835" s="8"/>
      <c r="W7835" s="8"/>
      <c r="X7835" s="60"/>
    </row>
    <row r="7836" spans="1:27" ht="9.75" outlineLevel="5" x14ac:dyDescent="0.2">
      <c r="A7836" s="130"/>
      <c r="B7836" s="131"/>
      <c r="C7836" s="131"/>
      <c r="D7836" s="132"/>
      <c r="E7836" s="136" t="s">
        <v>0</v>
      </c>
      <c r="F7836" s="159" t="s">
        <v>3894</v>
      </c>
      <c r="G7836" s="159"/>
      <c r="H7836" s="160"/>
      <c r="I7836" s="161"/>
      <c r="J7836" s="162"/>
      <c r="K7836" s="134"/>
      <c r="L7836" s="134"/>
      <c r="M7836" s="134"/>
      <c r="N7836" s="134"/>
      <c r="O7836" s="135"/>
      <c r="P7836" s="135"/>
      <c r="Q7836" s="135"/>
      <c r="R7836" s="132"/>
      <c r="S7836" s="132"/>
      <c r="T7836" s="131"/>
      <c r="U7836" s="6"/>
      <c r="V7836" s="8"/>
      <c r="W7836" s="8"/>
      <c r="X7836" s="133" t="str">
        <f>F7836</f>
        <v>Montáž zásuvek domovních se zapojením vodičů šroubové připojení venkovní nebo mokré, provedení 2P + PE dvojí zapojení pro průběžnou montáž</v>
      </c>
      <c r="Y7836" s="9"/>
      <c r="AA7836" s="11"/>
    </row>
    <row r="7837" spans="1:27" ht="7.5" customHeight="1" outlineLevel="5" x14ac:dyDescent="0.15">
      <c r="B7837" s="69"/>
      <c r="C7837" s="69"/>
      <c r="D7837" s="60"/>
      <c r="E7837" s="60"/>
      <c r="F7837" s="61"/>
      <c r="G7837" s="60"/>
      <c r="H7837" s="65"/>
      <c r="I7837" s="105"/>
      <c r="J7837" s="63"/>
      <c r="K7837" s="65"/>
      <c r="L7837" s="65"/>
      <c r="M7837" s="65"/>
      <c r="N7837" s="65"/>
      <c r="O7837" s="63"/>
      <c r="P7837" s="63"/>
      <c r="Q7837" s="63"/>
      <c r="R7837" s="60"/>
      <c r="S7837" s="60"/>
      <c r="T7837" s="69"/>
      <c r="U7837" s="8"/>
      <c r="X7837" s="60"/>
    </row>
    <row r="7838" spans="1:27" ht="11.25" outlineLevel="4" x14ac:dyDescent="0.2">
      <c r="A7838" s="4"/>
      <c r="B7838" s="120"/>
      <c r="C7838" s="121">
        <v>16</v>
      </c>
      <c r="D7838" s="122" t="s">
        <v>760</v>
      </c>
      <c r="E7838" s="123" t="s">
        <v>3895</v>
      </c>
      <c r="F7838" s="124" t="s">
        <v>3896</v>
      </c>
      <c r="G7838" s="122" t="s">
        <v>3656</v>
      </c>
      <c r="H7838" s="125">
        <v>6</v>
      </c>
      <c r="I7838" s="126">
        <v>0</v>
      </c>
      <c r="J7838" s="127">
        <f>H7838*I7838</f>
        <v>0</v>
      </c>
      <c r="K7838" s="125"/>
      <c r="L7838" s="125">
        <f>H7838*K7838</f>
        <v>0</v>
      </c>
      <c r="M7838" s="125"/>
      <c r="N7838" s="125">
        <f>H7838*M7838</f>
        <v>0</v>
      </c>
      <c r="O7838" s="127">
        <v>15</v>
      </c>
      <c r="P7838" s="127">
        <f>J7838*(O7838/100)</f>
        <v>0</v>
      </c>
      <c r="Q7838" s="127">
        <f>J7838+P7838</f>
        <v>0</v>
      </c>
      <c r="R7838" s="128"/>
      <c r="S7838" s="128" t="s">
        <v>776</v>
      </c>
      <c r="T7838" s="129">
        <v>1</v>
      </c>
      <c r="U7838" s="8"/>
      <c r="V7838" s="8"/>
      <c r="W7838" s="8"/>
      <c r="X7838" s="60"/>
    </row>
    <row r="7839" spans="1:27" ht="9.75" outlineLevel="5" x14ac:dyDescent="0.2">
      <c r="A7839" s="130"/>
      <c r="B7839" s="131"/>
      <c r="C7839" s="131"/>
      <c r="D7839" s="132"/>
      <c r="E7839" s="136" t="s">
        <v>0</v>
      </c>
      <c r="F7839" s="159" t="s">
        <v>763</v>
      </c>
      <c r="G7839" s="159"/>
      <c r="H7839" s="160"/>
      <c r="I7839" s="161"/>
      <c r="J7839" s="162"/>
      <c r="K7839" s="134"/>
      <c r="L7839" s="134"/>
      <c r="M7839" s="134"/>
      <c r="N7839" s="134"/>
      <c r="O7839" s="135"/>
      <c r="P7839" s="135"/>
      <c r="Q7839" s="135"/>
      <c r="R7839" s="132"/>
      <c r="S7839" s="132"/>
      <c r="T7839" s="131"/>
      <c r="U7839" s="6"/>
      <c r="V7839" s="8"/>
      <c r="W7839" s="8"/>
      <c r="X7839" s="133" t="str">
        <f>F7839</f>
        <v>---</v>
      </c>
      <c r="Y7839" s="9"/>
      <c r="AA7839" s="11"/>
    </row>
    <row r="7840" spans="1:27" ht="7.5" customHeight="1" outlineLevel="5" x14ac:dyDescent="0.15">
      <c r="B7840" s="69"/>
      <c r="C7840" s="69"/>
      <c r="D7840" s="60"/>
      <c r="E7840" s="60"/>
      <c r="F7840" s="61"/>
      <c r="G7840" s="60"/>
      <c r="H7840" s="65"/>
      <c r="I7840" s="105"/>
      <c r="J7840" s="63"/>
      <c r="K7840" s="65"/>
      <c r="L7840" s="65"/>
      <c r="M7840" s="65"/>
      <c r="N7840" s="65"/>
      <c r="O7840" s="63"/>
      <c r="P7840" s="63"/>
      <c r="Q7840" s="63"/>
      <c r="R7840" s="60"/>
      <c r="S7840" s="60"/>
      <c r="T7840" s="69"/>
      <c r="U7840" s="8"/>
      <c r="X7840" s="60"/>
    </row>
    <row r="7841" spans="1:27" ht="11.25" outlineLevel="4" x14ac:dyDescent="0.2">
      <c r="A7841" s="4"/>
      <c r="B7841" s="120"/>
      <c r="C7841" s="121">
        <v>17</v>
      </c>
      <c r="D7841" s="122" t="s">
        <v>534</v>
      </c>
      <c r="E7841" s="123" t="s">
        <v>3897</v>
      </c>
      <c r="F7841" s="124" t="s">
        <v>3898</v>
      </c>
      <c r="G7841" s="122" t="s">
        <v>724</v>
      </c>
      <c r="H7841" s="125">
        <v>14</v>
      </c>
      <c r="I7841" s="126">
        <v>0</v>
      </c>
      <c r="J7841" s="127">
        <f>H7841*I7841</f>
        <v>0</v>
      </c>
      <c r="K7841" s="125"/>
      <c r="L7841" s="125">
        <f>H7841*K7841</f>
        <v>0</v>
      </c>
      <c r="M7841" s="125"/>
      <c r="N7841" s="125">
        <f>H7841*M7841</f>
        <v>0</v>
      </c>
      <c r="O7841" s="127">
        <v>15</v>
      </c>
      <c r="P7841" s="127">
        <f>J7841*(O7841/100)</f>
        <v>0</v>
      </c>
      <c r="Q7841" s="127">
        <f>J7841+P7841</f>
        <v>0</v>
      </c>
      <c r="R7841" s="128"/>
      <c r="S7841" s="128" t="s">
        <v>538</v>
      </c>
      <c r="T7841" s="129">
        <v>1</v>
      </c>
      <c r="U7841" s="8"/>
      <c r="V7841" s="8"/>
      <c r="W7841" s="8"/>
      <c r="X7841" s="60"/>
    </row>
    <row r="7842" spans="1:27" ht="9.75" outlineLevel="5" x14ac:dyDescent="0.2">
      <c r="A7842" s="130"/>
      <c r="B7842" s="131"/>
      <c r="C7842" s="131"/>
      <c r="D7842" s="132"/>
      <c r="E7842" s="136" t="s">
        <v>0</v>
      </c>
      <c r="F7842" s="159" t="s">
        <v>3899</v>
      </c>
      <c r="G7842" s="159"/>
      <c r="H7842" s="160"/>
      <c r="I7842" s="161"/>
      <c r="J7842" s="162"/>
      <c r="K7842" s="134"/>
      <c r="L7842" s="134"/>
      <c r="M7842" s="134"/>
      <c r="N7842" s="134"/>
      <c r="O7842" s="135"/>
      <c r="P7842" s="135"/>
      <c r="Q7842" s="135"/>
      <c r="R7842" s="132"/>
      <c r="S7842" s="132"/>
      <c r="T7842" s="131"/>
      <c r="U7842" s="6"/>
      <c r="V7842" s="8"/>
      <c r="W7842" s="8"/>
      <c r="X7842" s="133" t="str">
        <f>F7842</f>
        <v>Montáž spínačů speciálních se zapojením vodičů čidla pohybu nástěnného</v>
      </c>
      <c r="Y7842" s="9"/>
      <c r="AA7842" s="11"/>
    </row>
    <row r="7843" spans="1:27" ht="7.5" customHeight="1" outlineLevel="5" x14ac:dyDescent="0.15">
      <c r="B7843" s="69"/>
      <c r="C7843" s="69"/>
      <c r="D7843" s="60"/>
      <c r="E7843" s="60"/>
      <c r="F7843" s="61"/>
      <c r="G7843" s="60"/>
      <c r="H7843" s="65"/>
      <c r="I7843" s="105"/>
      <c r="J7843" s="63"/>
      <c r="K7843" s="65"/>
      <c r="L7843" s="65"/>
      <c r="M7843" s="65"/>
      <c r="N7843" s="65"/>
      <c r="O7843" s="63"/>
      <c r="P7843" s="63"/>
      <c r="Q7843" s="63"/>
      <c r="R7843" s="60"/>
      <c r="S7843" s="60"/>
      <c r="T7843" s="69"/>
      <c r="U7843" s="8"/>
      <c r="X7843" s="60"/>
    </row>
    <row r="7844" spans="1:27" ht="22.5" outlineLevel="4" x14ac:dyDescent="0.2">
      <c r="A7844" s="4"/>
      <c r="B7844" s="120"/>
      <c r="C7844" s="121">
        <v>18</v>
      </c>
      <c r="D7844" s="122" t="s">
        <v>760</v>
      </c>
      <c r="E7844" s="123" t="s">
        <v>3900</v>
      </c>
      <c r="F7844" s="124" t="s">
        <v>3901</v>
      </c>
      <c r="G7844" s="122" t="s">
        <v>3656</v>
      </c>
      <c r="H7844" s="125">
        <v>14</v>
      </c>
      <c r="I7844" s="126">
        <v>0</v>
      </c>
      <c r="J7844" s="127">
        <f>H7844*I7844</f>
        <v>0</v>
      </c>
      <c r="K7844" s="125"/>
      <c r="L7844" s="125">
        <f>H7844*K7844</f>
        <v>0</v>
      </c>
      <c r="M7844" s="125"/>
      <c r="N7844" s="125">
        <f>H7844*M7844</f>
        <v>0</v>
      </c>
      <c r="O7844" s="127">
        <v>15</v>
      </c>
      <c r="P7844" s="127">
        <f>J7844*(O7844/100)</f>
        <v>0</v>
      </c>
      <c r="Q7844" s="127">
        <f>J7844+P7844</f>
        <v>0</v>
      </c>
      <c r="R7844" s="128"/>
      <c r="S7844" s="128" t="s">
        <v>776</v>
      </c>
      <c r="T7844" s="129">
        <v>1</v>
      </c>
      <c r="U7844" s="8"/>
      <c r="V7844" s="8"/>
      <c r="W7844" s="8"/>
      <c r="X7844" s="60"/>
    </row>
    <row r="7845" spans="1:27" ht="9.75" outlineLevel="5" x14ac:dyDescent="0.2">
      <c r="A7845" s="130"/>
      <c r="B7845" s="131"/>
      <c r="C7845" s="131"/>
      <c r="D7845" s="132"/>
      <c r="E7845" s="136" t="s">
        <v>0</v>
      </c>
      <c r="F7845" s="159" t="s">
        <v>763</v>
      </c>
      <c r="G7845" s="159"/>
      <c r="H7845" s="160"/>
      <c r="I7845" s="161"/>
      <c r="J7845" s="162"/>
      <c r="K7845" s="134"/>
      <c r="L7845" s="134"/>
      <c r="M7845" s="134"/>
      <c r="N7845" s="134"/>
      <c r="O7845" s="135"/>
      <c r="P7845" s="135"/>
      <c r="Q7845" s="135"/>
      <c r="R7845" s="132"/>
      <c r="S7845" s="132"/>
      <c r="T7845" s="131"/>
      <c r="U7845" s="6"/>
      <c r="V7845" s="8"/>
      <c r="W7845" s="8"/>
      <c r="X7845" s="133" t="str">
        <f>F7845</f>
        <v>---</v>
      </c>
      <c r="Y7845" s="9"/>
      <c r="AA7845" s="11"/>
    </row>
    <row r="7846" spans="1:27" ht="7.5" customHeight="1" outlineLevel="5" x14ac:dyDescent="0.15">
      <c r="B7846" s="69"/>
      <c r="C7846" s="69"/>
      <c r="D7846" s="60"/>
      <c r="E7846" s="60"/>
      <c r="F7846" s="61"/>
      <c r="G7846" s="60"/>
      <c r="H7846" s="65"/>
      <c r="I7846" s="105"/>
      <c r="J7846" s="63"/>
      <c r="K7846" s="65"/>
      <c r="L7846" s="65"/>
      <c r="M7846" s="65"/>
      <c r="N7846" s="65"/>
      <c r="O7846" s="63"/>
      <c r="P7846" s="63"/>
      <c r="Q7846" s="63"/>
      <c r="R7846" s="60"/>
      <c r="S7846" s="60"/>
      <c r="T7846" s="69"/>
      <c r="U7846" s="8"/>
      <c r="X7846" s="60"/>
    </row>
    <row r="7847" spans="1:27" ht="11.25" outlineLevel="4" x14ac:dyDescent="0.2">
      <c r="A7847" s="4"/>
      <c r="B7847" s="120"/>
      <c r="C7847" s="121">
        <v>19</v>
      </c>
      <c r="D7847" s="122" t="s">
        <v>534</v>
      </c>
      <c r="E7847" s="123" t="s">
        <v>3902</v>
      </c>
      <c r="F7847" s="124" t="s">
        <v>3903</v>
      </c>
      <c r="G7847" s="122" t="s">
        <v>724</v>
      </c>
      <c r="H7847" s="125">
        <v>1</v>
      </c>
      <c r="I7847" s="126">
        <v>0</v>
      </c>
      <c r="J7847" s="127">
        <f>H7847*I7847</f>
        <v>0</v>
      </c>
      <c r="K7847" s="125"/>
      <c r="L7847" s="125">
        <f>H7847*K7847</f>
        <v>0</v>
      </c>
      <c r="M7847" s="125"/>
      <c r="N7847" s="125">
        <f>H7847*M7847</f>
        <v>0</v>
      </c>
      <c r="O7847" s="127">
        <v>15</v>
      </c>
      <c r="P7847" s="127">
        <f>J7847*(O7847/100)</f>
        <v>0</v>
      </c>
      <c r="Q7847" s="127">
        <f>J7847+P7847</f>
        <v>0</v>
      </c>
      <c r="R7847" s="128"/>
      <c r="S7847" s="128" t="s">
        <v>538</v>
      </c>
      <c r="T7847" s="129">
        <v>1</v>
      </c>
      <c r="U7847" s="8"/>
      <c r="V7847" s="8"/>
      <c r="W7847" s="8"/>
      <c r="X7847" s="60"/>
    </row>
    <row r="7848" spans="1:27" ht="9.75" outlineLevel="5" x14ac:dyDescent="0.2">
      <c r="A7848" s="130"/>
      <c r="B7848" s="131"/>
      <c r="C7848" s="131"/>
      <c r="D7848" s="132"/>
      <c r="E7848" s="136" t="s">
        <v>0</v>
      </c>
      <c r="F7848" s="159" t="s">
        <v>3904</v>
      </c>
      <c r="G7848" s="159"/>
      <c r="H7848" s="160"/>
      <c r="I7848" s="161"/>
      <c r="J7848" s="162"/>
      <c r="K7848" s="134"/>
      <c r="L7848" s="134"/>
      <c r="M7848" s="134"/>
      <c r="N7848" s="134"/>
      <c r="O7848" s="135"/>
      <c r="P7848" s="135"/>
      <c r="Q7848" s="135"/>
      <c r="R7848" s="132"/>
      <c r="S7848" s="132"/>
      <c r="T7848" s="131"/>
      <c r="U7848" s="6"/>
      <c r="V7848" s="8"/>
      <c r="W7848" s="8"/>
      <c r="X7848" s="133" t="str">
        <f>F7848</f>
        <v>Montáž ovladačů tlačítkových ve skříni se zapojením vodičů 1 tlačítkových</v>
      </c>
      <c r="Y7848" s="9"/>
      <c r="AA7848" s="11"/>
    </row>
    <row r="7849" spans="1:27" ht="7.5" customHeight="1" outlineLevel="5" x14ac:dyDescent="0.15">
      <c r="B7849" s="69"/>
      <c r="C7849" s="69"/>
      <c r="D7849" s="60"/>
      <c r="E7849" s="60"/>
      <c r="F7849" s="61"/>
      <c r="G7849" s="60"/>
      <c r="H7849" s="65"/>
      <c r="I7849" s="105"/>
      <c r="J7849" s="63"/>
      <c r="K7849" s="65"/>
      <c r="L7849" s="65"/>
      <c r="M7849" s="65"/>
      <c r="N7849" s="65"/>
      <c r="O7849" s="63"/>
      <c r="P7849" s="63"/>
      <c r="Q7849" s="63"/>
      <c r="R7849" s="60"/>
      <c r="S7849" s="60"/>
      <c r="T7849" s="69"/>
      <c r="U7849" s="8"/>
      <c r="X7849" s="60"/>
    </row>
    <row r="7850" spans="1:27" ht="22.5" outlineLevel="4" x14ac:dyDescent="0.2">
      <c r="A7850" s="4"/>
      <c r="B7850" s="120"/>
      <c r="C7850" s="121">
        <v>20</v>
      </c>
      <c r="D7850" s="122" t="s">
        <v>760</v>
      </c>
      <c r="E7850" s="123" t="s">
        <v>3905</v>
      </c>
      <c r="F7850" s="124" t="s">
        <v>3906</v>
      </c>
      <c r="G7850" s="122" t="s">
        <v>3656</v>
      </c>
      <c r="H7850" s="125">
        <v>1</v>
      </c>
      <c r="I7850" s="126">
        <v>0</v>
      </c>
      <c r="J7850" s="127">
        <f>H7850*I7850</f>
        <v>0</v>
      </c>
      <c r="K7850" s="125"/>
      <c r="L7850" s="125">
        <f>H7850*K7850</f>
        <v>0</v>
      </c>
      <c r="M7850" s="125"/>
      <c r="N7850" s="125">
        <f>H7850*M7850</f>
        <v>0</v>
      </c>
      <c r="O7850" s="127">
        <v>15</v>
      </c>
      <c r="P7850" s="127">
        <f>J7850*(O7850/100)</f>
        <v>0</v>
      </c>
      <c r="Q7850" s="127">
        <f>J7850+P7850</f>
        <v>0</v>
      </c>
      <c r="R7850" s="128"/>
      <c r="S7850" s="128" t="s">
        <v>776</v>
      </c>
      <c r="T7850" s="129">
        <v>1</v>
      </c>
      <c r="U7850" s="8"/>
      <c r="V7850" s="8"/>
      <c r="W7850" s="8"/>
      <c r="X7850" s="60"/>
    </row>
    <row r="7851" spans="1:27" ht="9.75" outlineLevel="5" x14ac:dyDescent="0.2">
      <c r="A7851" s="130"/>
      <c r="B7851" s="131"/>
      <c r="C7851" s="131"/>
      <c r="D7851" s="132"/>
      <c r="E7851" s="136" t="s">
        <v>0</v>
      </c>
      <c r="F7851" s="159" t="s">
        <v>763</v>
      </c>
      <c r="G7851" s="159"/>
      <c r="H7851" s="160"/>
      <c r="I7851" s="161"/>
      <c r="J7851" s="162"/>
      <c r="K7851" s="134"/>
      <c r="L7851" s="134"/>
      <c r="M7851" s="134"/>
      <c r="N7851" s="134"/>
      <c r="O7851" s="135"/>
      <c r="P7851" s="135"/>
      <c r="Q7851" s="135"/>
      <c r="R7851" s="132"/>
      <c r="S7851" s="132"/>
      <c r="T7851" s="131"/>
      <c r="U7851" s="6"/>
      <c r="V7851" s="8"/>
      <c r="W7851" s="8"/>
      <c r="X7851" s="133" t="str">
        <f>F7851</f>
        <v>---</v>
      </c>
      <c r="Y7851" s="9"/>
      <c r="AA7851" s="11"/>
    </row>
    <row r="7852" spans="1:27" ht="7.5" customHeight="1" outlineLevel="5" x14ac:dyDescent="0.15">
      <c r="B7852" s="69"/>
      <c r="C7852" s="69"/>
      <c r="D7852" s="60"/>
      <c r="E7852" s="60"/>
      <c r="F7852" s="61"/>
      <c r="G7852" s="60"/>
      <c r="H7852" s="65"/>
      <c r="I7852" s="105"/>
      <c r="J7852" s="63"/>
      <c r="K7852" s="65"/>
      <c r="L7852" s="65"/>
      <c r="M7852" s="65"/>
      <c r="N7852" s="65"/>
      <c r="O7852" s="63"/>
      <c r="P7852" s="63"/>
      <c r="Q7852" s="63"/>
      <c r="R7852" s="60"/>
      <c r="S7852" s="60"/>
      <c r="T7852" s="69"/>
      <c r="U7852" s="8"/>
      <c r="X7852" s="60"/>
    </row>
    <row r="7853" spans="1:27" ht="11.25" outlineLevel="4" x14ac:dyDescent="0.2">
      <c r="A7853" s="4"/>
      <c r="B7853" s="120"/>
      <c r="C7853" s="121">
        <v>21</v>
      </c>
      <c r="D7853" s="122" t="s">
        <v>760</v>
      </c>
      <c r="E7853" s="123" t="s">
        <v>3907</v>
      </c>
      <c r="F7853" s="124" t="s">
        <v>3908</v>
      </c>
      <c r="G7853" s="122" t="s">
        <v>3909</v>
      </c>
      <c r="H7853" s="125">
        <v>171</v>
      </c>
      <c r="I7853" s="126">
        <v>0</v>
      </c>
      <c r="J7853" s="127">
        <f>H7853*I7853</f>
        <v>0</v>
      </c>
      <c r="K7853" s="125"/>
      <c r="L7853" s="125">
        <f>H7853*K7853</f>
        <v>0</v>
      </c>
      <c r="M7853" s="125"/>
      <c r="N7853" s="125">
        <f>H7853*M7853</f>
        <v>0</v>
      </c>
      <c r="O7853" s="127">
        <v>15</v>
      </c>
      <c r="P7853" s="127">
        <f>J7853*(O7853/100)</f>
        <v>0</v>
      </c>
      <c r="Q7853" s="127">
        <f>J7853+P7853</f>
        <v>0</v>
      </c>
      <c r="R7853" s="128"/>
      <c r="S7853" s="128" t="s">
        <v>776</v>
      </c>
      <c r="T7853" s="129">
        <v>1</v>
      </c>
      <c r="U7853" s="8"/>
      <c r="V7853" s="8"/>
      <c r="W7853" s="8"/>
      <c r="X7853" s="60"/>
    </row>
    <row r="7854" spans="1:27" ht="9.75" outlineLevel="5" x14ac:dyDescent="0.2">
      <c r="A7854" s="130"/>
      <c r="B7854" s="131"/>
      <c r="C7854" s="131"/>
      <c r="D7854" s="132"/>
      <c r="E7854" s="136" t="s">
        <v>0</v>
      </c>
      <c r="F7854" s="159" t="s">
        <v>763</v>
      </c>
      <c r="G7854" s="159"/>
      <c r="H7854" s="160"/>
      <c r="I7854" s="161"/>
      <c r="J7854" s="162"/>
      <c r="K7854" s="134"/>
      <c r="L7854" s="134"/>
      <c r="M7854" s="134"/>
      <c r="N7854" s="134"/>
      <c r="O7854" s="135"/>
      <c r="P7854" s="135"/>
      <c r="Q7854" s="135"/>
      <c r="R7854" s="132"/>
      <c r="S7854" s="132"/>
      <c r="T7854" s="131"/>
      <c r="U7854" s="6"/>
      <c r="V7854" s="8"/>
      <c r="W7854" s="8"/>
      <c r="X7854" s="133" t="str">
        <f>F7854</f>
        <v>---</v>
      </c>
      <c r="Y7854" s="9"/>
      <c r="AA7854" s="11"/>
    </row>
    <row r="7855" spans="1:27" ht="7.5" customHeight="1" outlineLevel="5" x14ac:dyDescent="0.15">
      <c r="B7855" s="69"/>
      <c r="C7855" s="69"/>
      <c r="D7855" s="60"/>
      <c r="E7855" s="60"/>
      <c r="F7855" s="61"/>
      <c r="G7855" s="60"/>
      <c r="H7855" s="65"/>
      <c r="I7855" s="105"/>
      <c r="J7855" s="63"/>
      <c r="K7855" s="65"/>
      <c r="L7855" s="65"/>
      <c r="M7855" s="65"/>
      <c r="N7855" s="65"/>
      <c r="O7855" s="63"/>
      <c r="P7855" s="63"/>
      <c r="Q7855" s="63"/>
      <c r="R7855" s="60"/>
      <c r="S7855" s="60"/>
      <c r="T7855" s="69"/>
      <c r="U7855" s="8"/>
      <c r="X7855" s="60"/>
    </row>
    <row r="7856" spans="1:27" outlineLevel="4" x14ac:dyDescent="0.15">
      <c r="B7856" s="6"/>
      <c r="C7856" s="6"/>
      <c r="D7856" s="6"/>
      <c r="E7856" s="6"/>
      <c r="F7856" s="6"/>
      <c r="G7856" s="6"/>
      <c r="H7856" s="6"/>
      <c r="I7856" s="8"/>
      <c r="J7856" s="8"/>
      <c r="K7856" s="6"/>
      <c r="L7856" s="6"/>
      <c r="M7856" s="6"/>
      <c r="N7856" s="6"/>
      <c r="O7856" s="6"/>
      <c r="P7856" s="8"/>
      <c r="Q7856" s="8"/>
      <c r="R7856" s="8"/>
      <c r="S7856" s="6"/>
      <c r="T7856" s="6"/>
      <c r="X7856" s="6"/>
    </row>
    <row r="7857" spans="1:27" ht="11.25" outlineLevel="3" x14ac:dyDescent="0.2">
      <c r="A7857" s="96" t="s">
        <v>293</v>
      </c>
      <c r="B7857" s="100">
        <v>4</v>
      </c>
      <c r="C7857" s="114"/>
      <c r="D7857" s="115" t="s">
        <v>533</v>
      </c>
      <c r="E7857" s="115"/>
      <c r="F7857" s="116" t="s">
        <v>186</v>
      </c>
      <c r="G7857" s="115"/>
      <c r="H7857" s="117"/>
      <c r="I7857" s="118"/>
      <c r="J7857" s="98">
        <f>SUBTOTAL(9,J7858:J7873)</f>
        <v>0</v>
      </c>
      <c r="K7857" s="117"/>
      <c r="L7857" s="99">
        <f>SUBTOTAL(9,L7858:L7873)</f>
        <v>0</v>
      </c>
      <c r="M7857" s="117"/>
      <c r="N7857" s="99">
        <f>SUBTOTAL(9,N7858:N7873)</f>
        <v>0</v>
      </c>
      <c r="O7857" s="119"/>
      <c r="P7857" s="98">
        <f>SUBTOTAL(9,P7858:P7873)</f>
        <v>0</v>
      </c>
      <c r="Q7857" s="98">
        <f>SUBTOTAL(9,Q7858:Q7873)</f>
        <v>0</v>
      </c>
      <c r="R7857" s="115"/>
      <c r="S7857" s="115"/>
      <c r="T7857" s="100">
        <f>SUBTOTAL(9,T7858:T7873)</f>
        <v>5</v>
      </c>
      <c r="U7857" s="6"/>
      <c r="V7857" s="8"/>
      <c r="W7857" s="8"/>
      <c r="X7857" s="60"/>
    </row>
    <row r="7858" spans="1:27" ht="11.25" outlineLevel="4" x14ac:dyDescent="0.2">
      <c r="A7858" s="4"/>
      <c r="B7858" s="120"/>
      <c r="C7858" s="121">
        <v>1</v>
      </c>
      <c r="D7858" s="122" t="s">
        <v>534</v>
      </c>
      <c r="E7858" s="123" t="s">
        <v>3910</v>
      </c>
      <c r="F7858" s="124" t="s">
        <v>3911</v>
      </c>
      <c r="G7858" s="122" t="s">
        <v>724</v>
      </c>
      <c r="H7858" s="125">
        <v>2</v>
      </c>
      <c r="I7858" s="126">
        <v>0</v>
      </c>
      <c r="J7858" s="127">
        <f>H7858*I7858</f>
        <v>0</v>
      </c>
      <c r="K7858" s="125"/>
      <c r="L7858" s="125">
        <f>H7858*K7858</f>
        <v>0</v>
      </c>
      <c r="M7858" s="125"/>
      <c r="N7858" s="125">
        <f>H7858*M7858</f>
        <v>0</v>
      </c>
      <c r="O7858" s="127">
        <v>15</v>
      </c>
      <c r="P7858" s="127">
        <f>J7858*(O7858/100)</f>
        <v>0</v>
      </c>
      <c r="Q7858" s="127">
        <f>J7858+P7858</f>
        <v>0</v>
      </c>
      <c r="R7858" s="128"/>
      <c r="S7858" s="128" t="s">
        <v>538</v>
      </c>
      <c r="T7858" s="129">
        <v>1</v>
      </c>
      <c r="U7858" s="8"/>
      <c r="V7858" s="8"/>
      <c r="W7858" s="8"/>
      <c r="X7858" s="60"/>
    </row>
    <row r="7859" spans="1:27" ht="9.75" outlineLevel="5" x14ac:dyDescent="0.2">
      <c r="A7859" s="130"/>
      <c r="B7859" s="131"/>
      <c r="C7859" s="131"/>
      <c r="D7859" s="132"/>
      <c r="E7859" s="136" t="s">
        <v>0</v>
      </c>
      <c r="F7859" s="159" t="s">
        <v>3912</v>
      </c>
      <c r="G7859" s="159"/>
      <c r="H7859" s="160"/>
      <c r="I7859" s="161"/>
      <c r="J7859" s="162"/>
      <c r="K7859" s="134"/>
      <c r="L7859" s="134"/>
      <c r="M7859" s="134"/>
      <c r="N7859" s="134"/>
      <c r="O7859" s="135"/>
      <c r="P7859" s="135"/>
      <c r="Q7859" s="135"/>
      <c r="R7859" s="132"/>
      <c r="S7859" s="132"/>
      <c r="T7859" s="131"/>
      <c r="U7859" s="6"/>
      <c r="V7859" s="8"/>
      <c r="W7859" s="8"/>
      <c r="X7859" s="133" t="str">
        <f>F7859</f>
        <v>Montáž rozvodnic oceloplechových nebo plastových bez zapojení vodičů běžných, hmotnosti do 100 kg</v>
      </c>
      <c r="Y7859" s="9"/>
      <c r="AA7859" s="11"/>
    </row>
    <row r="7860" spans="1:27" ht="7.5" customHeight="1" outlineLevel="5" x14ac:dyDescent="0.15">
      <c r="B7860" s="69"/>
      <c r="C7860" s="69"/>
      <c r="D7860" s="60"/>
      <c r="E7860" s="60"/>
      <c r="F7860" s="61"/>
      <c r="G7860" s="60"/>
      <c r="H7860" s="65"/>
      <c r="I7860" s="105"/>
      <c r="J7860" s="63"/>
      <c r="K7860" s="65"/>
      <c r="L7860" s="65"/>
      <c r="M7860" s="65"/>
      <c r="N7860" s="65"/>
      <c r="O7860" s="63"/>
      <c r="P7860" s="63"/>
      <c r="Q7860" s="63"/>
      <c r="R7860" s="60"/>
      <c r="S7860" s="60"/>
      <c r="T7860" s="69"/>
      <c r="U7860" s="8"/>
      <c r="X7860" s="60"/>
    </row>
    <row r="7861" spans="1:27" ht="11.25" outlineLevel="4" x14ac:dyDescent="0.2">
      <c r="A7861" s="4"/>
      <c r="B7861" s="120"/>
      <c r="C7861" s="121">
        <v>2</v>
      </c>
      <c r="D7861" s="122" t="s">
        <v>760</v>
      </c>
      <c r="E7861" s="123" t="s">
        <v>3913</v>
      </c>
      <c r="F7861" s="124" t="s">
        <v>3914</v>
      </c>
      <c r="G7861" s="122" t="s">
        <v>3664</v>
      </c>
      <c r="H7861" s="125">
        <v>2</v>
      </c>
      <c r="I7861" s="126">
        <v>0</v>
      </c>
      <c r="J7861" s="127">
        <f>H7861*I7861</f>
        <v>0</v>
      </c>
      <c r="K7861" s="125"/>
      <c r="L7861" s="125">
        <f>H7861*K7861</f>
        <v>0</v>
      </c>
      <c r="M7861" s="125"/>
      <c r="N7861" s="125">
        <f>H7861*M7861</f>
        <v>0</v>
      </c>
      <c r="O7861" s="127">
        <v>15</v>
      </c>
      <c r="P7861" s="127">
        <f>J7861*(O7861/100)</f>
        <v>0</v>
      </c>
      <c r="Q7861" s="127">
        <f>J7861+P7861</f>
        <v>0</v>
      </c>
      <c r="R7861" s="128"/>
      <c r="S7861" s="128" t="s">
        <v>776</v>
      </c>
      <c r="T7861" s="129">
        <v>1</v>
      </c>
      <c r="U7861" s="8"/>
      <c r="V7861" s="8"/>
      <c r="W7861" s="8"/>
      <c r="X7861" s="60"/>
    </row>
    <row r="7862" spans="1:27" ht="9.75" outlineLevel="5" x14ac:dyDescent="0.2">
      <c r="A7862" s="130"/>
      <c r="B7862" s="131"/>
      <c r="C7862" s="131"/>
      <c r="D7862" s="132"/>
      <c r="E7862" s="136" t="s">
        <v>0</v>
      </c>
      <c r="F7862" s="159" t="s">
        <v>763</v>
      </c>
      <c r="G7862" s="159"/>
      <c r="H7862" s="160"/>
      <c r="I7862" s="161"/>
      <c r="J7862" s="162"/>
      <c r="K7862" s="134"/>
      <c r="L7862" s="134"/>
      <c r="M7862" s="134"/>
      <c r="N7862" s="134"/>
      <c r="O7862" s="135"/>
      <c r="P7862" s="135"/>
      <c r="Q7862" s="135"/>
      <c r="R7862" s="132"/>
      <c r="S7862" s="132"/>
      <c r="T7862" s="131"/>
      <c r="U7862" s="6"/>
      <c r="V7862" s="8"/>
      <c r="W7862" s="8"/>
      <c r="X7862" s="133" t="str">
        <f>F7862</f>
        <v>---</v>
      </c>
      <c r="Y7862" s="9"/>
      <c r="AA7862" s="11"/>
    </row>
    <row r="7863" spans="1:27" ht="7.5" customHeight="1" outlineLevel="5" x14ac:dyDescent="0.15">
      <c r="B7863" s="69"/>
      <c r="C7863" s="69"/>
      <c r="D7863" s="60"/>
      <c r="E7863" s="60"/>
      <c r="F7863" s="61"/>
      <c r="G7863" s="60"/>
      <c r="H7863" s="65"/>
      <c r="I7863" s="105"/>
      <c r="J7863" s="63"/>
      <c r="K7863" s="65"/>
      <c r="L7863" s="65"/>
      <c r="M7863" s="65"/>
      <c r="N7863" s="65"/>
      <c r="O7863" s="63"/>
      <c r="P7863" s="63"/>
      <c r="Q7863" s="63"/>
      <c r="R7863" s="60"/>
      <c r="S7863" s="60"/>
      <c r="T7863" s="69"/>
      <c r="U7863" s="8"/>
      <c r="X7863" s="60"/>
    </row>
    <row r="7864" spans="1:27" ht="11.25" outlineLevel="4" x14ac:dyDescent="0.2">
      <c r="A7864" s="4"/>
      <c r="B7864" s="120"/>
      <c r="C7864" s="121">
        <v>3</v>
      </c>
      <c r="D7864" s="122" t="s">
        <v>534</v>
      </c>
      <c r="E7864" s="123" t="s">
        <v>3915</v>
      </c>
      <c r="F7864" s="124" t="s">
        <v>3916</v>
      </c>
      <c r="G7864" s="122" t="s">
        <v>3757</v>
      </c>
      <c r="H7864" s="125">
        <v>38</v>
      </c>
      <c r="I7864" s="126">
        <v>0</v>
      </c>
      <c r="J7864" s="127">
        <f>H7864*I7864</f>
        <v>0</v>
      </c>
      <c r="K7864" s="125"/>
      <c r="L7864" s="125">
        <f>H7864*K7864</f>
        <v>0</v>
      </c>
      <c r="M7864" s="125"/>
      <c r="N7864" s="125">
        <f>H7864*M7864</f>
        <v>0</v>
      </c>
      <c r="O7864" s="127">
        <v>15</v>
      </c>
      <c r="P7864" s="127">
        <f>J7864*(O7864/100)</f>
        <v>0</v>
      </c>
      <c r="Q7864" s="127">
        <f>J7864+P7864</f>
        <v>0</v>
      </c>
      <c r="R7864" s="128"/>
      <c r="S7864" s="128" t="s">
        <v>538</v>
      </c>
      <c r="T7864" s="129">
        <v>1</v>
      </c>
      <c r="U7864" s="8"/>
      <c r="V7864" s="8"/>
      <c r="W7864" s="8"/>
      <c r="X7864" s="60"/>
    </row>
    <row r="7865" spans="1:27" ht="9.75" outlineLevel="5" x14ac:dyDescent="0.2">
      <c r="A7865" s="130"/>
      <c r="B7865" s="131"/>
      <c r="C7865" s="131"/>
      <c r="D7865" s="132"/>
      <c r="E7865" s="136" t="s">
        <v>0</v>
      </c>
      <c r="F7865" s="159" t="s">
        <v>3917</v>
      </c>
      <c r="G7865" s="159"/>
      <c r="H7865" s="160"/>
      <c r="I7865" s="161"/>
      <c r="J7865" s="162"/>
      <c r="K7865" s="134"/>
      <c r="L7865" s="134"/>
      <c r="M7865" s="134"/>
      <c r="N7865" s="134"/>
      <c r="O7865" s="135"/>
      <c r="P7865" s="135"/>
      <c r="Q7865" s="135"/>
      <c r="R7865" s="132"/>
      <c r="S7865" s="132"/>
      <c r="T7865" s="131"/>
      <c r="U7865" s="6"/>
      <c r="V7865" s="8"/>
      <c r="W7865" s="8"/>
      <c r="X7865" s="133" t="str">
        <f>F7865</f>
        <v>Hodinové zúčtovací sazby profesí PSV provádění stavebních instalací elektrikář odborný</v>
      </c>
      <c r="Y7865" s="9"/>
      <c r="AA7865" s="11"/>
    </row>
    <row r="7866" spans="1:27" ht="7.5" customHeight="1" outlineLevel="5" x14ac:dyDescent="0.15">
      <c r="B7866" s="69"/>
      <c r="C7866" s="69"/>
      <c r="D7866" s="60"/>
      <c r="E7866" s="60"/>
      <c r="F7866" s="61"/>
      <c r="G7866" s="60"/>
      <c r="H7866" s="65"/>
      <c r="I7866" s="105"/>
      <c r="J7866" s="63"/>
      <c r="K7866" s="65"/>
      <c r="L7866" s="65"/>
      <c r="M7866" s="65"/>
      <c r="N7866" s="65"/>
      <c r="O7866" s="63"/>
      <c r="P7866" s="63"/>
      <c r="Q7866" s="63"/>
      <c r="R7866" s="60"/>
      <c r="S7866" s="60"/>
      <c r="T7866" s="69"/>
      <c r="U7866" s="8"/>
      <c r="X7866" s="60"/>
    </row>
    <row r="7867" spans="1:27" ht="22.5" outlineLevel="4" x14ac:dyDescent="0.2">
      <c r="A7867" s="4"/>
      <c r="B7867" s="120"/>
      <c r="C7867" s="121">
        <v>4</v>
      </c>
      <c r="D7867" s="122" t="s">
        <v>760</v>
      </c>
      <c r="E7867" s="123" t="s">
        <v>3918</v>
      </c>
      <c r="F7867" s="124" t="s">
        <v>3919</v>
      </c>
      <c r="G7867" s="122" t="s">
        <v>3854</v>
      </c>
      <c r="H7867" s="125">
        <v>1</v>
      </c>
      <c r="I7867" s="126">
        <v>0</v>
      </c>
      <c r="J7867" s="127">
        <f>H7867*I7867</f>
        <v>0</v>
      </c>
      <c r="K7867" s="125"/>
      <c r="L7867" s="125">
        <f>H7867*K7867</f>
        <v>0</v>
      </c>
      <c r="M7867" s="125"/>
      <c r="N7867" s="125">
        <f>H7867*M7867</f>
        <v>0</v>
      </c>
      <c r="O7867" s="127">
        <v>15</v>
      </c>
      <c r="P7867" s="127">
        <f>J7867*(O7867/100)</f>
        <v>0</v>
      </c>
      <c r="Q7867" s="127">
        <f>J7867+P7867</f>
        <v>0</v>
      </c>
      <c r="R7867" s="128"/>
      <c r="S7867" s="128" t="s">
        <v>776</v>
      </c>
      <c r="T7867" s="129">
        <v>1</v>
      </c>
      <c r="U7867" s="8"/>
      <c r="V7867" s="8"/>
      <c r="W7867" s="8"/>
      <c r="X7867" s="60"/>
    </row>
    <row r="7868" spans="1:27" ht="9.75" outlineLevel="5" x14ac:dyDescent="0.2">
      <c r="A7868" s="130"/>
      <c r="B7868" s="131"/>
      <c r="C7868" s="131"/>
      <c r="D7868" s="132"/>
      <c r="E7868" s="136" t="s">
        <v>0</v>
      </c>
      <c r="F7868" s="159" t="s">
        <v>763</v>
      </c>
      <c r="G7868" s="159"/>
      <c r="H7868" s="160"/>
      <c r="I7868" s="161"/>
      <c r="J7868" s="162"/>
      <c r="K7868" s="134"/>
      <c r="L7868" s="134"/>
      <c r="M7868" s="134"/>
      <c r="N7868" s="134"/>
      <c r="O7868" s="135"/>
      <c r="P7868" s="135"/>
      <c r="Q7868" s="135"/>
      <c r="R7868" s="132"/>
      <c r="S7868" s="132"/>
      <c r="T7868" s="131"/>
      <c r="U7868" s="6"/>
      <c r="V7868" s="8"/>
      <c r="W7868" s="8"/>
      <c r="X7868" s="133" t="str">
        <f>F7868</f>
        <v>---</v>
      </c>
      <c r="Y7868" s="9"/>
      <c r="AA7868" s="11"/>
    </row>
    <row r="7869" spans="1:27" ht="7.5" customHeight="1" outlineLevel="5" x14ac:dyDescent="0.15">
      <c r="B7869" s="69"/>
      <c r="C7869" s="69"/>
      <c r="D7869" s="60"/>
      <c r="E7869" s="60"/>
      <c r="F7869" s="61"/>
      <c r="G7869" s="60"/>
      <c r="H7869" s="65"/>
      <c r="I7869" s="105"/>
      <c r="J7869" s="63"/>
      <c r="K7869" s="65"/>
      <c r="L7869" s="65"/>
      <c r="M7869" s="65"/>
      <c r="N7869" s="65"/>
      <c r="O7869" s="63"/>
      <c r="P7869" s="63"/>
      <c r="Q7869" s="63"/>
      <c r="R7869" s="60"/>
      <c r="S7869" s="60"/>
      <c r="T7869" s="69"/>
      <c r="U7869" s="8"/>
      <c r="X7869" s="60"/>
    </row>
    <row r="7870" spans="1:27" ht="22.5" outlineLevel="4" x14ac:dyDescent="0.2">
      <c r="A7870" s="4"/>
      <c r="B7870" s="120"/>
      <c r="C7870" s="121">
        <v>5</v>
      </c>
      <c r="D7870" s="122" t="s">
        <v>760</v>
      </c>
      <c r="E7870" s="123" t="s">
        <v>3920</v>
      </c>
      <c r="F7870" s="124" t="s">
        <v>3921</v>
      </c>
      <c r="G7870" s="122" t="s">
        <v>3854</v>
      </c>
      <c r="H7870" s="125">
        <v>1</v>
      </c>
      <c r="I7870" s="126">
        <v>0</v>
      </c>
      <c r="J7870" s="127">
        <f>H7870*I7870</f>
        <v>0</v>
      </c>
      <c r="K7870" s="125"/>
      <c r="L7870" s="125">
        <f>H7870*K7870</f>
        <v>0</v>
      </c>
      <c r="M7870" s="125"/>
      <c r="N7870" s="125">
        <f>H7870*M7870</f>
        <v>0</v>
      </c>
      <c r="O7870" s="127">
        <v>15</v>
      </c>
      <c r="P7870" s="127">
        <f>J7870*(O7870/100)</f>
        <v>0</v>
      </c>
      <c r="Q7870" s="127">
        <f>J7870+P7870</f>
        <v>0</v>
      </c>
      <c r="R7870" s="128"/>
      <c r="S7870" s="128" t="s">
        <v>776</v>
      </c>
      <c r="T7870" s="129">
        <v>1</v>
      </c>
      <c r="U7870" s="8"/>
      <c r="V7870" s="8"/>
      <c r="W7870" s="8"/>
      <c r="X7870" s="60"/>
    </row>
    <row r="7871" spans="1:27" ht="9.75" outlineLevel="5" x14ac:dyDescent="0.2">
      <c r="A7871" s="130"/>
      <c r="B7871" s="131"/>
      <c r="C7871" s="131"/>
      <c r="D7871" s="132"/>
      <c r="E7871" s="136" t="s">
        <v>0</v>
      </c>
      <c r="F7871" s="159" t="s">
        <v>763</v>
      </c>
      <c r="G7871" s="159"/>
      <c r="H7871" s="160"/>
      <c r="I7871" s="161"/>
      <c r="J7871" s="162"/>
      <c r="K7871" s="134"/>
      <c r="L7871" s="134"/>
      <c r="M7871" s="134"/>
      <c r="N7871" s="134"/>
      <c r="O7871" s="135"/>
      <c r="P7871" s="135"/>
      <c r="Q7871" s="135"/>
      <c r="R7871" s="132"/>
      <c r="S7871" s="132"/>
      <c r="T7871" s="131"/>
      <c r="U7871" s="6"/>
      <c r="V7871" s="8"/>
      <c r="W7871" s="8"/>
      <c r="X7871" s="133" t="str">
        <f>F7871</f>
        <v>---</v>
      </c>
      <c r="Y7871" s="9"/>
      <c r="AA7871" s="11"/>
    </row>
    <row r="7872" spans="1:27" ht="7.5" customHeight="1" outlineLevel="5" x14ac:dyDescent="0.15">
      <c r="B7872" s="69"/>
      <c r="C7872" s="69"/>
      <c r="D7872" s="60"/>
      <c r="E7872" s="60"/>
      <c r="F7872" s="61"/>
      <c r="G7872" s="60"/>
      <c r="H7872" s="65"/>
      <c r="I7872" s="105"/>
      <c r="J7872" s="63"/>
      <c r="K7872" s="65"/>
      <c r="L7872" s="65"/>
      <c r="M7872" s="65"/>
      <c r="N7872" s="65"/>
      <c r="O7872" s="63"/>
      <c r="P7872" s="63"/>
      <c r="Q7872" s="63"/>
      <c r="R7872" s="60"/>
      <c r="S7872" s="60"/>
      <c r="T7872" s="69"/>
      <c r="U7872" s="8"/>
      <c r="X7872" s="60"/>
    </row>
    <row r="7873" spans="1:27" outlineLevel="4" x14ac:dyDescent="0.15">
      <c r="B7873" s="6"/>
      <c r="C7873" s="6"/>
      <c r="D7873" s="6"/>
      <c r="E7873" s="6"/>
      <c r="F7873" s="6"/>
      <c r="G7873" s="6"/>
      <c r="H7873" s="6"/>
      <c r="I7873" s="8"/>
      <c r="J7873" s="8"/>
      <c r="K7873" s="6"/>
      <c r="L7873" s="6"/>
      <c r="M7873" s="6"/>
      <c r="N7873" s="6"/>
      <c r="O7873" s="6"/>
      <c r="P7873" s="8"/>
      <c r="Q7873" s="8"/>
      <c r="R7873" s="8"/>
      <c r="S7873" s="6"/>
      <c r="T7873" s="6"/>
      <c r="X7873" s="6"/>
    </row>
    <row r="7874" spans="1:27" ht="11.25" outlineLevel="3" x14ac:dyDescent="0.2">
      <c r="A7874" s="96" t="s">
        <v>294</v>
      </c>
      <c r="B7874" s="100">
        <v>4</v>
      </c>
      <c r="C7874" s="114"/>
      <c r="D7874" s="115" t="s">
        <v>533</v>
      </c>
      <c r="E7874" s="115"/>
      <c r="F7874" s="116" t="s">
        <v>188</v>
      </c>
      <c r="G7874" s="115"/>
      <c r="H7874" s="117"/>
      <c r="I7874" s="118"/>
      <c r="J7874" s="98">
        <f>SUBTOTAL(9,J7875:J7887)</f>
        <v>0</v>
      </c>
      <c r="K7874" s="117"/>
      <c r="L7874" s="99">
        <f>SUBTOTAL(9,L7875:L7887)</f>
        <v>0</v>
      </c>
      <c r="M7874" s="117"/>
      <c r="N7874" s="99">
        <f>SUBTOTAL(9,N7875:N7887)</f>
        <v>0</v>
      </c>
      <c r="O7874" s="119"/>
      <c r="P7874" s="98">
        <f>SUBTOTAL(9,P7875:P7887)</f>
        <v>0</v>
      </c>
      <c r="Q7874" s="98">
        <f>SUBTOTAL(9,Q7875:Q7887)</f>
        <v>0</v>
      </c>
      <c r="R7874" s="115"/>
      <c r="S7874" s="115"/>
      <c r="T7874" s="100">
        <f>SUBTOTAL(9,T7875:T7887)</f>
        <v>4</v>
      </c>
      <c r="U7874" s="6"/>
      <c r="V7874" s="8"/>
      <c r="W7874" s="8"/>
      <c r="X7874" s="60"/>
    </row>
    <row r="7875" spans="1:27" ht="11.25" outlineLevel="4" x14ac:dyDescent="0.2">
      <c r="A7875" s="4"/>
      <c r="B7875" s="120"/>
      <c r="C7875" s="121">
        <v>1</v>
      </c>
      <c r="D7875" s="122" t="s">
        <v>534</v>
      </c>
      <c r="E7875" s="123" t="s">
        <v>3922</v>
      </c>
      <c r="F7875" s="124" t="s">
        <v>3923</v>
      </c>
      <c r="G7875" s="122" t="s">
        <v>724</v>
      </c>
      <c r="H7875" s="125">
        <v>1</v>
      </c>
      <c r="I7875" s="126">
        <v>0</v>
      </c>
      <c r="J7875" s="127">
        <f>H7875*I7875</f>
        <v>0</v>
      </c>
      <c r="K7875" s="125"/>
      <c r="L7875" s="125">
        <f>H7875*K7875</f>
        <v>0</v>
      </c>
      <c r="M7875" s="125"/>
      <c r="N7875" s="125">
        <f>H7875*M7875</f>
        <v>0</v>
      </c>
      <c r="O7875" s="127">
        <v>15</v>
      </c>
      <c r="P7875" s="127">
        <f>J7875*(O7875/100)</f>
        <v>0</v>
      </c>
      <c r="Q7875" s="127">
        <f>J7875+P7875</f>
        <v>0</v>
      </c>
      <c r="R7875" s="128"/>
      <c r="S7875" s="128" t="s">
        <v>538</v>
      </c>
      <c r="T7875" s="129">
        <v>1</v>
      </c>
      <c r="U7875" s="8"/>
      <c r="V7875" s="8"/>
      <c r="W7875" s="8"/>
      <c r="X7875" s="60"/>
    </row>
    <row r="7876" spans="1:27" ht="9.75" outlineLevel="5" x14ac:dyDescent="0.2">
      <c r="A7876" s="130"/>
      <c r="B7876" s="131"/>
      <c r="C7876" s="131"/>
      <c r="D7876" s="132"/>
      <c r="E7876" s="136" t="s">
        <v>0</v>
      </c>
      <c r="F7876" s="159" t="s">
        <v>3924</v>
      </c>
      <c r="G7876" s="159"/>
      <c r="H7876" s="160"/>
      <c r="I7876" s="161"/>
      <c r="J7876" s="162"/>
      <c r="K7876" s="134"/>
      <c r="L7876" s="134"/>
      <c r="M7876" s="134"/>
      <c r="N7876" s="134"/>
      <c r="O7876" s="135"/>
      <c r="P7876" s="135"/>
      <c r="Q7876" s="135"/>
      <c r="R7876" s="132"/>
      <c r="S7876" s="132"/>
      <c r="T7876" s="131"/>
      <c r="U7876" s="6"/>
      <c r="V7876" s="8"/>
      <c r="W7876" s="8"/>
      <c r="X7876" s="133" t="str">
        <f>F7876</f>
        <v>Montáž rozvodnic oceloplechových nebo plastových bez zapojení vodičů běžných, hmotnosti do 50 kg</v>
      </c>
      <c r="Y7876" s="9"/>
      <c r="AA7876" s="11"/>
    </row>
    <row r="7877" spans="1:27" ht="7.5" customHeight="1" outlineLevel="5" x14ac:dyDescent="0.15">
      <c r="B7877" s="69"/>
      <c r="C7877" s="69"/>
      <c r="D7877" s="60"/>
      <c r="E7877" s="60"/>
      <c r="F7877" s="61"/>
      <c r="G7877" s="60"/>
      <c r="H7877" s="65"/>
      <c r="I7877" s="105"/>
      <c r="J7877" s="63"/>
      <c r="K7877" s="65"/>
      <c r="L7877" s="65"/>
      <c r="M7877" s="65"/>
      <c r="N7877" s="65"/>
      <c r="O7877" s="63"/>
      <c r="P7877" s="63"/>
      <c r="Q7877" s="63"/>
      <c r="R7877" s="60"/>
      <c r="S7877" s="60"/>
      <c r="T7877" s="69"/>
      <c r="U7877" s="8"/>
      <c r="X7877" s="60"/>
    </row>
    <row r="7878" spans="1:27" ht="11.25" outlineLevel="4" x14ac:dyDescent="0.2">
      <c r="A7878" s="4"/>
      <c r="B7878" s="120"/>
      <c r="C7878" s="121">
        <v>2</v>
      </c>
      <c r="D7878" s="122" t="s">
        <v>760</v>
      </c>
      <c r="E7878" s="123" t="s">
        <v>3913</v>
      </c>
      <c r="F7878" s="124" t="s">
        <v>3914</v>
      </c>
      <c r="G7878" s="122" t="s">
        <v>3664</v>
      </c>
      <c r="H7878" s="125">
        <v>1</v>
      </c>
      <c r="I7878" s="126">
        <v>0</v>
      </c>
      <c r="J7878" s="127">
        <f>H7878*I7878</f>
        <v>0</v>
      </c>
      <c r="K7878" s="125"/>
      <c r="L7878" s="125">
        <f>H7878*K7878</f>
        <v>0</v>
      </c>
      <c r="M7878" s="125"/>
      <c r="N7878" s="125">
        <f>H7878*M7878</f>
        <v>0</v>
      </c>
      <c r="O7878" s="127">
        <v>15</v>
      </c>
      <c r="P7878" s="127">
        <f>J7878*(O7878/100)</f>
        <v>0</v>
      </c>
      <c r="Q7878" s="127">
        <f>J7878+P7878</f>
        <v>0</v>
      </c>
      <c r="R7878" s="128"/>
      <c r="S7878" s="128" t="s">
        <v>776</v>
      </c>
      <c r="T7878" s="129">
        <v>1</v>
      </c>
      <c r="U7878" s="8"/>
      <c r="V7878" s="8"/>
      <c r="W7878" s="8"/>
      <c r="X7878" s="60"/>
    </row>
    <row r="7879" spans="1:27" ht="9.75" outlineLevel="5" x14ac:dyDescent="0.2">
      <c r="A7879" s="130"/>
      <c r="B7879" s="131"/>
      <c r="C7879" s="131"/>
      <c r="D7879" s="132"/>
      <c r="E7879" s="136" t="s">
        <v>0</v>
      </c>
      <c r="F7879" s="159" t="s">
        <v>763</v>
      </c>
      <c r="G7879" s="159"/>
      <c r="H7879" s="160"/>
      <c r="I7879" s="161"/>
      <c r="J7879" s="162"/>
      <c r="K7879" s="134"/>
      <c r="L7879" s="134"/>
      <c r="M7879" s="134"/>
      <c r="N7879" s="134"/>
      <c r="O7879" s="135"/>
      <c r="P7879" s="135"/>
      <c r="Q7879" s="135"/>
      <c r="R7879" s="132"/>
      <c r="S7879" s="132"/>
      <c r="T7879" s="131"/>
      <c r="U7879" s="6"/>
      <c r="V7879" s="8"/>
      <c r="W7879" s="8"/>
      <c r="X7879" s="133" t="str">
        <f>F7879</f>
        <v>---</v>
      </c>
      <c r="Y7879" s="9"/>
      <c r="AA7879" s="11"/>
    </row>
    <row r="7880" spans="1:27" ht="7.5" customHeight="1" outlineLevel="5" x14ac:dyDescent="0.15">
      <c r="B7880" s="69"/>
      <c r="C7880" s="69"/>
      <c r="D7880" s="60"/>
      <c r="E7880" s="60"/>
      <c r="F7880" s="61"/>
      <c r="G7880" s="60"/>
      <c r="H7880" s="65"/>
      <c r="I7880" s="105"/>
      <c r="J7880" s="63"/>
      <c r="K7880" s="65"/>
      <c r="L7880" s="65"/>
      <c r="M7880" s="65"/>
      <c r="N7880" s="65"/>
      <c r="O7880" s="63"/>
      <c r="P7880" s="63"/>
      <c r="Q7880" s="63"/>
      <c r="R7880" s="60"/>
      <c r="S7880" s="60"/>
      <c r="T7880" s="69"/>
      <c r="U7880" s="8"/>
      <c r="X7880" s="60"/>
    </row>
    <row r="7881" spans="1:27" ht="11.25" outlineLevel="4" x14ac:dyDescent="0.2">
      <c r="A7881" s="4"/>
      <c r="B7881" s="120"/>
      <c r="C7881" s="121">
        <v>3</v>
      </c>
      <c r="D7881" s="122" t="s">
        <v>534</v>
      </c>
      <c r="E7881" s="123" t="s">
        <v>3915</v>
      </c>
      <c r="F7881" s="124" t="s">
        <v>3916</v>
      </c>
      <c r="G7881" s="122" t="s">
        <v>3757</v>
      </c>
      <c r="H7881" s="125">
        <v>15</v>
      </c>
      <c r="I7881" s="126">
        <v>0</v>
      </c>
      <c r="J7881" s="127">
        <f>H7881*I7881</f>
        <v>0</v>
      </c>
      <c r="K7881" s="125"/>
      <c r="L7881" s="125">
        <f>H7881*K7881</f>
        <v>0</v>
      </c>
      <c r="M7881" s="125"/>
      <c r="N7881" s="125">
        <f>H7881*M7881</f>
        <v>0</v>
      </c>
      <c r="O7881" s="127">
        <v>15</v>
      </c>
      <c r="P7881" s="127">
        <f>J7881*(O7881/100)</f>
        <v>0</v>
      </c>
      <c r="Q7881" s="127">
        <f>J7881+P7881</f>
        <v>0</v>
      </c>
      <c r="R7881" s="128"/>
      <c r="S7881" s="128" t="s">
        <v>538</v>
      </c>
      <c r="T7881" s="129">
        <v>1</v>
      </c>
      <c r="U7881" s="8"/>
      <c r="V7881" s="8"/>
      <c r="W7881" s="8"/>
      <c r="X7881" s="60"/>
    </row>
    <row r="7882" spans="1:27" ht="9.75" outlineLevel="5" x14ac:dyDescent="0.2">
      <c r="A7882" s="130"/>
      <c r="B7882" s="131"/>
      <c r="C7882" s="131"/>
      <c r="D7882" s="132"/>
      <c r="E7882" s="136" t="s">
        <v>0</v>
      </c>
      <c r="F7882" s="159" t="s">
        <v>3917</v>
      </c>
      <c r="G7882" s="159"/>
      <c r="H7882" s="160"/>
      <c r="I7882" s="161"/>
      <c r="J7882" s="162"/>
      <c r="K7882" s="134"/>
      <c r="L7882" s="134"/>
      <c r="M7882" s="134"/>
      <c r="N7882" s="134"/>
      <c r="O7882" s="135"/>
      <c r="P7882" s="135"/>
      <c r="Q7882" s="135"/>
      <c r="R7882" s="132"/>
      <c r="S7882" s="132"/>
      <c r="T7882" s="131"/>
      <c r="U7882" s="6"/>
      <c r="V7882" s="8"/>
      <c r="W7882" s="8"/>
      <c r="X7882" s="133" t="str">
        <f>F7882</f>
        <v>Hodinové zúčtovací sazby profesí PSV provádění stavebních instalací elektrikář odborný</v>
      </c>
      <c r="Y7882" s="9"/>
      <c r="AA7882" s="11"/>
    </row>
    <row r="7883" spans="1:27" ht="7.5" customHeight="1" outlineLevel="5" x14ac:dyDescent="0.15">
      <c r="B7883" s="69"/>
      <c r="C7883" s="69"/>
      <c r="D7883" s="60"/>
      <c r="E7883" s="60"/>
      <c r="F7883" s="61"/>
      <c r="G7883" s="60"/>
      <c r="H7883" s="65"/>
      <c r="I7883" s="105"/>
      <c r="J7883" s="63"/>
      <c r="K7883" s="65"/>
      <c r="L7883" s="65"/>
      <c r="M7883" s="65"/>
      <c r="N7883" s="65"/>
      <c r="O7883" s="63"/>
      <c r="P7883" s="63"/>
      <c r="Q7883" s="63"/>
      <c r="R7883" s="60"/>
      <c r="S7883" s="60"/>
      <c r="T7883" s="69"/>
      <c r="U7883" s="8"/>
      <c r="X7883" s="60"/>
    </row>
    <row r="7884" spans="1:27" ht="22.5" outlineLevel="4" x14ac:dyDescent="0.2">
      <c r="A7884" s="4"/>
      <c r="B7884" s="120"/>
      <c r="C7884" s="121">
        <v>4</v>
      </c>
      <c r="D7884" s="122" t="s">
        <v>760</v>
      </c>
      <c r="E7884" s="123" t="s">
        <v>3925</v>
      </c>
      <c r="F7884" s="124" t="s">
        <v>3926</v>
      </c>
      <c r="G7884" s="122" t="s">
        <v>3854</v>
      </c>
      <c r="H7884" s="125">
        <v>1</v>
      </c>
      <c r="I7884" s="126">
        <v>0</v>
      </c>
      <c r="J7884" s="127">
        <f>H7884*I7884</f>
        <v>0</v>
      </c>
      <c r="K7884" s="125"/>
      <c r="L7884" s="125">
        <f>H7884*K7884</f>
        <v>0</v>
      </c>
      <c r="M7884" s="125"/>
      <c r="N7884" s="125">
        <f>H7884*M7884</f>
        <v>0</v>
      </c>
      <c r="O7884" s="127">
        <v>15</v>
      </c>
      <c r="P7884" s="127">
        <f>J7884*(O7884/100)</f>
        <v>0</v>
      </c>
      <c r="Q7884" s="127">
        <f>J7884+P7884</f>
        <v>0</v>
      </c>
      <c r="R7884" s="128"/>
      <c r="S7884" s="128" t="s">
        <v>776</v>
      </c>
      <c r="T7884" s="129">
        <v>1</v>
      </c>
      <c r="U7884" s="8"/>
      <c r="V7884" s="8"/>
      <c r="W7884" s="8"/>
      <c r="X7884" s="60"/>
    </row>
    <row r="7885" spans="1:27" ht="9.75" outlineLevel="5" x14ac:dyDescent="0.2">
      <c r="A7885" s="130"/>
      <c r="B7885" s="131"/>
      <c r="C7885" s="131"/>
      <c r="D7885" s="132"/>
      <c r="E7885" s="136" t="s">
        <v>0</v>
      </c>
      <c r="F7885" s="159" t="s">
        <v>763</v>
      </c>
      <c r="G7885" s="159"/>
      <c r="H7885" s="160"/>
      <c r="I7885" s="161"/>
      <c r="J7885" s="162"/>
      <c r="K7885" s="134"/>
      <c r="L7885" s="134"/>
      <c r="M7885" s="134"/>
      <c r="N7885" s="134"/>
      <c r="O7885" s="135"/>
      <c r="P7885" s="135"/>
      <c r="Q7885" s="135"/>
      <c r="R7885" s="132"/>
      <c r="S7885" s="132"/>
      <c r="T7885" s="131"/>
      <c r="U7885" s="6"/>
      <c r="V7885" s="8"/>
      <c r="W7885" s="8"/>
      <c r="X7885" s="133" t="str">
        <f>F7885</f>
        <v>---</v>
      </c>
      <c r="Y7885" s="9"/>
      <c r="AA7885" s="11"/>
    </row>
    <row r="7886" spans="1:27" ht="7.5" customHeight="1" outlineLevel="5" x14ac:dyDescent="0.15">
      <c r="B7886" s="69"/>
      <c r="C7886" s="69"/>
      <c r="D7886" s="60"/>
      <c r="E7886" s="60"/>
      <c r="F7886" s="61"/>
      <c r="G7886" s="60"/>
      <c r="H7886" s="65"/>
      <c r="I7886" s="105"/>
      <c r="J7886" s="63"/>
      <c r="K7886" s="65"/>
      <c r="L7886" s="65"/>
      <c r="M7886" s="65"/>
      <c r="N7886" s="65"/>
      <c r="O7886" s="63"/>
      <c r="P7886" s="63"/>
      <c r="Q7886" s="63"/>
      <c r="R7886" s="60"/>
      <c r="S7886" s="60"/>
      <c r="T7886" s="69"/>
      <c r="U7886" s="8"/>
      <c r="X7886" s="60"/>
    </row>
    <row r="7887" spans="1:27" outlineLevel="4" x14ac:dyDescent="0.15">
      <c r="B7887" s="6"/>
      <c r="C7887" s="6"/>
      <c r="D7887" s="6"/>
      <c r="E7887" s="6"/>
      <c r="F7887" s="6"/>
      <c r="G7887" s="6"/>
      <c r="H7887" s="6"/>
      <c r="I7887" s="8"/>
      <c r="J7887" s="8"/>
      <c r="K7887" s="6"/>
      <c r="L7887" s="6"/>
      <c r="M7887" s="6"/>
      <c r="N7887" s="6"/>
      <c r="O7887" s="6"/>
      <c r="P7887" s="8"/>
      <c r="Q7887" s="8"/>
      <c r="R7887" s="8"/>
      <c r="S7887" s="6"/>
      <c r="T7887" s="6"/>
      <c r="X7887" s="6"/>
    </row>
    <row r="7888" spans="1:27" ht="11.25" outlineLevel="3" x14ac:dyDescent="0.2">
      <c r="A7888" s="96" t="s">
        <v>295</v>
      </c>
      <c r="B7888" s="100">
        <v>4</v>
      </c>
      <c r="C7888" s="114"/>
      <c r="D7888" s="115" t="s">
        <v>533</v>
      </c>
      <c r="E7888" s="115"/>
      <c r="F7888" s="116" t="s">
        <v>190</v>
      </c>
      <c r="G7888" s="115"/>
      <c r="H7888" s="117"/>
      <c r="I7888" s="118"/>
      <c r="J7888" s="98">
        <f>SUBTOTAL(9,J7889:J7901)</f>
        <v>0</v>
      </c>
      <c r="K7888" s="117"/>
      <c r="L7888" s="99">
        <f>SUBTOTAL(9,L7889:L7901)</f>
        <v>0</v>
      </c>
      <c r="M7888" s="117"/>
      <c r="N7888" s="99">
        <f>SUBTOTAL(9,N7889:N7901)</f>
        <v>0</v>
      </c>
      <c r="O7888" s="119"/>
      <c r="P7888" s="98">
        <f>SUBTOTAL(9,P7889:P7901)</f>
        <v>0</v>
      </c>
      <c r="Q7888" s="98">
        <f>SUBTOTAL(9,Q7889:Q7901)</f>
        <v>0</v>
      </c>
      <c r="R7888" s="115"/>
      <c r="S7888" s="115"/>
      <c r="T7888" s="100">
        <f>SUBTOTAL(9,T7889:T7901)</f>
        <v>4</v>
      </c>
      <c r="U7888" s="6"/>
      <c r="V7888" s="8"/>
      <c r="W7888" s="8"/>
      <c r="X7888" s="60"/>
    </row>
    <row r="7889" spans="1:27" ht="11.25" outlineLevel="4" x14ac:dyDescent="0.2">
      <c r="A7889" s="4"/>
      <c r="B7889" s="120"/>
      <c r="C7889" s="121">
        <v>1</v>
      </c>
      <c r="D7889" s="122" t="s">
        <v>534</v>
      </c>
      <c r="E7889" s="123" t="s">
        <v>3922</v>
      </c>
      <c r="F7889" s="124" t="s">
        <v>3923</v>
      </c>
      <c r="G7889" s="122" t="s">
        <v>724</v>
      </c>
      <c r="H7889" s="125">
        <v>5</v>
      </c>
      <c r="I7889" s="126">
        <v>0</v>
      </c>
      <c r="J7889" s="127">
        <f>H7889*I7889</f>
        <v>0</v>
      </c>
      <c r="K7889" s="125"/>
      <c r="L7889" s="125">
        <f>H7889*K7889</f>
        <v>0</v>
      </c>
      <c r="M7889" s="125"/>
      <c r="N7889" s="125">
        <f>H7889*M7889</f>
        <v>0</v>
      </c>
      <c r="O7889" s="127">
        <v>15</v>
      </c>
      <c r="P7889" s="127">
        <f>J7889*(O7889/100)</f>
        <v>0</v>
      </c>
      <c r="Q7889" s="127">
        <f>J7889+P7889</f>
        <v>0</v>
      </c>
      <c r="R7889" s="128"/>
      <c r="S7889" s="128" t="s">
        <v>538</v>
      </c>
      <c r="T7889" s="129">
        <v>1</v>
      </c>
      <c r="U7889" s="8"/>
      <c r="V7889" s="8"/>
      <c r="W7889" s="8"/>
      <c r="X7889" s="60"/>
    </row>
    <row r="7890" spans="1:27" ht="9.75" outlineLevel="5" x14ac:dyDescent="0.2">
      <c r="A7890" s="130"/>
      <c r="B7890" s="131"/>
      <c r="C7890" s="131"/>
      <c r="D7890" s="132"/>
      <c r="E7890" s="136" t="s">
        <v>0</v>
      </c>
      <c r="F7890" s="159" t="s">
        <v>3924</v>
      </c>
      <c r="G7890" s="159"/>
      <c r="H7890" s="160"/>
      <c r="I7890" s="161"/>
      <c r="J7890" s="162"/>
      <c r="K7890" s="134"/>
      <c r="L7890" s="134"/>
      <c r="M7890" s="134"/>
      <c r="N7890" s="134"/>
      <c r="O7890" s="135"/>
      <c r="P7890" s="135"/>
      <c r="Q7890" s="135"/>
      <c r="R7890" s="132"/>
      <c r="S7890" s="132"/>
      <c r="T7890" s="131"/>
      <c r="U7890" s="6"/>
      <c r="V7890" s="8"/>
      <c r="W7890" s="8"/>
      <c r="X7890" s="133" t="str">
        <f>F7890</f>
        <v>Montáž rozvodnic oceloplechových nebo plastových bez zapojení vodičů běžných, hmotnosti do 50 kg</v>
      </c>
      <c r="Y7890" s="9"/>
      <c r="AA7890" s="11"/>
    </row>
    <row r="7891" spans="1:27" ht="7.5" customHeight="1" outlineLevel="5" x14ac:dyDescent="0.15">
      <c r="B7891" s="69"/>
      <c r="C7891" s="69"/>
      <c r="D7891" s="60"/>
      <c r="E7891" s="60"/>
      <c r="F7891" s="61"/>
      <c r="G7891" s="60"/>
      <c r="H7891" s="65"/>
      <c r="I7891" s="105"/>
      <c r="J7891" s="63"/>
      <c r="K7891" s="65"/>
      <c r="L7891" s="65"/>
      <c r="M7891" s="65"/>
      <c r="N7891" s="65"/>
      <c r="O7891" s="63"/>
      <c r="P7891" s="63"/>
      <c r="Q7891" s="63"/>
      <c r="R7891" s="60"/>
      <c r="S7891" s="60"/>
      <c r="T7891" s="69"/>
      <c r="U7891" s="8"/>
      <c r="X7891" s="60"/>
    </row>
    <row r="7892" spans="1:27" ht="11.25" outlineLevel="4" x14ac:dyDescent="0.2">
      <c r="A7892" s="4"/>
      <c r="B7892" s="120"/>
      <c r="C7892" s="121">
        <v>2</v>
      </c>
      <c r="D7892" s="122" t="s">
        <v>760</v>
      </c>
      <c r="E7892" s="123" t="s">
        <v>3913</v>
      </c>
      <c r="F7892" s="124" t="s">
        <v>3914</v>
      </c>
      <c r="G7892" s="122" t="s">
        <v>3664</v>
      </c>
      <c r="H7892" s="125">
        <v>5</v>
      </c>
      <c r="I7892" s="126">
        <v>0</v>
      </c>
      <c r="J7892" s="127">
        <f>H7892*I7892</f>
        <v>0</v>
      </c>
      <c r="K7892" s="125"/>
      <c r="L7892" s="125">
        <f>H7892*K7892</f>
        <v>0</v>
      </c>
      <c r="M7892" s="125"/>
      <c r="N7892" s="125">
        <f>H7892*M7892</f>
        <v>0</v>
      </c>
      <c r="O7892" s="127">
        <v>15</v>
      </c>
      <c r="P7892" s="127">
        <f>J7892*(O7892/100)</f>
        <v>0</v>
      </c>
      <c r="Q7892" s="127">
        <f>J7892+P7892</f>
        <v>0</v>
      </c>
      <c r="R7892" s="128"/>
      <c r="S7892" s="128" t="s">
        <v>776</v>
      </c>
      <c r="T7892" s="129">
        <v>1</v>
      </c>
      <c r="U7892" s="8"/>
      <c r="V7892" s="8"/>
      <c r="W7892" s="8"/>
      <c r="X7892" s="60"/>
    </row>
    <row r="7893" spans="1:27" ht="9.75" outlineLevel="5" x14ac:dyDescent="0.2">
      <c r="A7893" s="130"/>
      <c r="B7893" s="131"/>
      <c r="C7893" s="131"/>
      <c r="D7893" s="132"/>
      <c r="E7893" s="136" t="s">
        <v>0</v>
      </c>
      <c r="F7893" s="159" t="s">
        <v>763</v>
      </c>
      <c r="G7893" s="159"/>
      <c r="H7893" s="160"/>
      <c r="I7893" s="161"/>
      <c r="J7893" s="162"/>
      <c r="K7893" s="134"/>
      <c r="L7893" s="134"/>
      <c r="M7893" s="134"/>
      <c r="N7893" s="134"/>
      <c r="O7893" s="135"/>
      <c r="P7893" s="135"/>
      <c r="Q7893" s="135"/>
      <c r="R7893" s="132"/>
      <c r="S7893" s="132"/>
      <c r="T7893" s="131"/>
      <c r="U7893" s="6"/>
      <c r="V7893" s="8"/>
      <c r="W7893" s="8"/>
      <c r="X7893" s="133" t="str">
        <f>F7893</f>
        <v>---</v>
      </c>
      <c r="Y7893" s="9"/>
      <c r="AA7893" s="11"/>
    </row>
    <row r="7894" spans="1:27" ht="7.5" customHeight="1" outlineLevel="5" x14ac:dyDescent="0.15">
      <c r="B7894" s="69"/>
      <c r="C7894" s="69"/>
      <c r="D7894" s="60"/>
      <c r="E7894" s="60"/>
      <c r="F7894" s="61"/>
      <c r="G7894" s="60"/>
      <c r="H7894" s="65"/>
      <c r="I7894" s="105"/>
      <c r="J7894" s="63"/>
      <c r="K7894" s="65"/>
      <c r="L7894" s="65"/>
      <c r="M7894" s="65"/>
      <c r="N7894" s="65"/>
      <c r="O7894" s="63"/>
      <c r="P7894" s="63"/>
      <c r="Q7894" s="63"/>
      <c r="R7894" s="60"/>
      <c r="S7894" s="60"/>
      <c r="T7894" s="69"/>
      <c r="U7894" s="8"/>
      <c r="X7894" s="60"/>
    </row>
    <row r="7895" spans="1:27" ht="11.25" outlineLevel="4" x14ac:dyDescent="0.2">
      <c r="A7895" s="4"/>
      <c r="B7895" s="120"/>
      <c r="C7895" s="121">
        <v>3</v>
      </c>
      <c r="D7895" s="122" t="s">
        <v>534</v>
      </c>
      <c r="E7895" s="123" t="s">
        <v>3915</v>
      </c>
      <c r="F7895" s="124" t="s">
        <v>3916</v>
      </c>
      <c r="G7895" s="122" t="s">
        <v>3757</v>
      </c>
      <c r="H7895" s="125">
        <v>40</v>
      </c>
      <c r="I7895" s="126">
        <v>0</v>
      </c>
      <c r="J7895" s="127">
        <f>H7895*I7895</f>
        <v>0</v>
      </c>
      <c r="K7895" s="125"/>
      <c r="L7895" s="125">
        <f>H7895*K7895</f>
        <v>0</v>
      </c>
      <c r="M7895" s="125"/>
      <c r="N7895" s="125">
        <f>H7895*M7895</f>
        <v>0</v>
      </c>
      <c r="O7895" s="127">
        <v>15</v>
      </c>
      <c r="P7895" s="127">
        <f>J7895*(O7895/100)</f>
        <v>0</v>
      </c>
      <c r="Q7895" s="127">
        <f>J7895+P7895</f>
        <v>0</v>
      </c>
      <c r="R7895" s="128"/>
      <c r="S7895" s="128" t="s">
        <v>538</v>
      </c>
      <c r="T7895" s="129">
        <v>1</v>
      </c>
      <c r="U7895" s="8"/>
      <c r="V7895" s="8"/>
      <c r="W7895" s="8"/>
      <c r="X7895" s="60"/>
    </row>
    <row r="7896" spans="1:27" ht="9.75" outlineLevel="5" x14ac:dyDescent="0.2">
      <c r="A7896" s="130"/>
      <c r="B7896" s="131"/>
      <c r="C7896" s="131"/>
      <c r="D7896" s="132"/>
      <c r="E7896" s="136" t="s">
        <v>0</v>
      </c>
      <c r="F7896" s="159" t="s">
        <v>3917</v>
      </c>
      <c r="G7896" s="159"/>
      <c r="H7896" s="160"/>
      <c r="I7896" s="161"/>
      <c r="J7896" s="162"/>
      <c r="K7896" s="134"/>
      <c r="L7896" s="134"/>
      <c r="M7896" s="134"/>
      <c r="N7896" s="134"/>
      <c r="O7896" s="135"/>
      <c r="P7896" s="135"/>
      <c r="Q7896" s="135"/>
      <c r="R7896" s="132"/>
      <c r="S7896" s="132"/>
      <c r="T7896" s="131"/>
      <c r="U7896" s="6"/>
      <c r="V7896" s="8"/>
      <c r="W7896" s="8"/>
      <c r="X7896" s="133" t="str">
        <f>F7896</f>
        <v>Hodinové zúčtovací sazby profesí PSV provádění stavebních instalací elektrikář odborný</v>
      </c>
      <c r="Y7896" s="9"/>
      <c r="AA7896" s="11"/>
    </row>
    <row r="7897" spans="1:27" ht="7.5" customHeight="1" outlineLevel="5" x14ac:dyDescent="0.15">
      <c r="B7897" s="69"/>
      <c r="C7897" s="69"/>
      <c r="D7897" s="60"/>
      <c r="E7897" s="60"/>
      <c r="F7897" s="61"/>
      <c r="G7897" s="60"/>
      <c r="H7897" s="65"/>
      <c r="I7897" s="105"/>
      <c r="J7897" s="63"/>
      <c r="K7897" s="65"/>
      <c r="L7897" s="65"/>
      <c r="M7897" s="65"/>
      <c r="N7897" s="65"/>
      <c r="O7897" s="63"/>
      <c r="P7897" s="63"/>
      <c r="Q7897" s="63"/>
      <c r="R7897" s="60"/>
      <c r="S7897" s="60"/>
      <c r="T7897" s="69"/>
      <c r="U7897" s="8"/>
      <c r="X7897" s="60"/>
    </row>
    <row r="7898" spans="1:27" ht="22.5" outlineLevel="4" x14ac:dyDescent="0.2">
      <c r="A7898" s="4"/>
      <c r="B7898" s="120"/>
      <c r="C7898" s="121">
        <v>4</v>
      </c>
      <c r="D7898" s="122" t="s">
        <v>760</v>
      </c>
      <c r="E7898" s="123" t="s">
        <v>3927</v>
      </c>
      <c r="F7898" s="124" t="s">
        <v>3928</v>
      </c>
      <c r="G7898" s="122" t="s">
        <v>3854</v>
      </c>
      <c r="H7898" s="125">
        <v>5</v>
      </c>
      <c r="I7898" s="126">
        <v>0</v>
      </c>
      <c r="J7898" s="127">
        <f>H7898*I7898</f>
        <v>0</v>
      </c>
      <c r="K7898" s="125"/>
      <c r="L7898" s="125">
        <f>H7898*K7898</f>
        <v>0</v>
      </c>
      <c r="M7898" s="125"/>
      <c r="N7898" s="125">
        <f>H7898*M7898</f>
        <v>0</v>
      </c>
      <c r="O7898" s="127">
        <v>15</v>
      </c>
      <c r="P7898" s="127">
        <f>J7898*(O7898/100)</f>
        <v>0</v>
      </c>
      <c r="Q7898" s="127">
        <f>J7898+P7898</f>
        <v>0</v>
      </c>
      <c r="R7898" s="128"/>
      <c r="S7898" s="128" t="s">
        <v>776</v>
      </c>
      <c r="T7898" s="129">
        <v>1</v>
      </c>
      <c r="U7898" s="8"/>
      <c r="V7898" s="8"/>
      <c r="W7898" s="8"/>
      <c r="X7898" s="60"/>
    </row>
    <row r="7899" spans="1:27" ht="9.75" outlineLevel="5" x14ac:dyDescent="0.2">
      <c r="A7899" s="130"/>
      <c r="B7899" s="131"/>
      <c r="C7899" s="131"/>
      <c r="D7899" s="132"/>
      <c r="E7899" s="136" t="s">
        <v>0</v>
      </c>
      <c r="F7899" s="159" t="s">
        <v>763</v>
      </c>
      <c r="G7899" s="159"/>
      <c r="H7899" s="160"/>
      <c r="I7899" s="161"/>
      <c r="J7899" s="162"/>
      <c r="K7899" s="134"/>
      <c r="L7899" s="134"/>
      <c r="M7899" s="134"/>
      <c r="N7899" s="134"/>
      <c r="O7899" s="135"/>
      <c r="P7899" s="135"/>
      <c r="Q7899" s="135"/>
      <c r="R7899" s="132"/>
      <c r="S7899" s="132"/>
      <c r="T7899" s="131"/>
      <c r="U7899" s="6"/>
      <c r="V7899" s="8"/>
      <c r="W7899" s="8"/>
      <c r="X7899" s="133" t="str">
        <f>F7899</f>
        <v>---</v>
      </c>
      <c r="Y7899" s="9"/>
      <c r="AA7899" s="11"/>
    </row>
    <row r="7900" spans="1:27" ht="7.5" customHeight="1" outlineLevel="5" x14ac:dyDescent="0.15">
      <c r="B7900" s="69"/>
      <c r="C7900" s="69"/>
      <c r="D7900" s="60"/>
      <c r="E7900" s="60"/>
      <c r="F7900" s="61"/>
      <c r="G7900" s="60"/>
      <c r="H7900" s="65"/>
      <c r="I7900" s="105"/>
      <c r="J7900" s="63"/>
      <c r="K7900" s="65"/>
      <c r="L7900" s="65"/>
      <c r="M7900" s="65"/>
      <c r="N7900" s="65"/>
      <c r="O7900" s="63"/>
      <c r="P7900" s="63"/>
      <c r="Q7900" s="63"/>
      <c r="R7900" s="60"/>
      <c r="S7900" s="60"/>
      <c r="T7900" s="69"/>
      <c r="U7900" s="8"/>
      <c r="X7900" s="60"/>
    </row>
    <row r="7901" spans="1:27" outlineLevel="4" x14ac:dyDescent="0.15">
      <c r="B7901" s="6"/>
      <c r="C7901" s="6"/>
      <c r="D7901" s="6"/>
      <c r="E7901" s="6"/>
      <c r="F7901" s="6"/>
      <c r="G7901" s="6"/>
      <c r="H7901" s="6"/>
      <c r="I7901" s="8"/>
      <c r="J7901" s="8"/>
      <c r="K7901" s="6"/>
      <c r="L7901" s="6"/>
      <c r="M7901" s="6"/>
      <c r="N7901" s="6"/>
      <c r="O7901" s="6"/>
      <c r="P7901" s="8"/>
      <c r="Q7901" s="8"/>
      <c r="R7901" s="8"/>
      <c r="S7901" s="6"/>
      <c r="T7901" s="6"/>
      <c r="X7901" s="6"/>
    </row>
    <row r="7902" spans="1:27" ht="11.25" outlineLevel="3" x14ac:dyDescent="0.2">
      <c r="A7902" s="96" t="s">
        <v>296</v>
      </c>
      <c r="B7902" s="100">
        <v>4</v>
      </c>
      <c r="C7902" s="114"/>
      <c r="D7902" s="115" t="s">
        <v>533</v>
      </c>
      <c r="E7902" s="115"/>
      <c r="F7902" s="116" t="s">
        <v>192</v>
      </c>
      <c r="G7902" s="115"/>
      <c r="H7902" s="117"/>
      <c r="I7902" s="118"/>
      <c r="J7902" s="98">
        <f>SUBTOTAL(9,J7903:J7924)</f>
        <v>0</v>
      </c>
      <c r="K7902" s="117"/>
      <c r="L7902" s="99">
        <f>SUBTOTAL(9,L7903:L7924)</f>
        <v>0</v>
      </c>
      <c r="M7902" s="117"/>
      <c r="N7902" s="99">
        <f>SUBTOTAL(9,N7903:N7924)</f>
        <v>0</v>
      </c>
      <c r="O7902" s="119"/>
      <c r="P7902" s="98">
        <f>SUBTOTAL(9,P7903:P7924)</f>
        <v>0</v>
      </c>
      <c r="Q7902" s="98">
        <f>SUBTOTAL(9,Q7903:Q7924)</f>
        <v>0</v>
      </c>
      <c r="R7902" s="115"/>
      <c r="S7902" s="115"/>
      <c r="T7902" s="100">
        <f>SUBTOTAL(9,T7903:T7924)</f>
        <v>7</v>
      </c>
      <c r="U7902" s="6"/>
      <c r="V7902" s="8"/>
      <c r="W7902" s="8"/>
      <c r="X7902" s="60"/>
    </row>
    <row r="7903" spans="1:27" ht="11.25" outlineLevel="4" x14ac:dyDescent="0.2">
      <c r="A7903" s="4"/>
      <c r="B7903" s="120"/>
      <c r="C7903" s="121">
        <v>1</v>
      </c>
      <c r="D7903" s="122" t="s">
        <v>534</v>
      </c>
      <c r="E7903" s="123" t="s">
        <v>3929</v>
      </c>
      <c r="F7903" s="124" t="s">
        <v>3930</v>
      </c>
      <c r="G7903" s="122" t="s">
        <v>724</v>
      </c>
      <c r="H7903" s="125">
        <v>2620</v>
      </c>
      <c r="I7903" s="126">
        <v>0</v>
      </c>
      <c r="J7903" s="127">
        <f>H7903*I7903</f>
        <v>0</v>
      </c>
      <c r="K7903" s="125"/>
      <c r="L7903" s="125">
        <f>H7903*K7903</f>
        <v>0</v>
      </c>
      <c r="M7903" s="125"/>
      <c r="N7903" s="125">
        <f>H7903*M7903</f>
        <v>0</v>
      </c>
      <c r="O7903" s="127">
        <v>15</v>
      </c>
      <c r="P7903" s="127">
        <f>J7903*(O7903/100)</f>
        <v>0</v>
      </c>
      <c r="Q7903" s="127">
        <f>J7903+P7903</f>
        <v>0</v>
      </c>
      <c r="R7903" s="128"/>
      <c r="S7903" s="128" t="s">
        <v>538</v>
      </c>
      <c r="T7903" s="129">
        <v>1</v>
      </c>
      <c r="U7903" s="8"/>
      <c r="V7903" s="8"/>
      <c r="W7903" s="8"/>
      <c r="X7903" s="60"/>
    </row>
    <row r="7904" spans="1:27" ht="9.75" outlineLevel="5" x14ac:dyDescent="0.2">
      <c r="A7904" s="130"/>
      <c r="B7904" s="131"/>
      <c r="C7904" s="131"/>
      <c r="D7904" s="132"/>
      <c r="E7904" s="136" t="s">
        <v>0</v>
      </c>
      <c r="F7904" s="159" t="s">
        <v>3931</v>
      </c>
      <c r="G7904" s="159"/>
      <c r="H7904" s="160"/>
      <c r="I7904" s="161"/>
      <c r="J7904" s="162"/>
      <c r="K7904" s="134"/>
      <c r="L7904" s="134"/>
      <c r="M7904" s="134"/>
      <c r="N7904" s="134"/>
      <c r="O7904" s="135"/>
      <c r="P7904" s="135"/>
      <c r="Q7904" s="135"/>
      <c r="R7904" s="132"/>
      <c r="S7904" s="132"/>
      <c r="T7904" s="131"/>
      <c r="U7904" s="6"/>
      <c r="V7904" s="8"/>
      <c r="W7904" s="8"/>
      <c r="X7904" s="133" t="str">
        <f>F7904</f>
        <v>Ukončení vodičů a kabelů izolovaných s označením a zapojením v rozváděči nebo na přístroji, průřezu žíly do 2,5 mm2</v>
      </c>
      <c r="Y7904" s="9"/>
      <c r="AA7904" s="11"/>
    </row>
    <row r="7905" spans="1:27" ht="7.5" customHeight="1" outlineLevel="5" x14ac:dyDescent="0.15">
      <c r="B7905" s="69"/>
      <c r="C7905" s="69"/>
      <c r="D7905" s="60"/>
      <c r="E7905" s="60"/>
      <c r="F7905" s="61"/>
      <c r="G7905" s="60"/>
      <c r="H7905" s="65"/>
      <c r="I7905" s="105"/>
      <c r="J7905" s="63"/>
      <c r="K7905" s="65"/>
      <c r="L7905" s="65"/>
      <c r="M7905" s="65"/>
      <c r="N7905" s="65"/>
      <c r="O7905" s="63"/>
      <c r="P7905" s="63"/>
      <c r="Q7905" s="63"/>
      <c r="R7905" s="60"/>
      <c r="S7905" s="60"/>
      <c r="T7905" s="69"/>
      <c r="U7905" s="8"/>
      <c r="X7905" s="60"/>
    </row>
    <row r="7906" spans="1:27" ht="11.25" outlineLevel="4" x14ac:dyDescent="0.2">
      <c r="A7906" s="4"/>
      <c r="B7906" s="120"/>
      <c r="C7906" s="121">
        <v>2</v>
      </c>
      <c r="D7906" s="122" t="s">
        <v>534</v>
      </c>
      <c r="E7906" s="123" t="s">
        <v>3932</v>
      </c>
      <c r="F7906" s="124" t="s">
        <v>3933</v>
      </c>
      <c r="G7906" s="122" t="s">
        <v>724</v>
      </c>
      <c r="H7906" s="125">
        <v>148</v>
      </c>
      <c r="I7906" s="126">
        <v>0</v>
      </c>
      <c r="J7906" s="127">
        <f>H7906*I7906</f>
        <v>0</v>
      </c>
      <c r="K7906" s="125"/>
      <c r="L7906" s="125">
        <f>H7906*K7906</f>
        <v>0</v>
      </c>
      <c r="M7906" s="125"/>
      <c r="N7906" s="125">
        <f>H7906*M7906</f>
        <v>0</v>
      </c>
      <c r="O7906" s="127">
        <v>15</v>
      </c>
      <c r="P7906" s="127">
        <f>J7906*(O7906/100)</f>
        <v>0</v>
      </c>
      <c r="Q7906" s="127">
        <f>J7906+P7906</f>
        <v>0</v>
      </c>
      <c r="R7906" s="128"/>
      <c r="S7906" s="128" t="s">
        <v>538</v>
      </c>
      <c r="T7906" s="129">
        <v>1</v>
      </c>
      <c r="U7906" s="8"/>
      <c r="V7906" s="8"/>
      <c r="W7906" s="8"/>
      <c r="X7906" s="60"/>
    </row>
    <row r="7907" spans="1:27" ht="9.75" outlineLevel="5" x14ac:dyDescent="0.2">
      <c r="A7907" s="130"/>
      <c r="B7907" s="131"/>
      <c r="C7907" s="131"/>
      <c r="D7907" s="132"/>
      <c r="E7907" s="136" t="s">
        <v>0</v>
      </c>
      <c r="F7907" s="159" t="s">
        <v>3934</v>
      </c>
      <c r="G7907" s="159"/>
      <c r="H7907" s="160"/>
      <c r="I7907" s="161"/>
      <c r="J7907" s="162"/>
      <c r="K7907" s="134"/>
      <c r="L7907" s="134"/>
      <c r="M7907" s="134"/>
      <c r="N7907" s="134"/>
      <c r="O7907" s="135"/>
      <c r="P7907" s="135"/>
      <c r="Q7907" s="135"/>
      <c r="R7907" s="132"/>
      <c r="S7907" s="132"/>
      <c r="T7907" s="131"/>
      <c r="U7907" s="6"/>
      <c r="V7907" s="8"/>
      <c r="W7907" s="8"/>
      <c r="X7907" s="133" t="str">
        <f>F7907</f>
        <v>Ukončení vodičů a kabelů izolovaných s označením a zapojením v rozváděči nebo na přístroji, průřezu žíly do 4 mm2</v>
      </c>
      <c r="Y7907" s="9"/>
      <c r="AA7907" s="11"/>
    </row>
    <row r="7908" spans="1:27" ht="7.5" customHeight="1" outlineLevel="5" x14ac:dyDescent="0.15">
      <c r="B7908" s="69"/>
      <c r="C7908" s="69"/>
      <c r="D7908" s="60"/>
      <c r="E7908" s="60"/>
      <c r="F7908" s="61"/>
      <c r="G7908" s="60"/>
      <c r="H7908" s="65"/>
      <c r="I7908" s="105"/>
      <c r="J7908" s="63"/>
      <c r="K7908" s="65"/>
      <c r="L7908" s="65"/>
      <c r="M7908" s="65"/>
      <c r="N7908" s="65"/>
      <c r="O7908" s="63"/>
      <c r="P7908" s="63"/>
      <c r="Q7908" s="63"/>
      <c r="R7908" s="60"/>
      <c r="S7908" s="60"/>
      <c r="T7908" s="69"/>
      <c r="U7908" s="8"/>
      <c r="X7908" s="60"/>
    </row>
    <row r="7909" spans="1:27" ht="11.25" outlineLevel="4" x14ac:dyDescent="0.2">
      <c r="A7909" s="4"/>
      <c r="B7909" s="120"/>
      <c r="C7909" s="121">
        <v>3</v>
      </c>
      <c r="D7909" s="122" t="s">
        <v>534</v>
      </c>
      <c r="E7909" s="123" t="s">
        <v>3935</v>
      </c>
      <c r="F7909" s="124" t="s">
        <v>3936</v>
      </c>
      <c r="G7909" s="122" t="s">
        <v>724</v>
      </c>
      <c r="H7909" s="125">
        <v>48</v>
      </c>
      <c r="I7909" s="126">
        <v>0</v>
      </c>
      <c r="J7909" s="127">
        <f>H7909*I7909</f>
        <v>0</v>
      </c>
      <c r="K7909" s="125"/>
      <c r="L7909" s="125">
        <f>H7909*K7909</f>
        <v>0</v>
      </c>
      <c r="M7909" s="125"/>
      <c r="N7909" s="125">
        <f>H7909*M7909</f>
        <v>0</v>
      </c>
      <c r="O7909" s="127">
        <v>15</v>
      </c>
      <c r="P7909" s="127">
        <f>J7909*(O7909/100)</f>
        <v>0</v>
      </c>
      <c r="Q7909" s="127">
        <f>J7909+P7909</f>
        <v>0</v>
      </c>
      <c r="R7909" s="128"/>
      <c r="S7909" s="128" t="s">
        <v>538</v>
      </c>
      <c r="T7909" s="129">
        <v>1</v>
      </c>
      <c r="U7909" s="8"/>
      <c r="V7909" s="8"/>
      <c r="W7909" s="8"/>
      <c r="X7909" s="60"/>
    </row>
    <row r="7910" spans="1:27" ht="9.75" outlineLevel="5" x14ac:dyDescent="0.2">
      <c r="A7910" s="130"/>
      <c r="B7910" s="131"/>
      <c r="C7910" s="131"/>
      <c r="D7910" s="132"/>
      <c r="E7910" s="136" t="s">
        <v>0</v>
      </c>
      <c r="F7910" s="159" t="s">
        <v>3937</v>
      </c>
      <c r="G7910" s="159"/>
      <c r="H7910" s="160"/>
      <c r="I7910" s="161"/>
      <c r="J7910" s="162"/>
      <c r="K7910" s="134"/>
      <c r="L7910" s="134"/>
      <c r="M7910" s="134"/>
      <c r="N7910" s="134"/>
      <c r="O7910" s="135"/>
      <c r="P7910" s="135"/>
      <c r="Q7910" s="135"/>
      <c r="R7910" s="132"/>
      <c r="S7910" s="132"/>
      <c r="T7910" s="131"/>
      <c r="U7910" s="6"/>
      <c r="V7910" s="8"/>
      <c r="W7910" s="8"/>
      <c r="X7910" s="133" t="str">
        <f>F7910</f>
        <v>Ukončení vodičů a kabelů izolovaných s označením a zapojením v rozváděči nebo na přístroji, průřezu žíly do 6 mm2</v>
      </c>
      <c r="Y7910" s="9"/>
      <c r="AA7910" s="11"/>
    </row>
    <row r="7911" spans="1:27" ht="7.5" customHeight="1" outlineLevel="5" x14ac:dyDescent="0.15">
      <c r="B7911" s="69"/>
      <c r="C7911" s="69"/>
      <c r="D7911" s="60"/>
      <c r="E7911" s="60"/>
      <c r="F7911" s="61"/>
      <c r="G7911" s="60"/>
      <c r="H7911" s="65"/>
      <c r="I7911" s="105"/>
      <c r="J7911" s="63"/>
      <c r="K7911" s="65"/>
      <c r="L7911" s="65"/>
      <c r="M7911" s="65"/>
      <c r="N7911" s="65"/>
      <c r="O7911" s="63"/>
      <c r="P7911" s="63"/>
      <c r="Q7911" s="63"/>
      <c r="R7911" s="60"/>
      <c r="S7911" s="60"/>
      <c r="T7911" s="69"/>
      <c r="U7911" s="8"/>
      <c r="X7911" s="60"/>
    </row>
    <row r="7912" spans="1:27" ht="11.25" outlineLevel="4" x14ac:dyDescent="0.2">
      <c r="A7912" s="4"/>
      <c r="B7912" s="120"/>
      <c r="C7912" s="121">
        <v>4</v>
      </c>
      <c r="D7912" s="122" t="s">
        <v>534</v>
      </c>
      <c r="E7912" s="123" t="s">
        <v>3938</v>
      </c>
      <c r="F7912" s="124" t="s">
        <v>3939</v>
      </c>
      <c r="G7912" s="122" t="s">
        <v>724</v>
      </c>
      <c r="H7912" s="125">
        <v>62</v>
      </c>
      <c r="I7912" s="126">
        <v>0</v>
      </c>
      <c r="J7912" s="127">
        <f>H7912*I7912</f>
        <v>0</v>
      </c>
      <c r="K7912" s="125"/>
      <c r="L7912" s="125">
        <f>H7912*K7912</f>
        <v>0</v>
      </c>
      <c r="M7912" s="125"/>
      <c r="N7912" s="125">
        <f>H7912*M7912</f>
        <v>0</v>
      </c>
      <c r="O7912" s="127">
        <v>15</v>
      </c>
      <c r="P7912" s="127">
        <f>J7912*(O7912/100)</f>
        <v>0</v>
      </c>
      <c r="Q7912" s="127">
        <f>J7912+P7912</f>
        <v>0</v>
      </c>
      <c r="R7912" s="128"/>
      <c r="S7912" s="128" t="s">
        <v>538</v>
      </c>
      <c r="T7912" s="129">
        <v>1</v>
      </c>
      <c r="U7912" s="8"/>
      <c r="V7912" s="8"/>
      <c r="W7912" s="8"/>
      <c r="X7912" s="60"/>
    </row>
    <row r="7913" spans="1:27" ht="9.75" outlineLevel="5" x14ac:dyDescent="0.2">
      <c r="A7913" s="130"/>
      <c r="B7913" s="131"/>
      <c r="C7913" s="131"/>
      <c r="D7913" s="132"/>
      <c r="E7913" s="136" t="s">
        <v>0</v>
      </c>
      <c r="F7913" s="159" t="s">
        <v>3940</v>
      </c>
      <c r="G7913" s="159"/>
      <c r="H7913" s="160"/>
      <c r="I7913" s="161"/>
      <c r="J7913" s="162"/>
      <c r="K7913" s="134"/>
      <c r="L7913" s="134"/>
      <c r="M7913" s="134"/>
      <c r="N7913" s="134"/>
      <c r="O7913" s="135"/>
      <c r="P7913" s="135"/>
      <c r="Q7913" s="135"/>
      <c r="R7913" s="132"/>
      <c r="S7913" s="132"/>
      <c r="T7913" s="131"/>
      <c r="U7913" s="6"/>
      <c r="V7913" s="8"/>
      <c r="W7913" s="8"/>
      <c r="X7913" s="133" t="str">
        <f>F7913</f>
        <v>Ukončení vodičů a kabelů izolovaných s označením a zapojením v rozváděči nebo na přístroji, průřezu žíly do 10 mm2</v>
      </c>
      <c r="Y7913" s="9"/>
      <c r="AA7913" s="11"/>
    </row>
    <row r="7914" spans="1:27" ht="7.5" customHeight="1" outlineLevel="5" x14ac:dyDescent="0.15">
      <c r="B7914" s="69"/>
      <c r="C7914" s="69"/>
      <c r="D7914" s="60"/>
      <c r="E7914" s="60"/>
      <c r="F7914" s="61"/>
      <c r="G7914" s="60"/>
      <c r="H7914" s="65"/>
      <c r="I7914" s="105"/>
      <c r="J7914" s="63"/>
      <c r="K7914" s="65"/>
      <c r="L7914" s="65"/>
      <c r="M7914" s="65"/>
      <c r="N7914" s="65"/>
      <c r="O7914" s="63"/>
      <c r="P7914" s="63"/>
      <c r="Q7914" s="63"/>
      <c r="R7914" s="60"/>
      <c r="S7914" s="60"/>
      <c r="T7914" s="69"/>
      <c r="U7914" s="8"/>
      <c r="X7914" s="60"/>
    </row>
    <row r="7915" spans="1:27" ht="11.25" outlineLevel="4" x14ac:dyDescent="0.2">
      <c r="A7915" s="4"/>
      <c r="B7915" s="120"/>
      <c r="C7915" s="121">
        <v>5</v>
      </c>
      <c r="D7915" s="122" t="s">
        <v>534</v>
      </c>
      <c r="E7915" s="123" t="s">
        <v>3941</v>
      </c>
      <c r="F7915" s="124" t="s">
        <v>3942</v>
      </c>
      <c r="G7915" s="122" t="s">
        <v>724</v>
      </c>
      <c r="H7915" s="125">
        <v>12</v>
      </c>
      <c r="I7915" s="126">
        <v>0</v>
      </c>
      <c r="J7915" s="127">
        <f>H7915*I7915</f>
        <v>0</v>
      </c>
      <c r="K7915" s="125"/>
      <c r="L7915" s="125">
        <f>H7915*K7915</f>
        <v>0</v>
      </c>
      <c r="M7915" s="125"/>
      <c r="N7915" s="125">
        <f>H7915*M7915</f>
        <v>0</v>
      </c>
      <c r="O7915" s="127">
        <v>15</v>
      </c>
      <c r="P7915" s="127">
        <f>J7915*(O7915/100)</f>
        <v>0</v>
      </c>
      <c r="Q7915" s="127">
        <f>J7915+P7915</f>
        <v>0</v>
      </c>
      <c r="R7915" s="128"/>
      <c r="S7915" s="128" t="s">
        <v>538</v>
      </c>
      <c r="T7915" s="129">
        <v>1</v>
      </c>
      <c r="U7915" s="8"/>
      <c r="V7915" s="8"/>
      <c r="W7915" s="8"/>
      <c r="X7915" s="60"/>
    </row>
    <row r="7916" spans="1:27" ht="9.75" outlineLevel="5" x14ac:dyDescent="0.2">
      <c r="A7916" s="130"/>
      <c r="B7916" s="131"/>
      <c r="C7916" s="131"/>
      <c r="D7916" s="132"/>
      <c r="E7916" s="136" t="s">
        <v>0</v>
      </c>
      <c r="F7916" s="159" t="s">
        <v>3943</v>
      </c>
      <c r="G7916" s="159"/>
      <c r="H7916" s="160"/>
      <c r="I7916" s="161"/>
      <c r="J7916" s="162"/>
      <c r="K7916" s="134"/>
      <c r="L7916" s="134"/>
      <c r="M7916" s="134"/>
      <c r="N7916" s="134"/>
      <c r="O7916" s="135"/>
      <c r="P7916" s="135"/>
      <c r="Q7916" s="135"/>
      <c r="R7916" s="132"/>
      <c r="S7916" s="132"/>
      <c r="T7916" s="131"/>
      <c r="U7916" s="6"/>
      <c r="V7916" s="8"/>
      <c r="W7916" s="8"/>
      <c r="X7916" s="133" t="str">
        <f>F7916</f>
        <v>Ukončení vodičů a kabelů izolovaných s označením a zapojením v rozváděči nebo na přístroji, průřezu žíly do 16 mm2</v>
      </c>
      <c r="Y7916" s="9"/>
      <c r="AA7916" s="11"/>
    </row>
    <row r="7917" spans="1:27" ht="7.5" customHeight="1" outlineLevel="5" x14ac:dyDescent="0.15">
      <c r="B7917" s="69"/>
      <c r="C7917" s="69"/>
      <c r="D7917" s="60"/>
      <c r="E7917" s="60"/>
      <c r="F7917" s="61"/>
      <c r="G7917" s="60"/>
      <c r="H7917" s="65"/>
      <c r="I7917" s="105"/>
      <c r="J7917" s="63"/>
      <c r="K7917" s="65"/>
      <c r="L7917" s="65"/>
      <c r="M7917" s="65"/>
      <c r="N7917" s="65"/>
      <c r="O7917" s="63"/>
      <c r="P7917" s="63"/>
      <c r="Q7917" s="63"/>
      <c r="R7917" s="60"/>
      <c r="S7917" s="60"/>
      <c r="T7917" s="69"/>
      <c r="U7917" s="8"/>
      <c r="X7917" s="60"/>
    </row>
    <row r="7918" spans="1:27" ht="11.25" outlineLevel="4" x14ac:dyDescent="0.2">
      <c r="A7918" s="4"/>
      <c r="B7918" s="120"/>
      <c r="C7918" s="121">
        <v>6</v>
      </c>
      <c r="D7918" s="122" t="s">
        <v>534</v>
      </c>
      <c r="E7918" s="123" t="s">
        <v>3944</v>
      </c>
      <c r="F7918" s="124" t="s">
        <v>3945</v>
      </c>
      <c r="G7918" s="122" t="s">
        <v>724</v>
      </c>
      <c r="H7918" s="125">
        <v>32</v>
      </c>
      <c r="I7918" s="126">
        <v>0</v>
      </c>
      <c r="J7918" s="127">
        <f>H7918*I7918</f>
        <v>0</v>
      </c>
      <c r="K7918" s="125"/>
      <c r="L7918" s="125">
        <f>H7918*K7918</f>
        <v>0</v>
      </c>
      <c r="M7918" s="125"/>
      <c r="N7918" s="125">
        <f>H7918*M7918</f>
        <v>0</v>
      </c>
      <c r="O7918" s="127">
        <v>15</v>
      </c>
      <c r="P7918" s="127">
        <f>J7918*(O7918/100)</f>
        <v>0</v>
      </c>
      <c r="Q7918" s="127">
        <f>J7918+P7918</f>
        <v>0</v>
      </c>
      <c r="R7918" s="128"/>
      <c r="S7918" s="128" t="s">
        <v>538</v>
      </c>
      <c r="T7918" s="129">
        <v>1</v>
      </c>
      <c r="U7918" s="8"/>
      <c r="V7918" s="8"/>
      <c r="W7918" s="8"/>
      <c r="X7918" s="60"/>
    </row>
    <row r="7919" spans="1:27" ht="9.75" outlineLevel="5" x14ac:dyDescent="0.2">
      <c r="A7919" s="130"/>
      <c r="B7919" s="131"/>
      <c r="C7919" s="131"/>
      <c r="D7919" s="132"/>
      <c r="E7919" s="136" t="s">
        <v>0</v>
      </c>
      <c r="F7919" s="159" t="s">
        <v>3946</v>
      </c>
      <c r="G7919" s="159"/>
      <c r="H7919" s="160"/>
      <c r="I7919" s="161"/>
      <c r="J7919" s="162"/>
      <c r="K7919" s="134"/>
      <c r="L7919" s="134"/>
      <c r="M7919" s="134"/>
      <c r="N7919" s="134"/>
      <c r="O7919" s="135"/>
      <c r="P7919" s="135"/>
      <c r="Q7919" s="135"/>
      <c r="R7919" s="132"/>
      <c r="S7919" s="132"/>
      <c r="T7919" s="131"/>
      <c r="U7919" s="6"/>
      <c r="V7919" s="8"/>
      <c r="W7919" s="8"/>
      <c r="X7919" s="133" t="str">
        <f>F7919</f>
        <v>Ukončení vodičů a kabelů izolovaných s označením a zapojením v rozváděči nebo na přístroji, průřezu žíly do 25 mm2</v>
      </c>
      <c r="Y7919" s="9"/>
      <c r="AA7919" s="11"/>
    </row>
    <row r="7920" spans="1:27" ht="7.5" customHeight="1" outlineLevel="5" x14ac:dyDescent="0.15">
      <c r="B7920" s="69"/>
      <c r="C7920" s="69"/>
      <c r="D7920" s="60"/>
      <c r="E7920" s="60"/>
      <c r="F7920" s="61"/>
      <c r="G7920" s="60"/>
      <c r="H7920" s="65"/>
      <c r="I7920" s="105"/>
      <c r="J7920" s="63"/>
      <c r="K7920" s="65"/>
      <c r="L7920" s="65"/>
      <c r="M7920" s="65"/>
      <c r="N7920" s="65"/>
      <c r="O7920" s="63"/>
      <c r="P7920" s="63"/>
      <c r="Q7920" s="63"/>
      <c r="R7920" s="60"/>
      <c r="S7920" s="60"/>
      <c r="T7920" s="69"/>
      <c r="U7920" s="8"/>
      <c r="X7920" s="60"/>
    </row>
    <row r="7921" spans="1:27" ht="11.25" outlineLevel="4" x14ac:dyDescent="0.2">
      <c r="A7921" s="4"/>
      <c r="B7921" s="120"/>
      <c r="C7921" s="121">
        <v>7</v>
      </c>
      <c r="D7921" s="122" t="s">
        <v>534</v>
      </c>
      <c r="E7921" s="123" t="s">
        <v>3947</v>
      </c>
      <c r="F7921" s="124" t="s">
        <v>3948</v>
      </c>
      <c r="G7921" s="122" t="s">
        <v>724</v>
      </c>
      <c r="H7921" s="125">
        <v>10</v>
      </c>
      <c r="I7921" s="126">
        <v>0</v>
      </c>
      <c r="J7921" s="127">
        <f>H7921*I7921</f>
        <v>0</v>
      </c>
      <c r="K7921" s="125"/>
      <c r="L7921" s="125">
        <f>H7921*K7921</f>
        <v>0</v>
      </c>
      <c r="M7921" s="125"/>
      <c r="N7921" s="125">
        <f>H7921*M7921</f>
        <v>0</v>
      </c>
      <c r="O7921" s="127">
        <v>15</v>
      </c>
      <c r="P7921" s="127">
        <f>J7921*(O7921/100)</f>
        <v>0</v>
      </c>
      <c r="Q7921" s="127">
        <f>J7921+P7921</f>
        <v>0</v>
      </c>
      <c r="R7921" s="128"/>
      <c r="S7921" s="128" t="s">
        <v>538</v>
      </c>
      <c r="T7921" s="129">
        <v>1</v>
      </c>
      <c r="U7921" s="8"/>
      <c r="V7921" s="8"/>
      <c r="W7921" s="8"/>
      <c r="X7921" s="60"/>
    </row>
    <row r="7922" spans="1:27" ht="9.75" outlineLevel="5" x14ac:dyDescent="0.2">
      <c r="A7922" s="130"/>
      <c r="B7922" s="131"/>
      <c r="C7922" s="131"/>
      <c r="D7922" s="132"/>
      <c r="E7922" s="136" t="s">
        <v>0</v>
      </c>
      <c r="F7922" s="159" t="s">
        <v>3949</v>
      </c>
      <c r="G7922" s="159"/>
      <c r="H7922" s="160"/>
      <c r="I7922" s="161"/>
      <c r="J7922" s="162"/>
      <c r="K7922" s="134"/>
      <c r="L7922" s="134"/>
      <c r="M7922" s="134"/>
      <c r="N7922" s="134"/>
      <c r="O7922" s="135"/>
      <c r="P7922" s="135"/>
      <c r="Q7922" s="135"/>
      <c r="R7922" s="132"/>
      <c r="S7922" s="132"/>
      <c r="T7922" s="131"/>
      <c r="U7922" s="6"/>
      <c r="V7922" s="8"/>
      <c r="W7922" s="8"/>
      <c r="X7922" s="133" t="str">
        <f>F7922</f>
        <v>Ukončení vodičů a kabelů izolovaných s označením a zapojením v rozváděči nebo na přístroji, průřezu žíly do 50 mm2</v>
      </c>
      <c r="Y7922" s="9"/>
      <c r="AA7922" s="11"/>
    </row>
    <row r="7923" spans="1:27" ht="7.5" customHeight="1" outlineLevel="5" x14ac:dyDescent="0.15">
      <c r="B7923" s="69"/>
      <c r="C7923" s="69"/>
      <c r="D7923" s="60"/>
      <c r="E7923" s="60"/>
      <c r="F7923" s="61"/>
      <c r="G7923" s="60"/>
      <c r="H7923" s="65"/>
      <c r="I7923" s="105"/>
      <c r="J7923" s="63"/>
      <c r="K7923" s="65"/>
      <c r="L7923" s="65"/>
      <c r="M7923" s="65"/>
      <c r="N7923" s="65"/>
      <c r="O7923" s="63"/>
      <c r="P7923" s="63"/>
      <c r="Q7923" s="63"/>
      <c r="R7923" s="60"/>
      <c r="S7923" s="60"/>
      <c r="T7923" s="69"/>
      <c r="U7923" s="8"/>
      <c r="X7923" s="60"/>
    </row>
    <row r="7924" spans="1:27" outlineLevel="4" x14ac:dyDescent="0.15">
      <c r="B7924" s="6"/>
      <c r="C7924" s="6"/>
      <c r="D7924" s="6"/>
      <c r="E7924" s="6"/>
      <c r="F7924" s="6"/>
      <c r="G7924" s="6"/>
      <c r="H7924" s="6"/>
      <c r="I7924" s="8"/>
      <c r="J7924" s="8"/>
      <c r="K7924" s="6"/>
      <c r="L7924" s="6"/>
      <c r="M7924" s="6"/>
      <c r="N7924" s="6"/>
      <c r="O7924" s="6"/>
      <c r="P7924" s="8"/>
      <c r="Q7924" s="8"/>
      <c r="R7924" s="8"/>
      <c r="S7924" s="6"/>
      <c r="T7924" s="6"/>
      <c r="X7924" s="6"/>
    </row>
    <row r="7925" spans="1:27" ht="11.25" outlineLevel="3" x14ac:dyDescent="0.2">
      <c r="A7925" s="96" t="s">
        <v>297</v>
      </c>
      <c r="B7925" s="100">
        <v>4</v>
      </c>
      <c r="C7925" s="114"/>
      <c r="D7925" s="115" t="s">
        <v>533</v>
      </c>
      <c r="E7925" s="115"/>
      <c r="F7925" s="116" t="s">
        <v>194</v>
      </c>
      <c r="G7925" s="115"/>
      <c r="H7925" s="117"/>
      <c r="I7925" s="118"/>
      <c r="J7925" s="98">
        <f>SUBTOTAL(9,J7926:J7953)</f>
        <v>0</v>
      </c>
      <c r="K7925" s="117"/>
      <c r="L7925" s="99">
        <f>SUBTOTAL(9,L7926:L7953)</f>
        <v>1.4020000000000001E-2</v>
      </c>
      <c r="M7925" s="117"/>
      <c r="N7925" s="99">
        <f>SUBTOTAL(9,N7926:N7953)</f>
        <v>6.5365000000000002</v>
      </c>
      <c r="O7925" s="119"/>
      <c r="P7925" s="98">
        <f>SUBTOTAL(9,P7926:P7953)</f>
        <v>0</v>
      </c>
      <c r="Q7925" s="98">
        <f>SUBTOTAL(9,Q7926:Q7953)</f>
        <v>0</v>
      </c>
      <c r="R7925" s="115"/>
      <c r="S7925" s="115"/>
      <c r="T7925" s="100">
        <f>SUBTOTAL(9,T7926:T7953)</f>
        <v>9</v>
      </c>
      <c r="U7925" s="6"/>
      <c r="V7925" s="8"/>
      <c r="W7925" s="8"/>
      <c r="X7925" s="60"/>
    </row>
    <row r="7926" spans="1:27" ht="22.5" outlineLevel="4" x14ac:dyDescent="0.2">
      <c r="A7926" s="4"/>
      <c r="B7926" s="120"/>
      <c r="C7926" s="121">
        <v>1</v>
      </c>
      <c r="D7926" s="122" t="s">
        <v>3747</v>
      </c>
      <c r="E7926" s="123" t="s">
        <v>3950</v>
      </c>
      <c r="F7926" s="124" t="s">
        <v>3951</v>
      </c>
      <c r="G7926" s="122" t="s">
        <v>537</v>
      </c>
      <c r="H7926" s="125">
        <v>0.8</v>
      </c>
      <c r="I7926" s="126">
        <v>0</v>
      </c>
      <c r="J7926" s="127">
        <f>H7926*I7926</f>
        <v>0</v>
      </c>
      <c r="K7926" s="125"/>
      <c r="L7926" s="125">
        <f>H7926*K7926</f>
        <v>0</v>
      </c>
      <c r="M7926" s="125">
        <v>2.2000000000000002</v>
      </c>
      <c r="N7926" s="125">
        <f>H7926*M7926</f>
        <v>1.7600000000000002</v>
      </c>
      <c r="O7926" s="127">
        <v>15</v>
      </c>
      <c r="P7926" s="127">
        <f>J7926*(O7926/100)</f>
        <v>0</v>
      </c>
      <c r="Q7926" s="127">
        <f>J7926+P7926</f>
        <v>0</v>
      </c>
      <c r="R7926" s="128"/>
      <c r="S7926" s="128" t="s">
        <v>538</v>
      </c>
      <c r="T7926" s="129">
        <v>1</v>
      </c>
      <c r="U7926" s="8"/>
      <c r="V7926" s="8"/>
      <c r="W7926" s="8"/>
      <c r="X7926" s="60"/>
    </row>
    <row r="7927" spans="1:27" ht="9.75" outlineLevel="5" x14ac:dyDescent="0.2">
      <c r="A7927" s="130"/>
      <c r="B7927" s="131"/>
      <c r="C7927" s="131"/>
      <c r="D7927" s="132"/>
      <c r="E7927" s="136" t="s">
        <v>0</v>
      </c>
      <c r="F7927" s="159" t="s">
        <v>3952</v>
      </c>
      <c r="G7927" s="159"/>
      <c r="H7927" s="160"/>
      <c r="I7927" s="161"/>
      <c r="J7927" s="162"/>
      <c r="K7927" s="134"/>
      <c r="L7927" s="134"/>
      <c r="M7927" s="134"/>
      <c r="N7927" s="134"/>
      <c r="O7927" s="135"/>
      <c r="P7927" s="135"/>
      <c r="Q7927" s="135"/>
      <c r="R7927" s="132"/>
      <c r="S7927" s="132"/>
      <c r="T7927" s="131"/>
      <c r="U7927" s="6"/>
      <c r="V7927" s="8"/>
      <c r="W7927" s="8"/>
      <c r="X7927" s="133" t="str">
        <f>F7927</f>
        <v>Vysekání kapes nebo výklenků ve zdivu pro osazení kotevních prvků nebo elektroinstalačního zařízení betonovém nebo kamenném, velikosti plochy přes 0,25 m2 jakékoliv hloubky</v>
      </c>
      <c r="Y7927" s="9"/>
      <c r="AA7927" s="11"/>
    </row>
    <row r="7928" spans="1:27" ht="7.5" customHeight="1" outlineLevel="5" x14ac:dyDescent="0.15">
      <c r="B7928" s="69"/>
      <c r="C7928" s="69"/>
      <c r="D7928" s="60"/>
      <c r="E7928" s="60"/>
      <c r="F7928" s="61"/>
      <c r="G7928" s="60"/>
      <c r="H7928" s="65"/>
      <c r="I7928" s="105"/>
      <c r="J7928" s="63"/>
      <c r="K7928" s="65"/>
      <c r="L7928" s="65"/>
      <c r="M7928" s="65"/>
      <c r="N7928" s="65"/>
      <c r="O7928" s="63"/>
      <c r="P7928" s="63"/>
      <c r="Q7928" s="63"/>
      <c r="R7928" s="60"/>
      <c r="S7928" s="60"/>
      <c r="T7928" s="69"/>
      <c r="U7928" s="8"/>
      <c r="X7928" s="60"/>
    </row>
    <row r="7929" spans="1:27" ht="11.25" outlineLevel="4" x14ac:dyDescent="0.2">
      <c r="A7929" s="4"/>
      <c r="B7929" s="120"/>
      <c r="C7929" s="121">
        <v>2</v>
      </c>
      <c r="D7929" s="122" t="s">
        <v>3747</v>
      </c>
      <c r="E7929" s="123" t="s">
        <v>3953</v>
      </c>
      <c r="F7929" s="124" t="s">
        <v>3954</v>
      </c>
      <c r="G7929" s="122" t="s">
        <v>724</v>
      </c>
      <c r="H7929" s="125">
        <v>250</v>
      </c>
      <c r="I7929" s="126">
        <v>0</v>
      </c>
      <c r="J7929" s="127">
        <f>H7929*I7929</f>
        <v>0</v>
      </c>
      <c r="K7929" s="125"/>
      <c r="L7929" s="125">
        <f>H7929*K7929</f>
        <v>0</v>
      </c>
      <c r="M7929" s="125">
        <v>3.0000000000000001E-5</v>
      </c>
      <c r="N7929" s="125">
        <f>H7929*M7929</f>
        <v>7.5000000000000006E-3</v>
      </c>
      <c r="O7929" s="127">
        <v>15</v>
      </c>
      <c r="P7929" s="127">
        <f>J7929*(O7929/100)</f>
        <v>0</v>
      </c>
      <c r="Q7929" s="127">
        <f>J7929+P7929</f>
        <v>0</v>
      </c>
      <c r="R7929" s="128"/>
      <c r="S7929" s="128" t="s">
        <v>538</v>
      </c>
      <c r="T7929" s="129">
        <v>1</v>
      </c>
      <c r="U7929" s="8"/>
      <c r="V7929" s="8"/>
      <c r="W7929" s="8"/>
      <c r="X7929" s="60"/>
    </row>
    <row r="7930" spans="1:27" ht="9.75" outlineLevel="5" x14ac:dyDescent="0.2">
      <c r="A7930" s="130"/>
      <c r="B7930" s="131"/>
      <c r="C7930" s="131"/>
      <c r="D7930" s="132"/>
      <c r="E7930" s="136" t="s">
        <v>0</v>
      </c>
      <c r="F7930" s="159" t="s">
        <v>3955</v>
      </c>
      <c r="G7930" s="159"/>
      <c r="H7930" s="160"/>
      <c r="I7930" s="161"/>
      <c r="J7930" s="162"/>
      <c r="K7930" s="134"/>
      <c r="L7930" s="134"/>
      <c r="M7930" s="134"/>
      <c r="N7930" s="134"/>
      <c r="O7930" s="135"/>
      <c r="P7930" s="135"/>
      <c r="Q7930" s="135"/>
      <c r="R7930" s="132"/>
      <c r="S7930" s="132"/>
      <c r="T7930" s="131"/>
      <c r="U7930" s="6"/>
      <c r="V7930" s="8"/>
      <c r="W7930" s="8"/>
      <c r="X7930" s="133" t="str">
        <f>F7930</f>
        <v>Vysekání kapes nebo výklenků ve zdivu pro osazení kotevních prvků nebo elektroinstalačního zařízení z lehkých betonů, dutých cihel nebo tvárnic, velikosti 7x7x5 cm</v>
      </c>
      <c r="Y7930" s="9"/>
      <c r="AA7930" s="11"/>
    </row>
    <row r="7931" spans="1:27" ht="7.5" customHeight="1" outlineLevel="5" x14ac:dyDescent="0.15">
      <c r="B7931" s="69"/>
      <c r="C7931" s="69"/>
      <c r="D7931" s="60"/>
      <c r="E7931" s="60"/>
      <c r="F7931" s="61"/>
      <c r="G7931" s="60"/>
      <c r="H7931" s="65"/>
      <c r="I7931" s="105"/>
      <c r="J7931" s="63"/>
      <c r="K7931" s="65"/>
      <c r="L7931" s="65"/>
      <c r="M7931" s="65"/>
      <c r="N7931" s="65"/>
      <c r="O7931" s="63"/>
      <c r="P7931" s="63"/>
      <c r="Q7931" s="63"/>
      <c r="R7931" s="60"/>
      <c r="S7931" s="60"/>
      <c r="T7931" s="69"/>
      <c r="U7931" s="8"/>
      <c r="X7931" s="60"/>
    </row>
    <row r="7932" spans="1:27" ht="11.25" outlineLevel="4" x14ac:dyDescent="0.2">
      <c r="A7932" s="4"/>
      <c r="B7932" s="120"/>
      <c r="C7932" s="121">
        <v>3</v>
      </c>
      <c r="D7932" s="122" t="s">
        <v>3747</v>
      </c>
      <c r="E7932" s="123" t="s">
        <v>3956</v>
      </c>
      <c r="F7932" s="124" t="s">
        <v>3957</v>
      </c>
      <c r="G7932" s="122" t="s">
        <v>752</v>
      </c>
      <c r="H7932" s="125">
        <v>521</v>
      </c>
      <c r="I7932" s="126">
        <v>0</v>
      </c>
      <c r="J7932" s="127">
        <f>H7932*I7932</f>
        <v>0</v>
      </c>
      <c r="K7932" s="125">
        <v>2.0000000000000002E-5</v>
      </c>
      <c r="L7932" s="125">
        <f>H7932*K7932</f>
        <v>1.042E-2</v>
      </c>
      <c r="M7932" s="125">
        <v>3.0000000000000001E-3</v>
      </c>
      <c r="N7932" s="125">
        <f>H7932*M7932</f>
        <v>1.5629999999999999</v>
      </c>
      <c r="O7932" s="127">
        <v>15</v>
      </c>
      <c r="P7932" s="127">
        <f>J7932*(O7932/100)</f>
        <v>0</v>
      </c>
      <c r="Q7932" s="127">
        <f>J7932+P7932</f>
        <v>0</v>
      </c>
      <c r="R7932" s="128"/>
      <c r="S7932" s="128" t="s">
        <v>538</v>
      </c>
      <c r="T7932" s="129">
        <v>1</v>
      </c>
      <c r="U7932" s="8"/>
      <c r="V7932" s="8"/>
      <c r="W7932" s="8"/>
      <c r="X7932" s="60"/>
    </row>
    <row r="7933" spans="1:27" ht="9.75" outlineLevel="5" x14ac:dyDescent="0.2">
      <c r="A7933" s="130"/>
      <c r="B7933" s="131"/>
      <c r="C7933" s="131"/>
      <c r="D7933" s="132"/>
      <c r="E7933" s="136" t="s">
        <v>0</v>
      </c>
      <c r="F7933" s="159" t="s">
        <v>3958</v>
      </c>
      <c r="G7933" s="159"/>
      <c r="H7933" s="160"/>
      <c r="I7933" s="161"/>
      <c r="J7933" s="162"/>
      <c r="K7933" s="134"/>
      <c r="L7933" s="134"/>
      <c r="M7933" s="134"/>
      <c r="N7933" s="134"/>
      <c r="O7933" s="135"/>
      <c r="P7933" s="135"/>
      <c r="Q7933" s="135"/>
      <c r="R7933" s="132"/>
      <c r="S7933" s="132"/>
      <c r="T7933" s="131"/>
      <c r="U7933" s="6"/>
      <c r="V7933" s="8"/>
      <c r="W7933" s="8"/>
      <c r="X7933" s="133" t="str">
        <f>F7933</f>
        <v>Frézování drážek pro vodiče ve stěnách z cihel včetně omítky, rozměru do 5x5 cm</v>
      </c>
      <c r="Y7933" s="9"/>
      <c r="AA7933" s="11"/>
    </row>
    <row r="7934" spans="1:27" ht="7.5" customHeight="1" outlineLevel="5" x14ac:dyDescent="0.15">
      <c r="B7934" s="69"/>
      <c r="C7934" s="69"/>
      <c r="D7934" s="60"/>
      <c r="E7934" s="60"/>
      <c r="F7934" s="61"/>
      <c r="G7934" s="60"/>
      <c r="H7934" s="65"/>
      <c r="I7934" s="105"/>
      <c r="J7934" s="63"/>
      <c r="K7934" s="65"/>
      <c r="L7934" s="65"/>
      <c r="M7934" s="65"/>
      <c r="N7934" s="65"/>
      <c r="O7934" s="63"/>
      <c r="P7934" s="63"/>
      <c r="Q7934" s="63"/>
      <c r="R7934" s="60"/>
      <c r="S7934" s="60"/>
      <c r="T7934" s="69"/>
      <c r="U7934" s="8"/>
      <c r="X7934" s="60"/>
    </row>
    <row r="7935" spans="1:27" ht="11.25" outlineLevel="4" x14ac:dyDescent="0.2">
      <c r="A7935" s="4"/>
      <c r="B7935" s="120"/>
      <c r="C7935" s="121">
        <v>4</v>
      </c>
      <c r="D7935" s="122" t="s">
        <v>3747</v>
      </c>
      <c r="E7935" s="123" t="s">
        <v>3959</v>
      </c>
      <c r="F7935" s="124" t="s">
        <v>3960</v>
      </c>
      <c r="G7935" s="122" t="s">
        <v>752</v>
      </c>
      <c r="H7935" s="125">
        <v>72</v>
      </c>
      <c r="I7935" s="126">
        <v>0</v>
      </c>
      <c r="J7935" s="127">
        <f>H7935*I7935</f>
        <v>0</v>
      </c>
      <c r="K7935" s="125">
        <v>5.0000000000000002E-5</v>
      </c>
      <c r="L7935" s="125">
        <f>H7935*K7935</f>
        <v>3.6000000000000003E-3</v>
      </c>
      <c r="M7935" s="125">
        <v>5.0000000000000001E-3</v>
      </c>
      <c r="N7935" s="125">
        <f>H7935*M7935</f>
        <v>0.36</v>
      </c>
      <c r="O7935" s="127">
        <v>15</v>
      </c>
      <c r="P7935" s="127">
        <f>J7935*(O7935/100)</f>
        <v>0</v>
      </c>
      <c r="Q7935" s="127">
        <f>J7935+P7935</f>
        <v>0</v>
      </c>
      <c r="R7935" s="128"/>
      <c r="S7935" s="128" t="s">
        <v>538</v>
      </c>
      <c r="T7935" s="129">
        <v>1</v>
      </c>
      <c r="U7935" s="8"/>
      <c r="V7935" s="8"/>
      <c r="W7935" s="8"/>
      <c r="X7935" s="60"/>
    </row>
    <row r="7936" spans="1:27" ht="9.75" outlineLevel="5" x14ac:dyDescent="0.2">
      <c r="A7936" s="130"/>
      <c r="B7936" s="131"/>
      <c r="C7936" s="131"/>
      <c r="D7936" s="132"/>
      <c r="E7936" s="136" t="s">
        <v>0</v>
      </c>
      <c r="F7936" s="159" t="s">
        <v>3961</v>
      </c>
      <c r="G7936" s="159"/>
      <c r="H7936" s="160"/>
      <c r="I7936" s="161"/>
      <c r="J7936" s="162"/>
      <c r="K7936" s="134"/>
      <c r="L7936" s="134"/>
      <c r="M7936" s="134"/>
      <c r="N7936" s="134"/>
      <c r="O7936" s="135"/>
      <c r="P7936" s="135"/>
      <c r="Q7936" s="135"/>
      <c r="R7936" s="132"/>
      <c r="S7936" s="132"/>
      <c r="T7936" s="131"/>
      <c r="U7936" s="6"/>
      <c r="V7936" s="8"/>
      <c r="W7936" s="8"/>
      <c r="X7936" s="133" t="str">
        <f>F7936</f>
        <v>Frézování drážek pro vodiče ve stěnách z betonu, rozměru do 5x5 cm</v>
      </c>
      <c r="Y7936" s="9"/>
      <c r="AA7936" s="11"/>
    </row>
    <row r="7937" spans="1:27" ht="7.5" customHeight="1" outlineLevel="5" x14ac:dyDescent="0.15">
      <c r="B7937" s="69"/>
      <c r="C7937" s="69"/>
      <c r="D7937" s="60"/>
      <c r="E7937" s="60"/>
      <c r="F7937" s="61"/>
      <c r="G7937" s="60"/>
      <c r="H7937" s="65"/>
      <c r="I7937" s="105"/>
      <c r="J7937" s="63"/>
      <c r="K7937" s="65"/>
      <c r="L7937" s="65"/>
      <c r="M7937" s="65"/>
      <c r="N7937" s="65"/>
      <c r="O7937" s="63"/>
      <c r="P7937" s="63"/>
      <c r="Q7937" s="63"/>
      <c r="R7937" s="60"/>
      <c r="S7937" s="60"/>
      <c r="T7937" s="69"/>
      <c r="U7937" s="8"/>
      <c r="X7937" s="60"/>
    </row>
    <row r="7938" spans="1:27" ht="22.5" outlineLevel="4" x14ac:dyDescent="0.2">
      <c r="A7938" s="4"/>
      <c r="B7938" s="120"/>
      <c r="C7938" s="121">
        <v>5</v>
      </c>
      <c r="D7938" s="122" t="s">
        <v>3747</v>
      </c>
      <c r="E7938" s="123" t="s">
        <v>3962</v>
      </c>
      <c r="F7938" s="124" t="s">
        <v>3963</v>
      </c>
      <c r="G7938" s="122" t="s">
        <v>724</v>
      </c>
      <c r="H7938" s="125">
        <v>3</v>
      </c>
      <c r="I7938" s="126">
        <v>0</v>
      </c>
      <c r="J7938" s="127">
        <f>H7938*I7938</f>
        <v>0</v>
      </c>
      <c r="K7938" s="125"/>
      <c r="L7938" s="125">
        <f>H7938*K7938</f>
        <v>0</v>
      </c>
      <c r="M7938" s="125">
        <v>0.52200000000000002</v>
      </c>
      <c r="N7938" s="125">
        <f>H7938*M7938</f>
        <v>1.5660000000000001</v>
      </c>
      <c r="O7938" s="127">
        <v>15</v>
      </c>
      <c r="P7938" s="127">
        <f>J7938*(O7938/100)</f>
        <v>0</v>
      </c>
      <c r="Q7938" s="127">
        <f>J7938+P7938</f>
        <v>0</v>
      </c>
      <c r="R7938" s="128"/>
      <c r="S7938" s="128" t="s">
        <v>538</v>
      </c>
      <c r="T7938" s="129">
        <v>1</v>
      </c>
      <c r="U7938" s="8"/>
      <c r="V7938" s="8"/>
      <c r="W7938" s="8"/>
      <c r="X7938" s="60"/>
    </row>
    <row r="7939" spans="1:27" ht="9.75" outlineLevel="5" x14ac:dyDescent="0.2">
      <c r="A7939" s="130"/>
      <c r="B7939" s="131"/>
      <c r="C7939" s="131"/>
      <c r="D7939" s="132"/>
      <c r="E7939" s="136" t="s">
        <v>0</v>
      </c>
      <c r="F7939" s="159" t="s">
        <v>3964</v>
      </c>
      <c r="G7939" s="159"/>
      <c r="H7939" s="160"/>
      <c r="I7939" s="161"/>
      <c r="J7939" s="162"/>
      <c r="K7939" s="134"/>
      <c r="L7939" s="134"/>
      <c r="M7939" s="134"/>
      <c r="N7939" s="134"/>
      <c r="O7939" s="135"/>
      <c r="P7939" s="135"/>
      <c r="Q7939" s="135"/>
      <c r="R7939" s="132"/>
      <c r="S7939" s="132"/>
      <c r="T7939" s="131"/>
      <c r="U7939" s="6"/>
      <c r="V7939" s="8"/>
      <c r="W7939" s="8"/>
      <c r="X7939" s="133" t="str">
        <f>F7939</f>
        <v>Vybourání otvorů ve zdivu železobetonovém plochy přes 0,09 do 0,25 m2 a tloušťky přes 75 do 90 cm</v>
      </c>
      <c r="Y7939" s="9"/>
      <c r="AA7939" s="11"/>
    </row>
    <row r="7940" spans="1:27" ht="7.5" customHeight="1" outlineLevel="5" x14ac:dyDescent="0.15">
      <c r="B7940" s="69"/>
      <c r="C7940" s="69"/>
      <c r="D7940" s="60"/>
      <c r="E7940" s="60"/>
      <c r="F7940" s="61"/>
      <c r="G7940" s="60"/>
      <c r="H7940" s="65"/>
      <c r="I7940" s="105"/>
      <c r="J7940" s="63"/>
      <c r="K7940" s="65"/>
      <c r="L7940" s="65"/>
      <c r="M7940" s="65"/>
      <c r="N7940" s="65"/>
      <c r="O7940" s="63"/>
      <c r="P7940" s="63"/>
      <c r="Q7940" s="63"/>
      <c r="R7940" s="60"/>
      <c r="S7940" s="60"/>
      <c r="T7940" s="69"/>
      <c r="U7940" s="8"/>
      <c r="X7940" s="60"/>
    </row>
    <row r="7941" spans="1:27" ht="11.25" outlineLevel="4" x14ac:dyDescent="0.2">
      <c r="A7941" s="4"/>
      <c r="B7941" s="120"/>
      <c r="C7941" s="121">
        <v>6</v>
      </c>
      <c r="D7941" s="122" t="s">
        <v>3747</v>
      </c>
      <c r="E7941" s="123" t="s">
        <v>3965</v>
      </c>
      <c r="F7941" s="124" t="s">
        <v>3966</v>
      </c>
      <c r="G7941" s="122" t="s">
        <v>752</v>
      </c>
      <c r="H7941" s="125">
        <v>80</v>
      </c>
      <c r="I7941" s="126">
        <v>0</v>
      </c>
      <c r="J7941" s="127">
        <f>H7941*I7941</f>
        <v>0</v>
      </c>
      <c r="K7941" s="125"/>
      <c r="L7941" s="125">
        <f>H7941*K7941</f>
        <v>0</v>
      </c>
      <c r="M7941" s="125">
        <v>1.6E-2</v>
      </c>
      <c r="N7941" s="125">
        <f>H7941*M7941</f>
        <v>1.28</v>
      </c>
      <c r="O7941" s="127">
        <v>15</v>
      </c>
      <c r="P7941" s="127">
        <f>J7941*(O7941/100)</f>
        <v>0</v>
      </c>
      <c r="Q7941" s="127">
        <f>J7941+P7941</f>
        <v>0</v>
      </c>
      <c r="R7941" s="128"/>
      <c r="S7941" s="128" t="s">
        <v>538</v>
      </c>
      <c r="T7941" s="129">
        <v>1</v>
      </c>
      <c r="U7941" s="8"/>
      <c r="V7941" s="8"/>
      <c r="W7941" s="8"/>
      <c r="X7941" s="60"/>
    </row>
    <row r="7942" spans="1:27" ht="9.75" outlineLevel="5" x14ac:dyDescent="0.2">
      <c r="A7942" s="130"/>
      <c r="B7942" s="131"/>
      <c r="C7942" s="131"/>
      <c r="D7942" s="132"/>
      <c r="E7942" s="136" t="s">
        <v>0</v>
      </c>
      <c r="F7942" s="159" t="s">
        <v>3967</v>
      </c>
      <c r="G7942" s="159"/>
      <c r="H7942" s="160"/>
      <c r="I7942" s="161"/>
      <c r="J7942" s="162"/>
      <c r="K7942" s="134"/>
      <c r="L7942" s="134"/>
      <c r="M7942" s="134"/>
      <c r="N7942" s="134"/>
      <c r="O7942" s="135"/>
      <c r="P7942" s="135"/>
      <c r="Q7942" s="135"/>
      <c r="R7942" s="132"/>
      <c r="S7942" s="132"/>
      <c r="T7942" s="131"/>
      <c r="U7942" s="6"/>
      <c r="V7942" s="8"/>
      <c r="W7942" s="8"/>
      <c r="X7942" s="133" t="str">
        <f>F7942</f>
        <v>Vysekání rýh pro montáž trubek a kabelů v kamenných nebo betonových zdech hloubky přes 5 do 7 cm a šířky přes 7 do 10 cm</v>
      </c>
      <c r="Y7942" s="9"/>
      <c r="AA7942" s="11"/>
    </row>
    <row r="7943" spans="1:27" ht="7.5" customHeight="1" outlineLevel="5" x14ac:dyDescent="0.15">
      <c r="B7943" s="69"/>
      <c r="C7943" s="69"/>
      <c r="D7943" s="60"/>
      <c r="E7943" s="60"/>
      <c r="F7943" s="61"/>
      <c r="G7943" s="60"/>
      <c r="H7943" s="65"/>
      <c r="I7943" s="105"/>
      <c r="J7943" s="63"/>
      <c r="K7943" s="65"/>
      <c r="L7943" s="65"/>
      <c r="M7943" s="65"/>
      <c r="N7943" s="65"/>
      <c r="O7943" s="63"/>
      <c r="P7943" s="63"/>
      <c r="Q7943" s="63"/>
      <c r="R7943" s="60"/>
      <c r="S7943" s="60"/>
      <c r="T7943" s="69"/>
      <c r="U7943" s="8"/>
      <c r="X7943" s="60"/>
    </row>
    <row r="7944" spans="1:27" ht="11.25" outlineLevel="4" x14ac:dyDescent="0.2">
      <c r="A7944" s="4"/>
      <c r="B7944" s="120"/>
      <c r="C7944" s="121">
        <v>7</v>
      </c>
      <c r="D7944" s="122" t="s">
        <v>3747</v>
      </c>
      <c r="E7944" s="123" t="s">
        <v>3968</v>
      </c>
      <c r="F7944" s="124" t="s">
        <v>3969</v>
      </c>
      <c r="G7944" s="122" t="s">
        <v>601</v>
      </c>
      <c r="H7944" s="125">
        <v>4</v>
      </c>
      <c r="I7944" s="126">
        <v>0</v>
      </c>
      <c r="J7944" s="127">
        <f>H7944*I7944</f>
        <v>0</v>
      </c>
      <c r="K7944" s="125"/>
      <c r="L7944" s="125">
        <f>H7944*K7944</f>
        <v>0</v>
      </c>
      <c r="M7944" s="125"/>
      <c r="N7944" s="125">
        <f>H7944*M7944</f>
        <v>0</v>
      </c>
      <c r="O7944" s="127">
        <v>15</v>
      </c>
      <c r="P7944" s="127">
        <f>J7944*(O7944/100)</f>
        <v>0</v>
      </c>
      <c r="Q7944" s="127">
        <f>J7944+P7944</f>
        <v>0</v>
      </c>
      <c r="R7944" s="128"/>
      <c r="S7944" s="128" t="s">
        <v>538</v>
      </c>
      <c r="T7944" s="129">
        <v>1</v>
      </c>
      <c r="U7944" s="8"/>
      <c r="V7944" s="8"/>
      <c r="W7944" s="8"/>
      <c r="X7944" s="60"/>
    </row>
    <row r="7945" spans="1:27" ht="9.75" outlineLevel="5" x14ac:dyDescent="0.2">
      <c r="A7945" s="130"/>
      <c r="B7945" s="131"/>
      <c r="C7945" s="131"/>
      <c r="D7945" s="132"/>
      <c r="E7945" s="136" t="s">
        <v>0</v>
      </c>
      <c r="F7945" s="159" t="s">
        <v>3970</v>
      </c>
      <c r="G7945" s="159"/>
      <c r="H7945" s="160"/>
      <c r="I7945" s="161"/>
      <c r="J7945" s="162"/>
      <c r="K7945" s="134"/>
      <c r="L7945" s="134"/>
      <c r="M7945" s="134"/>
      <c r="N7945" s="134"/>
      <c r="O7945" s="135"/>
      <c r="P7945" s="135"/>
      <c r="Q7945" s="135"/>
      <c r="R7945" s="132"/>
      <c r="S7945" s="132"/>
      <c r="T7945" s="131"/>
      <c r="U7945" s="6"/>
      <c r="V7945" s="8"/>
      <c r="W7945" s="8"/>
      <c r="X7945" s="133" t="str">
        <f>F7945</f>
        <v>Odvoz suti a vybouraných hmot svislá doprava suti a vybouraných hmot za první podlaží</v>
      </c>
      <c r="Y7945" s="9"/>
      <c r="AA7945" s="11"/>
    </row>
    <row r="7946" spans="1:27" ht="7.5" customHeight="1" outlineLevel="5" x14ac:dyDescent="0.15">
      <c r="B7946" s="69"/>
      <c r="C7946" s="69"/>
      <c r="D7946" s="60"/>
      <c r="E7946" s="60"/>
      <c r="F7946" s="61"/>
      <c r="G7946" s="60"/>
      <c r="H7946" s="65"/>
      <c r="I7946" s="105"/>
      <c r="J7946" s="63"/>
      <c r="K7946" s="65"/>
      <c r="L7946" s="65"/>
      <c r="M7946" s="65"/>
      <c r="N7946" s="65"/>
      <c r="O7946" s="63"/>
      <c r="P7946" s="63"/>
      <c r="Q7946" s="63"/>
      <c r="R7946" s="60"/>
      <c r="S7946" s="60"/>
      <c r="T7946" s="69"/>
      <c r="U7946" s="8"/>
      <c r="X7946" s="60"/>
    </row>
    <row r="7947" spans="1:27" ht="11.25" outlineLevel="4" x14ac:dyDescent="0.2">
      <c r="A7947" s="4"/>
      <c r="B7947" s="120"/>
      <c r="C7947" s="121">
        <v>8</v>
      </c>
      <c r="D7947" s="122" t="s">
        <v>3747</v>
      </c>
      <c r="E7947" s="123" t="s">
        <v>3971</v>
      </c>
      <c r="F7947" s="124" t="s">
        <v>3972</v>
      </c>
      <c r="G7947" s="122" t="s">
        <v>601</v>
      </c>
      <c r="H7947" s="125">
        <v>4</v>
      </c>
      <c r="I7947" s="126">
        <v>0</v>
      </c>
      <c r="J7947" s="127">
        <f>H7947*I7947</f>
        <v>0</v>
      </c>
      <c r="K7947" s="125"/>
      <c r="L7947" s="125">
        <f>H7947*K7947</f>
        <v>0</v>
      </c>
      <c r="M7947" s="125"/>
      <c r="N7947" s="125">
        <f>H7947*M7947</f>
        <v>0</v>
      </c>
      <c r="O7947" s="127">
        <v>15</v>
      </c>
      <c r="P7947" s="127">
        <f>J7947*(O7947/100)</f>
        <v>0</v>
      </c>
      <c r="Q7947" s="127">
        <f>J7947+P7947</f>
        <v>0</v>
      </c>
      <c r="R7947" s="128"/>
      <c r="S7947" s="128" t="s">
        <v>538</v>
      </c>
      <c r="T7947" s="129">
        <v>1</v>
      </c>
      <c r="U7947" s="8"/>
      <c r="V7947" s="8"/>
      <c r="W7947" s="8"/>
      <c r="X7947" s="60"/>
    </row>
    <row r="7948" spans="1:27" ht="9.75" outlineLevel="5" x14ac:dyDescent="0.2">
      <c r="A7948" s="130"/>
      <c r="B7948" s="131"/>
      <c r="C7948" s="131"/>
      <c r="D7948" s="132"/>
      <c r="E7948" s="136" t="s">
        <v>0</v>
      </c>
      <c r="F7948" s="159" t="s">
        <v>3973</v>
      </c>
      <c r="G7948" s="159"/>
      <c r="H7948" s="160"/>
      <c r="I7948" s="161"/>
      <c r="J7948" s="162"/>
      <c r="K7948" s="134"/>
      <c r="L7948" s="134"/>
      <c r="M7948" s="134"/>
      <c r="N7948" s="134"/>
      <c r="O7948" s="135"/>
      <c r="P7948" s="135"/>
      <c r="Q7948" s="135"/>
      <c r="R7948" s="132"/>
      <c r="S7948" s="132"/>
      <c r="T7948" s="131"/>
      <c r="U7948" s="6"/>
      <c r="V7948" s="8"/>
      <c r="W7948" s="8"/>
      <c r="X7948" s="133" t="str">
        <f>F7948</f>
        <v>Odvoz suti a vybouraných hmot odvoz suti a vybouraných hmot do 1 km</v>
      </c>
      <c r="Y7948" s="9"/>
      <c r="AA7948" s="11"/>
    </row>
    <row r="7949" spans="1:27" ht="7.5" customHeight="1" outlineLevel="5" x14ac:dyDescent="0.15">
      <c r="B7949" s="69"/>
      <c r="C7949" s="69"/>
      <c r="D7949" s="60"/>
      <c r="E7949" s="60"/>
      <c r="F7949" s="61"/>
      <c r="G7949" s="60"/>
      <c r="H7949" s="65"/>
      <c r="I7949" s="105"/>
      <c r="J7949" s="63"/>
      <c r="K7949" s="65"/>
      <c r="L7949" s="65"/>
      <c r="M7949" s="65"/>
      <c r="N7949" s="65"/>
      <c r="O7949" s="63"/>
      <c r="P7949" s="63"/>
      <c r="Q7949" s="63"/>
      <c r="R7949" s="60"/>
      <c r="S7949" s="60"/>
      <c r="T7949" s="69"/>
      <c r="U7949" s="8"/>
      <c r="X7949" s="60"/>
    </row>
    <row r="7950" spans="1:27" ht="22.5" outlineLevel="4" x14ac:dyDescent="0.2">
      <c r="A7950" s="4"/>
      <c r="B7950" s="120"/>
      <c r="C7950" s="121">
        <v>9</v>
      </c>
      <c r="D7950" s="122" t="s">
        <v>3747</v>
      </c>
      <c r="E7950" s="123" t="s">
        <v>3974</v>
      </c>
      <c r="F7950" s="124" t="s">
        <v>3975</v>
      </c>
      <c r="G7950" s="122" t="s">
        <v>601</v>
      </c>
      <c r="H7950" s="125">
        <v>4</v>
      </c>
      <c r="I7950" s="126">
        <v>0</v>
      </c>
      <c r="J7950" s="127">
        <f>H7950*I7950</f>
        <v>0</v>
      </c>
      <c r="K7950" s="125"/>
      <c r="L7950" s="125">
        <f>H7950*K7950</f>
        <v>0</v>
      </c>
      <c r="M7950" s="125"/>
      <c r="N7950" s="125">
        <f>H7950*M7950</f>
        <v>0</v>
      </c>
      <c r="O7950" s="127">
        <v>15</v>
      </c>
      <c r="P7950" s="127">
        <f>J7950*(O7950/100)</f>
        <v>0</v>
      </c>
      <c r="Q7950" s="127">
        <f>J7950+P7950</f>
        <v>0</v>
      </c>
      <c r="R7950" s="128"/>
      <c r="S7950" s="128" t="s">
        <v>538</v>
      </c>
      <c r="T7950" s="129">
        <v>1</v>
      </c>
      <c r="U7950" s="8"/>
      <c r="V7950" s="8"/>
      <c r="W7950" s="8"/>
      <c r="X7950" s="60"/>
    </row>
    <row r="7951" spans="1:27" ht="9.75" outlineLevel="5" x14ac:dyDescent="0.2">
      <c r="A7951" s="130"/>
      <c r="B7951" s="131"/>
      <c r="C7951" s="131"/>
      <c r="D7951" s="132"/>
      <c r="E7951" s="136" t="s">
        <v>0</v>
      </c>
      <c r="F7951" s="159" t="s">
        <v>3976</v>
      </c>
      <c r="G7951" s="159"/>
      <c r="H7951" s="160"/>
      <c r="I7951" s="161"/>
      <c r="J7951" s="162"/>
      <c r="K7951" s="134"/>
      <c r="L7951" s="134"/>
      <c r="M7951" s="134"/>
      <c r="N7951" s="134"/>
      <c r="O7951" s="135"/>
      <c r="P7951" s="135"/>
      <c r="Q7951" s="135"/>
      <c r="R7951" s="132"/>
      <c r="S7951" s="132"/>
      <c r="T7951" s="131"/>
      <c r="U7951" s="6"/>
      <c r="V7951" s="8"/>
      <c r="W7951" s="8"/>
      <c r="X7951" s="133" t="str">
        <f>F7951</f>
        <v>Poplatek za uložení stavebního odpadu (skládkovné) na recyklační skládce z armovaného betonu zatříděného do Katalogu odpadů pod kódem 17 01 01</v>
      </c>
      <c r="Y7951" s="9"/>
      <c r="AA7951" s="11"/>
    </row>
    <row r="7952" spans="1:27" ht="7.5" customHeight="1" outlineLevel="5" x14ac:dyDescent="0.15">
      <c r="B7952" s="69"/>
      <c r="C7952" s="69"/>
      <c r="D7952" s="60"/>
      <c r="E7952" s="60"/>
      <c r="F7952" s="61"/>
      <c r="G7952" s="60"/>
      <c r="H7952" s="65"/>
      <c r="I7952" s="105"/>
      <c r="J7952" s="63"/>
      <c r="K7952" s="65"/>
      <c r="L7952" s="65"/>
      <c r="M7952" s="65"/>
      <c r="N7952" s="65"/>
      <c r="O7952" s="63"/>
      <c r="P7952" s="63"/>
      <c r="Q7952" s="63"/>
      <c r="R7952" s="60"/>
      <c r="S7952" s="60"/>
      <c r="T7952" s="69"/>
      <c r="U7952" s="8"/>
      <c r="X7952" s="60"/>
    </row>
    <row r="7953" spans="1:27" outlineLevel="4" x14ac:dyDescent="0.15">
      <c r="B7953" s="6"/>
      <c r="C7953" s="6"/>
      <c r="D7953" s="6"/>
      <c r="E7953" s="6"/>
      <c r="F7953" s="6"/>
      <c r="G7953" s="6"/>
      <c r="H7953" s="6"/>
      <c r="I7953" s="8"/>
      <c r="J7953" s="8"/>
      <c r="K7953" s="6"/>
      <c r="L7953" s="6"/>
      <c r="M7953" s="6"/>
      <c r="N7953" s="6"/>
      <c r="O7953" s="6"/>
      <c r="P7953" s="8"/>
      <c r="Q7953" s="8"/>
      <c r="R7953" s="8"/>
      <c r="S7953" s="6"/>
      <c r="T7953" s="6"/>
      <c r="X7953" s="6"/>
    </row>
    <row r="7954" spans="1:27" ht="11.25" outlineLevel="3" x14ac:dyDescent="0.2">
      <c r="A7954" s="96" t="s">
        <v>298</v>
      </c>
      <c r="B7954" s="100">
        <v>4</v>
      </c>
      <c r="C7954" s="114"/>
      <c r="D7954" s="115" t="s">
        <v>533</v>
      </c>
      <c r="E7954" s="115"/>
      <c r="F7954" s="116" t="s">
        <v>196</v>
      </c>
      <c r="G7954" s="115"/>
      <c r="H7954" s="117"/>
      <c r="I7954" s="118"/>
      <c r="J7954" s="98">
        <f>SUBTOTAL(9,J7955:J7961)</f>
        <v>0</v>
      </c>
      <c r="K7954" s="117"/>
      <c r="L7954" s="99">
        <f>SUBTOTAL(9,L7955:L7961)</f>
        <v>0</v>
      </c>
      <c r="M7954" s="117"/>
      <c r="N7954" s="99">
        <f>SUBTOTAL(9,N7955:N7961)</f>
        <v>0</v>
      </c>
      <c r="O7954" s="119"/>
      <c r="P7954" s="98">
        <f>SUBTOTAL(9,P7955:P7961)</f>
        <v>0</v>
      </c>
      <c r="Q7954" s="98">
        <f>SUBTOTAL(9,Q7955:Q7961)</f>
        <v>0</v>
      </c>
      <c r="R7954" s="115"/>
      <c r="S7954" s="115"/>
      <c r="T7954" s="100">
        <f>SUBTOTAL(9,T7955:T7961)</f>
        <v>2</v>
      </c>
      <c r="U7954" s="6"/>
      <c r="V7954" s="8"/>
      <c r="W7954" s="8"/>
      <c r="X7954" s="60"/>
    </row>
    <row r="7955" spans="1:27" ht="11.25" outlineLevel="4" x14ac:dyDescent="0.2">
      <c r="A7955" s="4"/>
      <c r="B7955" s="120"/>
      <c r="C7955" s="121">
        <v>1</v>
      </c>
      <c r="D7955" s="122" t="s">
        <v>534</v>
      </c>
      <c r="E7955" s="123" t="s">
        <v>3977</v>
      </c>
      <c r="F7955" s="124" t="s">
        <v>3978</v>
      </c>
      <c r="G7955" s="122" t="s">
        <v>724</v>
      </c>
      <c r="H7955" s="125">
        <v>1</v>
      </c>
      <c r="I7955" s="126">
        <v>0</v>
      </c>
      <c r="J7955" s="127">
        <f>H7955*I7955</f>
        <v>0</v>
      </c>
      <c r="K7955" s="125"/>
      <c r="L7955" s="125">
        <f>H7955*K7955</f>
        <v>0</v>
      </c>
      <c r="M7955" s="125"/>
      <c r="N7955" s="125">
        <f>H7955*M7955</f>
        <v>0</v>
      </c>
      <c r="O7955" s="127">
        <v>15</v>
      </c>
      <c r="P7955" s="127">
        <f>J7955*(O7955/100)</f>
        <v>0</v>
      </c>
      <c r="Q7955" s="127">
        <f>J7955+P7955</f>
        <v>0</v>
      </c>
      <c r="R7955" s="128"/>
      <c r="S7955" s="128" t="s">
        <v>538</v>
      </c>
      <c r="T7955" s="129">
        <v>1</v>
      </c>
      <c r="U7955" s="8"/>
      <c r="V7955" s="8"/>
      <c r="W7955" s="8"/>
      <c r="X7955" s="60"/>
    </row>
    <row r="7956" spans="1:27" ht="9.75" outlineLevel="5" x14ac:dyDescent="0.2">
      <c r="A7956" s="130"/>
      <c r="B7956" s="131"/>
      <c r="C7956" s="131"/>
      <c r="D7956" s="132"/>
      <c r="E7956" s="136" t="s">
        <v>0</v>
      </c>
      <c r="F7956" s="159" t="s">
        <v>3979</v>
      </c>
      <c r="G7956" s="159"/>
      <c r="H7956" s="160"/>
      <c r="I7956" s="161"/>
      <c r="J7956" s="162"/>
      <c r="K7956" s="134"/>
      <c r="L7956" s="134"/>
      <c r="M7956" s="134"/>
      <c r="N7956" s="134"/>
      <c r="O7956" s="135"/>
      <c r="P7956" s="135"/>
      <c r="Q7956" s="135"/>
      <c r="R7956" s="132"/>
      <c r="S7956" s="132"/>
      <c r="T7956" s="131"/>
      <c r="U7956" s="6"/>
      <c r="V7956" s="8"/>
      <c r="W7956" s="8"/>
      <c r="X7956" s="133" t="str">
        <f>F7956</f>
        <v>Zkoušky a prohlídky elektrických rozvodů a zařízení celková prohlídka a vyhotovení revizní zprávy pro objem montážních prací přes 500 do 1000 tis. Kč</v>
      </c>
      <c r="Y7956" s="9"/>
      <c r="AA7956" s="11"/>
    </row>
    <row r="7957" spans="1:27" ht="7.5" customHeight="1" outlineLevel="5" x14ac:dyDescent="0.15">
      <c r="B7957" s="69"/>
      <c r="C7957" s="69"/>
      <c r="D7957" s="60"/>
      <c r="E7957" s="60"/>
      <c r="F7957" s="61"/>
      <c r="G7957" s="60"/>
      <c r="H7957" s="65"/>
      <c r="I7957" s="105"/>
      <c r="J7957" s="63"/>
      <c r="K7957" s="65"/>
      <c r="L7957" s="65"/>
      <c r="M7957" s="65"/>
      <c r="N7957" s="65"/>
      <c r="O7957" s="63"/>
      <c r="P7957" s="63"/>
      <c r="Q7957" s="63"/>
      <c r="R7957" s="60"/>
      <c r="S7957" s="60"/>
      <c r="T7957" s="69"/>
      <c r="U7957" s="8"/>
      <c r="X7957" s="60"/>
    </row>
    <row r="7958" spans="1:27" ht="11.25" outlineLevel="4" x14ac:dyDescent="0.2">
      <c r="A7958" s="4"/>
      <c r="B7958" s="120"/>
      <c r="C7958" s="121">
        <v>2</v>
      </c>
      <c r="D7958" s="122" t="s">
        <v>534</v>
      </c>
      <c r="E7958" s="123" t="s">
        <v>3980</v>
      </c>
      <c r="F7958" s="124" t="s">
        <v>3981</v>
      </c>
      <c r="G7958" s="122" t="s">
        <v>724</v>
      </c>
      <c r="H7958" s="125">
        <v>1</v>
      </c>
      <c r="I7958" s="126">
        <v>0</v>
      </c>
      <c r="J7958" s="127">
        <f>H7958*I7958</f>
        <v>0</v>
      </c>
      <c r="K7958" s="125"/>
      <c r="L7958" s="125">
        <f>H7958*K7958</f>
        <v>0</v>
      </c>
      <c r="M7958" s="125"/>
      <c r="N7958" s="125">
        <f>H7958*M7958</f>
        <v>0</v>
      </c>
      <c r="O7958" s="127">
        <v>15</v>
      </c>
      <c r="P7958" s="127">
        <f>J7958*(O7958/100)</f>
        <v>0</v>
      </c>
      <c r="Q7958" s="127">
        <f>J7958+P7958</f>
        <v>0</v>
      </c>
      <c r="R7958" s="128"/>
      <c r="S7958" s="128" t="s">
        <v>538</v>
      </c>
      <c r="T7958" s="129">
        <v>1</v>
      </c>
      <c r="U7958" s="8"/>
      <c r="V7958" s="8"/>
      <c r="W7958" s="8"/>
      <c r="X7958" s="60"/>
    </row>
    <row r="7959" spans="1:27" ht="19.5" outlineLevel="5" x14ac:dyDescent="0.2">
      <c r="A7959" s="130"/>
      <c r="B7959" s="131"/>
      <c r="C7959" s="131"/>
      <c r="D7959" s="132"/>
      <c r="E7959" s="136" t="s">
        <v>0</v>
      </c>
      <c r="F7959" s="159" t="s">
        <v>3982</v>
      </c>
      <c r="G7959" s="159"/>
      <c r="H7959" s="160"/>
      <c r="I7959" s="161"/>
      <c r="J7959" s="162"/>
      <c r="K7959" s="134"/>
      <c r="L7959" s="134"/>
      <c r="M7959" s="134"/>
      <c r="N7959" s="134"/>
      <c r="O7959" s="135"/>
      <c r="P7959" s="135"/>
      <c r="Q7959" s="135"/>
      <c r="R7959" s="132"/>
      <c r="S7959" s="132"/>
      <c r="T7959" s="131"/>
      <c r="U7959" s="6"/>
      <c r="V7959" s="8"/>
      <c r="W7959" s="8"/>
      <c r="X7959" s="133" t="str">
        <f>F7959</f>
        <v>Zkoušky a prohlídky elektrických rozvodů a zařízení celková prohlídka a vyhotovení revizní zprávy pro objem montážních prací Příplatek k ceně 0003 za každých dalších i započatých 500 tis. Kč přes 1000 tis. Kč</v>
      </c>
      <c r="Y7959" s="9"/>
      <c r="AA7959" s="11"/>
    </row>
    <row r="7960" spans="1:27" ht="7.5" customHeight="1" outlineLevel="5" x14ac:dyDescent="0.15">
      <c r="B7960" s="69"/>
      <c r="C7960" s="69"/>
      <c r="D7960" s="60"/>
      <c r="E7960" s="60"/>
      <c r="F7960" s="61"/>
      <c r="G7960" s="60"/>
      <c r="H7960" s="65"/>
      <c r="I7960" s="105"/>
      <c r="J7960" s="63"/>
      <c r="K7960" s="65"/>
      <c r="L7960" s="65"/>
      <c r="M7960" s="65"/>
      <c r="N7960" s="65"/>
      <c r="O7960" s="63"/>
      <c r="P7960" s="63"/>
      <c r="Q7960" s="63"/>
      <c r="R7960" s="60"/>
      <c r="S7960" s="60"/>
      <c r="T7960" s="69"/>
      <c r="U7960" s="8"/>
      <c r="X7960" s="60"/>
    </row>
    <row r="7961" spans="1:27" outlineLevel="4" x14ac:dyDescent="0.15">
      <c r="B7961" s="6"/>
      <c r="C7961" s="6"/>
      <c r="D7961" s="6"/>
      <c r="E7961" s="6"/>
      <c r="F7961" s="6"/>
      <c r="G7961" s="6"/>
      <c r="H7961" s="6"/>
      <c r="I7961" s="8"/>
      <c r="J7961" s="8"/>
      <c r="K7961" s="6"/>
      <c r="L7961" s="6"/>
      <c r="M7961" s="6"/>
      <c r="N7961" s="6"/>
      <c r="O7961" s="6"/>
      <c r="P7961" s="8"/>
      <c r="Q7961" s="8"/>
      <c r="R7961" s="8"/>
      <c r="S7961" s="6"/>
      <c r="T7961" s="6"/>
      <c r="X7961" s="6"/>
    </row>
    <row r="7962" spans="1:27" ht="11.25" outlineLevel="3" x14ac:dyDescent="0.2">
      <c r="A7962" s="96" t="s">
        <v>299</v>
      </c>
      <c r="B7962" s="100">
        <v>4</v>
      </c>
      <c r="C7962" s="114"/>
      <c r="D7962" s="115" t="s">
        <v>533</v>
      </c>
      <c r="E7962" s="115"/>
      <c r="F7962" s="116" t="s">
        <v>198</v>
      </c>
      <c r="G7962" s="115"/>
      <c r="H7962" s="117"/>
      <c r="I7962" s="118"/>
      <c r="J7962" s="98">
        <f>SUBTOTAL(9,J7963:J7966)</f>
        <v>0</v>
      </c>
      <c r="K7962" s="117"/>
      <c r="L7962" s="99">
        <f>SUBTOTAL(9,L7963:L7966)</f>
        <v>0</v>
      </c>
      <c r="M7962" s="117"/>
      <c r="N7962" s="99">
        <f>SUBTOTAL(9,N7963:N7966)</f>
        <v>0</v>
      </c>
      <c r="O7962" s="119"/>
      <c r="P7962" s="98">
        <f>SUBTOTAL(9,P7963:P7966)</f>
        <v>0</v>
      </c>
      <c r="Q7962" s="98">
        <f>SUBTOTAL(9,Q7963:Q7966)</f>
        <v>0</v>
      </c>
      <c r="R7962" s="115"/>
      <c r="S7962" s="115"/>
      <c r="T7962" s="100">
        <f>SUBTOTAL(9,T7963:T7966)</f>
        <v>1</v>
      </c>
      <c r="U7962" s="6"/>
      <c r="V7962" s="8"/>
      <c r="W7962" s="8"/>
      <c r="X7962" s="60"/>
    </row>
    <row r="7963" spans="1:27" ht="11.25" outlineLevel="4" x14ac:dyDescent="0.2">
      <c r="A7963" s="4"/>
      <c r="B7963" s="120"/>
      <c r="C7963" s="121">
        <v>1</v>
      </c>
      <c r="D7963" s="122" t="s">
        <v>760</v>
      </c>
      <c r="E7963" s="123" t="s">
        <v>3983</v>
      </c>
      <c r="F7963" s="124" t="s">
        <v>3984</v>
      </c>
      <c r="G7963" s="122" t="s">
        <v>3757</v>
      </c>
      <c r="H7963" s="125">
        <v>40</v>
      </c>
      <c r="I7963" s="126">
        <v>0</v>
      </c>
      <c r="J7963" s="127">
        <f>H7963*I7963</f>
        <v>0</v>
      </c>
      <c r="K7963" s="125"/>
      <c r="L7963" s="125">
        <f>H7963*K7963</f>
        <v>0</v>
      </c>
      <c r="M7963" s="125"/>
      <c r="N7963" s="125">
        <f>H7963*M7963</f>
        <v>0</v>
      </c>
      <c r="O7963" s="127">
        <v>15</v>
      </c>
      <c r="P7963" s="127">
        <f>J7963*(O7963/100)</f>
        <v>0</v>
      </c>
      <c r="Q7963" s="127">
        <f>J7963+P7963</f>
        <v>0</v>
      </c>
      <c r="R7963" s="128"/>
      <c r="S7963" s="128" t="s">
        <v>776</v>
      </c>
      <c r="T7963" s="129">
        <v>1</v>
      </c>
      <c r="U7963" s="8"/>
      <c r="V7963" s="8"/>
      <c r="W7963" s="8"/>
      <c r="X7963" s="60"/>
    </row>
    <row r="7964" spans="1:27" ht="9.75" outlineLevel="5" x14ac:dyDescent="0.2">
      <c r="A7964" s="130"/>
      <c r="B7964" s="131"/>
      <c r="C7964" s="131"/>
      <c r="D7964" s="132"/>
      <c r="E7964" s="136" t="s">
        <v>0</v>
      </c>
      <c r="F7964" s="159" t="s">
        <v>763</v>
      </c>
      <c r="G7964" s="159"/>
      <c r="H7964" s="160"/>
      <c r="I7964" s="161"/>
      <c r="J7964" s="162"/>
      <c r="K7964" s="134"/>
      <c r="L7964" s="134"/>
      <c r="M7964" s="134"/>
      <c r="N7964" s="134"/>
      <c r="O7964" s="135"/>
      <c r="P7964" s="135"/>
      <c r="Q7964" s="135"/>
      <c r="R7964" s="132"/>
      <c r="S7964" s="132"/>
      <c r="T7964" s="131"/>
      <c r="U7964" s="6"/>
      <c r="V7964" s="8"/>
      <c r="W7964" s="8"/>
      <c r="X7964" s="133" t="str">
        <f>F7964</f>
        <v>---</v>
      </c>
      <c r="Y7964" s="9"/>
      <c r="AA7964" s="11"/>
    </row>
    <row r="7965" spans="1:27" ht="7.5" customHeight="1" outlineLevel="5" x14ac:dyDescent="0.15">
      <c r="B7965" s="69"/>
      <c r="C7965" s="69"/>
      <c r="D7965" s="60"/>
      <c r="E7965" s="60"/>
      <c r="F7965" s="61"/>
      <c r="G7965" s="60"/>
      <c r="H7965" s="65"/>
      <c r="I7965" s="105"/>
      <c r="J7965" s="63"/>
      <c r="K7965" s="65"/>
      <c r="L7965" s="65"/>
      <c r="M7965" s="65"/>
      <c r="N7965" s="65"/>
      <c r="O7965" s="63"/>
      <c r="P7965" s="63"/>
      <c r="Q7965" s="63"/>
      <c r="R7965" s="60"/>
      <c r="S7965" s="60"/>
      <c r="T7965" s="69"/>
      <c r="U7965" s="8"/>
      <c r="X7965" s="60"/>
    </row>
    <row r="7966" spans="1:27" outlineLevel="4" x14ac:dyDescent="0.15">
      <c r="B7966" s="6"/>
      <c r="C7966" s="6"/>
      <c r="D7966" s="6"/>
      <c r="E7966" s="6"/>
      <c r="F7966" s="6"/>
      <c r="G7966" s="6"/>
      <c r="H7966" s="6"/>
      <c r="I7966" s="8"/>
      <c r="J7966" s="8"/>
      <c r="K7966" s="6"/>
      <c r="L7966" s="6"/>
      <c r="M7966" s="6"/>
      <c r="N7966" s="6"/>
      <c r="O7966" s="6"/>
      <c r="P7966" s="8"/>
      <c r="Q7966" s="8"/>
      <c r="R7966" s="8"/>
      <c r="S7966" s="6"/>
      <c r="T7966" s="6"/>
      <c r="X7966" s="6"/>
    </row>
    <row r="7967" spans="1:27" ht="11.25" outlineLevel="3" x14ac:dyDescent="0.2">
      <c r="A7967" s="96" t="s">
        <v>300</v>
      </c>
      <c r="B7967" s="100">
        <v>4</v>
      </c>
      <c r="C7967" s="114"/>
      <c r="D7967" s="115" t="s">
        <v>533</v>
      </c>
      <c r="E7967" s="115"/>
      <c r="F7967" s="116" t="s">
        <v>200</v>
      </c>
      <c r="G7967" s="115"/>
      <c r="H7967" s="117"/>
      <c r="I7967" s="118"/>
      <c r="J7967" s="98">
        <f>SUBTOTAL(9,J7968:J7971)</f>
        <v>0</v>
      </c>
      <c r="K7967" s="117"/>
      <c r="L7967" s="99">
        <f>SUBTOTAL(9,L7968:L7971)</f>
        <v>0</v>
      </c>
      <c r="M7967" s="117"/>
      <c r="N7967" s="99">
        <f>SUBTOTAL(9,N7968:N7971)</f>
        <v>0</v>
      </c>
      <c r="O7967" s="119"/>
      <c r="P7967" s="98">
        <f>SUBTOTAL(9,P7968:P7971)</f>
        <v>0</v>
      </c>
      <c r="Q7967" s="98">
        <f>SUBTOTAL(9,Q7968:Q7971)</f>
        <v>0</v>
      </c>
      <c r="R7967" s="115"/>
      <c r="S7967" s="115"/>
      <c r="T7967" s="100">
        <f>SUBTOTAL(9,T7968:T7971)</f>
        <v>1</v>
      </c>
      <c r="U7967" s="6"/>
      <c r="V7967" s="8"/>
      <c r="W7967" s="8"/>
      <c r="X7967" s="60"/>
    </row>
    <row r="7968" spans="1:27" ht="11.25" outlineLevel="4" x14ac:dyDescent="0.2">
      <c r="A7968" s="4"/>
      <c r="B7968" s="120"/>
      <c r="C7968" s="121">
        <v>1</v>
      </c>
      <c r="D7968" s="122" t="s">
        <v>760</v>
      </c>
      <c r="E7968" s="123" t="s">
        <v>3985</v>
      </c>
      <c r="F7968" s="124" t="s">
        <v>3986</v>
      </c>
      <c r="G7968" s="122" t="s">
        <v>3757</v>
      </c>
      <c r="H7968" s="125">
        <v>15</v>
      </c>
      <c r="I7968" s="126">
        <v>0</v>
      </c>
      <c r="J7968" s="127">
        <f>H7968*I7968</f>
        <v>0</v>
      </c>
      <c r="K7968" s="125"/>
      <c r="L7968" s="125">
        <f>H7968*K7968</f>
        <v>0</v>
      </c>
      <c r="M7968" s="125"/>
      <c r="N7968" s="125">
        <f>H7968*M7968</f>
        <v>0</v>
      </c>
      <c r="O7968" s="127">
        <v>15</v>
      </c>
      <c r="P7968" s="127">
        <f>J7968*(O7968/100)</f>
        <v>0</v>
      </c>
      <c r="Q7968" s="127">
        <f>J7968+P7968</f>
        <v>0</v>
      </c>
      <c r="R7968" s="128"/>
      <c r="S7968" s="128" t="s">
        <v>776</v>
      </c>
      <c r="T7968" s="129">
        <v>1</v>
      </c>
      <c r="U7968" s="8"/>
      <c r="V7968" s="8"/>
      <c r="W7968" s="8"/>
      <c r="X7968" s="60"/>
    </row>
    <row r="7969" spans="1:27" ht="9.75" outlineLevel="5" x14ac:dyDescent="0.2">
      <c r="A7969" s="130"/>
      <c r="B7969" s="131"/>
      <c r="C7969" s="131"/>
      <c r="D7969" s="132"/>
      <c r="E7969" s="136" t="s">
        <v>0</v>
      </c>
      <c r="F7969" s="159" t="s">
        <v>763</v>
      </c>
      <c r="G7969" s="159"/>
      <c r="H7969" s="160"/>
      <c r="I7969" s="161"/>
      <c r="J7969" s="162"/>
      <c r="K7969" s="134"/>
      <c r="L7969" s="134"/>
      <c r="M7969" s="134"/>
      <c r="N7969" s="134"/>
      <c r="O7969" s="135"/>
      <c r="P7969" s="135"/>
      <c r="Q7969" s="135"/>
      <c r="R7969" s="132"/>
      <c r="S7969" s="132"/>
      <c r="T7969" s="131"/>
      <c r="U7969" s="6"/>
      <c r="V7969" s="8"/>
      <c r="W7969" s="8"/>
      <c r="X7969" s="133" t="str">
        <f>F7969</f>
        <v>---</v>
      </c>
      <c r="Y7969" s="9"/>
      <c r="AA7969" s="11"/>
    </row>
    <row r="7970" spans="1:27" ht="7.5" customHeight="1" outlineLevel="5" x14ac:dyDescent="0.15">
      <c r="B7970" s="69"/>
      <c r="C7970" s="69"/>
      <c r="D7970" s="60"/>
      <c r="E7970" s="60"/>
      <c r="F7970" s="61"/>
      <c r="G7970" s="60"/>
      <c r="H7970" s="65"/>
      <c r="I7970" s="105"/>
      <c r="J7970" s="63"/>
      <c r="K7970" s="65"/>
      <c r="L7970" s="65"/>
      <c r="M7970" s="65"/>
      <c r="N7970" s="65"/>
      <c r="O7970" s="63"/>
      <c r="P7970" s="63"/>
      <c r="Q7970" s="63"/>
      <c r="R7970" s="60"/>
      <c r="S7970" s="60"/>
      <c r="T7970" s="69"/>
      <c r="U7970" s="8"/>
      <c r="X7970" s="60"/>
    </row>
    <row r="7971" spans="1:27" outlineLevel="4" x14ac:dyDescent="0.15">
      <c r="B7971" s="6"/>
      <c r="C7971" s="6"/>
      <c r="D7971" s="6"/>
      <c r="E7971" s="6"/>
      <c r="F7971" s="6"/>
      <c r="G7971" s="6"/>
      <c r="H7971" s="6"/>
      <c r="I7971" s="8"/>
      <c r="J7971" s="8"/>
      <c r="K7971" s="6"/>
      <c r="L7971" s="6"/>
      <c r="M7971" s="6"/>
      <c r="N7971" s="6"/>
      <c r="O7971" s="6"/>
      <c r="P7971" s="8"/>
      <c r="Q7971" s="8"/>
      <c r="R7971" s="8"/>
      <c r="S7971" s="6"/>
      <c r="T7971" s="6"/>
      <c r="X7971" s="6"/>
    </row>
    <row r="7972" spans="1:27" ht="11.25" outlineLevel="3" x14ac:dyDescent="0.2">
      <c r="A7972" s="96" t="s">
        <v>301</v>
      </c>
      <c r="B7972" s="100">
        <v>4</v>
      </c>
      <c r="C7972" s="114"/>
      <c r="D7972" s="115" t="s">
        <v>533</v>
      </c>
      <c r="E7972" s="115"/>
      <c r="F7972" s="116" t="s">
        <v>202</v>
      </c>
      <c r="G7972" s="115"/>
      <c r="H7972" s="117"/>
      <c r="I7972" s="118"/>
      <c r="J7972" s="98">
        <f>SUBTOTAL(9,J7973:J7982)</f>
        <v>0</v>
      </c>
      <c r="K7972" s="117"/>
      <c r="L7972" s="99">
        <f>SUBTOTAL(9,L7973:L7982)</f>
        <v>0</v>
      </c>
      <c r="M7972" s="117"/>
      <c r="N7972" s="99">
        <f>SUBTOTAL(9,N7973:N7982)</f>
        <v>0</v>
      </c>
      <c r="O7972" s="119"/>
      <c r="P7972" s="98">
        <f>SUBTOTAL(9,P7973:P7982)</f>
        <v>0</v>
      </c>
      <c r="Q7972" s="98">
        <f>SUBTOTAL(9,Q7973:Q7982)</f>
        <v>0</v>
      </c>
      <c r="R7972" s="115"/>
      <c r="S7972" s="115"/>
      <c r="T7972" s="100">
        <f>SUBTOTAL(9,T7973:T7982)</f>
        <v>3</v>
      </c>
      <c r="U7972" s="6"/>
      <c r="V7972" s="8"/>
      <c r="W7972" s="8"/>
      <c r="X7972" s="60"/>
    </row>
    <row r="7973" spans="1:27" ht="11.25" outlineLevel="4" x14ac:dyDescent="0.2">
      <c r="A7973" s="4"/>
      <c r="B7973" s="120"/>
      <c r="C7973" s="121">
        <v>1</v>
      </c>
      <c r="D7973" s="122" t="s">
        <v>534</v>
      </c>
      <c r="E7973" s="123" t="s">
        <v>3987</v>
      </c>
      <c r="F7973" s="124" t="s">
        <v>3988</v>
      </c>
      <c r="G7973" s="122" t="s">
        <v>543</v>
      </c>
      <c r="H7973" s="125">
        <v>1.5</v>
      </c>
      <c r="I7973" s="126">
        <v>0</v>
      </c>
      <c r="J7973" s="127">
        <f>H7973*I7973</f>
        <v>0</v>
      </c>
      <c r="K7973" s="125"/>
      <c r="L7973" s="125">
        <f>H7973*K7973</f>
        <v>0</v>
      </c>
      <c r="M7973" s="125"/>
      <c r="N7973" s="125">
        <f>H7973*M7973</f>
        <v>0</v>
      </c>
      <c r="O7973" s="127">
        <v>15</v>
      </c>
      <c r="P7973" s="127">
        <f>J7973*(O7973/100)</f>
        <v>0</v>
      </c>
      <c r="Q7973" s="127">
        <f>J7973+P7973</f>
        <v>0</v>
      </c>
      <c r="R7973" s="128"/>
      <c r="S7973" s="128" t="s">
        <v>538</v>
      </c>
      <c r="T7973" s="129">
        <v>1</v>
      </c>
      <c r="U7973" s="8"/>
      <c r="V7973" s="8"/>
      <c r="W7973" s="8"/>
      <c r="X7973" s="60"/>
    </row>
    <row r="7974" spans="1:27" ht="9.75" outlineLevel="5" x14ac:dyDescent="0.2">
      <c r="A7974" s="130"/>
      <c r="B7974" s="131"/>
      <c r="C7974" s="131"/>
      <c r="D7974" s="132"/>
      <c r="E7974" s="136" t="s">
        <v>0</v>
      </c>
      <c r="F7974" s="159" t="s">
        <v>3989</v>
      </c>
      <c r="G7974" s="159"/>
      <c r="H7974" s="160"/>
      <c r="I7974" s="161"/>
      <c r="J7974" s="162"/>
      <c r="K7974" s="134"/>
      <c r="L7974" s="134"/>
      <c r="M7974" s="134"/>
      <c r="N7974" s="134"/>
      <c r="O7974" s="135"/>
      <c r="P7974" s="135"/>
      <c r="Q7974" s="135"/>
      <c r="R7974" s="132"/>
      <c r="S7974" s="132"/>
      <c r="T7974" s="131"/>
      <c r="U7974" s="6"/>
      <c r="V7974" s="8"/>
      <c r="W7974" s="8"/>
      <c r="X7974" s="133" t="str">
        <f>F7974</f>
        <v>Montáž a zhotovení ohnivzdorných konstrukcí pro elektrozařízení přepážek z desek nebo vyztužených omítek silikátových s výplní ve stěnovém průchodu, tl. do 150 mm</v>
      </c>
      <c r="Y7974" s="9"/>
      <c r="AA7974" s="11"/>
    </row>
    <row r="7975" spans="1:27" ht="7.5" customHeight="1" outlineLevel="5" x14ac:dyDescent="0.15">
      <c r="B7975" s="69"/>
      <c r="C7975" s="69"/>
      <c r="D7975" s="60"/>
      <c r="E7975" s="60"/>
      <c r="F7975" s="61"/>
      <c r="G7975" s="60"/>
      <c r="H7975" s="65"/>
      <c r="I7975" s="105"/>
      <c r="J7975" s="63"/>
      <c r="K7975" s="65"/>
      <c r="L7975" s="65"/>
      <c r="M7975" s="65"/>
      <c r="N7975" s="65"/>
      <c r="O7975" s="63"/>
      <c r="P7975" s="63"/>
      <c r="Q7975" s="63"/>
      <c r="R7975" s="60"/>
      <c r="S7975" s="60"/>
      <c r="T7975" s="69"/>
      <c r="U7975" s="8"/>
      <c r="X7975" s="60"/>
    </row>
    <row r="7976" spans="1:27" ht="11.25" outlineLevel="4" x14ac:dyDescent="0.2">
      <c r="A7976" s="4"/>
      <c r="B7976" s="120"/>
      <c r="C7976" s="121">
        <v>2</v>
      </c>
      <c r="D7976" s="122" t="s">
        <v>534</v>
      </c>
      <c r="E7976" s="123" t="s">
        <v>3990</v>
      </c>
      <c r="F7976" s="124" t="s">
        <v>3991</v>
      </c>
      <c r="G7976" s="122" t="s">
        <v>543</v>
      </c>
      <c r="H7976" s="125">
        <v>2</v>
      </c>
      <c r="I7976" s="126">
        <v>0</v>
      </c>
      <c r="J7976" s="127">
        <f>H7976*I7976</f>
        <v>0</v>
      </c>
      <c r="K7976" s="125"/>
      <c r="L7976" s="125">
        <f>H7976*K7976</f>
        <v>0</v>
      </c>
      <c r="M7976" s="125"/>
      <c r="N7976" s="125">
        <f>H7976*M7976</f>
        <v>0</v>
      </c>
      <c r="O7976" s="127">
        <v>15</v>
      </c>
      <c r="P7976" s="127">
        <f>J7976*(O7976/100)</f>
        <v>0</v>
      </c>
      <c r="Q7976" s="127">
        <f>J7976+P7976</f>
        <v>0</v>
      </c>
      <c r="R7976" s="128"/>
      <c r="S7976" s="128" t="s">
        <v>538</v>
      </c>
      <c r="T7976" s="129">
        <v>1</v>
      </c>
      <c r="U7976" s="8"/>
      <c r="V7976" s="8"/>
      <c r="W7976" s="8"/>
      <c r="X7976" s="60"/>
    </row>
    <row r="7977" spans="1:27" ht="9.75" outlineLevel="5" x14ac:dyDescent="0.2">
      <c r="A7977" s="130"/>
      <c r="B7977" s="131"/>
      <c r="C7977" s="131"/>
      <c r="D7977" s="132"/>
      <c r="E7977" s="136" t="s">
        <v>0</v>
      </c>
      <c r="F7977" s="159" t="s">
        <v>3992</v>
      </c>
      <c r="G7977" s="159"/>
      <c r="H7977" s="160"/>
      <c r="I7977" s="161"/>
      <c r="J7977" s="162"/>
      <c r="K7977" s="134"/>
      <c r="L7977" s="134"/>
      <c r="M7977" s="134"/>
      <c r="N7977" s="134"/>
      <c r="O7977" s="135"/>
      <c r="P7977" s="135"/>
      <c r="Q7977" s="135"/>
      <c r="R7977" s="132"/>
      <c r="S7977" s="132"/>
      <c r="T7977" s="131"/>
      <c r="U7977" s="6"/>
      <c r="V7977" s="8"/>
      <c r="W7977" s="8"/>
      <c r="X7977" s="133" t="str">
        <f>F7977</f>
        <v>Montáž a zhotovení ohnivzdorných konstrukcí pro elektrozařízení přepážek z desek nebo vyztužených omítek silikátových s výplní ve stropním průchodu, tl. do 200 mm</v>
      </c>
      <c r="Y7977" s="9"/>
      <c r="AA7977" s="11"/>
    </row>
    <row r="7978" spans="1:27" ht="7.5" customHeight="1" outlineLevel="5" x14ac:dyDescent="0.15">
      <c r="B7978" s="69"/>
      <c r="C7978" s="69"/>
      <c r="D7978" s="60"/>
      <c r="E7978" s="60"/>
      <c r="F7978" s="61"/>
      <c r="G7978" s="60"/>
      <c r="H7978" s="65"/>
      <c r="I7978" s="105"/>
      <c r="J7978" s="63"/>
      <c r="K7978" s="65"/>
      <c r="L7978" s="65"/>
      <c r="M7978" s="65"/>
      <c r="N7978" s="65"/>
      <c r="O7978" s="63"/>
      <c r="P7978" s="63"/>
      <c r="Q7978" s="63"/>
      <c r="R7978" s="60"/>
      <c r="S7978" s="60"/>
      <c r="T7978" s="69"/>
      <c r="U7978" s="8"/>
      <c r="X7978" s="60"/>
    </row>
    <row r="7979" spans="1:27" ht="11.25" outlineLevel="4" x14ac:dyDescent="0.2">
      <c r="A7979" s="4"/>
      <c r="B7979" s="120"/>
      <c r="C7979" s="121">
        <v>3</v>
      </c>
      <c r="D7979" s="122" t="s">
        <v>760</v>
      </c>
      <c r="E7979" s="123" t="s">
        <v>3993</v>
      </c>
      <c r="F7979" s="124" t="s">
        <v>3994</v>
      </c>
      <c r="G7979" s="122" t="s">
        <v>543</v>
      </c>
      <c r="H7979" s="125">
        <v>2</v>
      </c>
      <c r="I7979" s="126">
        <v>0</v>
      </c>
      <c r="J7979" s="127">
        <f>H7979*I7979</f>
        <v>0</v>
      </c>
      <c r="K7979" s="125"/>
      <c r="L7979" s="125">
        <f>H7979*K7979</f>
        <v>0</v>
      </c>
      <c r="M7979" s="125"/>
      <c r="N7979" s="125">
        <f>H7979*M7979</f>
        <v>0</v>
      </c>
      <c r="O7979" s="127">
        <v>15</v>
      </c>
      <c r="P7979" s="127">
        <f>J7979*(O7979/100)</f>
        <v>0</v>
      </c>
      <c r="Q7979" s="127">
        <f>J7979+P7979</f>
        <v>0</v>
      </c>
      <c r="R7979" s="128"/>
      <c r="S7979" s="128" t="s">
        <v>776</v>
      </c>
      <c r="T7979" s="129">
        <v>1</v>
      </c>
      <c r="U7979" s="8"/>
      <c r="V7979" s="8"/>
      <c r="W7979" s="8"/>
      <c r="X7979" s="60"/>
    </row>
    <row r="7980" spans="1:27" ht="9.75" outlineLevel="5" x14ac:dyDescent="0.2">
      <c r="A7980" s="130"/>
      <c r="B7980" s="131"/>
      <c r="C7980" s="131"/>
      <c r="D7980" s="132"/>
      <c r="E7980" s="136" t="s">
        <v>0</v>
      </c>
      <c r="F7980" s="159" t="s">
        <v>763</v>
      </c>
      <c r="G7980" s="159"/>
      <c r="H7980" s="160"/>
      <c r="I7980" s="161"/>
      <c r="J7980" s="162"/>
      <c r="K7980" s="134"/>
      <c r="L7980" s="134"/>
      <c r="M7980" s="134"/>
      <c r="N7980" s="134"/>
      <c r="O7980" s="135"/>
      <c r="P7980" s="135"/>
      <c r="Q7980" s="135"/>
      <c r="R7980" s="132"/>
      <c r="S7980" s="132"/>
      <c r="T7980" s="131"/>
      <c r="U7980" s="6"/>
      <c r="V7980" s="8"/>
      <c r="W7980" s="8"/>
      <c r="X7980" s="133" t="str">
        <f>F7980</f>
        <v>---</v>
      </c>
      <c r="Y7980" s="9"/>
      <c r="AA7980" s="11"/>
    </row>
    <row r="7981" spans="1:27" ht="7.5" customHeight="1" outlineLevel="5" x14ac:dyDescent="0.15">
      <c r="B7981" s="69"/>
      <c r="C7981" s="69"/>
      <c r="D7981" s="60"/>
      <c r="E7981" s="60"/>
      <c r="F7981" s="61"/>
      <c r="G7981" s="60"/>
      <c r="H7981" s="65"/>
      <c r="I7981" s="105"/>
      <c r="J7981" s="63"/>
      <c r="K7981" s="65"/>
      <c r="L7981" s="65"/>
      <c r="M7981" s="65"/>
      <c r="N7981" s="65"/>
      <c r="O7981" s="63"/>
      <c r="P7981" s="63"/>
      <c r="Q7981" s="63"/>
      <c r="R7981" s="60"/>
      <c r="S7981" s="60"/>
      <c r="T7981" s="69"/>
      <c r="U7981" s="8"/>
      <c r="X7981" s="60"/>
    </row>
    <row r="7982" spans="1:27" outlineLevel="4" x14ac:dyDescent="0.15">
      <c r="B7982" s="6"/>
      <c r="C7982" s="6"/>
      <c r="D7982" s="6"/>
      <c r="E7982" s="6"/>
      <c r="F7982" s="6"/>
      <c r="G7982" s="6"/>
      <c r="H7982" s="6"/>
      <c r="I7982" s="8"/>
      <c r="J7982" s="8"/>
      <c r="K7982" s="6"/>
      <c r="L7982" s="6"/>
      <c r="M7982" s="6"/>
      <c r="N7982" s="6"/>
      <c r="O7982" s="6"/>
      <c r="P7982" s="8"/>
      <c r="Q7982" s="8"/>
      <c r="R7982" s="8"/>
      <c r="S7982" s="6"/>
      <c r="T7982" s="6"/>
      <c r="X7982" s="6"/>
    </row>
    <row r="7983" spans="1:27" ht="11.25" outlineLevel="2" x14ac:dyDescent="0.2">
      <c r="A7983" s="96" t="s">
        <v>302</v>
      </c>
      <c r="B7983" s="100">
        <v>3</v>
      </c>
      <c r="C7983" s="114"/>
      <c r="D7983" s="115" t="s">
        <v>532</v>
      </c>
      <c r="E7983" s="115"/>
      <c r="F7983" s="116" t="s">
        <v>303</v>
      </c>
      <c r="G7983" s="115"/>
      <c r="H7983" s="117"/>
      <c r="I7983" s="118"/>
      <c r="J7983" s="98">
        <f>SUBTOTAL(9,J7984:J8490)</f>
        <v>0</v>
      </c>
      <c r="K7983" s="117"/>
      <c r="L7983" s="99">
        <f>SUBTOTAL(9,L7984:L8490)</f>
        <v>9.8000000000000014E-3</v>
      </c>
      <c r="M7983" s="117"/>
      <c r="N7983" s="99">
        <f>SUBTOTAL(9,N7984:N8490)</f>
        <v>4.0378000000000007</v>
      </c>
      <c r="O7983" s="119"/>
      <c r="P7983" s="98">
        <f>SUBTOTAL(9,P7984:P8490)</f>
        <v>0</v>
      </c>
      <c r="Q7983" s="98">
        <f>SUBTOTAL(9,Q7984:Q8490)</f>
        <v>0</v>
      </c>
      <c r="R7983" s="115"/>
      <c r="S7983" s="115"/>
      <c r="T7983" s="100">
        <f>SUBTOTAL(9,T7984:T8490)</f>
        <v>161</v>
      </c>
      <c r="U7983" s="6"/>
      <c r="V7983" s="8"/>
      <c r="W7983" s="8"/>
      <c r="X7983" s="60"/>
    </row>
    <row r="7984" spans="1:27" ht="11.25" outlineLevel="3" x14ac:dyDescent="0.2">
      <c r="A7984" s="96" t="s">
        <v>304</v>
      </c>
      <c r="B7984" s="100">
        <v>4</v>
      </c>
      <c r="C7984" s="114"/>
      <c r="D7984" s="115" t="s">
        <v>533</v>
      </c>
      <c r="E7984" s="115"/>
      <c r="F7984" s="116" t="s">
        <v>206</v>
      </c>
      <c r="G7984" s="115"/>
      <c r="H7984" s="117"/>
      <c r="I7984" s="118"/>
      <c r="J7984" s="98">
        <f>SUBTOTAL(9,J7985:J8072)</f>
        <v>0</v>
      </c>
      <c r="K7984" s="117"/>
      <c r="L7984" s="99">
        <f>SUBTOTAL(9,L7985:L8072)</f>
        <v>8.0000000000000004E-4</v>
      </c>
      <c r="M7984" s="117"/>
      <c r="N7984" s="99">
        <f>SUBTOTAL(9,N7985:N8072)</f>
        <v>0</v>
      </c>
      <c r="O7984" s="119"/>
      <c r="P7984" s="98">
        <f>SUBTOTAL(9,P7985:P8072)</f>
        <v>0</v>
      </c>
      <c r="Q7984" s="98">
        <f>SUBTOTAL(9,Q7985:Q8072)</f>
        <v>0</v>
      </c>
      <c r="R7984" s="115"/>
      <c r="S7984" s="115"/>
      <c r="T7984" s="100">
        <f>SUBTOTAL(9,T7985:T8072)</f>
        <v>29</v>
      </c>
      <c r="U7984" s="6"/>
      <c r="V7984" s="8"/>
      <c r="W7984" s="8"/>
      <c r="X7984" s="60"/>
    </row>
    <row r="7985" spans="1:27" ht="11.25" outlineLevel="4" x14ac:dyDescent="0.2">
      <c r="A7985" s="4"/>
      <c r="B7985" s="120"/>
      <c r="C7985" s="121">
        <v>1</v>
      </c>
      <c r="D7985" s="122" t="s">
        <v>534</v>
      </c>
      <c r="E7985" s="123" t="s">
        <v>3995</v>
      </c>
      <c r="F7985" s="124" t="s">
        <v>3996</v>
      </c>
      <c r="G7985" s="122" t="s">
        <v>724</v>
      </c>
      <c r="H7985" s="125">
        <v>1</v>
      </c>
      <c r="I7985" s="126">
        <v>0</v>
      </c>
      <c r="J7985" s="127">
        <f>H7985*I7985</f>
        <v>0</v>
      </c>
      <c r="K7985" s="125"/>
      <c r="L7985" s="125">
        <f>H7985*K7985</f>
        <v>0</v>
      </c>
      <c r="M7985" s="125"/>
      <c r="N7985" s="125">
        <f>H7985*M7985</f>
        <v>0</v>
      </c>
      <c r="O7985" s="127">
        <v>15</v>
      </c>
      <c r="P7985" s="127">
        <f>J7985*(O7985/100)</f>
        <v>0</v>
      </c>
      <c r="Q7985" s="127">
        <f>J7985+P7985</f>
        <v>0</v>
      </c>
      <c r="R7985" s="128"/>
      <c r="S7985" s="128" t="s">
        <v>538</v>
      </c>
      <c r="T7985" s="129">
        <v>1</v>
      </c>
      <c r="U7985" s="8"/>
      <c r="V7985" s="8"/>
      <c r="W7985" s="8"/>
      <c r="X7985" s="60"/>
    </row>
    <row r="7986" spans="1:27" ht="9.75" outlineLevel="5" x14ac:dyDescent="0.2">
      <c r="A7986" s="130"/>
      <c r="B7986" s="131"/>
      <c r="C7986" s="131"/>
      <c r="D7986" s="132"/>
      <c r="E7986" s="136" t="s">
        <v>0</v>
      </c>
      <c r="F7986" s="159" t="s">
        <v>3997</v>
      </c>
      <c r="G7986" s="159"/>
      <c r="H7986" s="160"/>
      <c r="I7986" s="161"/>
      <c r="J7986" s="162"/>
      <c r="K7986" s="134"/>
      <c r="L7986" s="134"/>
      <c r="M7986" s="134"/>
      <c r="N7986" s="134"/>
      <c r="O7986" s="135"/>
      <c r="P7986" s="135"/>
      <c r="Q7986" s="135"/>
      <c r="R7986" s="132"/>
      <c r="S7986" s="132"/>
      <c r="T7986" s="131"/>
      <c r="U7986" s="6"/>
      <c r="V7986" s="8"/>
      <c r="W7986" s="8"/>
      <c r="X7986" s="133" t="str">
        <f>F7986</f>
        <v>Montáž společné televizní antény antenního stožáru včetně upevňovacího materiálu</v>
      </c>
      <c r="Y7986" s="9"/>
      <c r="AA7986" s="11"/>
    </row>
    <row r="7987" spans="1:27" ht="7.5" customHeight="1" outlineLevel="5" x14ac:dyDescent="0.15">
      <c r="B7987" s="69"/>
      <c r="C7987" s="69"/>
      <c r="D7987" s="60"/>
      <c r="E7987" s="60"/>
      <c r="F7987" s="61"/>
      <c r="G7987" s="60"/>
      <c r="H7987" s="65"/>
      <c r="I7987" s="105"/>
      <c r="J7987" s="63"/>
      <c r="K7987" s="65"/>
      <c r="L7987" s="65"/>
      <c r="M7987" s="65"/>
      <c r="N7987" s="65"/>
      <c r="O7987" s="63"/>
      <c r="P7987" s="63"/>
      <c r="Q7987" s="63"/>
      <c r="R7987" s="60"/>
      <c r="S7987" s="60"/>
      <c r="T7987" s="69"/>
      <c r="U7987" s="8"/>
      <c r="X7987" s="60"/>
    </row>
    <row r="7988" spans="1:27" ht="11.25" outlineLevel="4" x14ac:dyDescent="0.2">
      <c r="A7988" s="4"/>
      <c r="B7988" s="120"/>
      <c r="C7988" s="121">
        <v>2</v>
      </c>
      <c r="D7988" s="122" t="s">
        <v>760</v>
      </c>
      <c r="E7988" s="123" t="s">
        <v>3998</v>
      </c>
      <c r="F7988" s="124" t="s">
        <v>3999</v>
      </c>
      <c r="G7988" s="122" t="s">
        <v>3664</v>
      </c>
      <c r="H7988" s="125">
        <v>1</v>
      </c>
      <c r="I7988" s="126">
        <v>0</v>
      </c>
      <c r="J7988" s="127">
        <f>H7988*I7988</f>
        <v>0</v>
      </c>
      <c r="K7988" s="125"/>
      <c r="L7988" s="125">
        <f>H7988*K7988</f>
        <v>0</v>
      </c>
      <c r="M7988" s="125"/>
      <c r="N7988" s="125">
        <f>H7988*M7988</f>
        <v>0</v>
      </c>
      <c r="O7988" s="127">
        <v>15</v>
      </c>
      <c r="P7988" s="127">
        <f>J7988*(O7988/100)</f>
        <v>0</v>
      </c>
      <c r="Q7988" s="127">
        <f>J7988+P7988</f>
        <v>0</v>
      </c>
      <c r="R7988" s="128"/>
      <c r="S7988" s="128" t="s">
        <v>776</v>
      </c>
      <c r="T7988" s="129">
        <v>1</v>
      </c>
      <c r="U7988" s="8"/>
      <c r="V7988" s="8"/>
      <c r="W7988" s="8"/>
      <c r="X7988" s="60"/>
    </row>
    <row r="7989" spans="1:27" ht="9.75" outlineLevel="5" x14ac:dyDescent="0.2">
      <c r="A7989" s="130"/>
      <c r="B7989" s="131"/>
      <c r="C7989" s="131"/>
      <c r="D7989" s="132"/>
      <c r="E7989" s="136" t="s">
        <v>0</v>
      </c>
      <c r="F7989" s="159" t="s">
        <v>763</v>
      </c>
      <c r="G7989" s="159"/>
      <c r="H7989" s="160"/>
      <c r="I7989" s="161"/>
      <c r="J7989" s="162"/>
      <c r="K7989" s="134"/>
      <c r="L7989" s="134"/>
      <c r="M7989" s="134"/>
      <c r="N7989" s="134"/>
      <c r="O7989" s="135"/>
      <c r="P7989" s="135"/>
      <c r="Q7989" s="135"/>
      <c r="R7989" s="132"/>
      <c r="S7989" s="132"/>
      <c r="T7989" s="131"/>
      <c r="U7989" s="6"/>
      <c r="V7989" s="8"/>
      <c r="W7989" s="8"/>
      <c r="X7989" s="133" t="str">
        <f>F7989</f>
        <v>---</v>
      </c>
      <c r="Y7989" s="9"/>
      <c r="AA7989" s="11"/>
    </row>
    <row r="7990" spans="1:27" ht="7.5" customHeight="1" outlineLevel="5" x14ac:dyDescent="0.15">
      <c r="B7990" s="69"/>
      <c r="C7990" s="69"/>
      <c r="D7990" s="60"/>
      <c r="E7990" s="60"/>
      <c r="F7990" s="61"/>
      <c r="G7990" s="60"/>
      <c r="H7990" s="65"/>
      <c r="I7990" s="105"/>
      <c r="J7990" s="63"/>
      <c r="K7990" s="65"/>
      <c r="L7990" s="65"/>
      <c r="M7990" s="65"/>
      <c r="N7990" s="65"/>
      <c r="O7990" s="63"/>
      <c r="P7990" s="63"/>
      <c r="Q7990" s="63"/>
      <c r="R7990" s="60"/>
      <c r="S7990" s="60"/>
      <c r="T7990" s="69"/>
      <c r="U7990" s="8"/>
      <c r="X7990" s="60"/>
    </row>
    <row r="7991" spans="1:27" ht="11.25" outlineLevel="4" x14ac:dyDescent="0.2">
      <c r="A7991" s="4"/>
      <c r="B7991" s="120"/>
      <c r="C7991" s="121">
        <v>3</v>
      </c>
      <c r="D7991" s="122" t="s">
        <v>760</v>
      </c>
      <c r="E7991" s="123" t="s">
        <v>4000</v>
      </c>
      <c r="F7991" s="124" t="s">
        <v>4001</v>
      </c>
      <c r="G7991" s="122" t="s">
        <v>3664</v>
      </c>
      <c r="H7991" s="125">
        <v>1</v>
      </c>
      <c r="I7991" s="126">
        <v>0</v>
      </c>
      <c r="J7991" s="127">
        <f>H7991*I7991</f>
        <v>0</v>
      </c>
      <c r="K7991" s="125"/>
      <c r="L7991" s="125">
        <f>H7991*K7991</f>
        <v>0</v>
      </c>
      <c r="M7991" s="125"/>
      <c r="N7991" s="125">
        <f>H7991*M7991</f>
        <v>0</v>
      </c>
      <c r="O7991" s="127">
        <v>15</v>
      </c>
      <c r="P7991" s="127">
        <f>J7991*(O7991/100)</f>
        <v>0</v>
      </c>
      <c r="Q7991" s="127">
        <f>J7991+P7991</f>
        <v>0</v>
      </c>
      <c r="R7991" s="128"/>
      <c r="S7991" s="128" t="s">
        <v>776</v>
      </c>
      <c r="T7991" s="129">
        <v>1</v>
      </c>
      <c r="U7991" s="8"/>
      <c r="V7991" s="8"/>
      <c r="W7991" s="8"/>
      <c r="X7991" s="60"/>
    </row>
    <row r="7992" spans="1:27" ht="9.75" outlineLevel="5" x14ac:dyDescent="0.2">
      <c r="A7992" s="130"/>
      <c r="B7992" s="131"/>
      <c r="C7992" s="131"/>
      <c r="D7992" s="132"/>
      <c r="E7992" s="136" t="s">
        <v>0</v>
      </c>
      <c r="F7992" s="159" t="s">
        <v>763</v>
      </c>
      <c r="G7992" s="159"/>
      <c r="H7992" s="160"/>
      <c r="I7992" s="161"/>
      <c r="J7992" s="162"/>
      <c r="K7992" s="134"/>
      <c r="L7992" s="134"/>
      <c r="M7992" s="134"/>
      <c r="N7992" s="134"/>
      <c r="O7992" s="135"/>
      <c r="P7992" s="135"/>
      <c r="Q7992" s="135"/>
      <c r="R7992" s="132"/>
      <c r="S7992" s="132"/>
      <c r="T7992" s="131"/>
      <c r="U7992" s="6"/>
      <c r="V7992" s="8"/>
      <c r="W7992" s="8"/>
      <c r="X7992" s="133" t="str">
        <f>F7992</f>
        <v>---</v>
      </c>
      <c r="Y7992" s="9"/>
      <c r="AA7992" s="11"/>
    </row>
    <row r="7993" spans="1:27" ht="7.5" customHeight="1" outlineLevel="5" x14ac:dyDescent="0.15">
      <c r="B7993" s="69"/>
      <c r="C7993" s="69"/>
      <c r="D7993" s="60"/>
      <c r="E7993" s="60"/>
      <c r="F7993" s="61"/>
      <c r="G7993" s="60"/>
      <c r="H7993" s="65"/>
      <c r="I7993" s="105"/>
      <c r="J7993" s="63"/>
      <c r="K7993" s="65"/>
      <c r="L7993" s="65"/>
      <c r="M7993" s="65"/>
      <c r="N7993" s="65"/>
      <c r="O7993" s="63"/>
      <c r="P7993" s="63"/>
      <c r="Q7993" s="63"/>
      <c r="R7993" s="60"/>
      <c r="S7993" s="60"/>
      <c r="T7993" s="69"/>
      <c r="U7993" s="8"/>
      <c r="X7993" s="60"/>
    </row>
    <row r="7994" spans="1:27" ht="11.25" outlineLevel="4" x14ac:dyDescent="0.2">
      <c r="A7994" s="4"/>
      <c r="B7994" s="120"/>
      <c r="C7994" s="121">
        <v>4</v>
      </c>
      <c r="D7994" s="122" t="s">
        <v>760</v>
      </c>
      <c r="E7994" s="123" t="s">
        <v>4002</v>
      </c>
      <c r="F7994" s="124" t="s">
        <v>4003</v>
      </c>
      <c r="G7994" s="122" t="s">
        <v>3664</v>
      </c>
      <c r="H7994" s="125">
        <v>1</v>
      </c>
      <c r="I7994" s="126">
        <v>0</v>
      </c>
      <c r="J7994" s="127">
        <f>H7994*I7994</f>
        <v>0</v>
      </c>
      <c r="K7994" s="125"/>
      <c r="L7994" s="125">
        <f>H7994*K7994</f>
        <v>0</v>
      </c>
      <c r="M7994" s="125"/>
      <c r="N7994" s="125">
        <f>H7994*M7994</f>
        <v>0</v>
      </c>
      <c r="O7994" s="127">
        <v>15</v>
      </c>
      <c r="P7994" s="127">
        <f>J7994*(O7994/100)</f>
        <v>0</v>
      </c>
      <c r="Q7994" s="127">
        <f>J7994+P7994</f>
        <v>0</v>
      </c>
      <c r="R7994" s="128"/>
      <c r="S7994" s="128" t="s">
        <v>776</v>
      </c>
      <c r="T7994" s="129">
        <v>1</v>
      </c>
      <c r="U7994" s="8"/>
      <c r="V7994" s="8"/>
      <c r="W7994" s="8"/>
      <c r="X7994" s="60"/>
    </row>
    <row r="7995" spans="1:27" ht="9.75" outlineLevel="5" x14ac:dyDescent="0.2">
      <c r="A7995" s="130"/>
      <c r="B7995" s="131"/>
      <c r="C7995" s="131"/>
      <c r="D7995" s="132"/>
      <c r="E7995" s="136" t="s">
        <v>0</v>
      </c>
      <c r="F7995" s="159" t="s">
        <v>763</v>
      </c>
      <c r="G7995" s="159"/>
      <c r="H7995" s="160"/>
      <c r="I7995" s="161"/>
      <c r="J7995" s="162"/>
      <c r="K7995" s="134"/>
      <c r="L7995" s="134"/>
      <c r="M7995" s="134"/>
      <c r="N7995" s="134"/>
      <c r="O7995" s="135"/>
      <c r="P7995" s="135"/>
      <c r="Q7995" s="135"/>
      <c r="R7995" s="132"/>
      <c r="S7995" s="132"/>
      <c r="T7995" s="131"/>
      <c r="U7995" s="6"/>
      <c r="V7995" s="8"/>
      <c r="W7995" s="8"/>
      <c r="X7995" s="133" t="str">
        <f>F7995</f>
        <v>---</v>
      </c>
      <c r="Y7995" s="9"/>
      <c r="AA7995" s="11"/>
    </row>
    <row r="7996" spans="1:27" ht="7.5" customHeight="1" outlineLevel="5" x14ac:dyDescent="0.15">
      <c r="B7996" s="69"/>
      <c r="C7996" s="69"/>
      <c r="D7996" s="60"/>
      <c r="E7996" s="60"/>
      <c r="F7996" s="61"/>
      <c r="G7996" s="60"/>
      <c r="H7996" s="65"/>
      <c r="I7996" s="105"/>
      <c r="J7996" s="63"/>
      <c r="K7996" s="65"/>
      <c r="L7996" s="65"/>
      <c r="M7996" s="65"/>
      <c r="N7996" s="65"/>
      <c r="O7996" s="63"/>
      <c r="P7996" s="63"/>
      <c r="Q7996" s="63"/>
      <c r="R7996" s="60"/>
      <c r="S7996" s="60"/>
      <c r="T7996" s="69"/>
      <c r="U7996" s="8"/>
      <c r="X7996" s="60"/>
    </row>
    <row r="7997" spans="1:27" ht="22.5" outlineLevel="4" x14ac:dyDescent="0.2">
      <c r="A7997" s="4"/>
      <c r="B7997" s="120"/>
      <c r="C7997" s="121">
        <v>5</v>
      </c>
      <c r="D7997" s="122" t="s">
        <v>760</v>
      </c>
      <c r="E7997" s="123" t="s">
        <v>4004</v>
      </c>
      <c r="F7997" s="124" t="s">
        <v>4005</v>
      </c>
      <c r="G7997" s="122" t="s">
        <v>3656</v>
      </c>
      <c r="H7997" s="125">
        <v>1</v>
      </c>
      <c r="I7997" s="126">
        <v>0</v>
      </c>
      <c r="J7997" s="127">
        <f>H7997*I7997</f>
        <v>0</v>
      </c>
      <c r="K7997" s="125"/>
      <c r="L7997" s="125">
        <f>H7997*K7997</f>
        <v>0</v>
      </c>
      <c r="M7997" s="125"/>
      <c r="N7997" s="125">
        <f>H7997*M7997</f>
        <v>0</v>
      </c>
      <c r="O7997" s="127">
        <v>15</v>
      </c>
      <c r="P7997" s="127">
        <f>J7997*(O7997/100)</f>
        <v>0</v>
      </c>
      <c r="Q7997" s="127">
        <f>J7997+P7997</f>
        <v>0</v>
      </c>
      <c r="R7997" s="128"/>
      <c r="S7997" s="128" t="s">
        <v>776</v>
      </c>
      <c r="T7997" s="129">
        <v>1</v>
      </c>
      <c r="U7997" s="8"/>
      <c r="V7997" s="8"/>
      <c r="W7997" s="8"/>
      <c r="X7997" s="60"/>
    </row>
    <row r="7998" spans="1:27" ht="9.75" outlineLevel="5" x14ac:dyDescent="0.2">
      <c r="A7998" s="130"/>
      <c r="B7998" s="131"/>
      <c r="C7998" s="131"/>
      <c r="D7998" s="132"/>
      <c r="E7998" s="136" t="s">
        <v>0</v>
      </c>
      <c r="F7998" s="159" t="s">
        <v>763</v>
      </c>
      <c r="G7998" s="159"/>
      <c r="H7998" s="160"/>
      <c r="I7998" s="161"/>
      <c r="J7998" s="162"/>
      <c r="K7998" s="134"/>
      <c r="L7998" s="134"/>
      <c r="M7998" s="134"/>
      <c r="N7998" s="134"/>
      <c r="O7998" s="135"/>
      <c r="P7998" s="135"/>
      <c r="Q7998" s="135"/>
      <c r="R7998" s="132"/>
      <c r="S7998" s="132"/>
      <c r="T7998" s="131"/>
      <c r="U7998" s="6"/>
      <c r="V7998" s="8"/>
      <c r="W7998" s="8"/>
      <c r="X7998" s="133" t="str">
        <f>F7998</f>
        <v>---</v>
      </c>
      <c r="Y7998" s="9"/>
      <c r="AA7998" s="11"/>
    </row>
    <row r="7999" spans="1:27" ht="7.5" customHeight="1" outlineLevel="5" x14ac:dyDescent="0.15">
      <c r="B7999" s="69"/>
      <c r="C7999" s="69"/>
      <c r="D7999" s="60"/>
      <c r="E7999" s="60"/>
      <c r="F7999" s="61"/>
      <c r="G7999" s="60"/>
      <c r="H7999" s="65"/>
      <c r="I7999" s="105"/>
      <c r="J7999" s="63"/>
      <c r="K7999" s="65"/>
      <c r="L7999" s="65"/>
      <c r="M7999" s="65"/>
      <c r="N7999" s="65"/>
      <c r="O7999" s="63"/>
      <c r="P7999" s="63"/>
      <c r="Q7999" s="63"/>
      <c r="R7999" s="60"/>
      <c r="S7999" s="60"/>
      <c r="T7999" s="69"/>
      <c r="U7999" s="8"/>
      <c r="X7999" s="60"/>
    </row>
    <row r="8000" spans="1:27" ht="22.5" outlineLevel="4" x14ac:dyDescent="0.2">
      <c r="A8000" s="4"/>
      <c r="B8000" s="120"/>
      <c r="C8000" s="121">
        <v>6</v>
      </c>
      <c r="D8000" s="122" t="s">
        <v>760</v>
      </c>
      <c r="E8000" s="123" t="s">
        <v>4006</v>
      </c>
      <c r="F8000" s="124" t="s">
        <v>4007</v>
      </c>
      <c r="G8000" s="122" t="s">
        <v>3664</v>
      </c>
      <c r="H8000" s="125">
        <v>1</v>
      </c>
      <c r="I8000" s="126">
        <v>0</v>
      </c>
      <c r="J8000" s="127">
        <f>H8000*I8000</f>
        <v>0</v>
      </c>
      <c r="K8000" s="125"/>
      <c r="L8000" s="125">
        <f>H8000*K8000</f>
        <v>0</v>
      </c>
      <c r="M8000" s="125"/>
      <c r="N8000" s="125">
        <f>H8000*M8000</f>
        <v>0</v>
      </c>
      <c r="O8000" s="127">
        <v>15</v>
      </c>
      <c r="P8000" s="127">
        <f>J8000*(O8000/100)</f>
        <v>0</v>
      </c>
      <c r="Q8000" s="127">
        <f>J8000+P8000</f>
        <v>0</v>
      </c>
      <c r="R8000" s="128"/>
      <c r="S8000" s="128" t="s">
        <v>776</v>
      </c>
      <c r="T8000" s="129">
        <v>1</v>
      </c>
      <c r="U8000" s="8"/>
      <c r="V8000" s="8"/>
      <c r="W8000" s="8"/>
      <c r="X8000" s="60"/>
    </row>
    <row r="8001" spans="1:27" ht="9.75" outlineLevel="5" x14ac:dyDescent="0.2">
      <c r="A8001" s="130"/>
      <c r="B8001" s="131"/>
      <c r="C8001" s="131"/>
      <c r="D8001" s="132"/>
      <c r="E8001" s="136" t="s">
        <v>0</v>
      </c>
      <c r="F8001" s="159" t="s">
        <v>763</v>
      </c>
      <c r="G8001" s="159"/>
      <c r="H8001" s="160"/>
      <c r="I8001" s="161"/>
      <c r="J8001" s="162"/>
      <c r="K8001" s="134"/>
      <c r="L8001" s="134"/>
      <c r="M8001" s="134"/>
      <c r="N8001" s="134"/>
      <c r="O8001" s="135"/>
      <c r="P8001" s="135"/>
      <c r="Q8001" s="135"/>
      <c r="R8001" s="132"/>
      <c r="S8001" s="132"/>
      <c r="T8001" s="131"/>
      <c r="U8001" s="6"/>
      <c r="V8001" s="8"/>
      <c r="W8001" s="8"/>
      <c r="X8001" s="133" t="str">
        <f>F8001</f>
        <v>---</v>
      </c>
      <c r="Y8001" s="9"/>
      <c r="AA8001" s="11"/>
    </row>
    <row r="8002" spans="1:27" ht="7.5" customHeight="1" outlineLevel="5" x14ac:dyDescent="0.15">
      <c r="B8002" s="69"/>
      <c r="C8002" s="69"/>
      <c r="D8002" s="60"/>
      <c r="E8002" s="60"/>
      <c r="F8002" s="61"/>
      <c r="G8002" s="60"/>
      <c r="H8002" s="65"/>
      <c r="I8002" s="105"/>
      <c r="J8002" s="63"/>
      <c r="K8002" s="65"/>
      <c r="L8002" s="65"/>
      <c r="M8002" s="65"/>
      <c r="N8002" s="65"/>
      <c r="O8002" s="63"/>
      <c r="P8002" s="63"/>
      <c r="Q8002" s="63"/>
      <c r="R8002" s="60"/>
      <c r="S8002" s="60"/>
      <c r="T8002" s="69"/>
      <c r="U8002" s="8"/>
      <c r="X8002" s="60"/>
    </row>
    <row r="8003" spans="1:27" ht="22.5" outlineLevel="4" x14ac:dyDescent="0.2">
      <c r="A8003" s="4"/>
      <c r="B8003" s="120"/>
      <c r="C8003" s="121">
        <v>7</v>
      </c>
      <c r="D8003" s="122" t="s">
        <v>760</v>
      </c>
      <c r="E8003" s="123" t="s">
        <v>4008</v>
      </c>
      <c r="F8003" s="124" t="s">
        <v>4009</v>
      </c>
      <c r="G8003" s="122" t="s">
        <v>3664</v>
      </c>
      <c r="H8003" s="125">
        <v>1</v>
      </c>
      <c r="I8003" s="126">
        <v>0</v>
      </c>
      <c r="J8003" s="127">
        <f>H8003*I8003</f>
        <v>0</v>
      </c>
      <c r="K8003" s="125"/>
      <c r="L8003" s="125">
        <f>H8003*K8003</f>
        <v>0</v>
      </c>
      <c r="M8003" s="125"/>
      <c r="N8003" s="125">
        <f>H8003*M8003</f>
        <v>0</v>
      </c>
      <c r="O8003" s="127">
        <v>15</v>
      </c>
      <c r="P8003" s="127">
        <f>J8003*(O8003/100)</f>
        <v>0</v>
      </c>
      <c r="Q8003" s="127">
        <f>J8003+P8003</f>
        <v>0</v>
      </c>
      <c r="R8003" s="128"/>
      <c r="S8003" s="128" t="s">
        <v>776</v>
      </c>
      <c r="T8003" s="129">
        <v>1</v>
      </c>
      <c r="U8003" s="8"/>
      <c r="V8003" s="8"/>
      <c r="W8003" s="8"/>
      <c r="X8003" s="60"/>
    </row>
    <row r="8004" spans="1:27" ht="9.75" outlineLevel="5" x14ac:dyDescent="0.2">
      <c r="A8004" s="130"/>
      <c r="B8004" s="131"/>
      <c r="C8004" s="131"/>
      <c r="D8004" s="132"/>
      <c r="E8004" s="136" t="s">
        <v>0</v>
      </c>
      <c r="F8004" s="159" t="s">
        <v>763</v>
      </c>
      <c r="G8004" s="159"/>
      <c r="H8004" s="160"/>
      <c r="I8004" s="161"/>
      <c r="J8004" s="162"/>
      <c r="K8004" s="134"/>
      <c r="L8004" s="134"/>
      <c r="M8004" s="134"/>
      <c r="N8004" s="134"/>
      <c r="O8004" s="135"/>
      <c r="P8004" s="135"/>
      <c r="Q8004" s="135"/>
      <c r="R8004" s="132"/>
      <c r="S8004" s="132"/>
      <c r="T8004" s="131"/>
      <c r="U8004" s="6"/>
      <c r="V8004" s="8"/>
      <c r="W8004" s="8"/>
      <c r="X8004" s="133" t="str">
        <f>F8004</f>
        <v>---</v>
      </c>
      <c r="Y8004" s="9"/>
      <c r="AA8004" s="11"/>
    </row>
    <row r="8005" spans="1:27" ht="7.5" customHeight="1" outlineLevel="5" x14ac:dyDescent="0.15">
      <c r="B8005" s="69"/>
      <c r="C8005" s="69"/>
      <c r="D8005" s="60"/>
      <c r="E8005" s="60"/>
      <c r="F8005" s="61"/>
      <c r="G8005" s="60"/>
      <c r="H8005" s="65"/>
      <c r="I8005" s="105"/>
      <c r="J8005" s="63"/>
      <c r="K8005" s="65"/>
      <c r="L8005" s="65"/>
      <c r="M8005" s="65"/>
      <c r="N8005" s="65"/>
      <c r="O8005" s="63"/>
      <c r="P8005" s="63"/>
      <c r="Q8005" s="63"/>
      <c r="R8005" s="60"/>
      <c r="S8005" s="60"/>
      <c r="T8005" s="69"/>
      <c r="U8005" s="8"/>
      <c r="X8005" s="60"/>
    </row>
    <row r="8006" spans="1:27" ht="11.25" outlineLevel="4" x14ac:dyDescent="0.2">
      <c r="A8006" s="4"/>
      <c r="B8006" s="120"/>
      <c r="C8006" s="121">
        <v>8</v>
      </c>
      <c r="D8006" s="122" t="s">
        <v>760</v>
      </c>
      <c r="E8006" s="123" t="s">
        <v>4010</v>
      </c>
      <c r="F8006" s="124" t="s">
        <v>4011</v>
      </c>
      <c r="G8006" s="122" t="s">
        <v>3664</v>
      </c>
      <c r="H8006" s="125">
        <v>1</v>
      </c>
      <c r="I8006" s="126">
        <v>0</v>
      </c>
      <c r="J8006" s="127">
        <f>H8006*I8006</f>
        <v>0</v>
      </c>
      <c r="K8006" s="125"/>
      <c r="L8006" s="125">
        <f>H8006*K8006</f>
        <v>0</v>
      </c>
      <c r="M8006" s="125"/>
      <c r="N8006" s="125">
        <f>H8006*M8006</f>
        <v>0</v>
      </c>
      <c r="O8006" s="127">
        <v>15</v>
      </c>
      <c r="P8006" s="127">
        <f>J8006*(O8006/100)</f>
        <v>0</v>
      </c>
      <c r="Q8006" s="127">
        <f>J8006+P8006</f>
        <v>0</v>
      </c>
      <c r="R8006" s="128"/>
      <c r="S8006" s="128" t="s">
        <v>776</v>
      </c>
      <c r="T8006" s="129">
        <v>1</v>
      </c>
      <c r="U8006" s="8"/>
      <c r="V8006" s="8"/>
      <c r="W8006" s="8"/>
      <c r="X8006" s="60"/>
    </row>
    <row r="8007" spans="1:27" ht="9.75" outlineLevel="5" x14ac:dyDescent="0.2">
      <c r="A8007" s="130"/>
      <c r="B8007" s="131"/>
      <c r="C8007" s="131"/>
      <c r="D8007" s="132"/>
      <c r="E8007" s="136" t="s">
        <v>0</v>
      </c>
      <c r="F8007" s="159" t="s">
        <v>763</v>
      </c>
      <c r="G8007" s="159"/>
      <c r="H8007" s="160"/>
      <c r="I8007" s="161"/>
      <c r="J8007" s="162"/>
      <c r="K8007" s="134"/>
      <c r="L8007" s="134"/>
      <c r="M8007" s="134"/>
      <c r="N8007" s="134"/>
      <c r="O8007" s="135"/>
      <c r="P8007" s="135"/>
      <c r="Q8007" s="135"/>
      <c r="R8007" s="132"/>
      <c r="S8007" s="132"/>
      <c r="T8007" s="131"/>
      <c r="U8007" s="6"/>
      <c r="V8007" s="8"/>
      <c r="W8007" s="8"/>
      <c r="X8007" s="133" t="str">
        <f>F8007</f>
        <v>---</v>
      </c>
      <c r="Y8007" s="9"/>
      <c r="AA8007" s="11"/>
    </row>
    <row r="8008" spans="1:27" ht="7.5" customHeight="1" outlineLevel="5" x14ac:dyDescent="0.15">
      <c r="B8008" s="69"/>
      <c r="C8008" s="69"/>
      <c r="D8008" s="60"/>
      <c r="E8008" s="60"/>
      <c r="F8008" s="61"/>
      <c r="G8008" s="60"/>
      <c r="H8008" s="65"/>
      <c r="I8008" s="105"/>
      <c r="J8008" s="63"/>
      <c r="K8008" s="65"/>
      <c r="L8008" s="65"/>
      <c r="M8008" s="65"/>
      <c r="N8008" s="65"/>
      <c r="O8008" s="63"/>
      <c r="P8008" s="63"/>
      <c r="Q8008" s="63"/>
      <c r="R8008" s="60"/>
      <c r="S8008" s="60"/>
      <c r="T8008" s="69"/>
      <c r="U8008" s="8"/>
      <c r="X8008" s="60"/>
    </row>
    <row r="8009" spans="1:27" ht="22.5" outlineLevel="4" x14ac:dyDescent="0.2">
      <c r="A8009" s="4"/>
      <c r="B8009" s="120"/>
      <c r="C8009" s="121">
        <v>9</v>
      </c>
      <c r="D8009" s="122" t="s">
        <v>760</v>
      </c>
      <c r="E8009" s="123" t="s">
        <v>4012</v>
      </c>
      <c r="F8009" s="124" t="s">
        <v>4013</v>
      </c>
      <c r="G8009" s="122" t="s">
        <v>3656</v>
      </c>
      <c r="H8009" s="125">
        <v>1</v>
      </c>
      <c r="I8009" s="126">
        <v>0</v>
      </c>
      <c r="J8009" s="127">
        <f>H8009*I8009</f>
        <v>0</v>
      </c>
      <c r="K8009" s="125"/>
      <c r="L8009" s="125">
        <f>H8009*K8009</f>
        <v>0</v>
      </c>
      <c r="M8009" s="125"/>
      <c r="N8009" s="125">
        <f>H8009*M8009</f>
        <v>0</v>
      </c>
      <c r="O8009" s="127">
        <v>15</v>
      </c>
      <c r="P8009" s="127">
        <f>J8009*(O8009/100)</f>
        <v>0</v>
      </c>
      <c r="Q8009" s="127">
        <f>J8009+P8009</f>
        <v>0</v>
      </c>
      <c r="R8009" s="128"/>
      <c r="S8009" s="128" t="s">
        <v>776</v>
      </c>
      <c r="T8009" s="129">
        <v>1</v>
      </c>
      <c r="U8009" s="8"/>
      <c r="V8009" s="8"/>
      <c r="W8009" s="8"/>
      <c r="X8009" s="60"/>
    </row>
    <row r="8010" spans="1:27" ht="9.75" outlineLevel="5" x14ac:dyDescent="0.2">
      <c r="A8010" s="130"/>
      <c r="B8010" s="131"/>
      <c r="C8010" s="131"/>
      <c r="D8010" s="132"/>
      <c r="E8010" s="136" t="s">
        <v>0</v>
      </c>
      <c r="F8010" s="159" t="s">
        <v>763</v>
      </c>
      <c r="G8010" s="159"/>
      <c r="H8010" s="160"/>
      <c r="I8010" s="161"/>
      <c r="J8010" s="162"/>
      <c r="K8010" s="134"/>
      <c r="L8010" s="134"/>
      <c r="M8010" s="134"/>
      <c r="N8010" s="134"/>
      <c r="O8010" s="135"/>
      <c r="P8010" s="135"/>
      <c r="Q8010" s="135"/>
      <c r="R8010" s="132"/>
      <c r="S8010" s="132"/>
      <c r="T8010" s="131"/>
      <c r="U8010" s="6"/>
      <c r="V8010" s="8"/>
      <c r="W8010" s="8"/>
      <c r="X8010" s="133" t="str">
        <f>F8010</f>
        <v>---</v>
      </c>
      <c r="Y8010" s="9"/>
      <c r="AA8010" s="11"/>
    </row>
    <row r="8011" spans="1:27" ht="7.5" customHeight="1" outlineLevel="5" x14ac:dyDescent="0.15">
      <c r="B8011" s="69"/>
      <c r="C8011" s="69"/>
      <c r="D8011" s="60"/>
      <c r="E8011" s="60"/>
      <c r="F8011" s="61"/>
      <c r="G8011" s="60"/>
      <c r="H8011" s="65"/>
      <c r="I8011" s="105"/>
      <c r="J8011" s="63"/>
      <c r="K8011" s="65"/>
      <c r="L8011" s="65"/>
      <c r="M8011" s="65"/>
      <c r="N8011" s="65"/>
      <c r="O8011" s="63"/>
      <c r="P8011" s="63"/>
      <c r="Q8011" s="63"/>
      <c r="R8011" s="60"/>
      <c r="S8011" s="60"/>
      <c r="T8011" s="69"/>
      <c r="U8011" s="8"/>
      <c r="X8011" s="60"/>
    </row>
    <row r="8012" spans="1:27" ht="11.25" outlineLevel="4" x14ac:dyDescent="0.2">
      <c r="A8012" s="4"/>
      <c r="B8012" s="120"/>
      <c r="C8012" s="121">
        <v>10</v>
      </c>
      <c r="D8012" s="122" t="s">
        <v>534</v>
      </c>
      <c r="E8012" s="123" t="s">
        <v>4014</v>
      </c>
      <c r="F8012" s="124" t="s">
        <v>4015</v>
      </c>
      <c r="G8012" s="122" t="s">
        <v>724</v>
      </c>
      <c r="H8012" s="125">
        <v>1</v>
      </c>
      <c r="I8012" s="126">
        <v>0</v>
      </c>
      <c r="J8012" s="127">
        <f>H8012*I8012</f>
        <v>0</v>
      </c>
      <c r="K8012" s="125"/>
      <c r="L8012" s="125">
        <f>H8012*K8012</f>
        <v>0</v>
      </c>
      <c r="M8012" s="125"/>
      <c r="N8012" s="125">
        <f>H8012*M8012</f>
        <v>0</v>
      </c>
      <c r="O8012" s="127">
        <v>15</v>
      </c>
      <c r="P8012" s="127">
        <f>J8012*(O8012/100)</f>
        <v>0</v>
      </c>
      <c r="Q8012" s="127">
        <f>J8012+P8012</f>
        <v>0</v>
      </c>
      <c r="R8012" s="128"/>
      <c r="S8012" s="128" t="s">
        <v>538</v>
      </c>
      <c r="T8012" s="129">
        <v>1</v>
      </c>
      <c r="U8012" s="8"/>
      <c r="V8012" s="8"/>
      <c r="W8012" s="8"/>
      <c r="X8012" s="60"/>
    </row>
    <row r="8013" spans="1:27" ht="9.75" outlineLevel="5" x14ac:dyDescent="0.2">
      <c r="A8013" s="130"/>
      <c r="B8013" s="131"/>
      <c r="C8013" s="131"/>
      <c r="D8013" s="132"/>
      <c r="E8013" s="136" t="s">
        <v>0</v>
      </c>
      <c r="F8013" s="159" t="s">
        <v>4016</v>
      </c>
      <c r="G8013" s="159"/>
      <c r="H8013" s="160"/>
      <c r="I8013" s="161"/>
      <c r="J8013" s="162"/>
      <c r="K8013" s="134"/>
      <c r="L8013" s="134"/>
      <c r="M8013" s="134"/>
      <c r="N8013" s="134"/>
      <c r="O8013" s="135"/>
      <c r="P8013" s="135"/>
      <c r="Q8013" s="135"/>
      <c r="R8013" s="132"/>
      <c r="S8013" s="132"/>
      <c r="T8013" s="131"/>
      <c r="U8013" s="6"/>
      <c r="V8013" s="8"/>
      <c r="W8013" s="8"/>
      <c r="X8013" s="133" t="str">
        <f>F8013</f>
        <v>Montáž společné televizní antény systémového zdroje do rozvaděče</v>
      </c>
      <c r="Y8013" s="9"/>
      <c r="AA8013" s="11"/>
    </row>
    <row r="8014" spans="1:27" ht="7.5" customHeight="1" outlineLevel="5" x14ac:dyDescent="0.15">
      <c r="B8014" s="69"/>
      <c r="C8014" s="69"/>
      <c r="D8014" s="60"/>
      <c r="E8014" s="60"/>
      <c r="F8014" s="61"/>
      <c r="G8014" s="60"/>
      <c r="H8014" s="65"/>
      <c r="I8014" s="105"/>
      <c r="J8014" s="63"/>
      <c r="K8014" s="65"/>
      <c r="L8014" s="65"/>
      <c r="M8014" s="65"/>
      <c r="N8014" s="65"/>
      <c r="O8014" s="63"/>
      <c r="P8014" s="63"/>
      <c r="Q8014" s="63"/>
      <c r="R8014" s="60"/>
      <c r="S8014" s="60"/>
      <c r="T8014" s="69"/>
      <c r="U8014" s="8"/>
      <c r="X8014" s="60"/>
    </row>
    <row r="8015" spans="1:27" ht="33.75" outlineLevel="4" x14ac:dyDescent="0.2">
      <c r="A8015" s="4"/>
      <c r="B8015" s="120"/>
      <c r="C8015" s="121">
        <v>11</v>
      </c>
      <c r="D8015" s="122" t="s">
        <v>760</v>
      </c>
      <c r="E8015" s="123" t="s">
        <v>4017</v>
      </c>
      <c r="F8015" s="124" t="s">
        <v>4018</v>
      </c>
      <c r="G8015" s="122" t="s">
        <v>3664</v>
      </c>
      <c r="H8015" s="125">
        <v>1</v>
      </c>
      <c r="I8015" s="126">
        <v>0</v>
      </c>
      <c r="J8015" s="127">
        <f>H8015*I8015</f>
        <v>0</v>
      </c>
      <c r="K8015" s="125"/>
      <c r="L8015" s="125">
        <f>H8015*K8015</f>
        <v>0</v>
      </c>
      <c r="M8015" s="125"/>
      <c r="N8015" s="125">
        <f>H8015*M8015</f>
        <v>0</v>
      </c>
      <c r="O8015" s="127">
        <v>15</v>
      </c>
      <c r="P8015" s="127">
        <f>J8015*(O8015/100)</f>
        <v>0</v>
      </c>
      <c r="Q8015" s="127">
        <f>J8015+P8015</f>
        <v>0</v>
      </c>
      <c r="R8015" s="128"/>
      <c r="S8015" s="128" t="s">
        <v>776</v>
      </c>
      <c r="T8015" s="129">
        <v>1</v>
      </c>
      <c r="U8015" s="8"/>
      <c r="V8015" s="8"/>
      <c r="W8015" s="8"/>
      <c r="X8015" s="60"/>
    </row>
    <row r="8016" spans="1:27" ht="9.75" outlineLevel="5" x14ac:dyDescent="0.2">
      <c r="A8016" s="130"/>
      <c r="B8016" s="131"/>
      <c r="C8016" s="131"/>
      <c r="D8016" s="132"/>
      <c r="E8016" s="136" t="s">
        <v>0</v>
      </c>
      <c r="F8016" s="159" t="s">
        <v>763</v>
      </c>
      <c r="G8016" s="159"/>
      <c r="H8016" s="160"/>
      <c r="I8016" s="161"/>
      <c r="J8016" s="162"/>
      <c r="K8016" s="134"/>
      <c r="L8016" s="134"/>
      <c r="M8016" s="134"/>
      <c r="N8016" s="134"/>
      <c r="O8016" s="135"/>
      <c r="P8016" s="135"/>
      <c r="Q8016" s="135"/>
      <c r="R8016" s="132"/>
      <c r="S8016" s="132"/>
      <c r="T8016" s="131"/>
      <c r="U8016" s="6"/>
      <c r="V8016" s="8"/>
      <c r="W8016" s="8"/>
      <c r="X8016" s="133" t="str">
        <f>F8016</f>
        <v>---</v>
      </c>
      <c r="Y8016" s="9"/>
      <c r="AA8016" s="11"/>
    </row>
    <row r="8017" spans="1:27" ht="7.5" customHeight="1" outlineLevel="5" x14ac:dyDescent="0.15">
      <c r="B8017" s="69"/>
      <c r="C8017" s="69"/>
      <c r="D8017" s="60"/>
      <c r="E8017" s="60"/>
      <c r="F8017" s="61"/>
      <c r="G8017" s="60"/>
      <c r="H8017" s="65"/>
      <c r="I8017" s="105"/>
      <c r="J8017" s="63"/>
      <c r="K8017" s="65"/>
      <c r="L8017" s="65"/>
      <c r="M8017" s="65"/>
      <c r="N8017" s="65"/>
      <c r="O8017" s="63"/>
      <c r="P8017" s="63"/>
      <c r="Q8017" s="63"/>
      <c r="R8017" s="60"/>
      <c r="S8017" s="60"/>
      <c r="T8017" s="69"/>
      <c r="U8017" s="8"/>
      <c r="X8017" s="60"/>
    </row>
    <row r="8018" spans="1:27" ht="11.25" outlineLevel="4" x14ac:dyDescent="0.2">
      <c r="A8018" s="4"/>
      <c r="B8018" s="120"/>
      <c r="C8018" s="121">
        <v>12</v>
      </c>
      <c r="D8018" s="122" t="s">
        <v>3747</v>
      </c>
      <c r="E8018" s="123" t="s">
        <v>4019</v>
      </c>
      <c r="F8018" s="124" t="s">
        <v>4020</v>
      </c>
      <c r="G8018" s="122" t="s">
        <v>724</v>
      </c>
      <c r="H8018" s="125">
        <v>1</v>
      </c>
      <c r="I8018" s="126">
        <v>0</v>
      </c>
      <c r="J8018" s="127">
        <f>H8018*I8018</f>
        <v>0</v>
      </c>
      <c r="K8018" s="125"/>
      <c r="L8018" s="125">
        <f>H8018*K8018</f>
        <v>0</v>
      </c>
      <c r="M8018" s="125"/>
      <c r="N8018" s="125">
        <f>H8018*M8018</f>
        <v>0</v>
      </c>
      <c r="O8018" s="127">
        <v>15</v>
      </c>
      <c r="P8018" s="127">
        <f>J8018*(O8018/100)</f>
        <v>0</v>
      </c>
      <c r="Q8018" s="127">
        <f>J8018+P8018</f>
        <v>0</v>
      </c>
      <c r="R8018" s="128"/>
      <c r="S8018" s="128" t="s">
        <v>538</v>
      </c>
      <c r="T8018" s="129">
        <v>1</v>
      </c>
      <c r="U8018" s="8"/>
      <c r="V8018" s="8"/>
      <c r="W8018" s="8"/>
      <c r="X8018" s="60"/>
    </row>
    <row r="8019" spans="1:27" ht="9.75" outlineLevel="5" x14ac:dyDescent="0.2">
      <c r="A8019" s="130"/>
      <c r="B8019" s="131"/>
      <c r="C8019" s="131"/>
      <c r="D8019" s="132"/>
      <c r="E8019" s="136" t="s">
        <v>0</v>
      </c>
      <c r="F8019" s="159" t="s">
        <v>4021</v>
      </c>
      <c r="G8019" s="159"/>
      <c r="H8019" s="160"/>
      <c r="I8019" s="161"/>
      <c r="J8019" s="162"/>
      <c r="K8019" s="134"/>
      <c r="L8019" s="134"/>
      <c r="M8019" s="134"/>
      <c r="N8019" s="134"/>
      <c r="O8019" s="135"/>
      <c r="P8019" s="135"/>
      <c r="Q8019" s="135"/>
      <c r="R8019" s="132"/>
      <c r="S8019" s="132"/>
      <c r="T8019" s="131"/>
      <c r="U8019" s="6"/>
      <c r="V8019" s="8"/>
      <c r="W8019" s="8"/>
      <c r="X8019" s="133" t="str">
        <f>F8019</f>
        <v>Montáž zesilovače jednotky včetně upevnění jednotky do stojanu, nastavení elekrických hodnot a odzkoušení funkce 100 W</v>
      </c>
      <c r="Y8019" s="9"/>
      <c r="AA8019" s="11"/>
    </row>
    <row r="8020" spans="1:27" ht="7.5" customHeight="1" outlineLevel="5" x14ac:dyDescent="0.15">
      <c r="B8020" s="69"/>
      <c r="C8020" s="69"/>
      <c r="D8020" s="60"/>
      <c r="E8020" s="60"/>
      <c r="F8020" s="61"/>
      <c r="G8020" s="60"/>
      <c r="H8020" s="65"/>
      <c r="I8020" s="105"/>
      <c r="J8020" s="63"/>
      <c r="K8020" s="65"/>
      <c r="L8020" s="65"/>
      <c r="M8020" s="65"/>
      <c r="N8020" s="65"/>
      <c r="O8020" s="63"/>
      <c r="P8020" s="63"/>
      <c r="Q8020" s="63"/>
      <c r="R8020" s="60"/>
      <c r="S8020" s="60"/>
      <c r="T8020" s="69"/>
      <c r="U8020" s="8"/>
      <c r="X8020" s="60"/>
    </row>
    <row r="8021" spans="1:27" ht="22.5" outlineLevel="4" x14ac:dyDescent="0.2">
      <c r="A8021" s="4"/>
      <c r="B8021" s="120"/>
      <c r="C8021" s="121">
        <v>13</v>
      </c>
      <c r="D8021" s="122" t="s">
        <v>760</v>
      </c>
      <c r="E8021" s="123" t="s">
        <v>4022</v>
      </c>
      <c r="F8021" s="124" t="s">
        <v>4023</v>
      </c>
      <c r="G8021" s="122" t="s">
        <v>3664</v>
      </c>
      <c r="H8021" s="125">
        <v>1</v>
      </c>
      <c r="I8021" s="126">
        <v>0</v>
      </c>
      <c r="J8021" s="127">
        <f>H8021*I8021</f>
        <v>0</v>
      </c>
      <c r="K8021" s="125"/>
      <c r="L8021" s="125">
        <f>H8021*K8021</f>
        <v>0</v>
      </c>
      <c r="M8021" s="125"/>
      <c r="N8021" s="125">
        <f>H8021*M8021</f>
        <v>0</v>
      </c>
      <c r="O8021" s="127">
        <v>15</v>
      </c>
      <c r="P8021" s="127">
        <f>J8021*(O8021/100)</f>
        <v>0</v>
      </c>
      <c r="Q8021" s="127">
        <f>J8021+P8021</f>
        <v>0</v>
      </c>
      <c r="R8021" s="128"/>
      <c r="S8021" s="128" t="s">
        <v>776</v>
      </c>
      <c r="T8021" s="129">
        <v>1</v>
      </c>
      <c r="U8021" s="8"/>
      <c r="V8021" s="8"/>
      <c r="W8021" s="8"/>
      <c r="X8021" s="60"/>
    </row>
    <row r="8022" spans="1:27" ht="9.75" outlineLevel="5" x14ac:dyDescent="0.2">
      <c r="A8022" s="130"/>
      <c r="B8022" s="131"/>
      <c r="C8022" s="131"/>
      <c r="D8022" s="132"/>
      <c r="E8022" s="136" t="s">
        <v>0</v>
      </c>
      <c r="F8022" s="159" t="s">
        <v>763</v>
      </c>
      <c r="G8022" s="159"/>
      <c r="H8022" s="160"/>
      <c r="I8022" s="161"/>
      <c r="J8022" s="162"/>
      <c r="K8022" s="134"/>
      <c r="L8022" s="134"/>
      <c r="M8022" s="134"/>
      <c r="N8022" s="134"/>
      <c r="O8022" s="135"/>
      <c r="P8022" s="135"/>
      <c r="Q8022" s="135"/>
      <c r="R8022" s="132"/>
      <c r="S8022" s="132"/>
      <c r="T8022" s="131"/>
      <c r="U8022" s="6"/>
      <c r="V8022" s="8"/>
      <c r="W8022" s="8"/>
      <c r="X8022" s="133" t="str">
        <f>F8022</f>
        <v>---</v>
      </c>
      <c r="Y8022" s="9"/>
      <c r="AA8022" s="11"/>
    </row>
    <row r="8023" spans="1:27" ht="7.5" customHeight="1" outlineLevel="5" x14ac:dyDescent="0.15">
      <c r="B8023" s="69"/>
      <c r="C8023" s="69"/>
      <c r="D8023" s="60"/>
      <c r="E8023" s="60"/>
      <c r="F8023" s="61"/>
      <c r="G8023" s="60"/>
      <c r="H8023" s="65"/>
      <c r="I8023" s="105"/>
      <c r="J8023" s="63"/>
      <c r="K8023" s="65"/>
      <c r="L8023" s="65"/>
      <c r="M8023" s="65"/>
      <c r="N8023" s="65"/>
      <c r="O8023" s="63"/>
      <c r="P8023" s="63"/>
      <c r="Q8023" s="63"/>
      <c r="R8023" s="60"/>
      <c r="S8023" s="60"/>
      <c r="T8023" s="69"/>
      <c r="U8023" s="8"/>
      <c r="X8023" s="60"/>
    </row>
    <row r="8024" spans="1:27" ht="11.25" outlineLevel="4" x14ac:dyDescent="0.2">
      <c r="A8024" s="4"/>
      <c r="B8024" s="120"/>
      <c r="C8024" s="121">
        <v>14</v>
      </c>
      <c r="D8024" s="122" t="s">
        <v>534</v>
      </c>
      <c r="E8024" s="123" t="s">
        <v>4024</v>
      </c>
      <c r="F8024" s="124" t="s">
        <v>4025</v>
      </c>
      <c r="G8024" s="122" t="s">
        <v>724</v>
      </c>
      <c r="H8024" s="125">
        <v>1</v>
      </c>
      <c r="I8024" s="126">
        <v>0</v>
      </c>
      <c r="J8024" s="127">
        <f>H8024*I8024</f>
        <v>0</v>
      </c>
      <c r="K8024" s="125"/>
      <c r="L8024" s="125">
        <f>H8024*K8024</f>
        <v>0</v>
      </c>
      <c r="M8024" s="125"/>
      <c r="N8024" s="125">
        <f>H8024*M8024</f>
        <v>0</v>
      </c>
      <c r="O8024" s="127">
        <v>15</v>
      </c>
      <c r="P8024" s="127">
        <f>J8024*(O8024/100)</f>
        <v>0</v>
      </c>
      <c r="Q8024" s="127">
        <f>J8024+P8024</f>
        <v>0</v>
      </c>
      <c r="R8024" s="128"/>
      <c r="S8024" s="128" t="s">
        <v>538</v>
      </c>
      <c r="T8024" s="129">
        <v>1</v>
      </c>
      <c r="U8024" s="8"/>
      <c r="V8024" s="8"/>
      <c r="W8024" s="8"/>
      <c r="X8024" s="60"/>
    </row>
    <row r="8025" spans="1:27" ht="9.75" outlineLevel="5" x14ac:dyDescent="0.2">
      <c r="A8025" s="130"/>
      <c r="B8025" s="131"/>
      <c r="C8025" s="131"/>
      <c r="D8025" s="132"/>
      <c r="E8025" s="136" t="s">
        <v>0</v>
      </c>
      <c r="F8025" s="159" t="s">
        <v>4026</v>
      </c>
      <c r="G8025" s="159"/>
      <c r="H8025" s="160"/>
      <c r="I8025" s="161"/>
      <c r="J8025" s="162"/>
      <c r="K8025" s="134"/>
      <c r="L8025" s="134"/>
      <c r="M8025" s="134"/>
      <c r="N8025" s="134"/>
      <c r="O8025" s="135"/>
      <c r="P8025" s="135"/>
      <c r="Q8025" s="135"/>
      <c r="R8025" s="132"/>
      <c r="S8025" s="132"/>
      <c r="T8025" s="131"/>
      <c r="U8025" s="6"/>
      <c r="V8025" s="8"/>
      <c r="W8025" s="8"/>
      <c r="X8025" s="133" t="str">
        <f>F8025</f>
        <v>Montáž společné televizní antény multipřepínače do rozvaděče</v>
      </c>
      <c r="Y8025" s="9"/>
      <c r="AA8025" s="11"/>
    </row>
    <row r="8026" spans="1:27" ht="7.5" customHeight="1" outlineLevel="5" x14ac:dyDescent="0.15">
      <c r="B8026" s="69"/>
      <c r="C8026" s="69"/>
      <c r="D8026" s="60"/>
      <c r="E8026" s="60"/>
      <c r="F8026" s="61"/>
      <c r="G8026" s="60"/>
      <c r="H8026" s="65"/>
      <c r="I8026" s="105"/>
      <c r="J8026" s="63"/>
      <c r="K8026" s="65"/>
      <c r="L8026" s="65"/>
      <c r="M8026" s="65"/>
      <c r="N8026" s="65"/>
      <c r="O8026" s="63"/>
      <c r="P8026" s="63"/>
      <c r="Q8026" s="63"/>
      <c r="R8026" s="60"/>
      <c r="S8026" s="60"/>
      <c r="T8026" s="69"/>
      <c r="U8026" s="8"/>
      <c r="X8026" s="60"/>
    </row>
    <row r="8027" spans="1:27" ht="22.5" outlineLevel="4" x14ac:dyDescent="0.2">
      <c r="A8027" s="4"/>
      <c r="B8027" s="120"/>
      <c r="C8027" s="121">
        <v>15</v>
      </c>
      <c r="D8027" s="122" t="s">
        <v>760</v>
      </c>
      <c r="E8027" s="123" t="s">
        <v>4027</v>
      </c>
      <c r="F8027" s="124" t="s">
        <v>4028</v>
      </c>
      <c r="G8027" s="122" t="s">
        <v>4029</v>
      </c>
      <c r="H8027" s="125">
        <v>1</v>
      </c>
      <c r="I8027" s="126">
        <v>0</v>
      </c>
      <c r="J8027" s="127">
        <f>H8027*I8027</f>
        <v>0</v>
      </c>
      <c r="K8027" s="125"/>
      <c r="L8027" s="125">
        <f>H8027*K8027</f>
        <v>0</v>
      </c>
      <c r="M8027" s="125"/>
      <c r="N8027" s="125">
        <f>H8027*M8027</f>
        <v>0</v>
      </c>
      <c r="O8027" s="127">
        <v>15</v>
      </c>
      <c r="P8027" s="127">
        <f>J8027*(O8027/100)</f>
        <v>0</v>
      </c>
      <c r="Q8027" s="127">
        <f>J8027+P8027</f>
        <v>0</v>
      </c>
      <c r="R8027" s="128"/>
      <c r="S8027" s="128" t="s">
        <v>776</v>
      </c>
      <c r="T8027" s="129">
        <v>1</v>
      </c>
      <c r="U8027" s="8"/>
      <c r="V8027" s="8"/>
      <c r="W8027" s="8"/>
      <c r="X8027" s="60"/>
    </row>
    <row r="8028" spans="1:27" ht="9.75" outlineLevel="5" x14ac:dyDescent="0.2">
      <c r="A8028" s="130"/>
      <c r="B8028" s="131"/>
      <c r="C8028" s="131"/>
      <c r="D8028" s="132"/>
      <c r="E8028" s="136" t="s">
        <v>0</v>
      </c>
      <c r="F8028" s="159" t="s">
        <v>763</v>
      </c>
      <c r="G8028" s="159"/>
      <c r="H8028" s="160"/>
      <c r="I8028" s="161"/>
      <c r="J8028" s="162"/>
      <c r="K8028" s="134"/>
      <c r="L8028" s="134"/>
      <c r="M8028" s="134"/>
      <c r="N8028" s="134"/>
      <c r="O8028" s="135"/>
      <c r="P8028" s="135"/>
      <c r="Q8028" s="135"/>
      <c r="R8028" s="132"/>
      <c r="S8028" s="132"/>
      <c r="T8028" s="131"/>
      <c r="U8028" s="6"/>
      <c r="V8028" s="8"/>
      <c r="W8028" s="8"/>
      <c r="X8028" s="133" t="str">
        <f>F8028</f>
        <v>---</v>
      </c>
      <c r="Y8028" s="9"/>
      <c r="AA8028" s="11"/>
    </row>
    <row r="8029" spans="1:27" ht="7.5" customHeight="1" outlineLevel="5" x14ac:dyDescent="0.15">
      <c r="B8029" s="69"/>
      <c r="C8029" s="69"/>
      <c r="D8029" s="60"/>
      <c r="E8029" s="60"/>
      <c r="F8029" s="61"/>
      <c r="G8029" s="60"/>
      <c r="H8029" s="65"/>
      <c r="I8029" s="105"/>
      <c r="J8029" s="63"/>
      <c r="K8029" s="65"/>
      <c r="L8029" s="65"/>
      <c r="M8029" s="65"/>
      <c r="N8029" s="65"/>
      <c r="O8029" s="63"/>
      <c r="P8029" s="63"/>
      <c r="Q8029" s="63"/>
      <c r="R8029" s="60"/>
      <c r="S8029" s="60"/>
      <c r="T8029" s="69"/>
      <c r="U8029" s="8"/>
      <c r="X8029" s="60"/>
    </row>
    <row r="8030" spans="1:27" ht="11.25" outlineLevel="4" x14ac:dyDescent="0.2">
      <c r="A8030" s="4"/>
      <c r="B8030" s="120"/>
      <c r="C8030" s="121">
        <v>16</v>
      </c>
      <c r="D8030" s="122" t="s">
        <v>534</v>
      </c>
      <c r="E8030" s="123" t="s">
        <v>4030</v>
      </c>
      <c r="F8030" s="124" t="s">
        <v>4031</v>
      </c>
      <c r="G8030" s="122" t="s">
        <v>724</v>
      </c>
      <c r="H8030" s="125">
        <v>5</v>
      </c>
      <c r="I8030" s="126">
        <v>0</v>
      </c>
      <c r="J8030" s="127">
        <f>H8030*I8030</f>
        <v>0</v>
      </c>
      <c r="K8030" s="125"/>
      <c r="L8030" s="125">
        <f>H8030*K8030</f>
        <v>0</v>
      </c>
      <c r="M8030" s="125"/>
      <c r="N8030" s="125">
        <f>H8030*M8030</f>
        <v>0</v>
      </c>
      <c r="O8030" s="127">
        <v>15</v>
      </c>
      <c r="P8030" s="127">
        <f>J8030*(O8030/100)</f>
        <v>0</v>
      </c>
      <c r="Q8030" s="127">
        <f>J8030+P8030</f>
        <v>0</v>
      </c>
      <c r="R8030" s="128"/>
      <c r="S8030" s="128" t="s">
        <v>538</v>
      </c>
      <c r="T8030" s="129">
        <v>1</v>
      </c>
      <c r="U8030" s="8"/>
      <c r="V8030" s="8"/>
      <c r="W8030" s="8"/>
      <c r="X8030" s="60"/>
    </row>
    <row r="8031" spans="1:27" ht="9.75" outlineLevel="5" x14ac:dyDescent="0.2">
      <c r="A8031" s="130"/>
      <c r="B8031" s="131"/>
      <c r="C8031" s="131"/>
      <c r="D8031" s="132"/>
      <c r="E8031" s="136" t="s">
        <v>0</v>
      </c>
      <c r="F8031" s="159" t="s">
        <v>4032</v>
      </c>
      <c r="G8031" s="159"/>
      <c r="H8031" s="160"/>
      <c r="I8031" s="161"/>
      <c r="J8031" s="162"/>
      <c r="K8031" s="134"/>
      <c r="L8031" s="134"/>
      <c r="M8031" s="134"/>
      <c r="N8031" s="134"/>
      <c r="O8031" s="135"/>
      <c r="P8031" s="135"/>
      <c r="Q8031" s="135"/>
      <c r="R8031" s="132"/>
      <c r="S8031" s="132"/>
      <c r="T8031" s="131"/>
      <c r="U8031" s="6"/>
      <c r="V8031" s="8"/>
      <c r="W8031" s="8"/>
      <c r="X8031" s="133" t="str">
        <f>F8031</f>
        <v>Montáž přepěťových ochran nn se zapojením vodičů svodiče přepětí – typ 3 na DIN lištu jednopólových</v>
      </c>
      <c r="Y8031" s="9"/>
      <c r="AA8031" s="11"/>
    </row>
    <row r="8032" spans="1:27" ht="7.5" customHeight="1" outlineLevel="5" x14ac:dyDescent="0.15">
      <c r="B8032" s="69"/>
      <c r="C8032" s="69"/>
      <c r="D8032" s="60"/>
      <c r="E8032" s="60"/>
      <c r="F8032" s="61"/>
      <c r="G8032" s="60"/>
      <c r="H8032" s="65"/>
      <c r="I8032" s="105"/>
      <c r="J8032" s="63"/>
      <c r="K8032" s="65"/>
      <c r="L8032" s="65"/>
      <c r="M8032" s="65"/>
      <c r="N8032" s="65"/>
      <c r="O8032" s="63"/>
      <c r="P8032" s="63"/>
      <c r="Q8032" s="63"/>
      <c r="R8032" s="60"/>
      <c r="S8032" s="60"/>
      <c r="T8032" s="69"/>
      <c r="U8032" s="8"/>
      <c r="X8032" s="60"/>
    </row>
    <row r="8033" spans="1:27" ht="22.5" outlineLevel="4" x14ac:dyDescent="0.2">
      <c r="A8033" s="4"/>
      <c r="B8033" s="120"/>
      <c r="C8033" s="121">
        <v>17</v>
      </c>
      <c r="D8033" s="122" t="s">
        <v>760</v>
      </c>
      <c r="E8033" s="123" t="s">
        <v>4033</v>
      </c>
      <c r="F8033" s="124" t="s">
        <v>4034</v>
      </c>
      <c r="G8033" s="122" t="s">
        <v>3656</v>
      </c>
      <c r="H8033" s="125">
        <v>5</v>
      </c>
      <c r="I8033" s="126">
        <v>0</v>
      </c>
      <c r="J8033" s="127">
        <f>H8033*I8033</f>
        <v>0</v>
      </c>
      <c r="K8033" s="125"/>
      <c r="L8033" s="125">
        <f>H8033*K8033</f>
        <v>0</v>
      </c>
      <c r="M8033" s="125"/>
      <c r="N8033" s="125">
        <f>H8033*M8033</f>
        <v>0</v>
      </c>
      <c r="O8033" s="127">
        <v>15</v>
      </c>
      <c r="P8033" s="127">
        <f>J8033*(O8033/100)</f>
        <v>0</v>
      </c>
      <c r="Q8033" s="127">
        <f>J8033+P8033</f>
        <v>0</v>
      </c>
      <c r="R8033" s="128"/>
      <c r="S8033" s="128" t="s">
        <v>776</v>
      </c>
      <c r="T8033" s="129">
        <v>1</v>
      </c>
      <c r="U8033" s="8"/>
      <c r="V8033" s="8"/>
      <c r="W8033" s="8"/>
      <c r="X8033" s="60"/>
    </row>
    <row r="8034" spans="1:27" ht="9.75" outlineLevel="5" x14ac:dyDescent="0.2">
      <c r="A8034" s="130"/>
      <c r="B8034" s="131"/>
      <c r="C8034" s="131"/>
      <c r="D8034" s="132"/>
      <c r="E8034" s="136" t="s">
        <v>0</v>
      </c>
      <c r="F8034" s="159" t="s">
        <v>763</v>
      </c>
      <c r="G8034" s="159"/>
      <c r="H8034" s="160"/>
      <c r="I8034" s="161"/>
      <c r="J8034" s="162"/>
      <c r="K8034" s="134"/>
      <c r="L8034" s="134"/>
      <c r="M8034" s="134"/>
      <c r="N8034" s="134"/>
      <c r="O8034" s="135"/>
      <c r="P8034" s="135"/>
      <c r="Q8034" s="135"/>
      <c r="R8034" s="132"/>
      <c r="S8034" s="132"/>
      <c r="T8034" s="131"/>
      <c r="U8034" s="6"/>
      <c r="V8034" s="8"/>
      <c r="W8034" s="8"/>
      <c r="X8034" s="133" t="str">
        <f>F8034</f>
        <v>---</v>
      </c>
      <c r="Y8034" s="9"/>
      <c r="AA8034" s="11"/>
    </row>
    <row r="8035" spans="1:27" ht="7.5" customHeight="1" outlineLevel="5" x14ac:dyDescent="0.15">
      <c r="B8035" s="69"/>
      <c r="C8035" s="69"/>
      <c r="D8035" s="60"/>
      <c r="E8035" s="60"/>
      <c r="F8035" s="61"/>
      <c r="G8035" s="60"/>
      <c r="H8035" s="65"/>
      <c r="I8035" s="105"/>
      <c r="J8035" s="63"/>
      <c r="K8035" s="65"/>
      <c r="L8035" s="65"/>
      <c r="M8035" s="65"/>
      <c r="N8035" s="65"/>
      <c r="O8035" s="63"/>
      <c r="P8035" s="63"/>
      <c r="Q8035" s="63"/>
      <c r="R8035" s="60"/>
      <c r="S8035" s="60"/>
      <c r="T8035" s="69"/>
      <c r="U8035" s="8"/>
      <c r="X8035" s="60"/>
    </row>
    <row r="8036" spans="1:27" ht="11.25" outlineLevel="4" x14ac:dyDescent="0.2">
      <c r="A8036" s="4"/>
      <c r="B8036" s="120"/>
      <c r="C8036" s="121">
        <v>18</v>
      </c>
      <c r="D8036" s="122" t="s">
        <v>3747</v>
      </c>
      <c r="E8036" s="123" t="s">
        <v>4035</v>
      </c>
      <c r="F8036" s="124" t="s">
        <v>4036</v>
      </c>
      <c r="G8036" s="122" t="s">
        <v>724</v>
      </c>
      <c r="H8036" s="125">
        <v>20</v>
      </c>
      <c r="I8036" s="126">
        <v>0</v>
      </c>
      <c r="J8036" s="127">
        <f>H8036*I8036</f>
        <v>0</v>
      </c>
      <c r="K8036" s="125">
        <v>4.0000000000000003E-5</v>
      </c>
      <c r="L8036" s="125">
        <f>H8036*K8036</f>
        <v>8.0000000000000004E-4</v>
      </c>
      <c r="M8036" s="125"/>
      <c r="N8036" s="125">
        <f>H8036*M8036</f>
        <v>0</v>
      </c>
      <c r="O8036" s="127">
        <v>15</v>
      </c>
      <c r="P8036" s="127">
        <f>J8036*(O8036/100)</f>
        <v>0</v>
      </c>
      <c r="Q8036" s="127">
        <f>J8036+P8036</f>
        <v>0</v>
      </c>
      <c r="R8036" s="128"/>
      <c r="S8036" s="128" t="s">
        <v>538</v>
      </c>
      <c r="T8036" s="129">
        <v>1</v>
      </c>
      <c r="U8036" s="8"/>
      <c r="V8036" s="8"/>
      <c r="W8036" s="8"/>
      <c r="X8036" s="60"/>
    </row>
    <row r="8037" spans="1:27" ht="19.5" outlineLevel="5" x14ac:dyDescent="0.2">
      <c r="A8037" s="130"/>
      <c r="B8037" s="131"/>
      <c r="C8037" s="131"/>
      <c r="D8037" s="132"/>
      <c r="E8037" s="136" t="s">
        <v>0</v>
      </c>
      <c r="F8037" s="159" t="s">
        <v>4037</v>
      </c>
      <c r="G8037" s="159"/>
      <c r="H8037" s="160"/>
      <c r="I8037" s="161"/>
      <c r="J8037" s="162"/>
      <c r="K8037" s="134"/>
      <c r="L8037" s="134"/>
      <c r="M8037" s="134"/>
      <c r="N8037" s="134"/>
      <c r="O8037" s="135"/>
      <c r="P8037" s="135"/>
      <c r="Q8037" s="135"/>
      <c r="R8037" s="132"/>
      <c r="S8037" s="132"/>
      <c r="T8037" s="131"/>
      <c r="U8037" s="6"/>
      <c r="V8037" s="8"/>
      <c r="W8037" s="8"/>
      <c r="X8037" s="133" t="str">
        <f>F8037</f>
        <v>Ukončení koaxiálních kabelů pro anténní svody včetně odstranění pláště na jednom konci kabelu, úpravy vnějšího dutého vodiče, odstranění izolace z vnitřního vodiče, přiletování na špičky konektorů na kabelu do vnějšího průměru do 10 mm</v>
      </c>
      <c r="Y8037" s="9"/>
      <c r="AA8037" s="11"/>
    </row>
    <row r="8038" spans="1:27" ht="7.5" customHeight="1" outlineLevel="5" x14ac:dyDescent="0.15">
      <c r="B8038" s="69"/>
      <c r="C8038" s="69"/>
      <c r="D8038" s="60"/>
      <c r="E8038" s="60"/>
      <c r="F8038" s="61"/>
      <c r="G8038" s="60"/>
      <c r="H8038" s="65"/>
      <c r="I8038" s="105"/>
      <c r="J8038" s="63"/>
      <c r="K8038" s="65"/>
      <c r="L8038" s="65"/>
      <c r="M8038" s="65"/>
      <c r="N8038" s="65"/>
      <c r="O8038" s="63"/>
      <c r="P8038" s="63"/>
      <c r="Q8038" s="63"/>
      <c r="R8038" s="60"/>
      <c r="S8038" s="60"/>
      <c r="T8038" s="69"/>
      <c r="U8038" s="8"/>
      <c r="X8038" s="60"/>
    </row>
    <row r="8039" spans="1:27" ht="11.25" outlineLevel="4" x14ac:dyDescent="0.2">
      <c r="A8039" s="4"/>
      <c r="B8039" s="120"/>
      <c r="C8039" s="121">
        <v>19</v>
      </c>
      <c r="D8039" s="122" t="s">
        <v>534</v>
      </c>
      <c r="E8039" s="123" t="s">
        <v>4038</v>
      </c>
      <c r="F8039" s="124" t="s">
        <v>4039</v>
      </c>
      <c r="G8039" s="122" t="s">
        <v>724</v>
      </c>
      <c r="H8039" s="125">
        <v>20</v>
      </c>
      <c r="I8039" s="126">
        <v>0</v>
      </c>
      <c r="J8039" s="127">
        <f>H8039*I8039</f>
        <v>0</v>
      </c>
      <c r="K8039" s="125"/>
      <c r="L8039" s="125">
        <f>H8039*K8039</f>
        <v>0</v>
      </c>
      <c r="M8039" s="125"/>
      <c r="N8039" s="125">
        <f>H8039*M8039</f>
        <v>0</v>
      </c>
      <c r="O8039" s="127">
        <v>15</v>
      </c>
      <c r="P8039" s="127">
        <f>J8039*(O8039/100)</f>
        <v>0</v>
      </c>
      <c r="Q8039" s="127">
        <f>J8039+P8039</f>
        <v>0</v>
      </c>
      <c r="R8039" s="128"/>
      <c r="S8039" s="128" t="s">
        <v>538</v>
      </c>
      <c r="T8039" s="129">
        <v>1</v>
      </c>
      <c r="U8039" s="8"/>
      <c r="V8039" s="8"/>
      <c r="W8039" s="8"/>
      <c r="X8039" s="60"/>
    </row>
    <row r="8040" spans="1:27" ht="9.75" outlineLevel="5" x14ac:dyDescent="0.2">
      <c r="A8040" s="130"/>
      <c r="B8040" s="131"/>
      <c r="C8040" s="131"/>
      <c r="D8040" s="132"/>
      <c r="E8040" s="136" t="s">
        <v>0</v>
      </c>
      <c r="F8040" s="159" t="s">
        <v>4040</v>
      </c>
      <c r="G8040" s="159"/>
      <c r="H8040" s="160"/>
      <c r="I8040" s="161"/>
      <c r="J8040" s="162"/>
      <c r="K8040" s="134"/>
      <c r="L8040" s="134"/>
      <c r="M8040" s="134"/>
      <c r="N8040" s="134"/>
      <c r="O8040" s="135"/>
      <c r="P8040" s="135"/>
      <c r="Q8040" s="135"/>
      <c r="R8040" s="132"/>
      <c r="S8040" s="132"/>
      <c r="T8040" s="131"/>
      <c r="U8040" s="6"/>
      <c r="V8040" s="8"/>
      <c r="W8040" s="8"/>
      <c r="X8040" s="133" t="str">
        <f>F8040</f>
        <v>Montáž společné televizní antény F konektoru</v>
      </c>
      <c r="Y8040" s="9"/>
      <c r="AA8040" s="11"/>
    </row>
    <row r="8041" spans="1:27" ht="7.5" customHeight="1" outlineLevel="5" x14ac:dyDescent="0.15">
      <c r="B8041" s="69"/>
      <c r="C8041" s="69"/>
      <c r="D8041" s="60"/>
      <c r="E8041" s="60"/>
      <c r="F8041" s="61"/>
      <c r="G8041" s="60"/>
      <c r="H8041" s="65"/>
      <c r="I8041" s="105"/>
      <c r="J8041" s="63"/>
      <c r="K8041" s="65"/>
      <c r="L8041" s="65"/>
      <c r="M8041" s="65"/>
      <c r="N8041" s="65"/>
      <c r="O8041" s="63"/>
      <c r="P8041" s="63"/>
      <c r="Q8041" s="63"/>
      <c r="R8041" s="60"/>
      <c r="S8041" s="60"/>
      <c r="T8041" s="69"/>
      <c r="U8041" s="8"/>
      <c r="X8041" s="60"/>
    </row>
    <row r="8042" spans="1:27" ht="11.25" outlineLevel="4" x14ac:dyDescent="0.2">
      <c r="A8042" s="4"/>
      <c r="B8042" s="120"/>
      <c r="C8042" s="121">
        <v>20</v>
      </c>
      <c r="D8042" s="122" t="s">
        <v>760</v>
      </c>
      <c r="E8042" s="123" t="s">
        <v>4041</v>
      </c>
      <c r="F8042" s="124" t="s">
        <v>4042</v>
      </c>
      <c r="G8042" s="122" t="s">
        <v>3664</v>
      </c>
      <c r="H8042" s="125">
        <v>20</v>
      </c>
      <c r="I8042" s="126">
        <v>0</v>
      </c>
      <c r="J8042" s="127">
        <f>H8042*I8042</f>
        <v>0</v>
      </c>
      <c r="K8042" s="125"/>
      <c r="L8042" s="125">
        <f>H8042*K8042</f>
        <v>0</v>
      </c>
      <c r="M8042" s="125"/>
      <c r="N8042" s="125">
        <f>H8042*M8042</f>
        <v>0</v>
      </c>
      <c r="O8042" s="127">
        <v>15</v>
      </c>
      <c r="P8042" s="127">
        <f>J8042*(O8042/100)</f>
        <v>0</v>
      </c>
      <c r="Q8042" s="127">
        <f>J8042+P8042</f>
        <v>0</v>
      </c>
      <c r="R8042" s="128"/>
      <c r="S8042" s="128" t="s">
        <v>776</v>
      </c>
      <c r="T8042" s="129">
        <v>1</v>
      </c>
      <c r="U8042" s="8"/>
      <c r="V8042" s="8"/>
      <c r="W8042" s="8"/>
      <c r="X8042" s="60"/>
    </row>
    <row r="8043" spans="1:27" ht="9.75" outlineLevel="5" x14ac:dyDescent="0.2">
      <c r="A8043" s="130"/>
      <c r="B8043" s="131"/>
      <c r="C8043" s="131"/>
      <c r="D8043" s="132"/>
      <c r="E8043" s="136" t="s">
        <v>0</v>
      </c>
      <c r="F8043" s="159" t="s">
        <v>763</v>
      </c>
      <c r="G8043" s="159"/>
      <c r="H8043" s="160"/>
      <c r="I8043" s="161"/>
      <c r="J8043" s="162"/>
      <c r="K8043" s="134"/>
      <c r="L8043" s="134"/>
      <c r="M8043" s="134"/>
      <c r="N8043" s="134"/>
      <c r="O8043" s="135"/>
      <c r="P8043" s="135"/>
      <c r="Q8043" s="135"/>
      <c r="R8043" s="132"/>
      <c r="S8043" s="132"/>
      <c r="T8043" s="131"/>
      <c r="U8043" s="6"/>
      <c r="V8043" s="8"/>
      <c r="W8043" s="8"/>
      <c r="X8043" s="133" t="str">
        <f>F8043</f>
        <v>---</v>
      </c>
      <c r="Y8043" s="9"/>
      <c r="AA8043" s="11"/>
    </row>
    <row r="8044" spans="1:27" ht="7.5" customHeight="1" outlineLevel="5" x14ac:dyDescent="0.15">
      <c r="B8044" s="69"/>
      <c r="C8044" s="69"/>
      <c r="D8044" s="60"/>
      <c r="E8044" s="60"/>
      <c r="F8044" s="61"/>
      <c r="G8044" s="60"/>
      <c r="H8044" s="65"/>
      <c r="I8044" s="105"/>
      <c r="J8044" s="63"/>
      <c r="K8044" s="65"/>
      <c r="L8044" s="65"/>
      <c r="M8044" s="65"/>
      <c r="N8044" s="65"/>
      <c r="O8044" s="63"/>
      <c r="P8044" s="63"/>
      <c r="Q8044" s="63"/>
      <c r="R8044" s="60"/>
      <c r="S8044" s="60"/>
      <c r="T8044" s="69"/>
      <c r="U8044" s="8"/>
      <c r="X8044" s="60"/>
    </row>
    <row r="8045" spans="1:27" ht="11.25" outlineLevel="4" x14ac:dyDescent="0.2">
      <c r="A8045" s="4"/>
      <c r="B8045" s="120"/>
      <c r="C8045" s="121">
        <v>21</v>
      </c>
      <c r="D8045" s="122" t="s">
        <v>3747</v>
      </c>
      <c r="E8045" s="123" t="s">
        <v>4043</v>
      </c>
      <c r="F8045" s="124" t="s">
        <v>4044</v>
      </c>
      <c r="G8045" s="122" t="s">
        <v>724</v>
      </c>
      <c r="H8045" s="125">
        <v>1</v>
      </c>
      <c r="I8045" s="126">
        <v>0</v>
      </c>
      <c r="J8045" s="127">
        <f>H8045*I8045</f>
        <v>0</v>
      </c>
      <c r="K8045" s="125"/>
      <c r="L8045" s="125">
        <f>H8045*K8045</f>
        <v>0</v>
      </c>
      <c r="M8045" s="125"/>
      <c r="N8045" s="125">
        <f>H8045*M8045</f>
        <v>0</v>
      </c>
      <c r="O8045" s="127">
        <v>15</v>
      </c>
      <c r="P8045" s="127">
        <f>J8045*(O8045/100)</f>
        <v>0</v>
      </c>
      <c r="Q8045" s="127">
        <f>J8045+P8045</f>
        <v>0</v>
      </c>
      <c r="R8045" s="128"/>
      <c r="S8045" s="128" t="s">
        <v>538</v>
      </c>
      <c r="T8045" s="129">
        <v>1</v>
      </c>
      <c r="U8045" s="8"/>
      <c r="V8045" s="8"/>
      <c r="W8045" s="8"/>
      <c r="X8045" s="60"/>
    </row>
    <row r="8046" spans="1:27" ht="9.75" outlineLevel="5" x14ac:dyDescent="0.2">
      <c r="A8046" s="130"/>
      <c r="B8046" s="131"/>
      <c r="C8046" s="131"/>
      <c r="D8046" s="132"/>
      <c r="E8046" s="136" t="s">
        <v>0</v>
      </c>
      <c r="F8046" s="159" t="s">
        <v>4045</v>
      </c>
      <c r="G8046" s="159"/>
      <c r="H8046" s="160"/>
      <c r="I8046" s="161"/>
      <c r="J8046" s="162"/>
      <c r="K8046" s="134"/>
      <c r="L8046" s="134"/>
      <c r="M8046" s="134"/>
      <c r="N8046" s="134"/>
      <c r="O8046" s="135"/>
      <c r="P8046" s="135"/>
      <c r="Q8046" s="135"/>
      <c r="R8046" s="132"/>
      <c r="S8046" s="132"/>
      <c r="T8046" s="131"/>
      <c r="U8046" s="6"/>
      <c r="V8046" s="8"/>
      <c r="W8046" s="8"/>
      <c r="X8046" s="133" t="str">
        <f>F8046</f>
        <v>Kontrola měření a nastavení anténního systému včetně koaxiálního rozvaděče a dalších napáječů AS PD složeného ze dvou kusů anténních jednotek</v>
      </c>
      <c r="Y8046" s="9"/>
      <c r="AA8046" s="11"/>
    </row>
    <row r="8047" spans="1:27" ht="7.5" customHeight="1" outlineLevel="5" x14ac:dyDescent="0.15">
      <c r="B8047" s="69"/>
      <c r="C8047" s="69"/>
      <c r="D8047" s="60"/>
      <c r="E8047" s="60"/>
      <c r="F8047" s="61"/>
      <c r="G8047" s="60"/>
      <c r="H8047" s="65"/>
      <c r="I8047" s="105"/>
      <c r="J8047" s="63"/>
      <c r="K8047" s="65"/>
      <c r="L8047" s="65"/>
      <c r="M8047" s="65"/>
      <c r="N8047" s="65"/>
      <c r="O8047" s="63"/>
      <c r="P8047" s="63"/>
      <c r="Q8047" s="63"/>
      <c r="R8047" s="60"/>
      <c r="S8047" s="60"/>
      <c r="T8047" s="69"/>
      <c r="U8047" s="8"/>
      <c r="X8047" s="60"/>
    </row>
    <row r="8048" spans="1:27" ht="11.25" outlineLevel="4" x14ac:dyDescent="0.2">
      <c r="A8048" s="4"/>
      <c r="B8048" s="120"/>
      <c r="C8048" s="121">
        <v>22</v>
      </c>
      <c r="D8048" s="122" t="s">
        <v>534</v>
      </c>
      <c r="E8048" s="123" t="s">
        <v>4046</v>
      </c>
      <c r="F8048" s="124" t="s">
        <v>4047</v>
      </c>
      <c r="G8048" s="122" t="s">
        <v>752</v>
      </c>
      <c r="H8048" s="125">
        <v>300</v>
      </c>
      <c r="I8048" s="126">
        <v>0</v>
      </c>
      <c r="J8048" s="127">
        <f>H8048*I8048</f>
        <v>0</v>
      </c>
      <c r="K8048" s="125"/>
      <c r="L8048" s="125">
        <f>H8048*K8048</f>
        <v>0</v>
      </c>
      <c r="M8048" s="125"/>
      <c r="N8048" s="125">
        <f>H8048*M8048</f>
        <v>0</v>
      </c>
      <c r="O8048" s="127">
        <v>15</v>
      </c>
      <c r="P8048" s="127">
        <f>J8048*(O8048/100)</f>
        <v>0</v>
      </c>
      <c r="Q8048" s="127">
        <f>J8048+P8048</f>
        <v>0</v>
      </c>
      <c r="R8048" s="128"/>
      <c r="S8048" s="128" t="s">
        <v>538</v>
      </c>
      <c r="T8048" s="129">
        <v>1</v>
      </c>
      <c r="U8048" s="8"/>
      <c r="V8048" s="8"/>
      <c r="W8048" s="8"/>
      <c r="X8048" s="60"/>
    </row>
    <row r="8049" spans="1:27" ht="9.75" outlineLevel="5" x14ac:dyDescent="0.2">
      <c r="A8049" s="130"/>
      <c r="B8049" s="131"/>
      <c r="C8049" s="131"/>
      <c r="D8049" s="132"/>
      <c r="E8049" s="136" t="s">
        <v>0</v>
      </c>
      <c r="F8049" s="159" t="s">
        <v>4048</v>
      </c>
      <c r="G8049" s="159"/>
      <c r="H8049" s="160"/>
      <c r="I8049" s="161"/>
      <c r="J8049" s="162"/>
      <c r="K8049" s="134"/>
      <c r="L8049" s="134"/>
      <c r="M8049" s="134"/>
      <c r="N8049" s="134"/>
      <c r="O8049" s="135"/>
      <c r="P8049" s="135"/>
      <c r="Q8049" s="135"/>
      <c r="R8049" s="132"/>
      <c r="S8049" s="132"/>
      <c r="T8049" s="131"/>
      <c r="U8049" s="6"/>
      <c r="V8049" s="8"/>
      <c r="W8049" s="8"/>
      <c r="X8049" s="133" t="str">
        <f>F8049</f>
        <v>Montáž kabelů sdělovacích pro vnitřní rozvody počtu žil do 15</v>
      </c>
      <c r="Y8049" s="9"/>
      <c r="AA8049" s="11"/>
    </row>
    <row r="8050" spans="1:27" ht="7.5" customHeight="1" outlineLevel="5" x14ac:dyDescent="0.15">
      <c r="B8050" s="69"/>
      <c r="C8050" s="69"/>
      <c r="D8050" s="60"/>
      <c r="E8050" s="60"/>
      <c r="F8050" s="61"/>
      <c r="G8050" s="60"/>
      <c r="H8050" s="65"/>
      <c r="I8050" s="105"/>
      <c r="J8050" s="63"/>
      <c r="K8050" s="65"/>
      <c r="L8050" s="65"/>
      <c r="M8050" s="65"/>
      <c r="N8050" s="65"/>
      <c r="O8050" s="63"/>
      <c r="P8050" s="63"/>
      <c r="Q8050" s="63"/>
      <c r="R8050" s="60"/>
      <c r="S8050" s="60"/>
      <c r="T8050" s="69"/>
      <c r="U8050" s="8"/>
      <c r="X8050" s="60"/>
    </row>
    <row r="8051" spans="1:27" ht="33.75" outlineLevel="4" x14ac:dyDescent="0.2">
      <c r="A8051" s="4"/>
      <c r="B8051" s="120"/>
      <c r="C8051" s="121">
        <v>23</v>
      </c>
      <c r="D8051" s="122" t="s">
        <v>760</v>
      </c>
      <c r="E8051" s="123" t="s">
        <v>4049</v>
      </c>
      <c r="F8051" s="124" t="s">
        <v>4050</v>
      </c>
      <c r="G8051" s="122" t="s">
        <v>752</v>
      </c>
      <c r="H8051" s="125">
        <v>300</v>
      </c>
      <c r="I8051" s="126">
        <v>0</v>
      </c>
      <c r="J8051" s="127">
        <f>H8051*I8051</f>
        <v>0</v>
      </c>
      <c r="K8051" s="125"/>
      <c r="L8051" s="125">
        <f>H8051*K8051</f>
        <v>0</v>
      </c>
      <c r="M8051" s="125"/>
      <c r="N8051" s="125">
        <f>H8051*M8051</f>
        <v>0</v>
      </c>
      <c r="O8051" s="127">
        <v>15</v>
      </c>
      <c r="P8051" s="127">
        <f>J8051*(O8051/100)</f>
        <v>0</v>
      </c>
      <c r="Q8051" s="127">
        <f>J8051+P8051</f>
        <v>0</v>
      </c>
      <c r="R8051" s="128"/>
      <c r="S8051" s="128" t="s">
        <v>776</v>
      </c>
      <c r="T8051" s="129">
        <v>1</v>
      </c>
      <c r="U8051" s="8"/>
      <c r="V8051" s="8"/>
      <c r="W8051" s="8"/>
      <c r="X8051" s="60"/>
    </row>
    <row r="8052" spans="1:27" ht="9.75" outlineLevel="5" x14ac:dyDescent="0.2">
      <c r="A8052" s="130"/>
      <c r="B8052" s="131"/>
      <c r="C8052" s="131"/>
      <c r="D8052" s="132"/>
      <c r="E8052" s="136" t="s">
        <v>0</v>
      </c>
      <c r="F8052" s="159" t="s">
        <v>763</v>
      </c>
      <c r="G8052" s="159"/>
      <c r="H8052" s="160"/>
      <c r="I8052" s="161"/>
      <c r="J8052" s="162"/>
      <c r="K8052" s="134"/>
      <c r="L8052" s="134"/>
      <c r="M8052" s="134"/>
      <c r="N8052" s="134"/>
      <c r="O8052" s="135"/>
      <c r="P8052" s="135"/>
      <c r="Q8052" s="135"/>
      <c r="R8052" s="132"/>
      <c r="S8052" s="132"/>
      <c r="T8052" s="131"/>
      <c r="U8052" s="6"/>
      <c r="V8052" s="8"/>
      <c r="W8052" s="8"/>
      <c r="X8052" s="133" t="str">
        <f>F8052</f>
        <v>---</v>
      </c>
      <c r="Y8052" s="9"/>
      <c r="AA8052" s="11"/>
    </row>
    <row r="8053" spans="1:27" ht="7.5" customHeight="1" outlineLevel="5" x14ac:dyDescent="0.15">
      <c r="B8053" s="69"/>
      <c r="C8053" s="69"/>
      <c r="D8053" s="60"/>
      <c r="E8053" s="60"/>
      <c r="F8053" s="61"/>
      <c r="G8053" s="60"/>
      <c r="H8053" s="65"/>
      <c r="I8053" s="105"/>
      <c r="J8053" s="63"/>
      <c r="K8053" s="65"/>
      <c r="L8053" s="65"/>
      <c r="M8053" s="65"/>
      <c r="N8053" s="65"/>
      <c r="O8053" s="63"/>
      <c r="P8053" s="63"/>
      <c r="Q8053" s="63"/>
      <c r="R8053" s="60"/>
      <c r="S8053" s="60"/>
      <c r="T8053" s="69"/>
      <c r="U8053" s="8"/>
      <c r="X8053" s="60"/>
    </row>
    <row r="8054" spans="1:27" ht="11.25" outlineLevel="4" x14ac:dyDescent="0.2">
      <c r="A8054" s="4"/>
      <c r="B8054" s="120"/>
      <c r="C8054" s="121">
        <v>24</v>
      </c>
      <c r="D8054" s="122" t="s">
        <v>534</v>
      </c>
      <c r="E8054" s="123" t="s">
        <v>4046</v>
      </c>
      <c r="F8054" s="124" t="s">
        <v>4047</v>
      </c>
      <c r="G8054" s="122" t="s">
        <v>752</v>
      </c>
      <c r="H8054" s="125">
        <v>250</v>
      </c>
      <c r="I8054" s="126">
        <v>0</v>
      </c>
      <c r="J8054" s="127">
        <f>H8054*I8054</f>
        <v>0</v>
      </c>
      <c r="K8054" s="125"/>
      <c r="L8054" s="125">
        <f>H8054*K8054</f>
        <v>0</v>
      </c>
      <c r="M8054" s="125"/>
      <c r="N8054" s="125">
        <f>H8054*M8054</f>
        <v>0</v>
      </c>
      <c r="O8054" s="127">
        <v>15</v>
      </c>
      <c r="P8054" s="127">
        <f>J8054*(O8054/100)</f>
        <v>0</v>
      </c>
      <c r="Q8054" s="127">
        <f>J8054+P8054</f>
        <v>0</v>
      </c>
      <c r="R8054" s="128"/>
      <c r="S8054" s="128" t="s">
        <v>538</v>
      </c>
      <c r="T8054" s="129">
        <v>1</v>
      </c>
      <c r="U8054" s="8"/>
      <c r="V8054" s="8"/>
      <c r="W8054" s="8"/>
      <c r="X8054" s="60"/>
    </row>
    <row r="8055" spans="1:27" ht="9.75" outlineLevel="5" x14ac:dyDescent="0.2">
      <c r="A8055" s="130"/>
      <c r="B8055" s="131"/>
      <c r="C8055" s="131"/>
      <c r="D8055" s="132"/>
      <c r="E8055" s="136" t="s">
        <v>0</v>
      </c>
      <c r="F8055" s="159" t="s">
        <v>4048</v>
      </c>
      <c r="G8055" s="159"/>
      <c r="H8055" s="160"/>
      <c r="I8055" s="161"/>
      <c r="J8055" s="162"/>
      <c r="K8055" s="134"/>
      <c r="L8055" s="134"/>
      <c r="M8055" s="134"/>
      <c r="N8055" s="134"/>
      <c r="O8055" s="135"/>
      <c r="P8055" s="135"/>
      <c r="Q8055" s="135"/>
      <c r="R8055" s="132"/>
      <c r="S8055" s="132"/>
      <c r="T8055" s="131"/>
      <c r="U8055" s="6"/>
      <c r="V8055" s="8"/>
      <c r="W8055" s="8"/>
      <c r="X8055" s="133" t="str">
        <f>F8055</f>
        <v>Montáž kabelů sdělovacích pro vnitřní rozvody počtu žil do 15</v>
      </c>
      <c r="Y8055" s="9"/>
      <c r="AA8055" s="11"/>
    </row>
    <row r="8056" spans="1:27" ht="7.5" customHeight="1" outlineLevel="5" x14ac:dyDescent="0.15">
      <c r="B8056" s="69"/>
      <c r="C8056" s="69"/>
      <c r="D8056" s="60"/>
      <c r="E8056" s="60"/>
      <c r="F8056" s="61"/>
      <c r="G8056" s="60"/>
      <c r="H8056" s="65"/>
      <c r="I8056" s="105"/>
      <c r="J8056" s="63"/>
      <c r="K8056" s="65"/>
      <c r="L8056" s="65"/>
      <c r="M8056" s="65"/>
      <c r="N8056" s="65"/>
      <c r="O8056" s="63"/>
      <c r="P8056" s="63"/>
      <c r="Q8056" s="63"/>
      <c r="R8056" s="60"/>
      <c r="S8056" s="60"/>
      <c r="T8056" s="69"/>
      <c r="U8056" s="8"/>
      <c r="X8056" s="60"/>
    </row>
    <row r="8057" spans="1:27" ht="33.75" outlineLevel="4" x14ac:dyDescent="0.2">
      <c r="A8057" s="4"/>
      <c r="B8057" s="120"/>
      <c r="C8057" s="121">
        <v>25</v>
      </c>
      <c r="D8057" s="122" t="s">
        <v>760</v>
      </c>
      <c r="E8057" s="123" t="s">
        <v>4051</v>
      </c>
      <c r="F8057" s="124" t="s">
        <v>4052</v>
      </c>
      <c r="G8057" s="122" t="s">
        <v>752</v>
      </c>
      <c r="H8057" s="125">
        <v>250</v>
      </c>
      <c r="I8057" s="126">
        <v>0</v>
      </c>
      <c r="J8057" s="127">
        <f>H8057*I8057</f>
        <v>0</v>
      </c>
      <c r="K8057" s="125"/>
      <c r="L8057" s="125">
        <f>H8057*K8057</f>
        <v>0</v>
      </c>
      <c r="M8057" s="125"/>
      <c r="N8057" s="125">
        <f>H8057*M8057</f>
        <v>0</v>
      </c>
      <c r="O8057" s="127">
        <v>15</v>
      </c>
      <c r="P8057" s="127">
        <f>J8057*(O8057/100)</f>
        <v>0</v>
      </c>
      <c r="Q8057" s="127">
        <f>J8057+P8057</f>
        <v>0</v>
      </c>
      <c r="R8057" s="128"/>
      <c r="S8057" s="128" t="s">
        <v>776</v>
      </c>
      <c r="T8057" s="129">
        <v>1</v>
      </c>
      <c r="U8057" s="8"/>
      <c r="V8057" s="8"/>
      <c r="W8057" s="8"/>
      <c r="X8057" s="60"/>
    </row>
    <row r="8058" spans="1:27" ht="9.75" outlineLevel="5" x14ac:dyDescent="0.2">
      <c r="A8058" s="130"/>
      <c r="B8058" s="131"/>
      <c r="C8058" s="131"/>
      <c r="D8058" s="132"/>
      <c r="E8058" s="136" t="s">
        <v>0</v>
      </c>
      <c r="F8058" s="159" t="s">
        <v>763</v>
      </c>
      <c r="G8058" s="159"/>
      <c r="H8058" s="160"/>
      <c r="I8058" s="161"/>
      <c r="J8058" s="162"/>
      <c r="K8058" s="134"/>
      <c r="L8058" s="134"/>
      <c r="M8058" s="134"/>
      <c r="N8058" s="134"/>
      <c r="O8058" s="135"/>
      <c r="P8058" s="135"/>
      <c r="Q8058" s="135"/>
      <c r="R8058" s="132"/>
      <c r="S8058" s="132"/>
      <c r="T8058" s="131"/>
      <c r="U8058" s="6"/>
      <c r="V8058" s="8"/>
      <c r="W8058" s="8"/>
      <c r="X8058" s="133" t="str">
        <f>F8058</f>
        <v>---</v>
      </c>
      <c r="Y8058" s="9"/>
      <c r="AA8058" s="11"/>
    </row>
    <row r="8059" spans="1:27" ht="7.5" customHeight="1" outlineLevel="5" x14ac:dyDescent="0.15">
      <c r="B8059" s="69"/>
      <c r="C8059" s="69"/>
      <c r="D8059" s="60"/>
      <c r="E8059" s="60"/>
      <c r="F8059" s="61"/>
      <c r="G8059" s="60"/>
      <c r="H8059" s="65"/>
      <c r="I8059" s="105"/>
      <c r="J8059" s="63"/>
      <c r="K8059" s="65"/>
      <c r="L8059" s="65"/>
      <c r="M8059" s="65"/>
      <c r="N8059" s="65"/>
      <c r="O8059" s="63"/>
      <c r="P8059" s="63"/>
      <c r="Q8059" s="63"/>
      <c r="R8059" s="60"/>
      <c r="S8059" s="60"/>
      <c r="T8059" s="69"/>
      <c r="U8059" s="8"/>
      <c r="X8059" s="60"/>
    </row>
    <row r="8060" spans="1:27" ht="11.25" outlineLevel="4" x14ac:dyDescent="0.2">
      <c r="A8060" s="4"/>
      <c r="B8060" s="120"/>
      <c r="C8060" s="121">
        <v>26</v>
      </c>
      <c r="D8060" s="122" t="s">
        <v>534</v>
      </c>
      <c r="E8060" s="123" t="s">
        <v>4053</v>
      </c>
      <c r="F8060" s="124" t="s">
        <v>4054</v>
      </c>
      <c r="G8060" s="122" t="s">
        <v>724</v>
      </c>
      <c r="H8060" s="125">
        <v>5</v>
      </c>
      <c r="I8060" s="126">
        <v>0</v>
      </c>
      <c r="J8060" s="127">
        <f>H8060*I8060</f>
        <v>0</v>
      </c>
      <c r="K8060" s="125"/>
      <c r="L8060" s="125">
        <f>H8060*K8060</f>
        <v>0</v>
      </c>
      <c r="M8060" s="125"/>
      <c r="N8060" s="125">
        <f>H8060*M8060</f>
        <v>0</v>
      </c>
      <c r="O8060" s="127">
        <v>15</v>
      </c>
      <c r="P8060" s="127">
        <f>J8060*(O8060/100)</f>
        <v>0</v>
      </c>
      <c r="Q8060" s="127">
        <f>J8060+P8060</f>
        <v>0</v>
      </c>
      <c r="R8060" s="128"/>
      <c r="S8060" s="128" t="s">
        <v>538</v>
      </c>
      <c r="T8060" s="129">
        <v>1</v>
      </c>
      <c r="U8060" s="8"/>
      <c r="V8060" s="8"/>
      <c r="W8060" s="8"/>
      <c r="X8060" s="60"/>
    </row>
    <row r="8061" spans="1:27" ht="9.75" outlineLevel="5" x14ac:dyDescent="0.2">
      <c r="A8061" s="130"/>
      <c r="B8061" s="131"/>
      <c r="C8061" s="131"/>
      <c r="D8061" s="132"/>
      <c r="E8061" s="136" t="s">
        <v>0</v>
      </c>
      <c r="F8061" s="159" t="s">
        <v>4055</v>
      </c>
      <c r="G8061" s="159"/>
      <c r="H8061" s="160"/>
      <c r="I8061" s="161"/>
      <c r="J8061" s="162"/>
      <c r="K8061" s="134"/>
      <c r="L8061" s="134"/>
      <c r="M8061" s="134"/>
      <c r="N8061" s="134"/>
      <c r="O8061" s="135"/>
      <c r="P8061" s="135"/>
      <c r="Q8061" s="135"/>
      <c r="R8061" s="132"/>
      <c r="S8061" s="132"/>
      <c r="T8061" s="131"/>
      <c r="U8061" s="6"/>
      <c r="V8061" s="8"/>
      <c r="W8061" s="8"/>
      <c r="X8061" s="133" t="str">
        <f>F8061</f>
        <v>Montáž společné televizní antény televizní zásuvky koncové nebo průběžné</v>
      </c>
      <c r="Y8061" s="9"/>
      <c r="AA8061" s="11"/>
    </row>
    <row r="8062" spans="1:27" ht="7.5" customHeight="1" outlineLevel="5" x14ac:dyDescent="0.15">
      <c r="B8062" s="69"/>
      <c r="C8062" s="69"/>
      <c r="D8062" s="60"/>
      <c r="E8062" s="60"/>
      <c r="F8062" s="61"/>
      <c r="G8062" s="60"/>
      <c r="H8062" s="65"/>
      <c r="I8062" s="105"/>
      <c r="J8062" s="63"/>
      <c r="K8062" s="65"/>
      <c r="L8062" s="65"/>
      <c r="M8062" s="65"/>
      <c r="N8062" s="65"/>
      <c r="O8062" s="63"/>
      <c r="P8062" s="63"/>
      <c r="Q8062" s="63"/>
      <c r="R8062" s="60"/>
      <c r="S8062" s="60"/>
      <c r="T8062" s="69"/>
      <c r="U8062" s="8"/>
      <c r="X8062" s="60"/>
    </row>
    <row r="8063" spans="1:27" ht="22.5" outlineLevel="4" x14ac:dyDescent="0.2">
      <c r="A8063" s="4"/>
      <c r="B8063" s="120"/>
      <c r="C8063" s="121">
        <v>27</v>
      </c>
      <c r="D8063" s="122" t="s">
        <v>760</v>
      </c>
      <c r="E8063" s="123" t="s">
        <v>4056</v>
      </c>
      <c r="F8063" s="124" t="s">
        <v>4057</v>
      </c>
      <c r="G8063" s="122" t="s">
        <v>3656</v>
      </c>
      <c r="H8063" s="125">
        <v>5</v>
      </c>
      <c r="I8063" s="126">
        <v>0</v>
      </c>
      <c r="J8063" s="127">
        <f>H8063*I8063</f>
        <v>0</v>
      </c>
      <c r="K8063" s="125"/>
      <c r="L8063" s="125">
        <f>H8063*K8063</f>
        <v>0</v>
      </c>
      <c r="M8063" s="125"/>
      <c r="N8063" s="125">
        <f>H8063*M8063</f>
        <v>0</v>
      </c>
      <c r="O8063" s="127">
        <v>15</v>
      </c>
      <c r="P8063" s="127">
        <f>J8063*(O8063/100)</f>
        <v>0</v>
      </c>
      <c r="Q8063" s="127">
        <f>J8063+P8063</f>
        <v>0</v>
      </c>
      <c r="R8063" s="128"/>
      <c r="S8063" s="128" t="s">
        <v>776</v>
      </c>
      <c r="T8063" s="129">
        <v>1</v>
      </c>
      <c r="U8063" s="8"/>
      <c r="V8063" s="8"/>
      <c r="W8063" s="8"/>
      <c r="X8063" s="60"/>
    </row>
    <row r="8064" spans="1:27" ht="9.75" outlineLevel="5" x14ac:dyDescent="0.2">
      <c r="A8064" s="130"/>
      <c r="B8064" s="131"/>
      <c r="C8064" s="131"/>
      <c r="D8064" s="132"/>
      <c r="E8064" s="136" t="s">
        <v>0</v>
      </c>
      <c r="F8064" s="159" t="s">
        <v>763</v>
      </c>
      <c r="G8064" s="159"/>
      <c r="H8064" s="160"/>
      <c r="I8064" s="161"/>
      <c r="J8064" s="162"/>
      <c r="K8064" s="134"/>
      <c r="L8064" s="134"/>
      <c r="M8064" s="134"/>
      <c r="N8064" s="134"/>
      <c r="O8064" s="135"/>
      <c r="P8064" s="135"/>
      <c r="Q8064" s="135"/>
      <c r="R8064" s="132"/>
      <c r="S8064" s="132"/>
      <c r="T8064" s="131"/>
      <c r="U8064" s="6"/>
      <c r="V8064" s="8"/>
      <c r="W8064" s="8"/>
      <c r="X8064" s="133" t="str">
        <f>F8064</f>
        <v>---</v>
      </c>
      <c r="Y8064" s="9"/>
      <c r="AA8064" s="11"/>
    </row>
    <row r="8065" spans="1:27" ht="7.5" customHeight="1" outlineLevel="5" x14ac:dyDescent="0.15">
      <c r="B8065" s="69"/>
      <c r="C8065" s="69"/>
      <c r="D8065" s="60"/>
      <c r="E8065" s="60"/>
      <c r="F8065" s="61"/>
      <c r="G8065" s="60"/>
      <c r="H8065" s="65"/>
      <c r="I8065" s="105"/>
      <c r="J8065" s="63"/>
      <c r="K8065" s="65"/>
      <c r="L8065" s="65"/>
      <c r="M8065" s="65"/>
      <c r="N8065" s="65"/>
      <c r="O8065" s="63"/>
      <c r="P8065" s="63"/>
      <c r="Q8065" s="63"/>
      <c r="R8065" s="60"/>
      <c r="S8065" s="60"/>
      <c r="T8065" s="69"/>
      <c r="U8065" s="8"/>
      <c r="X8065" s="60"/>
    </row>
    <row r="8066" spans="1:27" ht="11.25" outlineLevel="4" x14ac:dyDescent="0.2">
      <c r="A8066" s="4"/>
      <c r="B8066" s="120"/>
      <c r="C8066" s="121">
        <v>28</v>
      </c>
      <c r="D8066" s="122" t="s">
        <v>534</v>
      </c>
      <c r="E8066" s="123" t="s">
        <v>4058</v>
      </c>
      <c r="F8066" s="124" t="s">
        <v>4059</v>
      </c>
      <c r="G8066" s="122" t="s">
        <v>752</v>
      </c>
      <c r="H8066" s="125">
        <v>500</v>
      </c>
      <c r="I8066" s="126">
        <v>0</v>
      </c>
      <c r="J8066" s="127">
        <f>H8066*I8066</f>
        <v>0</v>
      </c>
      <c r="K8066" s="125"/>
      <c r="L8066" s="125">
        <f>H8066*K8066</f>
        <v>0</v>
      </c>
      <c r="M8066" s="125"/>
      <c r="N8066" s="125">
        <f>H8066*M8066</f>
        <v>0</v>
      </c>
      <c r="O8066" s="127">
        <v>15</v>
      </c>
      <c r="P8066" s="127">
        <f>J8066*(O8066/100)</f>
        <v>0</v>
      </c>
      <c r="Q8066" s="127">
        <f>J8066+P8066</f>
        <v>0</v>
      </c>
      <c r="R8066" s="128"/>
      <c r="S8066" s="128" t="s">
        <v>538</v>
      </c>
      <c r="T8066" s="129">
        <v>1</v>
      </c>
      <c r="U8066" s="8"/>
      <c r="V8066" s="8"/>
      <c r="W8066" s="8"/>
      <c r="X8066" s="60"/>
    </row>
    <row r="8067" spans="1:27" ht="9.75" outlineLevel="5" x14ac:dyDescent="0.2">
      <c r="A8067" s="130"/>
      <c r="B8067" s="131"/>
      <c r="C8067" s="131"/>
      <c r="D8067" s="132"/>
      <c r="E8067" s="136" t="s">
        <v>0</v>
      </c>
      <c r="F8067" s="159" t="s">
        <v>4060</v>
      </c>
      <c r="G8067" s="159"/>
      <c r="H8067" s="160"/>
      <c r="I8067" s="161"/>
      <c r="J8067" s="162"/>
      <c r="K8067" s="134"/>
      <c r="L8067" s="134"/>
      <c r="M8067" s="134"/>
      <c r="N8067" s="134"/>
      <c r="O8067" s="135"/>
      <c r="P8067" s="135"/>
      <c r="Q8067" s="135"/>
      <c r="R8067" s="132"/>
      <c r="S8067" s="132"/>
      <c r="T8067" s="131"/>
      <c r="U8067" s="6"/>
      <c r="V8067" s="8"/>
      <c r="W8067" s="8"/>
      <c r="X8067" s="133" t="str">
        <f>F8067</f>
        <v>Montáž trubek elektroinstalačních s nasunutím nebo našroubováním do krabic plastových ohebných, uložených pod omítku, vnější Ø přes 23 do 35 mm</v>
      </c>
      <c r="Y8067" s="9"/>
      <c r="AA8067" s="11"/>
    </row>
    <row r="8068" spans="1:27" ht="7.5" customHeight="1" outlineLevel="5" x14ac:dyDescent="0.15">
      <c r="B8068" s="69"/>
      <c r="C8068" s="69"/>
      <c r="D8068" s="60"/>
      <c r="E8068" s="60"/>
      <c r="F8068" s="61"/>
      <c r="G8068" s="60"/>
      <c r="H8068" s="65"/>
      <c r="I8068" s="105"/>
      <c r="J8068" s="63"/>
      <c r="K8068" s="65"/>
      <c r="L8068" s="65"/>
      <c r="M8068" s="65"/>
      <c r="N8068" s="65"/>
      <c r="O8068" s="63"/>
      <c r="P8068" s="63"/>
      <c r="Q8068" s="63"/>
      <c r="R8068" s="60"/>
      <c r="S8068" s="60"/>
      <c r="T8068" s="69"/>
      <c r="U8068" s="8"/>
      <c r="X8068" s="60"/>
    </row>
    <row r="8069" spans="1:27" ht="22.5" outlineLevel="4" x14ac:dyDescent="0.2">
      <c r="A8069" s="4"/>
      <c r="B8069" s="120"/>
      <c r="C8069" s="121">
        <v>29</v>
      </c>
      <c r="D8069" s="122" t="s">
        <v>760</v>
      </c>
      <c r="E8069" s="123" t="s">
        <v>4061</v>
      </c>
      <c r="F8069" s="124" t="s">
        <v>4062</v>
      </c>
      <c r="G8069" s="122" t="s">
        <v>752</v>
      </c>
      <c r="H8069" s="125">
        <v>500</v>
      </c>
      <c r="I8069" s="126">
        <v>0</v>
      </c>
      <c r="J8069" s="127">
        <f>H8069*I8069</f>
        <v>0</v>
      </c>
      <c r="K8069" s="125"/>
      <c r="L8069" s="125">
        <f>H8069*K8069</f>
        <v>0</v>
      </c>
      <c r="M8069" s="125"/>
      <c r="N8069" s="125">
        <f>H8069*M8069</f>
        <v>0</v>
      </c>
      <c r="O8069" s="127">
        <v>15</v>
      </c>
      <c r="P8069" s="127">
        <f>J8069*(O8069/100)</f>
        <v>0</v>
      </c>
      <c r="Q8069" s="127">
        <f>J8069+P8069</f>
        <v>0</v>
      </c>
      <c r="R8069" s="128"/>
      <c r="S8069" s="128" t="s">
        <v>776</v>
      </c>
      <c r="T8069" s="129">
        <v>1</v>
      </c>
      <c r="U8069" s="8"/>
      <c r="V8069" s="8"/>
      <c r="W8069" s="8"/>
      <c r="X8069" s="60"/>
    </row>
    <row r="8070" spans="1:27" ht="9.75" outlineLevel="5" x14ac:dyDescent="0.2">
      <c r="A8070" s="130"/>
      <c r="B8070" s="131"/>
      <c r="C8070" s="131"/>
      <c r="D8070" s="132"/>
      <c r="E8070" s="136" t="s">
        <v>0</v>
      </c>
      <c r="F8070" s="159" t="s">
        <v>763</v>
      </c>
      <c r="G8070" s="159"/>
      <c r="H8070" s="160"/>
      <c r="I8070" s="161"/>
      <c r="J8070" s="162"/>
      <c r="K8070" s="134"/>
      <c r="L8070" s="134"/>
      <c r="M8070" s="134"/>
      <c r="N8070" s="134"/>
      <c r="O8070" s="135"/>
      <c r="P8070" s="135"/>
      <c r="Q8070" s="135"/>
      <c r="R8070" s="132"/>
      <c r="S8070" s="132"/>
      <c r="T8070" s="131"/>
      <c r="U8070" s="6"/>
      <c r="V8070" s="8"/>
      <c r="W8070" s="8"/>
      <c r="X8070" s="133" t="str">
        <f>F8070</f>
        <v>---</v>
      </c>
      <c r="Y8070" s="9"/>
      <c r="AA8070" s="11"/>
    </row>
    <row r="8071" spans="1:27" ht="7.5" customHeight="1" outlineLevel="5" x14ac:dyDescent="0.15">
      <c r="B8071" s="69"/>
      <c r="C8071" s="69"/>
      <c r="D8071" s="60"/>
      <c r="E8071" s="60"/>
      <c r="F8071" s="61"/>
      <c r="G8071" s="60"/>
      <c r="H8071" s="65"/>
      <c r="I8071" s="105"/>
      <c r="J8071" s="63"/>
      <c r="K8071" s="65"/>
      <c r="L8071" s="65"/>
      <c r="M8071" s="65"/>
      <c r="N8071" s="65"/>
      <c r="O8071" s="63"/>
      <c r="P8071" s="63"/>
      <c r="Q8071" s="63"/>
      <c r="R8071" s="60"/>
      <c r="S8071" s="60"/>
      <c r="T8071" s="69"/>
      <c r="U8071" s="8"/>
      <c r="X8071" s="60"/>
    </row>
    <row r="8072" spans="1:27" outlineLevel="4" x14ac:dyDescent="0.15">
      <c r="B8072" s="6"/>
      <c r="C8072" s="6"/>
      <c r="D8072" s="6"/>
      <c r="E8072" s="6"/>
      <c r="F8072" s="6"/>
      <c r="G8072" s="6"/>
      <c r="H8072" s="6"/>
      <c r="I8072" s="8"/>
      <c r="J8072" s="8"/>
      <c r="K8072" s="6"/>
      <c r="L8072" s="6"/>
      <c r="M8072" s="6"/>
      <c r="N8072" s="6"/>
      <c r="O8072" s="6"/>
      <c r="P8072" s="8"/>
      <c r="Q8072" s="8"/>
      <c r="R8072" s="8"/>
      <c r="S8072" s="6"/>
      <c r="T8072" s="6"/>
      <c r="X8072" s="6"/>
    </row>
    <row r="8073" spans="1:27" ht="11.25" outlineLevel="3" x14ac:dyDescent="0.2">
      <c r="A8073" s="96" t="s">
        <v>305</v>
      </c>
      <c r="B8073" s="100">
        <v>4</v>
      </c>
      <c r="C8073" s="114"/>
      <c r="D8073" s="115" t="s">
        <v>533</v>
      </c>
      <c r="E8073" s="115"/>
      <c r="F8073" s="116" t="s">
        <v>208</v>
      </c>
      <c r="G8073" s="115"/>
      <c r="H8073" s="117"/>
      <c r="I8073" s="118"/>
      <c r="J8073" s="98">
        <f>SUBTOTAL(9,J8074:J8095)</f>
        <v>0</v>
      </c>
      <c r="K8073" s="117"/>
      <c r="L8073" s="99">
        <f>SUBTOTAL(9,L8074:L8095)</f>
        <v>0</v>
      </c>
      <c r="M8073" s="117"/>
      <c r="N8073" s="99">
        <f>SUBTOTAL(9,N8074:N8095)</f>
        <v>0</v>
      </c>
      <c r="O8073" s="119"/>
      <c r="P8073" s="98">
        <f>SUBTOTAL(9,P8074:P8095)</f>
        <v>0</v>
      </c>
      <c r="Q8073" s="98">
        <f>SUBTOTAL(9,Q8074:Q8095)</f>
        <v>0</v>
      </c>
      <c r="R8073" s="115"/>
      <c r="S8073" s="115"/>
      <c r="T8073" s="100">
        <f>SUBTOTAL(9,T8074:T8095)</f>
        <v>7</v>
      </c>
      <c r="U8073" s="6"/>
      <c r="V8073" s="8"/>
      <c r="W8073" s="8"/>
      <c r="X8073" s="60"/>
    </row>
    <row r="8074" spans="1:27" ht="11.25" outlineLevel="4" x14ac:dyDescent="0.2">
      <c r="A8074" s="4"/>
      <c r="B8074" s="120"/>
      <c r="C8074" s="121">
        <v>1</v>
      </c>
      <c r="D8074" s="122" t="s">
        <v>534</v>
      </c>
      <c r="E8074" s="123" t="s">
        <v>4046</v>
      </c>
      <c r="F8074" s="124" t="s">
        <v>4047</v>
      </c>
      <c r="G8074" s="122" t="s">
        <v>752</v>
      </c>
      <c r="H8074" s="125">
        <v>420</v>
      </c>
      <c r="I8074" s="126">
        <v>0</v>
      </c>
      <c r="J8074" s="127">
        <f>H8074*I8074</f>
        <v>0</v>
      </c>
      <c r="K8074" s="125"/>
      <c r="L8074" s="125">
        <f>H8074*K8074</f>
        <v>0</v>
      </c>
      <c r="M8074" s="125"/>
      <c r="N8074" s="125">
        <f>H8074*M8074</f>
        <v>0</v>
      </c>
      <c r="O8074" s="127">
        <v>15</v>
      </c>
      <c r="P8074" s="127">
        <f>J8074*(O8074/100)</f>
        <v>0</v>
      </c>
      <c r="Q8074" s="127">
        <f>J8074+P8074</f>
        <v>0</v>
      </c>
      <c r="R8074" s="128"/>
      <c r="S8074" s="128" t="s">
        <v>538</v>
      </c>
      <c r="T8074" s="129">
        <v>1</v>
      </c>
      <c r="U8074" s="8"/>
      <c r="V8074" s="8"/>
      <c r="W8074" s="8"/>
      <c r="X8074" s="60"/>
    </row>
    <row r="8075" spans="1:27" ht="9.75" outlineLevel="5" x14ac:dyDescent="0.2">
      <c r="A8075" s="130"/>
      <c r="B8075" s="131"/>
      <c r="C8075" s="131"/>
      <c r="D8075" s="132"/>
      <c r="E8075" s="136" t="s">
        <v>0</v>
      </c>
      <c r="F8075" s="159" t="s">
        <v>4048</v>
      </c>
      <c r="G8075" s="159"/>
      <c r="H8075" s="160"/>
      <c r="I8075" s="161"/>
      <c r="J8075" s="162"/>
      <c r="K8075" s="134"/>
      <c r="L8075" s="134"/>
      <c r="M8075" s="134"/>
      <c r="N8075" s="134"/>
      <c r="O8075" s="135"/>
      <c r="P8075" s="135"/>
      <c r="Q8075" s="135"/>
      <c r="R8075" s="132"/>
      <c r="S8075" s="132"/>
      <c r="T8075" s="131"/>
      <c r="U8075" s="6"/>
      <c r="V8075" s="8"/>
      <c r="W8075" s="8"/>
      <c r="X8075" s="133" t="str">
        <f>F8075</f>
        <v>Montáž kabelů sdělovacích pro vnitřní rozvody počtu žil do 15</v>
      </c>
      <c r="Y8075" s="9"/>
      <c r="AA8075" s="11"/>
    </row>
    <row r="8076" spans="1:27" ht="7.5" customHeight="1" outlineLevel="5" x14ac:dyDescent="0.15">
      <c r="B8076" s="69"/>
      <c r="C8076" s="69"/>
      <c r="D8076" s="60"/>
      <c r="E8076" s="60"/>
      <c r="F8076" s="61"/>
      <c r="G8076" s="60"/>
      <c r="H8076" s="65"/>
      <c r="I8076" s="105"/>
      <c r="J8076" s="63"/>
      <c r="K8076" s="65"/>
      <c r="L8076" s="65"/>
      <c r="M8076" s="65"/>
      <c r="N8076" s="65"/>
      <c r="O8076" s="63"/>
      <c r="P8076" s="63"/>
      <c r="Q8076" s="63"/>
      <c r="R8076" s="60"/>
      <c r="S8076" s="60"/>
      <c r="T8076" s="69"/>
      <c r="U8076" s="8"/>
      <c r="X8076" s="60"/>
    </row>
    <row r="8077" spans="1:27" ht="11.25" outlineLevel="4" x14ac:dyDescent="0.2">
      <c r="A8077" s="4"/>
      <c r="B8077" s="120"/>
      <c r="C8077" s="121">
        <v>2</v>
      </c>
      <c r="D8077" s="122" t="s">
        <v>760</v>
      </c>
      <c r="E8077" s="123" t="s">
        <v>4063</v>
      </c>
      <c r="F8077" s="124" t="s">
        <v>4064</v>
      </c>
      <c r="G8077" s="122" t="s">
        <v>752</v>
      </c>
      <c r="H8077" s="125">
        <v>420</v>
      </c>
      <c r="I8077" s="126">
        <v>0</v>
      </c>
      <c r="J8077" s="127">
        <f>H8077*I8077</f>
        <v>0</v>
      </c>
      <c r="K8077" s="125"/>
      <c r="L8077" s="125">
        <f>H8077*K8077</f>
        <v>0</v>
      </c>
      <c r="M8077" s="125"/>
      <c r="N8077" s="125">
        <f>H8077*M8077</f>
        <v>0</v>
      </c>
      <c r="O8077" s="127">
        <v>15</v>
      </c>
      <c r="P8077" s="127">
        <f>J8077*(O8077/100)</f>
        <v>0</v>
      </c>
      <c r="Q8077" s="127">
        <f>J8077+P8077</f>
        <v>0</v>
      </c>
      <c r="R8077" s="128"/>
      <c r="S8077" s="128" t="s">
        <v>776</v>
      </c>
      <c r="T8077" s="129">
        <v>1</v>
      </c>
      <c r="U8077" s="8"/>
      <c r="V8077" s="8"/>
      <c r="W8077" s="8"/>
      <c r="X8077" s="60"/>
    </row>
    <row r="8078" spans="1:27" ht="9.75" outlineLevel="5" x14ac:dyDescent="0.2">
      <c r="A8078" s="130"/>
      <c r="B8078" s="131"/>
      <c r="C8078" s="131"/>
      <c r="D8078" s="132"/>
      <c r="E8078" s="136" t="s">
        <v>0</v>
      </c>
      <c r="F8078" s="159" t="s">
        <v>763</v>
      </c>
      <c r="G8078" s="159"/>
      <c r="H8078" s="160"/>
      <c r="I8078" s="161"/>
      <c r="J8078" s="162"/>
      <c r="K8078" s="134"/>
      <c r="L8078" s="134"/>
      <c r="M8078" s="134"/>
      <c r="N8078" s="134"/>
      <c r="O8078" s="135"/>
      <c r="P8078" s="135"/>
      <c r="Q8078" s="135"/>
      <c r="R8078" s="132"/>
      <c r="S8078" s="132"/>
      <c r="T8078" s="131"/>
      <c r="U8078" s="6"/>
      <c r="V8078" s="8"/>
      <c r="W8078" s="8"/>
      <c r="X8078" s="133" t="str">
        <f>F8078</f>
        <v>---</v>
      </c>
      <c r="Y8078" s="9"/>
      <c r="AA8078" s="11"/>
    </row>
    <row r="8079" spans="1:27" ht="7.5" customHeight="1" outlineLevel="5" x14ac:dyDescent="0.15">
      <c r="B8079" s="69"/>
      <c r="C8079" s="69"/>
      <c r="D8079" s="60"/>
      <c r="E8079" s="60"/>
      <c r="F8079" s="61"/>
      <c r="G8079" s="60"/>
      <c r="H8079" s="65"/>
      <c r="I8079" s="105"/>
      <c r="J8079" s="63"/>
      <c r="K8079" s="65"/>
      <c r="L8079" s="65"/>
      <c r="M8079" s="65"/>
      <c r="N8079" s="65"/>
      <c r="O8079" s="63"/>
      <c r="P8079" s="63"/>
      <c r="Q8079" s="63"/>
      <c r="R8079" s="60"/>
      <c r="S8079" s="60"/>
      <c r="T8079" s="69"/>
      <c r="U8079" s="8"/>
      <c r="X8079" s="60"/>
    </row>
    <row r="8080" spans="1:27" ht="11.25" outlineLevel="4" x14ac:dyDescent="0.2">
      <c r="A8080" s="4"/>
      <c r="B8080" s="120"/>
      <c r="C8080" s="121">
        <v>3</v>
      </c>
      <c r="D8080" s="122" t="s">
        <v>760</v>
      </c>
      <c r="E8080" s="123" t="s">
        <v>4065</v>
      </c>
      <c r="F8080" s="124" t="s">
        <v>4066</v>
      </c>
      <c r="G8080" s="122" t="s">
        <v>724</v>
      </c>
      <c r="H8080" s="125">
        <v>13</v>
      </c>
      <c r="I8080" s="126">
        <v>0</v>
      </c>
      <c r="J8080" s="127">
        <f>H8080*I8080</f>
        <v>0</v>
      </c>
      <c r="K8080" s="125"/>
      <c r="L8080" s="125">
        <f>H8080*K8080</f>
        <v>0</v>
      </c>
      <c r="M8080" s="125"/>
      <c r="N8080" s="125">
        <f>H8080*M8080</f>
        <v>0</v>
      </c>
      <c r="O8080" s="127">
        <v>15</v>
      </c>
      <c r="P8080" s="127">
        <f>J8080*(O8080/100)</f>
        <v>0</v>
      </c>
      <c r="Q8080" s="127">
        <f>J8080+P8080</f>
        <v>0</v>
      </c>
      <c r="R8080" s="128"/>
      <c r="S8080" s="128" t="s">
        <v>776</v>
      </c>
      <c r="T8080" s="129">
        <v>1</v>
      </c>
      <c r="U8080" s="8"/>
      <c r="V8080" s="8"/>
      <c r="W8080" s="8"/>
      <c r="X8080" s="60"/>
    </row>
    <row r="8081" spans="1:27" ht="9.75" outlineLevel="5" x14ac:dyDescent="0.2">
      <c r="A8081" s="130"/>
      <c r="B8081" s="131"/>
      <c r="C8081" s="131"/>
      <c r="D8081" s="132"/>
      <c r="E8081" s="136" t="s">
        <v>0</v>
      </c>
      <c r="F8081" s="159" t="s">
        <v>763</v>
      </c>
      <c r="G8081" s="159"/>
      <c r="H8081" s="160"/>
      <c r="I8081" s="161"/>
      <c r="J8081" s="162"/>
      <c r="K8081" s="134"/>
      <c r="L8081" s="134"/>
      <c r="M8081" s="134"/>
      <c r="N8081" s="134"/>
      <c r="O8081" s="135"/>
      <c r="P8081" s="135"/>
      <c r="Q8081" s="135"/>
      <c r="R8081" s="132"/>
      <c r="S8081" s="132"/>
      <c r="T8081" s="131"/>
      <c r="U8081" s="6"/>
      <c r="V8081" s="8"/>
      <c r="W8081" s="8"/>
      <c r="X8081" s="133" t="str">
        <f>F8081</f>
        <v>---</v>
      </c>
      <c r="Y8081" s="9"/>
      <c r="AA8081" s="11"/>
    </row>
    <row r="8082" spans="1:27" ht="7.5" customHeight="1" outlineLevel="5" x14ac:dyDescent="0.15">
      <c r="B8082" s="69"/>
      <c r="C8082" s="69"/>
      <c r="D8082" s="60"/>
      <c r="E8082" s="60"/>
      <c r="F8082" s="61"/>
      <c r="G8082" s="60"/>
      <c r="H8082" s="65"/>
      <c r="I8082" s="105"/>
      <c r="J8082" s="63"/>
      <c r="K8082" s="65"/>
      <c r="L8082" s="65"/>
      <c r="M8082" s="65"/>
      <c r="N8082" s="65"/>
      <c r="O8082" s="63"/>
      <c r="P8082" s="63"/>
      <c r="Q8082" s="63"/>
      <c r="R8082" s="60"/>
      <c r="S8082" s="60"/>
      <c r="T8082" s="69"/>
      <c r="U8082" s="8"/>
      <c r="X8082" s="60"/>
    </row>
    <row r="8083" spans="1:27" ht="11.25" outlineLevel="4" x14ac:dyDescent="0.2">
      <c r="A8083" s="4"/>
      <c r="B8083" s="120"/>
      <c r="C8083" s="121">
        <v>4</v>
      </c>
      <c r="D8083" s="122" t="s">
        <v>760</v>
      </c>
      <c r="E8083" s="123" t="s">
        <v>4067</v>
      </c>
      <c r="F8083" s="124" t="s">
        <v>4068</v>
      </c>
      <c r="G8083" s="122" t="s">
        <v>3854</v>
      </c>
      <c r="H8083" s="125">
        <v>13</v>
      </c>
      <c r="I8083" s="126">
        <v>0</v>
      </c>
      <c r="J8083" s="127">
        <f>H8083*I8083</f>
        <v>0</v>
      </c>
      <c r="K8083" s="125"/>
      <c r="L8083" s="125">
        <f>H8083*K8083</f>
        <v>0</v>
      </c>
      <c r="M8083" s="125"/>
      <c r="N8083" s="125">
        <f>H8083*M8083</f>
        <v>0</v>
      </c>
      <c r="O8083" s="127">
        <v>15</v>
      </c>
      <c r="P8083" s="127">
        <f>J8083*(O8083/100)</f>
        <v>0</v>
      </c>
      <c r="Q8083" s="127">
        <f>J8083+P8083</f>
        <v>0</v>
      </c>
      <c r="R8083" s="128"/>
      <c r="S8083" s="128" t="s">
        <v>776</v>
      </c>
      <c r="T8083" s="129">
        <v>1</v>
      </c>
      <c r="U8083" s="8"/>
      <c r="V8083" s="8"/>
      <c r="W8083" s="8"/>
      <c r="X8083" s="60"/>
    </row>
    <row r="8084" spans="1:27" ht="9.75" outlineLevel="5" x14ac:dyDescent="0.2">
      <c r="A8084" s="130"/>
      <c r="B8084" s="131"/>
      <c r="C8084" s="131"/>
      <c r="D8084" s="132"/>
      <c r="E8084" s="136" t="s">
        <v>0</v>
      </c>
      <c r="F8084" s="159" t="s">
        <v>763</v>
      </c>
      <c r="G8084" s="159"/>
      <c r="H8084" s="160"/>
      <c r="I8084" s="161"/>
      <c r="J8084" s="162"/>
      <c r="K8084" s="134"/>
      <c r="L8084" s="134"/>
      <c r="M8084" s="134"/>
      <c r="N8084" s="134"/>
      <c r="O8084" s="135"/>
      <c r="P8084" s="135"/>
      <c r="Q8084" s="135"/>
      <c r="R8084" s="132"/>
      <c r="S8084" s="132"/>
      <c r="T8084" s="131"/>
      <c r="U8084" s="6"/>
      <c r="V8084" s="8"/>
      <c r="W8084" s="8"/>
      <c r="X8084" s="133" t="str">
        <f>F8084</f>
        <v>---</v>
      </c>
      <c r="Y8084" s="9"/>
      <c r="AA8084" s="11"/>
    </row>
    <row r="8085" spans="1:27" ht="7.5" customHeight="1" outlineLevel="5" x14ac:dyDescent="0.15">
      <c r="B8085" s="69"/>
      <c r="C8085" s="69"/>
      <c r="D8085" s="60"/>
      <c r="E8085" s="60"/>
      <c r="F8085" s="61"/>
      <c r="G8085" s="60"/>
      <c r="H8085" s="65"/>
      <c r="I8085" s="105"/>
      <c r="J8085" s="63"/>
      <c r="K8085" s="65"/>
      <c r="L8085" s="65"/>
      <c r="M8085" s="65"/>
      <c r="N8085" s="65"/>
      <c r="O8085" s="63"/>
      <c r="P8085" s="63"/>
      <c r="Q8085" s="63"/>
      <c r="R8085" s="60"/>
      <c r="S8085" s="60"/>
      <c r="T8085" s="69"/>
      <c r="U8085" s="8"/>
      <c r="X8085" s="60"/>
    </row>
    <row r="8086" spans="1:27" ht="11.25" outlineLevel="4" x14ac:dyDescent="0.2">
      <c r="A8086" s="4"/>
      <c r="B8086" s="120"/>
      <c r="C8086" s="121">
        <v>5</v>
      </c>
      <c r="D8086" s="122" t="s">
        <v>534</v>
      </c>
      <c r="E8086" s="123" t="s">
        <v>4058</v>
      </c>
      <c r="F8086" s="124" t="s">
        <v>4059</v>
      </c>
      <c r="G8086" s="122" t="s">
        <v>752</v>
      </c>
      <c r="H8086" s="125">
        <v>420</v>
      </c>
      <c r="I8086" s="126">
        <v>0</v>
      </c>
      <c r="J8086" s="127">
        <f>H8086*I8086</f>
        <v>0</v>
      </c>
      <c r="K8086" s="125"/>
      <c r="L8086" s="125">
        <f>H8086*K8086</f>
        <v>0</v>
      </c>
      <c r="M8086" s="125"/>
      <c r="N8086" s="125">
        <f>H8086*M8086</f>
        <v>0</v>
      </c>
      <c r="O8086" s="127">
        <v>15</v>
      </c>
      <c r="P8086" s="127">
        <f>J8086*(O8086/100)</f>
        <v>0</v>
      </c>
      <c r="Q8086" s="127">
        <f>J8086+P8086</f>
        <v>0</v>
      </c>
      <c r="R8086" s="128"/>
      <c r="S8086" s="128" t="s">
        <v>538</v>
      </c>
      <c r="T8086" s="129">
        <v>1</v>
      </c>
      <c r="U8086" s="8"/>
      <c r="V8086" s="8"/>
      <c r="W8086" s="8"/>
      <c r="X8086" s="60"/>
    </row>
    <row r="8087" spans="1:27" ht="9.75" outlineLevel="5" x14ac:dyDescent="0.2">
      <c r="A8087" s="130"/>
      <c r="B8087" s="131"/>
      <c r="C8087" s="131"/>
      <c r="D8087" s="132"/>
      <c r="E8087" s="136" t="s">
        <v>0</v>
      </c>
      <c r="F8087" s="159" t="s">
        <v>4060</v>
      </c>
      <c r="G8087" s="159"/>
      <c r="H8087" s="160"/>
      <c r="I8087" s="161"/>
      <c r="J8087" s="162"/>
      <c r="K8087" s="134"/>
      <c r="L8087" s="134"/>
      <c r="M8087" s="134"/>
      <c r="N8087" s="134"/>
      <c r="O8087" s="135"/>
      <c r="P8087" s="135"/>
      <c r="Q8087" s="135"/>
      <c r="R8087" s="132"/>
      <c r="S8087" s="132"/>
      <c r="T8087" s="131"/>
      <c r="U8087" s="6"/>
      <c r="V8087" s="8"/>
      <c r="W8087" s="8"/>
      <c r="X8087" s="133" t="str">
        <f>F8087</f>
        <v>Montáž trubek elektroinstalačních s nasunutím nebo našroubováním do krabic plastových ohebných, uložených pod omítku, vnější Ø přes 23 do 35 mm</v>
      </c>
      <c r="Y8087" s="9"/>
      <c r="AA8087" s="11"/>
    </row>
    <row r="8088" spans="1:27" ht="7.5" customHeight="1" outlineLevel="5" x14ac:dyDescent="0.15">
      <c r="B8088" s="69"/>
      <c r="C8088" s="69"/>
      <c r="D8088" s="60"/>
      <c r="E8088" s="60"/>
      <c r="F8088" s="61"/>
      <c r="G8088" s="60"/>
      <c r="H8088" s="65"/>
      <c r="I8088" s="105"/>
      <c r="J8088" s="63"/>
      <c r="K8088" s="65"/>
      <c r="L8088" s="65"/>
      <c r="M8088" s="65"/>
      <c r="N8088" s="65"/>
      <c r="O8088" s="63"/>
      <c r="P8088" s="63"/>
      <c r="Q8088" s="63"/>
      <c r="R8088" s="60"/>
      <c r="S8088" s="60"/>
      <c r="T8088" s="69"/>
      <c r="U8088" s="8"/>
      <c r="X8088" s="60"/>
    </row>
    <row r="8089" spans="1:27" ht="22.5" outlineLevel="4" x14ac:dyDescent="0.2">
      <c r="A8089" s="4"/>
      <c r="B8089" s="120"/>
      <c r="C8089" s="121">
        <v>6</v>
      </c>
      <c r="D8089" s="122" t="s">
        <v>760</v>
      </c>
      <c r="E8089" s="123" t="s">
        <v>4061</v>
      </c>
      <c r="F8089" s="124" t="s">
        <v>4062</v>
      </c>
      <c r="G8089" s="122" t="s">
        <v>752</v>
      </c>
      <c r="H8089" s="125">
        <v>420</v>
      </c>
      <c r="I8089" s="126">
        <v>0</v>
      </c>
      <c r="J8089" s="127">
        <f>H8089*I8089</f>
        <v>0</v>
      </c>
      <c r="K8089" s="125"/>
      <c r="L8089" s="125">
        <f>H8089*K8089</f>
        <v>0</v>
      </c>
      <c r="M8089" s="125"/>
      <c r="N8089" s="125">
        <f>H8089*M8089</f>
        <v>0</v>
      </c>
      <c r="O8089" s="127">
        <v>15</v>
      </c>
      <c r="P8089" s="127">
        <f>J8089*(O8089/100)</f>
        <v>0</v>
      </c>
      <c r="Q8089" s="127">
        <f>J8089+P8089</f>
        <v>0</v>
      </c>
      <c r="R8089" s="128"/>
      <c r="S8089" s="128" t="s">
        <v>776</v>
      </c>
      <c r="T8089" s="129">
        <v>1</v>
      </c>
      <c r="U8089" s="8"/>
      <c r="V8089" s="8"/>
      <c r="W8089" s="8"/>
      <c r="X8089" s="60"/>
    </row>
    <row r="8090" spans="1:27" ht="9.75" outlineLevel="5" x14ac:dyDescent="0.2">
      <c r="A8090" s="130"/>
      <c r="B8090" s="131"/>
      <c r="C8090" s="131"/>
      <c r="D8090" s="132"/>
      <c r="E8090" s="136" t="s">
        <v>0</v>
      </c>
      <c r="F8090" s="159" t="s">
        <v>763</v>
      </c>
      <c r="G8090" s="159"/>
      <c r="H8090" s="160"/>
      <c r="I8090" s="161"/>
      <c r="J8090" s="162"/>
      <c r="K8090" s="134"/>
      <c r="L8090" s="134"/>
      <c r="M8090" s="134"/>
      <c r="N8090" s="134"/>
      <c r="O8090" s="135"/>
      <c r="P8090" s="135"/>
      <c r="Q8090" s="135"/>
      <c r="R8090" s="132"/>
      <c r="S8090" s="132"/>
      <c r="T8090" s="131"/>
      <c r="U8090" s="6"/>
      <c r="V8090" s="8"/>
      <c r="W8090" s="8"/>
      <c r="X8090" s="133" t="str">
        <f>F8090</f>
        <v>---</v>
      </c>
      <c r="Y8090" s="9"/>
      <c r="AA8090" s="11"/>
    </row>
    <row r="8091" spans="1:27" ht="7.5" customHeight="1" outlineLevel="5" x14ac:dyDescent="0.15">
      <c r="B8091" s="69"/>
      <c r="C8091" s="69"/>
      <c r="D8091" s="60"/>
      <c r="E8091" s="60"/>
      <c r="F8091" s="61"/>
      <c r="G8091" s="60"/>
      <c r="H8091" s="65"/>
      <c r="I8091" s="105"/>
      <c r="J8091" s="63"/>
      <c r="K8091" s="65"/>
      <c r="L8091" s="65"/>
      <c r="M8091" s="65"/>
      <c r="N8091" s="65"/>
      <c r="O8091" s="63"/>
      <c r="P8091" s="63"/>
      <c r="Q8091" s="63"/>
      <c r="R8091" s="60"/>
      <c r="S8091" s="60"/>
      <c r="T8091" s="69"/>
      <c r="U8091" s="8"/>
      <c r="X8091" s="60"/>
    </row>
    <row r="8092" spans="1:27" ht="11.25" outlineLevel="4" x14ac:dyDescent="0.2">
      <c r="A8092" s="4"/>
      <c r="B8092" s="120"/>
      <c r="C8092" s="121">
        <v>7</v>
      </c>
      <c r="D8092" s="122" t="s">
        <v>760</v>
      </c>
      <c r="E8092" s="123" t="s">
        <v>4069</v>
      </c>
      <c r="F8092" s="124" t="s">
        <v>4070</v>
      </c>
      <c r="G8092" s="122" t="s">
        <v>724</v>
      </c>
      <c r="H8092" s="125">
        <v>35</v>
      </c>
      <c r="I8092" s="126">
        <v>0</v>
      </c>
      <c r="J8092" s="127">
        <f>H8092*I8092</f>
        <v>0</v>
      </c>
      <c r="K8092" s="125"/>
      <c r="L8092" s="125">
        <f>H8092*K8092</f>
        <v>0</v>
      </c>
      <c r="M8092" s="125"/>
      <c r="N8092" s="125">
        <f>H8092*M8092</f>
        <v>0</v>
      </c>
      <c r="O8092" s="127">
        <v>15</v>
      </c>
      <c r="P8092" s="127">
        <f>J8092*(O8092/100)</f>
        <v>0</v>
      </c>
      <c r="Q8092" s="127">
        <f>J8092+P8092</f>
        <v>0</v>
      </c>
      <c r="R8092" s="128"/>
      <c r="S8092" s="128" t="s">
        <v>776</v>
      </c>
      <c r="T8092" s="129">
        <v>1</v>
      </c>
      <c r="U8092" s="8"/>
      <c r="V8092" s="8"/>
      <c r="W8092" s="8"/>
      <c r="X8092" s="60"/>
    </row>
    <row r="8093" spans="1:27" ht="9.75" outlineLevel="5" x14ac:dyDescent="0.2">
      <c r="A8093" s="130"/>
      <c r="B8093" s="131"/>
      <c r="C8093" s="131"/>
      <c r="D8093" s="132"/>
      <c r="E8093" s="136" t="s">
        <v>0</v>
      </c>
      <c r="F8093" s="159" t="s">
        <v>763</v>
      </c>
      <c r="G8093" s="159"/>
      <c r="H8093" s="160"/>
      <c r="I8093" s="161"/>
      <c r="J8093" s="162"/>
      <c r="K8093" s="134"/>
      <c r="L8093" s="134"/>
      <c r="M8093" s="134"/>
      <c r="N8093" s="134"/>
      <c r="O8093" s="135"/>
      <c r="P8093" s="135"/>
      <c r="Q8093" s="135"/>
      <c r="R8093" s="132"/>
      <c r="S8093" s="132"/>
      <c r="T8093" s="131"/>
      <c r="U8093" s="6"/>
      <c r="V8093" s="8"/>
      <c r="W8093" s="8"/>
      <c r="X8093" s="133" t="str">
        <f>F8093</f>
        <v>---</v>
      </c>
      <c r="Y8093" s="9"/>
      <c r="AA8093" s="11"/>
    </row>
    <row r="8094" spans="1:27" ht="7.5" customHeight="1" outlineLevel="5" x14ac:dyDescent="0.15">
      <c r="B8094" s="69"/>
      <c r="C8094" s="69"/>
      <c r="D8094" s="60"/>
      <c r="E8094" s="60"/>
      <c r="F8094" s="61"/>
      <c r="G8094" s="60"/>
      <c r="H8094" s="65"/>
      <c r="I8094" s="105"/>
      <c r="J8094" s="63"/>
      <c r="K8094" s="65"/>
      <c r="L8094" s="65"/>
      <c r="M8094" s="65"/>
      <c r="N8094" s="65"/>
      <c r="O8094" s="63"/>
      <c r="P8094" s="63"/>
      <c r="Q8094" s="63"/>
      <c r="R8094" s="60"/>
      <c r="S8094" s="60"/>
      <c r="T8094" s="69"/>
      <c r="U8094" s="8"/>
      <c r="X8094" s="60"/>
    </row>
    <row r="8095" spans="1:27" outlineLevel="4" x14ac:dyDescent="0.15">
      <c r="B8095" s="6"/>
      <c r="C8095" s="6"/>
      <c r="D8095" s="6"/>
      <c r="E8095" s="6"/>
      <c r="F8095" s="6"/>
      <c r="G8095" s="6"/>
      <c r="H8095" s="6"/>
      <c r="I8095" s="8"/>
      <c r="J8095" s="8"/>
      <c r="K8095" s="6"/>
      <c r="L8095" s="6"/>
      <c r="M8095" s="6"/>
      <c r="N8095" s="6"/>
      <c r="O8095" s="6"/>
      <c r="P8095" s="8"/>
      <c r="Q8095" s="8"/>
      <c r="R8095" s="8"/>
      <c r="S8095" s="6"/>
      <c r="T8095" s="6"/>
      <c r="X8095" s="6"/>
    </row>
    <row r="8096" spans="1:27" ht="11.25" outlineLevel="3" x14ac:dyDescent="0.2">
      <c r="A8096" s="96" t="s">
        <v>306</v>
      </c>
      <c r="B8096" s="100">
        <v>4</v>
      </c>
      <c r="C8096" s="114"/>
      <c r="D8096" s="115" t="s">
        <v>533</v>
      </c>
      <c r="E8096" s="115"/>
      <c r="F8096" s="116" t="s">
        <v>210</v>
      </c>
      <c r="G8096" s="115"/>
      <c r="H8096" s="117"/>
      <c r="I8096" s="118"/>
      <c r="J8096" s="98">
        <f>SUBTOTAL(9,J8097:J8112)</f>
        <v>0</v>
      </c>
      <c r="K8096" s="117"/>
      <c r="L8096" s="99">
        <f>SUBTOTAL(9,L8097:L8112)</f>
        <v>0</v>
      </c>
      <c r="M8096" s="117"/>
      <c r="N8096" s="99">
        <f>SUBTOTAL(9,N8097:N8112)</f>
        <v>0</v>
      </c>
      <c r="O8096" s="119"/>
      <c r="P8096" s="98">
        <f>SUBTOTAL(9,P8097:P8112)</f>
        <v>0</v>
      </c>
      <c r="Q8096" s="98">
        <f>SUBTOTAL(9,Q8097:Q8112)</f>
        <v>0</v>
      </c>
      <c r="R8096" s="115"/>
      <c r="S8096" s="115"/>
      <c r="T8096" s="100">
        <f>SUBTOTAL(9,T8097:T8112)</f>
        <v>5</v>
      </c>
      <c r="U8096" s="6"/>
      <c r="V8096" s="8"/>
      <c r="W8096" s="8"/>
      <c r="X8096" s="60"/>
    </row>
    <row r="8097" spans="1:27" ht="11.25" outlineLevel="4" x14ac:dyDescent="0.2">
      <c r="A8097" s="4"/>
      <c r="B8097" s="120"/>
      <c r="C8097" s="121">
        <v>1</v>
      </c>
      <c r="D8097" s="122" t="s">
        <v>3747</v>
      </c>
      <c r="E8097" s="123" t="s">
        <v>4071</v>
      </c>
      <c r="F8097" s="124" t="s">
        <v>4072</v>
      </c>
      <c r="G8097" s="122" t="s">
        <v>752</v>
      </c>
      <c r="H8097" s="125">
        <v>220</v>
      </c>
      <c r="I8097" s="126">
        <v>0</v>
      </c>
      <c r="J8097" s="127">
        <f>H8097*I8097</f>
        <v>0</v>
      </c>
      <c r="K8097" s="125"/>
      <c r="L8097" s="125">
        <f>H8097*K8097</f>
        <v>0</v>
      </c>
      <c r="M8097" s="125"/>
      <c r="N8097" s="125">
        <f>H8097*M8097</f>
        <v>0</v>
      </c>
      <c r="O8097" s="127">
        <v>15</v>
      </c>
      <c r="P8097" s="127">
        <f>J8097*(O8097/100)</f>
        <v>0</v>
      </c>
      <c r="Q8097" s="127">
        <f>J8097+P8097</f>
        <v>0</v>
      </c>
      <c r="R8097" s="128"/>
      <c r="S8097" s="128" t="s">
        <v>538</v>
      </c>
      <c r="T8097" s="129">
        <v>1</v>
      </c>
      <c r="U8097" s="8"/>
      <c r="V8097" s="8"/>
      <c r="W8097" s="8"/>
      <c r="X8097" s="60"/>
    </row>
    <row r="8098" spans="1:27" ht="9.75" outlineLevel="5" x14ac:dyDescent="0.2">
      <c r="A8098" s="130"/>
      <c r="B8098" s="131"/>
      <c r="C8098" s="131"/>
      <c r="D8098" s="132"/>
      <c r="E8098" s="136" t="s">
        <v>0</v>
      </c>
      <c r="F8098" s="159" t="s">
        <v>4072</v>
      </c>
      <c r="G8098" s="159"/>
      <c r="H8098" s="160"/>
      <c r="I8098" s="161"/>
      <c r="J8098" s="162"/>
      <c r="K8098" s="134"/>
      <c r="L8098" s="134"/>
      <c r="M8098" s="134"/>
      <c r="N8098" s="134"/>
      <c r="O8098" s="135"/>
      <c r="P8098" s="135"/>
      <c r="Q8098" s="135"/>
      <c r="R8098" s="132"/>
      <c r="S8098" s="132"/>
      <c r="T8098" s="131"/>
      <c r="U8098" s="6"/>
      <c r="V8098" s="8"/>
      <c r="W8098" s="8"/>
      <c r="X8098" s="133" t="str">
        <f>F8098</f>
        <v>Zatažení optického kabelu do ochranné HDPE trubky</v>
      </c>
      <c r="Y8098" s="9"/>
      <c r="AA8098" s="11"/>
    </row>
    <row r="8099" spans="1:27" ht="7.5" customHeight="1" outlineLevel="5" x14ac:dyDescent="0.15">
      <c r="B8099" s="69"/>
      <c r="C8099" s="69"/>
      <c r="D8099" s="60"/>
      <c r="E8099" s="60"/>
      <c r="F8099" s="61"/>
      <c r="G8099" s="60"/>
      <c r="H8099" s="65"/>
      <c r="I8099" s="105"/>
      <c r="J8099" s="63"/>
      <c r="K8099" s="65"/>
      <c r="L8099" s="65"/>
      <c r="M8099" s="65"/>
      <c r="N8099" s="65"/>
      <c r="O8099" s="63"/>
      <c r="P8099" s="63"/>
      <c r="Q8099" s="63"/>
      <c r="R8099" s="60"/>
      <c r="S8099" s="60"/>
      <c r="T8099" s="69"/>
      <c r="U8099" s="8"/>
      <c r="X8099" s="60"/>
    </row>
    <row r="8100" spans="1:27" ht="11.25" outlineLevel="4" x14ac:dyDescent="0.2">
      <c r="A8100" s="4"/>
      <c r="B8100" s="120"/>
      <c r="C8100" s="121">
        <v>2</v>
      </c>
      <c r="D8100" s="122" t="s">
        <v>534</v>
      </c>
      <c r="E8100" s="123" t="s">
        <v>4073</v>
      </c>
      <c r="F8100" s="124" t="s">
        <v>4074</v>
      </c>
      <c r="G8100" s="122" t="s">
        <v>752</v>
      </c>
      <c r="H8100" s="125">
        <v>220</v>
      </c>
      <c r="I8100" s="126">
        <v>0</v>
      </c>
      <c r="J8100" s="127">
        <f>H8100*I8100</f>
        <v>0</v>
      </c>
      <c r="K8100" s="125"/>
      <c r="L8100" s="125">
        <f>H8100*K8100</f>
        <v>0</v>
      </c>
      <c r="M8100" s="125"/>
      <c r="N8100" s="125">
        <f>H8100*M8100</f>
        <v>0</v>
      </c>
      <c r="O8100" s="127">
        <v>15</v>
      </c>
      <c r="P8100" s="127">
        <f>J8100*(O8100/100)</f>
        <v>0</v>
      </c>
      <c r="Q8100" s="127">
        <f>J8100+P8100</f>
        <v>0</v>
      </c>
      <c r="R8100" s="128"/>
      <c r="S8100" s="128" t="s">
        <v>538</v>
      </c>
      <c r="T8100" s="129">
        <v>1</v>
      </c>
      <c r="U8100" s="8"/>
      <c r="V8100" s="8"/>
      <c r="W8100" s="8"/>
      <c r="X8100" s="60"/>
    </row>
    <row r="8101" spans="1:27" ht="9.75" outlineLevel="5" x14ac:dyDescent="0.2">
      <c r="A8101" s="130"/>
      <c r="B8101" s="131"/>
      <c r="C8101" s="131"/>
      <c r="D8101" s="132"/>
      <c r="E8101" s="136" t="s">
        <v>0</v>
      </c>
      <c r="F8101" s="159" t="s">
        <v>4075</v>
      </c>
      <c r="G8101" s="159"/>
      <c r="H8101" s="160"/>
      <c r="I8101" s="161"/>
      <c r="J8101" s="162"/>
      <c r="K8101" s="134"/>
      <c r="L8101" s="134"/>
      <c r="M8101" s="134"/>
      <c r="N8101" s="134"/>
      <c r="O8101" s="135"/>
      <c r="P8101" s="135"/>
      <c r="Q8101" s="135"/>
      <c r="R8101" s="132"/>
      <c r="S8101" s="132"/>
      <c r="T8101" s="131"/>
      <c r="U8101" s="6"/>
      <c r="V8101" s="8"/>
      <c r="W8101" s="8"/>
      <c r="X8101" s="133" t="str">
        <f>F8101</f>
        <v>Montáž trubek elektroinstalačních plastových tuhých pro vnitřní rozvody pro optická vlákna</v>
      </c>
      <c r="Y8101" s="9"/>
      <c r="AA8101" s="11"/>
    </row>
    <row r="8102" spans="1:27" ht="7.5" customHeight="1" outlineLevel="5" x14ac:dyDescent="0.15">
      <c r="B8102" s="69"/>
      <c r="C8102" s="69"/>
      <c r="D8102" s="60"/>
      <c r="E8102" s="60"/>
      <c r="F8102" s="61"/>
      <c r="G8102" s="60"/>
      <c r="H8102" s="65"/>
      <c r="I8102" s="105"/>
      <c r="J8102" s="63"/>
      <c r="K8102" s="65"/>
      <c r="L8102" s="65"/>
      <c r="M8102" s="65"/>
      <c r="N8102" s="65"/>
      <c r="O8102" s="63"/>
      <c r="P8102" s="63"/>
      <c r="Q8102" s="63"/>
      <c r="R8102" s="60"/>
      <c r="S8102" s="60"/>
      <c r="T8102" s="69"/>
      <c r="U8102" s="8"/>
      <c r="X8102" s="60"/>
    </row>
    <row r="8103" spans="1:27" ht="11.25" outlineLevel="4" x14ac:dyDescent="0.2">
      <c r="A8103" s="4"/>
      <c r="B8103" s="120"/>
      <c r="C8103" s="121">
        <v>3</v>
      </c>
      <c r="D8103" s="122" t="s">
        <v>760</v>
      </c>
      <c r="E8103" s="123" t="s">
        <v>4076</v>
      </c>
      <c r="F8103" s="124" t="s">
        <v>4077</v>
      </c>
      <c r="G8103" s="122" t="s">
        <v>752</v>
      </c>
      <c r="H8103" s="125">
        <v>220</v>
      </c>
      <c r="I8103" s="126">
        <v>0</v>
      </c>
      <c r="J8103" s="127">
        <f>H8103*I8103</f>
        <v>0</v>
      </c>
      <c r="K8103" s="125"/>
      <c r="L8103" s="125">
        <f>H8103*K8103</f>
        <v>0</v>
      </c>
      <c r="M8103" s="125"/>
      <c r="N8103" s="125">
        <f>H8103*M8103</f>
        <v>0</v>
      </c>
      <c r="O8103" s="127">
        <v>15</v>
      </c>
      <c r="P8103" s="127">
        <f>J8103*(O8103/100)</f>
        <v>0</v>
      </c>
      <c r="Q8103" s="127">
        <f>J8103+P8103</f>
        <v>0</v>
      </c>
      <c r="R8103" s="128"/>
      <c r="S8103" s="128" t="s">
        <v>776</v>
      </c>
      <c r="T8103" s="129">
        <v>1</v>
      </c>
      <c r="U8103" s="8"/>
      <c r="V8103" s="8"/>
      <c r="W8103" s="8"/>
      <c r="X8103" s="60"/>
    </row>
    <row r="8104" spans="1:27" ht="9.75" outlineLevel="5" x14ac:dyDescent="0.2">
      <c r="A8104" s="130"/>
      <c r="B8104" s="131"/>
      <c r="C8104" s="131"/>
      <c r="D8104" s="132"/>
      <c r="E8104" s="136" t="s">
        <v>0</v>
      </c>
      <c r="F8104" s="159" t="s">
        <v>763</v>
      </c>
      <c r="G8104" s="159"/>
      <c r="H8104" s="160"/>
      <c r="I8104" s="161"/>
      <c r="J8104" s="162"/>
      <c r="K8104" s="134"/>
      <c r="L8104" s="134"/>
      <c r="M8104" s="134"/>
      <c r="N8104" s="134"/>
      <c r="O8104" s="135"/>
      <c r="P8104" s="135"/>
      <c r="Q8104" s="135"/>
      <c r="R8104" s="132"/>
      <c r="S8104" s="132"/>
      <c r="T8104" s="131"/>
      <c r="U8104" s="6"/>
      <c r="V8104" s="8"/>
      <c r="W8104" s="8"/>
      <c r="X8104" s="133" t="str">
        <f>F8104</f>
        <v>---</v>
      </c>
      <c r="Y8104" s="9"/>
      <c r="AA8104" s="11"/>
    </row>
    <row r="8105" spans="1:27" ht="7.5" customHeight="1" outlineLevel="5" x14ac:dyDescent="0.15">
      <c r="B8105" s="69"/>
      <c r="C8105" s="69"/>
      <c r="D8105" s="60"/>
      <c r="E8105" s="60"/>
      <c r="F8105" s="61"/>
      <c r="G8105" s="60"/>
      <c r="H8105" s="65"/>
      <c r="I8105" s="105"/>
      <c r="J8105" s="63"/>
      <c r="K8105" s="65"/>
      <c r="L8105" s="65"/>
      <c r="M8105" s="65"/>
      <c r="N8105" s="65"/>
      <c r="O8105" s="63"/>
      <c r="P8105" s="63"/>
      <c r="Q8105" s="63"/>
      <c r="R8105" s="60"/>
      <c r="S8105" s="60"/>
      <c r="T8105" s="69"/>
      <c r="U8105" s="8"/>
      <c r="X8105" s="60"/>
    </row>
    <row r="8106" spans="1:27" ht="11.25" outlineLevel="4" x14ac:dyDescent="0.2">
      <c r="A8106" s="4"/>
      <c r="B8106" s="120"/>
      <c r="C8106" s="121">
        <v>4</v>
      </c>
      <c r="D8106" s="122" t="s">
        <v>534</v>
      </c>
      <c r="E8106" s="123" t="s">
        <v>4078</v>
      </c>
      <c r="F8106" s="124" t="s">
        <v>4079</v>
      </c>
      <c r="G8106" s="122" t="s">
        <v>752</v>
      </c>
      <c r="H8106" s="125">
        <v>220</v>
      </c>
      <c r="I8106" s="126">
        <v>0</v>
      </c>
      <c r="J8106" s="127">
        <f>H8106*I8106</f>
        <v>0</v>
      </c>
      <c r="K8106" s="125"/>
      <c r="L8106" s="125">
        <f>H8106*K8106</f>
        <v>0</v>
      </c>
      <c r="M8106" s="125"/>
      <c r="N8106" s="125">
        <f>H8106*M8106</f>
        <v>0</v>
      </c>
      <c r="O8106" s="127">
        <v>15</v>
      </c>
      <c r="P8106" s="127">
        <f>J8106*(O8106/100)</f>
        <v>0</v>
      </c>
      <c r="Q8106" s="127">
        <f>J8106+P8106</f>
        <v>0</v>
      </c>
      <c r="R8106" s="128"/>
      <c r="S8106" s="128" t="s">
        <v>538</v>
      </c>
      <c r="T8106" s="129">
        <v>1</v>
      </c>
      <c r="U8106" s="8"/>
      <c r="V8106" s="8"/>
      <c r="W8106" s="8"/>
      <c r="X8106" s="60"/>
    </row>
    <row r="8107" spans="1:27" ht="9.75" outlineLevel="5" x14ac:dyDescent="0.2">
      <c r="A8107" s="130"/>
      <c r="B8107" s="131"/>
      <c r="C8107" s="131"/>
      <c r="D8107" s="132"/>
      <c r="E8107" s="136" t="s">
        <v>0</v>
      </c>
      <c r="F8107" s="159" t="s">
        <v>4080</v>
      </c>
      <c r="G8107" s="159"/>
      <c r="H8107" s="160"/>
      <c r="I8107" s="161"/>
      <c r="J8107" s="162"/>
      <c r="K8107" s="134"/>
      <c r="L8107" s="134"/>
      <c r="M8107" s="134"/>
      <c r="N8107" s="134"/>
      <c r="O8107" s="135"/>
      <c r="P8107" s="135"/>
      <c r="Q8107" s="135"/>
      <c r="R8107" s="132"/>
      <c r="S8107" s="132"/>
      <c r="T8107" s="131"/>
      <c r="U8107" s="6"/>
      <c r="V8107" s="8"/>
      <c r="W8107" s="8"/>
      <c r="X8107" s="133" t="str">
        <f>F8107</f>
        <v>Montáž kabelů sdělovacích pro vnitřní rozvody počtu žil přes 15</v>
      </c>
      <c r="Y8107" s="9"/>
      <c r="AA8107" s="11"/>
    </row>
    <row r="8108" spans="1:27" ht="7.5" customHeight="1" outlineLevel="5" x14ac:dyDescent="0.15">
      <c r="B8108" s="69"/>
      <c r="C8108" s="69"/>
      <c r="D8108" s="60"/>
      <c r="E8108" s="60"/>
      <c r="F8108" s="61"/>
      <c r="G8108" s="60"/>
      <c r="H8108" s="65"/>
      <c r="I8108" s="105"/>
      <c r="J8108" s="63"/>
      <c r="K8108" s="65"/>
      <c r="L8108" s="65"/>
      <c r="M8108" s="65"/>
      <c r="N8108" s="65"/>
      <c r="O8108" s="63"/>
      <c r="P8108" s="63"/>
      <c r="Q8108" s="63"/>
      <c r="R8108" s="60"/>
      <c r="S8108" s="60"/>
      <c r="T8108" s="69"/>
      <c r="U8108" s="8"/>
      <c r="X8108" s="60"/>
    </row>
    <row r="8109" spans="1:27" ht="11.25" outlineLevel="4" x14ac:dyDescent="0.2">
      <c r="A8109" s="4"/>
      <c r="B8109" s="120"/>
      <c r="C8109" s="121">
        <v>5</v>
      </c>
      <c r="D8109" s="122" t="s">
        <v>760</v>
      </c>
      <c r="E8109" s="123" t="s">
        <v>4081</v>
      </c>
      <c r="F8109" s="124" t="s">
        <v>4082</v>
      </c>
      <c r="G8109" s="122" t="s">
        <v>752</v>
      </c>
      <c r="H8109" s="125">
        <v>220</v>
      </c>
      <c r="I8109" s="126">
        <v>0</v>
      </c>
      <c r="J8109" s="127">
        <f>H8109*I8109</f>
        <v>0</v>
      </c>
      <c r="K8109" s="125"/>
      <c r="L8109" s="125">
        <f>H8109*K8109</f>
        <v>0</v>
      </c>
      <c r="M8109" s="125"/>
      <c r="N8109" s="125">
        <f>H8109*M8109</f>
        <v>0</v>
      </c>
      <c r="O8109" s="127">
        <v>15</v>
      </c>
      <c r="P8109" s="127">
        <f>J8109*(O8109/100)</f>
        <v>0</v>
      </c>
      <c r="Q8109" s="127">
        <f>J8109+P8109</f>
        <v>0</v>
      </c>
      <c r="R8109" s="128"/>
      <c r="S8109" s="128" t="s">
        <v>776</v>
      </c>
      <c r="T8109" s="129">
        <v>1</v>
      </c>
      <c r="U8109" s="8"/>
      <c r="V8109" s="8"/>
      <c r="W8109" s="8"/>
      <c r="X8109" s="60"/>
    </row>
    <row r="8110" spans="1:27" ht="9.75" outlineLevel="5" x14ac:dyDescent="0.2">
      <c r="A8110" s="130"/>
      <c r="B8110" s="131"/>
      <c r="C8110" s="131"/>
      <c r="D8110" s="132"/>
      <c r="E8110" s="136" t="s">
        <v>0</v>
      </c>
      <c r="F8110" s="159" t="s">
        <v>763</v>
      </c>
      <c r="G8110" s="159"/>
      <c r="H8110" s="160"/>
      <c r="I8110" s="161"/>
      <c r="J8110" s="162"/>
      <c r="K8110" s="134"/>
      <c r="L8110" s="134"/>
      <c r="M8110" s="134"/>
      <c r="N8110" s="134"/>
      <c r="O8110" s="135"/>
      <c r="P8110" s="135"/>
      <c r="Q8110" s="135"/>
      <c r="R8110" s="132"/>
      <c r="S8110" s="132"/>
      <c r="T8110" s="131"/>
      <c r="U8110" s="6"/>
      <c r="V8110" s="8"/>
      <c r="W8110" s="8"/>
      <c r="X8110" s="133" t="str">
        <f>F8110</f>
        <v>---</v>
      </c>
      <c r="Y8110" s="9"/>
      <c r="AA8110" s="11"/>
    </row>
    <row r="8111" spans="1:27" ht="7.5" customHeight="1" outlineLevel="5" x14ac:dyDescent="0.15">
      <c r="B8111" s="69"/>
      <c r="C8111" s="69"/>
      <c r="D8111" s="60"/>
      <c r="E8111" s="60"/>
      <c r="F8111" s="61"/>
      <c r="G8111" s="60"/>
      <c r="H8111" s="65"/>
      <c r="I8111" s="105"/>
      <c r="J8111" s="63"/>
      <c r="K8111" s="65"/>
      <c r="L8111" s="65"/>
      <c r="M8111" s="65"/>
      <c r="N8111" s="65"/>
      <c r="O8111" s="63"/>
      <c r="P8111" s="63"/>
      <c r="Q8111" s="63"/>
      <c r="R8111" s="60"/>
      <c r="S8111" s="60"/>
      <c r="T8111" s="69"/>
      <c r="U8111" s="8"/>
      <c r="X8111" s="60"/>
    </row>
    <row r="8112" spans="1:27" outlineLevel="4" x14ac:dyDescent="0.15">
      <c r="B8112" s="6"/>
      <c r="C8112" s="6"/>
      <c r="D8112" s="6"/>
      <c r="E8112" s="6"/>
      <c r="F8112" s="6"/>
      <c r="G8112" s="6"/>
      <c r="H8112" s="6"/>
      <c r="I8112" s="8"/>
      <c r="J8112" s="8"/>
      <c r="K8112" s="6"/>
      <c r="L8112" s="6"/>
      <c r="M8112" s="6"/>
      <c r="N8112" s="6"/>
      <c r="O8112" s="6"/>
      <c r="P8112" s="8"/>
      <c r="Q8112" s="8"/>
      <c r="R8112" s="8"/>
      <c r="S8112" s="6"/>
      <c r="T8112" s="6"/>
      <c r="X8112" s="6"/>
    </row>
    <row r="8113" spans="1:27" ht="11.25" outlineLevel="3" x14ac:dyDescent="0.2">
      <c r="A8113" s="96" t="s">
        <v>307</v>
      </c>
      <c r="B8113" s="100">
        <v>4</v>
      </c>
      <c r="C8113" s="114"/>
      <c r="D8113" s="115" t="s">
        <v>533</v>
      </c>
      <c r="E8113" s="115"/>
      <c r="F8113" s="116" t="s">
        <v>308</v>
      </c>
      <c r="G8113" s="115"/>
      <c r="H8113" s="117"/>
      <c r="I8113" s="118"/>
      <c r="J8113" s="98">
        <f>SUBTOTAL(9,J8114:J8129)</f>
        <v>0</v>
      </c>
      <c r="K8113" s="117"/>
      <c r="L8113" s="99">
        <f>SUBTOTAL(9,L8114:L8129)</f>
        <v>0</v>
      </c>
      <c r="M8113" s="117"/>
      <c r="N8113" s="99">
        <f>SUBTOTAL(9,N8114:N8129)</f>
        <v>0</v>
      </c>
      <c r="O8113" s="119"/>
      <c r="P8113" s="98">
        <f>SUBTOTAL(9,P8114:P8129)</f>
        <v>0</v>
      </c>
      <c r="Q8113" s="98">
        <f>SUBTOTAL(9,Q8114:Q8129)</f>
        <v>0</v>
      </c>
      <c r="R8113" s="115"/>
      <c r="S8113" s="115"/>
      <c r="T8113" s="100">
        <f>SUBTOTAL(9,T8114:T8129)</f>
        <v>5</v>
      </c>
      <c r="U8113" s="6"/>
      <c r="V8113" s="8"/>
      <c r="W8113" s="8"/>
      <c r="X8113" s="60"/>
    </row>
    <row r="8114" spans="1:27" ht="11.25" outlineLevel="4" x14ac:dyDescent="0.2">
      <c r="A8114" s="4"/>
      <c r="B8114" s="120"/>
      <c r="C8114" s="121">
        <v>1</v>
      </c>
      <c r="D8114" s="122" t="s">
        <v>534</v>
      </c>
      <c r="E8114" s="123" t="s">
        <v>4073</v>
      </c>
      <c r="F8114" s="124" t="s">
        <v>4074</v>
      </c>
      <c r="G8114" s="122" t="s">
        <v>752</v>
      </c>
      <c r="H8114" s="125">
        <v>40</v>
      </c>
      <c r="I8114" s="126">
        <v>0</v>
      </c>
      <c r="J8114" s="127">
        <f>H8114*I8114</f>
        <v>0</v>
      </c>
      <c r="K8114" s="125"/>
      <c r="L8114" s="125">
        <f>H8114*K8114</f>
        <v>0</v>
      </c>
      <c r="M8114" s="125"/>
      <c r="N8114" s="125">
        <f>H8114*M8114</f>
        <v>0</v>
      </c>
      <c r="O8114" s="127">
        <v>15</v>
      </c>
      <c r="P8114" s="127">
        <f>J8114*(O8114/100)</f>
        <v>0</v>
      </c>
      <c r="Q8114" s="127">
        <f>J8114+P8114</f>
        <v>0</v>
      </c>
      <c r="R8114" s="128"/>
      <c r="S8114" s="128" t="s">
        <v>538</v>
      </c>
      <c r="T8114" s="129">
        <v>1</v>
      </c>
      <c r="U8114" s="8"/>
      <c r="V8114" s="8"/>
      <c r="W8114" s="8"/>
      <c r="X8114" s="60"/>
    </row>
    <row r="8115" spans="1:27" ht="9.75" outlineLevel="5" x14ac:dyDescent="0.2">
      <c r="A8115" s="130"/>
      <c r="B8115" s="131"/>
      <c r="C8115" s="131"/>
      <c r="D8115" s="132"/>
      <c r="E8115" s="136" t="s">
        <v>0</v>
      </c>
      <c r="F8115" s="159" t="s">
        <v>4075</v>
      </c>
      <c r="G8115" s="159"/>
      <c r="H8115" s="160"/>
      <c r="I8115" s="161"/>
      <c r="J8115" s="162"/>
      <c r="K8115" s="134"/>
      <c r="L8115" s="134"/>
      <c r="M8115" s="134"/>
      <c r="N8115" s="134"/>
      <c r="O8115" s="135"/>
      <c r="P8115" s="135"/>
      <c r="Q8115" s="135"/>
      <c r="R8115" s="132"/>
      <c r="S8115" s="132"/>
      <c r="T8115" s="131"/>
      <c r="U8115" s="6"/>
      <c r="V8115" s="8"/>
      <c r="W8115" s="8"/>
      <c r="X8115" s="133" t="str">
        <f>F8115</f>
        <v>Montáž trubek elektroinstalačních plastových tuhých pro vnitřní rozvody pro optická vlákna</v>
      </c>
      <c r="Y8115" s="9"/>
      <c r="AA8115" s="11"/>
    </row>
    <row r="8116" spans="1:27" ht="7.5" customHeight="1" outlineLevel="5" x14ac:dyDescent="0.15">
      <c r="B8116" s="69"/>
      <c r="C8116" s="69"/>
      <c r="D8116" s="60"/>
      <c r="E8116" s="60"/>
      <c r="F8116" s="61"/>
      <c r="G8116" s="60"/>
      <c r="H8116" s="65"/>
      <c r="I8116" s="105"/>
      <c r="J8116" s="63"/>
      <c r="K8116" s="65"/>
      <c r="L8116" s="65"/>
      <c r="M8116" s="65"/>
      <c r="N8116" s="65"/>
      <c r="O8116" s="63"/>
      <c r="P8116" s="63"/>
      <c r="Q8116" s="63"/>
      <c r="R8116" s="60"/>
      <c r="S8116" s="60"/>
      <c r="T8116" s="69"/>
      <c r="U8116" s="8"/>
      <c r="X8116" s="60"/>
    </row>
    <row r="8117" spans="1:27" ht="22.5" outlineLevel="4" x14ac:dyDescent="0.2">
      <c r="A8117" s="4"/>
      <c r="B8117" s="120"/>
      <c r="C8117" s="121">
        <v>2</v>
      </c>
      <c r="D8117" s="122" t="s">
        <v>760</v>
      </c>
      <c r="E8117" s="123" t="s">
        <v>4083</v>
      </c>
      <c r="F8117" s="124" t="s">
        <v>4084</v>
      </c>
      <c r="G8117" s="122" t="s">
        <v>752</v>
      </c>
      <c r="H8117" s="125">
        <v>40</v>
      </c>
      <c r="I8117" s="126">
        <v>0</v>
      </c>
      <c r="J8117" s="127">
        <f>H8117*I8117</f>
        <v>0</v>
      </c>
      <c r="K8117" s="125"/>
      <c r="L8117" s="125">
        <f>H8117*K8117</f>
        <v>0</v>
      </c>
      <c r="M8117" s="125"/>
      <c r="N8117" s="125">
        <f>H8117*M8117</f>
        <v>0</v>
      </c>
      <c r="O8117" s="127">
        <v>15</v>
      </c>
      <c r="P8117" s="127">
        <f>J8117*(O8117/100)</f>
        <v>0</v>
      </c>
      <c r="Q8117" s="127">
        <f>J8117+P8117</f>
        <v>0</v>
      </c>
      <c r="R8117" s="128"/>
      <c r="S8117" s="128" t="s">
        <v>776</v>
      </c>
      <c r="T8117" s="129">
        <v>1</v>
      </c>
      <c r="U8117" s="8"/>
      <c r="V8117" s="8"/>
      <c r="W8117" s="8"/>
      <c r="X8117" s="60"/>
    </row>
    <row r="8118" spans="1:27" ht="9.75" outlineLevel="5" x14ac:dyDescent="0.2">
      <c r="A8118" s="130"/>
      <c r="B8118" s="131"/>
      <c r="C8118" s="131"/>
      <c r="D8118" s="132"/>
      <c r="E8118" s="136" t="s">
        <v>0</v>
      </c>
      <c r="F8118" s="159" t="s">
        <v>763</v>
      </c>
      <c r="G8118" s="159"/>
      <c r="H8118" s="160"/>
      <c r="I8118" s="161"/>
      <c r="J8118" s="162"/>
      <c r="K8118" s="134"/>
      <c r="L8118" s="134"/>
      <c r="M8118" s="134"/>
      <c r="N8118" s="134"/>
      <c r="O8118" s="135"/>
      <c r="P8118" s="135"/>
      <c r="Q8118" s="135"/>
      <c r="R8118" s="132"/>
      <c r="S8118" s="132"/>
      <c r="T8118" s="131"/>
      <c r="U8118" s="6"/>
      <c r="V8118" s="8"/>
      <c r="W8118" s="8"/>
      <c r="X8118" s="133" t="str">
        <f>F8118</f>
        <v>---</v>
      </c>
      <c r="Y8118" s="9"/>
      <c r="AA8118" s="11"/>
    </row>
    <row r="8119" spans="1:27" ht="7.5" customHeight="1" outlineLevel="5" x14ac:dyDescent="0.15">
      <c r="B8119" s="69"/>
      <c r="C8119" s="69"/>
      <c r="D8119" s="60"/>
      <c r="E8119" s="60"/>
      <c r="F8119" s="61"/>
      <c r="G8119" s="60"/>
      <c r="H8119" s="65"/>
      <c r="I8119" s="105"/>
      <c r="J8119" s="63"/>
      <c r="K8119" s="65"/>
      <c r="L8119" s="65"/>
      <c r="M8119" s="65"/>
      <c r="N8119" s="65"/>
      <c r="O8119" s="63"/>
      <c r="P8119" s="63"/>
      <c r="Q8119" s="63"/>
      <c r="R8119" s="60"/>
      <c r="S8119" s="60"/>
      <c r="T8119" s="69"/>
      <c r="U8119" s="8"/>
      <c r="X8119" s="60"/>
    </row>
    <row r="8120" spans="1:27" ht="22.5" outlineLevel="4" x14ac:dyDescent="0.2">
      <c r="A8120" s="4"/>
      <c r="B8120" s="120"/>
      <c r="C8120" s="121">
        <v>3</v>
      </c>
      <c r="D8120" s="122" t="s">
        <v>760</v>
      </c>
      <c r="E8120" s="123" t="s">
        <v>4085</v>
      </c>
      <c r="F8120" s="124" t="s">
        <v>4086</v>
      </c>
      <c r="G8120" s="122" t="s">
        <v>752</v>
      </c>
      <c r="H8120" s="125">
        <v>40</v>
      </c>
      <c r="I8120" s="126">
        <v>0</v>
      </c>
      <c r="J8120" s="127">
        <f>H8120*I8120</f>
        <v>0</v>
      </c>
      <c r="K8120" s="125"/>
      <c r="L8120" s="125">
        <f>H8120*K8120</f>
        <v>0</v>
      </c>
      <c r="M8120" s="125"/>
      <c r="N8120" s="125">
        <f>H8120*M8120</f>
        <v>0</v>
      </c>
      <c r="O8120" s="127">
        <v>15</v>
      </c>
      <c r="P8120" s="127">
        <f>J8120*(O8120/100)</f>
        <v>0</v>
      </c>
      <c r="Q8120" s="127">
        <f>J8120+P8120</f>
        <v>0</v>
      </c>
      <c r="R8120" s="128"/>
      <c r="S8120" s="128" t="s">
        <v>776</v>
      </c>
      <c r="T8120" s="129">
        <v>1</v>
      </c>
      <c r="U8120" s="8"/>
      <c r="V8120" s="8"/>
      <c r="W8120" s="8"/>
      <c r="X8120" s="60"/>
    </row>
    <row r="8121" spans="1:27" ht="9.75" outlineLevel="5" x14ac:dyDescent="0.2">
      <c r="A8121" s="130"/>
      <c r="B8121" s="131"/>
      <c r="C8121" s="131"/>
      <c r="D8121" s="132"/>
      <c r="E8121" s="136" t="s">
        <v>0</v>
      </c>
      <c r="F8121" s="159" t="s">
        <v>763</v>
      </c>
      <c r="G8121" s="159"/>
      <c r="H8121" s="160"/>
      <c r="I8121" s="161"/>
      <c r="J8121" s="162"/>
      <c r="K8121" s="134"/>
      <c r="L8121" s="134"/>
      <c r="M8121" s="134"/>
      <c r="N8121" s="134"/>
      <c r="O8121" s="135"/>
      <c r="P8121" s="135"/>
      <c r="Q8121" s="135"/>
      <c r="R8121" s="132"/>
      <c r="S8121" s="132"/>
      <c r="T8121" s="131"/>
      <c r="U8121" s="6"/>
      <c r="V8121" s="8"/>
      <c r="W8121" s="8"/>
      <c r="X8121" s="133" t="str">
        <f>F8121</f>
        <v>---</v>
      </c>
      <c r="Y8121" s="9"/>
      <c r="AA8121" s="11"/>
    </row>
    <row r="8122" spans="1:27" ht="7.5" customHeight="1" outlineLevel="5" x14ac:dyDescent="0.15">
      <c r="B8122" s="69"/>
      <c r="C8122" s="69"/>
      <c r="D8122" s="60"/>
      <c r="E8122" s="60"/>
      <c r="F8122" s="61"/>
      <c r="G8122" s="60"/>
      <c r="H8122" s="65"/>
      <c r="I8122" s="105"/>
      <c r="J8122" s="63"/>
      <c r="K8122" s="65"/>
      <c r="L8122" s="65"/>
      <c r="M8122" s="65"/>
      <c r="N8122" s="65"/>
      <c r="O8122" s="63"/>
      <c r="P8122" s="63"/>
      <c r="Q8122" s="63"/>
      <c r="R8122" s="60"/>
      <c r="S8122" s="60"/>
      <c r="T8122" s="69"/>
      <c r="U8122" s="8"/>
      <c r="X8122" s="60"/>
    </row>
    <row r="8123" spans="1:27" ht="11.25" outlineLevel="4" x14ac:dyDescent="0.2">
      <c r="A8123" s="4"/>
      <c r="B8123" s="120"/>
      <c r="C8123" s="121">
        <v>4</v>
      </c>
      <c r="D8123" s="122" t="s">
        <v>3747</v>
      </c>
      <c r="E8123" s="123" t="s">
        <v>4071</v>
      </c>
      <c r="F8123" s="124" t="s">
        <v>4072</v>
      </c>
      <c r="G8123" s="122" t="s">
        <v>752</v>
      </c>
      <c r="H8123" s="125">
        <v>40</v>
      </c>
      <c r="I8123" s="126">
        <v>0</v>
      </c>
      <c r="J8123" s="127">
        <f>H8123*I8123</f>
        <v>0</v>
      </c>
      <c r="K8123" s="125"/>
      <c r="L8123" s="125">
        <f>H8123*K8123</f>
        <v>0</v>
      </c>
      <c r="M8123" s="125"/>
      <c r="N8123" s="125">
        <f>H8123*M8123</f>
        <v>0</v>
      </c>
      <c r="O8123" s="127">
        <v>15</v>
      </c>
      <c r="P8123" s="127">
        <f>J8123*(O8123/100)</f>
        <v>0</v>
      </c>
      <c r="Q8123" s="127">
        <f>J8123+P8123</f>
        <v>0</v>
      </c>
      <c r="R8123" s="128"/>
      <c r="S8123" s="128" t="s">
        <v>538</v>
      </c>
      <c r="T8123" s="129">
        <v>1</v>
      </c>
      <c r="U8123" s="8"/>
      <c r="V8123" s="8"/>
      <c r="W8123" s="8"/>
      <c r="X8123" s="60"/>
    </row>
    <row r="8124" spans="1:27" ht="9.75" outlineLevel="5" x14ac:dyDescent="0.2">
      <c r="A8124" s="130"/>
      <c r="B8124" s="131"/>
      <c r="C8124" s="131"/>
      <c r="D8124" s="132"/>
      <c r="E8124" s="136" t="s">
        <v>0</v>
      </c>
      <c r="F8124" s="159" t="s">
        <v>4072</v>
      </c>
      <c r="G8124" s="159"/>
      <c r="H8124" s="160"/>
      <c r="I8124" s="161"/>
      <c r="J8124" s="162"/>
      <c r="K8124" s="134"/>
      <c r="L8124" s="134"/>
      <c r="M8124" s="134"/>
      <c r="N8124" s="134"/>
      <c r="O8124" s="135"/>
      <c r="P8124" s="135"/>
      <c r="Q8124" s="135"/>
      <c r="R8124" s="132"/>
      <c r="S8124" s="132"/>
      <c r="T8124" s="131"/>
      <c r="U8124" s="6"/>
      <c r="V8124" s="8"/>
      <c r="W8124" s="8"/>
      <c r="X8124" s="133" t="str">
        <f>F8124</f>
        <v>Zatažení optického kabelu do ochranné HDPE trubky</v>
      </c>
      <c r="Y8124" s="9"/>
      <c r="AA8124" s="11"/>
    </row>
    <row r="8125" spans="1:27" ht="7.5" customHeight="1" outlineLevel="5" x14ac:dyDescent="0.15">
      <c r="B8125" s="69"/>
      <c r="C8125" s="69"/>
      <c r="D8125" s="60"/>
      <c r="E8125" s="60"/>
      <c r="F8125" s="61"/>
      <c r="G8125" s="60"/>
      <c r="H8125" s="65"/>
      <c r="I8125" s="105"/>
      <c r="J8125" s="63"/>
      <c r="K8125" s="65"/>
      <c r="L8125" s="65"/>
      <c r="M8125" s="65"/>
      <c r="N8125" s="65"/>
      <c r="O8125" s="63"/>
      <c r="P8125" s="63"/>
      <c r="Q8125" s="63"/>
      <c r="R8125" s="60"/>
      <c r="S8125" s="60"/>
      <c r="T8125" s="69"/>
      <c r="U8125" s="8"/>
      <c r="X8125" s="60"/>
    </row>
    <row r="8126" spans="1:27" ht="11.25" outlineLevel="4" x14ac:dyDescent="0.2">
      <c r="A8126" s="4"/>
      <c r="B8126" s="120"/>
      <c r="C8126" s="121">
        <v>5</v>
      </c>
      <c r="D8126" s="122" t="s">
        <v>760</v>
      </c>
      <c r="E8126" s="123" t="s">
        <v>4087</v>
      </c>
      <c r="F8126" s="124" t="s">
        <v>4088</v>
      </c>
      <c r="G8126" s="122" t="s">
        <v>752</v>
      </c>
      <c r="H8126" s="125">
        <v>40</v>
      </c>
      <c r="I8126" s="126">
        <v>0</v>
      </c>
      <c r="J8126" s="127">
        <f>H8126*I8126</f>
        <v>0</v>
      </c>
      <c r="K8126" s="125"/>
      <c r="L8126" s="125">
        <f>H8126*K8126</f>
        <v>0</v>
      </c>
      <c r="M8126" s="125"/>
      <c r="N8126" s="125">
        <f>H8126*M8126</f>
        <v>0</v>
      </c>
      <c r="O8126" s="127">
        <v>15</v>
      </c>
      <c r="P8126" s="127">
        <f>J8126*(O8126/100)</f>
        <v>0</v>
      </c>
      <c r="Q8126" s="127">
        <f>J8126+P8126</f>
        <v>0</v>
      </c>
      <c r="R8126" s="128"/>
      <c r="S8126" s="128" t="s">
        <v>776</v>
      </c>
      <c r="T8126" s="129">
        <v>1</v>
      </c>
      <c r="U8126" s="8"/>
      <c r="V8126" s="8"/>
      <c r="W8126" s="8"/>
      <c r="X8126" s="60"/>
    </row>
    <row r="8127" spans="1:27" ht="9.75" outlineLevel="5" x14ac:dyDescent="0.2">
      <c r="A8127" s="130"/>
      <c r="B8127" s="131"/>
      <c r="C8127" s="131"/>
      <c r="D8127" s="132"/>
      <c r="E8127" s="136" t="s">
        <v>0</v>
      </c>
      <c r="F8127" s="159" t="s">
        <v>763</v>
      </c>
      <c r="G8127" s="159"/>
      <c r="H8127" s="160"/>
      <c r="I8127" s="161"/>
      <c r="J8127" s="162"/>
      <c r="K8127" s="134"/>
      <c r="L8127" s="134"/>
      <c r="M8127" s="134"/>
      <c r="N8127" s="134"/>
      <c r="O8127" s="135"/>
      <c r="P8127" s="135"/>
      <c r="Q8127" s="135"/>
      <c r="R8127" s="132"/>
      <c r="S8127" s="132"/>
      <c r="T8127" s="131"/>
      <c r="U8127" s="6"/>
      <c r="V8127" s="8"/>
      <c r="W8127" s="8"/>
      <c r="X8127" s="133" t="str">
        <f>F8127</f>
        <v>---</v>
      </c>
      <c r="Y8127" s="9"/>
      <c r="AA8127" s="11"/>
    </row>
    <row r="8128" spans="1:27" ht="7.5" customHeight="1" outlineLevel="5" x14ac:dyDescent="0.15">
      <c r="B8128" s="69"/>
      <c r="C8128" s="69"/>
      <c r="D8128" s="60"/>
      <c r="E8128" s="60"/>
      <c r="F8128" s="61"/>
      <c r="G8128" s="60"/>
      <c r="H8128" s="65"/>
      <c r="I8128" s="105"/>
      <c r="J8128" s="63"/>
      <c r="K8128" s="65"/>
      <c r="L8128" s="65"/>
      <c r="M8128" s="65"/>
      <c r="N8128" s="65"/>
      <c r="O8128" s="63"/>
      <c r="P8128" s="63"/>
      <c r="Q8128" s="63"/>
      <c r="R8128" s="60"/>
      <c r="S8128" s="60"/>
      <c r="T8128" s="69"/>
      <c r="U8128" s="8"/>
      <c r="X8128" s="60"/>
    </row>
    <row r="8129" spans="1:27" outlineLevel="4" x14ac:dyDescent="0.15">
      <c r="B8129" s="6"/>
      <c r="C8129" s="6"/>
      <c r="D8129" s="6"/>
      <c r="E8129" s="6"/>
      <c r="F8129" s="6"/>
      <c r="G8129" s="6"/>
      <c r="H8129" s="6"/>
      <c r="I8129" s="8"/>
      <c r="J8129" s="8"/>
      <c r="K8129" s="6"/>
      <c r="L8129" s="6"/>
      <c r="M8129" s="6"/>
      <c r="N8129" s="6"/>
      <c r="O8129" s="6"/>
      <c r="P8129" s="8"/>
      <c r="Q8129" s="8"/>
      <c r="R8129" s="8"/>
      <c r="S8129" s="6"/>
      <c r="T8129" s="6"/>
      <c r="X8129" s="6"/>
    </row>
    <row r="8130" spans="1:27" ht="11.25" outlineLevel="3" x14ac:dyDescent="0.2">
      <c r="A8130" s="96" t="s">
        <v>309</v>
      </c>
      <c r="B8130" s="100">
        <v>4</v>
      </c>
      <c r="C8130" s="114"/>
      <c r="D8130" s="115" t="s">
        <v>533</v>
      </c>
      <c r="E8130" s="115"/>
      <c r="F8130" s="116" t="s">
        <v>214</v>
      </c>
      <c r="G8130" s="115"/>
      <c r="H8130" s="117"/>
      <c r="I8130" s="118"/>
      <c r="J8130" s="98">
        <f>SUBTOTAL(9,J8131:J8143)</f>
        <v>0</v>
      </c>
      <c r="K8130" s="117"/>
      <c r="L8130" s="99">
        <f>SUBTOTAL(9,L8131:L8143)</f>
        <v>0</v>
      </c>
      <c r="M8130" s="117"/>
      <c r="N8130" s="99">
        <f>SUBTOTAL(9,N8131:N8143)</f>
        <v>0</v>
      </c>
      <c r="O8130" s="119"/>
      <c r="P8130" s="98">
        <f>SUBTOTAL(9,P8131:P8143)</f>
        <v>0</v>
      </c>
      <c r="Q8130" s="98">
        <f>SUBTOTAL(9,Q8131:Q8143)</f>
        <v>0</v>
      </c>
      <c r="R8130" s="115"/>
      <c r="S8130" s="115"/>
      <c r="T8130" s="100">
        <f>SUBTOTAL(9,T8131:T8143)</f>
        <v>4</v>
      </c>
      <c r="U8130" s="6"/>
      <c r="V8130" s="8"/>
      <c r="W8130" s="8"/>
      <c r="X8130" s="60"/>
    </row>
    <row r="8131" spans="1:27" ht="11.25" outlineLevel="4" x14ac:dyDescent="0.2">
      <c r="A8131" s="4"/>
      <c r="B8131" s="120"/>
      <c r="C8131" s="121">
        <v>1</v>
      </c>
      <c r="D8131" s="122" t="s">
        <v>534</v>
      </c>
      <c r="E8131" s="123" t="s">
        <v>3922</v>
      </c>
      <c r="F8131" s="124" t="s">
        <v>3923</v>
      </c>
      <c r="G8131" s="122" t="s">
        <v>724</v>
      </c>
      <c r="H8131" s="125">
        <v>5</v>
      </c>
      <c r="I8131" s="126">
        <v>0</v>
      </c>
      <c r="J8131" s="127">
        <f>H8131*I8131</f>
        <v>0</v>
      </c>
      <c r="K8131" s="125"/>
      <c r="L8131" s="125">
        <f>H8131*K8131</f>
        <v>0</v>
      </c>
      <c r="M8131" s="125"/>
      <c r="N8131" s="125">
        <f>H8131*M8131</f>
        <v>0</v>
      </c>
      <c r="O8131" s="127">
        <v>15</v>
      </c>
      <c r="P8131" s="127">
        <f>J8131*(O8131/100)</f>
        <v>0</v>
      </c>
      <c r="Q8131" s="127">
        <f>J8131+P8131</f>
        <v>0</v>
      </c>
      <c r="R8131" s="128"/>
      <c r="S8131" s="128" t="s">
        <v>538</v>
      </c>
      <c r="T8131" s="129">
        <v>1</v>
      </c>
      <c r="U8131" s="8"/>
      <c r="V8131" s="8"/>
      <c r="W8131" s="8"/>
      <c r="X8131" s="60"/>
    </row>
    <row r="8132" spans="1:27" ht="9.75" outlineLevel="5" x14ac:dyDescent="0.2">
      <c r="A8132" s="130"/>
      <c r="B8132" s="131"/>
      <c r="C8132" s="131"/>
      <c r="D8132" s="132"/>
      <c r="E8132" s="136" t="s">
        <v>0</v>
      </c>
      <c r="F8132" s="159" t="s">
        <v>3924</v>
      </c>
      <c r="G8132" s="159"/>
      <c r="H8132" s="160"/>
      <c r="I8132" s="161"/>
      <c r="J8132" s="162"/>
      <c r="K8132" s="134"/>
      <c r="L8132" s="134"/>
      <c r="M8132" s="134"/>
      <c r="N8132" s="134"/>
      <c r="O8132" s="135"/>
      <c r="P8132" s="135"/>
      <c r="Q8132" s="135"/>
      <c r="R8132" s="132"/>
      <c r="S8132" s="132"/>
      <c r="T8132" s="131"/>
      <c r="U8132" s="6"/>
      <c r="V8132" s="8"/>
      <c r="W8132" s="8"/>
      <c r="X8132" s="133" t="str">
        <f>F8132</f>
        <v>Montáž rozvodnic oceloplechových nebo plastových bez zapojení vodičů běžných, hmotnosti do 50 kg</v>
      </c>
      <c r="Y8132" s="9"/>
      <c r="AA8132" s="11"/>
    </row>
    <row r="8133" spans="1:27" ht="7.5" customHeight="1" outlineLevel="5" x14ac:dyDescent="0.15">
      <c r="B8133" s="69"/>
      <c r="C8133" s="69"/>
      <c r="D8133" s="60"/>
      <c r="E8133" s="60"/>
      <c r="F8133" s="61"/>
      <c r="G8133" s="60"/>
      <c r="H8133" s="65"/>
      <c r="I8133" s="105"/>
      <c r="J8133" s="63"/>
      <c r="K8133" s="65"/>
      <c r="L8133" s="65"/>
      <c r="M8133" s="65"/>
      <c r="N8133" s="65"/>
      <c r="O8133" s="63"/>
      <c r="P8133" s="63"/>
      <c r="Q8133" s="63"/>
      <c r="R8133" s="60"/>
      <c r="S8133" s="60"/>
      <c r="T8133" s="69"/>
      <c r="U8133" s="8"/>
      <c r="X8133" s="60"/>
    </row>
    <row r="8134" spans="1:27" ht="22.5" outlineLevel="4" x14ac:dyDescent="0.2">
      <c r="A8134" s="4"/>
      <c r="B8134" s="120"/>
      <c r="C8134" s="121">
        <v>2</v>
      </c>
      <c r="D8134" s="122" t="s">
        <v>760</v>
      </c>
      <c r="E8134" s="123" t="s">
        <v>4089</v>
      </c>
      <c r="F8134" s="124" t="s">
        <v>4090</v>
      </c>
      <c r="G8134" s="122" t="s">
        <v>3854</v>
      </c>
      <c r="H8134" s="125">
        <v>5</v>
      </c>
      <c r="I8134" s="126">
        <v>0</v>
      </c>
      <c r="J8134" s="127">
        <f>H8134*I8134</f>
        <v>0</v>
      </c>
      <c r="K8134" s="125"/>
      <c r="L8134" s="125">
        <f>H8134*K8134</f>
        <v>0</v>
      </c>
      <c r="M8134" s="125"/>
      <c r="N8134" s="125">
        <f>H8134*M8134</f>
        <v>0</v>
      </c>
      <c r="O8134" s="127">
        <v>15</v>
      </c>
      <c r="P8134" s="127">
        <f>J8134*(O8134/100)</f>
        <v>0</v>
      </c>
      <c r="Q8134" s="127">
        <f>J8134+P8134</f>
        <v>0</v>
      </c>
      <c r="R8134" s="128"/>
      <c r="S8134" s="128" t="s">
        <v>776</v>
      </c>
      <c r="T8134" s="129">
        <v>1</v>
      </c>
      <c r="U8134" s="8"/>
      <c r="V8134" s="8"/>
      <c r="W8134" s="8"/>
      <c r="X8134" s="60"/>
    </row>
    <row r="8135" spans="1:27" ht="9.75" outlineLevel="5" x14ac:dyDescent="0.2">
      <c r="A8135" s="130"/>
      <c r="B8135" s="131"/>
      <c r="C8135" s="131"/>
      <c r="D8135" s="132"/>
      <c r="E8135" s="136" t="s">
        <v>0</v>
      </c>
      <c r="F8135" s="159" t="s">
        <v>763</v>
      </c>
      <c r="G8135" s="159"/>
      <c r="H8135" s="160"/>
      <c r="I8135" s="161"/>
      <c r="J8135" s="162"/>
      <c r="K8135" s="134"/>
      <c r="L8135" s="134"/>
      <c r="M8135" s="134"/>
      <c r="N8135" s="134"/>
      <c r="O8135" s="135"/>
      <c r="P8135" s="135"/>
      <c r="Q8135" s="135"/>
      <c r="R8135" s="132"/>
      <c r="S8135" s="132"/>
      <c r="T8135" s="131"/>
      <c r="U8135" s="6"/>
      <c r="V8135" s="8"/>
      <c r="W8135" s="8"/>
      <c r="X8135" s="133" t="str">
        <f>F8135</f>
        <v>---</v>
      </c>
      <c r="Y8135" s="9"/>
      <c r="AA8135" s="11"/>
    </row>
    <row r="8136" spans="1:27" ht="7.5" customHeight="1" outlineLevel="5" x14ac:dyDescent="0.15">
      <c r="B8136" s="69"/>
      <c r="C8136" s="69"/>
      <c r="D8136" s="60"/>
      <c r="E8136" s="60"/>
      <c r="F8136" s="61"/>
      <c r="G8136" s="60"/>
      <c r="H8136" s="65"/>
      <c r="I8136" s="105"/>
      <c r="J8136" s="63"/>
      <c r="K8136" s="65"/>
      <c r="L8136" s="65"/>
      <c r="M8136" s="65"/>
      <c r="N8136" s="65"/>
      <c r="O8136" s="63"/>
      <c r="P8136" s="63"/>
      <c r="Q8136" s="63"/>
      <c r="R8136" s="60"/>
      <c r="S8136" s="60"/>
      <c r="T8136" s="69"/>
      <c r="U8136" s="8"/>
      <c r="X8136" s="60"/>
    </row>
    <row r="8137" spans="1:27" ht="11.25" outlineLevel="4" x14ac:dyDescent="0.2">
      <c r="A8137" s="4"/>
      <c r="B8137" s="120"/>
      <c r="C8137" s="121">
        <v>3</v>
      </c>
      <c r="D8137" s="122" t="s">
        <v>3747</v>
      </c>
      <c r="E8137" s="123" t="s">
        <v>4091</v>
      </c>
      <c r="F8137" s="124" t="s">
        <v>4092</v>
      </c>
      <c r="G8137" s="122" t="s">
        <v>3757</v>
      </c>
      <c r="H8137" s="125">
        <v>75</v>
      </c>
      <c r="I8137" s="126">
        <v>0</v>
      </c>
      <c r="J8137" s="127">
        <f>H8137*I8137</f>
        <v>0</v>
      </c>
      <c r="K8137" s="125"/>
      <c r="L8137" s="125">
        <f>H8137*K8137</f>
        <v>0</v>
      </c>
      <c r="M8137" s="125"/>
      <c r="N8137" s="125">
        <f>H8137*M8137</f>
        <v>0</v>
      </c>
      <c r="O8137" s="127">
        <v>15</v>
      </c>
      <c r="P8137" s="127">
        <f>J8137*(O8137/100)</f>
        <v>0</v>
      </c>
      <c r="Q8137" s="127">
        <f>J8137+P8137</f>
        <v>0</v>
      </c>
      <c r="R8137" s="128"/>
      <c r="S8137" s="128" t="s">
        <v>538</v>
      </c>
      <c r="T8137" s="129">
        <v>1</v>
      </c>
      <c r="U8137" s="8"/>
      <c r="V8137" s="8"/>
      <c r="W8137" s="8"/>
      <c r="X8137" s="60"/>
    </row>
    <row r="8138" spans="1:27" ht="9.75" outlineLevel="5" x14ac:dyDescent="0.2">
      <c r="A8138" s="130"/>
      <c r="B8138" s="131"/>
      <c r="C8138" s="131"/>
      <c r="D8138" s="132"/>
      <c r="E8138" s="136" t="s">
        <v>0</v>
      </c>
      <c r="F8138" s="159" t="s">
        <v>4093</v>
      </c>
      <c r="G8138" s="159"/>
      <c r="H8138" s="160"/>
      <c r="I8138" s="161"/>
      <c r="J8138" s="162"/>
      <c r="K8138" s="134"/>
      <c r="L8138" s="134"/>
      <c r="M8138" s="134"/>
      <c r="N8138" s="134"/>
      <c r="O8138" s="135"/>
      <c r="P8138" s="135"/>
      <c r="Q8138" s="135"/>
      <c r="R8138" s="132"/>
      <c r="S8138" s="132"/>
      <c r="T8138" s="131"/>
      <c r="U8138" s="6"/>
      <c r="V8138" s="8"/>
      <c r="W8138" s="8"/>
      <c r="X8138" s="133" t="str">
        <f>F8138</f>
        <v>Hodinové zúčtovací sazby montáží technologických zařízení na stavebních objektech montér slaboproudých zařízení odborný</v>
      </c>
      <c r="Y8138" s="9"/>
      <c r="AA8138" s="11"/>
    </row>
    <row r="8139" spans="1:27" ht="7.5" customHeight="1" outlineLevel="5" x14ac:dyDescent="0.15">
      <c r="B8139" s="69"/>
      <c r="C8139" s="69"/>
      <c r="D8139" s="60"/>
      <c r="E8139" s="60"/>
      <c r="F8139" s="61"/>
      <c r="G8139" s="60"/>
      <c r="H8139" s="65"/>
      <c r="I8139" s="105"/>
      <c r="J8139" s="63"/>
      <c r="K8139" s="65"/>
      <c r="L8139" s="65"/>
      <c r="M8139" s="65"/>
      <c r="N8139" s="65"/>
      <c r="O8139" s="63"/>
      <c r="P8139" s="63"/>
      <c r="Q8139" s="63"/>
      <c r="R8139" s="60"/>
      <c r="S8139" s="60"/>
      <c r="T8139" s="69"/>
      <c r="U8139" s="8"/>
      <c r="X8139" s="60"/>
    </row>
    <row r="8140" spans="1:27" ht="22.5" outlineLevel="4" x14ac:dyDescent="0.2">
      <c r="A8140" s="4"/>
      <c r="B8140" s="120"/>
      <c r="C8140" s="121">
        <v>4</v>
      </c>
      <c r="D8140" s="122" t="s">
        <v>760</v>
      </c>
      <c r="E8140" s="123" t="s">
        <v>4094</v>
      </c>
      <c r="F8140" s="124" t="s">
        <v>4095</v>
      </c>
      <c r="G8140" s="122" t="s">
        <v>3656</v>
      </c>
      <c r="H8140" s="125">
        <v>5</v>
      </c>
      <c r="I8140" s="126">
        <v>0</v>
      </c>
      <c r="J8140" s="127">
        <f>H8140*I8140</f>
        <v>0</v>
      </c>
      <c r="K8140" s="125"/>
      <c r="L8140" s="125">
        <f>H8140*K8140</f>
        <v>0</v>
      </c>
      <c r="M8140" s="125"/>
      <c r="N8140" s="125">
        <f>H8140*M8140</f>
        <v>0</v>
      </c>
      <c r="O8140" s="127">
        <v>15</v>
      </c>
      <c r="P8140" s="127">
        <f>J8140*(O8140/100)</f>
        <v>0</v>
      </c>
      <c r="Q8140" s="127">
        <f>J8140+P8140</f>
        <v>0</v>
      </c>
      <c r="R8140" s="128"/>
      <c r="S8140" s="128" t="s">
        <v>776</v>
      </c>
      <c r="T8140" s="129">
        <v>1</v>
      </c>
      <c r="U8140" s="8"/>
      <c r="V8140" s="8"/>
      <c r="W8140" s="8"/>
      <c r="X8140" s="60"/>
    </row>
    <row r="8141" spans="1:27" ht="9.75" outlineLevel="5" x14ac:dyDescent="0.2">
      <c r="A8141" s="130"/>
      <c r="B8141" s="131"/>
      <c r="C8141" s="131"/>
      <c r="D8141" s="132"/>
      <c r="E8141" s="136" t="s">
        <v>0</v>
      </c>
      <c r="F8141" s="159" t="s">
        <v>763</v>
      </c>
      <c r="G8141" s="159"/>
      <c r="H8141" s="160"/>
      <c r="I8141" s="161"/>
      <c r="J8141" s="162"/>
      <c r="K8141" s="134"/>
      <c r="L8141" s="134"/>
      <c r="M8141" s="134"/>
      <c r="N8141" s="134"/>
      <c r="O8141" s="135"/>
      <c r="P8141" s="135"/>
      <c r="Q8141" s="135"/>
      <c r="R8141" s="132"/>
      <c r="S8141" s="132"/>
      <c r="T8141" s="131"/>
      <c r="U8141" s="6"/>
      <c r="V8141" s="8"/>
      <c r="W8141" s="8"/>
      <c r="X8141" s="133" t="str">
        <f>F8141</f>
        <v>---</v>
      </c>
      <c r="Y8141" s="9"/>
      <c r="AA8141" s="11"/>
    </row>
    <row r="8142" spans="1:27" ht="7.5" customHeight="1" outlineLevel="5" x14ac:dyDescent="0.15">
      <c r="B8142" s="69"/>
      <c r="C8142" s="69"/>
      <c r="D8142" s="60"/>
      <c r="E8142" s="60"/>
      <c r="F8142" s="61"/>
      <c r="G8142" s="60"/>
      <c r="H8142" s="65"/>
      <c r="I8142" s="105"/>
      <c r="J8142" s="63"/>
      <c r="K8142" s="65"/>
      <c r="L8142" s="65"/>
      <c r="M8142" s="65"/>
      <c r="N8142" s="65"/>
      <c r="O8142" s="63"/>
      <c r="P8142" s="63"/>
      <c r="Q8142" s="63"/>
      <c r="R8142" s="60"/>
      <c r="S8142" s="60"/>
      <c r="T8142" s="69"/>
      <c r="U8142" s="8"/>
      <c r="X8142" s="60"/>
    </row>
    <row r="8143" spans="1:27" outlineLevel="4" x14ac:dyDescent="0.15">
      <c r="B8143" s="6"/>
      <c r="C8143" s="6"/>
      <c r="D8143" s="6"/>
      <c r="E8143" s="6"/>
      <c r="F8143" s="6"/>
      <c r="G8143" s="6"/>
      <c r="H8143" s="6"/>
      <c r="I8143" s="8"/>
      <c r="J8143" s="8"/>
      <c r="K8143" s="6"/>
      <c r="L8143" s="6"/>
      <c r="M8143" s="6"/>
      <c r="N8143" s="6"/>
      <c r="O8143" s="6"/>
      <c r="P8143" s="8"/>
      <c r="Q8143" s="8"/>
      <c r="R8143" s="8"/>
      <c r="S8143" s="6"/>
      <c r="T8143" s="6"/>
      <c r="X8143" s="6"/>
    </row>
    <row r="8144" spans="1:27" ht="11.25" outlineLevel="3" x14ac:dyDescent="0.2">
      <c r="A8144" s="96" t="s">
        <v>310</v>
      </c>
      <c r="B8144" s="100">
        <v>4</v>
      </c>
      <c r="C8144" s="114"/>
      <c r="D8144" s="115" t="s">
        <v>533</v>
      </c>
      <c r="E8144" s="115"/>
      <c r="F8144" s="116" t="s">
        <v>216</v>
      </c>
      <c r="G8144" s="115"/>
      <c r="H8144" s="117"/>
      <c r="I8144" s="118"/>
      <c r="J8144" s="98">
        <f>SUBTOTAL(9,J8145:J8229)</f>
        <v>0</v>
      </c>
      <c r="K8144" s="117"/>
      <c r="L8144" s="99">
        <f>SUBTOTAL(9,L8145:L8229)</f>
        <v>0</v>
      </c>
      <c r="M8144" s="117"/>
      <c r="N8144" s="99">
        <f>SUBTOTAL(9,N8145:N8229)</f>
        <v>0</v>
      </c>
      <c r="O8144" s="119"/>
      <c r="P8144" s="98">
        <f>SUBTOTAL(9,P8145:P8229)</f>
        <v>0</v>
      </c>
      <c r="Q8144" s="98">
        <f>SUBTOTAL(9,Q8145:Q8229)</f>
        <v>0</v>
      </c>
      <c r="R8144" s="115"/>
      <c r="S8144" s="115"/>
      <c r="T8144" s="100">
        <f>SUBTOTAL(9,T8145:T8229)</f>
        <v>28</v>
      </c>
      <c r="U8144" s="6"/>
      <c r="V8144" s="8"/>
      <c r="W8144" s="8"/>
      <c r="X8144" s="60"/>
    </row>
    <row r="8145" spans="1:27" ht="11.25" outlineLevel="4" x14ac:dyDescent="0.2">
      <c r="A8145" s="4"/>
      <c r="B8145" s="120"/>
      <c r="C8145" s="121">
        <v>1</v>
      </c>
      <c r="D8145" s="122" t="s">
        <v>534</v>
      </c>
      <c r="E8145" s="123" t="s">
        <v>4096</v>
      </c>
      <c r="F8145" s="124" t="s">
        <v>4097</v>
      </c>
      <c r="G8145" s="122" t="s">
        <v>724</v>
      </c>
      <c r="H8145" s="125">
        <v>1</v>
      </c>
      <c r="I8145" s="126">
        <v>0</v>
      </c>
      <c r="J8145" s="127">
        <f>H8145*I8145</f>
        <v>0</v>
      </c>
      <c r="K8145" s="125"/>
      <c r="L8145" s="125">
        <f>H8145*K8145</f>
        <v>0</v>
      </c>
      <c r="M8145" s="125"/>
      <c r="N8145" s="125">
        <f>H8145*M8145</f>
        <v>0</v>
      </c>
      <c r="O8145" s="127">
        <v>15</v>
      </c>
      <c r="P8145" s="127">
        <f>J8145*(O8145/100)</f>
        <v>0</v>
      </c>
      <c r="Q8145" s="127">
        <f>J8145+P8145</f>
        <v>0</v>
      </c>
      <c r="R8145" s="128"/>
      <c r="S8145" s="128" t="s">
        <v>538</v>
      </c>
      <c r="T8145" s="129">
        <v>1</v>
      </c>
      <c r="U8145" s="8"/>
      <c r="V8145" s="8"/>
      <c r="W8145" s="8"/>
      <c r="X8145" s="60"/>
    </row>
    <row r="8146" spans="1:27" ht="9.75" outlineLevel="5" x14ac:dyDescent="0.2">
      <c r="A8146" s="130"/>
      <c r="B8146" s="131"/>
      <c r="C8146" s="131"/>
      <c r="D8146" s="132"/>
      <c r="E8146" s="136" t="s">
        <v>0</v>
      </c>
      <c r="F8146" s="159" t="s">
        <v>4098</v>
      </c>
      <c r="G8146" s="159"/>
      <c r="H8146" s="160"/>
      <c r="I8146" s="161"/>
      <c r="J8146" s="162"/>
      <c r="K8146" s="134"/>
      <c r="L8146" s="134"/>
      <c r="M8146" s="134"/>
      <c r="N8146" s="134"/>
      <c r="O8146" s="135"/>
      <c r="P8146" s="135"/>
      <c r="Q8146" s="135"/>
      <c r="R8146" s="132"/>
      <c r="S8146" s="132"/>
      <c r="T8146" s="131"/>
      <c r="U8146" s="6"/>
      <c r="V8146" s="8"/>
      <c r="W8146" s="8"/>
      <c r="X8146" s="133" t="str">
        <f>F8146</f>
        <v>Montáž strukturované kabeláže rozvaděče nástěnného</v>
      </c>
      <c r="Y8146" s="9"/>
      <c r="AA8146" s="11"/>
    </row>
    <row r="8147" spans="1:27" ht="7.5" customHeight="1" outlineLevel="5" x14ac:dyDescent="0.15">
      <c r="B8147" s="69"/>
      <c r="C8147" s="69"/>
      <c r="D8147" s="60"/>
      <c r="E8147" s="60"/>
      <c r="F8147" s="61"/>
      <c r="G8147" s="60"/>
      <c r="H8147" s="65"/>
      <c r="I8147" s="105"/>
      <c r="J8147" s="63"/>
      <c r="K8147" s="65"/>
      <c r="L8147" s="65"/>
      <c r="M8147" s="65"/>
      <c r="N8147" s="65"/>
      <c r="O8147" s="63"/>
      <c r="P8147" s="63"/>
      <c r="Q8147" s="63"/>
      <c r="R8147" s="60"/>
      <c r="S8147" s="60"/>
      <c r="T8147" s="69"/>
      <c r="U8147" s="8"/>
      <c r="X8147" s="60"/>
    </row>
    <row r="8148" spans="1:27" ht="22.5" outlineLevel="4" x14ac:dyDescent="0.2">
      <c r="A8148" s="4"/>
      <c r="B8148" s="120"/>
      <c r="C8148" s="121">
        <v>2</v>
      </c>
      <c r="D8148" s="122" t="s">
        <v>760</v>
      </c>
      <c r="E8148" s="123" t="s">
        <v>4099</v>
      </c>
      <c r="F8148" s="124" t="s">
        <v>4100</v>
      </c>
      <c r="G8148" s="122" t="s">
        <v>3854</v>
      </c>
      <c r="H8148" s="125">
        <v>1</v>
      </c>
      <c r="I8148" s="126">
        <v>0</v>
      </c>
      <c r="J8148" s="127">
        <f>H8148*I8148</f>
        <v>0</v>
      </c>
      <c r="K8148" s="125"/>
      <c r="L8148" s="125">
        <f>H8148*K8148</f>
        <v>0</v>
      </c>
      <c r="M8148" s="125"/>
      <c r="N8148" s="125">
        <f>H8148*M8148</f>
        <v>0</v>
      </c>
      <c r="O8148" s="127">
        <v>15</v>
      </c>
      <c r="P8148" s="127">
        <f>J8148*(O8148/100)</f>
        <v>0</v>
      </c>
      <c r="Q8148" s="127">
        <f>J8148+P8148</f>
        <v>0</v>
      </c>
      <c r="R8148" s="128"/>
      <c r="S8148" s="128" t="s">
        <v>776</v>
      </c>
      <c r="T8148" s="129">
        <v>1</v>
      </c>
      <c r="U8148" s="8"/>
      <c r="V8148" s="8"/>
      <c r="W8148" s="8"/>
      <c r="X8148" s="60"/>
    </row>
    <row r="8149" spans="1:27" ht="9.75" outlineLevel="5" x14ac:dyDescent="0.2">
      <c r="A8149" s="130"/>
      <c r="B8149" s="131"/>
      <c r="C8149" s="131"/>
      <c r="D8149" s="132"/>
      <c r="E8149" s="136" t="s">
        <v>0</v>
      </c>
      <c r="F8149" s="159" t="s">
        <v>763</v>
      </c>
      <c r="G8149" s="159"/>
      <c r="H8149" s="160"/>
      <c r="I8149" s="161"/>
      <c r="J8149" s="162"/>
      <c r="K8149" s="134"/>
      <c r="L8149" s="134"/>
      <c r="M8149" s="134"/>
      <c r="N8149" s="134"/>
      <c r="O8149" s="135"/>
      <c r="P8149" s="135"/>
      <c r="Q8149" s="135"/>
      <c r="R8149" s="132"/>
      <c r="S8149" s="132"/>
      <c r="T8149" s="131"/>
      <c r="U8149" s="6"/>
      <c r="V8149" s="8"/>
      <c r="W8149" s="8"/>
      <c r="X8149" s="133" t="str">
        <f>F8149</f>
        <v>---</v>
      </c>
      <c r="Y8149" s="9"/>
      <c r="AA8149" s="11"/>
    </row>
    <row r="8150" spans="1:27" ht="7.5" customHeight="1" outlineLevel="5" x14ac:dyDescent="0.15">
      <c r="B8150" s="69"/>
      <c r="C8150" s="69"/>
      <c r="D8150" s="60"/>
      <c r="E8150" s="60"/>
      <c r="F8150" s="61"/>
      <c r="G8150" s="60"/>
      <c r="H8150" s="65"/>
      <c r="I8150" s="105"/>
      <c r="J8150" s="63"/>
      <c r="K8150" s="65"/>
      <c r="L8150" s="65"/>
      <c r="M8150" s="65"/>
      <c r="N8150" s="65"/>
      <c r="O8150" s="63"/>
      <c r="P8150" s="63"/>
      <c r="Q8150" s="63"/>
      <c r="R8150" s="60"/>
      <c r="S8150" s="60"/>
      <c r="T8150" s="69"/>
      <c r="U8150" s="8"/>
      <c r="X8150" s="60"/>
    </row>
    <row r="8151" spans="1:27" ht="11.25" outlineLevel="4" x14ac:dyDescent="0.2">
      <c r="A8151" s="4"/>
      <c r="B8151" s="120"/>
      <c r="C8151" s="121">
        <v>3</v>
      </c>
      <c r="D8151" s="122" t="s">
        <v>760</v>
      </c>
      <c r="E8151" s="123" t="s">
        <v>4101</v>
      </c>
      <c r="F8151" s="124" t="s">
        <v>4102</v>
      </c>
      <c r="G8151" s="122" t="s">
        <v>3656</v>
      </c>
      <c r="H8151" s="125">
        <v>1</v>
      </c>
      <c r="I8151" s="126">
        <v>0</v>
      </c>
      <c r="J8151" s="127">
        <f>H8151*I8151</f>
        <v>0</v>
      </c>
      <c r="K8151" s="125"/>
      <c r="L8151" s="125">
        <f>H8151*K8151</f>
        <v>0</v>
      </c>
      <c r="M8151" s="125"/>
      <c r="N8151" s="125">
        <f>H8151*M8151</f>
        <v>0</v>
      </c>
      <c r="O8151" s="127">
        <v>15</v>
      </c>
      <c r="P8151" s="127">
        <f>J8151*(O8151/100)</f>
        <v>0</v>
      </c>
      <c r="Q8151" s="127">
        <f>J8151+P8151</f>
        <v>0</v>
      </c>
      <c r="R8151" s="128"/>
      <c r="S8151" s="128" t="s">
        <v>776</v>
      </c>
      <c r="T8151" s="129">
        <v>1</v>
      </c>
      <c r="U8151" s="8"/>
      <c r="V8151" s="8"/>
      <c r="W8151" s="8"/>
      <c r="X8151" s="60"/>
    </row>
    <row r="8152" spans="1:27" ht="9.75" outlineLevel="5" x14ac:dyDescent="0.2">
      <c r="A8152" s="130"/>
      <c r="B8152" s="131"/>
      <c r="C8152" s="131"/>
      <c r="D8152" s="132"/>
      <c r="E8152" s="136" t="s">
        <v>0</v>
      </c>
      <c r="F8152" s="159" t="s">
        <v>763</v>
      </c>
      <c r="G8152" s="159"/>
      <c r="H8152" s="160"/>
      <c r="I8152" s="161"/>
      <c r="J8152" s="162"/>
      <c r="K8152" s="134"/>
      <c r="L8152" s="134"/>
      <c r="M8152" s="134"/>
      <c r="N8152" s="134"/>
      <c r="O8152" s="135"/>
      <c r="P8152" s="135"/>
      <c r="Q8152" s="135"/>
      <c r="R8152" s="132"/>
      <c r="S8152" s="132"/>
      <c r="T8152" s="131"/>
      <c r="U8152" s="6"/>
      <c r="V8152" s="8"/>
      <c r="W8152" s="8"/>
      <c r="X8152" s="133" t="str">
        <f>F8152</f>
        <v>---</v>
      </c>
      <c r="Y8152" s="9"/>
      <c r="AA8152" s="11"/>
    </row>
    <row r="8153" spans="1:27" ht="7.5" customHeight="1" outlineLevel="5" x14ac:dyDescent="0.15">
      <c r="B8153" s="69"/>
      <c r="C8153" s="69"/>
      <c r="D8153" s="60"/>
      <c r="E8153" s="60"/>
      <c r="F8153" s="61"/>
      <c r="G8153" s="60"/>
      <c r="H8153" s="65"/>
      <c r="I8153" s="105"/>
      <c r="J8153" s="63"/>
      <c r="K8153" s="65"/>
      <c r="L8153" s="65"/>
      <c r="M8153" s="65"/>
      <c r="N8153" s="65"/>
      <c r="O8153" s="63"/>
      <c r="P8153" s="63"/>
      <c r="Q8153" s="63"/>
      <c r="R8153" s="60"/>
      <c r="S8153" s="60"/>
      <c r="T8153" s="69"/>
      <c r="U8153" s="8"/>
      <c r="X8153" s="60"/>
    </row>
    <row r="8154" spans="1:27" ht="11.25" outlineLevel="4" x14ac:dyDescent="0.2">
      <c r="A8154" s="4"/>
      <c r="B8154" s="120"/>
      <c r="C8154" s="121">
        <v>4</v>
      </c>
      <c r="D8154" s="122" t="s">
        <v>760</v>
      </c>
      <c r="E8154" s="123" t="s">
        <v>4103</v>
      </c>
      <c r="F8154" s="124" t="s">
        <v>4104</v>
      </c>
      <c r="G8154" s="122" t="s">
        <v>3656</v>
      </c>
      <c r="H8154" s="125">
        <v>1</v>
      </c>
      <c r="I8154" s="126">
        <v>0</v>
      </c>
      <c r="J8154" s="127">
        <f>H8154*I8154</f>
        <v>0</v>
      </c>
      <c r="K8154" s="125"/>
      <c r="L8154" s="125">
        <f>H8154*K8154</f>
        <v>0</v>
      </c>
      <c r="M8154" s="125"/>
      <c r="N8154" s="125">
        <f>H8154*M8154</f>
        <v>0</v>
      </c>
      <c r="O8154" s="127">
        <v>15</v>
      </c>
      <c r="P8154" s="127">
        <f>J8154*(O8154/100)</f>
        <v>0</v>
      </c>
      <c r="Q8154" s="127">
        <f>J8154+P8154</f>
        <v>0</v>
      </c>
      <c r="R8154" s="128"/>
      <c r="S8154" s="128" t="s">
        <v>776</v>
      </c>
      <c r="T8154" s="129">
        <v>1</v>
      </c>
      <c r="U8154" s="8"/>
      <c r="V8154" s="8"/>
      <c r="W8154" s="8"/>
      <c r="X8154" s="60"/>
    </row>
    <row r="8155" spans="1:27" ht="9.75" outlineLevel="5" x14ac:dyDescent="0.2">
      <c r="A8155" s="130"/>
      <c r="B8155" s="131"/>
      <c r="C8155" s="131"/>
      <c r="D8155" s="132"/>
      <c r="E8155" s="136" t="s">
        <v>0</v>
      </c>
      <c r="F8155" s="159" t="s">
        <v>763</v>
      </c>
      <c r="G8155" s="159"/>
      <c r="H8155" s="160"/>
      <c r="I8155" s="161"/>
      <c r="J8155" s="162"/>
      <c r="K8155" s="134"/>
      <c r="L8155" s="134"/>
      <c r="M8155" s="134"/>
      <c r="N8155" s="134"/>
      <c r="O8155" s="135"/>
      <c r="P8155" s="135"/>
      <c r="Q8155" s="135"/>
      <c r="R8155" s="132"/>
      <c r="S8155" s="132"/>
      <c r="T8155" s="131"/>
      <c r="U8155" s="6"/>
      <c r="V8155" s="8"/>
      <c r="W8155" s="8"/>
      <c r="X8155" s="133" t="str">
        <f>F8155</f>
        <v>---</v>
      </c>
      <c r="Y8155" s="9"/>
      <c r="AA8155" s="11"/>
    </row>
    <row r="8156" spans="1:27" ht="7.5" customHeight="1" outlineLevel="5" x14ac:dyDescent="0.15">
      <c r="B8156" s="69"/>
      <c r="C8156" s="69"/>
      <c r="D8156" s="60"/>
      <c r="E8156" s="60"/>
      <c r="F8156" s="61"/>
      <c r="G8156" s="60"/>
      <c r="H8156" s="65"/>
      <c r="I8156" s="105"/>
      <c r="J8156" s="63"/>
      <c r="K8156" s="65"/>
      <c r="L8156" s="65"/>
      <c r="M8156" s="65"/>
      <c r="N8156" s="65"/>
      <c r="O8156" s="63"/>
      <c r="P8156" s="63"/>
      <c r="Q8156" s="63"/>
      <c r="R8156" s="60"/>
      <c r="S8156" s="60"/>
      <c r="T8156" s="69"/>
      <c r="U8156" s="8"/>
      <c r="X8156" s="60"/>
    </row>
    <row r="8157" spans="1:27" ht="11.25" outlineLevel="4" x14ac:dyDescent="0.2">
      <c r="A8157" s="4"/>
      <c r="B8157" s="120"/>
      <c r="C8157" s="121">
        <v>5</v>
      </c>
      <c r="D8157" s="122" t="s">
        <v>760</v>
      </c>
      <c r="E8157" s="123" t="s">
        <v>4105</v>
      </c>
      <c r="F8157" s="124" t="s">
        <v>4106</v>
      </c>
      <c r="G8157" s="122" t="s">
        <v>3656</v>
      </c>
      <c r="H8157" s="125">
        <v>1</v>
      </c>
      <c r="I8157" s="126">
        <v>0</v>
      </c>
      <c r="J8157" s="127">
        <f>H8157*I8157</f>
        <v>0</v>
      </c>
      <c r="K8157" s="125"/>
      <c r="L8157" s="125">
        <f>H8157*K8157</f>
        <v>0</v>
      </c>
      <c r="M8157" s="125"/>
      <c r="N8157" s="125">
        <f>H8157*M8157</f>
        <v>0</v>
      </c>
      <c r="O8157" s="127">
        <v>15</v>
      </c>
      <c r="P8157" s="127">
        <f>J8157*(O8157/100)</f>
        <v>0</v>
      </c>
      <c r="Q8157" s="127">
        <f>J8157+P8157</f>
        <v>0</v>
      </c>
      <c r="R8157" s="128"/>
      <c r="S8157" s="128" t="s">
        <v>776</v>
      </c>
      <c r="T8157" s="129">
        <v>1</v>
      </c>
      <c r="U8157" s="8"/>
      <c r="V8157" s="8"/>
      <c r="W8157" s="8"/>
      <c r="X8157" s="60"/>
    </row>
    <row r="8158" spans="1:27" ht="9.75" outlineLevel="5" x14ac:dyDescent="0.2">
      <c r="A8158" s="130"/>
      <c r="B8158" s="131"/>
      <c r="C8158" s="131"/>
      <c r="D8158" s="132"/>
      <c r="E8158" s="136" t="s">
        <v>0</v>
      </c>
      <c r="F8158" s="159" t="s">
        <v>763</v>
      </c>
      <c r="G8158" s="159"/>
      <c r="H8158" s="160"/>
      <c r="I8158" s="161"/>
      <c r="J8158" s="162"/>
      <c r="K8158" s="134"/>
      <c r="L8158" s="134"/>
      <c r="M8158" s="134"/>
      <c r="N8158" s="134"/>
      <c r="O8158" s="135"/>
      <c r="P8158" s="135"/>
      <c r="Q8158" s="135"/>
      <c r="R8158" s="132"/>
      <c r="S8158" s="132"/>
      <c r="T8158" s="131"/>
      <c r="U8158" s="6"/>
      <c r="V8158" s="8"/>
      <c r="W8158" s="8"/>
      <c r="X8158" s="133" t="str">
        <f>F8158</f>
        <v>---</v>
      </c>
      <c r="Y8158" s="9"/>
      <c r="AA8158" s="11"/>
    </row>
    <row r="8159" spans="1:27" ht="7.5" customHeight="1" outlineLevel="5" x14ac:dyDescent="0.15">
      <c r="B8159" s="69"/>
      <c r="C8159" s="69"/>
      <c r="D8159" s="60"/>
      <c r="E8159" s="60"/>
      <c r="F8159" s="61"/>
      <c r="G8159" s="60"/>
      <c r="H8159" s="65"/>
      <c r="I8159" s="105"/>
      <c r="J8159" s="63"/>
      <c r="K8159" s="65"/>
      <c r="L8159" s="65"/>
      <c r="M8159" s="65"/>
      <c r="N8159" s="65"/>
      <c r="O8159" s="63"/>
      <c r="P8159" s="63"/>
      <c r="Q8159" s="63"/>
      <c r="R8159" s="60"/>
      <c r="S8159" s="60"/>
      <c r="T8159" s="69"/>
      <c r="U8159" s="8"/>
      <c r="X8159" s="60"/>
    </row>
    <row r="8160" spans="1:27" ht="11.25" outlineLevel="4" x14ac:dyDescent="0.2">
      <c r="A8160" s="4"/>
      <c r="B8160" s="120"/>
      <c r="C8160" s="121">
        <v>6</v>
      </c>
      <c r="D8160" s="122" t="s">
        <v>760</v>
      </c>
      <c r="E8160" s="123" t="s">
        <v>4107</v>
      </c>
      <c r="F8160" s="124" t="s">
        <v>4108</v>
      </c>
      <c r="G8160" s="122" t="s">
        <v>3656</v>
      </c>
      <c r="H8160" s="125">
        <v>1</v>
      </c>
      <c r="I8160" s="126">
        <v>0</v>
      </c>
      <c r="J8160" s="127">
        <f>H8160*I8160</f>
        <v>0</v>
      </c>
      <c r="K8160" s="125"/>
      <c r="L8160" s="125">
        <f>H8160*K8160</f>
        <v>0</v>
      </c>
      <c r="M8160" s="125"/>
      <c r="N8160" s="125">
        <f>H8160*M8160</f>
        <v>0</v>
      </c>
      <c r="O8160" s="127">
        <v>15</v>
      </c>
      <c r="P8160" s="127">
        <f>J8160*(O8160/100)</f>
        <v>0</v>
      </c>
      <c r="Q8160" s="127">
        <f>J8160+P8160</f>
        <v>0</v>
      </c>
      <c r="R8160" s="128"/>
      <c r="S8160" s="128" t="s">
        <v>776</v>
      </c>
      <c r="T8160" s="129">
        <v>1</v>
      </c>
      <c r="U8160" s="8"/>
      <c r="V8160" s="8"/>
      <c r="W8160" s="8"/>
      <c r="X8160" s="60"/>
    </row>
    <row r="8161" spans="1:27" ht="9.75" outlineLevel="5" x14ac:dyDescent="0.2">
      <c r="A8161" s="130"/>
      <c r="B8161" s="131"/>
      <c r="C8161" s="131"/>
      <c r="D8161" s="132"/>
      <c r="E8161" s="136" t="s">
        <v>0</v>
      </c>
      <c r="F8161" s="159" t="s">
        <v>763</v>
      </c>
      <c r="G8161" s="159"/>
      <c r="H8161" s="160"/>
      <c r="I8161" s="161"/>
      <c r="J8161" s="162"/>
      <c r="K8161" s="134"/>
      <c r="L8161" s="134"/>
      <c r="M8161" s="134"/>
      <c r="N8161" s="134"/>
      <c r="O8161" s="135"/>
      <c r="P8161" s="135"/>
      <c r="Q8161" s="135"/>
      <c r="R8161" s="132"/>
      <c r="S8161" s="132"/>
      <c r="T8161" s="131"/>
      <c r="U8161" s="6"/>
      <c r="V8161" s="8"/>
      <c r="W8161" s="8"/>
      <c r="X8161" s="133" t="str">
        <f>F8161</f>
        <v>---</v>
      </c>
      <c r="Y8161" s="9"/>
      <c r="AA8161" s="11"/>
    </row>
    <row r="8162" spans="1:27" ht="7.5" customHeight="1" outlineLevel="5" x14ac:dyDescent="0.15">
      <c r="B8162" s="69"/>
      <c r="C8162" s="69"/>
      <c r="D8162" s="60"/>
      <c r="E8162" s="60"/>
      <c r="F8162" s="61"/>
      <c r="G8162" s="60"/>
      <c r="H8162" s="65"/>
      <c r="I8162" s="105"/>
      <c r="J8162" s="63"/>
      <c r="K8162" s="65"/>
      <c r="L8162" s="65"/>
      <c r="M8162" s="65"/>
      <c r="N8162" s="65"/>
      <c r="O8162" s="63"/>
      <c r="P8162" s="63"/>
      <c r="Q8162" s="63"/>
      <c r="R8162" s="60"/>
      <c r="S8162" s="60"/>
      <c r="T8162" s="69"/>
      <c r="U8162" s="8"/>
      <c r="X8162" s="60"/>
    </row>
    <row r="8163" spans="1:27" ht="11.25" outlineLevel="4" x14ac:dyDescent="0.2">
      <c r="A8163" s="4"/>
      <c r="B8163" s="120"/>
      <c r="C8163" s="121">
        <v>7</v>
      </c>
      <c r="D8163" s="122" t="s">
        <v>760</v>
      </c>
      <c r="E8163" s="123" t="s">
        <v>4109</v>
      </c>
      <c r="F8163" s="124" t="s">
        <v>4110</v>
      </c>
      <c r="G8163" s="122" t="s">
        <v>3656</v>
      </c>
      <c r="H8163" s="125">
        <v>1</v>
      </c>
      <c r="I8163" s="126">
        <v>0</v>
      </c>
      <c r="J8163" s="127">
        <f>H8163*I8163</f>
        <v>0</v>
      </c>
      <c r="K8163" s="125"/>
      <c r="L8163" s="125">
        <f>H8163*K8163</f>
        <v>0</v>
      </c>
      <c r="M8163" s="125"/>
      <c r="N8163" s="125">
        <f>H8163*M8163</f>
        <v>0</v>
      </c>
      <c r="O8163" s="127">
        <v>15</v>
      </c>
      <c r="P8163" s="127">
        <f>J8163*(O8163/100)</f>
        <v>0</v>
      </c>
      <c r="Q8163" s="127">
        <f>J8163+P8163</f>
        <v>0</v>
      </c>
      <c r="R8163" s="128"/>
      <c r="S8163" s="128" t="s">
        <v>776</v>
      </c>
      <c r="T8163" s="129">
        <v>1</v>
      </c>
      <c r="U8163" s="8"/>
      <c r="V8163" s="8"/>
      <c r="W8163" s="8"/>
      <c r="X8163" s="60"/>
    </row>
    <row r="8164" spans="1:27" ht="9.75" outlineLevel="5" x14ac:dyDescent="0.2">
      <c r="A8164" s="130"/>
      <c r="B8164" s="131"/>
      <c r="C8164" s="131"/>
      <c r="D8164" s="132"/>
      <c r="E8164" s="136" t="s">
        <v>0</v>
      </c>
      <c r="F8164" s="159" t="s">
        <v>763</v>
      </c>
      <c r="G8164" s="159"/>
      <c r="H8164" s="160"/>
      <c r="I8164" s="161"/>
      <c r="J8164" s="162"/>
      <c r="K8164" s="134"/>
      <c r="L8164" s="134"/>
      <c r="M8164" s="134"/>
      <c r="N8164" s="134"/>
      <c r="O8164" s="135"/>
      <c r="P8164" s="135"/>
      <c r="Q8164" s="135"/>
      <c r="R8164" s="132"/>
      <c r="S8164" s="132"/>
      <c r="T8164" s="131"/>
      <c r="U8164" s="6"/>
      <c r="V8164" s="8"/>
      <c r="W8164" s="8"/>
      <c r="X8164" s="133" t="str">
        <f>F8164</f>
        <v>---</v>
      </c>
      <c r="Y8164" s="9"/>
      <c r="AA8164" s="11"/>
    </row>
    <row r="8165" spans="1:27" ht="7.5" customHeight="1" outlineLevel="5" x14ac:dyDescent="0.15">
      <c r="B8165" s="69"/>
      <c r="C8165" s="69"/>
      <c r="D8165" s="60"/>
      <c r="E8165" s="60"/>
      <c r="F8165" s="61"/>
      <c r="G8165" s="60"/>
      <c r="H8165" s="65"/>
      <c r="I8165" s="105"/>
      <c r="J8165" s="63"/>
      <c r="K8165" s="65"/>
      <c r="L8165" s="65"/>
      <c r="M8165" s="65"/>
      <c r="N8165" s="65"/>
      <c r="O8165" s="63"/>
      <c r="P8165" s="63"/>
      <c r="Q8165" s="63"/>
      <c r="R8165" s="60"/>
      <c r="S8165" s="60"/>
      <c r="T8165" s="69"/>
      <c r="U8165" s="8"/>
      <c r="X8165" s="60"/>
    </row>
    <row r="8166" spans="1:27" ht="11.25" outlineLevel="4" x14ac:dyDescent="0.2">
      <c r="A8166" s="4"/>
      <c r="B8166" s="120"/>
      <c r="C8166" s="121">
        <v>8</v>
      </c>
      <c r="D8166" s="122" t="s">
        <v>760</v>
      </c>
      <c r="E8166" s="123" t="s">
        <v>4111</v>
      </c>
      <c r="F8166" s="124" t="s">
        <v>4112</v>
      </c>
      <c r="G8166" s="122" t="s">
        <v>3656</v>
      </c>
      <c r="H8166" s="125">
        <v>1</v>
      </c>
      <c r="I8166" s="126">
        <v>0</v>
      </c>
      <c r="J8166" s="127">
        <f>H8166*I8166</f>
        <v>0</v>
      </c>
      <c r="K8166" s="125"/>
      <c r="L8166" s="125">
        <f>H8166*K8166</f>
        <v>0</v>
      </c>
      <c r="M8166" s="125"/>
      <c r="N8166" s="125">
        <f>H8166*M8166</f>
        <v>0</v>
      </c>
      <c r="O8166" s="127">
        <v>15</v>
      </c>
      <c r="P8166" s="127">
        <f>J8166*(O8166/100)</f>
        <v>0</v>
      </c>
      <c r="Q8166" s="127">
        <f>J8166+P8166</f>
        <v>0</v>
      </c>
      <c r="R8166" s="128"/>
      <c r="S8166" s="128" t="s">
        <v>776</v>
      </c>
      <c r="T8166" s="129">
        <v>1</v>
      </c>
      <c r="U8166" s="8"/>
      <c r="V8166" s="8"/>
      <c r="W8166" s="8"/>
      <c r="X8166" s="60"/>
    </row>
    <row r="8167" spans="1:27" ht="9.75" outlineLevel="5" x14ac:dyDescent="0.2">
      <c r="A8167" s="130"/>
      <c r="B8167" s="131"/>
      <c r="C8167" s="131"/>
      <c r="D8167" s="132"/>
      <c r="E8167" s="136" t="s">
        <v>0</v>
      </c>
      <c r="F8167" s="159" t="s">
        <v>763</v>
      </c>
      <c r="G8167" s="159"/>
      <c r="H8167" s="160"/>
      <c r="I8167" s="161"/>
      <c r="J8167" s="162"/>
      <c r="K8167" s="134"/>
      <c r="L8167" s="134"/>
      <c r="M8167" s="134"/>
      <c r="N8167" s="134"/>
      <c r="O8167" s="135"/>
      <c r="P8167" s="135"/>
      <c r="Q8167" s="135"/>
      <c r="R8167" s="132"/>
      <c r="S8167" s="132"/>
      <c r="T8167" s="131"/>
      <c r="U8167" s="6"/>
      <c r="V8167" s="8"/>
      <c r="W8167" s="8"/>
      <c r="X8167" s="133" t="str">
        <f>F8167</f>
        <v>---</v>
      </c>
      <c r="Y8167" s="9"/>
      <c r="AA8167" s="11"/>
    </row>
    <row r="8168" spans="1:27" ht="7.5" customHeight="1" outlineLevel="5" x14ac:dyDescent="0.15">
      <c r="B8168" s="69"/>
      <c r="C8168" s="69"/>
      <c r="D8168" s="60"/>
      <c r="E8168" s="60"/>
      <c r="F8168" s="61"/>
      <c r="G8168" s="60"/>
      <c r="H8168" s="65"/>
      <c r="I8168" s="105"/>
      <c r="J8168" s="63"/>
      <c r="K8168" s="65"/>
      <c r="L8168" s="65"/>
      <c r="M8168" s="65"/>
      <c r="N8168" s="65"/>
      <c r="O8168" s="63"/>
      <c r="P8168" s="63"/>
      <c r="Q8168" s="63"/>
      <c r="R8168" s="60"/>
      <c r="S8168" s="60"/>
      <c r="T8168" s="69"/>
      <c r="U8168" s="8"/>
      <c r="X8168" s="60"/>
    </row>
    <row r="8169" spans="1:27" ht="11.25" outlineLevel="4" x14ac:dyDescent="0.2">
      <c r="A8169" s="4"/>
      <c r="B8169" s="120"/>
      <c r="C8169" s="121">
        <v>9</v>
      </c>
      <c r="D8169" s="122" t="s">
        <v>760</v>
      </c>
      <c r="E8169" s="123" t="s">
        <v>4113</v>
      </c>
      <c r="F8169" s="124" t="s">
        <v>4114</v>
      </c>
      <c r="G8169" s="122" t="s">
        <v>3656</v>
      </c>
      <c r="H8169" s="125">
        <v>1</v>
      </c>
      <c r="I8169" s="126">
        <v>0</v>
      </c>
      <c r="J8169" s="127">
        <f>H8169*I8169</f>
        <v>0</v>
      </c>
      <c r="K8169" s="125"/>
      <c r="L8169" s="125">
        <f>H8169*K8169</f>
        <v>0</v>
      </c>
      <c r="M8169" s="125"/>
      <c r="N8169" s="125">
        <f>H8169*M8169</f>
        <v>0</v>
      </c>
      <c r="O8169" s="127">
        <v>15</v>
      </c>
      <c r="P8169" s="127">
        <f>J8169*(O8169/100)</f>
        <v>0</v>
      </c>
      <c r="Q8169" s="127">
        <f>J8169+P8169</f>
        <v>0</v>
      </c>
      <c r="R8169" s="128"/>
      <c r="S8169" s="128" t="s">
        <v>776</v>
      </c>
      <c r="T8169" s="129">
        <v>1</v>
      </c>
      <c r="U8169" s="8"/>
      <c r="V8169" s="8"/>
      <c r="W8169" s="8"/>
      <c r="X8169" s="60"/>
    </row>
    <row r="8170" spans="1:27" ht="9.75" outlineLevel="5" x14ac:dyDescent="0.2">
      <c r="A8170" s="130"/>
      <c r="B8170" s="131"/>
      <c r="C8170" s="131"/>
      <c r="D8170" s="132"/>
      <c r="E8170" s="136" t="s">
        <v>0</v>
      </c>
      <c r="F8170" s="159" t="s">
        <v>763</v>
      </c>
      <c r="G8170" s="159"/>
      <c r="H8170" s="160"/>
      <c r="I8170" s="161"/>
      <c r="J8170" s="162"/>
      <c r="K8170" s="134"/>
      <c r="L8170" s="134"/>
      <c r="M8170" s="134"/>
      <c r="N8170" s="134"/>
      <c r="O8170" s="135"/>
      <c r="P8170" s="135"/>
      <c r="Q8170" s="135"/>
      <c r="R8170" s="132"/>
      <c r="S8170" s="132"/>
      <c r="T8170" s="131"/>
      <c r="U8170" s="6"/>
      <c r="V8170" s="8"/>
      <c r="W8170" s="8"/>
      <c r="X8170" s="133" t="str">
        <f>F8170</f>
        <v>---</v>
      </c>
      <c r="Y8170" s="9"/>
      <c r="AA8170" s="11"/>
    </row>
    <row r="8171" spans="1:27" ht="7.5" customHeight="1" outlineLevel="5" x14ac:dyDescent="0.15">
      <c r="B8171" s="69"/>
      <c r="C8171" s="69"/>
      <c r="D8171" s="60"/>
      <c r="E8171" s="60"/>
      <c r="F8171" s="61"/>
      <c r="G8171" s="60"/>
      <c r="H8171" s="65"/>
      <c r="I8171" s="105"/>
      <c r="J8171" s="63"/>
      <c r="K8171" s="65"/>
      <c r="L8171" s="65"/>
      <c r="M8171" s="65"/>
      <c r="N8171" s="65"/>
      <c r="O8171" s="63"/>
      <c r="P8171" s="63"/>
      <c r="Q8171" s="63"/>
      <c r="R8171" s="60"/>
      <c r="S8171" s="60"/>
      <c r="T8171" s="69"/>
      <c r="U8171" s="8"/>
      <c r="X8171" s="60"/>
    </row>
    <row r="8172" spans="1:27" ht="11.25" outlineLevel="4" x14ac:dyDescent="0.2">
      <c r="A8172" s="4"/>
      <c r="B8172" s="120"/>
      <c r="C8172" s="121">
        <v>10</v>
      </c>
      <c r="D8172" s="122" t="s">
        <v>760</v>
      </c>
      <c r="E8172" s="123" t="s">
        <v>4115</v>
      </c>
      <c r="F8172" s="124" t="s">
        <v>4116</v>
      </c>
      <c r="G8172" s="122" t="s">
        <v>3656</v>
      </c>
      <c r="H8172" s="125">
        <v>1</v>
      </c>
      <c r="I8172" s="126">
        <v>0</v>
      </c>
      <c r="J8172" s="127">
        <f>H8172*I8172</f>
        <v>0</v>
      </c>
      <c r="K8172" s="125"/>
      <c r="L8172" s="125">
        <f>H8172*K8172</f>
        <v>0</v>
      </c>
      <c r="M8172" s="125"/>
      <c r="N8172" s="125">
        <f>H8172*M8172</f>
        <v>0</v>
      </c>
      <c r="O8172" s="127">
        <v>15</v>
      </c>
      <c r="P8172" s="127">
        <f>J8172*(O8172/100)</f>
        <v>0</v>
      </c>
      <c r="Q8172" s="127">
        <f>J8172+P8172</f>
        <v>0</v>
      </c>
      <c r="R8172" s="128"/>
      <c r="S8172" s="128" t="s">
        <v>776</v>
      </c>
      <c r="T8172" s="129">
        <v>1</v>
      </c>
      <c r="U8172" s="8"/>
      <c r="V8172" s="8"/>
      <c r="W8172" s="8"/>
      <c r="X8172" s="60"/>
    </row>
    <row r="8173" spans="1:27" ht="9.75" outlineLevel="5" x14ac:dyDescent="0.2">
      <c r="A8173" s="130"/>
      <c r="B8173" s="131"/>
      <c r="C8173" s="131"/>
      <c r="D8173" s="132"/>
      <c r="E8173" s="136" t="s">
        <v>0</v>
      </c>
      <c r="F8173" s="159" t="s">
        <v>763</v>
      </c>
      <c r="G8173" s="159"/>
      <c r="H8173" s="160"/>
      <c r="I8173" s="161"/>
      <c r="J8173" s="162"/>
      <c r="K8173" s="134"/>
      <c r="L8173" s="134"/>
      <c r="M8173" s="134"/>
      <c r="N8173" s="134"/>
      <c r="O8173" s="135"/>
      <c r="P8173" s="135"/>
      <c r="Q8173" s="135"/>
      <c r="R8173" s="132"/>
      <c r="S8173" s="132"/>
      <c r="T8173" s="131"/>
      <c r="U8173" s="6"/>
      <c r="V8173" s="8"/>
      <c r="W8173" s="8"/>
      <c r="X8173" s="133" t="str">
        <f>F8173</f>
        <v>---</v>
      </c>
      <c r="Y8173" s="9"/>
      <c r="AA8173" s="11"/>
    </row>
    <row r="8174" spans="1:27" ht="7.5" customHeight="1" outlineLevel="5" x14ac:dyDescent="0.15">
      <c r="B8174" s="69"/>
      <c r="C8174" s="69"/>
      <c r="D8174" s="60"/>
      <c r="E8174" s="60"/>
      <c r="F8174" s="61"/>
      <c r="G8174" s="60"/>
      <c r="H8174" s="65"/>
      <c r="I8174" s="105"/>
      <c r="J8174" s="63"/>
      <c r="K8174" s="65"/>
      <c r="L8174" s="65"/>
      <c r="M8174" s="65"/>
      <c r="N8174" s="65"/>
      <c r="O8174" s="63"/>
      <c r="P8174" s="63"/>
      <c r="Q8174" s="63"/>
      <c r="R8174" s="60"/>
      <c r="S8174" s="60"/>
      <c r="T8174" s="69"/>
      <c r="U8174" s="8"/>
      <c r="X8174" s="60"/>
    </row>
    <row r="8175" spans="1:27" ht="11.25" outlineLevel="4" x14ac:dyDescent="0.2">
      <c r="A8175" s="4"/>
      <c r="B8175" s="120"/>
      <c r="C8175" s="121">
        <v>11</v>
      </c>
      <c r="D8175" s="122" t="s">
        <v>760</v>
      </c>
      <c r="E8175" s="123" t="s">
        <v>4117</v>
      </c>
      <c r="F8175" s="124" t="s">
        <v>4118</v>
      </c>
      <c r="G8175" s="122" t="s">
        <v>3656</v>
      </c>
      <c r="H8175" s="125">
        <v>1</v>
      </c>
      <c r="I8175" s="126">
        <v>0</v>
      </c>
      <c r="J8175" s="127">
        <f>H8175*I8175</f>
        <v>0</v>
      </c>
      <c r="K8175" s="125"/>
      <c r="L8175" s="125">
        <f>H8175*K8175</f>
        <v>0</v>
      </c>
      <c r="M8175" s="125"/>
      <c r="N8175" s="125">
        <f>H8175*M8175</f>
        <v>0</v>
      </c>
      <c r="O8175" s="127">
        <v>15</v>
      </c>
      <c r="P8175" s="127">
        <f>J8175*(O8175/100)</f>
        <v>0</v>
      </c>
      <c r="Q8175" s="127">
        <f>J8175+P8175</f>
        <v>0</v>
      </c>
      <c r="R8175" s="128"/>
      <c r="S8175" s="128" t="s">
        <v>776</v>
      </c>
      <c r="T8175" s="129">
        <v>1</v>
      </c>
      <c r="U8175" s="8"/>
      <c r="V8175" s="8"/>
      <c r="W8175" s="8"/>
      <c r="X8175" s="60"/>
    </row>
    <row r="8176" spans="1:27" ht="9.75" outlineLevel="5" x14ac:dyDescent="0.2">
      <c r="A8176" s="130"/>
      <c r="B8176" s="131"/>
      <c r="C8176" s="131"/>
      <c r="D8176" s="132"/>
      <c r="E8176" s="136" t="s">
        <v>0</v>
      </c>
      <c r="F8176" s="159" t="s">
        <v>763</v>
      </c>
      <c r="G8176" s="159"/>
      <c r="H8176" s="160"/>
      <c r="I8176" s="161"/>
      <c r="J8176" s="162"/>
      <c r="K8176" s="134"/>
      <c r="L8176" s="134"/>
      <c r="M8176" s="134"/>
      <c r="N8176" s="134"/>
      <c r="O8176" s="135"/>
      <c r="P8176" s="135"/>
      <c r="Q8176" s="135"/>
      <c r="R8176" s="132"/>
      <c r="S8176" s="132"/>
      <c r="T8176" s="131"/>
      <c r="U8176" s="6"/>
      <c r="V8176" s="8"/>
      <c r="W8176" s="8"/>
      <c r="X8176" s="133" t="str">
        <f>F8176</f>
        <v>---</v>
      </c>
      <c r="Y8176" s="9"/>
      <c r="AA8176" s="11"/>
    </row>
    <row r="8177" spans="1:27" ht="7.5" customHeight="1" outlineLevel="5" x14ac:dyDescent="0.15">
      <c r="B8177" s="69"/>
      <c r="C8177" s="69"/>
      <c r="D8177" s="60"/>
      <c r="E8177" s="60"/>
      <c r="F8177" s="61"/>
      <c r="G8177" s="60"/>
      <c r="H8177" s="65"/>
      <c r="I8177" s="105"/>
      <c r="J8177" s="63"/>
      <c r="K8177" s="65"/>
      <c r="L8177" s="65"/>
      <c r="M8177" s="65"/>
      <c r="N8177" s="65"/>
      <c r="O8177" s="63"/>
      <c r="P8177" s="63"/>
      <c r="Q8177" s="63"/>
      <c r="R8177" s="60"/>
      <c r="S8177" s="60"/>
      <c r="T8177" s="69"/>
      <c r="U8177" s="8"/>
      <c r="X8177" s="60"/>
    </row>
    <row r="8178" spans="1:27" ht="11.25" outlineLevel="4" x14ac:dyDescent="0.2">
      <c r="A8178" s="4"/>
      <c r="B8178" s="120"/>
      <c r="C8178" s="121">
        <v>12</v>
      </c>
      <c r="D8178" s="122" t="s">
        <v>760</v>
      </c>
      <c r="E8178" s="123" t="s">
        <v>4119</v>
      </c>
      <c r="F8178" s="124" t="s">
        <v>4120</v>
      </c>
      <c r="G8178" s="122" t="s">
        <v>3656</v>
      </c>
      <c r="H8178" s="125">
        <v>1</v>
      </c>
      <c r="I8178" s="126">
        <v>0</v>
      </c>
      <c r="J8178" s="127">
        <f>H8178*I8178</f>
        <v>0</v>
      </c>
      <c r="K8178" s="125"/>
      <c r="L8178" s="125">
        <f>H8178*K8178</f>
        <v>0</v>
      </c>
      <c r="M8178" s="125"/>
      <c r="N8178" s="125">
        <f>H8178*M8178</f>
        <v>0</v>
      </c>
      <c r="O8178" s="127">
        <v>15</v>
      </c>
      <c r="P8178" s="127">
        <f>J8178*(O8178/100)</f>
        <v>0</v>
      </c>
      <c r="Q8178" s="127">
        <f>J8178+P8178</f>
        <v>0</v>
      </c>
      <c r="R8178" s="128"/>
      <c r="S8178" s="128" t="s">
        <v>776</v>
      </c>
      <c r="T8178" s="129">
        <v>1</v>
      </c>
      <c r="U8178" s="8"/>
      <c r="V8178" s="8"/>
      <c r="W8178" s="8"/>
      <c r="X8178" s="60"/>
    </row>
    <row r="8179" spans="1:27" ht="9.75" outlineLevel="5" x14ac:dyDescent="0.2">
      <c r="A8179" s="130"/>
      <c r="B8179" s="131"/>
      <c r="C8179" s="131"/>
      <c r="D8179" s="132"/>
      <c r="E8179" s="136" t="s">
        <v>0</v>
      </c>
      <c r="F8179" s="159" t="s">
        <v>763</v>
      </c>
      <c r="G8179" s="159"/>
      <c r="H8179" s="160"/>
      <c r="I8179" s="161"/>
      <c r="J8179" s="162"/>
      <c r="K8179" s="134"/>
      <c r="L8179" s="134"/>
      <c r="M8179" s="134"/>
      <c r="N8179" s="134"/>
      <c r="O8179" s="135"/>
      <c r="P8179" s="135"/>
      <c r="Q8179" s="135"/>
      <c r="R8179" s="132"/>
      <c r="S8179" s="132"/>
      <c r="T8179" s="131"/>
      <c r="U8179" s="6"/>
      <c r="V8179" s="8"/>
      <c r="W8179" s="8"/>
      <c r="X8179" s="133" t="str">
        <f>F8179</f>
        <v>---</v>
      </c>
      <c r="Y8179" s="9"/>
      <c r="AA8179" s="11"/>
    </row>
    <row r="8180" spans="1:27" ht="7.5" customHeight="1" outlineLevel="5" x14ac:dyDescent="0.15">
      <c r="B8180" s="69"/>
      <c r="C8180" s="69"/>
      <c r="D8180" s="60"/>
      <c r="E8180" s="60"/>
      <c r="F8180" s="61"/>
      <c r="G8180" s="60"/>
      <c r="H8180" s="65"/>
      <c r="I8180" s="105"/>
      <c r="J8180" s="63"/>
      <c r="K8180" s="65"/>
      <c r="L8180" s="65"/>
      <c r="M8180" s="65"/>
      <c r="N8180" s="65"/>
      <c r="O8180" s="63"/>
      <c r="P8180" s="63"/>
      <c r="Q8180" s="63"/>
      <c r="R8180" s="60"/>
      <c r="S8180" s="60"/>
      <c r="T8180" s="69"/>
      <c r="U8180" s="8"/>
      <c r="X8180" s="60"/>
    </row>
    <row r="8181" spans="1:27" ht="11.25" outlineLevel="4" x14ac:dyDescent="0.2">
      <c r="A8181" s="4"/>
      <c r="B8181" s="120"/>
      <c r="C8181" s="121">
        <v>13</v>
      </c>
      <c r="D8181" s="122" t="s">
        <v>760</v>
      </c>
      <c r="E8181" s="123" t="s">
        <v>4121</v>
      </c>
      <c r="F8181" s="124" t="s">
        <v>4122</v>
      </c>
      <c r="G8181" s="122" t="s">
        <v>3656</v>
      </c>
      <c r="H8181" s="125">
        <v>15</v>
      </c>
      <c r="I8181" s="126">
        <v>0</v>
      </c>
      <c r="J8181" s="127">
        <f>H8181*I8181</f>
        <v>0</v>
      </c>
      <c r="K8181" s="125"/>
      <c r="L8181" s="125">
        <f>H8181*K8181</f>
        <v>0</v>
      </c>
      <c r="M8181" s="125"/>
      <c r="N8181" s="125">
        <f>H8181*M8181</f>
        <v>0</v>
      </c>
      <c r="O8181" s="127">
        <v>15</v>
      </c>
      <c r="P8181" s="127">
        <f>J8181*(O8181/100)</f>
        <v>0</v>
      </c>
      <c r="Q8181" s="127">
        <f>J8181+P8181</f>
        <v>0</v>
      </c>
      <c r="R8181" s="128"/>
      <c r="S8181" s="128" t="s">
        <v>776</v>
      </c>
      <c r="T8181" s="129">
        <v>1</v>
      </c>
      <c r="U8181" s="8"/>
      <c r="V8181" s="8"/>
      <c r="W8181" s="8"/>
      <c r="X8181" s="60"/>
    </row>
    <row r="8182" spans="1:27" ht="9.75" outlineLevel="5" x14ac:dyDescent="0.2">
      <c r="A8182" s="130"/>
      <c r="B8182" s="131"/>
      <c r="C8182" s="131"/>
      <c r="D8182" s="132"/>
      <c r="E8182" s="136" t="s">
        <v>0</v>
      </c>
      <c r="F8182" s="159" t="s">
        <v>763</v>
      </c>
      <c r="G8182" s="159"/>
      <c r="H8182" s="160"/>
      <c r="I8182" s="161"/>
      <c r="J8182" s="162"/>
      <c r="K8182" s="134"/>
      <c r="L8182" s="134"/>
      <c r="M8182" s="134"/>
      <c r="N8182" s="134"/>
      <c r="O8182" s="135"/>
      <c r="P8182" s="135"/>
      <c r="Q8182" s="135"/>
      <c r="R8182" s="132"/>
      <c r="S8182" s="132"/>
      <c r="T8182" s="131"/>
      <c r="U8182" s="6"/>
      <c r="V8182" s="8"/>
      <c r="W8182" s="8"/>
      <c r="X8182" s="133" t="str">
        <f>F8182</f>
        <v>---</v>
      </c>
      <c r="Y8182" s="9"/>
      <c r="AA8182" s="11"/>
    </row>
    <row r="8183" spans="1:27" ht="7.5" customHeight="1" outlineLevel="5" x14ac:dyDescent="0.15">
      <c r="B8183" s="69"/>
      <c r="C8183" s="69"/>
      <c r="D8183" s="60"/>
      <c r="E8183" s="60"/>
      <c r="F8183" s="61"/>
      <c r="G8183" s="60"/>
      <c r="H8183" s="65"/>
      <c r="I8183" s="105"/>
      <c r="J8183" s="63"/>
      <c r="K8183" s="65"/>
      <c r="L8183" s="65"/>
      <c r="M8183" s="65"/>
      <c r="N8183" s="65"/>
      <c r="O8183" s="63"/>
      <c r="P8183" s="63"/>
      <c r="Q8183" s="63"/>
      <c r="R8183" s="60"/>
      <c r="S8183" s="60"/>
      <c r="T8183" s="69"/>
      <c r="U8183" s="8"/>
      <c r="X8183" s="60"/>
    </row>
    <row r="8184" spans="1:27" ht="11.25" outlineLevel="4" x14ac:dyDescent="0.2">
      <c r="A8184" s="4"/>
      <c r="B8184" s="120"/>
      <c r="C8184" s="121">
        <v>14</v>
      </c>
      <c r="D8184" s="122" t="s">
        <v>760</v>
      </c>
      <c r="E8184" s="123" t="s">
        <v>4123</v>
      </c>
      <c r="F8184" s="124" t="s">
        <v>4124</v>
      </c>
      <c r="G8184" s="122" t="s">
        <v>3656</v>
      </c>
      <c r="H8184" s="125">
        <v>10</v>
      </c>
      <c r="I8184" s="126">
        <v>0</v>
      </c>
      <c r="J8184" s="127">
        <f>H8184*I8184</f>
        <v>0</v>
      </c>
      <c r="K8184" s="125"/>
      <c r="L8184" s="125">
        <f>H8184*K8184</f>
        <v>0</v>
      </c>
      <c r="M8184" s="125"/>
      <c r="N8184" s="125">
        <f>H8184*M8184</f>
        <v>0</v>
      </c>
      <c r="O8184" s="127">
        <v>15</v>
      </c>
      <c r="P8184" s="127">
        <f>J8184*(O8184/100)</f>
        <v>0</v>
      </c>
      <c r="Q8184" s="127">
        <f>J8184+P8184</f>
        <v>0</v>
      </c>
      <c r="R8184" s="128"/>
      <c r="S8184" s="128" t="s">
        <v>776</v>
      </c>
      <c r="T8184" s="129">
        <v>1</v>
      </c>
      <c r="U8184" s="8"/>
      <c r="V8184" s="8"/>
      <c r="W8184" s="8"/>
      <c r="X8184" s="60"/>
    </row>
    <row r="8185" spans="1:27" ht="9.75" outlineLevel="5" x14ac:dyDescent="0.2">
      <c r="A8185" s="130"/>
      <c r="B8185" s="131"/>
      <c r="C8185" s="131"/>
      <c r="D8185" s="132"/>
      <c r="E8185" s="136" t="s">
        <v>0</v>
      </c>
      <c r="F8185" s="159" t="s">
        <v>763</v>
      </c>
      <c r="G8185" s="159"/>
      <c r="H8185" s="160"/>
      <c r="I8185" s="161"/>
      <c r="J8185" s="162"/>
      <c r="K8185" s="134"/>
      <c r="L8185" s="134"/>
      <c r="M8185" s="134"/>
      <c r="N8185" s="134"/>
      <c r="O8185" s="135"/>
      <c r="P8185" s="135"/>
      <c r="Q8185" s="135"/>
      <c r="R8185" s="132"/>
      <c r="S8185" s="132"/>
      <c r="T8185" s="131"/>
      <c r="U8185" s="6"/>
      <c r="V8185" s="8"/>
      <c r="W8185" s="8"/>
      <c r="X8185" s="133" t="str">
        <f>F8185</f>
        <v>---</v>
      </c>
      <c r="Y8185" s="9"/>
      <c r="AA8185" s="11"/>
    </row>
    <row r="8186" spans="1:27" ht="7.5" customHeight="1" outlineLevel="5" x14ac:dyDescent="0.15">
      <c r="B8186" s="69"/>
      <c r="C8186" s="69"/>
      <c r="D8186" s="60"/>
      <c r="E8186" s="60"/>
      <c r="F8186" s="61"/>
      <c r="G8186" s="60"/>
      <c r="H8186" s="65"/>
      <c r="I8186" s="105"/>
      <c r="J8186" s="63"/>
      <c r="K8186" s="65"/>
      <c r="L8186" s="65"/>
      <c r="M8186" s="65"/>
      <c r="N8186" s="65"/>
      <c r="O8186" s="63"/>
      <c r="P8186" s="63"/>
      <c r="Q8186" s="63"/>
      <c r="R8186" s="60"/>
      <c r="S8186" s="60"/>
      <c r="T8186" s="69"/>
      <c r="U8186" s="8"/>
      <c r="X8186" s="60"/>
    </row>
    <row r="8187" spans="1:27" ht="11.25" outlineLevel="4" x14ac:dyDescent="0.2">
      <c r="A8187" s="4"/>
      <c r="B8187" s="120"/>
      <c r="C8187" s="121">
        <v>15</v>
      </c>
      <c r="D8187" s="122" t="s">
        <v>760</v>
      </c>
      <c r="E8187" s="123" t="s">
        <v>4125</v>
      </c>
      <c r="F8187" s="124" t="s">
        <v>4126</v>
      </c>
      <c r="G8187" s="122" t="s">
        <v>3656</v>
      </c>
      <c r="H8187" s="125">
        <v>5</v>
      </c>
      <c r="I8187" s="126">
        <v>0</v>
      </c>
      <c r="J8187" s="127">
        <f>H8187*I8187</f>
        <v>0</v>
      </c>
      <c r="K8187" s="125"/>
      <c r="L8187" s="125">
        <f>H8187*K8187</f>
        <v>0</v>
      </c>
      <c r="M8187" s="125"/>
      <c r="N8187" s="125">
        <f>H8187*M8187</f>
        <v>0</v>
      </c>
      <c r="O8187" s="127">
        <v>15</v>
      </c>
      <c r="P8187" s="127">
        <f>J8187*(O8187/100)</f>
        <v>0</v>
      </c>
      <c r="Q8187" s="127">
        <f>J8187+P8187</f>
        <v>0</v>
      </c>
      <c r="R8187" s="128"/>
      <c r="S8187" s="128" t="s">
        <v>776</v>
      </c>
      <c r="T8187" s="129">
        <v>1</v>
      </c>
      <c r="U8187" s="8"/>
      <c r="V8187" s="8"/>
      <c r="W8187" s="8"/>
      <c r="X8187" s="60"/>
    </row>
    <row r="8188" spans="1:27" ht="9.75" outlineLevel="5" x14ac:dyDescent="0.2">
      <c r="A8188" s="130"/>
      <c r="B8188" s="131"/>
      <c r="C8188" s="131"/>
      <c r="D8188" s="132"/>
      <c r="E8188" s="136" t="s">
        <v>0</v>
      </c>
      <c r="F8188" s="159" t="s">
        <v>763</v>
      </c>
      <c r="G8188" s="159"/>
      <c r="H8188" s="160"/>
      <c r="I8188" s="161"/>
      <c r="J8188" s="162"/>
      <c r="K8188" s="134"/>
      <c r="L8188" s="134"/>
      <c r="M8188" s="134"/>
      <c r="N8188" s="134"/>
      <c r="O8188" s="135"/>
      <c r="P8188" s="135"/>
      <c r="Q8188" s="135"/>
      <c r="R8188" s="132"/>
      <c r="S8188" s="132"/>
      <c r="T8188" s="131"/>
      <c r="U8188" s="6"/>
      <c r="V8188" s="8"/>
      <c r="W8188" s="8"/>
      <c r="X8188" s="133" t="str">
        <f>F8188</f>
        <v>---</v>
      </c>
      <c r="Y8188" s="9"/>
      <c r="AA8188" s="11"/>
    </row>
    <row r="8189" spans="1:27" ht="7.5" customHeight="1" outlineLevel="5" x14ac:dyDescent="0.15">
      <c r="B8189" s="69"/>
      <c r="C8189" s="69"/>
      <c r="D8189" s="60"/>
      <c r="E8189" s="60"/>
      <c r="F8189" s="61"/>
      <c r="G8189" s="60"/>
      <c r="H8189" s="65"/>
      <c r="I8189" s="105"/>
      <c r="J8189" s="63"/>
      <c r="K8189" s="65"/>
      <c r="L8189" s="65"/>
      <c r="M8189" s="65"/>
      <c r="N8189" s="65"/>
      <c r="O8189" s="63"/>
      <c r="P8189" s="63"/>
      <c r="Q8189" s="63"/>
      <c r="R8189" s="60"/>
      <c r="S8189" s="60"/>
      <c r="T8189" s="69"/>
      <c r="U8189" s="8"/>
      <c r="X8189" s="60"/>
    </row>
    <row r="8190" spans="1:27" ht="11.25" outlineLevel="4" x14ac:dyDescent="0.2">
      <c r="A8190" s="4"/>
      <c r="B8190" s="120"/>
      <c r="C8190" s="121">
        <v>16</v>
      </c>
      <c r="D8190" s="122" t="s">
        <v>760</v>
      </c>
      <c r="E8190" s="123" t="s">
        <v>4127</v>
      </c>
      <c r="F8190" s="124" t="s">
        <v>4128</v>
      </c>
      <c r="G8190" s="122" t="s">
        <v>3656</v>
      </c>
      <c r="H8190" s="125">
        <v>1</v>
      </c>
      <c r="I8190" s="126">
        <v>0</v>
      </c>
      <c r="J8190" s="127">
        <f>H8190*I8190</f>
        <v>0</v>
      </c>
      <c r="K8190" s="125"/>
      <c r="L8190" s="125">
        <f>H8190*K8190</f>
        <v>0</v>
      </c>
      <c r="M8190" s="125"/>
      <c r="N8190" s="125">
        <f>H8190*M8190</f>
        <v>0</v>
      </c>
      <c r="O8190" s="127">
        <v>15</v>
      </c>
      <c r="P8190" s="127">
        <f>J8190*(O8190/100)</f>
        <v>0</v>
      </c>
      <c r="Q8190" s="127">
        <f>J8190+P8190</f>
        <v>0</v>
      </c>
      <c r="R8190" s="128"/>
      <c r="S8190" s="128" t="s">
        <v>776</v>
      </c>
      <c r="T8190" s="129">
        <v>1</v>
      </c>
      <c r="U8190" s="8"/>
      <c r="V8190" s="8"/>
      <c r="W8190" s="8"/>
      <c r="X8190" s="60"/>
    </row>
    <row r="8191" spans="1:27" ht="9.75" outlineLevel="5" x14ac:dyDescent="0.2">
      <c r="A8191" s="130"/>
      <c r="B8191" s="131"/>
      <c r="C8191" s="131"/>
      <c r="D8191" s="132"/>
      <c r="E8191" s="136" t="s">
        <v>0</v>
      </c>
      <c r="F8191" s="159" t="s">
        <v>763</v>
      </c>
      <c r="G8191" s="159"/>
      <c r="H8191" s="160"/>
      <c r="I8191" s="161"/>
      <c r="J8191" s="162"/>
      <c r="K8191" s="134"/>
      <c r="L8191" s="134"/>
      <c r="M8191" s="134"/>
      <c r="N8191" s="134"/>
      <c r="O8191" s="135"/>
      <c r="P8191" s="135"/>
      <c r="Q8191" s="135"/>
      <c r="R8191" s="132"/>
      <c r="S8191" s="132"/>
      <c r="T8191" s="131"/>
      <c r="U8191" s="6"/>
      <c r="V8191" s="8"/>
      <c r="W8191" s="8"/>
      <c r="X8191" s="133" t="str">
        <f>F8191</f>
        <v>---</v>
      </c>
      <c r="Y8191" s="9"/>
      <c r="AA8191" s="11"/>
    </row>
    <row r="8192" spans="1:27" ht="7.5" customHeight="1" outlineLevel="5" x14ac:dyDescent="0.15">
      <c r="B8192" s="69"/>
      <c r="C8192" s="69"/>
      <c r="D8192" s="60"/>
      <c r="E8192" s="60"/>
      <c r="F8192" s="61"/>
      <c r="G8192" s="60"/>
      <c r="H8192" s="65"/>
      <c r="I8192" s="105"/>
      <c r="J8192" s="63"/>
      <c r="K8192" s="65"/>
      <c r="L8192" s="65"/>
      <c r="M8192" s="65"/>
      <c r="N8192" s="65"/>
      <c r="O8192" s="63"/>
      <c r="P8192" s="63"/>
      <c r="Q8192" s="63"/>
      <c r="R8192" s="60"/>
      <c r="S8192" s="60"/>
      <c r="T8192" s="69"/>
      <c r="U8192" s="8"/>
      <c r="X8192" s="60"/>
    </row>
    <row r="8193" spans="1:27" ht="11.25" outlineLevel="4" x14ac:dyDescent="0.2">
      <c r="A8193" s="4"/>
      <c r="B8193" s="120"/>
      <c r="C8193" s="121">
        <v>17</v>
      </c>
      <c r="D8193" s="122" t="s">
        <v>760</v>
      </c>
      <c r="E8193" s="123" t="s">
        <v>4129</v>
      </c>
      <c r="F8193" s="124" t="s">
        <v>4130</v>
      </c>
      <c r="G8193" s="122" t="s">
        <v>3656</v>
      </c>
      <c r="H8193" s="125">
        <v>1</v>
      </c>
      <c r="I8193" s="126">
        <v>0</v>
      </c>
      <c r="J8193" s="127">
        <f>H8193*I8193</f>
        <v>0</v>
      </c>
      <c r="K8193" s="125"/>
      <c r="L8193" s="125">
        <f>H8193*K8193</f>
        <v>0</v>
      </c>
      <c r="M8193" s="125"/>
      <c r="N8193" s="125">
        <f>H8193*M8193</f>
        <v>0</v>
      </c>
      <c r="O8193" s="127">
        <v>15</v>
      </c>
      <c r="P8193" s="127">
        <f>J8193*(O8193/100)</f>
        <v>0</v>
      </c>
      <c r="Q8193" s="127">
        <f>J8193+P8193</f>
        <v>0</v>
      </c>
      <c r="R8193" s="128"/>
      <c r="S8193" s="128" t="s">
        <v>776</v>
      </c>
      <c r="T8193" s="129">
        <v>1</v>
      </c>
      <c r="U8193" s="8"/>
      <c r="V8193" s="8"/>
      <c r="W8193" s="8"/>
      <c r="X8193" s="60"/>
    </row>
    <row r="8194" spans="1:27" ht="9.75" outlineLevel="5" x14ac:dyDescent="0.2">
      <c r="A8194" s="130"/>
      <c r="B8194" s="131"/>
      <c r="C8194" s="131"/>
      <c r="D8194" s="132"/>
      <c r="E8194" s="136" t="s">
        <v>0</v>
      </c>
      <c r="F8194" s="159" t="s">
        <v>763</v>
      </c>
      <c r="G8194" s="159"/>
      <c r="H8194" s="160"/>
      <c r="I8194" s="161"/>
      <c r="J8194" s="162"/>
      <c r="K8194" s="134"/>
      <c r="L8194" s="134"/>
      <c r="M8194" s="134"/>
      <c r="N8194" s="134"/>
      <c r="O8194" s="135"/>
      <c r="P8194" s="135"/>
      <c r="Q8194" s="135"/>
      <c r="R8194" s="132"/>
      <c r="S8194" s="132"/>
      <c r="T8194" s="131"/>
      <c r="U8194" s="6"/>
      <c r="V8194" s="8"/>
      <c r="W8194" s="8"/>
      <c r="X8194" s="133" t="str">
        <f>F8194</f>
        <v>---</v>
      </c>
      <c r="Y8194" s="9"/>
      <c r="AA8194" s="11"/>
    </row>
    <row r="8195" spans="1:27" ht="7.5" customHeight="1" outlineLevel="5" x14ac:dyDescent="0.15">
      <c r="B8195" s="69"/>
      <c r="C8195" s="69"/>
      <c r="D8195" s="60"/>
      <c r="E8195" s="60"/>
      <c r="F8195" s="61"/>
      <c r="G8195" s="60"/>
      <c r="H8195" s="65"/>
      <c r="I8195" s="105"/>
      <c r="J8195" s="63"/>
      <c r="K8195" s="65"/>
      <c r="L8195" s="65"/>
      <c r="M8195" s="65"/>
      <c r="N8195" s="65"/>
      <c r="O8195" s="63"/>
      <c r="P8195" s="63"/>
      <c r="Q8195" s="63"/>
      <c r="R8195" s="60"/>
      <c r="S8195" s="60"/>
      <c r="T8195" s="69"/>
      <c r="U8195" s="8"/>
      <c r="X8195" s="60"/>
    </row>
    <row r="8196" spans="1:27" ht="11.25" outlineLevel="4" x14ac:dyDescent="0.2">
      <c r="A8196" s="4"/>
      <c r="B8196" s="120"/>
      <c r="C8196" s="121">
        <v>18</v>
      </c>
      <c r="D8196" s="122" t="s">
        <v>760</v>
      </c>
      <c r="E8196" s="123" t="s">
        <v>4131</v>
      </c>
      <c r="F8196" s="124" t="s">
        <v>4132</v>
      </c>
      <c r="G8196" s="122" t="s">
        <v>3854</v>
      </c>
      <c r="H8196" s="125">
        <v>1</v>
      </c>
      <c r="I8196" s="126">
        <v>0</v>
      </c>
      <c r="J8196" s="127">
        <f>H8196*I8196</f>
        <v>0</v>
      </c>
      <c r="K8196" s="125"/>
      <c r="L8196" s="125">
        <f>H8196*K8196</f>
        <v>0</v>
      </c>
      <c r="M8196" s="125"/>
      <c r="N8196" s="125">
        <f>H8196*M8196</f>
        <v>0</v>
      </c>
      <c r="O8196" s="127">
        <v>15</v>
      </c>
      <c r="P8196" s="127">
        <f>J8196*(O8196/100)</f>
        <v>0</v>
      </c>
      <c r="Q8196" s="127">
        <f>J8196+P8196</f>
        <v>0</v>
      </c>
      <c r="R8196" s="128"/>
      <c r="S8196" s="128" t="s">
        <v>776</v>
      </c>
      <c r="T8196" s="129">
        <v>1</v>
      </c>
      <c r="U8196" s="8"/>
      <c r="V8196" s="8"/>
      <c r="W8196" s="8"/>
      <c r="X8196" s="60"/>
    </row>
    <row r="8197" spans="1:27" ht="9.75" outlineLevel="5" x14ac:dyDescent="0.2">
      <c r="A8197" s="130"/>
      <c r="B8197" s="131"/>
      <c r="C8197" s="131"/>
      <c r="D8197" s="132"/>
      <c r="E8197" s="136" t="s">
        <v>0</v>
      </c>
      <c r="F8197" s="159" t="s">
        <v>763</v>
      </c>
      <c r="G8197" s="159"/>
      <c r="H8197" s="160"/>
      <c r="I8197" s="161"/>
      <c r="J8197" s="162"/>
      <c r="K8197" s="134"/>
      <c r="L8197" s="134"/>
      <c r="M8197" s="134"/>
      <c r="N8197" s="134"/>
      <c r="O8197" s="135"/>
      <c r="P8197" s="135"/>
      <c r="Q8197" s="135"/>
      <c r="R8197" s="132"/>
      <c r="S8197" s="132"/>
      <c r="T8197" s="131"/>
      <c r="U8197" s="6"/>
      <c r="V8197" s="8"/>
      <c r="W8197" s="8"/>
      <c r="X8197" s="133" t="str">
        <f>F8197</f>
        <v>---</v>
      </c>
      <c r="Y8197" s="9"/>
      <c r="AA8197" s="11"/>
    </row>
    <row r="8198" spans="1:27" ht="7.5" customHeight="1" outlineLevel="5" x14ac:dyDescent="0.15">
      <c r="B8198" s="69"/>
      <c r="C8198" s="69"/>
      <c r="D8198" s="60"/>
      <c r="E8198" s="60"/>
      <c r="F8198" s="61"/>
      <c r="G8198" s="60"/>
      <c r="H8198" s="65"/>
      <c r="I8198" s="105"/>
      <c r="J8198" s="63"/>
      <c r="K8198" s="65"/>
      <c r="L8198" s="65"/>
      <c r="M8198" s="65"/>
      <c r="N8198" s="65"/>
      <c r="O8198" s="63"/>
      <c r="P8198" s="63"/>
      <c r="Q8198" s="63"/>
      <c r="R8198" s="60"/>
      <c r="S8198" s="60"/>
      <c r="T8198" s="69"/>
      <c r="U8198" s="8"/>
      <c r="X8198" s="60"/>
    </row>
    <row r="8199" spans="1:27" ht="11.25" outlineLevel="4" x14ac:dyDescent="0.2">
      <c r="A8199" s="4"/>
      <c r="B8199" s="120"/>
      <c r="C8199" s="121">
        <v>19</v>
      </c>
      <c r="D8199" s="122" t="s">
        <v>760</v>
      </c>
      <c r="E8199" s="123" t="s">
        <v>4133</v>
      </c>
      <c r="F8199" s="124" t="s">
        <v>4134</v>
      </c>
      <c r="G8199" s="122" t="s">
        <v>3656</v>
      </c>
      <c r="H8199" s="125">
        <v>1</v>
      </c>
      <c r="I8199" s="126">
        <v>0</v>
      </c>
      <c r="J8199" s="127">
        <f>H8199*I8199</f>
        <v>0</v>
      </c>
      <c r="K8199" s="125"/>
      <c r="L8199" s="125">
        <f>H8199*K8199</f>
        <v>0</v>
      </c>
      <c r="M8199" s="125"/>
      <c r="N8199" s="125">
        <f>H8199*M8199</f>
        <v>0</v>
      </c>
      <c r="O8199" s="127">
        <v>15</v>
      </c>
      <c r="P8199" s="127">
        <f>J8199*(O8199/100)</f>
        <v>0</v>
      </c>
      <c r="Q8199" s="127">
        <f>J8199+P8199</f>
        <v>0</v>
      </c>
      <c r="R8199" s="128"/>
      <c r="S8199" s="128" t="s">
        <v>776</v>
      </c>
      <c r="T8199" s="129">
        <v>1</v>
      </c>
      <c r="U8199" s="8"/>
      <c r="V8199" s="8"/>
      <c r="W8199" s="8"/>
      <c r="X8199" s="60"/>
    </row>
    <row r="8200" spans="1:27" ht="9.75" outlineLevel="5" x14ac:dyDescent="0.2">
      <c r="A8200" s="130"/>
      <c r="B8200" s="131"/>
      <c r="C8200" s="131"/>
      <c r="D8200" s="132"/>
      <c r="E8200" s="136" t="s">
        <v>0</v>
      </c>
      <c r="F8200" s="159" t="s">
        <v>763</v>
      </c>
      <c r="G8200" s="159"/>
      <c r="H8200" s="160"/>
      <c r="I8200" s="161"/>
      <c r="J8200" s="162"/>
      <c r="K8200" s="134"/>
      <c r="L8200" s="134"/>
      <c r="M8200" s="134"/>
      <c r="N8200" s="134"/>
      <c r="O8200" s="135"/>
      <c r="P8200" s="135"/>
      <c r="Q8200" s="135"/>
      <c r="R8200" s="132"/>
      <c r="S8200" s="132"/>
      <c r="T8200" s="131"/>
      <c r="U8200" s="6"/>
      <c r="V8200" s="8"/>
      <c r="W8200" s="8"/>
      <c r="X8200" s="133" t="str">
        <f>F8200</f>
        <v>---</v>
      </c>
      <c r="Y8200" s="9"/>
      <c r="AA8200" s="11"/>
    </row>
    <row r="8201" spans="1:27" ht="7.5" customHeight="1" outlineLevel="5" x14ac:dyDescent="0.15">
      <c r="B8201" s="69"/>
      <c r="C8201" s="69"/>
      <c r="D8201" s="60"/>
      <c r="E8201" s="60"/>
      <c r="F8201" s="61"/>
      <c r="G8201" s="60"/>
      <c r="H8201" s="65"/>
      <c r="I8201" s="105"/>
      <c r="J8201" s="63"/>
      <c r="K8201" s="65"/>
      <c r="L8201" s="65"/>
      <c r="M8201" s="65"/>
      <c r="N8201" s="65"/>
      <c r="O8201" s="63"/>
      <c r="P8201" s="63"/>
      <c r="Q8201" s="63"/>
      <c r="R8201" s="60"/>
      <c r="S8201" s="60"/>
      <c r="T8201" s="69"/>
      <c r="U8201" s="8"/>
      <c r="X8201" s="60"/>
    </row>
    <row r="8202" spans="1:27" ht="11.25" outlineLevel="4" x14ac:dyDescent="0.2">
      <c r="A8202" s="4"/>
      <c r="B8202" s="120"/>
      <c r="C8202" s="121">
        <v>20</v>
      </c>
      <c r="D8202" s="122" t="s">
        <v>760</v>
      </c>
      <c r="E8202" s="123" t="s">
        <v>4135</v>
      </c>
      <c r="F8202" s="124" t="s">
        <v>4136</v>
      </c>
      <c r="G8202" s="122" t="s">
        <v>3656</v>
      </c>
      <c r="H8202" s="125">
        <v>1</v>
      </c>
      <c r="I8202" s="126">
        <v>0</v>
      </c>
      <c r="J8202" s="127">
        <f>H8202*I8202</f>
        <v>0</v>
      </c>
      <c r="K8202" s="125"/>
      <c r="L8202" s="125">
        <f>H8202*K8202</f>
        <v>0</v>
      </c>
      <c r="M8202" s="125"/>
      <c r="N8202" s="125">
        <f>H8202*M8202</f>
        <v>0</v>
      </c>
      <c r="O8202" s="127">
        <v>15</v>
      </c>
      <c r="P8202" s="127">
        <f>J8202*(O8202/100)</f>
        <v>0</v>
      </c>
      <c r="Q8202" s="127">
        <f>J8202+P8202</f>
        <v>0</v>
      </c>
      <c r="R8202" s="128"/>
      <c r="S8202" s="128" t="s">
        <v>776</v>
      </c>
      <c r="T8202" s="129">
        <v>1</v>
      </c>
      <c r="U8202" s="8"/>
      <c r="V8202" s="8"/>
      <c r="W8202" s="8"/>
      <c r="X8202" s="60"/>
    </row>
    <row r="8203" spans="1:27" ht="9.75" outlineLevel="5" x14ac:dyDescent="0.2">
      <c r="A8203" s="130"/>
      <c r="B8203" s="131"/>
      <c r="C8203" s="131"/>
      <c r="D8203" s="132"/>
      <c r="E8203" s="136" t="s">
        <v>0</v>
      </c>
      <c r="F8203" s="159" t="s">
        <v>763</v>
      </c>
      <c r="G8203" s="159"/>
      <c r="H8203" s="160"/>
      <c r="I8203" s="161"/>
      <c r="J8203" s="162"/>
      <c r="K8203" s="134"/>
      <c r="L8203" s="134"/>
      <c r="M8203" s="134"/>
      <c r="N8203" s="134"/>
      <c r="O8203" s="135"/>
      <c r="P8203" s="135"/>
      <c r="Q8203" s="135"/>
      <c r="R8203" s="132"/>
      <c r="S8203" s="132"/>
      <c r="T8203" s="131"/>
      <c r="U8203" s="6"/>
      <c r="V8203" s="8"/>
      <c r="W8203" s="8"/>
      <c r="X8203" s="133" t="str">
        <f>F8203</f>
        <v>---</v>
      </c>
      <c r="Y8203" s="9"/>
      <c r="AA8203" s="11"/>
    </row>
    <row r="8204" spans="1:27" ht="7.5" customHeight="1" outlineLevel="5" x14ac:dyDescent="0.15">
      <c r="B8204" s="69"/>
      <c r="C8204" s="69"/>
      <c r="D8204" s="60"/>
      <c r="E8204" s="60"/>
      <c r="F8204" s="61"/>
      <c r="G8204" s="60"/>
      <c r="H8204" s="65"/>
      <c r="I8204" s="105"/>
      <c r="J8204" s="63"/>
      <c r="K8204" s="65"/>
      <c r="L8204" s="65"/>
      <c r="M8204" s="65"/>
      <c r="N8204" s="65"/>
      <c r="O8204" s="63"/>
      <c r="P8204" s="63"/>
      <c r="Q8204" s="63"/>
      <c r="R8204" s="60"/>
      <c r="S8204" s="60"/>
      <c r="T8204" s="69"/>
      <c r="U8204" s="8"/>
      <c r="X8204" s="60"/>
    </row>
    <row r="8205" spans="1:27" ht="11.25" outlineLevel="4" x14ac:dyDescent="0.2">
      <c r="A8205" s="4"/>
      <c r="B8205" s="120"/>
      <c r="C8205" s="121">
        <v>21</v>
      </c>
      <c r="D8205" s="122" t="s">
        <v>3747</v>
      </c>
      <c r="E8205" s="123" t="s">
        <v>4137</v>
      </c>
      <c r="F8205" s="124" t="s">
        <v>4138</v>
      </c>
      <c r="G8205" s="122" t="s">
        <v>724</v>
      </c>
      <c r="H8205" s="125">
        <v>1</v>
      </c>
      <c r="I8205" s="126">
        <v>0</v>
      </c>
      <c r="J8205" s="127">
        <f>H8205*I8205</f>
        <v>0</v>
      </c>
      <c r="K8205" s="125"/>
      <c r="L8205" s="125">
        <f>H8205*K8205</f>
        <v>0</v>
      </c>
      <c r="M8205" s="125"/>
      <c r="N8205" s="125">
        <f>H8205*M8205</f>
        <v>0</v>
      </c>
      <c r="O8205" s="127">
        <v>15</v>
      </c>
      <c r="P8205" s="127">
        <f>J8205*(O8205/100)</f>
        <v>0</v>
      </c>
      <c r="Q8205" s="127">
        <f>J8205+P8205</f>
        <v>0</v>
      </c>
      <c r="R8205" s="128"/>
      <c r="S8205" s="128" t="s">
        <v>538</v>
      </c>
      <c r="T8205" s="129">
        <v>1</v>
      </c>
      <c r="U8205" s="8"/>
      <c r="V8205" s="8"/>
      <c r="W8205" s="8"/>
      <c r="X8205" s="60"/>
    </row>
    <row r="8206" spans="1:27" ht="9.75" outlineLevel="5" x14ac:dyDescent="0.2">
      <c r="A8206" s="130"/>
      <c r="B8206" s="131"/>
      <c r="C8206" s="131"/>
      <c r="D8206" s="132"/>
      <c r="E8206" s="136" t="s">
        <v>0</v>
      </c>
      <c r="F8206" s="159" t="s">
        <v>4139</v>
      </c>
      <c r="G8206" s="159"/>
      <c r="H8206" s="160"/>
      <c r="I8206" s="161"/>
      <c r="J8206" s="162"/>
      <c r="K8206" s="134"/>
      <c r="L8206" s="134"/>
      <c r="M8206" s="134"/>
      <c r="N8206" s="134"/>
      <c r="O8206" s="135"/>
      <c r="P8206" s="135"/>
      <c r="Q8206" s="135"/>
      <c r="R8206" s="132"/>
      <c r="S8206" s="132"/>
      <c r="T8206" s="131"/>
      <c r="U8206" s="6"/>
      <c r="V8206" s="8"/>
      <c r="W8206" s="8"/>
      <c r="X8206" s="133" t="str">
        <f>F8206</f>
        <v>Montáž součástí 19" optického rozvaděče vany</v>
      </c>
      <c r="Y8206" s="9"/>
      <c r="AA8206" s="11"/>
    </row>
    <row r="8207" spans="1:27" ht="7.5" customHeight="1" outlineLevel="5" x14ac:dyDescent="0.15">
      <c r="B8207" s="69"/>
      <c r="C8207" s="69"/>
      <c r="D8207" s="60"/>
      <c r="E8207" s="60"/>
      <c r="F8207" s="61"/>
      <c r="G8207" s="60"/>
      <c r="H8207" s="65"/>
      <c r="I8207" s="105"/>
      <c r="J8207" s="63"/>
      <c r="K8207" s="65"/>
      <c r="L8207" s="65"/>
      <c r="M8207" s="65"/>
      <c r="N8207" s="65"/>
      <c r="O8207" s="63"/>
      <c r="P8207" s="63"/>
      <c r="Q8207" s="63"/>
      <c r="R8207" s="60"/>
      <c r="S8207" s="60"/>
      <c r="T8207" s="69"/>
      <c r="U8207" s="8"/>
      <c r="X8207" s="60"/>
    </row>
    <row r="8208" spans="1:27" ht="11.25" outlineLevel="4" x14ac:dyDescent="0.2">
      <c r="A8208" s="4"/>
      <c r="B8208" s="120"/>
      <c r="C8208" s="121">
        <v>22</v>
      </c>
      <c r="D8208" s="122" t="s">
        <v>760</v>
      </c>
      <c r="E8208" s="123" t="s">
        <v>4140</v>
      </c>
      <c r="F8208" s="124" t="s">
        <v>4141</v>
      </c>
      <c r="G8208" s="122" t="s">
        <v>3656</v>
      </c>
      <c r="H8208" s="125">
        <v>1</v>
      </c>
      <c r="I8208" s="126">
        <v>0</v>
      </c>
      <c r="J8208" s="127">
        <f>H8208*I8208</f>
        <v>0</v>
      </c>
      <c r="K8208" s="125"/>
      <c r="L8208" s="125">
        <f>H8208*K8208</f>
        <v>0</v>
      </c>
      <c r="M8208" s="125"/>
      <c r="N8208" s="125">
        <f>H8208*M8208</f>
        <v>0</v>
      </c>
      <c r="O8208" s="127">
        <v>15</v>
      </c>
      <c r="P8208" s="127">
        <f>J8208*(O8208/100)</f>
        <v>0</v>
      </c>
      <c r="Q8208" s="127">
        <f>J8208+P8208</f>
        <v>0</v>
      </c>
      <c r="R8208" s="128"/>
      <c r="S8208" s="128" t="s">
        <v>776</v>
      </c>
      <c r="T8208" s="129">
        <v>1</v>
      </c>
      <c r="U8208" s="8"/>
      <c r="V8208" s="8"/>
      <c r="W8208" s="8"/>
      <c r="X8208" s="60"/>
    </row>
    <row r="8209" spans="1:27" ht="9.75" outlineLevel="5" x14ac:dyDescent="0.2">
      <c r="A8209" s="130"/>
      <c r="B8209" s="131"/>
      <c r="C8209" s="131"/>
      <c r="D8209" s="132"/>
      <c r="E8209" s="136" t="s">
        <v>0</v>
      </c>
      <c r="F8209" s="159" t="s">
        <v>763</v>
      </c>
      <c r="G8209" s="159"/>
      <c r="H8209" s="160"/>
      <c r="I8209" s="161"/>
      <c r="J8209" s="162"/>
      <c r="K8209" s="134"/>
      <c r="L8209" s="134"/>
      <c r="M8209" s="134"/>
      <c r="N8209" s="134"/>
      <c r="O8209" s="135"/>
      <c r="P8209" s="135"/>
      <c r="Q8209" s="135"/>
      <c r="R8209" s="132"/>
      <c r="S8209" s="132"/>
      <c r="T8209" s="131"/>
      <c r="U8209" s="6"/>
      <c r="V8209" s="8"/>
      <c r="W8209" s="8"/>
      <c r="X8209" s="133" t="str">
        <f>F8209</f>
        <v>---</v>
      </c>
      <c r="Y8209" s="9"/>
      <c r="AA8209" s="11"/>
    </row>
    <row r="8210" spans="1:27" ht="7.5" customHeight="1" outlineLevel="5" x14ac:dyDescent="0.15">
      <c r="B8210" s="69"/>
      <c r="C8210" s="69"/>
      <c r="D8210" s="60"/>
      <c r="E8210" s="60"/>
      <c r="F8210" s="61"/>
      <c r="G8210" s="60"/>
      <c r="H8210" s="65"/>
      <c r="I8210" s="105"/>
      <c r="J8210" s="63"/>
      <c r="K8210" s="65"/>
      <c r="L8210" s="65"/>
      <c r="M8210" s="65"/>
      <c r="N8210" s="65"/>
      <c r="O8210" s="63"/>
      <c r="P8210" s="63"/>
      <c r="Q8210" s="63"/>
      <c r="R8210" s="60"/>
      <c r="S8210" s="60"/>
      <c r="T8210" s="69"/>
      <c r="U8210" s="8"/>
      <c r="X8210" s="60"/>
    </row>
    <row r="8211" spans="1:27" ht="11.25" outlineLevel="4" x14ac:dyDescent="0.2">
      <c r="A8211" s="4"/>
      <c r="B8211" s="120"/>
      <c r="C8211" s="121">
        <v>23</v>
      </c>
      <c r="D8211" s="122" t="s">
        <v>760</v>
      </c>
      <c r="E8211" s="123" t="s">
        <v>4142</v>
      </c>
      <c r="F8211" s="124" t="s">
        <v>4143</v>
      </c>
      <c r="G8211" s="122" t="s">
        <v>3656</v>
      </c>
      <c r="H8211" s="125">
        <v>24</v>
      </c>
      <c r="I8211" s="126">
        <v>0</v>
      </c>
      <c r="J8211" s="127">
        <f>H8211*I8211</f>
        <v>0</v>
      </c>
      <c r="K8211" s="125"/>
      <c r="L8211" s="125">
        <f>H8211*K8211</f>
        <v>0</v>
      </c>
      <c r="M8211" s="125"/>
      <c r="N8211" s="125">
        <f>H8211*M8211</f>
        <v>0</v>
      </c>
      <c r="O8211" s="127">
        <v>15</v>
      </c>
      <c r="P8211" s="127">
        <f>J8211*(O8211/100)</f>
        <v>0</v>
      </c>
      <c r="Q8211" s="127">
        <f>J8211+P8211</f>
        <v>0</v>
      </c>
      <c r="R8211" s="128"/>
      <c r="S8211" s="128" t="s">
        <v>776</v>
      </c>
      <c r="T8211" s="129">
        <v>1</v>
      </c>
      <c r="U8211" s="8"/>
      <c r="V8211" s="8"/>
      <c r="W8211" s="8"/>
      <c r="X8211" s="60"/>
    </row>
    <row r="8212" spans="1:27" ht="9.75" outlineLevel="5" x14ac:dyDescent="0.2">
      <c r="A8212" s="130"/>
      <c r="B8212" s="131"/>
      <c r="C8212" s="131"/>
      <c r="D8212" s="132"/>
      <c r="E8212" s="136" t="s">
        <v>0</v>
      </c>
      <c r="F8212" s="159" t="s">
        <v>763</v>
      </c>
      <c r="G8212" s="159"/>
      <c r="H8212" s="160"/>
      <c r="I8212" s="161"/>
      <c r="J8212" s="162"/>
      <c r="K8212" s="134"/>
      <c r="L8212" s="134"/>
      <c r="M8212" s="134"/>
      <c r="N8212" s="134"/>
      <c r="O8212" s="135"/>
      <c r="P8212" s="135"/>
      <c r="Q8212" s="135"/>
      <c r="R8212" s="132"/>
      <c r="S8212" s="132"/>
      <c r="T8212" s="131"/>
      <c r="U8212" s="6"/>
      <c r="V8212" s="8"/>
      <c r="W8212" s="8"/>
      <c r="X8212" s="133" t="str">
        <f>F8212</f>
        <v>---</v>
      </c>
      <c r="Y8212" s="9"/>
      <c r="AA8212" s="11"/>
    </row>
    <row r="8213" spans="1:27" ht="7.5" customHeight="1" outlineLevel="5" x14ac:dyDescent="0.15">
      <c r="B8213" s="69"/>
      <c r="C8213" s="69"/>
      <c r="D8213" s="60"/>
      <c r="E8213" s="60"/>
      <c r="F8213" s="61"/>
      <c r="G8213" s="60"/>
      <c r="H8213" s="65"/>
      <c r="I8213" s="105"/>
      <c r="J8213" s="63"/>
      <c r="K8213" s="65"/>
      <c r="L8213" s="65"/>
      <c r="M8213" s="65"/>
      <c r="N8213" s="65"/>
      <c r="O8213" s="63"/>
      <c r="P8213" s="63"/>
      <c r="Q8213" s="63"/>
      <c r="R8213" s="60"/>
      <c r="S8213" s="60"/>
      <c r="T8213" s="69"/>
      <c r="U8213" s="8"/>
      <c r="X8213" s="60"/>
    </row>
    <row r="8214" spans="1:27" ht="11.25" outlineLevel="4" x14ac:dyDescent="0.2">
      <c r="A8214" s="4"/>
      <c r="B8214" s="120"/>
      <c r="C8214" s="121">
        <v>24</v>
      </c>
      <c r="D8214" s="122" t="s">
        <v>760</v>
      </c>
      <c r="E8214" s="123" t="s">
        <v>4144</v>
      </c>
      <c r="F8214" s="124" t="s">
        <v>4145</v>
      </c>
      <c r="G8214" s="122" t="s">
        <v>3656</v>
      </c>
      <c r="H8214" s="125">
        <v>24</v>
      </c>
      <c r="I8214" s="126">
        <v>0</v>
      </c>
      <c r="J8214" s="127">
        <f>H8214*I8214</f>
        <v>0</v>
      </c>
      <c r="K8214" s="125"/>
      <c r="L8214" s="125">
        <f>H8214*K8214</f>
        <v>0</v>
      </c>
      <c r="M8214" s="125"/>
      <c r="N8214" s="125">
        <f>H8214*M8214</f>
        <v>0</v>
      </c>
      <c r="O8214" s="127">
        <v>15</v>
      </c>
      <c r="P8214" s="127">
        <f>J8214*(O8214/100)</f>
        <v>0</v>
      </c>
      <c r="Q8214" s="127">
        <f>J8214+P8214</f>
        <v>0</v>
      </c>
      <c r="R8214" s="128"/>
      <c r="S8214" s="128" t="s">
        <v>776</v>
      </c>
      <c r="T8214" s="129">
        <v>1</v>
      </c>
      <c r="U8214" s="8"/>
      <c r="V8214" s="8"/>
      <c r="W8214" s="8"/>
      <c r="X8214" s="60"/>
    </row>
    <row r="8215" spans="1:27" ht="9.75" outlineLevel="5" x14ac:dyDescent="0.2">
      <c r="A8215" s="130"/>
      <c r="B8215" s="131"/>
      <c r="C8215" s="131"/>
      <c r="D8215" s="132"/>
      <c r="E8215" s="136" t="s">
        <v>0</v>
      </c>
      <c r="F8215" s="159" t="s">
        <v>763</v>
      </c>
      <c r="G8215" s="159"/>
      <c r="H8215" s="160"/>
      <c r="I8215" s="161"/>
      <c r="J8215" s="162"/>
      <c r="K8215" s="134"/>
      <c r="L8215" s="134"/>
      <c r="M8215" s="134"/>
      <c r="N8215" s="134"/>
      <c r="O8215" s="135"/>
      <c r="P8215" s="135"/>
      <c r="Q8215" s="135"/>
      <c r="R8215" s="132"/>
      <c r="S8215" s="132"/>
      <c r="T8215" s="131"/>
      <c r="U8215" s="6"/>
      <c r="V8215" s="8"/>
      <c r="W8215" s="8"/>
      <c r="X8215" s="133" t="str">
        <f>F8215</f>
        <v>---</v>
      </c>
      <c r="Y8215" s="9"/>
      <c r="AA8215" s="11"/>
    </row>
    <row r="8216" spans="1:27" ht="7.5" customHeight="1" outlineLevel="5" x14ac:dyDescent="0.15">
      <c r="B8216" s="69"/>
      <c r="C8216" s="69"/>
      <c r="D8216" s="60"/>
      <c r="E8216" s="60"/>
      <c r="F8216" s="61"/>
      <c r="G8216" s="60"/>
      <c r="H8216" s="65"/>
      <c r="I8216" s="105"/>
      <c r="J8216" s="63"/>
      <c r="K8216" s="65"/>
      <c r="L8216" s="65"/>
      <c r="M8216" s="65"/>
      <c r="N8216" s="65"/>
      <c r="O8216" s="63"/>
      <c r="P8216" s="63"/>
      <c r="Q8216" s="63"/>
      <c r="R8216" s="60"/>
      <c r="S8216" s="60"/>
      <c r="T8216" s="69"/>
      <c r="U8216" s="8"/>
      <c r="X8216" s="60"/>
    </row>
    <row r="8217" spans="1:27" ht="11.25" outlineLevel="4" x14ac:dyDescent="0.2">
      <c r="A8217" s="4"/>
      <c r="B8217" s="120"/>
      <c r="C8217" s="121">
        <v>25</v>
      </c>
      <c r="D8217" s="122" t="s">
        <v>760</v>
      </c>
      <c r="E8217" s="123" t="s">
        <v>4146</v>
      </c>
      <c r="F8217" s="124" t="s">
        <v>4147</v>
      </c>
      <c r="G8217" s="122" t="s">
        <v>3656</v>
      </c>
      <c r="H8217" s="125">
        <v>24</v>
      </c>
      <c r="I8217" s="126">
        <v>0</v>
      </c>
      <c r="J8217" s="127">
        <f>H8217*I8217</f>
        <v>0</v>
      </c>
      <c r="K8217" s="125"/>
      <c r="L8217" s="125">
        <f>H8217*K8217</f>
        <v>0</v>
      </c>
      <c r="M8217" s="125"/>
      <c r="N8217" s="125">
        <f>H8217*M8217</f>
        <v>0</v>
      </c>
      <c r="O8217" s="127">
        <v>15</v>
      </c>
      <c r="P8217" s="127">
        <f>J8217*(O8217/100)</f>
        <v>0</v>
      </c>
      <c r="Q8217" s="127">
        <f>J8217+P8217</f>
        <v>0</v>
      </c>
      <c r="R8217" s="128"/>
      <c r="S8217" s="128" t="s">
        <v>776</v>
      </c>
      <c r="T8217" s="129">
        <v>1</v>
      </c>
      <c r="U8217" s="8"/>
      <c r="V8217" s="8"/>
      <c r="W8217" s="8"/>
      <c r="X8217" s="60"/>
    </row>
    <row r="8218" spans="1:27" ht="9.75" outlineLevel="5" x14ac:dyDescent="0.2">
      <c r="A8218" s="130"/>
      <c r="B8218" s="131"/>
      <c r="C8218" s="131"/>
      <c r="D8218" s="132"/>
      <c r="E8218" s="136" t="s">
        <v>0</v>
      </c>
      <c r="F8218" s="159" t="s">
        <v>763</v>
      </c>
      <c r="G8218" s="159"/>
      <c r="H8218" s="160"/>
      <c r="I8218" s="161"/>
      <c r="J8218" s="162"/>
      <c r="K8218" s="134"/>
      <c r="L8218" s="134"/>
      <c r="M8218" s="134"/>
      <c r="N8218" s="134"/>
      <c r="O8218" s="135"/>
      <c r="P8218" s="135"/>
      <c r="Q8218" s="135"/>
      <c r="R8218" s="132"/>
      <c r="S8218" s="132"/>
      <c r="T8218" s="131"/>
      <c r="U8218" s="6"/>
      <c r="V8218" s="8"/>
      <c r="W8218" s="8"/>
      <c r="X8218" s="133" t="str">
        <f>F8218</f>
        <v>---</v>
      </c>
      <c r="Y8218" s="9"/>
      <c r="AA8218" s="11"/>
    </row>
    <row r="8219" spans="1:27" ht="7.5" customHeight="1" outlineLevel="5" x14ac:dyDescent="0.15">
      <c r="B8219" s="69"/>
      <c r="C8219" s="69"/>
      <c r="D8219" s="60"/>
      <c r="E8219" s="60"/>
      <c r="F8219" s="61"/>
      <c r="G8219" s="60"/>
      <c r="H8219" s="65"/>
      <c r="I8219" s="105"/>
      <c r="J8219" s="63"/>
      <c r="K8219" s="65"/>
      <c r="L8219" s="65"/>
      <c r="M8219" s="65"/>
      <c r="N8219" s="65"/>
      <c r="O8219" s="63"/>
      <c r="P8219" s="63"/>
      <c r="Q8219" s="63"/>
      <c r="R8219" s="60"/>
      <c r="S8219" s="60"/>
      <c r="T8219" s="69"/>
      <c r="U8219" s="8"/>
      <c r="X8219" s="60"/>
    </row>
    <row r="8220" spans="1:27" ht="11.25" outlineLevel="4" x14ac:dyDescent="0.2">
      <c r="A8220" s="4"/>
      <c r="B8220" s="120"/>
      <c r="C8220" s="121">
        <v>26</v>
      </c>
      <c r="D8220" s="122" t="s">
        <v>534</v>
      </c>
      <c r="E8220" s="123" t="s">
        <v>4148</v>
      </c>
      <c r="F8220" s="124" t="s">
        <v>4149</v>
      </c>
      <c r="G8220" s="122" t="s">
        <v>724</v>
      </c>
      <c r="H8220" s="125">
        <v>1</v>
      </c>
      <c r="I8220" s="126">
        <v>0</v>
      </c>
      <c r="J8220" s="127">
        <f>H8220*I8220</f>
        <v>0</v>
      </c>
      <c r="K8220" s="125"/>
      <c r="L8220" s="125">
        <f>H8220*K8220</f>
        <v>0</v>
      </c>
      <c r="M8220" s="125"/>
      <c r="N8220" s="125">
        <f>H8220*M8220</f>
        <v>0</v>
      </c>
      <c r="O8220" s="127">
        <v>15</v>
      </c>
      <c r="P8220" s="127">
        <f>J8220*(O8220/100)</f>
        <v>0</v>
      </c>
      <c r="Q8220" s="127">
        <f>J8220+P8220</f>
        <v>0</v>
      </c>
      <c r="R8220" s="128"/>
      <c r="S8220" s="128" t="s">
        <v>538</v>
      </c>
      <c r="T8220" s="129">
        <v>1</v>
      </c>
      <c r="U8220" s="8"/>
      <c r="V8220" s="8"/>
      <c r="W8220" s="8"/>
      <c r="X8220" s="60"/>
    </row>
    <row r="8221" spans="1:27" ht="9.75" outlineLevel="5" x14ac:dyDescent="0.2">
      <c r="A8221" s="130"/>
      <c r="B8221" s="131"/>
      <c r="C8221" s="131"/>
      <c r="D8221" s="132"/>
      <c r="E8221" s="136" t="s">
        <v>0</v>
      </c>
      <c r="F8221" s="159" t="s">
        <v>4150</v>
      </c>
      <c r="G8221" s="159"/>
      <c r="H8221" s="160"/>
      <c r="I8221" s="161"/>
      <c r="J8221" s="162"/>
      <c r="K8221" s="134"/>
      <c r="L8221" s="134"/>
      <c r="M8221" s="134"/>
      <c r="N8221" s="134"/>
      <c r="O8221" s="135"/>
      <c r="P8221" s="135"/>
      <c r="Q8221" s="135"/>
      <c r="R8221" s="132"/>
      <c r="S8221" s="132"/>
      <c r="T8221" s="131"/>
      <c r="U8221" s="6"/>
      <c r="V8221" s="8"/>
      <c r="W8221" s="8"/>
      <c r="X8221" s="133" t="str">
        <f>F8221</f>
        <v>Montáž strukturované kabeláže rozvaděče optického nástěnného</v>
      </c>
      <c r="Y8221" s="9"/>
      <c r="AA8221" s="11"/>
    </row>
    <row r="8222" spans="1:27" ht="7.5" customHeight="1" outlineLevel="5" x14ac:dyDescent="0.15">
      <c r="B8222" s="69"/>
      <c r="C8222" s="69"/>
      <c r="D8222" s="60"/>
      <c r="E8222" s="60"/>
      <c r="F8222" s="61"/>
      <c r="G8222" s="60"/>
      <c r="H8222" s="65"/>
      <c r="I8222" s="105"/>
      <c r="J8222" s="63"/>
      <c r="K8222" s="65"/>
      <c r="L8222" s="65"/>
      <c r="M8222" s="65"/>
      <c r="N8222" s="65"/>
      <c r="O8222" s="63"/>
      <c r="P8222" s="63"/>
      <c r="Q8222" s="63"/>
      <c r="R8222" s="60"/>
      <c r="S8222" s="60"/>
      <c r="T8222" s="69"/>
      <c r="U8222" s="8"/>
      <c r="X8222" s="60"/>
    </row>
    <row r="8223" spans="1:27" ht="33.75" outlineLevel="4" x14ac:dyDescent="0.2">
      <c r="A8223" s="4"/>
      <c r="B8223" s="120"/>
      <c r="C8223" s="121">
        <v>27</v>
      </c>
      <c r="D8223" s="122" t="s">
        <v>760</v>
      </c>
      <c r="E8223" s="123" t="s">
        <v>4151</v>
      </c>
      <c r="F8223" s="124" t="s">
        <v>4152</v>
      </c>
      <c r="G8223" s="122" t="s">
        <v>3656</v>
      </c>
      <c r="H8223" s="125">
        <v>1</v>
      </c>
      <c r="I8223" s="126">
        <v>0</v>
      </c>
      <c r="J8223" s="127">
        <f>H8223*I8223</f>
        <v>0</v>
      </c>
      <c r="K8223" s="125"/>
      <c r="L8223" s="125">
        <f>H8223*K8223</f>
        <v>0</v>
      </c>
      <c r="M8223" s="125"/>
      <c r="N8223" s="125">
        <f>H8223*M8223</f>
        <v>0</v>
      </c>
      <c r="O8223" s="127">
        <v>15</v>
      </c>
      <c r="P8223" s="127">
        <f>J8223*(O8223/100)</f>
        <v>0</v>
      </c>
      <c r="Q8223" s="127">
        <f>J8223+P8223</f>
        <v>0</v>
      </c>
      <c r="R8223" s="128"/>
      <c r="S8223" s="128" t="s">
        <v>776</v>
      </c>
      <c r="T8223" s="129">
        <v>1</v>
      </c>
      <c r="U8223" s="8"/>
      <c r="V8223" s="8"/>
      <c r="W8223" s="8"/>
      <c r="X8223" s="60"/>
    </row>
    <row r="8224" spans="1:27" ht="9.75" outlineLevel="5" x14ac:dyDescent="0.2">
      <c r="A8224" s="130"/>
      <c r="B8224" s="131"/>
      <c r="C8224" s="131"/>
      <c r="D8224" s="132"/>
      <c r="E8224" s="136" t="s">
        <v>0</v>
      </c>
      <c r="F8224" s="159" t="s">
        <v>763</v>
      </c>
      <c r="G8224" s="159"/>
      <c r="H8224" s="160"/>
      <c r="I8224" s="161"/>
      <c r="J8224" s="162"/>
      <c r="K8224" s="134"/>
      <c r="L8224" s="134"/>
      <c r="M8224" s="134"/>
      <c r="N8224" s="134"/>
      <c r="O8224" s="135"/>
      <c r="P8224" s="135"/>
      <c r="Q8224" s="135"/>
      <c r="R8224" s="132"/>
      <c r="S8224" s="132"/>
      <c r="T8224" s="131"/>
      <c r="U8224" s="6"/>
      <c r="V8224" s="8"/>
      <c r="W8224" s="8"/>
      <c r="X8224" s="133" t="str">
        <f>F8224</f>
        <v>---</v>
      </c>
      <c r="Y8224" s="9"/>
      <c r="AA8224" s="11"/>
    </row>
    <row r="8225" spans="1:27" ht="7.5" customHeight="1" outlineLevel="5" x14ac:dyDescent="0.15">
      <c r="B8225" s="69"/>
      <c r="C8225" s="69"/>
      <c r="D8225" s="60"/>
      <c r="E8225" s="60"/>
      <c r="F8225" s="61"/>
      <c r="G8225" s="60"/>
      <c r="H8225" s="65"/>
      <c r="I8225" s="105"/>
      <c r="J8225" s="63"/>
      <c r="K8225" s="65"/>
      <c r="L8225" s="65"/>
      <c r="M8225" s="65"/>
      <c r="N8225" s="65"/>
      <c r="O8225" s="63"/>
      <c r="P8225" s="63"/>
      <c r="Q8225" s="63"/>
      <c r="R8225" s="60"/>
      <c r="S8225" s="60"/>
      <c r="T8225" s="69"/>
      <c r="U8225" s="8"/>
      <c r="X8225" s="60"/>
    </row>
    <row r="8226" spans="1:27" ht="22.5" outlineLevel="4" x14ac:dyDescent="0.2">
      <c r="A8226" s="4"/>
      <c r="B8226" s="120"/>
      <c r="C8226" s="121">
        <v>28</v>
      </c>
      <c r="D8226" s="122" t="s">
        <v>760</v>
      </c>
      <c r="E8226" s="123" t="s">
        <v>4153</v>
      </c>
      <c r="F8226" s="124" t="s">
        <v>4154</v>
      </c>
      <c r="G8226" s="122" t="s">
        <v>3656</v>
      </c>
      <c r="H8226" s="125">
        <v>7</v>
      </c>
      <c r="I8226" s="126">
        <v>0</v>
      </c>
      <c r="J8226" s="127">
        <f>H8226*I8226</f>
        <v>0</v>
      </c>
      <c r="K8226" s="125"/>
      <c r="L8226" s="125">
        <f>H8226*K8226</f>
        <v>0</v>
      </c>
      <c r="M8226" s="125"/>
      <c r="N8226" s="125">
        <f>H8226*M8226</f>
        <v>0</v>
      </c>
      <c r="O8226" s="127">
        <v>15</v>
      </c>
      <c r="P8226" s="127">
        <f>J8226*(O8226/100)</f>
        <v>0</v>
      </c>
      <c r="Q8226" s="127">
        <f>J8226+P8226</f>
        <v>0</v>
      </c>
      <c r="R8226" s="128"/>
      <c r="S8226" s="128" t="s">
        <v>776</v>
      </c>
      <c r="T8226" s="129">
        <v>1</v>
      </c>
      <c r="U8226" s="8"/>
      <c r="V8226" s="8"/>
      <c r="W8226" s="8"/>
      <c r="X8226" s="60"/>
    </row>
    <row r="8227" spans="1:27" ht="9.75" outlineLevel="5" x14ac:dyDescent="0.2">
      <c r="A8227" s="130"/>
      <c r="B8227" s="131"/>
      <c r="C8227" s="131"/>
      <c r="D8227" s="132"/>
      <c r="E8227" s="136" t="s">
        <v>0</v>
      </c>
      <c r="F8227" s="159" t="s">
        <v>763</v>
      </c>
      <c r="G8227" s="159"/>
      <c r="H8227" s="160"/>
      <c r="I8227" s="161"/>
      <c r="J8227" s="162"/>
      <c r="K8227" s="134"/>
      <c r="L8227" s="134"/>
      <c r="M8227" s="134"/>
      <c r="N8227" s="134"/>
      <c r="O8227" s="135"/>
      <c r="P8227" s="135"/>
      <c r="Q8227" s="135"/>
      <c r="R8227" s="132"/>
      <c r="S8227" s="132"/>
      <c r="T8227" s="131"/>
      <c r="U8227" s="6"/>
      <c r="V8227" s="8"/>
      <c r="W8227" s="8"/>
      <c r="X8227" s="133" t="str">
        <f>F8227</f>
        <v>---</v>
      </c>
      <c r="Y8227" s="9"/>
      <c r="AA8227" s="11"/>
    </row>
    <row r="8228" spans="1:27" ht="7.5" customHeight="1" outlineLevel="5" x14ac:dyDescent="0.15">
      <c r="B8228" s="69"/>
      <c r="C8228" s="69"/>
      <c r="D8228" s="60"/>
      <c r="E8228" s="60"/>
      <c r="F8228" s="61"/>
      <c r="G8228" s="60"/>
      <c r="H8228" s="65"/>
      <c r="I8228" s="105"/>
      <c r="J8228" s="63"/>
      <c r="K8228" s="65"/>
      <c r="L8228" s="65"/>
      <c r="M8228" s="65"/>
      <c r="N8228" s="65"/>
      <c r="O8228" s="63"/>
      <c r="P8228" s="63"/>
      <c r="Q8228" s="63"/>
      <c r="R8228" s="60"/>
      <c r="S8228" s="60"/>
      <c r="T8228" s="69"/>
      <c r="U8228" s="8"/>
      <c r="X8228" s="60"/>
    </row>
    <row r="8229" spans="1:27" outlineLevel="4" x14ac:dyDescent="0.15">
      <c r="B8229" s="6"/>
      <c r="C8229" s="6"/>
      <c r="D8229" s="6"/>
      <c r="E8229" s="6"/>
      <c r="F8229" s="6"/>
      <c r="G8229" s="6"/>
      <c r="H8229" s="6"/>
      <c r="I8229" s="8"/>
      <c r="J8229" s="8"/>
      <c r="K8229" s="6"/>
      <c r="L8229" s="6"/>
      <c r="M8229" s="6"/>
      <c r="N8229" s="6"/>
      <c r="O8229" s="6"/>
      <c r="P8229" s="8"/>
      <c r="Q8229" s="8"/>
      <c r="R8229" s="8"/>
      <c r="S8229" s="6"/>
      <c r="T8229" s="6"/>
      <c r="X8229" s="6"/>
    </row>
    <row r="8230" spans="1:27" ht="11.25" outlineLevel="3" x14ac:dyDescent="0.2">
      <c r="A8230" s="96" t="s">
        <v>311</v>
      </c>
      <c r="B8230" s="100">
        <v>4</v>
      </c>
      <c r="C8230" s="114"/>
      <c r="D8230" s="115" t="s">
        <v>533</v>
      </c>
      <c r="E8230" s="115"/>
      <c r="F8230" s="116" t="s">
        <v>218</v>
      </c>
      <c r="G8230" s="115"/>
      <c r="H8230" s="117"/>
      <c r="I8230" s="118"/>
      <c r="J8230" s="98">
        <f>SUBTOTAL(9,J8231:J8243)</f>
        <v>0</v>
      </c>
      <c r="K8230" s="117"/>
      <c r="L8230" s="99">
        <f>SUBTOTAL(9,L8231:L8243)</f>
        <v>0</v>
      </c>
      <c r="M8230" s="117"/>
      <c r="N8230" s="99">
        <f>SUBTOTAL(9,N8231:N8243)</f>
        <v>0</v>
      </c>
      <c r="O8230" s="119"/>
      <c r="P8230" s="98">
        <f>SUBTOTAL(9,P8231:P8243)</f>
        <v>0</v>
      </c>
      <c r="Q8230" s="98">
        <f>SUBTOTAL(9,Q8231:Q8243)</f>
        <v>0</v>
      </c>
      <c r="R8230" s="115"/>
      <c r="S8230" s="115"/>
      <c r="T8230" s="100">
        <f>SUBTOTAL(9,T8231:T8243)</f>
        <v>4</v>
      </c>
      <c r="U8230" s="6"/>
      <c r="V8230" s="8"/>
      <c r="W8230" s="8"/>
      <c r="X8230" s="60"/>
    </row>
    <row r="8231" spans="1:27" ht="11.25" outlineLevel="4" x14ac:dyDescent="0.2">
      <c r="A8231" s="4"/>
      <c r="B8231" s="120"/>
      <c r="C8231" s="121">
        <v>1</v>
      </c>
      <c r="D8231" s="122" t="s">
        <v>534</v>
      </c>
      <c r="E8231" s="123" t="s">
        <v>4155</v>
      </c>
      <c r="F8231" s="124" t="s">
        <v>4156</v>
      </c>
      <c r="G8231" s="122" t="s">
        <v>724</v>
      </c>
      <c r="H8231" s="125">
        <v>26</v>
      </c>
      <c r="I8231" s="126">
        <v>0</v>
      </c>
      <c r="J8231" s="127">
        <f>H8231*I8231</f>
        <v>0</v>
      </c>
      <c r="K8231" s="125"/>
      <c r="L8231" s="125">
        <f>H8231*K8231</f>
        <v>0</v>
      </c>
      <c r="M8231" s="125"/>
      <c r="N8231" s="125">
        <f>H8231*M8231</f>
        <v>0</v>
      </c>
      <c r="O8231" s="127">
        <v>15</v>
      </c>
      <c r="P8231" s="127">
        <f>J8231*(O8231/100)</f>
        <v>0</v>
      </c>
      <c r="Q8231" s="127">
        <f>J8231+P8231</f>
        <v>0</v>
      </c>
      <c r="R8231" s="128"/>
      <c r="S8231" s="128" t="s">
        <v>538</v>
      </c>
      <c r="T8231" s="129">
        <v>1</v>
      </c>
      <c r="U8231" s="8"/>
      <c r="V8231" s="8"/>
      <c r="W8231" s="8"/>
      <c r="X8231" s="60"/>
    </row>
    <row r="8232" spans="1:27" ht="9.75" outlineLevel="5" x14ac:dyDescent="0.2">
      <c r="A8232" s="130"/>
      <c r="B8232" s="131"/>
      <c r="C8232" s="131"/>
      <c r="D8232" s="132"/>
      <c r="E8232" s="136" t="s">
        <v>0</v>
      </c>
      <c r="F8232" s="159" t="s">
        <v>4157</v>
      </c>
      <c r="G8232" s="159"/>
      <c r="H8232" s="160"/>
      <c r="I8232" s="161"/>
      <c r="J8232" s="162"/>
      <c r="K8232" s="134"/>
      <c r="L8232" s="134"/>
      <c r="M8232" s="134"/>
      <c r="N8232" s="134"/>
      <c r="O8232" s="135"/>
      <c r="P8232" s="135"/>
      <c r="Q8232" s="135"/>
      <c r="R8232" s="132"/>
      <c r="S8232" s="132"/>
      <c r="T8232" s="131"/>
      <c r="U8232" s="6"/>
      <c r="V8232" s="8"/>
      <c r="W8232" s="8"/>
      <c r="X8232" s="133" t="str">
        <f>F8232</f>
        <v>Montáž strukturované kabeláže zásuvek datových popis portu zásuvky</v>
      </c>
      <c r="Y8232" s="9"/>
      <c r="AA8232" s="11"/>
    </row>
    <row r="8233" spans="1:27" ht="7.5" customHeight="1" outlineLevel="5" x14ac:dyDescent="0.15">
      <c r="B8233" s="69"/>
      <c r="C8233" s="69"/>
      <c r="D8233" s="60"/>
      <c r="E8233" s="60"/>
      <c r="F8233" s="61"/>
      <c r="G8233" s="60"/>
      <c r="H8233" s="65"/>
      <c r="I8233" s="105"/>
      <c r="J8233" s="63"/>
      <c r="K8233" s="65"/>
      <c r="L8233" s="65"/>
      <c r="M8233" s="65"/>
      <c r="N8233" s="65"/>
      <c r="O8233" s="63"/>
      <c r="P8233" s="63"/>
      <c r="Q8233" s="63"/>
      <c r="R8233" s="60"/>
      <c r="S8233" s="60"/>
      <c r="T8233" s="69"/>
      <c r="U8233" s="8"/>
      <c r="X8233" s="60"/>
    </row>
    <row r="8234" spans="1:27" ht="11.25" outlineLevel="4" x14ac:dyDescent="0.2">
      <c r="A8234" s="4"/>
      <c r="B8234" s="120"/>
      <c r="C8234" s="121">
        <v>2</v>
      </c>
      <c r="D8234" s="122" t="s">
        <v>534</v>
      </c>
      <c r="E8234" s="123" t="s">
        <v>4158</v>
      </c>
      <c r="F8234" s="124" t="s">
        <v>4159</v>
      </c>
      <c r="G8234" s="122" t="s">
        <v>724</v>
      </c>
      <c r="H8234" s="125">
        <v>24</v>
      </c>
      <c r="I8234" s="126">
        <v>0</v>
      </c>
      <c r="J8234" s="127">
        <f>H8234*I8234</f>
        <v>0</v>
      </c>
      <c r="K8234" s="125"/>
      <c r="L8234" s="125">
        <f>H8234*K8234</f>
        <v>0</v>
      </c>
      <c r="M8234" s="125"/>
      <c r="N8234" s="125">
        <f>H8234*M8234</f>
        <v>0</v>
      </c>
      <c r="O8234" s="127">
        <v>15</v>
      </c>
      <c r="P8234" s="127">
        <f>J8234*(O8234/100)</f>
        <v>0</v>
      </c>
      <c r="Q8234" s="127">
        <f>J8234+P8234</f>
        <v>0</v>
      </c>
      <c r="R8234" s="128"/>
      <c r="S8234" s="128" t="s">
        <v>538</v>
      </c>
      <c r="T8234" s="129">
        <v>1</v>
      </c>
      <c r="U8234" s="8"/>
      <c r="V8234" s="8"/>
      <c r="W8234" s="8"/>
      <c r="X8234" s="60"/>
    </row>
    <row r="8235" spans="1:27" ht="9.75" outlineLevel="5" x14ac:dyDescent="0.2">
      <c r="A8235" s="130"/>
      <c r="B8235" s="131"/>
      <c r="C8235" s="131"/>
      <c r="D8235" s="132"/>
      <c r="E8235" s="136" t="s">
        <v>0</v>
      </c>
      <c r="F8235" s="159" t="s">
        <v>4160</v>
      </c>
      <c r="G8235" s="159"/>
      <c r="H8235" s="160"/>
      <c r="I8235" s="161"/>
      <c r="J8235" s="162"/>
      <c r="K8235" s="134"/>
      <c r="L8235" s="134"/>
      <c r="M8235" s="134"/>
      <c r="N8235" s="134"/>
      <c r="O8235" s="135"/>
      <c r="P8235" s="135"/>
      <c r="Q8235" s="135"/>
      <c r="R8235" s="132"/>
      <c r="S8235" s="132"/>
      <c r="T8235" s="131"/>
      <c r="U8235" s="6"/>
      <c r="V8235" s="8"/>
      <c r="W8235" s="8"/>
      <c r="X8235" s="133" t="str">
        <f>F8235</f>
        <v>Montáž strukturované kabeláže zásuvek datových popis portů patchpanelu</v>
      </c>
      <c r="Y8235" s="9"/>
      <c r="AA8235" s="11"/>
    </row>
    <row r="8236" spans="1:27" ht="7.5" customHeight="1" outlineLevel="5" x14ac:dyDescent="0.15">
      <c r="B8236" s="69"/>
      <c r="C8236" s="69"/>
      <c r="D8236" s="60"/>
      <c r="E8236" s="60"/>
      <c r="F8236" s="61"/>
      <c r="G8236" s="60"/>
      <c r="H8236" s="65"/>
      <c r="I8236" s="105"/>
      <c r="J8236" s="63"/>
      <c r="K8236" s="65"/>
      <c r="L8236" s="65"/>
      <c r="M8236" s="65"/>
      <c r="N8236" s="65"/>
      <c r="O8236" s="63"/>
      <c r="P8236" s="63"/>
      <c r="Q8236" s="63"/>
      <c r="R8236" s="60"/>
      <c r="S8236" s="60"/>
      <c r="T8236" s="69"/>
      <c r="U8236" s="8"/>
      <c r="X8236" s="60"/>
    </row>
    <row r="8237" spans="1:27" ht="11.25" outlineLevel="4" x14ac:dyDescent="0.2">
      <c r="A8237" s="4"/>
      <c r="B8237" s="120"/>
      <c r="C8237" s="121">
        <v>3</v>
      </c>
      <c r="D8237" s="122" t="s">
        <v>534</v>
      </c>
      <c r="E8237" s="123" t="s">
        <v>4161</v>
      </c>
      <c r="F8237" s="124" t="s">
        <v>4162</v>
      </c>
      <c r="G8237" s="122" t="s">
        <v>724</v>
      </c>
      <c r="H8237" s="125">
        <v>26</v>
      </c>
      <c r="I8237" s="126">
        <v>0</v>
      </c>
      <c r="J8237" s="127">
        <f>H8237*I8237</f>
        <v>0</v>
      </c>
      <c r="K8237" s="125"/>
      <c r="L8237" s="125">
        <f>H8237*K8237</f>
        <v>0</v>
      </c>
      <c r="M8237" s="125"/>
      <c r="N8237" s="125">
        <f>H8237*M8237</f>
        <v>0</v>
      </c>
      <c r="O8237" s="127">
        <v>15</v>
      </c>
      <c r="P8237" s="127">
        <f>J8237*(O8237/100)</f>
        <v>0</v>
      </c>
      <c r="Q8237" s="127">
        <f>J8237+P8237</f>
        <v>0</v>
      </c>
      <c r="R8237" s="128"/>
      <c r="S8237" s="128" t="s">
        <v>538</v>
      </c>
      <c r="T8237" s="129">
        <v>1</v>
      </c>
      <c r="U8237" s="8"/>
      <c r="V8237" s="8"/>
      <c r="W8237" s="8"/>
      <c r="X8237" s="60"/>
    </row>
    <row r="8238" spans="1:27" ht="9.75" outlineLevel="5" x14ac:dyDescent="0.2">
      <c r="A8238" s="130"/>
      <c r="B8238" s="131"/>
      <c r="C8238" s="131"/>
      <c r="D8238" s="132"/>
      <c r="E8238" s="136" t="s">
        <v>0</v>
      </c>
      <c r="F8238" s="159" t="s">
        <v>4163</v>
      </c>
      <c r="G8238" s="159"/>
      <c r="H8238" s="160"/>
      <c r="I8238" s="161"/>
      <c r="J8238" s="162"/>
      <c r="K8238" s="134"/>
      <c r="L8238" s="134"/>
      <c r="M8238" s="134"/>
      <c r="N8238" s="134"/>
      <c r="O8238" s="135"/>
      <c r="P8238" s="135"/>
      <c r="Q8238" s="135"/>
      <c r="R8238" s="132"/>
      <c r="S8238" s="132"/>
      <c r="T8238" s="131"/>
      <c r="U8238" s="6"/>
      <c r="V8238" s="8"/>
      <c r="W8238" s="8"/>
      <c r="X8238" s="133" t="str">
        <f>F8238</f>
        <v>Montáž strukturované kabeláže měření segmentu metalického s vyhotovením protokolu</v>
      </c>
      <c r="Y8238" s="9"/>
      <c r="AA8238" s="11"/>
    </row>
    <row r="8239" spans="1:27" ht="7.5" customHeight="1" outlineLevel="5" x14ac:dyDescent="0.15">
      <c r="B8239" s="69"/>
      <c r="C8239" s="69"/>
      <c r="D8239" s="60"/>
      <c r="E8239" s="60"/>
      <c r="F8239" s="61"/>
      <c r="G8239" s="60"/>
      <c r="H8239" s="65"/>
      <c r="I8239" s="105"/>
      <c r="J8239" s="63"/>
      <c r="K8239" s="65"/>
      <c r="L8239" s="65"/>
      <c r="M8239" s="65"/>
      <c r="N8239" s="65"/>
      <c r="O8239" s="63"/>
      <c r="P8239" s="63"/>
      <c r="Q8239" s="63"/>
      <c r="R8239" s="60"/>
      <c r="S8239" s="60"/>
      <c r="T8239" s="69"/>
      <c r="U8239" s="8"/>
      <c r="X8239" s="60"/>
    </row>
    <row r="8240" spans="1:27" ht="11.25" outlineLevel="4" x14ac:dyDescent="0.2">
      <c r="A8240" s="4"/>
      <c r="B8240" s="120"/>
      <c r="C8240" s="121">
        <v>4</v>
      </c>
      <c r="D8240" s="122" t="s">
        <v>534</v>
      </c>
      <c r="E8240" s="123" t="s">
        <v>4164</v>
      </c>
      <c r="F8240" s="124" t="s">
        <v>4165</v>
      </c>
      <c r="G8240" s="122" t="s">
        <v>724</v>
      </c>
      <c r="H8240" s="125">
        <v>5</v>
      </c>
      <c r="I8240" s="126">
        <v>0</v>
      </c>
      <c r="J8240" s="127">
        <f>H8240*I8240</f>
        <v>0</v>
      </c>
      <c r="K8240" s="125"/>
      <c r="L8240" s="125">
        <f>H8240*K8240</f>
        <v>0</v>
      </c>
      <c r="M8240" s="125"/>
      <c r="N8240" s="125">
        <f>H8240*M8240</f>
        <v>0</v>
      </c>
      <c r="O8240" s="127">
        <v>15</v>
      </c>
      <c r="P8240" s="127">
        <f>J8240*(O8240/100)</f>
        <v>0</v>
      </c>
      <c r="Q8240" s="127">
        <f>J8240+P8240</f>
        <v>0</v>
      </c>
      <c r="R8240" s="128"/>
      <c r="S8240" s="128" t="s">
        <v>538</v>
      </c>
      <c r="T8240" s="129">
        <v>1</v>
      </c>
      <c r="U8240" s="8"/>
      <c r="V8240" s="8"/>
      <c r="W8240" s="8"/>
      <c r="X8240" s="60"/>
    </row>
    <row r="8241" spans="1:27" ht="9.75" outlineLevel="5" x14ac:dyDescent="0.2">
      <c r="A8241" s="130"/>
      <c r="B8241" s="131"/>
      <c r="C8241" s="131"/>
      <c r="D8241" s="132"/>
      <c r="E8241" s="136" t="s">
        <v>0</v>
      </c>
      <c r="F8241" s="159" t="s">
        <v>4166</v>
      </c>
      <c r="G8241" s="159"/>
      <c r="H8241" s="160"/>
      <c r="I8241" s="161"/>
      <c r="J8241" s="162"/>
      <c r="K8241" s="134"/>
      <c r="L8241" s="134"/>
      <c r="M8241" s="134"/>
      <c r="N8241" s="134"/>
      <c r="O8241" s="135"/>
      <c r="P8241" s="135"/>
      <c r="Q8241" s="135"/>
      <c r="R8241" s="132"/>
      <c r="S8241" s="132"/>
      <c r="T8241" s="131"/>
      <c r="U8241" s="6"/>
      <c r="V8241" s="8"/>
      <c r="W8241" s="8"/>
      <c r="X8241" s="133" t="str">
        <f>F8241</f>
        <v>Montáž strukturované kabeláže měření segmentu optického, měření útlumu, 2 okna</v>
      </c>
      <c r="Y8241" s="9"/>
      <c r="AA8241" s="11"/>
    </row>
    <row r="8242" spans="1:27" ht="7.5" customHeight="1" outlineLevel="5" x14ac:dyDescent="0.15">
      <c r="B8242" s="69"/>
      <c r="C8242" s="69"/>
      <c r="D8242" s="60"/>
      <c r="E8242" s="60"/>
      <c r="F8242" s="61"/>
      <c r="G8242" s="60"/>
      <c r="H8242" s="65"/>
      <c r="I8242" s="105"/>
      <c r="J8242" s="63"/>
      <c r="K8242" s="65"/>
      <c r="L8242" s="65"/>
      <c r="M8242" s="65"/>
      <c r="N8242" s="65"/>
      <c r="O8242" s="63"/>
      <c r="P8242" s="63"/>
      <c r="Q8242" s="63"/>
      <c r="R8242" s="60"/>
      <c r="S8242" s="60"/>
      <c r="T8242" s="69"/>
      <c r="U8242" s="8"/>
      <c r="X8242" s="60"/>
    </row>
    <row r="8243" spans="1:27" outlineLevel="4" x14ac:dyDescent="0.15">
      <c r="B8243" s="6"/>
      <c r="C8243" s="6"/>
      <c r="D8243" s="6"/>
      <c r="E8243" s="6"/>
      <c r="F8243" s="6"/>
      <c r="G8243" s="6"/>
      <c r="H8243" s="6"/>
      <c r="I8243" s="8"/>
      <c r="J8243" s="8"/>
      <c r="K8243" s="6"/>
      <c r="L8243" s="6"/>
      <c r="M8243" s="6"/>
      <c r="N8243" s="6"/>
      <c r="O8243" s="6"/>
      <c r="P8243" s="8"/>
      <c r="Q8243" s="8"/>
      <c r="R8243" s="8"/>
      <c r="S8243" s="6"/>
      <c r="T8243" s="6"/>
      <c r="X8243" s="6"/>
    </row>
    <row r="8244" spans="1:27" ht="11.25" outlineLevel="3" x14ac:dyDescent="0.2">
      <c r="A8244" s="96" t="s">
        <v>312</v>
      </c>
      <c r="B8244" s="100">
        <v>4</v>
      </c>
      <c r="C8244" s="114"/>
      <c r="D8244" s="115" t="s">
        <v>533</v>
      </c>
      <c r="E8244" s="115"/>
      <c r="F8244" s="116" t="s">
        <v>220</v>
      </c>
      <c r="G8244" s="115"/>
      <c r="H8244" s="117"/>
      <c r="I8244" s="118"/>
      <c r="J8244" s="98">
        <f>SUBTOTAL(9,J8245:J8353)</f>
        <v>0</v>
      </c>
      <c r="K8244" s="117"/>
      <c r="L8244" s="99">
        <f>SUBTOTAL(9,L8245:L8353)</f>
        <v>0</v>
      </c>
      <c r="M8244" s="117"/>
      <c r="N8244" s="99">
        <f>SUBTOTAL(9,N8245:N8353)</f>
        <v>0</v>
      </c>
      <c r="O8244" s="119"/>
      <c r="P8244" s="98">
        <f>SUBTOTAL(9,P8245:P8353)</f>
        <v>0</v>
      </c>
      <c r="Q8244" s="98">
        <f>SUBTOTAL(9,Q8245:Q8353)</f>
        <v>0</v>
      </c>
      <c r="R8244" s="115"/>
      <c r="S8244" s="115"/>
      <c r="T8244" s="100">
        <f>SUBTOTAL(9,T8245:T8353)</f>
        <v>36</v>
      </c>
      <c r="U8244" s="6"/>
      <c r="V8244" s="8"/>
      <c r="W8244" s="8"/>
      <c r="X8244" s="60"/>
    </row>
    <row r="8245" spans="1:27" ht="11.25" outlineLevel="4" x14ac:dyDescent="0.2">
      <c r="A8245" s="4"/>
      <c r="B8245" s="120"/>
      <c r="C8245" s="121">
        <v>1</v>
      </c>
      <c r="D8245" s="122" t="s">
        <v>760</v>
      </c>
      <c r="E8245" s="123" t="s">
        <v>4167</v>
      </c>
      <c r="F8245" s="124" t="s">
        <v>4168</v>
      </c>
      <c r="G8245" s="122" t="s">
        <v>3656</v>
      </c>
      <c r="H8245" s="125">
        <v>5</v>
      </c>
      <c r="I8245" s="126">
        <v>0</v>
      </c>
      <c r="J8245" s="127">
        <f>H8245*I8245</f>
        <v>0</v>
      </c>
      <c r="K8245" s="125"/>
      <c r="L8245" s="125">
        <f>H8245*K8245</f>
        <v>0</v>
      </c>
      <c r="M8245" s="125"/>
      <c r="N8245" s="125">
        <f>H8245*M8245</f>
        <v>0</v>
      </c>
      <c r="O8245" s="127">
        <v>15</v>
      </c>
      <c r="P8245" s="127">
        <f>J8245*(O8245/100)</f>
        <v>0</v>
      </c>
      <c r="Q8245" s="127">
        <f>J8245+P8245</f>
        <v>0</v>
      </c>
      <c r="R8245" s="128"/>
      <c r="S8245" s="128" t="s">
        <v>776</v>
      </c>
      <c r="T8245" s="129">
        <v>1</v>
      </c>
      <c r="U8245" s="8"/>
      <c r="V8245" s="8"/>
      <c r="W8245" s="8"/>
      <c r="X8245" s="60"/>
    </row>
    <row r="8246" spans="1:27" ht="9.75" outlineLevel="5" x14ac:dyDescent="0.2">
      <c r="A8246" s="130"/>
      <c r="B8246" s="131"/>
      <c r="C8246" s="131"/>
      <c r="D8246" s="132"/>
      <c r="E8246" s="136" t="s">
        <v>0</v>
      </c>
      <c r="F8246" s="159" t="s">
        <v>763</v>
      </c>
      <c r="G8246" s="159"/>
      <c r="H8246" s="160"/>
      <c r="I8246" s="161"/>
      <c r="J8246" s="162"/>
      <c r="K8246" s="134"/>
      <c r="L8246" s="134"/>
      <c r="M8246" s="134"/>
      <c r="N8246" s="134"/>
      <c r="O8246" s="135"/>
      <c r="P8246" s="135"/>
      <c r="Q8246" s="135"/>
      <c r="R8246" s="132"/>
      <c r="S8246" s="132"/>
      <c r="T8246" s="131"/>
      <c r="U8246" s="6"/>
      <c r="V8246" s="8"/>
      <c r="W8246" s="8"/>
      <c r="X8246" s="133" t="str">
        <f>F8246</f>
        <v>---</v>
      </c>
      <c r="Y8246" s="9"/>
      <c r="AA8246" s="11"/>
    </row>
    <row r="8247" spans="1:27" ht="7.5" customHeight="1" outlineLevel="5" x14ac:dyDescent="0.15">
      <c r="B8247" s="69"/>
      <c r="C8247" s="69"/>
      <c r="D8247" s="60"/>
      <c r="E8247" s="60"/>
      <c r="F8247" s="61"/>
      <c r="G8247" s="60"/>
      <c r="H8247" s="65"/>
      <c r="I8247" s="105"/>
      <c r="J8247" s="63"/>
      <c r="K8247" s="65"/>
      <c r="L8247" s="65"/>
      <c r="M8247" s="65"/>
      <c r="N8247" s="65"/>
      <c r="O8247" s="63"/>
      <c r="P8247" s="63"/>
      <c r="Q8247" s="63"/>
      <c r="R8247" s="60"/>
      <c r="S8247" s="60"/>
      <c r="T8247" s="69"/>
      <c r="U8247" s="8"/>
      <c r="X8247" s="60"/>
    </row>
    <row r="8248" spans="1:27" ht="11.25" outlineLevel="4" x14ac:dyDescent="0.2">
      <c r="A8248" s="4"/>
      <c r="B8248" s="120"/>
      <c r="C8248" s="121">
        <v>2</v>
      </c>
      <c r="D8248" s="122" t="s">
        <v>760</v>
      </c>
      <c r="E8248" s="123" t="s">
        <v>4169</v>
      </c>
      <c r="F8248" s="124" t="s">
        <v>4170</v>
      </c>
      <c r="G8248" s="122" t="s">
        <v>3656</v>
      </c>
      <c r="H8248" s="125">
        <v>1</v>
      </c>
      <c r="I8248" s="126">
        <v>0</v>
      </c>
      <c r="J8248" s="127">
        <f>H8248*I8248</f>
        <v>0</v>
      </c>
      <c r="K8248" s="125"/>
      <c r="L8248" s="125">
        <f>H8248*K8248</f>
        <v>0</v>
      </c>
      <c r="M8248" s="125"/>
      <c r="N8248" s="125">
        <f>H8248*M8248</f>
        <v>0</v>
      </c>
      <c r="O8248" s="127">
        <v>15</v>
      </c>
      <c r="P8248" s="127">
        <f>J8248*(O8248/100)</f>
        <v>0</v>
      </c>
      <c r="Q8248" s="127">
        <f>J8248+P8248</f>
        <v>0</v>
      </c>
      <c r="R8248" s="128"/>
      <c r="S8248" s="128" t="s">
        <v>776</v>
      </c>
      <c r="T8248" s="129">
        <v>1</v>
      </c>
      <c r="U8248" s="8"/>
      <c r="V8248" s="8"/>
      <c r="W8248" s="8"/>
      <c r="X8248" s="60"/>
    </row>
    <row r="8249" spans="1:27" ht="9.75" outlineLevel="5" x14ac:dyDescent="0.2">
      <c r="A8249" s="130"/>
      <c r="B8249" s="131"/>
      <c r="C8249" s="131"/>
      <c r="D8249" s="132"/>
      <c r="E8249" s="136" t="s">
        <v>0</v>
      </c>
      <c r="F8249" s="159" t="s">
        <v>763</v>
      </c>
      <c r="G8249" s="159"/>
      <c r="H8249" s="160"/>
      <c r="I8249" s="161"/>
      <c r="J8249" s="162"/>
      <c r="K8249" s="134"/>
      <c r="L8249" s="134"/>
      <c r="M8249" s="134"/>
      <c r="N8249" s="134"/>
      <c r="O8249" s="135"/>
      <c r="P8249" s="135"/>
      <c r="Q8249" s="135"/>
      <c r="R8249" s="132"/>
      <c r="S8249" s="132"/>
      <c r="T8249" s="131"/>
      <c r="U8249" s="6"/>
      <c r="V8249" s="8"/>
      <c r="W8249" s="8"/>
      <c r="X8249" s="133" t="str">
        <f>F8249</f>
        <v>---</v>
      </c>
      <c r="Y8249" s="9"/>
      <c r="AA8249" s="11"/>
    </row>
    <row r="8250" spans="1:27" ht="7.5" customHeight="1" outlineLevel="5" x14ac:dyDescent="0.15">
      <c r="B8250" s="69"/>
      <c r="C8250" s="69"/>
      <c r="D8250" s="60"/>
      <c r="E8250" s="60"/>
      <c r="F8250" s="61"/>
      <c r="G8250" s="60"/>
      <c r="H8250" s="65"/>
      <c r="I8250" s="105"/>
      <c r="J8250" s="63"/>
      <c r="K8250" s="65"/>
      <c r="L8250" s="65"/>
      <c r="M8250" s="65"/>
      <c r="N8250" s="65"/>
      <c r="O8250" s="63"/>
      <c r="P8250" s="63"/>
      <c r="Q8250" s="63"/>
      <c r="R8250" s="60"/>
      <c r="S8250" s="60"/>
      <c r="T8250" s="69"/>
      <c r="U8250" s="8"/>
      <c r="X8250" s="60"/>
    </row>
    <row r="8251" spans="1:27" ht="11.25" outlineLevel="4" x14ac:dyDescent="0.2">
      <c r="A8251" s="4"/>
      <c r="B8251" s="120"/>
      <c r="C8251" s="121">
        <v>3</v>
      </c>
      <c r="D8251" s="122" t="s">
        <v>760</v>
      </c>
      <c r="E8251" s="123" t="s">
        <v>4171</v>
      </c>
      <c r="F8251" s="124" t="s">
        <v>4172</v>
      </c>
      <c r="G8251" s="122" t="s">
        <v>3656</v>
      </c>
      <c r="H8251" s="125">
        <v>1</v>
      </c>
      <c r="I8251" s="126">
        <v>0</v>
      </c>
      <c r="J8251" s="127">
        <f>H8251*I8251</f>
        <v>0</v>
      </c>
      <c r="K8251" s="125"/>
      <c r="L8251" s="125">
        <f>H8251*K8251</f>
        <v>0</v>
      </c>
      <c r="M8251" s="125"/>
      <c r="N8251" s="125">
        <f>H8251*M8251</f>
        <v>0</v>
      </c>
      <c r="O8251" s="127">
        <v>15</v>
      </c>
      <c r="P8251" s="127">
        <f>J8251*(O8251/100)</f>
        <v>0</v>
      </c>
      <c r="Q8251" s="127">
        <f>J8251+P8251</f>
        <v>0</v>
      </c>
      <c r="R8251" s="128"/>
      <c r="S8251" s="128" t="s">
        <v>776</v>
      </c>
      <c r="T8251" s="129">
        <v>1</v>
      </c>
      <c r="U8251" s="8"/>
      <c r="V8251" s="8"/>
      <c r="W8251" s="8"/>
      <c r="X8251" s="60"/>
    </row>
    <row r="8252" spans="1:27" ht="9.75" outlineLevel="5" x14ac:dyDescent="0.2">
      <c r="A8252" s="130"/>
      <c r="B8252" s="131"/>
      <c r="C8252" s="131"/>
      <c r="D8252" s="132"/>
      <c r="E8252" s="136" t="s">
        <v>0</v>
      </c>
      <c r="F8252" s="159" t="s">
        <v>763</v>
      </c>
      <c r="G8252" s="159"/>
      <c r="H8252" s="160"/>
      <c r="I8252" s="161"/>
      <c r="J8252" s="162"/>
      <c r="K8252" s="134"/>
      <c r="L8252" s="134"/>
      <c r="M8252" s="134"/>
      <c r="N8252" s="134"/>
      <c r="O8252" s="135"/>
      <c r="P8252" s="135"/>
      <c r="Q8252" s="135"/>
      <c r="R8252" s="132"/>
      <c r="S8252" s="132"/>
      <c r="T8252" s="131"/>
      <c r="U8252" s="6"/>
      <c r="V8252" s="8"/>
      <c r="W8252" s="8"/>
      <c r="X8252" s="133" t="str">
        <f>F8252</f>
        <v>---</v>
      </c>
      <c r="Y8252" s="9"/>
      <c r="AA8252" s="11"/>
    </row>
    <row r="8253" spans="1:27" ht="7.5" customHeight="1" outlineLevel="5" x14ac:dyDescent="0.15">
      <c r="B8253" s="69"/>
      <c r="C8253" s="69"/>
      <c r="D8253" s="60"/>
      <c r="E8253" s="60"/>
      <c r="F8253" s="61"/>
      <c r="G8253" s="60"/>
      <c r="H8253" s="65"/>
      <c r="I8253" s="105"/>
      <c r="J8253" s="63"/>
      <c r="K8253" s="65"/>
      <c r="L8253" s="65"/>
      <c r="M8253" s="65"/>
      <c r="N8253" s="65"/>
      <c r="O8253" s="63"/>
      <c r="P8253" s="63"/>
      <c r="Q8253" s="63"/>
      <c r="R8253" s="60"/>
      <c r="S8253" s="60"/>
      <c r="T8253" s="69"/>
      <c r="U8253" s="8"/>
      <c r="X8253" s="60"/>
    </row>
    <row r="8254" spans="1:27" ht="11.25" outlineLevel="4" x14ac:dyDescent="0.2">
      <c r="A8254" s="4"/>
      <c r="B8254" s="120"/>
      <c r="C8254" s="121">
        <v>4</v>
      </c>
      <c r="D8254" s="122" t="s">
        <v>760</v>
      </c>
      <c r="E8254" s="123" t="s">
        <v>4173</v>
      </c>
      <c r="F8254" s="124" t="s">
        <v>4174</v>
      </c>
      <c r="G8254" s="122" t="s">
        <v>3656</v>
      </c>
      <c r="H8254" s="125">
        <v>2</v>
      </c>
      <c r="I8254" s="126">
        <v>0</v>
      </c>
      <c r="J8254" s="127">
        <f>H8254*I8254</f>
        <v>0</v>
      </c>
      <c r="K8254" s="125"/>
      <c r="L8254" s="125">
        <f>H8254*K8254</f>
        <v>0</v>
      </c>
      <c r="M8254" s="125"/>
      <c r="N8254" s="125">
        <f>H8254*M8254</f>
        <v>0</v>
      </c>
      <c r="O8254" s="127">
        <v>15</v>
      </c>
      <c r="P8254" s="127">
        <f>J8254*(O8254/100)</f>
        <v>0</v>
      </c>
      <c r="Q8254" s="127">
        <f>J8254+P8254</f>
        <v>0</v>
      </c>
      <c r="R8254" s="128"/>
      <c r="S8254" s="128" t="s">
        <v>776</v>
      </c>
      <c r="T8254" s="129">
        <v>1</v>
      </c>
      <c r="U8254" s="8"/>
      <c r="V8254" s="8"/>
      <c r="W8254" s="8"/>
      <c r="X8254" s="60"/>
    </row>
    <row r="8255" spans="1:27" ht="9.75" outlineLevel="5" x14ac:dyDescent="0.2">
      <c r="A8255" s="130"/>
      <c r="B8255" s="131"/>
      <c r="C8255" s="131"/>
      <c r="D8255" s="132"/>
      <c r="E8255" s="136" t="s">
        <v>0</v>
      </c>
      <c r="F8255" s="159" t="s">
        <v>763</v>
      </c>
      <c r="G8255" s="159"/>
      <c r="H8255" s="160"/>
      <c r="I8255" s="161"/>
      <c r="J8255" s="162"/>
      <c r="K8255" s="134"/>
      <c r="L8255" s="134"/>
      <c r="M8255" s="134"/>
      <c r="N8255" s="134"/>
      <c r="O8255" s="135"/>
      <c r="P8255" s="135"/>
      <c r="Q8255" s="135"/>
      <c r="R8255" s="132"/>
      <c r="S8255" s="132"/>
      <c r="T8255" s="131"/>
      <c r="U8255" s="6"/>
      <c r="V8255" s="8"/>
      <c r="W8255" s="8"/>
      <c r="X8255" s="133" t="str">
        <f>F8255</f>
        <v>---</v>
      </c>
      <c r="Y8255" s="9"/>
      <c r="AA8255" s="11"/>
    </row>
    <row r="8256" spans="1:27" ht="7.5" customHeight="1" outlineLevel="5" x14ac:dyDescent="0.15">
      <c r="B8256" s="69"/>
      <c r="C8256" s="69"/>
      <c r="D8256" s="60"/>
      <c r="E8256" s="60"/>
      <c r="F8256" s="61"/>
      <c r="G8256" s="60"/>
      <c r="H8256" s="65"/>
      <c r="I8256" s="105"/>
      <c r="J8256" s="63"/>
      <c r="K8256" s="65"/>
      <c r="L8256" s="65"/>
      <c r="M8256" s="65"/>
      <c r="N8256" s="65"/>
      <c r="O8256" s="63"/>
      <c r="P8256" s="63"/>
      <c r="Q8256" s="63"/>
      <c r="R8256" s="60"/>
      <c r="S8256" s="60"/>
      <c r="T8256" s="69"/>
      <c r="U8256" s="8"/>
      <c r="X8256" s="60"/>
    </row>
    <row r="8257" spans="1:27" ht="11.25" outlineLevel="4" x14ac:dyDescent="0.2">
      <c r="A8257" s="4"/>
      <c r="B8257" s="120"/>
      <c r="C8257" s="121">
        <v>5</v>
      </c>
      <c r="D8257" s="122" t="s">
        <v>760</v>
      </c>
      <c r="E8257" s="123" t="s">
        <v>4175</v>
      </c>
      <c r="F8257" s="124" t="s">
        <v>4176</v>
      </c>
      <c r="G8257" s="122" t="s">
        <v>3656</v>
      </c>
      <c r="H8257" s="125">
        <v>2</v>
      </c>
      <c r="I8257" s="126">
        <v>0</v>
      </c>
      <c r="J8257" s="127">
        <f>H8257*I8257</f>
        <v>0</v>
      </c>
      <c r="K8257" s="125"/>
      <c r="L8257" s="125">
        <f>H8257*K8257</f>
        <v>0</v>
      </c>
      <c r="M8257" s="125"/>
      <c r="N8257" s="125">
        <f>H8257*M8257</f>
        <v>0</v>
      </c>
      <c r="O8257" s="127">
        <v>15</v>
      </c>
      <c r="P8257" s="127">
        <f>J8257*(O8257/100)</f>
        <v>0</v>
      </c>
      <c r="Q8257" s="127">
        <f>J8257+P8257</f>
        <v>0</v>
      </c>
      <c r="R8257" s="128"/>
      <c r="S8257" s="128" t="s">
        <v>776</v>
      </c>
      <c r="T8257" s="129">
        <v>1</v>
      </c>
      <c r="U8257" s="8"/>
      <c r="V8257" s="8"/>
      <c r="W8257" s="8"/>
      <c r="X8257" s="60"/>
    </row>
    <row r="8258" spans="1:27" ht="9.75" outlineLevel="5" x14ac:dyDescent="0.2">
      <c r="A8258" s="130"/>
      <c r="B8258" s="131"/>
      <c r="C8258" s="131"/>
      <c r="D8258" s="132"/>
      <c r="E8258" s="136" t="s">
        <v>0</v>
      </c>
      <c r="F8258" s="159" t="s">
        <v>763</v>
      </c>
      <c r="G8258" s="159"/>
      <c r="H8258" s="160"/>
      <c r="I8258" s="161"/>
      <c r="J8258" s="162"/>
      <c r="K8258" s="134"/>
      <c r="L8258" s="134"/>
      <c r="M8258" s="134"/>
      <c r="N8258" s="134"/>
      <c r="O8258" s="135"/>
      <c r="P8258" s="135"/>
      <c r="Q8258" s="135"/>
      <c r="R8258" s="132"/>
      <c r="S8258" s="132"/>
      <c r="T8258" s="131"/>
      <c r="U8258" s="6"/>
      <c r="V8258" s="8"/>
      <c r="W8258" s="8"/>
      <c r="X8258" s="133" t="str">
        <f>F8258</f>
        <v>---</v>
      </c>
      <c r="Y8258" s="9"/>
      <c r="AA8258" s="11"/>
    </row>
    <row r="8259" spans="1:27" ht="7.5" customHeight="1" outlineLevel="5" x14ac:dyDescent="0.15">
      <c r="B8259" s="69"/>
      <c r="C8259" s="69"/>
      <c r="D8259" s="60"/>
      <c r="E8259" s="60"/>
      <c r="F8259" s="61"/>
      <c r="G8259" s="60"/>
      <c r="H8259" s="65"/>
      <c r="I8259" s="105"/>
      <c r="J8259" s="63"/>
      <c r="K8259" s="65"/>
      <c r="L8259" s="65"/>
      <c r="M8259" s="65"/>
      <c r="N8259" s="65"/>
      <c r="O8259" s="63"/>
      <c r="P8259" s="63"/>
      <c r="Q8259" s="63"/>
      <c r="R8259" s="60"/>
      <c r="S8259" s="60"/>
      <c r="T8259" s="69"/>
      <c r="U8259" s="8"/>
      <c r="X8259" s="60"/>
    </row>
    <row r="8260" spans="1:27" ht="11.25" outlineLevel="4" x14ac:dyDescent="0.2">
      <c r="A8260" s="4"/>
      <c r="B8260" s="120"/>
      <c r="C8260" s="121">
        <v>6</v>
      </c>
      <c r="D8260" s="122" t="s">
        <v>760</v>
      </c>
      <c r="E8260" s="123" t="s">
        <v>4177</v>
      </c>
      <c r="F8260" s="124" t="s">
        <v>4178</v>
      </c>
      <c r="G8260" s="122" t="s">
        <v>3656</v>
      </c>
      <c r="H8260" s="125">
        <v>2</v>
      </c>
      <c r="I8260" s="126">
        <v>0</v>
      </c>
      <c r="J8260" s="127">
        <f>H8260*I8260</f>
        <v>0</v>
      </c>
      <c r="K8260" s="125"/>
      <c r="L8260" s="125">
        <f>H8260*K8260</f>
        <v>0</v>
      </c>
      <c r="M8260" s="125"/>
      <c r="N8260" s="125">
        <f>H8260*M8260</f>
        <v>0</v>
      </c>
      <c r="O8260" s="127">
        <v>15</v>
      </c>
      <c r="P8260" s="127">
        <f>J8260*(O8260/100)</f>
        <v>0</v>
      </c>
      <c r="Q8260" s="127">
        <f>J8260+P8260</f>
        <v>0</v>
      </c>
      <c r="R8260" s="128"/>
      <c r="S8260" s="128" t="s">
        <v>776</v>
      </c>
      <c r="T8260" s="129">
        <v>1</v>
      </c>
      <c r="U8260" s="8"/>
      <c r="V8260" s="8"/>
      <c r="W8260" s="8"/>
      <c r="X8260" s="60"/>
    </row>
    <row r="8261" spans="1:27" ht="9.75" outlineLevel="5" x14ac:dyDescent="0.2">
      <c r="A8261" s="130"/>
      <c r="B8261" s="131"/>
      <c r="C8261" s="131"/>
      <c r="D8261" s="132"/>
      <c r="E8261" s="136" t="s">
        <v>0</v>
      </c>
      <c r="F8261" s="159" t="s">
        <v>763</v>
      </c>
      <c r="G8261" s="159"/>
      <c r="H8261" s="160"/>
      <c r="I8261" s="161"/>
      <c r="J8261" s="162"/>
      <c r="K8261" s="134"/>
      <c r="L8261" s="134"/>
      <c r="M8261" s="134"/>
      <c r="N8261" s="134"/>
      <c r="O8261" s="135"/>
      <c r="P8261" s="135"/>
      <c r="Q8261" s="135"/>
      <c r="R8261" s="132"/>
      <c r="S8261" s="132"/>
      <c r="T8261" s="131"/>
      <c r="U8261" s="6"/>
      <c r="V8261" s="8"/>
      <c r="W8261" s="8"/>
      <c r="X8261" s="133" t="str">
        <f>F8261</f>
        <v>---</v>
      </c>
      <c r="Y8261" s="9"/>
      <c r="AA8261" s="11"/>
    </row>
    <row r="8262" spans="1:27" ht="7.5" customHeight="1" outlineLevel="5" x14ac:dyDescent="0.15">
      <c r="B8262" s="69"/>
      <c r="C8262" s="69"/>
      <c r="D8262" s="60"/>
      <c r="E8262" s="60"/>
      <c r="F8262" s="61"/>
      <c r="G8262" s="60"/>
      <c r="H8262" s="65"/>
      <c r="I8262" s="105"/>
      <c r="J8262" s="63"/>
      <c r="K8262" s="65"/>
      <c r="L8262" s="65"/>
      <c r="M8262" s="65"/>
      <c r="N8262" s="65"/>
      <c r="O8262" s="63"/>
      <c r="P8262" s="63"/>
      <c r="Q8262" s="63"/>
      <c r="R8262" s="60"/>
      <c r="S8262" s="60"/>
      <c r="T8262" s="69"/>
      <c r="U8262" s="8"/>
      <c r="X8262" s="60"/>
    </row>
    <row r="8263" spans="1:27" ht="11.25" outlineLevel="4" x14ac:dyDescent="0.2">
      <c r="A8263" s="4"/>
      <c r="B8263" s="120"/>
      <c r="C8263" s="121">
        <v>7</v>
      </c>
      <c r="D8263" s="122" t="s">
        <v>760</v>
      </c>
      <c r="E8263" s="123" t="s">
        <v>4179</v>
      </c>
      <c r="F8263" s="124" t="s">
        <v>4180</v>
      </c>
      <c r="G8263" s="122" t="s">
        <v>3656</v>
      </c>
      <c r="H8263" s="125">
        <v>1</v>
      </c>
      <c r="I8263" s="126">
        <v>0</v>
      </c>
      <c r="J8263" s="127">
        <f>H8263*I8263</f>
        <v>0</v>
      </c>
      <c r="K8263" s="125"/>
      <c r="L8263" s="125">
        <f>H8263*K8263</f>
        <v>0</v>
      </c>
      <c r="M8263" s="125"/>
      <c r="N8263" s="125">
        <f>H8263*M8263</f>
        <v>0</v>
      </c>
      <c r="O8263" s="127">
        <v>15</v>
      </c>
      <c r="P8263" s="127">
        <f>J8263*(O8263/100)</f>
        <v>0</v>
      </c>
      <c r="Q8263" s="127">
        <f>J8263+P8263</f>
        <v>0</v>
      </c>
      <c r="R8263" s="128"/>
      <c r="S8263" s="128" t="s">
        <v>776</v>
      </c>
      <c r="T8263" s="129">
        <v>1</v>
      </c>
      <c r="U8263" s="8"/>
      <c r="V8263" s="8"/>
      <c r="W8263" s="8"/>
      <c r="X8263" s="60"/>
    </row>
    <row r="8264" spans="1:27" ht="9.75" outlineLevel="5" x14ac:dyDescent="0.2">
      <c r="A8264" s="130"/>
      <c r="B8264" s="131"/>
      <c r="C8264" s="131"/>
      <c r="D8264" s="132"/>
      <c r="E8264" s="136" t="s">
        <v>0</v>
      </c>
      <c r="F8264" s="159" t="s">
        <v>763</v>
      </c>
      <c r="G8264" s="159"/>
      <c r="H8264" s="160"/>
      <c r="I8264" s="161"/>
      <c r="J8264" s="162"/>
      <c r="K8264" s="134"/>
      <c r="L8264" s="134"/>
      <c r="M8264" s="134"/>
      <c r="N8264" s="134"/>
      <c r="O8264" s="135"/>
      <c r="P8264" s="135"/>
      <c r="Q8264" s="135"/>
      <c r="R8264" s="132"/>
      <c r="S8264" s="132"/>
      <c r="T8264" s="131"/>
      <c r="U8264" s="6"/>
      <c r="V8264" s="8"/>
      <c r="W8264" s="8"/>
      <c r="X8264" s="133" t="str">
        <f>F8264</f>
        <v>---</v>
      </c>
      <c r="Y8264" s="9"/>
      <c r="AA8264" s="11"/>
    </row>
    <row r="8265" spans="1:27" ht="7.5" customHeight="1" outlineLevel="5" x14ac:dyDescent="0.15">
      <c r="B8265" s="69"/>
      <c r="C8265" s="69"/>
      <c r="D8265" s="60"/>
      <c r="E8265" s="60"/>
      <c r="F8265" s="61"/>
      <c r="G8265" s="60"/>
      <c r="H8265" s="65"/>
      <c r="I8265" s="105"/>
      <c r="J8265" s="63"/>
      <c r="K8265" s="65"/>
      <c r="L8265" s="65"/>
      <c r="M8265" s="65"/>
      <c r="N8265" s="65"/>
      <c r="O8265" s="63"/>
      <c r="P8265" s="63"/>
      <c r="Q8265" s="63"/>
      <c r="R8265" s="60"/>
      <c r="S8265" s="60"/>
      <c r="T8265" s="69"/>
      <c r="U8265" s="8"/>
      <c r="X8265" s="60"/>
    </row>
    <row r="8266" spans="1:27" ht="11.25" outlineLevel="4" x14ac:dyDescent="0.2">
      <c r="A8266" s="4"/>
      <c r="B8266" s="120"/>
      <c r="C8266" s="121">
        <v>8</v>
      </c>
      <c r="D8266" s="122" t="s">
        <v>760</v>
      </c>
      <c r="E8266" s="123" t="s">
        <v>4181</v>
      </c>
      <c r="F8266" s="124" t="s">
        <v>4182</v>
      </c>
      <c r="G8266" s="122" t="s">
        <v>3656</v>
      </c>
      <c r="H8266" s="125">
        <v>1</v>
      </c>
      <c r="I8266" s="126">
        <v>0</v>
      </c>
      <c r="J8266" s="127">
        <f>H8266*I8266</f>
        <v>0</v>
      </c>
      <c r="K8266" s="125"/>
      <c r="L8266" s="125">
        <f>H8266*K8266</f>
        <v>0</v>
      </c>
      <c r="M8266" s="125"/>
      <c r="N8266" s="125">
        <f>H8266*M8266</f>
        <v>0</v>
      </c>
      <c r="O8266" s="127">
        <v>15</v>
      </c>
      <c r="P8266" s="127">
        <f>J8266*(O8266/100)</f>
        <v>0</v>
      </c>
      <c r="Q8266" s="127">
        <f>J8266+P8266</f>
        <v>0</v>
      </c>
      <c r="R8266" s="128"/>
      <c r="S8266" s="128" t="s">
        <v>776</v>
      </c>
      <c r="T8266" s="129">
        <v>1</v>
      </c>
      <c r="U8266" s="8"/>
      <c r="V8266" s="8"/>
      <c r="W8266" s="8"/>
      <c r="X8266" s="60"/>
    </row>
    <row r="8267" spans="1:27" ht="9.75" outlineLevel="5" x14ac:dyDescent="0.2">
      <c r="A8267" s="130"/>
      <c r="B8267" s="131"/>
      <c r="C8267" s="131"/>
      <c r="D8267" s="132"/>
      <c r="E8267" s="136" t="s">
        <v>0</v>
      </c>
      <c r="F8267" s="159" t="s">
        <v>763</v>
      </c>
      <c r="G8267" s="159"/>
      <c r="H8267" s="160"/>
      <c r="I8267" s="161"/>
      <c r="J8267" s="162"/>
      <c r="K8267" s="134"/>
      <c r="L8267" s="134"/>
      <c r="M8267" s="134"/>
      <c r="N8267" s="134"/>
      <c r="O8267" s="135"/>
      <c r="P8267" s="135"/>
      <c r="Q8267" s="135"/>
      <c r="R8267" s="132"/>
      <c r="S8267" s="132"/>
      <c r="T8267" s="131"/>
      <c r="U8267" s="6"/>
      <c r="V8267" s="8"/>
      <c r="W8267" s="8"/>
      <c r="X8267" s="133" t="str">
        <f>F8267</f>
        <v>---</v>
      </c>
      <c r="Y8267" s="9"/>
      <c r="AA8267" s="11"/>
    </row>
    <row r="8268" spans="1:27" ht="7.5" customHeight="1" outlineLevel="5" x14ac:dyDescent="0.15">
      <c r="B8268" s="69"/>
      <c r="C8268" s="69"/>
      <c r="D8268" s="60"/>
      <c r="E8268" s="60"/>
      <c r="F8268" s="61"/>
      <c r="G8268" s="60"/>
      <c r="H8268" s="65"/>
      <c r="I8268" s="105"/>
      <c r="J8268" s="63"/>
      <c r="K8268" s="65"/>
      <c r="L8268" s="65"/>
      <c r="M8268" s="65"/>
      <c r="N8268" s="65"/>
      <c r="O8268" s="63"/>
      <c r="P8268" s="63"/>
      <c r="Q8268" s="63"/>
      <c r="R8268" s="60"/>
      <c r="S8268" s="60"/>
      <c r="T8268" s="69"/>
      <c r="U8268" s="8"/>
      <c r="X8268" s="60"/>
    </row>
    <row r="8269" spans="1:27" ht="11.25" outlineLevel="4" x14ac:dyDescent="0.2">
      <c r="A8269" s="4"/>
      <c r="B8269" s="120"/>
      <c r="C8269" s="121">
        <v>9</v>
      </c>
      <c r="D8269" s="122" t="s">
        <v>760</v>
      </c>
      <c r="E8269" s="123" t="s">
        <v>4183</v>
      </c>
      <c r="F8269" s="124" t="s">
        <v>4184</v>
      </c>
      <c r="G8269" s="122" t="s">
        <v>3656</v>
      </c>
      <c r="H8269" s="125">
        <v>1</v>
      </c>
      <c r="I8269" s="126">
        <v>0</v>
      </c>
      <c r="J8269" s="127">
        <f>H8269*I8269</f>
        <v>0</v>
      </c>
      <c r="K8269" s="125"/>
      <c r="L8269" s="125">
        <f>H8269*K8269</f>
        <v>0</v>
      </c>
      <c r="M8269" s="125"/>
      <c r="N8269" s="125">
        <f>H8269*M8269</f>
        <v>0</v>
      </c>
      <c r="O8269" s="127">
        <v>15</v>
      </c>
      <c r="P8269" s="127">
        <f>J8269*(O8269/100)</f>
        <v>0</v>
      </c>
      <c r="Q8269" s="127">
        <f>J8269+P8269</f>
        <v>0</v>
      </c>
      <c r="R8269" s="128"/>
      <c r="S8269" s="128" t="s">
        <v>776</v>
      </c>
      <c r="T8269" s="129">
        <v>1</v>
      </c>
      <c r="U8269" s="8"/>
      <c r="V8269" s="8"/>
      <c r="W8269" s="8"/>
      <c r="X8269" s="60"/>
    </row>
    <row r="8270" spans="1:27" ht="9.75" outlineLevel="5" x14ac:dyDescent="0.2">
      <c r="A8270" s="130"/>
      <c r="B8270" s="131"/>
      <c r="C8270" s="131"/>
      <c r="D8270" s="132"/>
      <c r="E8270" s="136" t="s">
        <v>0</v>
      </c>
      <c r="F8270" s="159" t="s">
        <v>763</v>
      </c>
      <c r="G8270" s="159"/>
      <c r="H8270" s="160"/>
      <c r="I8270" s="161"/>
      <c r="J8270" s="162"/>
      <c r="K8270" s="134"/>
      <c r="L8270" s="134"/>
      <c r="M8270" s="134"/>
      <c r="N8270" s="134"/>
      <c r="O8270" s="135"/>
      <c r="P8270" s="135"/>
      <c r="Q8270" s="135"/>
      <c r="R8270" s="132"/>
      <c r="S8270" s="132"/>
      <c r="T8270" s="131"/>
      <c r="U8270" s="6"/>
      <c r="V8270" s="8"/>
      <c r="W8270" s="8"/>
      <c r="X8270" s="133" t="str">
        <f>F8270</f>
        <v>---</v>
      </c>
      <c r="Y8270" s="9"/>
      <c r="AA8270" s="11"/>
    </row>
    <row r="8271" spans="1:27" ht="7.5" customHeight="1" outlineLevel="5" x14ac:dyDescent="0.15">
      <c r="B8271" s="69"/>
      <c r="C8271" s="69"/>
      <c r="D8271" s="60"/>
      <c r="E8271" s="60"/>
      <c r="F8271" s="61"/>
      <c r="G8271" s="60"/>
      <c r="H8271" s="65"/>
      <c r="I8271" s="105"/>
      <c r="J8271" s="63"/>
      <c r="K8271" s="65"/>
      <c r="L8271" s="65"/>
      <c r="M8271" s="65"/>
      <c r="N8271" s="65"/>
      <c r="O8271" s="63"/>
      <c r="P8271" s="63"/>
      <c r="Q8271" s="63"/>
      <c r="R8271" s="60"/>
      <c r="S8271" s="60"/>
      <c r="T8271" s="69"/>
      <c r="U8271" s="8"/>
      <c r="X8271" s="60"/>
    </row>
    <row r="8272" spans="1:27" ht="11.25" outlineLevel="4" x14ac:dyDescent="0.2">
      <c r="A8272" s="4"/>
      <c r="B8272" s="120"/>
      <c r="C8272" s="121">
        <v>10</v>
      </c>
      <c r="D8272" s="122" t="s">
        <v>760</v>
      </c>
      <c r="E8272" s="123" t="s">
        <v>4185</v>
      </c>
      <c r="F8272" s="124" t="s">
        <v>4186</v>
      </c>
      <c r="G8272" s="122" t="s">
        <v>3656</v>
      </c>
      <c r="H8272" s="125">
        <v>1</v>
      </c>
      <c r="I8272" s="126">
        <v>0</v>
      </c>
      <c r="J8272" s="127">
        <f>H8272*I8272</f>
        <v>0</v>
      </c>
      <c r="K8272" s="125"/>
      <c r="L8272" s="125">
        <f>H8272*K8272</f>
        <v>0</v>
      </c>
      <c r="M8272" s="125"/>
      <c r="N8272" s="125">
        <f>H8272*M8272</f>
        <v>0</v>
      </c>
      <c r="O8272" s="127">
        <v>15</v>
      </c>
      <c r="P8272" s="127">
        <f>J8272*(O8272/100)</f>
        <v>0</v>
      </c>
      <c r="Q8272" s="127">
        <f>J8272+P8272</f>
        <v>0</v>
      </c>
      <c r="R8272" s="128"/>
      <c r="S8272" s="128" t="s">
        <v>776</v>
      </c>
      <c r="T8272" s="129">
        <v>1</v>
      </c>
      <c r="U8272" s="8"/>
      <c r="V8272" s="8"/>
      <c r="W8272" s="8"/>
      <c r="X8272" s="60"/>
    </row>
    <row r="8273" spans="1:27" ht="9.75" outlineLevel="5" x14ac:dyDescent="0.2">
      <c r="A8273" s="130"/>
      <c r="B8273" s="131"/>
      <c r="C8273" s="131"/>
      <c r="D8273" s="132"/>
      <c r="E8273" s="136" t="s">
        <v>0</v>
      </c>
      <c r="F8273" s="159" t="s">
        <v>763</v>
      </c>
      <c r="G8273" s="159"/>
      <c r="H8273" s="160"/>
      <c r="I8273" s="161"/>
      <c r="J8273" s="162"/>
      <c r="K8273" s="134"/>
      <c r="L8273" s="134"/>
      <c r="M8273" s="134"/>
      <c r="N8273" s="134"/>
      <c r="O8273" s="135"/>
      <c r="P8273" s="135"/>
      <c r="Q8273" s="135"/>
      <c r="R8273" s="132"/>
      <c r="S8273" s="132"/>
      <c r="T8273" s="131"/>
      <c r="U8273" s="6"/>
      <c r="V8273" s="8"/>
      <c r="W8273" s="8"/>
      <c r="X8273" s="133" t="str">
        <f>F8273</f>
        <v>---</v>
      </c>
      <c r="Y8273" s="9"/>
      <c r="AA8273" s="11"/>
    </row>
    <row r="8274" spans="1:27" ht="7.5" customHeight="1" outlineLevel="5" x14ac:dyDescent="0.15">
      <c r="B8274" s="69"/>
      <c r="C8274" s="69"/>
      <c r="D8274" s="60"/>
      <c r="E8274" s="60"/>
      <c r="F8274" s="61"/>
      <c r="G8274" s="60"/>
      <c r="H8274" s="65"/>
      <c r="I8274" s="105"/>
      <c r="J8274" s="63"/>
      <c r="K8274" s="65"/>
      <c r="L8274" s="65"/>
      <c r="M8274" s="65"/>
      <c r="N8274" s="65"/>
      <c r="O8274" s="63"/>
      <c r="P8274" s="63"/>
      <c r="Q8274" s="63"/>
      <c r="R8274" s="60"/>
      <c r="S8274" s="60"/>
      <c r="T8274" s="69"/>
      <c r="U8274" s="8"/>
      <c r="X8274" s="60"/>
    </row>
    <row r="8275" spans="1:27" ht="11.25" outlineLevel="4" x14ac:dyDescent="0.2">
      <c r="A8275" s="4"/>
      <c r="B8275" s="120"/>
      <c r="C8275" s="121">
        <v>11</v>
      </c>
      <c r="D8275" s="122" t="s">
        <v>760</v>
      </c>
      <c r="E8275" s="123" t="s">
        <v>4187</v>
      </c>
      <c r="F8275" s="124" t="s">
        <v>4188</v>
      </c>
      <c r="G8275" s="122" t="s">
        <v>3656</v>
      </c>
      <c r="H8275" s="125">
        <v>1</v>
      </c>
      <c r="I8275" s="126">
        <v>0</v>
      </c>
      <c r="J8275" s="127">
        <f>H8275*I8275</f>
        <v>0</v>
      </c>
      <c r="K8275" s="125"/>
      <c r="L8275" s="125">
        <f>H8275*K8275</f>
        <v>0</v>
      </c>
      <c r="M8275" s="125"/>
      <c r="N8275" s="125">
        <f>H8275*M8275</f>
        <v>0</v>
      </c>
      <c r="O8275" s="127">
        <v>15</v>
      </c>
      <c r="P8275" s="127">
        <f>J8275*(O8275/100)</f>
        <v>0</v>
      </c>
      <c r="Q8275" s="127">
        <f>J8275+P8275</f>
        <v>0</v>
      </c>
      <c r="R8275" s="128"/>
      <c r="S8275" s="128" t="s">
        <v>776</v>
      </c>
      <c r="T8275" s="129">
        <v>1</v>
      </c>
      <c r="U8275" s="8"/>
      <c r="V8275" s="8"/>
      <c r="W8275" s="8"/>
      <c r="X8275" s="60"/>
    </row>
    <row r="8276" spans="1:27" ht="9.75" outlineLevel="5" x14ac:dyDescent="0.2">
      <c r="A8276" s="130"/>
      <c r="B8276" s="131"/>
      <c r="C8276" s="131"/>
      <c r="D8276" s="132"/>
      <c r="E8276" s="136" t="s">
        <v>0</v>
      </c>
      <c r="F8276" s="159" t="s">
        <v>763</v>
      </c>
      <c r="G8276" s="159"/>
      <c r="H8276" s="160"/>
      <c r="I8276" s="161"/>
      <c r="J8276" s="162"/>
      <c r="K8276" s="134"/>
      <c r="L8276" s="134"/>
      <c r="M8276" s="134"/>
      <c r="N8276" s="134"/>
      <c r="O8276" s="135"/>
      <c r="P8276" s="135"/>
      <c r="Q8276" s="135"/>
      <c r="R8276" s="132"/>
      <c r="S8276" s="132"/>
      <c r="T8276" s="131"/>
      <c r="U8276" s="6"/>
      <c r="V8276" s="8"/>
      <c r="W8276" s="8"/>
      <c r="X8276" s="133" t="str">
        <f>F8276</f>
        <v>---</v>
      </c>
      <c r="Y8276" s="9"/>
      <c r="AA8276" s="11"/>
    </row>
    <row r="8277" spans="1:27" ht="7.5" customHeight="1" outlineLevel="5" x14ac:dyDescent="0.15">
      <c r="B8277" s="69"/>
      <c r="C8277" s="69"/>
      <c r="D8277" s="60"/>
      <c r="E8277" s="60"/>
      <c r="F8277" s="61"/>
      <c r="G8277" s="60"/>
      <c r="H8277" s="65"/>
      <c r="I8277" s="105"/>
      <c r="J8277" s="63"/>
      <c r="K8277" s="65"/>
      <c r="L8277" s="65"/>
      <c r="M8277" s="65"/>
      <c r="N8277" s="65"/>
      <c r="O8277" s="63"/>
      <c r="P8277" s="63"/>
      <c r="Q8277" s="63"/>
      <c r="R8277" s="60"/>
      <c r="S8277" s="60"/>
      <c r="T8277" s="69"/>
      <c r="U8277" s="8"/>
      <c r="X8277" s="60"/>
    </row>
    <row r="8278" spans="1:27" ht="11.25" outlineLevel="4" x14ac:dyDescent="0.2">
      <c r="A8278" s="4"/>
      <c r="B8278" s="120"/>
      <c r="C8278" s="121">
        <v>12</v>
      </c>
      <c r="D8278" s="122" t="s">
        <v>760</v>
      </c>
      <c r="E8278" s="123" t="s">
        <v>4189</v>
      </c>
      <c r="F8278" s="124" t="s">
        <v>4190</v>
      </c>
      <c r="G8278" s="122" t="s">
        <v>3656</v>
      </c>
      <c r="H8278" s="125">
        <v>1</v>
      </c>
      <c r="I8278" s="126">
        <v>0</v>
      </c>
      <c r="J8278" s="127">
        <f>H8278*I8278</f>
        <v>0</v>
      </c>
      <c r="K8278" s="125"/>
      <c r="L8278" s="125">
        <f>H8278*K8278</f>
        <v>0</v>
      </c>
      <c r="M8278" s="125"/>
      <c r="N8278" s="125">
        <f>H8278*M8278</f>
        <v>0</v>
      </c>
      <c r="O8278" s="127">
        <v>15</v>
      </c>
      <c r="P8278" s="127">
        <f>J8278*(O8278/100)</f>
        <v>0</v>
      </c>
      <c r="Q8278" s="127">
        <f>J8278+P8278</f>
        <v>0</v>
      </c>
      <c r="R8278" s="128"/>
      <c r="S8278" s="128" t="s">
        <v>776</v>
      </c>
      <c r="T8278" s="129">
        <v>1</v>
      </c>
      <c r="U8278" s="8"/>
      <c r="V8278" s="8"/>
      <c r="W8278" s="8"/>
      <c r="X8278" s="60"/>
    </row>
    <row r="8279" spans="1:27" ht="9.75" outlineLevel="5" x14ac:dyDescent="0.2">
      <c r="A8279" s="130"/>
      <c r="B8279" s="131"/>
      <c r="C8279" s="131"/>
      <c r="D8279" s="132"/>
      <c r="E8279" s="136" t="s">
        <v>0</v>
      </c>
      <c r="F8279" s="159" t="s">
        <v>763</v>
      </c>
      <c r="G8279" s="159"/>
      <c r="H8279" s="160"/>
      <c r="I8279" s="161"/>
      <c r="J8279" s="162"/>
      <c r="K8279" s="134"/>
      <c r="L8279" s="134"/>
      <c r="M8279" s="134"/>
      <c r="N8279" s="134"/>
      <c r="O8279" s="135"/>
      <c r="P8279" s="135"/>
      <c r="Q8279" s="135"/>
      <c r="R8279" s="132"/>
      <c r="S8279" s="132"/>
      <c r="T8279" s="131"/>
      <c r="U8279" s="6"/>
      <c r="V8279" s="8"/>
      <c r="W8279" s="8"/>
      <c r="X8279" s="133" t="str">
        <f>F8279</f>
        <v>---</v>
      </c>
      <c r="Y8279" s="9"/>
      <c r="AA8279" s="11"/>
    </row>
    <row r="8280" spans="1:27" ht="7.5" customHeight="1" outlineLevel="5" x14ac:dyDescent="0.15">
      <c r="B8280" s="69"/>
      <c r="C8280" s="69"/>
      <c r="D8280" s="60"/>
      <c r="E8280" s="60"/>
      <c r="F8280" s="61"/>
      <c r="G8280" s="60"/>
      <c r="H8280" s="65"/>
      <c r="I8280" s="105"/>
      <c r="J8280" s="63"/>
      <c r="K8280" s="65"/>
      <c r="L8280" s="65"/>
      <c r="M8280" s="65"/>
      <c r="N8280" s="65"/>
      <c r="O8280" s="63"/>
      <c r="P8280" s="63"/>
      <c r="Q8280" s="63"/>
      <c r="R8280" s="60"/>
      <c r="S8280" s="60"/>
      <c r="T8280" s="69"/>
      <c r="U8280" s="8"/>
      <c r="X8280" s="60"/>
    </row>
    <row r="8281" spans="1:27" ht="11.25" outlineLevel="4" x14ac:dyDescent="0.2">
      <c r="A8281" s="4"/>
      <c r="B8281" s="120"/>
      <c r="C8281" s="121">
        <v>13</v>
      </c>
      <c r="D8281" s="122" t="s">
        <v>760</v>
      </c>
      <c r="E8281" s="123" t="s">
        <v>4191</v>
      </c>
      <c r="F8281" s="124" t="s">
        <v>4192</v>
      </c>
      <c r="G8281" s="122" t="s">
        <v>3656</v>
      </c>
      <c r="H8281" s="125">
        <v>2</v>
      </c>
      <c r="I8281" s="126">
        <v>0</v>
      </c>
      <c r="J8281" s="127">
        <f>H8281*I8281</f>
        <v>0</v>
      </c>
      <c r="K8281" s="125"/>
      <c r="L8281" s="125">
        <f>H8281*K8281</f>
        <v>0</v>
      </c>
      <c r="M8281" s="125"/>
      <c r="N8281" s="125">
        <f>H8281*M8281</f>
        <v>0</v>
      </c>
      <c r="O8281" s="127">
        <v>15</v>
      </c>
      <c r="P8281" s="127">
        <f>J8281*(O8281/100)</f>
        <v>0</v>
      </c>
      <c r="Q8281" s="127">
        <f>J8281+P8281</f>
        <v>0</v>
      </c>
      <c r="R8281" s="128"/>
      <c r="S8281" s="128" t="s">
        <v>776</v>
      </c>
      <c r="T8281" s="129">
        <v>1</v>
      </c>
      <c r="U8281" s="8"/>
      <c r="V8281" s="8"/>
      <c r="W8281" s="8"/>
      <c r="X8281" s="60"/>
    </row>
    <row r="8282" spans="1:27" ht="9.75" outlineLevel="5" x14ac:dyDescent="0.2">
      <c r="A8282" s="130"/>
      <c r="B8282" s="131"/>
      <c r="C8282" s="131"/>
      <c r="D8282" s="132"/>
      <c r="E8282" s="136" t="s">
        <v>0</v>
      </c>
      <c r="F8282" s="159" t="s">
        <v>763</v>
      </c>
      <c r="G8282" s="159"/>
      <c r="H8282" s="160"/>
      <c r="I8282" s="161"/>
      <c r="J8282" s="162"/>
      <c r="K8282" s="134"/>
      <c r="L8282" s="134"/>
      <c r="M8282" s="134"/>
      <c r="N8282" s="134"/>
      <c r="O8282" s="135"/>
      <c r="P8282" s="135"/>
      <c r="Q8282" s="135"/>
      <c r="R8282" s="132"/>
      <c r="S8282" s="132"/>
      <c r="T8282" s="131"/>
      <c r="U8282" s="6"/>
      <c r="V8282" s="8"/>
      <c r="W8282" s="8"/>
      <c r="X8282" s="133" t="str">
        <f>F8282</f>
        <v>---</v>
      </c>
      <c r="Y8282" s="9"/>
      <c r="AA8282" s="11"/>
    </row>
    <row r="8283" spans="1:27" ht="7.5" customHeight="1" outlineLevel="5" x14ac:dyDescent="0.15">
      <c r="B8283" s="69"/>
      <c r="C8283" s="69"/>
      <c r="D8283" s="60"/>
      <c r="E8283" s="60"/>
      <c r="F8283" s="61"/>
      <c r="G8283" s="60"/>
      <c r="H8283" s="65"/>
      <c r="I8283" s="105"/>
      <c r="J8283" s="63"/>
      <c r="K8283" s="65"/>
      <c r="L8283" s="65"/>
      <c r="M8283" s="65"/>
      <c r="N8283" s="65"/>
      <c r="O8283" s="63"/>
      <c r="P8283" s="63"/>
      <c r="Q8283" s="63"/>
      <c r="R8283" s="60"/>
      <c r="S8283" s="60"/>
      <c r="T8283" s="69"/>
      <c r="U8283" s="8"/>
      <c r="X8283" s="60"/>
    </row>
    <row r="8284" spans="1:27" ht="11.25" outlineLevel="4" x14ac:dyDescent="0.2">
      <c r="A8284" s="4"/>
      <c r="B8284" s="120"/>
      <c r="C8284" s="121">
        <v>14</v>
      </c>
      <c r="D8284" s="122" t="s">
        <v>760</v>
      </c>
      <c r="E8284" s="123" t="s">
        <v>4193</v>
      </c>
      <c r="F8284" s="124" t="s">
        <v>4194</v>
      </c>
      <c r="G8284" s="122" t="s">
        <v>3656</v>
      </c>
      <c r="H8284" s="125">
        <v>1</v>
      </c>
      <c r="I8284" s="126">
        <v>0</v>
      </c>
      <c r="J8284" s="127">
        <f>H8284*I8284</f>
        <v>0</v>
      </c>
      <c r="K8284" s="125"/>
      <c r="L8284" s="125">
        <f>H8284*K8284</f>
        <v>0</v>
      </c>
      <c r="M8284" s="125"/>
      <c r="N8284" s="125">
        <f>H8284*M8284</f>
        <v>0</v>
      </c>
      <c r="O8284" s="127">
        <v>15</v>
      </c>
      <c r="P8284" s="127">
        <f>J8284*(O8284/100)</f>
        <v>0</v>
      </c>
      <c r="Q8284" s="127">
        <f>J8284+P8284</f>
        <v>0</v>
      </c>
      <c r="R8284" s="128"/>
      <c r="S8284" s="128" t="s">
        <v>776</v>
      </c>
      <c r="T8284" s="129">
        <v>1</v>
      </c>
      <c r="U8284" s="8"/>
      <c r="V8284" s="8"/>
      <c r="W8284" s="8"/>
      <c r="X8284" s="60"/>
    </row>
    <row r="8285" spans="1:27" ht="9.75" outlineLevel="5" x14ac:dyDescent="0.2">
      <c r="A8285" s="130"/>
      <c r="B8285" s="131"/>
      <c r="C8285" s="131"/>
      <c r="D8285" s="132"/>
      <c r="E8285" s="136" t="s">
        <v>0</v>
      </c>
      <c r="F8285" s="159" t="s">
        <v>763</v>
      </c>
      <c r="G8285" s="159"/>
      <c r="H8285" s="160"/>
      <c r="I8285" s="161"/>
      <c r="J8285" s="162"/>
      <c r="K8285" s="134"/>
      <c r="L8285" s="134"/>
      <c r="M8285" s="134"/>
      <c r="N8285" s="134"/>
      <c r="O8285" s="135"/>
      <c r="P8285" s="135"/>
      <c r="Q8285" s="135"/>
      <c r="R8285" s="132"/>
      <c r="S8285" s="132"/>
      <c r="T8285" s="131"/>
      <c r="U8285" s="6"/>
      <c r="V8285" s="8"/>
      <c r="W8285" s="8"/>
      <c r="X8285" s="133" t="str">
        <f>F8285</f>
        <v>---</v>
      </c>
      <c r="Y8285" s="9"/>
      <c r="AA8285" s="11"/>
    </row>
    <row r="8286" spans="1:27" ht="7.5" customHeight="1" outlineLevel="5" x14ac:dyDescent="0.15">
      <c r="B8286" s="69"/>
      <c r="C8286" s="69"/>
      <c r="D8286" s="60"/>
      <c r="E8286" s="60"/>
      <c r="F8286" s="61"/>
      <c r="G8286" s="60"/>
      <c r="H8286" s="65"/>
      <c r="I8286" s="105"/>
      <c r="J8286" s="63"/>
      <c r="K8286" s="65"/>
      <c r="L8286" s="65"/>
      <c r="M8286" s="65"/>
      <c r="N8286" s="65"/>
      <c r="O8286" s="63"/>
      <c r="P8286" s="63"/>
      <c r="Q8286" s="63"/>
      <c r="R8286" s="60"/>
      <c r="S8286" s="60"/>
      <c r="T8286" s="69"/>
      <c r="U8286" s="8"/>
      <c r="X8286" s="60"/>
    </row>
    <row r="8287" spans="1:27" ht="11.25" outlineLevel="4" x14ac:dyDescent="0.2">
      <c r="A8287" s="4"/>
      <c r="B8287" s="120"/>
      <c r="C8287" s="121">
        <v>15</v>
      </c>
      <c r="D8287" s="122" t="s">
        <v>760</v>
      </c>
      <c r="E8287" s="123" t="s">
        <v>4195</v>
      </c>
      <c r="F8287" s="124" t="s">
        <v>4196</v>
      </c>
      <c r="G8287" s="122" t="s">
        <v>3656</v>
      </c>
      <c r="H8287" s="125">
        <v>2</v>
      </c>
      <c r="I8287" s="126">
        <v>0</v>
      </c>
      <c r="J8287" s="127">
        <f>H8287*I8287</f>
        <v>0</v>
      </c>
      <c r="K8287" s="125"/>
      <c r="L8287" s="125">
        <f>H8287*K8287</f>
        <v>0</v>
      </c>
      <c r="M8287" s="125"/>
      <c r="N8287" s="125">
        <f>H8287*M8287</f>
        <v>0</v>
      </c>
      <c r="O8287" s="127">
        <v>15</v>
      </c>
      <c r="P8287" s="127">
        <f>J8287*(O8287/100)</f>
        <v>0</v>
      </c>
      <c r="Q8287" s="127">
        <f>J8287+P8287</f>
        <v>0</v>
      </c>
      <c r="R8287" s="128"/>
      <c r="S8287" s="128" t="s">
        <v>776</v>
      </c>
      <c r="T8287" s="129">
        <v>1</v>
      </c>
      <c r="U8287" s="8"/>
      <c r="V8287" s="8"/>
      <c r="W8287" s="8"/>
      <c r="X8287" s="60"/>
    </row>
    <row r="8288" spans="1:27" ht="9.75" outlineLevel="5" x14ac:dyDescent="0.2">
      <c r="A8288" s="130"/>
      <c r="B8288" s="131"/>
      <c r="C8288" s="131"/>
      <c r="D8288" s="132"/>
      <c r="E8288" s="136" t="s">
        <v>0</v>
      </c>
      <c r="F8288" s="159" t="s">
        <v>763</v>
      </c>
      <c r="G8288" s="159"/>
      <c r="H8288" s="160"/>
      <c r="I8288" s="161"/>
      <c r="J8288" s="162"/>
      <c r="K8288" s="134"/>
      <c r="L8288" s="134"/>
      <c r="M8288" s="134"/>
      <c r="N8288" s="134"/>
      <c r="O8288" s="135"/>
      <c r="P8288" s="135"/>
      <c r="Q8288" s="135"/>
      <c r="R8288" s="132"/>
      <c r="S8288" s="132"/>
      <c r="T8288" s="131"/>
      <c r="U8288" s="6"/>
      <c r="V8288" s="8"/>
      <c r="W8288" s="8"/>
      <c r="X8288" s="133" t="str">
        <f>F8288</f>
        <v>---</v>
      </c>
      <c r="Y8288" s="9"/>
      <c r="AA8288" s="11"/>
    </row>
    <row r="8289" spans="1:27" ht="7.5" customHeight="1" outlineLevel="5" x14ac:dyDescent="0.15">
      <c r="B8289" s="69"/>
      <c r="C8289" s="69"/>
      <c r="D8289" s="60"/>
      <c r="E8289" s="60"/>
      <c r="F8289" s="61"/>
      <c r="G8289" s="60"/>
      <c r="H8289" s="65"/>
      <c r="I8289" s="105"/>
      <c r="J8289" s="63"/>
      <c r="K8289" s="65"/>
      <c r="L8289" s="65"/>
      <c r="M8289" s="65"/>
      <c r="N8289" s="65"/>
      <c r="O8289" s="63"/>
      <c r="P8289" s="63"/>
      <c r="Q8289" s="63"/>
      <c r="R8289" s="60"/>
      <c r="S8289" s="60"/>
      <c r="T8289" s="69"/>
      <c r="U8289" s="8"/>
      <c r="X8289" s="60"/>
    </row>
    <row r="8290" spans="1:27" ht="11.25" outlineLevel="4" x14ac:dyDescent="0.2">
      <c r="A8290" s="4"/>
      <c r="B8290" s="120"/>
      <c r="C8290" s="121">
        <v>16</v>
      </c>
      <c r="D8290" s="122" t="s">
        <v>760</v>
      </c>
      <c r="E8290" s="123" t="s">
        <v>4197</v>
      </c>
      <c r="F8290" s="124" t="s">
        <v>4198</v>
      </c>
      <c r="G8290" s="122" t="s">
        <v>3656</v>
      </c>
      <c r="H8290" s="125">
        <v>1</v>
      </c>
      <c r="I8290" s="126">
        <v>0</v>
      </c>
      <c r="J8290" s="127">
        <f>H8290*I8290</f>
        <v>0</v>
      </c>
      <c r="K8290" s="125"/>
      <c r="L8290" s="125">
        <f>H8290*K8290</f>
        <v>0</v>
      </c>
      <c r="M8290" s="125"/>
      <c r="N8290" s="125">
        <f>H8290*M8290</f>
        <v>0</v>
      </c>
      <c r="O8290" s="127">
        <v>15</v>
      </c>
      <c r="P8290" s="127">
        <f>J8290*(O8290/100)</f>
        <v>0</v>
      </c>
      <c r="Q8290" s="127">
        <f>J8290+P8290</f>
        <v>0</v>
      </c>
      <c r="R8290" s="128"/>
      <c r="S8290" s="128" t="s">
        <v>776</v>
      </c>
      <c r="T8290" s="129">
        <v>1</v>
      </c>
      <c r="U8290" s="8"/>
      <c r="V8290" s="8"/>
      <c r="W8290" s="8"/>
      <c r="X8290" s="60"/>
    </row>
    <row r="8291" spans="1:27" ht="9.75" outlineLevel="5" x14ac:dyDescent="0.2">
      <c r="A8291" s="130"/>
      <c r="B8291" s="131"/>
      <c r="C8291" s="131"/>
      <c r="D8291" s="132"/>
      <c r="E8291" s="136" t="s">
        <v>0</v>
      </c>
      <c r="F8291" s="159" t="s">
        <v>763</v>
      </c>
      <c r="G8291" s="159"/>
      <c r="H8291" s="160"/>
      <c r="I8291" s="161"/>
      <c r="J8291" s="162"/>
      <c r="K8291" s="134"/>
      <c r="L8291" s="134"/>
      <c r="M8291" s="134"/>
      <c r="N8291" s="134"/>
      <c r="O8291" s="135"/>
      <c r="P8291" s="135"/>
      <c r="Q8291" s="135"/>
      <c r="R8291" s="132"/>
      <c r="S8291" s="132"/>
      <c r="T8291" s="131"/>
      <c r="U8291" s="6"/>
      <c r="V8291" s="8"/>
      <c r="W8291" s="8"/>
      <c r="X8291" s="133" t="str">
        <f>F8291</f>
        <v>---</v>
      </c>
      <c r="Y8291" s="9"/>
      <c r="AA8291" s="11"/>
    </row>
    <row r="8292" spans="1:27" ht="7.5" customHeight="1" outlineLevel="5" x14ac:dyDescent="0.15">
      <c r="B8292" s="69"/>
      <c r="C8292" s="69"/>
      <c r="D8292" s="60"/>
      <c r="E8292" s="60"/>
      <c r="F8292" s="61"/>
      <c r="G8292" s="60"/>
      <c r="H8292" s="65"/>
      <c r="I8292" s="105"/>
      <c r="J8292" s="63"/>
      <c r="K8292" s="65"/>
      <c r="L8292" s="65"/>
      <c r="M8292" s="65"/>
      <c r="N8292" s="65"/>
      <c r="O8292" s="63"/>
      <c r="P8292" s="63"/>
      <c r="Q8292" s="63"/>
      <c r="R8292" s="60"/>
      <c r="S8292" s="60"/>
      <c r="T8292" s="69"/>
      <c r="U8292" s="8"/>
      <c r="X8292" s="60"/>
    </row>
    <row r="8293" spans="1:27" ht="33.75" outlineLevel="4" x14ac:dyDescent="0.2">
      <c r="A8293" s="4"/>
      <c r="B8293" s="120"/>
      <c r="C8293" s="121">
        <v>17</v>
      </c>
      <c r="D8293" s="122" t="s">
        <v>760</v>
      </c>
      <c r="E8293" s="123" t="s">
        <v>4199</v>
      </c>
      <c r="F8293" s="124" t="s">
        <v>4200</v>
      </c>
      <c r="G8293" s="122" t="s">
        <v>3656</v>
      </c>
      <c r="H8293" s="125">
        <v>3</v>
      </c>
      <c r="I8293" s="126">
        <v>0</v>
      </c>
      <c r="J8293" s="127">
        <f>H8293*I8293</f>
        <v>0</v>
      </c>
      <c r="K8293" s="125"/>
      <c r="L8293" s="125">
        <f>H8293*K8293</f>
        <v>0</v>
      </c>
      <c r="M8293" s="125"/>
      <c r="N8293" s="125">
        <f>H8293*M8293</f>
        <v>0</v>
      </c>
      <c r="O8293" s="127">
        <v>15</v>
      </c>
      <c r="P8293" s="127">
        <f>J8293*(O8293/100)</f>
        <v>0</v>
      </c>
      <c r="Q8293" s="127">
        <f>J8293+P8293</f>
        <v>0</v>
      </c>
      <c r="R8293" s="128"/>
      <c r="S8293" s="128" t="s">
        <v>776</v>
      </c>
      <c r="T8293" s="129">
        <v>1</v>
      </c>
      <c r="U8293" s="8"/>
      <c r="V8293" s="8"/>
      <c r="W8293" s="8"/>
      <c r="X8293" s="60"/>
    </row>
    <row r="8294" spans="1:27" ht="9.75" outlineLevel="5" x14ac:dyDescent="0.2">
      <c r="A8294" s="130"/>
      <c r="B8294" s="131"/>
      <c r="C8294" s="131"/>
      <c r="D8294" s="132"/>
      <c r="E8294" s="136" t="s">
        <v>0</v>
      </c>
      <c r="F8294" s="159" t="s">
        <v>763</v>
      </c>
      <c r="G8294" s="159"/>
      <c r="H8294" s="160"/>
      <c r="I8294" s="161"/>
      <c r="J8294" s="162"/>
      <c r="K8294" s="134"/>
      <c r="L8294" s="134"/>
      <c r="M8294" s="134"/>
      <c r="N8294" s="134"/>
      <c r="O8294" s="135"/>
      <c r="P8294" s="135"/>
      <c r="Q8294" s="135"/>
      <c r="R8294" s="132"/>
      <c r="S8294" s="132"/>
      <c r="T8294" s="131"/>
      <c r="U8294" s="6"/>
      <c r="V8294" s="8"/>
      <c r="W8294" s="8"/>
      <c r="X8294" s="133" t="str">
        <f>F8294</f>
        <v>---</v>
      </c>
      <c r="Y8294" s="9"/>
      <c r="AA8294" s="11"/>
    </row>
    <row r="8295" spans="1:27" ht="7.5" customHeight="1" outlineLevel="5" x14ac:dyDescent="0.15">
      <c r="B8295" s="69"/>
      <c r="C8295" s="69"/>
      <c r="D8295" s="60"/>
      <c r="E8295" s="60"/>
      <c r="F8295" s="61"/>
      <c r="G8295" s="60"/>
      <c r="H8295" s="65"/>
      <c r="I8295" s="105"/>
      <c r="J8295" s="63"/>
      <c r="K8295" s="65"/>
      <c r="L8295" s="65"/>
      <c r="M8295" s="65"/>
      <c r="N8295" s="65"/>
      <c r="O8295" s="63"/>
      <c r="P8295" s="63"/>
      <c r="Q8295" s="63"/>
      <c r="R8295" s="60"/>
      <c r="S8295" s="60"/>
      <c r="T8295" s="69"/>
      <c r="U8295" s="8"/>
      <c r="X8295" s="60"/>
    </row>
    <row r="8296" spans="1:27" ht="11.25" outlineLevel="4" x14ac:dyDescent="0.2">
      <c r="A8296" s="4"/>
      <c r="B8296" s="120"/>
      <c r="C8296" s="121">
        <v>18</v>
      </c>
      <c r="D8296" s="122" t="s">
        <v>760</v>
      </c>
      <c r="E8296" s="123" t="s">
        <v>4201</v>
      </c>
      <c r="F8296" s="124" t="s">
        <v>4202</v>
      </c>
      <c r="G8296" s="122" t="s">
        <v>3656</v>
      </c>
      <c r="H8296" s="125">
        <v>3</v>
      </c>
      <c r="I8296" s="126">
        <v>0</v>
      </c>
      <c r="J8296" s="127">
        <f>H8296*I8296</f>
        <v>0</v>
      </c>
      <c r="K8296" s="125"/>
      <c r="L8296" s="125">
        <f>H8296*K8296</f>
        <v>0</v>
      </c>
      <c r="M8296" s="125"/>
      <c r="N8296" s="125">
        <f>H8296*M8296</f>
        <v>0</v>
      </c>
      <c r="O8296" s="127">
        <v>15</v>
      </c>
      <c r="P8296" s="127">
        <f>J8296*(O8296/100)</f>
        <v>0</v>
      </c>
      <c r="Q8296" s="127">
        <f>J8296+P8296</f>
        <v>0</v>
      </c>
      <c r="R8296" s="128"/>
      <c r="S8296" s="128" t="s">
        <v>776</v>
      </c>
      <c r="T8296" s="129">
        <v>1</v>
      </c>
      <c r="U8296" s="8"/>
      <c r="V8296" s="8"/>
      <c r="W8296" s="8"/>
      <c r="X8296" s="60"/>
    </row>
    <row r="8297" spans="1:27" ht="9.75" outlineLevel="5" x14ac:dyDescent="0.2">
      <c r="A8297" s="130"/>
      <c r="B8297" s="131"/>
      <c r="C8297" s="131"/>
      <c r="D8297" s="132"/>
      <c r="E8297" s="136" t="s">
        <v>0</v>
      </c>
      <c r="F8297" s="159" t="s">
        <v>763</v>
      </c>
      <c r="G8297" s="159"/>
      <c r="H8297" s="160"/>
      <c r="I8297" s="161"/>
      <c r="J8297" s="162"/>
      <c r="K8297" s="134"/>
      <c r="L8297" s="134"/>
      <c r="M8297" s="134"/>
      <c r="N8297" s="134"/>
      <c r="O8297" s="135"/>
      <c r="P8297" s="135"/>
      <c r="Q8297" s="135"/>
      <c r="R8297" s="132"/>
      <c r="S8297" s="132"/>
      <c r="T8297" s="131"/>
      <c r="U8297" s="6"/>
      <c r="V8297" s="8"/>
      <c r="W8297" s="8"/>
      <c r="X8297" s="133" t="str">
        <f>F8297</f>
        <v>---</v>
      </c>
      <c r="Y8297" s="9"/>
      <c r="AA8297" s="11"/>
    </row>
    <row r="8298" spans="1:27" ht="7.5" customHeight="1" outlineLevel="5" x14ac:dyDescent="0.15">
      <c r="B8298" s="69"/>
      <c r="C8298" s="69"/>
      <c r="D8298" s="60"/>
      <c r="E8298" s="60"/>
      <c r="F8298" s="61"/>
      <c r="G8298" s="60"/>
      <c r="H8298" s="65"/>
      <c r="I8298" s="105"/>
      <c r="J8298" s="63"/>
      <c r="K8298" s="65"/>
      <c r="L8298" s="65"/>
      <c r="M8298" s="65"/>
      <c r="N8298" s="65"/>
      <c r="O8298" s="63"/>
      <c r="P8298" s="63"/>
      <c r="Q8298" s="63"/>
      <c r="R8298" s="60"/>
      <c r="S8298" s="60"/>
      <c r="T8298" s="69"/>
      <c r="U8298" s="8"/>
      <c r="X8298" s="60"/>
    </row>
    <row r="8299" spans="1:27" ht="22.5" outlineLevel="4" x14ac:dyDescent="0.2">
      <c r="A8299" s="4"/>
      <c r="B8299" s="120"/>
      <c r="C8299" s="121">
        <v>19</v>
      </c>
      <c r="D8299" s="122" t="s">
        <v>760</v>
      </c>
      <c r="E8299" s="123" t="s">
        <v>4203</v>
      </c>
      <c r="F8299" s="124" t="s">
        <v>4204</v>
      </c>
      <c r="G8299" s="122" t="s">
        <v>3656</v>
      </c>
      <c r="H8299" s="125">
        <v>1</v>
      </c>
      <c r="I8299" s="126">
        <v>0</v>
      </c>
      <c r="J8299" s="127">
        <f>H8299*I8299</f>
        <v>0</v>
      </c>
      <c r="K8299" s="125"/>
      <c r="L8299" s="125">
        <f>H8299*K8299</f>
        <v>0</v>
      </c>
      <c r="M8299" s="125"/>
      <c r="N8299" s="125">
        <f>H8299*M8299</f>
        <v>0</v>
      </c>
      <c r="O8299" s="127">
        <v>15</v>
      </c>
      <c r="P8299" s="127">
        <f>J8299*(O8299/100)</f>
        <v>0</v>
      </c>
      <c r="Q8299" s="127">
        <f>J8299+P8299</f>
        <v>0</v>
      </c>
      <c r="R8299" s="128"/>
      <c r="S8299" s="128" t="s">
        <v>776</v>
      </c>
      <c r="T8299" s="129">
        <v>1</v>
      </c>
      <c r="U8299" s="8"/>
      <c r="V8299" s="8"/>
      <c r="W8299" s="8"/>
      <c r="X8299" s="60"/>
    </row>
    <row r="8300" spans="1:27" ht="9.75" outlineLevel="5" x14ac:dyDescent="0.2">
      <c r="A8300" s="130"/>
      <c r="B8300" s="131"/>
      <c r="C8300" s="131"/>
      <c r="D8300" s="132"/>
      <c r="E8300" s="136" t="s">
        <v>0</v>
      </c>
      <c r="F8300" s="159" t="s">
        <v>763</v>
      </c>
      <c r="G8300" s="159"/>
      <c r="H8300" s="160"/>
      <c r="I8300" s="161"/>
      <c r="J8300" s="162"/>
      <c r="K8300" s="134"/>
      <c r="L8300" s="134"/>
      <c r="M8300" s="134"/>
      <c r="N8300" s="134"/>
      <c r="O8300" s="135"/>
      <c r="P8300" s="135"/>
      <c r="Q8300" s="135"/>
      <c r="R8300" s="132"/>
      <c r="S8300" s="132"/>
      <c r="T8300" s="131"/>
      <c r="U8300" s="6"/>
      <c r="V8300" s="8"/>
      <c r="W8300" s="8"/>
      <c r="X8300" s="133" t="str">
        <f>F8300</f>
        <v>---</v>
      </c>
      <c r="Y8300" s="9"/>
      <c r="AA8300" s="11"/>
    </row>
    <row r="8301" spans="1:27" ht="7.5" customHeight="1" outlineLevel="5" x14ac:dyDescent="0.15">
      <c r="B8301" s="69"/>
      <c r="C8301" s="69"/>
      <c r="D8301" s="60"/>
      <c r="E8301" s="60"/>
      <c r="F8301" s="61"/>
      <c r="G8301" s="60"/>
      <c r="H8301" s="65"/>
      <c r="I8301" s="105"/>
      <c r="J8301" s="63"/>
      <c r="K8301" s="65"/>
      <c r="L8301" s="65"/>
      <c r="M8301" s="65"/>
      <c r="N8301" s="65"/>
      <c r="O8301" s="63"/>
      <c r="P8301" s="63"/>
      <c r="Q8301" s="63"/>
      <c r="R8301" s="60"/>
      <c r="S8301" s="60"/>
      <c r="T8301" s="69"/>
      <c r="U8301" s="8"/>
      <c r="X8301" s="60"/>
    </row>
    <row r="8302" spans="1:27" ht="11.25" outlineLevel="4" x14ac:dyDescent="0.2">
      <c r="A8302" s="4"/>
      <c r="B8302" s="120"/>
      <c r="C8302" s="121">
        <v>20</v>
      </c>
      <c r="D8302" s="122" t="s">
        <v>760</v>
      </c>
      <c r="E8302" s="123" t="s">
        <v>4205</v>
      </c>
      <c r="F8302" s="124" t="s">
        <v>4206</v>
      </c>
      <c r="G8302" s="122" t="s">
        <v>3656</v>
      </c>
      <c r="H8302" s="125">
        <v>1</v>
      </c>
      <c r="I8302" s="126">
        <v>0</v>
      </c>
      <c r="J8302" s="127">
        <f>H8302*I8302</f>
        <v>0</v>
      </c>
      <c r="K8302" s="125"/>
      <c r="L8302" s="125">
        <f>H8302*K8302</f>
        <v>0</v>
      </c>
      <c r="M8302" s="125"/>
      <c r="N8302" s="125">
        <f>H8302*M8302</f>
        <v>0</v>
      </c>
      <c r="O8302" s="127">
        <v>15</v>
      </c>
      <c r="P8302" s="127">
        <f>J8302*(O8302/100)</f>
        <v>0</v>
      </c>
      <c r="Q8302" s="127">
        <f>J8302+P8302</f>
        <v>0</v>
      </c>
      <c r="R8302" s="128"/>
      <c r="S8302" s="128" t="s">
        <v>776</v>
      </c>
      <c r="T8302" s="129">
        <v>1</v>
      </c>
      <c r="U8302" s="8"/>
      <c r="V8302" s="8"/>
      <c r="W8302" s="8"/>
      <c r="X8302" s="60"/>
    </row>
    <row r="8303" spans="1:27" ht="9.75" outlineLevel="5" x14ac:dyDescent="0.2">
      <c r="A8303" s="130"/>
      <c r="B8303" s="131"/>
      <c r="C8303" s="131"/>
      <c r="D8303" s="132"/>
      <c r="E8303" s="136" t="s">
        <v>0</v>
      </c>
      <c r="F8303" s="159" t="s">
        <v>763</v>
      </c>
      <c r="G8303" s="159"/>
      <c r="H8303" s="160"/>
      <c r="I8303" s="161"/>
      <c r="J8303" s="162"/>
      <c r="K8303" s="134"/>
      <c r="L8303" s="134"/>
      <c r="M8303" s="134"/>
      <c r="N8303" s="134"/>
      <c r="O8303" s="135"/>
      <c r="P8303" s="135"/>
      <c r="Q8303" s="135"/>
      <c r="R8303" s="132"/>
      <c r="S8303" s="132"/>
      <c r="T8303" s="131"/>
      <c r="U8303" s="6"/>
      <c r="V8303" s="8"/>
      <c r="W8303" s="8"/>
      <c r="X8303" s="133" t="str">
        <f>F8303</f>
        <v>---</v>
      </c>
      <c r="Y8303" s="9"/>
      <c r="AA8303" s="11"/>
    </row>
    <row r="8304" spans="1:27" ht="7.5" customHeight="1" outlineLevel="5" x14ac:dyDescent="0.15">
      <c r="B8304" s="69"/>
      <c r="C8304" s="69"/>
      <c r="D8304" s="60"/>
      <c r="E8304" s="60"/>
      <c r="F8304" s="61"/>
      <c r="G8304" s="60"/>
      <c r="H8304" s="65"/>
      <c r="I8304" s="105"/>
      <c r="J8304" s="63"/>
      <c r="K8304" s="65"/>
      <c r="L8304" s="65"/>
      <c r="M8304" s="65"/>
      <c r="N8304" s="65"/>
      <c r="O8304" s="63"/>
      <c r="P8304" s="63"/>
      <c r="Q8304" s="63"/>
      <c r="R8304" s="60"/>
      <c r="S8304" s="60"/>
      <c r="T8304" s="69"/>
      <c r="U8304" s="8"/>
      <c r="X8304" s="60"/>
    </row>
    <row r="8305" spans="1:27" ht="22.5" outlineLevel="4" x14ac:dyDescent="0.2">
      <c r="A8305" s="4"/>
      <c r="B8305" s="120"/>
      <c r="C8305" s="121">
        <v>21</v>
      </c>
      <c r="D8305" s="122" t="s">
        <v>760</v>
      </c>
      <c r="E8305" s="123" t="s">
        <v>4207</v>
      </c>
      <c r="F8305" s="124" t="s">
        <v>4208</v>
      </c>
      <c r="G8305" s="122" t="s">
        <v>3656</v>
      </c>
      <c r="H8305" s="125">
        <v>3</v>
      </c>
      <c r="I8305" s="126">
        <v>0</v>
      </c>
      <c r="J8305" s="127">
        <f>H8305*I8305</f>
        <v>0</v>
      </c>
      <c r="K8305" s="125"/>
      <c r="L8305" s="125">
        <f>H8305*K8305</f>
        <v>0</v>
      </c>
      <c r="M8305" s="125"/>
      <c r="N8305" s="125">
        <f>H8305*M8305</f>
        <v>0</v>
      </c>
      <c r="O8305" s="127">
        <v>15</v>
      </c>
      <c r="P8305" s="127">
        <f>J8305*(O8305/100)</f>
        <v>0</v>
      </c>
      <c r="Q8305" s="127">
        <f>J8305+P8305</f>
        <v>0</v>
      </c>
      <c r="R8305" s="128"/>
      <c r="S8305" s="128" t="s">
        <v>776</v>
      </c>
      <c r="T8305" s="129">
        <v>1</v>
      </c>
      <c r="U8305" s="8"/>
      <c r="V8305" s="8"/>
      <c r="W8305" s="8"/>
      <c r="X8305" s="60"/>
    </row>
    <row r="8306" spans="1:27" ht="9.75" outlineLevel="5" x14ac:dyDescent="0.2">
      <c r="A8306" s="130"/>
      <c r="B8306" s="131"/>
      <c r="C8306" s="131"/>
      <c r="D8306" s="132"/>
      <c r="E8306" s="136" t="s">
        <v>0</v>
      </c>
      <c r="F8306" s="159" t="s">
        <v>763</v>
      </c>
      <c r="G8306" s="159"/>
      <c r="H8306" s="160"/>
      <c r="I8306" s="161"/>
      <c r="J8306" s="162"/>
      <c r="K8306" s="134"/>
      <c r="L8306" s="134"/>
      <c r="M8306" s="134"/>
      <c r="N8306" s="134"/>
      <c r="O8306" s="135"/>
      <c r="P8306" s="135"/>
      <c r="Q8306" s="135"/>
      <c r="R8306" s="132"/>
      <c r="S8306" s="132"/>
      <c r="T8306" s="131"/>
      <c r="U8306" s="6"/>
      <c r="V8306" s="8"/>
      <c r="W8306" s="8"/>
      <c r="X8306" s="133" t="str">
        <f>F8306</f>
        <v>---</v>
      </c>
      <c r="Y8306" s="9"/>
      <c r="AA8306" s="11"/>
    </row>
    <row r="8307" spans="1:27" ht="7.5" customHeight="1" outlineLevel="5" x14ac:dyDescent="0.15">
      <c r="B8307" s="69"/>
      <c r="C8307" s="69"/>
      <c r="D8307" s="60"/>
      <c r="E8307" s="60"/>
      <c r="F8307" s="61"/>
      <c r="G8307" s="60"/>
      <c r="H8307" s="65"/>
      <c r="I8307" s="105"/>
      <c r="J8307" s="63"/>
      <c r="K8307" s="65"/>
      <c r="L8307" s="65"/>
      <c r="M8307" s="65"/>
      <c r="N8307" s="65"/>
      <c r="O8307" s="63"/>
      <c r="P8307" s="63"/>
      <c r="Q8307" s="63"/>
      <c r="R8307" s="60"/>
      <c r="S8307" s="60"/>
      <c r="T8307" s="69"/>
      <c r="U8307" s="8"/>
      <c r="X8307" s="60"/>
    </row>
    <row r="8308" spans="1:27" ht="11.25" outlineLevel="4" x14ac:dyDescent="0.2">
      <c r="A8308" s="4"/>
      <c r="B8308" s="120"/>
      <c r="C8308" s="121">
        <v>22</v>
      </c>
      <c r="D8308" s="122" t="s">
        <v>760</v>
      </c>
      <c r="E8308" s="123" t="s">
        <v>4209</v>
      </c>
      <c r="F8308" s="124" t="s">
        <v>4210</v>
      </c>
      <c r="G8308" s="122" t="s">
        <v>3656</v>
      </c>
      <c r="H8308" s="125">
        <v>3</v>
      </c>
      <c r="I8308" s="126">
        <v>0</v>
      </c>
      <c r="J8308" s="127">
        <f>H8308*I8308</f>
        <v>0</v>
      </c>
      <c r="K8308" s="125"/>
      <c r="L8308" s="125">
        <f>H8308*K8308</f>
        <v>0</v>
      </c>
      <c r="M8308" s="125"/>
      <c r="N8308" s="125">
        <f>H8308*M8308</f>
        <v>0</v>
      </c>
      <c r="O8308" s="127">
        <v>15</v>
      </c>
      <c r="P8308" s="127">
        <f>J8308*(O8308/100)</f>
        <v>0</v>
      </c>
      <c r="Q8308" s="127">
        <f>J8308+P8308</f>
        <v>0</v>
      </c>
      <c r="R8308" s="128"/>
      <c r="S8308" s="128" t="s">
        <v>776</v>
      </c>
      <c r="T8308" s="129">
        <v>1</v>
      </c>
      <c r="U8308" s="8"/>
      <c r="V8308" s="8"/>
      <c r="W8308" s="8"/>
      <c r="X8308" s="60"/>
    </row>
    <row r="8309" spans="1:27" ht="9.75" outlineLevel="5" x14ac:dyDescent="0.2">
      <c r="A8309" s="130"/>
      <c r="B8309" s="131"/>
      <c r="C8309" s="131"/>
      <c r="D8309" s="132"/>
      <c r="E8309" s="136" t="s">
        <v>0</v>
      </c>
      <c r="F8309" s="159" t="s">
        <v>763</v>
      </c>
      <c r="G8309" s="159"/>
      <c r="H8309" s="160"/>
      <c r="I8309" s="161"/>
      <c r="J8309" s="162"/>
      <c r="K8309" s="134"/>
      <c r="L8309" s="134"/>
      <c r="M8309" s="134"/>
      <c r="N8309" s="134"/>
      <c r="O8309" s="135"/>
      <c r="P8309" s="135"/>
      <c r="Q8309" s="135"/>
      <c r="R8309" s="132"/>
      <c r="S8309" s="132"/>
      <c r="T8309" s="131"/>
      <c r="U8309" s="6"/>
      <c r="V8309" s="8"/>
      <c r="W8309" s="8"/>
      <c r="X8309" s="133" t="str">
        <f>F8309</f>
        <v>---</v>
      </c>
      <c r="Y8309" s="9"/>
      <c r="AA8309" s="11"/>
    </row>
    <row r="8310" spans="1:27" ht="7.5" customHeight="1" outlineLevel="5" x14ac:dyDescent="0.15">
      <c r="B8310" s="69"/>
      <c r="C8310" s="69"/>
      <c r="D8310" s="60"/>
      <c r="E8310" s="60"/>
      <c r="F8310" s="61"/>
      <c r="G8310" s="60"/>
      <c r="H8310" s="65"/>
      <c r="I8310" s="105"/>
      <c r="J8310" s="63"/>
      <c r="K8310" s="65"/>
      <c r="L8310" s="65"/>
      <c r="M8310" s="65"/>
      <c r="N8310" s="65"/>
      <c r="O8310" s="63"/>
      <c r="P8310" s="63"/>
      <c r="Q8310" s="63"/>
      <c r="R8310" s="60"/>
      <c r="S8310" s="60"/>
      <c r="T8310" s="69"/>
      <c r="U8310" s="8"/>
      <c r="X8310" s="60"/>
    </row>
    <row r="8311" spans="1:27" ht="33.75" outlineLevel="4" x14ac:dyDescent="0.2">
      <c r="A8311" s="4"/>
      <c r="B8311" s="120"/>
      <c r="C8311" s="121">
        <v>23</v>
      </c>
      <c r="D8311" s="122" t="s">
        <v>760</v>
      </c>
      <c r="E8311" s="123" t="s">
        <v>4211</v>
      </c>
      <c r="F8311" s="124" t="s">
        <v>4212</v>
      </c>
      <c r="G8311" s="122" t="s">
        <v>3656</v>
      </c>
      <c r="H8311" s="125">
        <v>2</v>
      </c>
      <c r="I8311" s="126">
        <v>0</v>
      </c>
      <c r="J8311" s="127">
        <f>H8311*I8311</f>
        <v>0</v>
      </c>
      <c r="K8311" s="125"/>
      <c r="L8311" s="125">
        <f>H8311*K8311</f>
        <v>0</v>
      </c>
      <c r="M8311" s="125"/>
      <c r="N8311" s="125">
        <f>H8311*M8311</f>
        <v>0</v>
      </c>
      <c r="O8311" s="127">
        <v>15</v>
      </c>
      <c r="P8311" s="127">
        <f>J8311*(O8311/100)</f>
        <v>0</v>
      </c>
      <c r="Q8311" s="127">
        <f>J8311+P8311</f>
        <v>0</v>
      </c>
      <c r="R8311" s="128"/>
      <c r="S8311" s="128" t="s">
        <v>776</v>
      </c>
      <c r="T8311" s="129">
        <v>1</v>
      </c>
      <c r="U8311" s="8"/>
      <c r="V8311" s="8"/>
      <c r="W8311" s="8"/>
      <c r="X8311" s="60"/>
    </row>
    <row r="8312" spans="1:27" ht="9.75" outlineLevel="5" x14ac:dyDescent="0.2">
      <c r="A8312" s="130"/>
      <c r="B8312" s="131"/>
      <c r="C8312" s="131"/>
      <c r="D8312" s="132"/>
      <c r="E8312" s="136" t="s">
        <v>0</v>
      </c>
      <c r="F8312" s="159" t="s">
        <v>763</v>
      </c>
      <c r="G8312" s="159"/>
      <c r="H8312" s="160"/>
      <c r="I8312" s="161"/>
      <c r="J8312" s="162"/>
      <c r="K8312" s="134"/>
      <c r="L8312" s="134"/>
      <c r="M8312" s="134"/>
      <c r="N8312" s="134"/>
      <c r="O8312" s="135"/>
      <c r="P8312" s="135"/>
      <c r="Q8312" s="135"/>
      <c r="R8312" s="132"/>
      <c r="S8312" s="132"/>
      <c r="T8312" s="131"/>
      <c r="U8312" s="6"/>
      <c r="V8312" s="8"/>
      <c r="W8312" s="8"/>
      <c r="X8312" s="133" t="str">
        <f>F8312</f>
        <v>---</v>
      </c>
      <c r="Y8312" s="9"/>
      <c r="AA8312" s="11"/>
    </row>
    <row r="8313" spans="1:27" ht="7.5" customHeight="1" outlineLevel="5" x14ac:dyDescent="0.15">
      <c r="B8313" s="69"/>
      <c r="C8313" s="69"/>
      <c r="D8313" s="60"/>
      <c r="E8313" s="60"/>
      <c r="F8313" s="61"/>
      <c r="G8313" s="60"/>
      <c r="H8313" s="65"/>
      <c r="I8313" s="105"/>
      <c r="J8313" s="63"/>
      <c r="K8313" s="65"/>
      <c r="L8313" s="65"/>
      <c r="M8313" s="65"/>
      <c r="N8313" s="65"/>
      <c r="O8313" s="63"/>
      <c r="P8313" s="63"/>
      <c r="Q8313" s="63"/>
      <c r="R8313" s="60"/>
      <c r="S8313" s="60"/>
      <c r="T8313" s="69"/>
      <c r="U8313" s="8"/>
      <c r="X8313" s="60"/>
    </row>
    <row r="8314" spans="1:27" ht="11.25" outlineLevel="4" x14ac:dyDescent="0.2">
      <c r="A8314" s="4"/>
      <c r="B8314" s="120"/>
      <c r="C8314" s="121">
        <v>24</v>
      </c>
      <c r="D8314" s="122" t="s">
        <v>534</v>
      </c>
      <c r="E8314" s="123" t="s">
        <v>4046</v>
      </c>
      <c r="F8314" s="124" t="s">
        <v>4047</v>
      </c>
      <c r="G8314" s="122" t="s">
        <v>752</v>
      </c>
      <c r="H8314" s="125">
        <v>350</v>
      </c>
      <c r="I8314" s="126">
        <v>0</v>
      </c>
      <c r="J8314" s="127">
        <f>H8314*I8314</f>
        <v>0</v>
      </c>
      <c r="K8314" s="125"/>
      <c r="L8314" s="125">
        <f>H8314*K8314</f>
        <v>0</v>
      </c>
      <c r="M8314" s="125"/>
      <c r="N8314" s="125">
        <f>H8314*M8314</f>
        <v>0</v>
      </c>
      <c r="O8314" s="127">
        <v>15</v>
      </c>
      <c r="P8314" s="127">
        <f>J8314*(O8314/100)</f>
        <v>0</v>
      </c>
      <c r="Q8314" s="127">
        <f>J8314+P8314</f>
        <v>0</v>
      </c>
      <c r="R8314" s="128"/>
      <c r="S8314" s="128" t="s">
        <v>538</v>
      </c>
      <c r="T8314" s="129">
        <v>1</v>
      </c>
      <c r="U8314" s="8"/>
      <c r="V8314" s="8"/>
      <c r="W8314" s="8"/>
      <c r="X8314" s="60"/>
    </row>
    <row r="8315" spans="1:27" ht="9.75" outlineLevel="5" x14ac:dyDescent="0.2">
      <c r="A8315" s="130"/>
      <c r="B8315" s="131"/>
      <c r="C8315" s="131"/>
      <c r="D8315" s="132"/>
      <c r="E8315" s="136" t="s">
        <v>0</v>
      </c>
      <c r="F8315" s="159" t="s">
        <v>4048</v>
      </c>
      <c r="G8315" s="159"/>
      <c r="H8315" s="160"/>
      <c r="I8315" s="161"/>
      <c r="J8315" s="162"/>
      <c r="K8315" s="134"/>
      <c r="L8315" s="134"/>
      <c r="M8315" s="134"/>
      <c r="N8315" s="134"/>
      <c r="O8315" s="135"/>
      <c r="P8315" s="135"/>
      <c r="Q8315" s="135"/>
      <c r="R8315" s="132"/>
      <c r="S8315" s="132"/>
      <c r="T8315" s="131"/>
      <c r="U8315" s="6"/>
      <c r="V8315" s="8"/>
      <c r="W8315" s="8"/>
      <c r="X8315" s="133" t="str">
        <f>F8315</f>
        <v>Montáž kabelů sdělovacích pro vnitřní rozvody počtu žil do 15</v>
      </c>
      <c r="Y8315" s="9"/>
      <c r="AA8315" s="11"/>
    </row>
    <row r="8316" spans="1:27" ht="7.5" customHeight="1" outlineLevel="5" x14ac:dyDescent="0.15">
      <c r="B8316" s="69"/>
      <c r="C8316" s="69"/>
      <c r="D8316" s="60"/>
      <c r="E8316" s="60"/>
      <c r="F8316" s="61"/>
      <c r="G8316" s="60"/>
      <c r="H8316" s="65"/>
      <c r="I8316" s="105"/>
      <c r="J8316" s="63"/>
      <c r="K8316" s="65"/>
      <c r="L8316" s="65"/>
      <c r="M8316" s="65"/>
      <c r="N8316" s="65"/>
      <c r="O8316" s="63"/>
      <c r="P8316" s="63"/>
      <c r="Q8316" s="63"/>
      <c r="R8316" s="60"/>
      <c r="S8316" s="60"/>
      <c r="T8316" s="69"/>
      <c r="U8316" s="8"/>
      <c r="X8316" s="60"/>
    </row>
    <row r="8317" spans="1:27" ht="11.25" outlineLevel="4" x14ac:dyDescent="0.2">
      <c r="A8317" s="4"/>
      <c r="B8317" s="120"/>
      <c r="C8317" s="121">
        <v>25</v>
      </c>
      <c r="D8317" s="122" t="s">
        <v>760</v>
      </c>
      <c r="E8317" s="123" t="s">
        <v>4063</v>
      </c>
      <c r="F8317" s="124" t="s">
        <v>4064</v>
      </c>
      <c r="G8317" s="122" t="s">
        <v>752</v>
      </c>
      <c r="H8317" s="125">
        <v>350</v>
      </c>
      <c r="I8317" s="126">
        <v>0</v>
      </c>
      <c r="J8317" s="127">
        <f>H8317*I8317</f>
        <v>0</v>
      </c>
      <c r="K8317" s="125"/>
      <c r="L8317" s="125">
        <f>H8317*K8317</f>
        <v>0</v>
      </c>
      <c r="M8317" s="125"/>
      <c r="N8317" s="125">
        <f>H8317*M8317</f>
        <v>0</v>
      </c>
      <c r="O8317" s="127">
        <v>15</v>
      </c>
      <c r="P8317" s="127">
        <f>J8317*(O8317/100)</f>
        <v>0</v>
      </c>
      <c r="Q8317" s="127">
        <f>J8317+P8317</f>
        <v>0</v>
      </c>
      <c r="R8317" s="128"/>
      <c r="S8317" s="128" t="s">
        <v>776</v>
      </c>
      <c r="T8317" s="129">
        <v>1</v>
      </c>
      <c r="U8317" s="8"/>
      <c r="V8317" s="8"/>
      <c r="W8317" s="8"/>
      <c r="X8317" s="60"/>
    </row>
    <row r="8318" spans="1:27" ht="9.75" outlineLevel="5" x14ac:dyDescent="0.2">
      <c r="A8318" s="130"/>
      <c r="B8318" s="131"/>
      <c r="C8318" s="131"/>
      <c r="D8318" s="132"/>
      <c r="E8318" s="136" t="s">
        <v>0</v>
      </c>
      <c r="F8318" s="159" t="s">
        <v>763</v>
      </c>
      <c r="G8318" s="159"/>
      <c r="H8318" s="160"/>
      <c r="I8318" s="161"/>
      <c r="J8318" s="162"/>
      <c r="K8318" s="134"/>
      <c r="L8318" s="134"/>
      <c r="M8318" s="134"/>
      <c r="N8318" s="134"/>
      <c r="O8318" s="135"/>
      <c r="P8318" s="135"/>
      <c r="Q8318" s="135"/>
      <c r="R8318" s="132"/>
      <c r="S8318" s="132"/>
      <c r="T8318" s="131"/>
      <c r="U8318" s="6"/>
      <c r="V8318" s="8"/>
      <c r="W8318" s="8"/>
      <c r="X8318" s="133" t="str">
        <f>F8318</f>
        <v>---</v>
      </c>
      <c r="Y8318" s="9"/>
      <c r="AA8318" s="11"/>
    </row>
    <row r="8319" spans="1:27" ht="7.5" customHeight="1" outlineLevel="5" x14ac:dyDescent="0.15">
      <c r="B8319" s="69"/>
      <c r="C8319" s="69"/>
      <c r="D8319" s="60"/>
      <c r="E8319" s="60"/>
      <c r="F8319" s="61"/>
      <c r="G8319" s="60"/>
      <c r="H8319" s="65"/>
      <c r="I8319" s="105"/>
      <c r="J8319" s="63"/>
      <c r="K8319" s="65"/>
      <c r="L8319" s="65"/>
      <c r="M8319" s="65"/>
      <c r="N8319" s="65"/>
      <c r="O8319" s="63"/>
      <c r="P8319" s="63"/>
      <c r="Q8319" s="63"/>
      <c r="R8319" s="60"/>
      <c r="S8319" s="60"/>
      <c r="T8319" s="69"/>
      <c r="U8319" s="8"/>
      <c r="X8319" s="60"/>
    </row>
    <row r="8320" spans="1:27" ht="11.25" outlineLevel="4" x14ac:dyDescent="0.2">
      <c r="A8320" s="4"/>
      <c r="B8320" s="120"/>
      <c r="C8320" s="121">
        <v>26</v>
      </c>
      <c r="D8320" s="122" t="s">
        <v>534</v>
      </c>
      <c r="E8320" s="123" t="s">
        <v>4213</v>
      </c>
      <c r="F8320" s="124" t="s">
        <v>4214</v>
      </c>
      <c r="G8320" s="122" t="s">
        <v>752</v>
      </c>
      <c r="H8320" s="125">
        <v>50</v>
      </c>
      <c r="I8320" s="126">
        <v>0</v>
      </c>
      <c r="J8320" s="127">
        <f>H8320*I8320</f>
        <v>0</v>
      </c>
      <c r="K8320" s="125"/>
      <c r="L8320" s="125">
        <f>H8320*K8320</f>
        <v>0</v>
      </c>
      <c r="M8320" s="125"/>
      <c r="N8320" s="125">
        <f>H8320*M8320</f>
        <v>0</v>
      </c>
      <c r="O8320" s="127">
        <v>15</v>
      </c>
      <c r="P8320" s="127">
        <f>J8320*(O8320/100)</f>
        <v>0</v>
      </c>
      <c r="Q8320" s="127">
        <f>J8320+P8320</f>
        <v>0</v>
      </c>
      <c r="R8320" s="128"/>
      <c r="S8320" s="128" t="s">
        <v>538</v>
      </c>
      <c r="T8320" s="129">
        <v>1</v>
      </c>
      <c r="U8320" s="8"/>
      <c r="V8320" s="8"/>
      <c r="W8320" s="8"/>
      <c r="X8320" s="60"/>
    </row>
    <row r="8321" spans="1:27" ht="9.75" outlineLevel="5" x14ac:dyDescent="0.2">
      <c r="A8321" s="130"/>
      <c r="B8321" s="131"/>
      <c r="C8321" s="131"/>
      <c r="D8321" s="132"/>
      <c r="E8321" s="136" t="s">
        <v>0</v>
      </c>
      <c r="F8321" s="159" t="s">
        <v>4215</v>
      </c>
      <c r="G8321" s="159"/>
      <c r="H8321" s="160"/>
      <c r="I8321" s="161"/>
      <c r="J8321" s="162"/>
      <c r="K8321" s="134"/>
      <c r="L8321" s="134"/>
      <c r="M8321" s="134"/>
      <c r="N8321" s="134"/>
      <c r="O8321" s="135"/>
      <c r="P8321" s="135"/>
      <c r="Q8321" s="135"/>
      <c r="R8321" s="132"/>
      <c r="S8321" s="132"/>
      <c r="T8321" s="131"/>
      <c r="U8321" s="6"/>
      <c r="V8321" s="8"/>
      <c r="W8321" s="8"/>
      <c r="X8321" s="133" t="str">
        <f>F8321</f>
        <v>Montáž kabelů flexibilních měděných bez ukončení uložených volně lehkých a středních (např. CGSG), počtu žil do 7</v>
      </c>
      <c r="Y8321" s="9"/>
      <c r="AA8321" s="11"/>
    </row>
    <row r="8322" spans="1:27" ht="7.5" customHeight="1" outlineLevel="5" x14ac:dyDescent="0.15">
      <c r="B8322" s="69"/>
      <c r="C8322" s="69"/>
      <c r="D8322" s="60"/>
      <c r="E8322" s="60"/>
      <c r="F8322" s="61"/>
      <c r="G8322" s="60"/>
      <c r="H8322" s="65"/>
      <c r="I8322" s="105"/>
      <c r="J8322" s="63"/>
      <c r="K8322" s="65"/>
      <c r="L8322" s="65"/>
      <c r="M8322" s="65"/>
      <c r="N8322" s="65"/>
      <c r="O8322" s="63"/>
      <c r="P8322" s="63"/>
      <c r="Q8322" s="63"/>
      <c r="R8322" s="60"/>
      <c r="S8322" s="60"/>
      <c r="T8322" s="69"/>
      <c r="U8322" s="8"/>
      <c r="X8322" s="60"/>
    </row>
    <row r="8323" spans="1:27" ht="11.25" outlineLevel="4" x14ac:dyDescent="0.2">
      <c r="A8323" s="4"/>
      <c r="B8323" s="120"/>
      <c r="C8323" s="121">
        <v>27</v>
      </c>
      <c r="D8323" s="122" t="s">
        <v>760</v>
      </c>
      <c r="E8323" s="123" t="s">
        <v>4216</v>
      </c>
      <c r="F8323" s="124" t="s">
        <v>4217</v>
      </c>
      <c r="G8323" s="122" t="s">
        <v>752</v>
      </c>
      <c r="H8323" s="125">
        <v>50</v>
      </c>
      <c r="I8323" s="126">
        <v>0</v>
      </c>
      <c r="J8323" s="127">
        <f>H8323*I8323</f>
        <v>0</v>
      </c>
      <c r="K8323" s="125"/>
      <c r="L8323" s="125">
        <f>H8323*K8323</f>
        <v>0</v>
      </c>
      <c r="M8323" s="125"/>
      <c r="N8323" s="125">
        <f>H8323*M8323</f>
        <v>0</v>
      </c>
      <c r="O8323" s="127">
        <v>15</v>
      </c>
      <c r="P8323" s="127">
        <f>J8323*(O8323/100)</f>
        <v>0</v>
      </c>
      <c r="Q8323" s="127">
        <f>J8323+P8323</f>
        <v>0</v>
      </c>
      <c r="R8323" s="128"/>
      <c r="S8323" s="128" t="s">
        <v>776</v>
      </c>
      <c r="T8323" s="129">
        <v>1</v>
      </c>
      <c r="U8323" s="8"/>
      <c r="V8323" s="8"/>
      <c r="W8323" s="8"/>
      <c r="X8323" s="60"/>
    </row>
    <row r="8324" spans="1:27" ht="9.75" outlineLevel="5" x14ac:dyDescent="0.2">
      <c r="A8324" s="130"/>
      <c r="B8324" s="131"/>
      <c r="C8324" s="131"/>
      <c r="D8324" s="132"/>
      <c r="E8324" s="136" t="s">
        <v>0</v>
      </c>
      <c r="F8324" s="159" t="s">
        <v>763</v>
      </c>
      <c r="G8324" s="159"/>
      <c r="H8324" s="160"/>
      <c r="I8324" s="161"/>
      <c r="J8324" s="162"/>
      <c r="K8324" s="134"/>
      <c r="L8324" s="134"/>
      <c r="M8324" s="134"/>
      <c r="N8324" s="134"/>
      <c r="O8324" s="135"/>
      <c r="P8324" s="135"/>
      <c r="Q8324" s="135"/>
      <c r="R8324" s="132"/>
      <c r="S8324" s="132"/>
      <c r="T8324" s="131"/>
      <c r="U8324" s="6"/>
      <c r="V8324" s="8"/>
      <c r="W8324" s="8"/>
      <c r="X8324" s="133" t="str">
        <f>F8324</f>
        <v>---</v>
      </c>
      <c r="Y8324" s="9"/>
      <c r="AA8324" s="11"/>
    </row>
    <row r="8325" spans="1:27" ht="7.5" customHeight="1" outlineLevel="5" x14ac:dyDescent="0.15">
      <c r="B8325" s="69"/>
      <c r="C8325" s="69"/>
      <c r="D8325" s="60"/>
      <c r="E8325" s="60"/>
      <c r="F8325" s="61"/>
      <c r="G8325" s="60"/>
      <c r="H8325" s="65"/>
      <c r="I8325" s="105"/>
      <c r="J8325" s="63"/>
      <c r="K8325" s="65"/>
      <c r="L8325" s="65"/>
      <c r="M8325" s="65"/>
      <c r="N8325" s="65"/>
      <c r="O8325" s="63"/>
      <c r="P8325" s="63"/>
      <c r="Q8325" s="63"/>
      <c r="R8325" s="60"/>
      <c r="S8325" s="60"/>
      <c r="T8325" s="69"/>
      <c r="U8325" s="8"/>
      <c r="X8325" s="60"/>
    </row>
    <row r="8326" spans="1:27" ht="11.25" outlineLevel="4" x14ac:dyDescent="0.2">
      <c r="A8326" s="4"/>
      <c r="B8326" s="120"/>
      <c r="C8326" s="121">
        <v>28</v>
      </c>
      <c r="D8326" s="122" t="s">
        <v>534</v>
      </c>
      <c r="E8326" s="123" t="s">
        <v>4218</v>
      </c>
      <c r="F8326" s="124" t="s">
        <v>4219</v>
      </c>
      <c r="G8326" s="122" t="s">
        <v>752</v>
      </c>
      <c r="H8326" s="125">
        <v>300</v>
      </c>
      <c r="I8326" s="126">
        <v>0</v>
      </c>
      <c r="J8326" s="127">
        <f>H8326*I8326</f>
        <v>0</v>
      </c>
      <c r="K8326" s="125"/>
      <c r="L8326" s="125">
        <f>H8326*K8326</f>
        <v>0</v>
      </c>
      <c r="M8326" s="125"/>
      <c r="N8326" s="125">
        <f>H8326*M8326</f>
        <v>0</v>
      </c>
      <c r="O8326" s="127">
        <v>15</v>
      </c>
      <c r="P8326" s="127">
        <f>J8326*(O8326/100)</f>
        <v>0</v>
      </c>
      <c r="Q8326" s="127">
        <f>J8326+P8326</f>
        <v>0</v>
      </c>
      <c r="R8326" s="128"/>
      <c r="S8326" s="128" t="s">
        <v>538</v>
      </c>
      <c r="T8326" s="129">
        <v>1</v>
      </c>
      <c r="U8326" s="8"/>
      <c r="V8326" s="8"/>
      <c r="W8326" s="8"/>
      <c r="X8326" s="60"/>
    </row>
    <row r="8327" spans="1:27" ht="9.75" outlineLevel="5" x14ac:dyDescent="0.2">
      <c r="A8327" s="130"/>
      <c r="B8327" s="131"/>
      <c r="C8327" s="131"/>
      <c r="D8327" s="132"/>
      <c r="E8327" s="136" t="s">
        <v>0</v>
      </c>
      <c r="F8327" s="159" t="s">
        <v>4220</v>
      </c>
      <c r="G8327" s="159"/>
      <c r="H8327" s="160"/>
      <c r="I8327" s="161"/>
      <c r="J8327" s="162"/>
      <c r="K8327" s="134"/>
      <c r="L8327" s="134"/>
      <c r="M8327" s="134"/>
      <c r="N8327" s="134"/>
      <c r="O8327" s="135"/>
      <c r="P8327" s="135"/>
      <c r="Q8327" s="135"/>
      <c r="R8327" s="132"/>
      <c r="S8327" s="132"/>
      <c r="T8327" s="131"/>
      <c r="U8327" s="6"/>
      <c r="V8327" s="8"/>
      <c r="W8327" s="8"/>
      <c r="X8327" s="133" t="str">
        <f>F8327</f>
        <v>Montáž trubek elektroinstalačních s nasunutím nebo našroubováním do krabic plastových ohebných, uložených pod omítku, vnější Ø přes 11 do 23 mm</v>
      </c>
      <c r="Y8327" s="9"/>
      <c r="AA8327" s="11"/>
    </row>
    <row r="8328" spans="1:27" ht="7.5" customHeight="1" outlineLevel="5" x14ac:dyDescent="0.15">
      <c r="B8328" s="69"/>
      <c r="C8328" s="69"/>
      <c r="D8328" s="60"/>
      <c r="E8328" s="60"/>
      <c r="F8328" s="61"/>
      <c r="G8328" s="60"/>
      <c r="H8328" s="65"/>
      <c r="I8328" s="105"/>
      <c r="J8328" s="63"/>
      <c r="K8328" s="65"/>
      <c r="L8328" s="65"/>
      <c r="M8328" s="65"/>
      <c r="N8328" s="65"/>
      <c r="O8328" s="63"/>
      <c r="P8328" s="63"/>
      <c r="Q8328" s="63"/>
      <c r="R8328" s="60"/>
      <c r="S8328" s="60"/>
      <c r="T8328" s="69"/>
      <c r="U8328" s="8"/>
      <c r="X8328" s="60"/>
    </row>
    <row r="8329" spans="1:27" ht="22.5" outlineLevel="4" x14ac:dyDescent="0.2">
      <c r="A8329" s="4"/>
      <c r="B8329" s="120"/>
      <c r="C8329" s="121">
        <v>29</v>
      </c>
      <c r="D8329" s="122" t="s">
        <v>760</v>
      </c>
      <c r="E8329" s="123" t="s">
        <v>4221</v>
      </c>
      <c r="F8329" s="124" t="s">
        <v>4222</v>
      </c>
      <c r="G8329" s="122" t="s">
        <v>3721</v>
      </c>
      <c r="H8329" s="125">
        <v>300</v>
      </c>
      <c r="I8329" s="126">
        <v>0</v>
      </c>
      <c r="J8329" s="127">
        <f>H8329*I8329</f>
        <v>0</v>
      </c>
      <c r="K8329" s="125"/>
      <c r="L8329" s="125">
        <f>H8329*K8329</f>
        <v>0</v>
      </c>
      <c r="M8329" s="125"/>
      <c r="N8329" s="125">
        <f>H8329*M8329</f>
        <v>0</v>
      </c>
      <c r="O8329" s="127">
        <v>15</v>
      </c>
      <c r="P8329" s="127">
        <f>J8329*(O8329/100)</f>
        <v>0</v>
      </c>
      <c r="Q8329" s="127">
        <f>J8329+P8329</f>
        <v>0</v>
      </c>
      <c r="R8329" s="128"/>
      <c r="S8329" s="128" t="s">
        <v>776</v>
      </c>
      <c r="T8329" s="129">
        <v>1</v>
      </c>
      <c r="U8329" s="8"/>
      <c r="V8329" s="8"/>
      <c r="W8329" s="8"/>
      <c r="X8329" s="60"/>
    </row>
    <row r="8330" spans="1:27" ht="9.75" outlineLevel="5" x14ac:dyDescent="0.2">
      <c r="A8330" s="130"/>
      <c r="B8330" s="131"/>
      <c r="C8330" s="131"/>
      <c r="D8330" s="132"/>
      <c r="E8330" s="136" t="s">
        <v>0</v>
      </c>
      <c r="F8330" s="159" t="s">
        <v>763</v>
      </c>
      <c r="G8330" s="159"/>
      <c r="H8330" s="160"/>
      <c r="I8330" s="161"/>
      <c r="J8330" s="162"/>
      <c r="K8330" s="134"/>
      <c r="L8330" s="134"/>
      <c r="M8330" s="134"/>
      <c r="N8330" s="134"/>
      <c r="O8330" s="135"/>
      <c r="P8330" s="135"/>
      <c r="Q8330" s="135"/>
      <c r="R8330" s="132"/>
      <c r="S8330" s="132"/>
      <c r="T8330" s="131"/>
      <c r="U8330" s="6"/>
      <c r="V8330" s="8"/>
      <c r="W8330" s="8"/>
      <c r="X8330" s="133" t="str">
        <f>F8330</f>
        <v>---</v>
      </c>
      <c r="Y8330" s="9"/>
      <c r="AA8330" s="11"/>
    </row>
    <row r="8331" spans="1:27" ht="7.5" customHeight="1" outlineLevel="5" x14ac:dyDescent="0.15">
      <c r="B8331" s="69"/>
      <c r="C8331" s="69"/>
      <c r="D8331" s="60"/>
      <c r="E8331" s="60"/>
      <c r="F8331" s="61"/>
      <c r="G8331" s="60"/>
      <c r="H8331" s="65"/>
      <c r="I8331" s="105"/>
      <c r="J8331" s="63"/>
      <c r="K8331" s="65"/>
      <c r="L8331" s="65"/>
      <c r="M8331" s="65"/>
      <c r="N8331" s="65"/>
      <c r="O8331" s="63"/>
      <c r="P8331" s="63"/>
      <c r="Q8331" s="63"/>
      <c r="R8331" s="60"/>
      <c r="S8331" s="60"/>
      <c r="T8331" s="69"/>
      <c r="U8331" s="8"/>
      <c r="X8331" s="60"/>
    </row>
    <row r="8332" spans="1:27" ht="11.25" outlineLevel="4" x14ac:dyDescent="0.2">
      <c r="A8332" s="4"/>
      <c r="B8332" s="120"/>
      <c r="C8332" s="121">
        <v>30</v>
      </c>
      <c r="D8332" s="122" t="s">
        <v>760</v>
      </c>
      <c r="E8332" s="123" t="s">
        <v>4223</v>
      </c>
      <c r="F8332" s="124" t="s">
        <v>4224</v>
      </c>
      <c r="G8332" s="122" t="s">
        <v>3854</v>
      </c>
      <c r="H8332" s="125">
        <v>1</v>
      </c>
      <c r="I8332" s="126">
        <v>0</v>
      </c>
      <c r="J8332" s="127">
        <f>H8332*I8332</f>
        <v>0</v>
      </c>
      <c r="K8332" s="125"/>
      <c r="L8332" s="125">
        <f>H8332*K8332</f>
        <v>0</v>
      </c>
      <c r="M8332" s="125"/>
      <c r="N8332" s="125">
        <f>H8332*M8332</f>
        <v>0</v>
      </c>
      <c r="O8332" s="127">
        <v>15</v>
      </c>
      <c r="P8332" s="127">
        <f>J8332*(O8332/100)</f>
        <v>0</v>
      </c>
      <c r="Q8332" s="127">
        <f>J8332+P8332</f>
        <v>0</v>
      </c>
      <c r="R8332" s="128"/>
      <c r="S8332" s="128" t="s">
        <v>776</v>
      </c>
      <c r="T8332" s="129">
        <v>1</v>
      </c>
      <c r="U8332" s="8"/>
      <c r="V8332" s="8"/>
      <c r="W8332" s="8"/>
      <c r="X8332" s="60"/>
    </row>
    <row r="8333" spans="1:27" ht="9.75" outlineLevel="5" x14ac:dyDescent="0.2">
      <c r="A8333" s="130"/>
      <c r="B8333" s="131"/>
      <c r="C8333" s="131"/>
      <c r="D8333" s="132"/>
      <c r="E8333" s="136" t="s">
        <v>0</v>
      </c>
      <c r="F8333" s="159" t="s">
        <v>763</v>
      </c>
      <c r="G8333" s="159"/>
      <c r="H8333" s="160"/>
      <c r="I8333" s="161"/>
      <c r="J8333" s="162"/>
      <c r="K8333" s="134"/>
      <c r="L8333" s="134"/>
      <c r="M8333" s="134"/>
      <c r="N8333" s="134"/>
      <c r="O8333" s="135"/>
      <c r="P8333" s="135"/>
      <c r="Q8333" s="135"/>
      <c r="R8333" s="132"/>
      <c r="S8333" s="132"/>
      <c r="T8333" s="131"/>
      <c r="U8333" s="6"/>
      <c r="V8333" s="8"/>
      <c r="W8333" s="8"/>
      <c r="X8333" s="133" t="str">
        <f>F8333</f>
        <v>---</v>
      </c>
      <c r="Y8333" s="9"/>
      <c r="AA8333" s="11"/>
    </row>
    <row r="8334" spans="1:27" ht="7.5" customHeight="1" outlineLevel="5" x14ac:dyDescent="0.15">
      <c r="B8334" s="69"/>
      <c r="C8334" s="69"/>
      <c r="D8334" s="60"/>
      <c r="E8334" s="60"/>
      <c r="F8334" s="61"/>
      <c r="G8334" s="60"/>
      <c r="H8334" s="65"/>
      <c r="I8334" s="105"/>
      <c r="J8334" s="63"/>
      <c r="K8334" s="65"/>
      <c r="L8334" s="65"/>
      <c r="M8334" s="65"/>
      <c r="N8334" s="65"/>
      <c r="O8334" s="63"/>
      <c r="P8334" s="63"/>
      <c r="Q8334" s="63"/>
      <c r="R8334" s="60"/>
      <c r="S8334" s="60"/>
      <c r="T8334" s="69"/>
      <c r="U8334" s="8"/>
      <c r="X8334" s="60"/>
    </row>
    <row r="8335" spans="1:27" ht="11.25" outlineLevel="4" x14ac:dyDescent="0.2">
      <c r="A8335" s="4"/>
      <c r="B8335" s="120"/>
      <c r="C8335" s="121">
        <v>31</v>
      </c>
      <c r="D8335" s="122" t="s">
        <v>534</v>
      </c>
      <c r="E8335" s="123" t="s">
        <v>4225</v>
      </c>
      <c r="F8335" s="124" t="s">
        <v>4226</v>
      </c>
      <c r="G8335" s="122" t="s">
        <v>724</v>
      </c>
      <c r="H8335" s="125">
        <v>1</v>
      </c>
      <c r="I8335" s="126">
        <v>0</v>
      </c>
      <c r="J8335" s="127">
        <f>H8335*I8335</f>
        <v>0</v>
      </c>
      <c r="K8335" s="125"/>
      <c r="L8335" s="125">
        <f>H8335*K8335</f>
        <v>0</v>
      </c>
      <c r="M8335" s="125"/>
      <c r="N8335" s="125">
        <f>H8335*M8335</f>
        <v>0</v>
      </c>
      <c r="O8335" s="127">
        <v>15</v>
      </c>
      <c r="P8335" s="127">
        <f>J8335*(O8335/100)</f>
        <v>0</v>
      </c>
      <c r="Q8335" s="127">
        <f>J8335+P8335</f>
        <v>0</v>
      </c>
      <c r="R8335" s="128"/>
      <c r="S8335" s="128" t="s">
        <v>538</v>
      </c>
      <c r="T8335" s="129">
        <v>1</v>
      </c>
      <c r="U8335" s="8"/>
      <c r="V8335" s="8"/>
      <c r="W8335" s="8"/>
      <c r="X8335" s="60"/>
    </row>
    <row r="8336" spans="1:27" ht="9.75" outlineLevel="5" x14ac:dyDescent="0.2">
      <c r="A8336" s="130"/>
      <c r="B8336" s="131"/>
      <c r="C8336" s="131"/>
      <c r="D8336" s="132"/>
      <c r="E8336" s="136" t="s">
        <v>0</v>
      </c>
      <c r="F8336" s="159" t="s">
        <v>4227</v>
      </c>
      <c r="G8336" s="159"/>
      <c r="H8336" s="160"/>
      <c r="I8336" s="161"/>
      <c r="J8336" s="162"/>
      <c r="K8336" s="134"/>
      <c r="L8336" s="134"/>
      <c r="M8336" s="134"/>
      <c r="N8336" s="134"/>
      <c r="O8336" s="135"/>
      <c r="P8336" s="135"/>
      <c r="Q8336" s="135"/>
      <c r="R8336" s="132"/>
      <c r="S8336" s="132"/>
      <c r="T8336" s="131"/>
      <c r="U8336" s="6"/>
      <c r="V8336" s="8"/>
      <c r="W8336" s="8"/>
      <c r="X8336" s="133" t="str">
        <f>F8336</f>
        <v>Montáž domovního telefonu napájecího modulu na DIN lištu</v>
      </c>
      <c r="Y8336" s="9"/>
      <c r="AA8336" s="11"/>
    </row>
    <row r="8337" spans="1:27" ht="7.5" customHeight="1" outlineLevel="5" x14ac:dyDescent="0.15">
      <c r="B8337" s="69"/>
      <c r="C8337" s="69"/>
      <c r="D8337" s="60"/>
      <c r="E8337" s="60"/>
      <c r="F8337" s="61"/>
      <c r="G8337" s="60"/>
      <c r="H8337" s="65"/>
      <c r="I8337" s="105"/>
      <c r="J8337" s="63"/>
      <c r="K8337" s="65"/>
      <c r="L8337" s="65"/>
      <c r="M8337" s="65"/>
      <c r="N8337" s="65"/>
      <c r="O8337" s="63"/>
      <c r="P8337" s="63"/>
      <c r="Q8337" s="63"/>
      <c r="R8337" s="60"/>
      <c r="S8337" s="60"/>
      <c r="T8337" s="69"/>
      <c r="U8337" s="8"/>
      <c r="X8337" s="60"/>
    </row>
    <row r="8338" spans="1:27" ht="11.25" outlineLevel="4" x14ac:dyDescent="0.2">
      <c r="A8338" s="4"/>
      <c r="B8338" s="120"/>
      <c r="C8338" s="121">
        <v>32</v>
      </c>
      <c r="D8338" s="122" t="s">
        <v>534</v>
      </c>
      <c r="E8338" s="123" t="s">
        <v>4228</v>
      </c>
      <c r="F8338" s="124" t="s">
        <v>4229</v>
      </c>
      <c r="G8338" s="122" t="s">
        <v>724</v>
      </c>
      <c r="H8338" s="125">
        <v>3</v>
      </c>
      <c r="I8338" s="126">
        <v>0</v>
      </c>
      <c r="J8338" s="127">
        <f>H8338*I8338</f>
        <v>0</v>
      </c>
      <c r="K8338" s="125"/>
      <c r="L8338" s="125">
        <f>H8338*K8338</f>
        <v>0</v>
      </c>
      <c r="M8338" s="125"/>
      <c r="N8338" s="125">
        <f>H8338*M8338</f>
        <v>0</v>
      </c>
      <c r="O8338" s="127">
        <v>15</v>
      </c>
      <c r="P8338" s="127">
        <f>J8338*(O8338/100)</f>
        <v>0</v>
      </c>
      <c r="Q8338" s="127">
        <f>J8338+P8338</f>
        <v>0</v>
      </c>
      <c r="R8338" s="128"/>
      <c r="S8338" s="128" t="s">
        <v>538</v>
      </c>
      <c r="T8338" s="129">
        <v>1</v>
      </c>
      <c r="U8338" s="8"/>
      <c r="V8338" s="8"/>
      <c r="W8338" s="8"/>
      <c r="X8338" s="60"/>
    </row>
    <row r="8339" spans="1:27" ht="9.75" outlineLevel="5" x14ac:dyDescent="0.2">
      <c r="A8339" s="130"/>
      <c r="B8339" s="131"/>
      <c r="C8339" s="131"/>
      <c r="D8339" s="132"/>
      <c r="E8339" s="136" t="s">
        <v>0</v>
      </c>
      <c r="F8339" s="159" t="s">
        <v>4230</v>
      </c>
      <c r="G8339" s="159"/>
      <c r="H8339" s="160"/>
      <c r="I8339" s="161"/>
      <c r="J8339" s="162"/>
      <c r="K8339" s="134"/>
      <c r="L8339" s="134"/>
      <c r="M8339" s="134"/>
      <c r="N8339" s="134"/>
      <c r="O8339" s="135"/>
      <c r="P8339" s="135"/>
      <c r="Q8339" s="135"/>
      <c r="R8339" s="132"/>
      <c r="S8339" s="132"/>
      <c r="T8339" s="131"/>
      <c r="U8339" s="6"/>
      <c r="V8339" s="8"/>
      <c r="W8339" s="8"/>
      <c r="X8339" s="133" t="str">
        <f>F8339</f>
        <v>Montáž domovního telefonu elektroinstalační krabice pod tablo</v>
      </c>
      <c r="Y8339" s="9"/>
      <c r="AA8339" s="11"/>
    </row>
    <row r="8340" spans="1:27" ht="7.5" customHeight="1" outlineLevel="5" x14ac:dyDescent="0.15">
      <c r="B8340" s="69"/>
      <c r="C8340" s="69"/>
      <c r="D8340" s="60"/>
      <c r="E8340" s="60"/>
      <c r="F8340" s="61"/>
      <c r="G8340" s="60"/>
      <c r="H8340" s="65"/>
      <c r="I8340" s="105"/>
      <c r="J8340" s="63"/>
      <c r="K8340" s="65"/>
      <c r="L8340" s="65"/>
      <c r="M8340" s="65"/>
      <c r="N8340" s="65"/>
      <c r="O8340" s="63"/>
      <c r="P8340" s="63"/>
      <c r="Q8340" s="63"/>
      <c r="R8340" s="60"/>
      <c r="S8340" s="60"/>
      <c r="T8340" s="69"/>
      <c r="U8340" s="8"/>
      <c r="X8340" s="60"/>
    </row>
    <row r="8341" spans="1:27" ht="11.25" outlineLevel="4" x14ac:dyDescent="0.2">
      <c r="A8341" s="4"/>
      <c r="B8341" s="120"/>
      <c r="C8341" s="121">
        <v>33</v>
      </c>
      <c r="D8341" s="122" t="s">
        <v>534</v>
      </c>
      <c r="E8341" s="123" t="s">
        <v>4231</v>
      </c>
      <c r="F8341" s="124" t="s">
        <v>4232</v>
      </c>
      <c r="G8341" s="122" t="s">
        <v>724</v>
      </c>
      <c r="H8341" s="125">
        <v>3</v>
      </c>
      <c r="I8341" s="126">
        <v>0</v>
      </c>
      <c r="J8341" s="127">
        <f>H8341*I8341</f>
        <v>0</v>
      </c>
      <c r="K8341" s="125"/>
      <c r="L8341" s="125">
        <f>H8341*K8341</f>
        <v>0</v>
      </c>
      <c r="M8341" s="125"/>
      <c r="N8341" s="125">
        <f>H8341*M8341</f>
        <v>0</v>
      </c>
      <c r="O8341" s="127">
        <v>15</v>
      </c>
      <c r="P8341" s="127">
        <f>J8341*(O8341/100)</f>
        <v>0</v>
      </c>
      <c r="Q8341" s="127">
        <f>J8341+P8341</f>
        <v>0</v>
      </c>
      <c r="R8341" s="128"/>
      <c r="S8341" s="128" t="s">
        <v>538</v>
      </c>
      <c r="T8341" s="129">
        <v>1</v>
      </c>
      <c r="U8341" s="8"/>
      <c r="V8341" s="8"/>
      <c r="W8341" s="8"/>
      <c r="X8341" s="60"/>
    </row>
    <row r="8342" spans="1:27" ht="9.75" outlineLevel="5" x14ac:dyDescent="0.2">
      <c r="A8342" s="130"/>
      <c r="B8342" s="131"/>
      <c r="C8342" s="131"/>
      <c r="D8342" s="132"/>
      <c r="E8342" s="136" t="s">
        <v>0</v>
      </c>
      <c r="F8342" s="159" t="s">
        <v>4233</v>
      </c>
      <c r="G8342" s="159"/>
      <c r="H8342" s="160"/>
      <c r="I8342" s="161"/>
      <c r="J8342" s="162"/>
      <c r="K8342" s="134"/>
      <c r="L8342" s="134"/>
      <c r="M8342" s="134"/>
      <c r="N8342" s="134"/>
      <c r="O8342" s="135"/>
      <c r="P8342" s="135"/>
      <c r="Q8342" s="135"/>
      <c r="R8342" s="132"/>
      <c r="S8342" s="132"/>
      <c r="T8342" s="131"/>
      <c r="U8342" s="6"/>
      <c r="V8342" s="8"/>
      <c r="W8342" s="8"/>
      <c r="X8342" s="133" t="str">
        <f>F8342</f>
        <v>Montáž domovního telefonu komunikačního tabla</v>
      </c>
      <c r="Y8342" s="9"/>
      <c r="AA8342" s="11"/>
    </row>
    <row r="8343" spans="1:27" ht="7.5" customHeight="1" outlineLevel="5" x14ac:dyDescent="0.15">
      <c r="B8343" s="69"/>
      <c r="C8343" s="69"/>
      <c r="D8343" s="60"/>
      <c r="E8343" s="60"/>
      <c r="F8343" s="61"/>
      <c r="G8343" s="60"/>
      <c r="H8343" s="65"/>
      <c r="I8343" s="105"/>
      <c r="J8343" s="63"/>
      <c r="K8343" s="65"/>
      <c r="L8343" s="65"/>
      <c r="M8343" s="65"/>
      <c r="N8343" s="65"/>
      <c r="O8343" s="63"/>
      <c r="P8343" s="63"/>
      <c r="Q8343" s="63"/>
      <c r="R8343" s="60"/>
      <c r="S8343" s="60"/>
      <c r="T8343" s="69"/>
      <c r="U8343" s="8"/>
      <c r="X8343" s="60"/>
    </row>
    <row r="8344" spans="1:27" ht="11.25" outlineLevel="4" x14ac:dyDescent="0.2">
      <c r="A8344" s="4"/>
      <c r="B8344" s="120"/>
      <c r="C8344" s="121">
        <v>34</v>
      </c>
      <c r="D8344" s="122" t="s">
        <v>534</v>
      </c>
      <c r="E8344" s="123" t="s">
        <v>4234</v>
      </c>
      <c r="F8344" s="124" t="s">
        <v>4235</v>
      </c>
      <c r="G8344" s="122" t="s">
        <v>724</v>
      </c>
      <c r="H8344" s="125">
        <v>5</v>
      </c>
      <c r="I8344" s="126">
        <v>0</v>
      </c>
      <c r="J8344" s="127">
        <f>H8344*I8344</f>
        <v>0</v>
      </c>
      <c r="K8344" s="125"/>
      <c r="L8344" s="125">
        <f>H8344*K8344</f>
        <v>0</v>
      </c>
      <c r="M8344" s="125"/>
      <c r="N8344" s="125">
        <f>H8344*M8344</f>
        <v>0</v>
      </c>
      <c r="O8344" s="127">
        <v>15</v>
      </c>
      <c r="P8344" s="127">
        <f>J8344*(O8344/100)</f>
        <v>0</v>
      </c>
      <c r="Q8344" s="127">
        <f>J8344+P8344</f>
        <v>0</v>
      </c>
      <c r="R8344" s="128"/>
      <c r="S8344" s="128" t="s">
        <v>538</v>
      </c>
      <c r="T8344" s="129">
        <v>1</v>
      </c>
      <c r="U8344" s="8"/>
      <c r="V8344" s="8"/>
      <c r="W8344" s="8"/>
      <c r="X8344" s="60"/>
    </row>
    <row r="8345" spans="1:27" ht="9.75" outlineLevel="5" x14ac:dyDescent="0.2">
      <c r="A8345" s="130"/>
      <c r="B8345" s="131"/>
      <c r="C8345" s="131"/>
      <c r="D8345" s="132"/>
      <c r="E8345" s="136" t="s">
        <v>0</v>
      </c>
      <c r="F8345" s="159" t="s">
        <v>4236</v>
      </c>
      <c r="G8345" s="159"/>
      <c r="H8345" s="160"/>
      <c r="I8345" s="161"/>
      <c r="J8345" s="162"/>
      <c r="K8345" s="134"/>
      <c r="L8345" s="134"/>
      <c r="M8345" s="134"/>
      <c r="N8345" s="134"/>
      <c r="O8345" s="135"/>
      <c r="P8345" s="135"/>
      <c r="Q8345" s="135"/>
      <c r="R8345" s="132"/>
      <c r="S8345" s="132"/>
      <c r="T8345" s="131"/>
      <c r="U8345" s="6"/>
      <c r="V8345" s="8"/>
      <c r="W8345" s="8"/>
      <c r="X8345" s="133" t="str">
        <f>F8345</f>
        <v>Montáž domovního telefonu nástěnného audio/video telefonu</v>
      </c>
      <c r="Y8345" s="9"/>
      <c r="AA8345" s="11"/>
    </row>
    <row r="8346" spans="1:27" ht="7.5" customHeight="1" outlineLevel="5" x14ac:dyDescent="0.15">
      <c r="B8346" s="69"/>
      <c r="C8346" s="69"/>
      <c r="D8346" s="60"/>
      <c r="E8346" s="60"/>
      <c r="F8346" s="61"/>
      <c r="G8346" s="60"/>
      <c r="H8346" s="65"/>
      <c r="I8346" s="105"/>
      <c r="J8346" s="63"/>
      <c r="K8346" s="65"/>
      <c r="L8346" s="65"/>
      <c r="M8346" s="65"/>
      <c r="N8346" s="65"/>
      <c r="O8346" s="63"/>
      <c r="P8346" s="63"/>
      <c r="Q8346" s="63"/>
      <c r="R8346" s="60"/>
      <c r="S8346" s="60"/>
      <c r="T8346" s="69"/>
      <c r="U8346" s="8"/>
      <c r="X8346" s="60"/>
    </row>
    <row r="8347" spans="1:27" ht="11.25" outlineLevel="4" x14ac:dyDescent="0.2">
      <c r="A8347" s="4"/>
      <c r="B8347" s="120"/>
      <c r="C8347" s="121">
        <v>35</v>
      </c>
      <c r="D8347" s="122" t="s">
        <v>534</v>
      </c>
      <c r="E8347" s="123" t="s">
        <v>4237</v>
      </c>
      <c r="F8347" s="124" t="s">
        <v>4238</v>
      </c>
      <c r="G8347" s="122" t="s">
        <v>724</v>
      </c>
      <c r="H8347" s="125">
        <v>1</v>
      </c>
      <c r="I8347" s="126">
        <v>0</v>
      </c>
      <c r="J8347" s="127">
        <f>H8347*I8347</f>
        <v>0</v>
      </c>
      <c r="K8347" s="125"/>
      <c r="L8347" s="125">
        <f>H8347*K8347</f>
        <v>0</v>
      </c>
      <c r="M8347" s="125"/>
      <c r="N8347" s="125">
        <f>H8347*M8347</f>
        <v>0</v>
      </c>
      <c r="O8347" s="127">
        <v>15</v>
      </c>
      <c r="P8347" s="127">
        <f>J8347*(O8347/100)</f>
        <v>0</v>
      </c>
      <c r="Q8347" s="127">
        <f>J8347+P8347</f>
        <v>0</v>
      </c>
      <c r="R8347" s="128"/>
      <c r="S8347" s="128" t="s">
        <v>538</v>
      </c>
      <c r="T8347" s="129">
        <v>1</v>
      </c>
      <c r="U8347" s="8"/>
      <c r="V8347" s="8"/>
      <c r="W8347" s="8"/>
      <c r="X8347" s="60"/>
    </row>
    <row r="8348" spans="1:27" ht="9.75" outlineLevel="5" x14ac:dyDescent="0.2">
      <c r="A8348" s="130"/>
      <c r="B8348" s="131"/>
      <c r="C8348" s="131"/>
      <c r="D8348" s="132"/>
      <c r="E8348" s="136" t="s">
        <v>0</v>
      </c>
      <c r="F8348" s="159" t="s">
        <v>4239</v>
      </c>
      <c r="G8348" s="159"/>
      <c r="H8348" s="160"/>
      <c r="I8348" s="161"/>
      <c r="J8348" s="162"/>
      <c r="K8348" s="134"/>
      <c r="L8348" s="134"/>
      <c r="M8348" s="134"/>
      <c r="N8348" s="134"/>
      <c r="O8348" s="135"/>
      <c r="P8348" s="135"/>
      <c r="Q8348" s="135"/>
      <c r="R8348" s="132"/>
      <c r="S8348" s="132"/>
      <c r="T8348" s="131"/>
      <c r="U8348" s="6"/>
      <c r="V8348" s="8"/>
      <c r="W8348" s="8"/>
      <c r="X8348" s="133" t="str">
        <f>F8348</f>
        <v>Montáž elektricky ovládaných zámků ostatní prvky napájecího zdroje</v>
      </c>
      <c r="Y8348" s="9"/>
      <c r="AA8348" s="11"/>
    </row>
    <row r="8349" spans="1:27" ht="7.5" customHeight="1" outlineLevel="5" x14ac:dyDescent="0.15">
      <c r="B8349" s="69"/>
      <c r="C8349" s="69"/>
      <c r="D8349" s="60"/>
      <c r="E8349" s="60"/>
      <c r="F8349" s="61"/>
      <c r="G8349" s="60"/>
      <c r="H8349" s="65"/>
      <c r="I8349" s="105"/>
      <c r="J8349" s="63"/>
      <c r="K8349" s="65"/>
      <c r="L8349" s="65"/>
      <c r="M8349" s="65"/>
      <c r="N8349" s="65"/>
      <c r="O8349" s="63"/>
      <c r="P8349" s="63"/>
      <c r="Q8349" s="63"/>
      <c r="R8349" s="60"/>
      <c r="S8349" s="60"/>
      <c r="T8349" s="69"/>
      <c r="U8349" s="8"/>
      <c r="X8349" s="60"/>
    </row>
    <row r="8350" spans="1:27" ht="11.25" outlineLevel="4" x14ac:dyDescent="0.2">
      <c r="A8350" s="4"/>
      <c r="B8350" s="120"/>
      <c r="C8350" s="121">
        <v>36</v>
      </c>
      <c r="D8350" s="122" t="s">
        <v>760</v>
      </c>
      <c r="E8350" s="123" t="s">
        <v>4240</v>
      </c>
      <c r="F8350" s="124" t="s">
        <v>4241</v>
      </c>
      <c r="G8350" s="122" t="s">
        <v>3854</v>
      </c>
      <c r="H8350" s="125">
        <v>1</v>
      </c>
      <c r="I8350" s="126">
        <v>0</v>
      </c>
      <c r="J8350" s="127">
        <f>H8350*I8350</f>
        <v>0</v>
      </c>
      <c r="K8350" s="125"/>
      <c r="L8350" s="125">
        <f>H8350*K8350</f>
        <v>0</v>
      </c>
      <c r="M8350" s="125"/>
      <c r="N8350" s="125">
        <f>H8350*M8350</f>
        <v>0</v>
      </c>
      <c r="O8350" s="127">
        <v>15</v>
      </c>
      <c r="P8350" s="127">
        <f>J8350*(O8350/100)</f>
        <v>0</v>
      </c>
      <c r="Q8350" s="127">
        <f>J8350+P8350</f>
        <v>0</v>
      </c>
      <c r="R8350" s="128"/>
      <c r="S8350" s="128" t="s">
        <v>776</v>
      </c>
      <c r="T8350" s="129">
        <v>1</v>
      </c>
      <c r="U8350" s="8"/>
      <c r="V8350" s="8"/>
      <c r="W8350" s="8"/>
      <c r="X8350" s="60"/>
    </row>
    <row r="8351" spans="1:27" ht="9.75" outlineLevel="5" x14ac:dyDescent="0.2">
      <c r="A8351" s="130"/>
      <c r="B8351" s="131"/>
      <c r="C8351" s="131"/>
      <c r="D8351" s="132"/>
      <c r="E8351" s="136" t="s">
        <v>0</v>
      </c>
      <c r="F8351" s="159" t="s">
        <v>763</v>
      </c>
      <c r="G8351" s="159"/>
      <c r="H8351" s="160"/>
      <c r="I8351" s="161"/>
      <c r="J8351" s="162"/>
      <c r="K8351" s="134"/>
      <c r="L8351" s="134"/>
      <c r="M8351" s="134"/>
      <c r="N8351" s="134"/>
      <c r="O8351" s="135"/>
      <c r="P8351" s="135"/>
      <c r="Q8351" s="135"/>
      <c r="R8351" s="132"/>
      <c r="S8351" s="132"/>
      <c r="T8351" s="131"/>
      <c r="U8351" s="6"/>
      <c r="V8351" s="8"/>
      <c r="W8351" s="8"/>
      <c r="X8351" s="133" t="str">
        <f>F8351</f>
        <v>---</v>
      </c>
      <c r="Y8351" s="9"/>
      <c r="AA8351" s="11"/>
    </row>
    <row r="8352" spans="1:27" ht="7.5" customHeight="1" outlineLevel="5" x14ac:dyDescent="0.15">
      <c r="B8352" s="69"/>
      <c r="C8352" s="69"/>
      <c r="D8352" s="60"/>
      <c r="E8352" s="60"/>
      <c r="F8352" s="61"/>
      <c r="G8352" s="60"/>
      <c r="H8352" s="65"/>
      <c r="I8352" s="105"/>
      <c r="J8352" s="63"/>
      <c r="K8352" s="65"/>
      <c r="L8352" s="65"/>
      <c r="M8352" s="65"/>
      <c r="N8352" s="65"/>
      <c r="O8352" s="63"/>
      <c r="P8352" s="63"/>
      <c r="Q8352" s="63"/>
      <c r="R8352" s="60"/>
      <c r="S8352" s="60"/>
      <c r="T8352" s="69"/>
      <c r="U8352" s="8"/>
      <c r="X8352" s="60"/>
    </row>
    <row r="8353" spans="1:27" outlineLevel="4" x14ac:dyDescent="0.15">
      <c r="B8353" s="6"/>
      <c r="C8353" s="6"/>
      <c r="D8353" s="6"/>
      <c r="E8353" s="6"/>
      <c r="F8353" s="6"/>
      <c r="G8353" s="6"/>
      <c r="H8353" s="6"/>
      <c r="I8353" s="8"/>
      <c r="J8353" s="8"/>
      <c r="K8353" s="6"/>
      <c r="L8353" s="6"/>
      <c r="M8353" s="6"/>
      <c r="N8353" s="6"/>
      <c r="O8353" s="6"/>
      <c r="P8353" s="8"/>
      <c r="Q8353" s="8"/>
      <c r="R8353" s="8"/>
      <c r="S8353" s="6"/>
      <c r="T8353" s="6"/>
      <c r="X8353" s="6"/>
    </row>
    <row r="8354" spans="1:27" ht="11.25" outlineLevel="3" x14ac:dyDescent="0.2">
      <c r="A8354" s="96" t="s">
        <v>313</v>
      </c>
      <c r="B8354" s="100">
        <v>4</v>
      </c>
      <c r="C8354" s="114"/>
      <c r="D8354" s="115" t="s">
        <v>533</v>
      </c>
      <c r="E8354" s="115"/>
      <c r="F8354" s="116" t="s">
        <v>222</v>
      </c>
      <c r="G8354" s="115"/>
      <c r="H8354" s="117"/>
      <c r="I8354" s="118"/>
      <c r="J8354" s="98">
        <f>SUBTOTAL(9,J8355:J8418)</f>
        <v>0</v>
      </c>
      <c r="K8354" s="117"/>
      <c r="L8354" s="99">
        <f>SUBTOTAL(9,L8355:L8418)</f>
        <v>0</v>
      </c>
      <c r="M8354" s="117"/>
      <c r="N8354" s="99">
        <f>SUBTOTAL(9,N8355:N8418)</f>
        <v>0</v>
      </c>
      <c r="O8354" s="119"/>
      <c r="P8354" s="98">
        <f>SUBTOTAL(9,P8355:P8418)</f>
        <v>0</v>
      </c>
      <c r="Q8354" s="98">
        <f>SUBTOTAL(9,Q8355:Q8418)</f>
        <v>0</v>
      </c>
      <c r="R8354" s="115"/>
      <c r="S8354" s="115"/>
      <c r="T8354" s="100">
        <f>SUBTOTAL(9,T8355:T8418)</f>
        <v>21</v>
      </c>
      <c r="U8354" s="6"/>
      <c r="V8354" s="8"/>
      <c r="W8354" s="8"/>
      <c r="X8354" s="60"/>
    </row>
    <row r="8355" spans="1:27" ht="33.75" outlineLevel="4" x14ac:dyDescent="0.2">
      <c r="A8355" s="4"/>
      <c r="B8355" s="120"/>
      <c r="C8355" s="121">
        <v>1</v>
      </c>
      <c r="D8355" s="122" t="s">
        <v>760</v>
      </c>
      <c r="E8355" s="123" t="s">
        <v>4242</v>
      </c>
      <c r="F8355" s="124" t="s">
        <v>4243</v>
      </c>
      <c r="G8355" s="122" t="s">
        <v>3656</v>
      </c>
      <c r="H8355" s="125">
        <v>1</v>
      </c>
      <c r="I8355" s="126">
        <v>0</v>
      </c>
      <c r="J8355" s="127">
        <f>H8355*I8355</f>
        <v>0</v>
      </c>
      <c r="K8355" s="125"/>
      <c r="L8355" s="125">
        <f>H8355*K8355</f>
        <v>0</v>
      </c>
      <c r="M8355" s="125"/>
      <c r="N8355" s="125">
        <f>H8355*M8355</f>
        <v>0</v>
      </c>
      <c r="O8355" s="127">
        <v>15</v>
      </c>
      <c r="P8355" s="127">
        <f>J8355*(O8355/100)</f>
        <v>0</v>
      </c>
      <c r="Q8355" s="127">
        <f>J8355+P8355</f>
        <v>0</v>
      </c>
      <c r="R8355" s="128"/>
      <c r="S8355" s="128" t="s">
        <v>776</v>
      </c>
      <c r="T8355" s="129">
        <v>1</v>
      </c>
      <c r="U8355" s="8"/>
      <c r="V8355" s="8"/>
      <c r="W8355" s="8"/>
      <c r="X8355" s="60"/>
    </row>
    <row r="8356" spans="1:27" ht="9.75" outlineLevel="5" x14ac:dyDescent="0.2">
      <c r="A8356" s="130"/>
      <c r="B8356" s="131"/>
      <c r="C8356" s="131"/>
      <c r="D8356" s="132"/>
      <c r="E8356" s="136" t="s">
        <v>0</v>
      </c>
      <c r="F8356" s="159" t="s">
        <v>763</v>
      </c>
      <c r="G8356" s="159"/>
      <c r="H8356" s="160"/>
      <c r="I8356" s="161"/>
      <c r="J8356" s="162"/>
      <c r="K8356" s="134"/>
      <c r="L8356" s="134"/>
      <c r="M8356" s="134"/>
      <c r="N8356" s="134"/>
      <c r="O8356" s="135"/>
      <c r="P8356" s="135"/>
      <c r="Q8356" s="135"/>
      <c r="R8356" s="132"/>
      <c r="S8356" s="132"/>
      <c r="T8356" s="131"/>
      <c r="U8356" s="6"/>
      <c r="V8356" s="8"/>
      <c r="W8356" s="8"/>
      <c r="X8356" s="133" t="str">
        <f>F8356</f>
        <v>---</v>
      </c>
      <c r="Y8356" s="9"/>
      <c r="AA8356" s="11"/>
    </row>
    <row r="8357" spans="1:27" ht="7.5" customHeight="1" outlineLevel="5" x14ac:dyDescent="0.15">
      <c r="B8357" s="69"/>
      <c r="C8357" s="69"/>
      <c r="D8357" s="60"/>
      <c r="E8357" s="60"/>
      <c r="F8357" s="61"/>
      <c r="G8357" s="60"/>
      <c r="H8357" s="65"/>
      <c r="I8357" s="105"/>
      <c r="J8357" s="63"/>
      <c r="K8357" s="65"/>
      <c r="L8357" s="65"/>
      <c r="M8357" s="65"/>
      <c r="N8357" s="65"/>
      <c r="O8357" s="63"/>
      <c r="P8357" s="63"/>
      <c r="Q8357" s="63"/>
      <c r="R8357" s="60"/>
      <c r="S8357" s="60"/>
      <c r="T8357" s="69"/>
      <c r="U8357" s="8"/>
      <c r="X8357" s="60"/>
    </row>
    <row r="8358" spans="1:27" ht="22.5" outlineLevel="4" x14ac:dyDescent="0.2">
      <c r="A8358" s="4"/>
      <c r="B8358" s="120"/>
      <c r="C8358" s="121">
        <v>2</v>
      </c>
      <c r="D8358" s="122" t="s">
        <v>760</v>
      </c>
      <c r="E8358" s="123" t="s">
        <v>4244</v>
      </c>
      <c r="F8358" s="124" t="s">
        <v>4245</v>
      </c>
      <c r="G8358" s="122" t="s">
        <v>3656</v>
      </c>
      <c r="H8358" s="125">
        <v>1</v>
      </c>
      <c r="I8358" s="126">
        <v>0</v>
      </c>
      <c r="J8358" s="127">
        <f>H8358*I8358</f>
        <v>0</v>
      </c>
      <c r="K8358" s="125"/>
      <c r="L8358" s="125">
        <f>H8358*K8358</f>
        <v>0</v>
      </c>
      <c r="M8358" s="125"/>
      <c r="N8358" s="125">
        <f>H8358*M8358</f>
        <v>0</v>
      </c>
      <c r="O8358" s="127">
        <v>15</v>
      </c>
      <c r="P8358" s="127">
        <f>J8358*(O8358/100)</f>
        <v>0</v>
      </c>
      <c r="Q8358" s="127">
        <f>J8358+P8358</f>
        <v>0</v>
      </c>
      <c r="R8358" s="128"/>
      <c r="S8358" s="128" t="s">
        <v>776</v>
      </c>
      <c r="T8358" s="129">
        <v>1</v>
      </c>
      <c r="U8358" s="8"/>
      <c r="V8358" s="8"/>
      <c r="W8358" s="8"/>
      <c r="X8358" s="60"/>
    </row>
    <row r="8359" spans="1:27" ht="9.75" outlineLevel="5" x14ac:dyDescent="0.2">
      <c r="A8359" s="130"/>
      <c r="B8359" s="131"/>
      <c r="C8359" s="131"/>
      <c r="D8359" s="132"/>
      <c r="E8359" s="136" t="s">
        <v>0</v>
      </c>
      <c r="F8359" s="159" t="s">
        <v>763</v>
      </c>
      <c r="G8359" s="159"/>
      <c r="H8359" s="160"/>
      <c r="I8359" s="161"/>
      <c r="J8359" s="162"/>
      <c r="K8359" s="134"/>
      <c r="L8359" s="134"/>
      <c r="M8359" s="134"/>
      <c r="N8359" s="134"/>
      <c r="O8359" s="135"/>
      <c r="P8359" s="135"/>
      <c r="Q8359" s="135"/>
      <c r="R8359" s="132"/>
      <c r="S8359" s="132"/>
      <c r="T8359" s="131"/>
      <c r="U8359" s="6"/>
      <c r="V8359" s="8"/>
      <c r="W8359" s="8"/>
      <c r="X8359" s="133" t="str">
        <f>F8359</f>
        <v>---</v>
      </c>
      <c r="Y8359" s="9"/>
      <c r="AA8359" s="11"/>
    </row>
    <row r="8360" spans="1:27" ht="7.5" customHeight="1" outlineLevel="5" x14ac:dyDescent="0.15">
      <c r="B8360" s="69"/>
      <c r="C8360" s="69"/>
      <c r="D8360" s="60"/>
      <c r="E8360" s="60"/>
      <c r="F8360" s="61"/>
      <c r="G8360" s="60"/>
      <c r="H8360" s="65"/>
      <c r="I8360" s="105"/>
      <c r="J8360" s="63"/>
      <c r="K8360" s="65"/>
      <c r="L8360" s="65"/>
      <c r="M8360" s="65"/>
      <c r="N8360" s="65"/>
      <c r="O8360" s="63"/>
      <c r="P8360" s="63"/>
      <c r="Q8360" s="63"/>
      <c r="R8360" s="60"/>
      <c r="S8360" s="60"/>
      <c r="T8360" s="69"/>
      <c r="U8360" s="8"/>
      <c r="X8360" s="60"/>
    </row>
    <row r="8361" spans="1:27" ht="22.5" outlineLevel="4" x14ac:dyDescent="0.2">
      <c r="A8361" s="4"/>
      <c r="B8361" s="120"/>
      <c r="C8361" s="121">
        <v>3</v>
      </c>
      <c r="D8361" s="122" t="s">
        <v>760</v>
      </c>
      <c r="E8361" s="123" t="s">
        <v>4246</v>
      </c>
      <c r="F8361" s="124" t="s">
        <v>4247</v>
      </c>
      <c r="G8361" s="122" t="s">
        <v>3656</v>
      </c>
      <c r="H8361" s="125">
        <v>5</v>
      </c>
      <c r="I8361" s="126">
        <v>0</v>
      </c>
      <c r="J8361" s="127">
        <f>H8361*I8361</f>
        <v>0</v>
      </c>
      <c r="K8361" s="125"/>
      <c r="L8361" s="125">
        <f>H8361*K8361</f>
        <v>0</v>
      </c>
      <c r="M8361" s="125"/>
      <c r="N8361" s="125">
        <f>H8361*M8361</f>
        <v>0</v>
      </c>
      <c r="O8361" s="127">
        <v>15</v>
      </c>
      <c r="P8361" s="127">
        <f>J8361*(O8361/100)</f>
        <v>0</v>
      </c>
      <c r="Q8361" s="127">
        <f>J8361+P8361</f>
        <v>0</v>
      </c>
      <c r="R8361" s="128"/>
      <c r="S8361" s="128" t="s">
        <v>776</v>
      </c>
      <c r="T8361" s="129">
        <v>1</v>
      </c>
      <c r="U8361" s="8"/>
      <c r="V8361" s="8"/>
      <c r="W8361" s="8"/>
      <c r="X8361" s="60"/>
    </row>
    <row r="8362" spans="1:27" ht="9.75" outlineLevel="5" x14ac:dyDescent="0.2">
      <c r="A8362" s="130"/>
      <c r="B8362" s="131"/>
      <c r="C8362" s="131"/>
      <c r="D8362" s="132"/>
      <c r="E8362" s="136" t="s">
        <v>0</v>
      </c>
      <c r="F8362" s="159" t="s">
        <v>763</v>
      </c>
      <c r="G8362" s="159"/>
      <c r="H8362" s="160"/>
      <c r="I8362" s="161"/>
      <c r="J8362" s="162"/>
      <c r="K8362" s="134"/>
      <c r="L8362" s="134"/>
      <c r="M8362" s="134"/>
      <c r="N8362" s="134"/>
      <c r="O8362" s="135"/>
      <c r="P8362" s="135"/>
      <c r="Q8362" s="135"/>
      <c r="R8362" s="132"/>
      <c r="S8362" s="132"/>
      <c r="T8362" s="131"/>
      <c r="U8362" s="6"/>
      <c r="V8362" s="8"/>
      <c r="W8362" s="8"/>
      <c r="X8362" s="133" t="str">
        <f>F8362</f>
        <v>---</v>
      </c>
      <c r="Y8362" s="9"/>
      <c r="AA8362" s="11"/>
    </row>
    <row r="8363" spans="1:27" ht="7.5" customHeight="1" outlineLevel="5" x14ac:dyDescent="0.15">
      <c r="B8363" s="69"/>
      <c r="C8363" s="69"/>
      <c r="D8363" s="60"/>
      <c r="E8363" s="60"/>
      <c r="F8363" s="61"/>
      <c r="G8363" s="60"/>
      <c r="H8363" s="65"/>
      <c r="I8363" s="105"/>
      <c r="J8363" s="63"/>
      <c r="K8363" s="65"/>
      <c r="L8363" s="65"/>
      <c r="M8363" s="65"/>
      <c r="N8363" s="65"/>
      <c r="O8363" s="63"/>
      <c r="P8363" s="63"/>
      <c r="Q8363" s="63"/>
      <c r="R8363" s="60"/>
      <c r="S8363" s="60"/>
      <c r="T8363" s="69"/>
      <c r="U8363" s="8"/>
      <c r="X8363" s="60"/>
    </row>
    <row r="8364" spans="1:27" ht="22.5" outlineLevel="4" x14ac:dyDescent="0.2">
      <c r="A8364" s="4"/>
      <c r="B8364" s="120"/>
      <c r="C8364" s="121">
        <v>4</v>
      </c>
      <c r="D8364" s="122" t="s">
        <v>760</v>
      </c>
      <c r="E8364" s="123" t="s">
        <v>4248</v>
      </c>
      <c r="F8364" s="124" t="s">
        <v>4249</v>
      </c>
      <c r="G8364" s="122" t="s">
        <v>3656</v>
      </c>
      <c r="H8364" s="125">
        <v>7</v>
      </c>
      <c r="I8364" s="126">
        <v>0</v>
      </c>
      <c r="J8364" s="127">
        <f>H8364*I8364</f>
        <v>0</v>
      </c>
      <c r="K8364" s="125"/>
      <c r="L8364" s="125">
        <f>H8364*K8364</f>
        <v>0</v>
      </c>
      <c r="M8364" s="125"/>
      <c r="N8364" s="125">
        <f>H8364*M8364</f>
        <v>0</v>
      </c>
      <c r="O8364" s="127">
        <v>15</v>
      </c>
      <c r="P8364" s="127">
        <f>J8364*(O8364/100)</f>
        <v>0</v>
      </c>
      <c r="Q8364" s="127">
        <f>J8364+P8364</f>
        <v>0</v>
      </c>
      <c r="R8364" s="128"/>
      <c r="S8364" s="128" t="s">
        <v>776</v>
      </c>
      <c r="T8364" s="129">
        <v>1</v>
      </c>
      <c r="U8364" s="8"/>
      <c r="V8364" s="8"/>
      <c r="W8364" s="8"/>
      <c r="X8364" s="60"/>
    </row>
    <row r="8365" spans="1:27" ht="9.75" outlineLevel="5" x14ac:dyDescent="0.2">
      <c r="A8365" s="130"/>
      <c r="B8365" s="131"/>
      <c r="C8365" s="131"/>
      <c r="D8365" s="132"/>
      <c r="E8365" s="136" t="s">
        <v>0</v>
      </c>
      <c r="F8365" s="159" t="s">
        <v>763</v>
      </c>
      <c r="G8365" s="159"/>
      <c r="H8365" s="160"/>
      <c r="I8365" s="161"/>
      <c r="J8365" s="162"/>
      <c r="K8365" s="134"/>
      <c r="L8365" s="134"/>
      <c r="M8365" s="134"/>
      <c r="N8365" s="134"/>
      <c r="O8365" s="135"/>
      <c r="P8365" s="135"/>
      <c r="Q8365" s="135"/>
      <c r="R8365" s="132"/>
      <c r="S8365" s="132"/>
      <c r="T8365" s="131"/>
      <c r="U8365" s="6"/>
      <c r="V8365" s="8"/>
      <c r="W8365" s="8"/>
      <c r="X8365" s="133" t="str">
        <f>F8365</f>
        <v>---</v>
      </c>
      <c r="Y8365" s="9"/>
      <c r="AA8365" s="11"/>
    </row>
    <row r="8366" spans="1:27" ht="7.5" customHeight="1" outlineLevel="5" x14ac:dyDescent="0.15">
      <c r="B8366" s="69"/>
      <c r="C8366" s="69"/>
      <c r="D8366" s="60"/>
      <c r="E8366" s="60"/>
      <c r="F8366" s="61"/>
      <c r="G8366" s="60"/>
      <c r="H8366" s="65"/>
      <c r="I8366" s="105"/>
      <c r="J8366" s="63"/>
      <c r="K8366" s="65"/>
      <c r="L8366" s="65"/>
      <c r="M8366" s="65"/>
      <c r="N8366" s="65"/>
      <c r="O8366" s="63"/>
      <c r="P8366" s="63"/>
      <c r="Q8366" s="63"/>
      <c r="R8366" s="60"/>
      <c r="S8366" s="60"/>
      <c r="T8366" s="69"/>
      <c r="U8366" s="8"/>
      <c r="X8366" s="60"/>
    </row>
    <row r="8367" spans="1:27" ht="33.75" outlineLevel="4" x14ac:dyDescent="0.2">
      <c r="A8367" s="4"/>
      <c r="B8367" s="120"/>
      <c r="C8367" s="121">
        <v>5</v>
      </c>
      <c r="D8367" s="122" t="s">
        <v>760</v>
      </c>
      <c r="E8367" s="123" t="s">
        <v>4250</v>
      </c>
      <c r="F8367" s="124" t="s">
        <v>4251</v>
      </c>
      <c r="G8367" s="122" t="s">
        <v>3656</v>
      </c>
      <c r="H8367" s="125">
        <v>5</v>
      </c>
      <c r="I8367" s="126">
        <v>0</v>
      </c>
      <c r="J8367" s="127">
        <f>H8367*I8367</f>
        <v>0</v>
      </c>
      <c r="K8367" s="125"/>
      <c r="L8367" s="125">
        <f>H8367*K8367</f>
        <v>0</v>
      </c>
      <c r="M8367" s="125"/>
      <c r="N8367" s="125">
        <f>H8367*M8367</f>
        <v>0</v>
      </c>
      <c r="O8367" s="127">
        <v>15</v>
      </c>
      <c r="P8367" s="127">
        <f>J8367*(O8367/100)</f>
        <v>0</v>
      </c>
      <c r="Q8367" s="127">
        <f>J8367+P8367</f>
        <v>0</v>
      </c>
      <c r="R8367" s="128"/>
      <c r="S8367" s="128" t="s">
        <v>776</v>
      </c>
      <c r="T8367" s="129">
        <v>1</v>
      </c>
      <c r="U8367" s="8"/>
      <c r="V8367" s="8"/>
      <c r="W8367" s="8"/>
      <c r="X8367" s="60"/>
    </row>
    <row r="8368" spans="1:27" ht="9.75" outlineLevel="5" x14ac:dyDescent="0.2">
      <c r="A8368" s="130"/>
      <c r="B8368" s="131"/>
      <c r="C8368" s="131"/>
      <c r="D8368" s="132"/>
      <c r="E8368" s="136" t="s">
        <v>0</v>
      </c>
      <c r="F8368" s="159" t="s">
        <v>763</v>
      </c>
      <c r="G8368" s="159"/>
      <c r="H8368" s="160"/>
      <c r="I8368" s="161"/>
      <c r="J8368" s="162"/>
      <c r="K8368" s="134"/>
      <c r="L8368" s="134"/>
      <c r="M8368" s="134"/>
      <c r="N8368" s="134"/>
      <c r="O8368" s="135"/>
      <c r="P8368" s="135"/>
      <c r="Q8368" s="135"/>
      <c r="R8368" s="132"/>
      <c r="S8368" s="132"/>
      <c r="T8368" s="131"/>
      <c r="U8368" s="6"/>
      <c r="V8368" s="8"/>
      <c r="W8368" s="8"/>
      <c r="X8368" s="133" t="str">
        <f>F8368</f>
        <v>---</v>
      </c>
      <c r="Y8368" s="9"/>
      <c r="AA8368" s="11"/>
    </row>
    <row r="8369" spans="1:27" ht="7.5" customHeight="1" outlineLevel="5" x14ac:dyDescent="0.15">
      <c r="B8369" s="69"/>
      <c r="C8369" s="69"/>
      <c r="D8369" s="60"/>
      <c r="E8369" s="60"/>
      <c r="F8369" s="61"/>
      <c r="G8369" s="60"/>
      <c r="H8369" s="65"/>
      <c r="I8369" s="105"/>
      <c r="J8369" s="63"/>
      <c r="K8369" s="65"/>
      <c r="L8369" s="65"/>
      <c r="M8369" s="65"/>
      <c r="N8369" s="65"/>
      <c r="O8369" s="63"/>
      <c r="P8369" s="63"/>
      <c r="Q8369" s="63"/>
      <c r="R8369" s="60"/>
      <c r="S8369" s="60"/>
      <c r="T8369" s="69"/>
      <c r="U8369" s="8"/>
      <c r="X8369" s="60"/>
    </row>
    <row r="8370" spans="1:27" ht="11.25" outlineLevel="4" x14ac:dyDescent="0.2">
      <c r="A8370" s="4"/>
      <c r="B8370" s="120"/>
      <c r="C8370" s="121">
        <v>6</v>
      </c>
      <c r="D8370" s="122" t="s">
        <v>760</v>
      </c>
      <c r="E8370" s="123" t="s">
        <v>4252</v>
      </c>
      <c r="F8370" s="124" t="s">
        <v>4253</v>
      </c>
      <c r="G8370" s="122" t="s">
        <v>3656</v>
      </c>
      <c r="H8370" s="125">
        <v>20</v>
      </c>
      <c r="I8370" s="126">
        <v>0</v>
      </c>
      <c r="J8370" s="127">
        <f>H8370*I8370</f>
        <v>0</v>
      </c>
      <c r="K8370" s="125"/>
      <c r="L8370" s="125">
        <f>H8370*K8370</f>
        <v>0</v>
      </c>
      <c r="M8370" s="125"/>
      <c r="N8370" s="125">
        <f>H8370*M8370</f>
        <v>0</v>
      </c>
      <c r="O8370" s="127">
        <v>15</v>
      </c>
      <c r="P8370" s="127">
        <f>J8370*(O8370/100)</f>
        <v>0</v>
      </c>
      <c r="Q8370" s="127">
        <f>J8370+P8370</f>
        <v>0</v>
      </c>
      <c r="R8370" s="128"/>
      <c r="S8370" s="128" t="s">
        <v>776</v>
      </c>
      <c r="T8370" s="129">
        <v>1</v>
      </c>
      <c r="U8370" s="8"/>
      <c r="V8370" s="8"/>
      <c r="W8370" s="8"/>
      <c r="X8370" s="60"/>
    </row>
    <row r="8371" spans="1:27" ht="9.75" outlineLevel="5" x14ac:dyDescent="0.2">
      <c r="A8371" s="130"/>
      <c r="B8371" s="131"/>
      <c r="C8371" s="131"/>
      <c r="D8371" s="132"/>
      <c r="E8371" s="136" t="s">
        <v>0</v>
      </c>
      <c r="F8371" s="159" t="s">
        <v>763</v>
      </c>
      <c r="G8371" s="159"/>
      <c r="H8371" s="160"/>
      <c r="I8371" s="161"/>
      <c r="J8371" s="162"/>
      <c r="K8371" s="134"/>
      <c r="L8371" s="134"/>
      <c r="M8371" s="134"/>
      <c r="N8371" s="134"/>
      <c r="O8371" s="135"/>
      <c r="P8371" s="135"/>
      <c r="Q8371" s="135"/>
      <c r="R8371" s="132"/>
      <c r="S8371" s="132"/>
      <c r="T8371" s="131"/>
      <c r="U8371" s="6"/>
      <c r="V8371" s="8"/>
      <c r="W8371" s="8"/>
      <c r="X8371" s="133" t="str">
        <f>F8371</f>
        <v>---</v>
      </c>
      <c r="Y8371" s="9"/>
      <c r="AA8371" s="11"/>
    </row>
    <row r="8372" spans="1:27" ht="7.5" customHeight="1" outlineLevel="5" x14ac:dyDescent="0.15">
      <c r="B8372" s="69"/>
      <c r="C8372" s="69"/>
      <c r="D8372" s="60"/>
      <c r="E8372" s="60"/>
      <c r="F8372" s="61"/>
      <c r="G8372" s="60"/>
      <c r="H8372" s="65"/>
      <c r="I8372" s="105"/>
      <c r="J8372" s="63"/>
      <c r="K8372" s="65"/>
      <c r="L8372" s="65"/>
      <c r="M8372" s="65"/>
      <c r="N8372" s="65"/>
      <c r="O8372" s="63"/>
      <c r="P8372" s="63"/>
      <c r="Q8372" s="63"/>
      <c r="R8372" s="60"/>
      <c r="S8372" s="60"/>
      <c r="T8372" s="69"/>
      <c r="U8372" s="8"/>
      <c r="X8372" s="60"/>
    </row>
    <row r="8373" spans="1:27" ht="11.25" outlineLevel="4" x14ac:dyDescent="0.2">
      <c r="A8373" s="4"/>
      <c r="B8373" s="120"/>
      <c r="C8373" s="121">
        <v>7</v>
      </c>
      <c r="D8373" s="122" t="s">
        <v>534</v>
      </c>
      <c r="E8373" s="123" t="s">
        <v>4046</v>
      </c>
      <c r="F8373" s="124" t="s">
        <v>4047</v>
      </c>
      <c r="G8373" s="122" t="s">
        <v>752</v>
      </c>
      <c r="H8373" s="125">
        <v>300</v>
      </c>
      <c r="I8373" s="126">
        <v>0</v>
      </c>
      <c r="J8373" s="127">
        <f>H8373*I8373</f>
        <v>0</v>
      </c>
      <c r="K8373" s="125"/>
      <c r="L8373" s="125">
        <f>H8373*K8373</f>
        <v>0</v>
      </c>
      <c r="M8373" s="125"/>
      <c r="N8373" s="125">
        <f>H8373*M8373</f>
        <v>0</v>
      </c>
      <c r="O8373" s="127">
        <v>15</v>
      </c>
      <c r="P8373" s="127">
        <f>J8373*(O8373/100)</f>
        <v>0</v>
      </c>
      <c r="Q8373" s="127">
        <f>J8373+P8373</f>
        <v>0</v>
      </c>
      <c r="R8373" s="128"/>
      <c r="S8373" s="128" t="s">
        <v>538</v>
      </c>
      <c r="T8373" s="129">
        <v>1</v>
      </c>
      <c r="U8373" s="8"/>
      <c r="V8373" s="8"/>
      <c r="W8373" s="8"/>
      <c r="X8373" s="60"/>
    </row>
    <row r="8374" spans="1:27" ht="9.75" outlineLevel="5" x14ac:dyDescent="0.2">
      <c r="A8374" s="130"/>
      <c r="B8374" s="131"/>
      <c r="C8374" s="131"/>
      <c r="D8374" s="132"/>
      <c r="E8374" s="136" t="s">
        <v>0</v>
      </c>
      <c r="F8374" s="159" t="s">
        <v>4048</v>
      </c>
      <c r="G8374" s="159"/>
      <c r="H8374" s="160"/>
      <c r="I8374" s="161"/>
      <c r="J8374" s="162"/>
      <c r="K8374" s="134"/>
      <c r="L8374" s="134"/>
      <c r="M8374" s="134"/>
      <c r="N8374" s="134"/>
      <c r="O8374" s="135"/>
      <c r="P8374" s="135"/>
      <c r="Q8374" s="135"/>
      <c r="R8374" s="132"/>
      <c r="S8374" s="132"/>
      <c r="T8374" s="131"/>
      <c r="U8374" s="6"/>
      <c r="V8374" s="8"/>
      <c r="W8374" s="8"/>
      <c r="X8374" s="133" t="str">
        <f>F8374</f>
        <v>Montáž kabelů sdělovacích pro vnitřní rozvody počtu žil do 15</v>
      </c>
      <c r="Y8374" s="9"/>
      <c r="AA8374" s="11"/>
    </row>
    <row r="8375" spans="1:27" ht="7.5" customHeight="1" outlineLevel="5" x14ac:dyDescent="0.15">
      <c r="B8375" s="69"/>
      <c r="C8375" s="69"/>
      <c r="D8375" s="60"/>
      <c r="E8375" s="60"/>
      <c r="F8375" s="61"/>
      <c r="G8375" s="60"/>
      <c r="H8375" s="65"/>
      <c r="I8375" s="105"/>
      <c r="J8375" s="63"/>
      <c r="K8375" s="65"/>
      <c r="L8375" s="65"/>
      <c r="M8375" s="65"/>
      <c r="N8375" s="65"/>
      <c r="O8375" s="63"/>
      <c r="P8375" s="63"/>
      <c r="Q8375" s="63"/>
      <c r="R8375" s="60"/>
      <c r="S8375" s="60"/>
      <c r="T8375" s="69"/>
      <c r="U8375" s="8"/>
      <c r="X8375" s="60"/>
    </row>
    <row r="8376" spans="1:27" ht="11.25" outlineLevel="4" x14ac:dyDescent="0.2">
      <c r="A8376" s="4"/>
      <c r="B8376" s="120"/>
      <c r="C8376" s="121">
        <v>8</v>
      </c>
      <c r="D8376" s="122" t="s">
        <v>760</v>
      </c>
      <c r="E8376" s="123" t="s">
        <v>4254</v>
      </c>
      <c r="F8376" s="124" t="s">
        <v>4255</v>
      </c>
      <c r="G8376" s="122" t="s">
        <v>752</v>
      </c>
      <c r="H8376" s="125">
        <v>300</v>
      </c>
      <c r="I8376" s="126">
        <v>0</v>
      </c>
      <c r="J8376" s="127">
        <f>H8376*I8376</f>
        <v>0</v>
      </c>
      <c r="K8376" s="125"/>
      <c r="L8376" s="125">
        <f>H8376*K8376</f>
        <v>0</v>
      </c>
      <c r="M8376" s="125"/>
      <c r="N8376" s="125">
        <f>H8376*M8376</f>
        <v>0</v>
      </c>
      <c r="O8376" s="127">
        <v>15</v>
      </c>
      <c r="P8376" s="127">
        <f>J8376*(O8376/100)</f>
        <v>0</v>
      </c>
      <c r="Q8376" s="127">
        <f>J8376+P8376</f>
        <v>0</v>
      </c>
      <c r="R8376" s="128"/>
      <c r="S8376" s="128" t="s">
        <v>776</v>
      </c>
      <c r="T8376" s="129">
        <v>1</v>
      </c>
      <c r="U8376" s="8"/>
      <c r="V8376" s="8"/>
      <c r="W8376" s="8"/>
      <c r="X8376" s="60"/>
    </row>
    <row r="8377" spans="1:27" ht="9.75" outlineLevel="5" x14ac:dyDescent="0.2">
      <c r="A8377" s="130"/>
      <c r="B8377" s="131"/>
      <c r="C8377" s="131"/>
      <c r="D8377" s="132"/>
      <c r="E8377" s="136" t="s">
        <v>0</v>
      </c>
      <c r="F8377" s="159" t="s">
        <v>763</v>
      </c>
      <c r="G8377" s="159"/>
      <c r="H8377" s="160"/>
      <c r="I8377" s="161"/>
      <c r="J8377" s="162"/>
      <c r="K8377" s="134"/>
      <c r="L8377" s="134"/>
      <c r="M8377" s="134"/>
      <c r="N8377" s="134"/>
      <c r="O8377" s="135"/>
      <c r="P8377" s="135"/>
      <c r="Q8377" s="135"/>
      <c r="R8377" s="132"/>
      <c r="S8377" s="132"/>
      <c r="T8377" s="131"/>
      <c r="U8377" s="6"/>
      <c r="V8377" s="8"/>
      <c r="W8377" s="8"/>
      <c r="X8377" s="133" t="str">
        <f>F8377</f>
        <v>---</v>
      </c>
      <c r="Y8377" s="9"/>
      <c r="AA8377" s="11"/>
    </row>
    <row r="8378" spans="1:27" ht="7.5" customHeight="1" outlineLevel="5" x14ac:dyDescent="0.15">
      <c r="B8378" s="69"/>
      <c r="C8378" s="69"/>
      <c r="D8378" s="60"/>
      <c r="E8378" s="60"/>
      <c r="F8378" s="61"/>
      <c r="G8378" s="60"/>
      <c r="H8378" s="65"/>
      <c r="I8378" s="105"/>
      <c r="J8378" s="63"/>
      <c r="K8378" s="65"/>
      <c r="L8378" s="65"/>
      <c r="M8378" s="65"/>
      <c r="N8378" s="65"/>
      <c r="O8378" s="63"/>
      <c r="P8378" s="63"/>
      <c r="Q8378" s="63"/>
      <c r="R8378" s="60"/>
      <c r="S8378" s="60"/>
      <c r="T8378" s="69"/>
      <c r="U8378" s="8"/>
      <c r="X8378" s="60"/>
    </row>
    <row r="8379" spans="1:27" ht="11.25" outlineLevel="4" x14ac:dyDescent="0.2">
      <c r="A8379" s="4"/>
      <c r="B8379" s="120"/>
      <c r="C8379" s="121">
        <v>9</v>
      </c>
      <c r="D8379" s="122" t="s">
        <v>534</v>
      </c>
      <c r="E8379" s="123" t="s">
        <v>4218</v>
      </c>
      <c r="F8379" s="124" t="s">
        <v>4219</v>
      </c>
      <c r="G8379" s="122" t="s">
        <v>752</v>
      </c>
      <c r="H8379" s="125">
        <v>250</v>
      </c>
      <c r="I8379" s="126">
        <v>0</v>
      </c>
      <c r="J8379" s="127">
        <f>H8379*I8379</f>
        <v>0</v>
      </c>
      <c r="K8379" s="125"/>
      <c r="L8379" s="125">
        <f>H8379*K8379</f>
        <v>0</v>
      </c>
      <c r="M8379" s="125"/>
      <c r="N8379" s="125">
        <f>H8379*M8379</f>
        <v>0</v>
      </c>
      <c r="O8379" s="127">
        <v>15</v>
      </c>
      <c r="P8379" s="127">
        <f>J8379*(O8379/100)</f>
        <v>0</v>
      </c>
      <c r="Q8379" s="127">
        <f>J8379+P8379</f>
        <v>0</v>
      </c>
      <c r="R8379" s="128"/>
      <c r="S8379" s="128" t="s">
        <v>538</v>
      </c>
      <c r="T8379" s="129">
        <v>1</v>
      </c>
      <c r="U8379" s="8"/>
      <c r="V8379" s="8"/>
      <c r="W8379" s="8"/>
      <c r="X8379" s="60"/>
    </row>
    <row r="8380" spans="1:27" ht="9.75" outlineLevel="5" x14ac:dyDescent="0.2">
      <c r="A8380" s="130"/>
      <c r="B8380" s="131"/>
      <c r="C8380" s="131"/>
      <c r="D8380" s="132"/>
      <c r="E8380" s="136" t="s">
        <v>0</v>
      </c>
      <c r="F8380" s="159" t="s">
        <v>4220</v>
      </c>
      <c r="G8380" s="159"/>
      <c r="H8380" s="160"/>
      <c r="I8380" s="161"/>
      <c r="J8380" s="162"/>
      <c r="K8380" s="134"/>
      <c r="L8380" s="134"/>
      <c r="M8380" s="134"/>
      <c r="N8380" s="134"/>
      <c r="O8380" s="135"/>
      <c r="P8380" s="135"/>
      <c r="Q8380" s="135"/>
      <c r="R8380" s="132"/>
      <c r="S8380" s="132"/>
      <c r="T8380" s="131"/>
      <c r="U8380" s="6"/>
      <c r="V8380" s="8"/>
      <c r="W8380" s="8"/>
      <c r="X8380" s="133" t="str">
        <f>F8380</f>
        <v>Montáž trubek elektroinstalačních s nasunutím nebo našroubováním do krabic plastových ohebných, uložených pod omítku, vnější Ø přes 11 do 23 mm</v>
      </c>
      <c r="Y8380" s="9"/>
      <c r="AA8380" s="11"/>
    </row>
    <row r="8381" spans="1:27" ht="7.5" customHeight="1" outlineLevel="5" x14ac:dyDescent="0.15">
      <c r="B8381" s="69"/>
      <c r="C8381" s="69"/>
      <c r="D8381" s="60"/>
      <c r="E8381" s="60"/>
      <c r="F8381" s="61"/>
      <c r="G8381" s="60"/>
      <c r="H8381" s="65"/>
      <c r="I8381" s="105"/>
      <c r="J8381" s="63"/>
      <c r="K8381" s="65"/>
      <c r="L8381" s="65"/>
      <c r="M8381" s="65"/>
      <c r="N8381" s="65"/>
      <c r="O8381" s="63"/>
      <c r="P8381" s="63"/>
      <c r="Q8381" s="63"/>
      <c r="R8381" s="60"/>
      <c r="S8381" s="60"/>
      <c r="T8381" s="69"/>
      <c r="U8381" s="8"/>
      <c r="X8381" s="60"/>
    </row>
    <row r="8382" spans="1:27" ht="22.5" outlineLevel="4" x14ac:dyDescent="0.2">
      <c r="A8382" s="4"/>
      <c r="B8382" s="120"/>
      <c r="C8382" s="121">
        <v>10</v>
      </c>
      <c r="D8382" s="122" t="s">
        <v>760</v>
      </c>
      <c r="E8382" s="123" t="s">
        <v>4221</v>
      </c>
      <c r="F8382" s="124" t="s">
        <v>4222</v>
      </c>
      <c r="G8382" s="122" t="s">
        <v>3721</v>
      </c>
      <c r="H8382" s="125">
        <v>250</v>
      </c>
      <c r="I8382" s="126">
        <v>0</v>
      </c>
      <c r="J8382" s="127">
        <f>H8382*I8382</f>
        <v>0</v>
      </c>
      <c r="K8382" s="125"/>
      <c r="L8382" s="125">
        <f>H8382*K8382</f>
        <v>0</v>
      </c>
      <c r="M8382" s="125"/>
      <c r="N8382" s="125">
        <f>H8382*M8382</f>
        <v>0</v>
      </c>
      <c r="O8382" s="127">
        <v>15</v>
      </c>
      <c r="P8382" s="127">
        <f>J8382*(O8382/100)</f>
        <v>0</v>
      </c>
      <c r="Q8382" s="127">
        <f>J8382+P8382</f>
        <v>0</v>
      </c>
      <c r="R8382" s="128"/>
      <c r="S8382" s="128" t="s">
        <v>776</v>
      </c>
      <c r="T8382" s="129">
        <v>1</v>
      </c>
      <c r="U8382" s="8"/>
      <c r="V8382" s="8"/>
      <c r="W8382" s="8"/>
      <c r="X8382" s="60"/>
    </row>
    <row r="8383" spans="1:27" ht="9.75" outlineLevel="5" x14ac:dyDescent="0.2">
      <c r="A8383" s="130"/>
      <c r="B8383" s="131"/>
      <c r="C8383" s="131"/>
      <c r="D8383" s="132"/>
      <c r="E8383" s="136" t="s">
        <v>0</v>
      </c>
      <c r="F8383" s="159" t="s">
        <v>763</v>
      </c>
      <c r="G8383" s="159"/>
      <c r="H8383" s="160"/>
      <c r="I8383" s="161"/>
      <c r="J8383" s="162"/>
      <c r="K8383" s="134"/>
      <c r="L8383" s="134"/>
      <c r="M8383" s="134"/>
      <c r="N8383" s="134"/>
      <c r="O8383" s="135"/>
      <c r="P8383" s="135"/>
      <c r="Q8383" s="135"/>
      <c r="R8383" s="132"/>
      <c r="S8383" s="132"/>
      <c r="T8383" s="131"/>
      <c r="U8383" s="6"/>
      <c r="V8383" s="8"/>
      <c r="W8383" s="8"/>
      <c r="X8383" s="133" t="str">
        <f>F8383</f>
        <v>---</v>
      </c>
      <c r="Y8383" s="9"/>
      <c r="AA8383" s="11"/>
    </row>
    <row r="8384" spans="1:27" ht="7.5" customHeight="1" outlineLevel="5" x14ac:dyDescent="0.15">
      <c r="B8384" s="69"/>
      <c r="C8384" s="69"/>
      <c r="D8384" s="60"/>
      <c r="E8384" s="60"/>
      <c r="F8384" s="61"/>
      <c r="G8384" s="60"/>
      <c r="H8384" s="65"/>
      <c r="I8384" s="105"/>
      <c r="J8384" s="63"/>
      <c r="K8384" s="65"/>
      <c r="L8384" s="65"/>
      <c r="M8384" s="65"/>
      <c r="N8384" s="65"/>
      <c r="O8384" s="63"/>
      <c r="P8384" s="63"/>
      <c r="Q8384" s="63"/>
      <c r="R8384" s="60"/>
      <c r="S8384" s="60"/>
      <c r="T8384" s="69"/>
      <c r="U8384" s="8"/>
      <c r="X8384" s="60"/>
    </row>
    <row r="8385" spans="1:27" ht="11.25" outlineLevel="4" x14ac:dyDescent="0.2">
      <c r="A8385" s="4"/>
      <c r="B8385" s="120"/>
      <c r="C8385" s="121">
        <v>11</v>
      </c>
      <c r="D8385" s="122" t="s">
        <v>760</v>
      </c>
      <c r="E8385" s="123" t="s">
        <v>4223</v>
      </c>
      <c r="F8385" s="124" t="s">
        <v>4224</v>
      </c>
      <c r="G8385" s="122" t="s">
        <v>3854</v>
      </c>
      <c r="H8385" s="125">
        <v>1</v>
      </c>
      <c r="I8385" s="126">
        <v>0</v>
      </c>
      <c r="J8385" s="127">
        <f>H8385*I8385</f>
        <v>0</v>
      </c>
      <c r="K8385" s="125"/>
      <c r="L8385" s="125">
        <f>H8385*K8385</f>
        <v>0</v>
      </c>
      <c r="M8385" s="125"/>
      <c r="N8385" s="125">
        <f>H8385*M8385</f>
        <v>0</v>
      </c>
      <c r="O8385" s="127">
        <v>15</v>
      </c>
      <c r="P8385" s="127">
        <f>J8385*(O8385/100)</f>
        <v>0</v>
      </c>
      <c r="Q8385" s="127">
        <f>J8385+P8385</f>
        <v>0</v>
      </c>
      <c r="R8385" s="128"/>
      <c r="S8385" s="128" t="s">
        <v>776</v>
      </c>
      <c r="T8385" s="129">
        <v>1</v>
      </c>
      <c r="U8385" s="8"/>
      <c r="V8385" s="8"/>
      <c r="W8385" s="8"/>
      <c r="X8385" s="60"/>
    </row>
    <row r="8386" spans="1:27" ht="9.75" outlineLevel="5" x14ac:dyDescent="0.2">
      <c r="A8386" s="130"/>
      <c r="B8386" s="131"/>
      <c r="C8386" s="131"/>
      <c r="D8386" s="132"/>
      <c r="E8386" s="136" t="s">
        <v>0</v>
      </c>
      <c r="F8386" s="159" t="s">
        <v>763</v>
      </c>
      <c r="G8386" s="159"/>
      <c r="H8386" s="160"/>
      <c r="I8386" s="161"/>
      <c r="J8386" s="162"/>
      <c r="K8386" s="134"/>
      <c r="L8386" s="134"/>
      <c r="M8386" s="134"/>
      <c r="N8386" s="134"/>
      <c r="O8386" s="135"/>
      <c r="P8386" s="135"/>
      <c r="Q8386" s="135"/>
      <c r="R8386" s="132"/>
      <c r="S8386" s="132"/>
      <c r="T8386" s="131"/>
      <c r="U8386" s="6"/>
      <c r="V8386" s="8"/>
      <c r="W8386" s="8"/>
      <c r="X8386" s="133" t="str">
        <f>F8386</f>
        <v>---</v>
      </c>
      <c r="Y8386" s="9"/>
      <c r="AA8386" s="11"/>
    </row>
    <row r="8387" spans="1:27" ht="7.5" customHeight="1" outlineLevel="5" x14ac:dyDescent="0.15">
      <c r="B8387" s="69"/>
      <c r="C8387" s="69"/>
      <c r="D8387" s="60"/>
      <c r="E8387" s="60"/>
      <c r="F8387" s="61"/>
      <c r="G8387" s="60"/>
      <c r="H8387" s="65"/>
      <c r="I8387" s="105"/>
      <c r="J8387" s="63"/>
      <c r="K8387" s="65"/>
      <c r="L8387" s="65"/>
      <c r="M8387" s="65"/>
      <c r="N8387" s="65"/>
      <c r="O8387" s="63"/>
      <c r="P8387" s="63"/>
      <c r="Q8387" s="63"/>
      <c r="R8387" s="60"/>
      <c r="S8387" s="60"/>
      <c r="T8387" s="69"/>
      <c r="U8387" s="8"/>
      <c r="X8387" s="60"/>
    </row>
    <row r="8388" spans="1:27" ht="11.25" outlineLevel="4" x14ac:dyDescent="0.2">
      <c r="A8388" s="4"/>
      <c r="B8388" s="120"/>
      <c r="C8388" s="121">
        <v>12</v>
      </c>
      <c r="D8388" s="122" t="s">
        <v>534</v>
      </c>
      <c r="E8388" s="123" t="s">
        <v>4256</v>
      </c>
      <c r="F8388" s="124" t="s">
        <v>4257</v>
      </c>
      <c r="G8388" s="122" t="s">
        <v>724</v>
      </c>
      <c r="H8388" s="125">
        <v>1</v>
      </c>
      <c r="I8388" s="126">
        <v>0</v>
      </c>
      <c r="J8388" s="127">
        <f>H8388*I8388</f>
        <v>0</v>
      </c>
      <c r="K8388" s="125"/>
      <c r="L8388" s="125">
        <f>H8388*K8388</f>
        <v>0</v>
      </c>
      <c r="M8388" s="125"/>
      <c r="N8388" s="125">
        <f>H8388*M8388</f>
        <v>0</v>
      </c>
      <c r="O8388" s="127">
        <v>15</v>
      </c>
      <c r="P8388" s="127">
        <f>J8388*(O8388/100)</f>
        <v>0</v>
      </c>
      <c r="Q8388" s="127">
        <f>J8388+P8388</f>
        <v>0</v>
      </c>
      <c r="R8388" s="128"/>
      <c r="S8388" s="128" t="s">
        <v>538</v>
      </c>
      <c r="T8388" s="129">
        <v>1</v>
      </c>
      <c r="U8388" s="8"/>
      <c r="V8388" s="8"/>
      <c r="W8388" s="8"/>
      <c r="X8388" s="60"/>
    </row>
    <row r="8389" spans="1:27" ht="9.75" outlineLevel="5" x14ac:dyDescent="0.2">
      <c r="A8389" s="130"/>
      <c r="B8389" s="131"/>
      <c r="C8389" s="131"/>
      <c r="D8389" s="132"/>
      <c r="E8389" s="136" t="s">
        <v>0</v>
      </c>
      <c r="F8389" s="159" t="s">
        <v>4258</v>
      </c>
      <c r="G8389" s="159"/>
      <c r="H8389" s="160"/>
      <c r="I8389" s="161"/>
      <c r="J8389" s="162"/>
      <c r="K8389" s="134"/>
      <c r="L8389" s="134"/>
      <c r="M8389" s="134"/>
      <c r="N8389" s="134"/>
      <c r="O8389" s="135"/>
      <c r="P8389" s="135"/>
      <c r="Q8389" s="135"/>
      <c r="R8389" s="132"/>
      <c r="S8389" s="132"/>
      <c r="T8389" s="131"/>
      <c r="U8389" s="6"/>
      <c r="V8389" s="8"/>
      <c r="W8389" s="8"/>
      <c r="X8389" s="133" t="str">
        <f>F8389</f>
        <v>Montáž ústředny PZTS s komunikátorem na PCO a zdrojem do 16 ti zón a 4 podsystémů</v>
      </c>
      <c r="Y8389" s="9"/>
      <c r="AA8389" s="11"/>
    </row>
    <row r="8390" spans="1:27" ht="7.5" customHeight="1" outlineLevel="5" x14ac:dyDescent="0.15">
      <c r="B8390" s="69"/>
      <c r="C8390" s="69"/>
      <c r="D8390" s="60"/>
      <c r="E8390" s="60"/>
      <c r="F8390" s="61"/>
      <c r="G8390" s="60"/>
      <c r="H8390" s="65"/>
      <c r="I8390" s="105"/>
      <c r="J8390" s="63"/>
      <c r="K8390" s="65"/>
      <c r="L8390" s="65"/>
      <c r="M8390" s="65"/>
      <c r="N8390" s="65"/>
      <c r="O8390" s="63"/>
      <c r="P8390" s="63"/>
      <c r="Q8390" s="63"/>
      <c r="R8390" s="60"/>
      <c r="S8390" s="60"/>
      <c r="T8390" s="69"/>
      <c r="U8390" s="8"/>
      <c r="X8390" s="60"/>
    </row>
    <row r="8391" spans="1:27" ht="11.25" outlineLevel="4" x14ac:dyDescent="0.2">
      <c r="A8391" s="4"/>
      <c r="B8391" s="120"/>
      <c r="C8391" s="121">
        <v>13</v>
      </c>
      <c r="D8391" s="122" t="s">
        <v>534</v>
      </c>
      <c r="E8391" s="123" t="s">
        <v>4259</v>
      </c>
      <c r="F8391" s="124" t="s">
        <v>4260</v>
      </c>
      <c r="G8391" s="122" t="s">
        <v>724</v>
      </c>
      <c r="H8391" s="125">
        <v>1</v>
      </c>
      <c r="I8391" s="126">
        <v>0</v>
      </c>
      <c r="J8391" s="127">
        <f>H8391*I8391</f>
        <v>0</v>
      </c>
      <c r="K8391" s="125"/>
      <c r="L8391" s="125">
        <f>H8391*K8391</f>
        <v>0</v>
      </c>
      <c r="M8391" s="125"/>
      <c r="N8391" s="125">
        <f>H8391*M8391</f>
        <v>0</v>
      </c>
      <c r="O8391" s="127">
        <v>15</v>
      </c>
      <c r="P8391" s="127">
        <f>J8391*(O8391/100)</f>
        <v>0</v>
      </c>
      <c r="Q8391" s="127">
        <f>J8391+P8391</f>
        <v>0</v>
      </c>
      <c r="R8391" s="128"/>
      <c r="S8391" s="128" t="s">
        <v>538</v>
      </c>
      <c r="T8391" s="129">
        <v>1</v>
      </c>
      <c r="U8391" s="8"/>
      <c r="V8391" s="8"/>
      <c r="W8391" s="8"/>
      <c r="X8391" s="60"/>
    </row>
    <row r="8392" spans="1:27" ht="9.75" outlineLevel="5" x14ac:dyDescent="0.2">
      <c r="A8392" s="130"/>
      <c r="B8392" s="131"/>
      <c r="C8392" s="131"/>
      <c r="D8392" s="132"/>
      <c r="E8392" s="136" t="s">
        <v>0</v>
      </c>
      <c r="F8392" s="159" t="s">
        <v>4260</v>
      </c>
      <c r="G8392" s="159"/>
      <c r="H8392" s="160"/>
      <c r="I8392" s="161"/>
      <c r="J8392" s="162"/>
      <c r="K8392" s="134"/>
      <c r="L8392" s="134"/>
      <c r="M8392" s="134"/>
      <c r="N8392" s="134"/>
      <c r="O8392" s="135"/>
      <c r="P8392" s="135"/>
      <c r="Q8392" s="135"/>
      <c r="R8392" s="132"/>
      <c r="S8392" s="132"/>
      <c r="T8392" s="131"/>
      <c r="U8392" s="6"/>
      <c r="V8392" s="8"/>
      <c r="W8392" s="8"/>
      <c r="X8392" s="133" t="str">
        <f>F8392</f>
        <v>Montáž akumulátoru 12V</v>
      </c>
      <c r="Y8392" s="9"/>
      <c r="AA8392" s="11"/>
    </row>
    <row r="8393" spans="1:27" ht="7.5" customHeight="1" outlineLevel="5" x14ac:dyDescent="0.15">
      <c r="B8393" s="69"/>
      <c r="C8393" s="69"/>
      <c r="D8393" s="60"/>
      <c r="E8393" s="60"/>
      <c r="F8393" s="61"/>
      <c r="G8393" s="60"/>
      <c r="H8393" s="65"/>
      <c r="I8393" s="105"/>
      <c r="J8393" s="63"/>
      <c r="K8393" s="65"/>
      <c r="L8393" s="65"/>
      <c r="M8393" s="65"/>
      <c r="N8393" s="65"/>
      <c r="O8393" s="63"/>
      <c r="P8393" s="63"/>
      <c r="Q8393" s="63"/>
      <c r="R8393" s="60"/>
      <c r="S8393" s="60"/>
      <c r="T8393" s="69"/>
      <c r="U8393" s="8"/>
      <c r="X8393" s="60"/>
    </row>
    <row r="8394" spans="1:27" ht="11.25" outlineLevel="4" x14ac:dyDescent="0.2">
      <c r="A8394" s="4"/>
      <c r="B8394" s="120"/>
      <c r="C8394" s="121">
        <v>14</v>
      </c>
      <c r="D8394" s="122" t="s">
        <v>534</v>
      </c>
      <c r="E8394" s="123" t="s">
        <v>4261</v>
      </c>
      <c r="F8394" s="124" t="s">
        <v>4262</v>
      </c>
      <c r="G8394" s="122" t="s">
        <v>724</v>
      </c>
      <c r="H8394" s="125">
        <v>5</v>
      </c>
      <c r="I8394" s="126">
        <v>0</v>
      </c>
      <c r="J8394" s="127">
        <f>H8394*I8394</f>
        <v>0</v>
      </c>
      <c r="K8394" s="125"/>
      <c r="L8394" s="125">
        <f>H8394*K8394</f>
        <v>0</v>
      </c>
      <c r="M8394" s="125"/>
      <c r="N8394" s="125">
        <f>H8394*M8394</f>
        <v>0</v>
      </c>
      <c r="O8394" s="127">
        <v>15</v>
      </c>
      <c r="P8394" s="127">
        <f>J8394*(O8394/100)</f>
        <v>0</v>
      </c>
      <c r="Q8394" s="127">
        <f>J8394+P8394</f>
        <v>0</v>
      </c>
      <c r="R8394" s="128"/>
      <c r="S8394" s="128" t="s">
        <v>538</v>
      </c>
      <c r="T8394" s="129">
        <v>1</v>
      </c>
      <c r="U8394" s="8"/>
      <c r="V8394" s="8"/>
      <c r="W8394" s="8"/>
      <c r="X8394" s="60"/>
    </row>
    <row r="8395" spans="1:27" ht="9.75" outlineLevel="5" x14ac:dyDescent="0.2">
      <c r="A8395" s="130"/>
      <c r="B8395" s="131"/>
      <c r="C8395" s="131"/>
      <c r="D8395" s="132"/>
      <c r="E8395" s="136" t="s">
        <v>0</v>
      </c>
      <c r="F8395" s="159" t="s">
        <v>4263</v>
      </c>
      <c r="G8395" s="159"/>
      <c r="H8395" s="160"/>
      <c r="I8395" s="161"/>
      <c r="J8395" s="162"/>
      <c r="K8395" s="134"/>
      <c r="L8395" s="134"/>
      <c r="M8395" s="134"/>
      <c r="N8395" s="134"/>
      <c r="O8395" s="135"/>
      <c r="P8395" s="135"/>
      <c r="Q8395" s="135"/>
      <c r="R8395" s="132"/>
      <c r="S8395" s="132"/>
      <c r="T8395" s="131"/>
      <c r="U8395" s="6"/>
      <c r="V8395" s="8"/>
      <c r="W8395" s="8"/>
      <c r="X8395" s="133" t="str">
        <f>F8395</f>
        <v>Montáž klávesnice pro dodanou ústřednu</v>
      </c>
      <c r="Y8395" s="9"/>
      <c r="AA8395" s="11"/>
    </row>
    <row r="8396" spans="1:27" ht="7.5" customHeight="1" outlineLevel="5" x14ac:dyDescent="0.15">
      <c r="B8396" s="69"/>
      <c r="C8396" s="69"/>
      <c r="D8396" s="60"/>
      <c r="E8396" s="60"/>
      <c r="F8396" s="61"/>
      <c r="G8396" s="60"/>
      <c r="H8396" s="65"/>
      <c r="I8396" s="105"/>
      <c r="J8396" s="63"/>
      <c r="K8396" s="65"/>
      <c r="L8396" s="65"/>
      <c r="M8396" s="65"/>
      <c r="N8396" s="65"/>
      <c r="O8396" s="63"/>
      <c r="P8396" s="63"/>
      <c r="Q8396" s="63"/>
      <c r="R8396" s="60"/>
      <c r="S8396" s="60"/>
      <c r="T8396" s="69"/>
      <c r="U8396" s="8"/>
      <c r="X8396" s="60"/>
    </row>
    <row r="8397" spans="1:27" ht="11.25" outlineLevel="4" x14ac:dyDescent="0.2">
      <c r="A8397" s="4"/>
      <c r="B8397" s="120"/>
      <c r="C8397" s="121">
        <v>15</v>
      </c>
      <c r="D8397" s="122" t="s">
        <v>534</v>
      </c>
      <c r="E8397" s="123" t="s">
        <v>4264</v>
      </c>
      <c r="F8397" s="124" t="s">
        <v>4265</v>
      </c>
      <c r="G8397" s="122" t="s">
        <v>724</v>
      </c>
      <c r="H8397" s="125">
        <v>12</v>
      </c>
      <c r="I8397" s="126">
        <v>0</v>
      </c>
      <c r="J8397" s="127">
        <f>H8397*I8397</f>
        <v>0</v>
      </c>
      <c r="K8397" s="125"/>
      <c r="L8397" s="125">
        <f>H8397*K8397</f>
        <v>0</v>
      </c>
      <c r="M8397" s="125"/>
      <c r="N8397" s="125">
        <f>H8397*M8397</f>
        <v>0</v>
      </c>
      <c r="O8397" s="127">
        <v>15</v>
      </c>
      <c r="P8397" s="127">
        <f>J8397*(O8397/100)</f>
        <v>0</v>
      </c>
      <c r="Q8397" s="127">
        <f>J8397+P8397</f>
        <v>0</v>
      </c>
      <c r="R8397" s="128"/>
      <c r="S8397" s="128" t="s">
        <v>538</v>
      </c>
      <c r="T8397" s="129">
        <v>1</v>
      </c>
      <c r="U8397" s="8"/>
      <c r="V8397" s="8"/>
      <c r="W8397" s="8"/>
      <c r="X8397" s="60"/>
    </row>
    <row r="8398" spans="1:27" ht="9.75" outlineLevel="5" x14ac:dyDescent="0.2">
      <c r="A8398" s="130"/>
      <c r="B8398" s="131"/>
      <c r="C8398" s="131"/>
      <c r="D8398" s="132"/>
      <c r="E8398" s="136" t="s">
        <v>0</v>
      </c>
      <c r="F8398" s="159" t="s">
        <v>4266</v>
      </c>
      <c r="G8398" s="159"/>
      <c r="H8398" s="160"/>
      <c r="I8398" s="161"/>
      <c r="J8398" s="162"/>
      <c r="K8398" s="134"/>
      <c r="L8398" s="134"/>
      <c r="M8398" s="134"/>
      <c r="N8398" s="134"/>
      <c r="O8398" s="135"/>
      <c r="P8398" s="135"/>
      <c r="Q8398" s="135"/>
      <c r="R8398" s="132"/>
      <c r="S8398" s="132"/>
      <c r="T8398" s="131"/>
      <c r="U8398" s="6"/>
      <c r="V8398" s="8"/>
      <c r="W8398" s="8"/>
      <c r="X8398" s="133" t="str">
        <f>F8398</f>
        <v>Montáž příslušenství pro PZTS detektor na stěnu nebo na strop</v>
      </c>
      <c r="Y8398" s="9"/>
      <c r="AA8398" s="11"/>
    </row>
    <row r="8399" spans="1:27" ht="7.5" customHeight="1" outlineLevel="5" x14ac:dyDescent="0.15">
      <c r="B8399" s="69"/>
      <c r="C8399" s="69"/>
      <c r="D8399" s="60"/>
      <c r="E8399" s="60"/>
      <c r="F8399" s="61"/>
      <c r="G8399" s="60"/>
      <c r="H8399" s="65"/>
      <c r="I8399" s="105"/>
      <c r="J8399" s="63"/>
      <c r="K8399" s="65"/>
      <c r="L8399" s="65"/>
      <c r="M8399" s="65"/>
      <c r="N8399" s="65"/>
      <c r="O8399" s="63"/>
      <c r="P8399" s="63"/>
      <c r="Q8399" s="63"/>
      <c r="R8399" s="60"/>
      <c r="S8399" s="60"/>
      <c r="T8399" s="69"/>
      <c r="U8399" s="8"/>
      <c r="X8399" s="60"/>
    </row>
    <row r="8400" spans="1:27" ht="11.25" outlineLevel="4" x14ac:dyDescent="0.2">
      <c r="A8400" s="4"/>
      <c r="B8400" s="120"/>
      <c r="C8400" s="121">
        <v>16</v>
      </c>
      <c r="D8400" s="122" t="s">
        <v>534</v>
      </c>
      <c r="E8400" s="123" t="s">
        <v>4267</v>
      </c>
      <c r="F8400" s="124" t="s">
        <v>4268</v>
      </c>
      <c r="G8400" s="122" t="s">
        <v>724</v>
      </c>
      <c r="H8400" s="125">
        <v>1</v>
      </c>
      <c r="I8400" s="126">
        <v>0</v>
      </c>
      <c r="J8400" s="127">
        <f>H8400*I8400</f>
        <v>0</v>
      </c>
      <c r="K8400" s="125"/>
      <c r="L8400" s="125">
        <f>H8400*K8400</f>
        <v>0</v>
      </c>
      <c r="M8400" s="125"/>
      <c r="N8400" s="125">
        <f>H8400*M8400</f>
        <v>0</v>
      </c>
      <c r="O8400" s="127">
        <v>15</v>
      </c>
      <c r="P8400" s="127">
        <f>J8400*(O8400/100)</f>
        <v>0</v>
      </c>
      <c r="Q8400" s="127">
        <f>J8400+P8400</f>
        <v>0</v>
      </c>
      <c r="R8400" s="128"/>
      <c r="S8400" s="128" t="s">
        <v>538</v>
      </c>
      <c r="T8400" s="129">
        <v>1</v>
      </c>
      <c r="U8400" s="8"/>
      <c r="V8400" s="8"/>
      <c r="W8400" s="8"/>
      <c r="X8400" s="60"/>
    </row>
    <row r="8401" spans="1:27" ht="9.75" outlineLevel="5" x14ac:dyDescent="0.2">
      <c r="A8401" s="130"/>
      <c r="B8401" s="131"/>
      <c r="C8401" s="131"/>
      <c r="D8401" s="132"/>
      <c r="E8401" s="136" t="s">
        <v>0</v>
      </c>
      <c r="F8401" s="159" t="s">
        <v>4269</v>
      </c>
      <c r="G8401" s="159"/>
      <c r="H8401" s="160"/>
      <c r="I8401" s="161"/>
      <c r="J8401" s="162"/>
      <c r="K8401" s="134"/>
      <c r="L8401" s="134"/>
      <c r="M8401" s="134"/>
      <c r="N8401" s="134"/>
      <c r="O8401" s="135"/>
      <c r="P8401" s="135"/>
      <c r="Q8401" s="135"/>
      <c r="R8401" s="132"/>
      <c r="S8401" s="132"/>
      <c r="T8401" s="131"/>
      <c r="U8401" s="6"/>
      <c r="V8401" s="8"/>
      <c r="W8401" s="8"/>
      <c r="X8401" s="133" t="str">
        <f>F8401</f>
        <v>Nastavení a oživení PZTS programování základních parametrů ústředny</v>
      </c>
      <c r="Y8401" s="9"/>
      <c r="AA8401" s="11"/>
    </row>
    <row r="8402" spans="1:27" ht="7.5" customHeight="1" outlineLevel="5" x14ac:dyDescent="0.15">
      <c r="B8402" s="69"/>
      <c r="C8402" s="69"/>
      <c r="D8402" s="60"/>
      <c r="E8402" s="60"/>
      <c r="F8402" s="61"/>
      <c r="G8402" s="60"/>
      <c r="H8402" s="65"/>
      <c r="I8402" s="105"/>
      <c r="J8402" s="63"/>
      <c r="K8402" s="65"/>
      <c r="L8402" s="65"/>
      <c r="M8402" s="65"/>
      <c r="N8402" s="65"/>
      <c r="O8402" s="63"/>
      <c r="P8402" s="63"/>
      <c r="Q8402" s="63"/>
      <c r="R8402" s="60"/>
      <c r="S8402" s="60"/>
      <c r="T8402" s="69"/>
      <c r="U8402" s="8"/>
      <c r="X8402" s="60"/>
    </row>
    <row r="8403" spans="1:27" ht="11.25" outlineLevel="4" x14ac:dyDescent="0.2">
      <c r="A8403" s="4"/>
      <c r="B8403" s="120"/>
      <c r="C8403" s="121">
        <v>17</v>
      </c>
      <c r="D8403" s="122" t="s">
        <v>534</v>
      </c>
      <c r="E8403" s="123" t="s">
        <v>4270</v>
      </c>
      <c r="F8403" s="124" t="s">
        <v>4271</v>
      </c>
      <c r="G8403" s="122" t="s">
        <v>724</v>
      </c>
      <c r="H8403" s="125">
        <v>12</v>
      </c>
      <c r="I8403" s="126">
        <v>0</v>
      </c>
      <c r="J8403" s="127">
        <f>H8403*I8403</f>
        <v>0</v>
      </c>
      <c r="K8403" s="125"/>
      <c r="L8403" s="125">
        <f>H8403*K8403</f>
        <v>0</v>
      </c>
      <c r="M8403" s="125"/>
      <c r="N8403" s="125">
        <f>H8403*M8403</f>
        <v>0</v>
      </c>
      <c r="O8403" s="127">
        <v>15</v>
      </c>
      <c r="P8403" s="127">
        <f>J8403*(O8403/100)</f>
        <v>0</v>
      </c>
      <c r="Q8403" s="127">
        <f>J8403+P8403</f>
        <v>0</v>
      </c>
      <c r="R8403" s="128"/>
      <c r="S8403" s="128" t="s">
        <v>538</v>
      </c>
      <c r="T8403" s="129">
        <v>1</v>
      </c>
      <c r="U8403" s="8"/>
      <c r="V8403" s="8"/>
      <c r="W8403" s="8"/>
      <c r="X8403" s="60"/>
    </row>
    <row r="8404" spans="1:27" ht="9.75" outlineLevel="5" x14ac:dyDescent="0.2">
      <c r="A8404" s="130"/>
      <c r="B8404" s="131"/>
      <c r="C8404" s="131"/>
      <c r="D8404" s="132"/>
      <c r="E8404" s="136" t="s">
        <v>0</v>
      </c>
      <c r="F8404" s="159" t="s">
        <v>4272</v>
      </c>
      <c r="G8404" s="159"/>
      <c r="H8404" s="160"/>
      <c r="I8404" s="161"/>
      <c r="J8404" s="162"/>
      <c r="K8404" s="134"/>
      <c r="L8404" s="134"/>
      <c r="M8404" s="134"/>
      <c r="N8404" s="134"/>
      <c r="O8404" s="135"/>
      <c r="P8404" s="135"/>
      <c r="Q8404" s="135"/>
      <c r="R8404" s="132"/>
      <c r="S8404" s="132"/>
      <c r="T8404" s="131"/>
      <c r="U8404" s="6"/>
      <c r="V8404" s="8"/>
      <c r="W8404" s="8"/>
      <c r="X8404" s="133" t="str">
        <f>F8404</f>
        <v>Nastavení a oživení PZTS programování systému na jeden detektor</v>
      </c>
      <c r="Y8404" s="9"/>
      <c r="AA8404" s="11"/>
    </row>
    <row r="8405" spans="1:27" ht="7.5" customHeight="1" outlineLevel="5" x14ac:dyDescent="0.15">
      <c r="B8405" s="69"/>
      <c r="C8405" s="69"/>
      <c r="D8405" s="60"/>
      <c r="E8405" s="60"/>
      <c r="F8405" s="61"/>
      <c r="G8405" s="60"/>
      <c r="H8405" s="65"/>
      <c r="I8405" s="105"/>
      <c r="J8405" s="63"/>
      <c r="K8405" s="65"/>
      <c r="L8405" s="65"/>
      <c r="M8405" s="65"/>
      <c r="N8405" s="65"/>
      <c r="O8405" s="63"/>
      <c r="P8405" s="63"/>
      <c r="Q8405" s="63"/>
      <c r="R8405" s="60"/>
      <c r="S8405" s="60"/>
      <c r="T8405" s="69"/>
      <c r="U8405" s="8"/>
      <c r="X8405" s="60"/>
    </row>
    <row r="8406" spans="1:27" ht="11.25" outlineLevel="4" x14ac:dyDescent="0.2">
      <c r="A8406" s="4"/>
      <c r="B8406" s="120"/>
      <c r="C8406" s="121">
        <v>18</v>
      </c>
      <c r="D8406" s="122" t="s">
        <v>534</v>
      </c>
      <c r="E8406" s="123" t="s">
        <v>4273</v>
      </c>
      <c r="F8406" s="124" t="s">
        <v>4274</v>
      </c>
      <c r="G8406" s="122" t="s">
        <v>724</v>
      </c>
      <c r="H8406" s="125">
        <v>12</v>
      </c>
      <c r="I8406" s="126">
        <v>0</v>
      </c>
      <c r="J8406" s="127">
        <f>H8406*I8406</f>
        <v>0</v>
      </c>
      <c r="K8406" s="125"/>
      <c r="L8406" s="125">
        <f>H8406*K8406</f>
        <v>0</v>
      </c>
      <c r="M8406" s="125"/>
      <c r="N8406" s="125">
        <f>H8406*M8406</f>
        <v>0</v>
      </c>
      <c r="O8406" s="127">
        <v>15</v>
      </c>
      <c r="P8406" s="127">
        <f>J8406*(O8406/100)</f>
        <v>0</v>
      </c>
      <c r="Q8406" s="127">
        <f>J8406+P8406</f>
        <v>0</v>
      </c>
      <c r="R8406" s="128"/>
      <c r="S8406" s="128" t="s">
        <v>538</v>
      </c>
      <c r="T8406" s="129">
        <v>1</v>
      </c>
      <c r="U8406" s="8"/>
      <c r="V8406" s="8"/>
      <c r="W8406" s="8"/>
      <c r="X8406" s="60"/>
    </row>
    <row r="8407" spans="1:27" ht="9.75" outlineLevel="5" x14ac:dyDescent="0.2">
      <c r="A8407" s="130"/>
      <c r="B8407" s="131"/>
      <c r="C8407" s="131"/>
      <c r="D8407" s="132"/>
      <c r="E8407" s="136" t="s">
        <v>0</v>
      </c>
      <c r="F8407" s="159" t="s">
        <v>4275</v>
      </c>
      <c r="G8407" s="159"/>
      <c r="H8407" s="160"/>
      <c r="I8407" s="161"/>
      <c r="J8407" s="162"/>
      <c r="K8407" s="134"/>
      <c r="L8407" s="134"/>
      <c r="M8407" s="134"/>
      <c r="N8407" s="134"/>
      <c r="O8407" s="135"/>
      <c r="P8407" s="135"/>
      <c r="Q8407" s="135"/>
      <c r="R8407" s="132"/>
      <c r="S8407" s="132"/>
      <c r="T8407" s="131"/>
      <c r="U8407" s="6"/>
      <c r="V8407" s="8"/>
      <c r="W8407" s="8"/>
      <c r="X8407" s="133" t="str">
        <f>F8407</f>
        <v>Nastavení a oživení PZTS oživení systému na jeden detektor</v>
      </c>
      <c r="Y8407" s="9"/>
      <c r="AA8407" s="11"/>
    </row>
    <row r="8408" spans="1:27" ht="7.5" customHeight="1" outlineLevel="5" x14ac:dyDescent="0.15">
      <c r="B8408" s="69"/>
      <c r="C8408" s="69"/>
      <c r="D8408" s="60"/>
      <c r="E8408" s="60"/>
      <c r="F8408" s="61"/>
      <c r="G8408" s="60"/>
      <c r="H8408" s="65"/>
      <c r="I8408" s="105"/>
      <c r="J8408" s="63"/>
      <c r="K8408" s="65"/>
      <c r="L8408" s="65"/>
      <c r="M8408" s="65"/>
      <c r="N8408" s="65"/>
      <c r="O8408" s="63"/>
      <c r="P8408" s="63"/>
      <c r="Q8408" s="63"/>
      <c r="R8408" s="60"/>
      <c r="S8408" s="60"/>
      <c r="T8408" s="69"/>
      <c r="U8408" s="8"/>
      <c r="X8408" s="60"/>
    </row>
    <row r="8409" spans="1:27" ht="11.25" outlineLevel="4" x14ac:dyDescent="0.2">
      <c r="A8409" s="4"/>
      <c r="B8409" s="120"/>
      <c r="C8409" s="121">
        <v>19</v>
      </c>
      <c r="D8409" s="122" t="s">
        <v>534</v>
      </c>
      <c r="E8409" s="123" t="s">
        <v>4276</v>
      </c>
      <c r="F8409" s="124" t="s">
        <v>4277</v>
      </c>
      <c r="G8409" s="122" t="s">
        <v>724</v>
      </c>
      <c r="H8409" s="125">
        <v>1</v>
      </c>
      <c r="I8409" s="126">
        <v>0</v>
      </c>
      <c r="J8409" s="127">
        <f>H8409*I8409</f>
        <v>0</v>
      </c>
      <c r="K8409" s="125"/>
      <c r="L8409" s="125">
        <f>H8409*K8409</f>
        <v>0</v>
      </c>
      <c r="M8409" s="125"/>
      <c r="N8409" s="125">
        <f>H8409*M8409</f>
        <v>0</v>
      </c>
      <c r="O8409" s="127">
        <v>15</v>
      </c>
      <c r="P8409" s="127">
        <f>J8409*(O8409/100)</f>
        <v>0</v>
      </c>
      <c r="Q8409" s="127">
        <f>J8409+P8409</f>
        <v>0</v>
      </c>
      <c r="R8409" s="128"/>
      <c r="S8409" s="128" t="s">
        <v>538</v>
      </c>
      <c r="T8409" s="129">
        <v>1</v>
      </c>
      <c r="U8409" s="8"/>
      <c r="V8409" s="8"/>
      <c r="W8409" s="8"/>
      <c r="X8409" s="60"/>
    </row>
    <row r="8410" spans="1:27" ht="9.75" outlineLevel="5" x14ac:dyDescent="0.2">
      <c r="A8410" s="130"/>
      <c r="B8410" s="131"/>
      <c r="C8410" s="131"/>
      <c r="D8410" s="132"/>
      <c r="E8410" s="136" t="s">
        <v>0</v>
      </c>
      <c r="F8410" s="159" t="s">
        <v>4278</v>
      </c>
      <c r="G8410" s="159"/>
      <c r="H8410" s="160"/>
      <c r="I8410" s="161"/>
      <c r="J8410" s="162"/>
      <c r="K8410" s="134"/>
      <c r="L8410" s="134"/>
      <c r="M8410" s="134"/>
      <c r="N8410" s="134"/>
      <c r="O8410" s="135"/>
      <c r="P8410" s="135"/>
      <c r="Q8410" s="135"/>
      <c r="R8410" s="132"/>
      <c r="S8410" s="132"/>
      <c r="T8410" s="131"/>
      <c r="U8410" s="6"/>
      <c r="V8410" s="8"/>
      <c r="W8410" s="8"/>
      <c r="X8410" s="133" t="str">
        <f>F8410</f>
        <v>Nastavení a oživení PZTS instalace přístupového SW</v>
      </c>
      <c r="Y8410" s="9"/>
      <c r="AA8410" s="11"/>
    </row>
    <row r="8411" spans="1:27" ht="7.5" customHeight="1" outlineLevel="5" x14ac:dyDescent="0.15">
      <c r="B8411" s="69"/>
      <c r="C8411" s="69"/>
      <c r="D8411" s="60"/>
      <c r="E8411" s="60"/>
      <c r="F8411" s="61"/>
      <c r="G8411" s="60"/>
      <c r="H8411" s="65"/>
      <c r="I8411" s="105"/>
      <c r="J8411" s="63"/>
      <c r="K8411" s="65"/>
      <c r="L8411" s="65"/>
      <c r="M8411" s="65"/>
      <c r="N8411" s="65"/>
      <c r="O8411" s="63"/>
      <c r="P8411" s="63"/>
      <c r="Q8411" s="63"/>
      <c r="R8411" s="60"/>
      <c r="S8411" s="60"/>
      <c r="T8411" s="69"/>
      <c r="U8411" s="8"/>
      <c r="X8411" s="60"/>
    </row>
    <row r="8412" spans="1:27" ht="11.25" outlineLevel="4" x14ac:dyDescent="0.2">
      <c r="A8412" s="4"/>
      <c r="B8412" s="120"/>
      <c r="C8412" s="121">
        <v>20</v>
      </c>
      <c r="D8412" s="122" t="s">
        <v>3747</v>
      </c>
      <c r="E8412" s="123" t="s">
        <v>4279</v>
      </c>
      <c r="F8412" s="124" t="s">
        <v>4280</v>
      </c>
      <c r="G8412" s="122" t="s">
        <v>724</v>
      </c>
      <c r="H8412" s="125">
        <v>1</v>
      </c>
      <c r="I8412" s="126">
        <v>0</v>
      </c>
      <c r="J8412" s="127">
        <f>H8412*I8412</f>
        <v>0</v>
      </c>
      <c r="K8412" s="125"/>
      <c r="L8412" s="125">
        <f>H8412*K8412</f>
        <v>0</v>
      </c>
      <c r="M8412" s="125"/>
      <c r="N8412" s="125">
        <f>H8412*M8412</f>
        <v>0</v>
      </c>
      <c r="O8412" s="127">
        <v>15</v>
      </c>
      <c r="P8412" s="127">
        <f>J8412*(O8412/100)</f>
        <v>0</v>
      </c>
      <c r="Q8412" s="127">
        <f>J8412+P8412</f>
        <v>0</v>
      </c>
      <c r="R8412" s="128"/>
      <c r="S8412" s="128" t="s">
        <v>538</v>
      </c>
      <c r="T8412" s="129">
        <v>1</v>
      </c>
      <c r="U8412" s="8"/>
      <c r="V8412" s="8"/>
      <c r="W8412" s="8"/>
      <c r="X8412" s="60"/>
    </row>
    <row r="8413" spans="1:27" ht="9.75" outlineLevel="5" x14ac:dyDescent="0.2">
      <c r="A8413" s="130"/>
      <c r="B8413" s="131"/>
      <c r="C8413" s="131"/>
      <c r="D8413" s="132"/>
      <c r="E8413" s="136" t="s">
        <v>0</v>
      </c>
      <c r="F8413" s="159" t="s">
        <v>4281</v>
      </c>
      <c r="G8413" s="159"/>
      <c r="H8413" s="160"/>
      <c r="I8413" s="161"/>
      <c r="J8413" s="162"/>
      <c r="K8413" s="134"/>
      <c r="L8413" s="134"/>
      <c r="M8413" s="134"/>
      <c r="N8413" s="134"/>
      <c r="O8413" s="135"/>
      <c r="P8413" s="135"/>
      <c r="Q8413" s="135"/>
      <c r="R8413" s="132"/>
      <c r="S8413" s="132"/>
      <c r="T8413" s="131"/>
      <c r="U8413" s="6"/>
      <c r="V8413" s="8"/>
      <c r="W8413" s="8"/>
      <c r="X8413" s="133" t="str">
        <f>F8413</f>
        <v>Uvedení do provozu systém pro EZS zaškolení obsluhy pro systém EZS</v>
      </c>
      <c r="Y8413" s="9"/>
      <c r="AA8413" s="11"/>
    </row>
    <row r="8414" spans="1:27" ht="7.5" customHeight="1" outlineLevel="5" x14ac:dyDescent="0.15">
      <c r="B8414" s="69"/>
      <c r="C8414" s="69"/>
      <c r="D8414" s="60"/>
      <c r="E8414" s="60"/>
      <c r="F8414" s="61"/>
      <c r="G8414" s="60"/>
      <c r="H8414" s="65"/>
      <c r="I8414" s="105"/>
      <c r="J8414" s="63"/>
      <c r="K8414" s="65"/>
      <c r="L8414" s="65"/>
      <c r="M8414" s="65"/>
      <c r="N8414" s="65"/>
      <c r="O8414" s="63"/>
      <c r="P8414" s="63"/>
      <c r="Q8414" s="63"/>
      <c r="R8414" s="60"/>
      <c r="S8414" s="60"/>
      <c r="T8414" s="69"/>
      <c r="U8414" s="8"/>
      <c r="X8414" s="60"/>
    </row>
    <row r="8415" spans="1:27" ht="11.25" outlineLevel="4" x14ac:dyDescent="0.2">
      <c r="A8415" s="4"/>
      <c r="B8415" s="120"/>
      <c r="C8415" s="121">
        <v>21</v>
      </c>
      <c r="D8415" s="122" t="s">
        <v>534</v>
      </c>
      <c r="E8415" s="123" t="s">
        <v>4282</v>
      </c>
      <c r="F8415" s="124" t="s">
        <v>4283</v>
      </c>
      <c r="G8415" s="122" t="s">
        <v>724</v>
      </c>
      <c r="H8415" s="125">
        <v>1</v>
      </c>
      <c r="I8415" s="126">
        <v>0</v>
      </c>
      <c r="J8415" s="127">
        <f>H8415*I8415</f>
        <v>0</v>
      </c>
      <c r="K8415" s="125"/>
      <c r="L8415" s="125">
        <f>H8415*K8415</f>
        <v>0</v>
      </c>
      <c r="M8415" s="125"/>
      <c r="N8415" s="125">
        <f>H8415*M8415</f>
        <v>0</v>
      </c>
      <c r="O8415" s="127">
        <v>15</v>
      </c>
      <c r="P8415" s="127">
        <f>J8415*(O8415/100)</f>
        <v>0</v>
      </c>
      <c r="Q8415" s="127">
        <f>J8415+P8415</f>
        <v>0</v>
      </c>
      <c r="R8415" s="128"/>
      <c r="S8415" s="128" t="s">
        <v>538</v>
      </c>
      <c r="T8415" s="129">
        <v>1</v>
      </c>
      <c r="U8415" s="8"/>
      <c r="V8415" s="8"/>
      <c r="W8415" s="8"/>
      <c r="X8415" s="60"/>
    </row>
    <row r="8416" spans="1:27" ht="9.75" outlineLevel="5" x14ac:dyDescent="0.2">
      <c r="A8416" s="130"/>
      <c r="B8416" s="131"/>
      <c r="C8416" s="131"/>
      <c r="D8416" s="132"/>
      <c r="E8416" s="136" t="s">
        <v>0</v>
      </c>
      <c r="F8416" s="159" t="s">
        <v>4284</v>
      </c>
      <c r="G8416" s="159"/>
      <c r="H8416" s="160"/>
      <c r="I8416" s="161"/>
      <c r="J8416" s="162"/>
      <c r="K8416" s="134"/>
      <c r="L8416" s="134"/>
      <c r="M8416" s="134"/>
      <c r="N8416" s="134"/>
      <c r="O8416" s="135"/>
      <c r="P8416" s="135"/>
      <c r="Q8416" s="135"/>
      <c r="R8416" s="132"/>
      <c r="S8416" s="132"/>
      <c r="T8416" s="131"/>
      <c r="U8416" s="6"/>
      <c r="V8416" s="8"/>
      <c r="W8416" s="8"/>
      <c r="X8416" s="133" t="str">
        <f>F8416</f>
        <v>Zkoušky a revize PZTS revize výchozí systému PZTS</v>
      </c>
      <c r="Y8416" s="9"/>
      <c r="AA8416" s="11"/>
    </row>
    <row r="8417" spans="1:27" ht="7.5" customHeight="1" outlineLevel="5" x14ac:dyDescent="0.15">
      <c r="B8417" s="69"/>
      <c r="C8417" s="69"/>
      <c r="D8417" s="60"/>
      <c r="E8417" s="60"/>
      <c r="F8417" s="61"/>
      <c r="G8417" s="60"/>
      <c r="H8417" s="65"/>
      <c r="I8417" s="105"/>
      <c r="J8417" s="63"/>
      <c r="K8417" s="65"/>
      <c r="L8417" s="65"/>
      <c r="M8417" s="65"/>
      <c r="N8417" s="65"/>
      <c r="O8417" s="63"/>
      <c r="P8417" s="63"/>
      <c r="Q8417" s="63"/>
      <c r="R8417" s="60"/>
      <c r="S8417" s="60"/>
      <c r="T8417" s="69"/>
      <c r="U8417" s="8"/>
      <c r="X8417" s="60"/>
    </row>
    <row r="8418" spans="1:27" outlineLevel="4" x14ac:dyDescent="0.15">
      <c r="B8418" s="6"/>
      <c r="C8418" s="6"/>
      <c r="D8418" s="6"/>
      <c r="E8418" s="6"/>
      <c r="F8418" s="6"/>
      <c r="G8418" s="6"/>
      <c r="H8418" s="6"/>
      <c r="I8418" s="8"/>
      <c r="J8418" s="8"/>
      <c r="K8418" s="6"/>
      <c r="L8418" s="6"/>
      <c r="M8418" s="6"/>
      <c r="N8418" s="6"/>
      <c r="O8418" s="6"/>
      <c r="P8418" s="8"/>
      <c r="Q8418" s="8"/>
      <c r="R8418" s="8"/>
      <c r="S8418" s="6"/>
      <c r="T8418" s="6"/>
      <c r="X8418" s="6"/>
    </row>
    <row r="8419" spans="1:27" ht="11.25" outlineLevel="3" x14ac:dyDescent="0.2">
      <c r="A8419" s="96" t="s">
        <v>314</v>
      </c>
      <c r="B8419" s="100">
        <v>4</v>
      </c>
      <c r="C8419" s="114"/>
      <c r="D8419" s="115" t="s">
        <v>533</v>
      </c>
      <c r="E8419" s="115"/>
      <c r="F8419" s="116" t="s">
        <v>224</v>
      </c>
      <c r="G8419" s="115"/>
      <c r="H8419" s="117"/>
      <c r="I8419" s="118"/>
      <c r="J8419" s="98">
        <f>SUBTOTAL(9,J8420:J8459)</f>
        <v>0</v>
      </c>
      <c r="K8419" s="117"/>
      <c r="L8419" s="99">
        <f>SUBTOTAL(9,L8420:L8459)</f>
        <v>0</v>
      </c>
      <c r="M8419" s="117"/>
      <c r="N8419" s="99">
        <f>SUBTOTAL(9,N8420:N8459)</f>
        <v>0</v>
      </c>
      <c r="O8419" s="119"/>
      <c r="P8419" s="98">
        <f>SUBTOTAL(9,P8420:P8459)</f>
        <v>0</v>
      </c>
      <c r="Q8419" s="98">
        <f>SUBTOTAL(9,Q8420:Q8459)</f>
        <v>0</v>
      </c>
      <c r="R8419" s="115"/>
      <c r="S8419" s="115"/>
      <c r="T8419" s="100">
        <f>SUBTOTAL(9,T8420:T8459)</f>
        <v>13</v>
      </c>
      <c r="U8419" s="6"/>
      <c r="V8419" s="8"/>
      <c r="W8419" s="8"/>
      <c r="X8419" s="60"/>
    </row>
    <row r="8420" spans="1:27" ht="11.25" outlineLevel="4" x14ac:dyDescent="0.2">
      <c r="A8420" s="4"/>
      <c r="B8420" s="120"/>
      <c r="C8420" s="121">
        <v>1</v>
      </c>
      <c r="D8420" s="122" t="s">
        <v>534</v>
      </c>
      <c r="E8420" s="123" t="s">
        <v>4285</v>
      </c>
      <c r="F8420" s="124" t="s">
        <v>4286</v>
      </c>
      <c r="G8420" s="122" t="s">
        <v>724</v>
      </c>
      <c r="H8420" s="125">
        <v>4</v>
      </c>
      <c r="I8420" s="126">
        <v>0</v>
      </c>
      <c r="J8420" s="127">
        <f>H8420*I8420</f>
        <v>0</v>
      </c>
      <c r="K8420" s="125"/>
      <c r="L8420" s="125">
        <f>H8420*K8420</f>
        <v>0</v>
      </c>
      <c r="M8420" s="125"/>
      <c r="N8420" s="125">
        <f>H8420*M8420</f>
        <v>0</v>
      </c>
      <c r="O8420" s="127">
        <v>15</v>
      </c>
      <c r="P8420" s="127">
        <f>J8420*(O8420/100)</f>
        <v>0</v>
      </c>
      <c r="Q8420" s="127">
        <f>J8420+P8420</f>
        <v>0</v>
      </c>
      <c r="R8420" s="128"/>
      <c r="S8420" s="128" t="s">
        <v>538</v>
      </c>
      <c r="T8420" s="129">
        <v>1</v>
      </c>
      <c r="U8420" s="8"/>
      <c r="V8420" s="8"/>
      <c r="W8420" s="8"/>
      <c r="X8420" s="60"/>
    </row>
    <row r="8421" spans="1:27" ht="9.75" outlineLevel="5" x14ac:dyDescent="0.2">
      <c r="A8421" s="130"/>
      <c r="B8421" s="131"/>
      <c r="C8421" s="131"/>
      <c r="D8421" s="132"/>
      <c r="E8421" s="136" t="s">
        <v>0</v>
      </c>
      <c r="F8421" s="159" t="s">
        <v>4287</v>
      </c>
      <c r="G8421" s="159"/>
      <c r="H8421" s="160"/>
      <c r="I8421" s="161"/>
      <c r="J8421" s="162"/>
      <c r="K8421" s="134"/>
      <c r="L8421" s="134"/>
      <c r="M8421" s="134"/>
      <c r="N8421" s="134"/>
      <c r="O8421" s="135"/>
      <c r="P8421" s="135"/>
      <c r="Q8421" s="135"/>
      <c r="R8421" s="132"/>
      <c r="S8421" s="132"/>
      <c r="T8421" s="131"/>
      <c r="U8421" s="6"/>
      <c r="V8421" s="8"/>
      <c r="W8421" s="8"/>
      <c r="X8421" s="133" t="str">
        <f>F8421</f>
        <v>Montáž kamerového systému vnitřní kamery</v>
      </c>
      <c r="Y8421" s="9"/>
      <c r="AA8421" s="11"/>
    </row>
    <row r="8422" spans="1:27" ht="7.5" customHeight="1" outlineLevel="5" x14ac:dyDescent="0.15">
      <c r="B8422" s="69"/>
      <c r="C8422" s="69"/>
      <c r="D8422" s="60"/>
      <c r="E8422" s="60"/>
      <c r="F8422" s="61"/>
      <c r="G8422" s="60"/>
      <c r="H8422" s="65"/>
      <c r="I8422" s="105"/>
      <c r="J8422" s="63"/>
      <c r="K8422" s="65"/>
      <c r="L8422" s="65"/>
      <c r="M8422" s="65"/>
      <c r="N8422" s="65"/>
      <c r="O8422" s="63"/>
      <c r="P8422" s="63"/>
      <c r="Q8422" s="63"/>
      <c r="R8422" s="60"/>
      <c r="S8422" s="60"/>
      <c r="T8422" s="69"/>
      <c r="U8422" s="8"/>
      <c r="X8422" s="60"/>
    </row>
    <row r="8423" spans="1:27" ht="33.75" outlineLevel="4" x14ac:dyDescent="0.2">
      <c r="A8423" s="4"/>
      <c r="B8423" s="120"/>
      <c r="C8423" s="121">
        <v>2</v>
      </c>
      <c r="D8423" s="122" t="s">
        <v>760</v>
      </c>
      <c r="E8423" s="123" t="s">
        <v>4288</v>
      </c>
      <c r="F8423" s="124" t="s">
        <v>4289</v>
      </c>
      <c r="G8423" s="122" t="s">
        <v>3656</v>
      </c>
      <c r="H8423" s="125">
        <v>4</v>
      </c>
      <c r="I8423" s="126">
        <v>0</v>
      </c>
      <c r="J8423" s="127">
        <f>H8423*I8423</f>
        <v>0</v>
      </c>
      <c r="K8423" s="125"/>
      <c r="L8423" s="125">
        <f>H8423*K8423</f>
        <v>0</v>
      </c>
      <c r="M8423" s="125"/>
      <c r="N8423" s="125">
        <f>H8423*M8423</f>
        <v>0</v>
      </c>
      <c r="O8423" s="127">
        <v>15</v>
      </c>
      <c r="P8423" s="127">
        <f>J8423*(O8423/100)</f>
        <v>0</v>
      </c>
      <c r="Q8423" s="127">
        <f>J8423+P8423</f>
        <v>0</v>
      </c>
      <c r="R8423" s="128"/>
      <c r="S8423" s="128" t="s">
        <v>776</v>
      </c>
      <c r="T8423" s="129">
        <v>1</v>
      </c>
      <c r="U8423" s="8"/>
      <c r="V8423" s="8"/>
      <c r="W8423" s="8"/>
      <c r="X8423" s="60"/>
    </row>
    <row r="8424" spans="1:27" ht="9.75" outlineLevel="5" x14ac:dyDescent="0.2">
      <c r="A8424" s="130"/>
      <c r="B8424" s="131"/>
      <c r="C8424" s="131"/>
      <c r="D8424" s="132"/>
      <c r="E8424" s="136" t="s">
        <v>0</v>
      </c>
      <c r="F8424" s="159" t="s">
        <v>763</v>
      </c>
      <c r="G8424" s="159"/>
      <c r="H8424" s="160"/>
      <c r="I8424" s="161"/>
      <c r="J8424" s="162"/>
      <c r="K8424" s="134"/>
      <c r="L8424" s="134"/>
      <c r="M8424" s="134"/>
      <c r="N8424" s="134"/>
      <c r="O8424" s="135"/>
      <c r="P8424" s="135"/>
      <c r="Q8424" s="135"/>
      <c r="R8424" s="132"/>
      <c r="S8424" s="132"/>
      <c r="T8424" s="131"/>
      <c r="U8424" s="6"/>
      <c r="V8424" s="8"/>
      <c r="W8424" s="8"/>
      <c r="X8424" s="133" t="str">
        <f>F8424</f>
        <v>---</v>
      </c>
      <c r="Y8424" s="9"/>
      <c r="AA8424" s="11"/>
    </row>
    <row r="8425" spans="1:27" ht="7.5" customHeight="1" outlineLevel="5" x14ac:dyDescent="0.15">
      <c r="B8425" s="69"/>
      <c r="C8425" s="69"/>
      <c r="D8425" s="60"/>
      <c r="E8425" s="60"/>
      <c r="F8425" s="61"/>
      <c r="G8425" s="60"/>
      <c r="H8425" s="65"/>
      <c r="I8425" s="105"/>
      <c r="J8425" s="63"/>
      <c r="K8425" s="65"/>
      <c r="L8425" s="65"/>
      <c r="M8425" s="65"/>
      <c r="N8425" s="65"/>
      <c r="O8425" s="63"/>
      <c r="P8425" s="63"/>
      <c r="Q8425" s="63"/>
      <c r="R8425" s="60"/>
      <c r="S8425" s="60"/>
      <c r="T8425" s="69"/>
      <c r="U8425" s="8"/>
      <c r="X8425" s="60"/>
    </row>
    <row r="8426" spans="1:27" ht="11.25" outlineLevel="4" x14ac:dyDescent="0.2">
      <c r="A8426" s="4"/>
      <c r="B8426" s="120"/>
      <c r="C8426" s="121">
        <v>3</v>
      </c>
      <c r="D8426" s="122" t="s">
        <v>760</v>
      </c>
      <c r="E8426" s="123" t="s">
        <v>4290</v>
      </c>
      <c r="F8426" s="124" t="s">
        <v>4291</v>
      </c>
      <c r="G8426" s="122" t="s">
        <v>3656</v>
      </c>
      <c r="H8426" s="125">
        <v>4</v>
      </c>
      <c r="I8426" s="126">
        <v>0</v>
      </c>
      <c r="J8426" s="127">
        <f>H8426*I8426</f>
        <v>0</v>
      </c>
      <c r="K8426" s="125"/>
      <c r="L8426" s="125">
        <f>H8426*K8426</f>
        <v>0</v>
      </c>
      <c r="M8426" s="125"/>
      <c r="N8426" s="125">
        <f>H8426*M8426</f>
        <v>0</v>
      </c>
      <c r="O8426" s="127">
        <v>15</v>
      </c>
      <c r="P8426" s="127">
        <f>J8426*(O8426/100)</f>
        <v>0</v>
      </c>
      <c r="Q8426" s="127">
        <f>J8426+P8426</f>
        <v>0</v>
      </c>
      <c r="R8426" s="128"/>
      <c r="S8426" s="128" t="s">
        <v>776</v>
      </c>
      <c r="T8426" s="129">
        <v>1</v>
      </c>
      <c r="U8426" s="8"/>
      <c r="V8426" s="8"/>
      <c r="W8426" s="8"/>
      <c r="X8426" s="60"/>
    </row>
    <row r="8427" spans="1:27" ht="9.75" outlineLevel="5" x14ac:dyDescent="0.2">
      <c r="A8427" s="130"/>
      <c r="B8427" s="131"/>
      <c r="C8427" s="131"/>
      <c r="D8427" s="132"/>
      <c r="E8427" s="136" t="s">
        <v>0</v>
      </c>
      <c r="F8427" s="159" t="s">
        <v>763</v>
      </c>
      <c r="G8427" s="159"/>
      <c r="H8427" s="160"/>
      <c r="I8427" s="161"/>
      <c r="J8427" s="162"/>
      <c r="K8427" s="134"/>
      <c r="L8427" s="134"/>
      <c r="M8427" s="134"/>
      <c r="N8427" s="134"/>
      <c r="O8427" s="135"/>
      <c r="P8427" s="135"/>
      <c r="Q8427" s="135"/>
      <c r="R8427" s="132"/>
      <c r="S8427" s="132"/>
      <c r="T8427" s="131"/>
      <c r="U8427" s="6"/>
      <c r="V8427" s="8"/>
      <c r="W8427" s="8"/>
      <c r="X8427" s="133" t="str">
        <f>F8427</f>
        <v>---</v>
      </c>
      <c r="Y8427" s="9"/>
      <c r="AA8427" s="11"/>
    </row>
    <row r="8428" spans="1:27" ht="7.5" customHeight="1" outlineLevel="5" x14ac:dyDescent="0.15">
      <c r="B8428" s="69"/>
      <c r="C8428" s="69"/>
      <c r="D8428" s="60"/>
      <c r="E8428" s="60"/>
      <c r="F8428" s="61"/>
      <c r="G8428" s="60"/>
      <c r="H8428" s="65"/>
      <c r="I8428" s="105"/>
      <c r="J8428" s="63"/>
      <c r="K8428" s="65"/>
      <c r="L8428" s="65"/>
      <c r="M8428" s="65"/>
      <c r="N8428" s="65"/>
      <c r="O8428" s="63"/>
      <c r="P8428" s="63"/>
      <c r="Q8428" s="63"/>
      <c r="R8428" s="60"/>
      <c r="S8428" s="60"/>
      <c r="T8428" s="69"/>
      <c r="U8428" s="8"/>
      <c r="X8428" s="60"/>
    </row>
    <row r="8429" spans="1:27" ht="11.25" outlineLevel="4" x14ac:dyDescent="0.2">
      <c r="A8429" s="4"/>
      <c r="B8429" s="120"/>
      <c r="C8429" s="121">
        <v>4</v>
      </c>
      <c r="D8429" s="122" t="s">
        <v>534</v>
      </c>
      <c r="E8429" s="123" t="s">
        <v>4218</v>
      </c>
      <c r="F8429" s="124" t="s">
        <v>4219</v>
      </c>
      <c r="G8429" s="122" t="s">
        <v>752</v>
      </c>
      <c r="H8429" s="125">
        <v>150</v>
      </c>
      <c r="I8429" s="126">
        <v>0</v>
      </c>
      <c r="J8429" s="127">
        <f>H8429*I8429</f>
        <v>0</v>
      </c>
      <c r="K8429" s="125"/>
      <c r="L8429" s="125">
        <f>H8429*K8429</f>
        <v>0</v>
      </c>
      <c r="M8429" s="125"/>
      <c r="N8429" s="125">
        <f>H8429*M8429</f>
        <v>0</v>
      </c>
      <c r="O8429" s="127">
        <v>15</v>
      </c>
      <c r="P8429" s="127">
        <f>J8429*(O8429/100)</f>
        <v>0</v>
      </c>
      <c r="Q8429" s="127">
        <f>J8429+P8429</f>
        <v>0</v>
      </c>
      <c r="R8429" s="128"/>
      <c r="S8429" s="128" t="s">
        <v>538</v>
      </c>
      <c r="T8429" s="129">
        <v>1</v>
      </c>
      <c r="U8429" s="8"/>
      <c r="V8429" s="8"/>
      <c r="W8429" s="8"/>
      <c r="X8429" s="60"/>
    </row>
    <row r="8430" spans="1:27" ht="9.75" outlineLevel="5" x14ac:dyDescent="0.2">
      <c r="A8430" s="130"/>
      <c r="B8430" s="131"/>
      <c r="C8430" s="131"/>
      <c r="D8430" s="132"/>
      <c r="E8430" s="136" t="s">
        <v>0</v>
      </c>
      <c r="F8430" s="159" t="s">
        <v>4220</v>
      </c>
      <c r="G8430" s="159"/>
      <c r="H8430" s="160"/>
      <c r="I8430" s="161"/>
      <c r="J8430" s="162"/>
      <c r="K8430" s="134"/>
      <c r="L8430" s="134"/>
      <c r="M8430" s="134"/>
      <c r="N8430" s="134"/>
      <c r="O8430" s="135"/>
      <c r="P8430" s="135"/>
      <c r="Q8430" s="135"/>
      <c r="R8430" s="132"/>
      <c r="S8430" s="132"/>
      <c r="T8430" s="131"/>
      <c r="U8430" s="6"/>
      <c r="V8430" s="8"/>
      <c r="W8430" s="8"/>
      <c r="X8430" s="133" t="str">
        <f>F8430</f>
        <v>Montáž trubek elektroinstalačních s nasunutím nebo našroubováním do krabic plastových ohebných, uložených pod omítku, vnější Ø přes 11 do 23 mm</v>
      </c>
      <c r="Y8430" s="9"/>
      <c r="AA8430" s="11"/>
    </row>
    <row r="8431" spans="1:27" ht="7.5" customHeight="1" outlineLevel="5" x14ac:dyDescent="0.15">
      <c r="B8431" s="69"/>
      <c r="C8431" s="69"/>
      <c r="D8431" s="60"/>
      <c r="E8431" s="60"/>
      <c r="F8431" s="61"/>
      <c r="G8431" s="60"/>
      <c r="H8431" s="65"/>
      <c r="I8431" s="105"/>
      <c r="J8431" s="63"/>
      <c r="K8431" s="65"/>
      <c r="L8431" s="65"/>
      <c r="M8431" s="65"/>
      <c r="N8431" s="65"/>
      <c r="O8431" s="63"/>
      <c r="P8431" s="63"/>
      <c r="Q8431" s="63"/>
      <c r="R8431" s="60"/>
      <c r="S8431" s="60"/>
      <c r="T8431" s="69"/>
      <c r="U8431" s="8"/>
      <c r="X8431" s="60"/>
    </row>
    <row r="8432" spans="1:27" ht="22.5" outlineLevel="4" x14ac:dyDescent="0.2">
      <c r="A8432" s="4"/>
      <c r="B8432" s="120"/>
      <c r="C8432" s="121">
        <v>5</v>
      </c>
      <c r="D8432" s="122" t="s">
        <v>760</v>
      </c>
      <c r="E8432" s="123" t="s">
        <v>4221</v>
      </c>
      <c r="F8432" s="124" t="s">
        <v>4222</v>
      </c>
      <c r="G8432" s="122" t="s">
        <v>3721</v>
      </c>
      <c r="H8432" s="125">
        <v>150</v>
      </c>
      <c r="I8432" s="126">
        <v>0</v>
      </c>
      <c r="J8432" s="127">
        <f>H8432*I8432</f>
        <v>0</v>
      </c>
      <c r="K8432" s="125"/>
      <c r="L8432" s="125">
        <f>H8432*K8432</f>
        <v>0</v>
      </c>
      <c r="M8432" s="125"/>
      <c r="N8432" s="125">
        <f>H8432*M8432</f>
        <v>0</v>
      </c>
      <c r="O8432" s="127">
        <v>15</v>
      </c>
      <c r="P8432" s="127">
        <f>J8432*(O8432/100)</f>
        <v>0</v>
      </c>
      <c r="Q8432" s="127">
        <f>J8432+P8432</f>
        <v>0</v>
      </c>
      <c r="R8432" s="128"/>
      <c r="S8432" s="128" t="s">
        <v>776</v>
      </c>
      <c r="T8432" s="129">
        <v>1</v>
      </c>
      <c r="U8432" s="8"/>
      <c r="V8432" s="8"/>
      <c r="W8432" s="8"/>
      <c r="X8432" s="60"/>
    </row>
    <row r="8433" spans="1:27" ht="9.75" outlineLevel="5" x14ac:dyDescent="0.2">
      <c r="A8433" s="130"/>
      <c r="B8433" s="131"/>
      <c r="C8433" s="131"/>
      <c r="D8433" s="132"/>
      <c r="E8433" s="136" t="s">
        <v>0</v>
      </c>
      <c r="F8433" s="159" t="s">
        <v>763</v>
      </c>
      <c r="G8433" s="159"/>
      <c r="H8433" s="160"/>
      <c r="I8433" s="161"/>
      <c r="J8433" s="162"/>
      <c r="K8433" s="134"/>
      <c r="L8433" s="134"/>
      <c r="M8433" s="134"/>
      <c r="N8433" s="134"/>
      <c r="O8433" s="135"/>
      <c r="P8433" s="135"/>
      <c r="Q8433" s="135"/>
      <c r="R8433" s="132"/>
      <c r="S8433" s="132"/>
      <c r="T8433" s="131"/>
      <c r="U8433" s="6"/>
      <c r="V8433" s="8"/>
      <c r="W8433" s="8"/>
      <c r="X8433" s="133" t="str">
        <f>F8433</f>
        <v>---</v>
      </c>
      <c r="Y8433" s="9"/>
      <c r="AA8433" s="11"/>
    </row>
    <row r="8434" spans="1:27" ht="7.5" customHeight="1" outlineLevel="5" x14ac:dyDescent="0.15">
      <c r="B8434" s="69"/>
      <c r="C8434" s="69"/>
      <c r="D8434" s="60"/>
      <c r="E8434" s="60"/>
      <c r="F8434" s="61"/>
      <c r="G8434" s="60"/>
      <c r="H8434" s="65"/>
      <c r="I8434" s="105"/>
      <c r="J8434" s="63"/>
      <c r="K8434" s="65"/>
      <c r="L8434" s="65"/>
      <c r="M8434" s="65"/>
      <c r="N8434" s="65"/>
      <c r="O8434" s="63"/>
      <c r="P8434" s="63"/>
      <c r="Q8434" s="63"/>
      <c r="R8434" s="60"/>
      <c r="S8434" s="60"/>
      <c r="T8434" s="69"/>
      <c r="U8434" s="8"/>
      <c r="X8434" s="60"/>
    </row>
    <row r="8435" spans="1:27" ht="11.25" outlineLevel="4" x14ac:dyDescent="0.2">
      <c r="A8435" s="4"/>
      <c r="B8435" s="120"/>
      <c r="C8435" s="121">
        <v>6</v>
      </c>
      <c r="D8435" s="122" t="s">
        <v>534</v>
      </c>
      <c r="E8435" s="123" t="s">
        <v>4046</v>
      </c>
      <c r="F8435" s="124" t="s">
        <v>4047</v>
      </c>
      <c r="G8435" s="122" t="s">
        <v>752</v>
      </c>
      <c r="H8435" s="125">
        <v>150</v>
      </c>
      <c r="I8435" s="126">
        <v>0</v>
      </c>
      <c r="J8435" s="127">
        <f>H8435*I8435</f>
        <v>0</v>
      </c>
      <c r="K8435" s="125"/>
      <c r="L8435" s="125">
        <f>H8435*K8435</f>
        <v>0</v>
      </c>
      <c r="M8435" s="125"/>
      <c r="N8435" s="125">
        <f>H8435*M8435</f>
        <v>0</v>
      </c>
      <c r="O8435" s="127">
        <v>15</v>
      </c>
      <c r="P8435" s="127">
        <f>J8435*(O8435/100)</f>
        <v>0</v>
      </c>
      <c r="Q8435" s="127">
        <f>J8435+P8435</f>
        <v>0</v>
      </c>
      <c r="R8435" s="128"/>
      <c r="S8435" s="128" t="s">
        <v>538</v>
      </c>
      <c r="T8435" s="129">
        <v>1</v>
      </c>
      <c r="U8435" s="8"/>
      <c r="V8435" s="8"/>
      <c r="W8435" s="8"/>
      <c r="X8435" s="60"/>
    </row>
    <row r="8436" spans="1:27" ht="9.75" outlineLevel="5" x14ac:dyDescent="0.2">
      <c r="A8436" s="130"/>
      <c r="B8436" s="131"/>
      <c r="C8436" s="131"/>
      <c r="D8436" s="132"/>
      <c r="E8436" s="136" t="s">
        <v>0</v>
      </c>
      <c r="F8436" s="159" t="s">
        <v>4048</v>
      </c>
      <c r="G8436" s="159"/>
      <c r="H8436" s="160"/>
      <c r="I8436" s="161"/>
      <c r="J8436" s="162"/>
      <c r="K8436" s="134"/>
      <c r="L8436" s="134"/>
      <c r="M8436" s="134"/>
      <c r="N8436" s="134"/>
      <c r="O8436" s="135"/>
      <c r="P8436" s="135"/>
      <c r="Q8436" s="135"/>
      <c r="R8436" s="132"/>
      <c r="S8436" s="132"/>
      <c r="T8436" s="131"/>
      <c r="U8436" s="6"/>
      <c r="V8436" s="8"/>
      <c r="W8436" s="8"/>
      <c r="X8436" s="133" t="str">
        <f>F8436</f>
        <v>Montáž kabelů sdělovacích pro vnitřní rozvody počtu žil do 15</v>
      </c>
      <c r="Y8436" s="9"/>
      <c r="AA8436" s="11"/>
    </row>
    <row r="8437" spans="1:27" ht="7.5" customHeight="1" outlineLevel="5" x14ac:dyDescent="0.15">
      <c r="B8437" s="69"/>
      <c r="C8437" s="69"/>
      <c r="D8437" s="60"/>
      <c r="E8437" s="60"/>
      <c r="F8437" s="61"/>
      <c r="G8437" s="60"/>
      <c r="H8437" s="65"/>
      <c r="I8437" s="105"/>
      <c r="J8437" s="63"/>
      <c r="K8437" s="65"/>
      <c r="L8437" s="65"/>
      <c r="M8437" s="65"/>
      <c r="N8437" s="65"/>
      <c r="O8437" s="63"/>
      <c r="P8437" s="63"/>
      <c r="Q8437" s="63"/>
      <c r="R8437" s="60"/>
      <c r="S8437" s="60"/>
      <c r="T8437" s="69"/>
      <c r="U8437" s="8"/>
      <c r="X8437" s="60"/>
    </row>
    <row r="8438" spans="1:27" ht="11.25" outlineLevel="4" x14ac:dyDescent="0.2">
      <c r="A8438" s="4"/>
      <c r="B8438" s="120"/>
      <c r="C8438" s="121">
        <v>7</v>
      </c>
      <c r="D8438" s="122" t="s">
        <v>760</v>
      </c>
      <c r="E8438" s="123" t="s">
        <v>4063</v>
      </c>
      <c r="F8438" s="124" t="s">
        <v>4064</v>
      </c>
      <c r="G8438" s="122" t="s">
        <v>752</v>
      </c>
      <c r="H8438" s="125">
        <v>150</v>
      </c>
      <c r="I8438" s="126">
        <v>0</v>
      </c>
      <c r="J8438" s="127">
        <f>H8438*I8438</f>
        <v>0</v>
      </c>
      <c r="K8438" s="125"/>
      <c r="L8438" s="125">
        <f>H8438*K8438</f>
        <v>0</v>
      </c>
      <c r="M8438" s="125"/>
      <c r="N8438" s="125">
        <f>H8438*M8438</f>
        <v>0</v>
      </c>
      <c r="O8438" s="127">
        <v>15</v>
      </c>
      <c r="P8438" s="127">
        <f>J8438*(O8438/100)</f>
        <v>0</v>
      </c>
      <c r="Q8438" s="127">
        <f>J8438+P8438</f>
        <v>0</v>
      </c>
      <c r="R8438" s="128"/>
      <c r="S8438" s="128" t="s">
        <v>776</v>
      </c>
      <c r="T8438" s="129">
        <v>1</v>
      </c>
      <c r="U8438" s="8"/>
      <c r="V8438" s="8"/>
      <c r="W8438" s="8"/>
      <c r="X8438" s="60"/>
    </row>
    <row r="8439" spans="1:27" ht="9.75" outlineLevel="5" x14ac:dyDescent="0.2">
      <c r="A8439" s="130"/>
      <c r="B8439" s="131"/>
      <c r="C8439" s="131"/>
      <c r="D8439" s="132"/>
      <c r="E8439" s="136" t="s">
        <v>0</v>
      </c>
      <c r="F8439" s="159" t="s">
        <v>763</v>
      </c>
      <c r="G8439" s="159"/>
      <c r="H8439" s="160"/>
      <c r="I8439" s="161"/>
      <c r="J8439" s="162"/>
      <c r="K8439" s="134"/>
      <c r="L8439" s="134"/>
      <c r="M8439" s="134"/>
      <c r="N8439" s="134"/>
      <c r="O8439" s="135"/>
      <c r="P8439" s="135"/>
      <c r="Q8439" s="135"/>
      <c r="R8439" s="132"/>
      <c r="S8439" s="132"/>
      <c r="T8439" s="131"/>
      <c r="U8439" s="6"/>
      <c r="V8439" s="8"/>
      <c r="W8439" s="8"/>
      <c r="X8439" s="133" t="str">
        <f>F8439</f>
        <v>---</v>
      </c>
      <c r="Y8439" s="9"/>
      <c r="AA8439" s="11"/>
    </row>
    <row r="8440" spans="1:27" ht="7.5" customHeight="1" outlineLevel="5" x14ac:dyDescent="0.15">
      <c r="B8440" s="69"/>
      <c r="C8440" s="69"/>
      <c r="D8440" s="60"/>
      <c r="E8440" s="60"/>
      <c r="F8440" s="61"/>
      <c r="G8440" s="60"/>
      <c r="H8440" s="65"/>
      <c r="I8440" s="105"/>
      <c r="J8440" s="63"/>
      <c r="K8440" s="65"/>
      <c r="L8440" s="65"/>
      <c r="M8440" s="65"/>
      <c r="N8440" s="65"/>
      <c r="O8440" s="63"/>
      <c r="P8440" s="63"/>
      <c r="Q8440" s="63"/>
      <c r="R8440" s="60"/>
      <c r="S8440" s="60"/>
      <c r="T8440" s="69"/>
      <c r="U8440" s="8"/>
      <c r="X8440" s="60"/>
    </row>
    <row r="8441" spans="1:27" ht="11.25" outlineLevel="4" x14ac:dyDescent="0.2">
      <c r="A8441" s="4"/>
      <c r="B8441" s="120"/>
      <c r="C8441" s="121">
        <v>8</v>
      </c>
      <c r="D8441" s="122" t="s">
        <v>534</v>
      </c>
      <c r="E8441" s="123" t="s">
        <v>4292</v>
      </c>
      <c r="F8441" s="124" t="s">
        <v>4293</v>
      </c>
      <c r="G8441" s="122" t="s">
        <v>724</v>
      </c>
      <c r="H8441" s="125">
        <v>1</v>
      </c>
      <c r="I8441" s="126">
        <v>0</v>
      </c>
      <c r="J8441" s="127">
        <f>H8441*I8441</f>
        <v>0</v>
      </c>
      <c r="K8441" s="125"/>
      <c r="L8441" s="125">
        <f>H8441*K8441</f>
        <v>0</v>
      </c>
      <c r="M8441" s="125"/>
      <c r="N8441" s="125">
        <f>H8441*M8441</f>
        <v>0</v>
      </c>
      <c r="O8441" s="127">
        <v>15</v>
      </c>
      <c r="P8441" s="127">
        <f>J8441*(O8441/100)</f>
        <v>0</v>
      </c>
      <c r="Q8441" s="127">
        <f>J8441+P8441</f>
        <v>0</v>
      </c>
      <c r="R8441" s="128"/>
      <c r="S8441" s="128" t="s">
        <v>538</v>
      </c>
      <c r="T8441" s="129">
        <v>1</v>
      </c>
      <c r="U8441" s="8"/>
      <c r="V8441" s="8"/>
      <c r="W8441" s="8"/>
      <c r="X8441" s="60"/>
    </row>
    <row r="8442" spans="1:27" ht="9.75" outlineLevel="5" x14ac:dyDescent="0.2">
      <c r="A8442" s="130"/>
      <c r="B8442" s="131"/>
      <c r="C8442" s="131"/>
      <c r="D8442" s="132"/>
      <c r="E8442" s="136" t="s">
        <v>0</v>
      </c>
      <c r="F8442" s="159" t="s">
        <v>4294</v>
      </c>
      <c r="G8442" s="159"/>
      <c r="H8442" s="160"/>
      <c r="I8442" s="161"/>
      <c r="J8442" s="162"/>
      <c r="K8442" s="134"/>
      <c r="L8442" s="134"/>
      <c r="M8442" s="134"/>
      <c r="N8442" s="134"/>
      <c r="O8442" s="135"/>
      <c r="P8442" s="135"/>
      <c r="Q8442" s="135"/>
      <c r="R8442" s="132"/>
      <c r="S8442" s="132"/>
      <c r="T8442" s="131"/>
      <c r="U8442" s="6"/>
      <c r="V8442" s="8"/>
      <c r="W8442" s="8"/>
      <c r="X8442" s="133" t="str">
        <f>F8442</f>
        <v>Montáž kamerového systému DVR nebo NAS, nahrávacího zařízení pro kamery</v>
      </c>
      <c r="Y8442" s="9"/>
      <c r="AA8442" s="11"/>
    </row>
    <row r="8443" spans="1:27" ht="7.5" customHeight="1" outlineLevel="5" x14ac:dyDescent="0.15">
      <c r="B8443" s="69"/>
      <c r="C8443" s="69"/>
      <c r="D8443" s="60"/>
      <c r="E8443" s="60"/>
      <c r="F8443" s="61"/>
      <c r="G8443" s="60"/>
      <c r="H8443" s="65"/>
      <c r="I8443" s="105"/>
      <c r="J8443" s="63"/>
      <c r="K8443" s="65"/>
      <c r="L8443" s="65"/>
      <c r="M8443" s="65"/>
      <c r="N8443" s="65"/>
      <c r="O8443" s="63"/>
      <c r="P8443" s="63"/>
      <c r="Q8443" s="63"/>
      <c r="R8443" s="60"/>
      <c r="S8443" s="60"/>
      <c r="T8443" s="69"/>
      <c r="U8443" s="8"/>
      <c r="X8443" s="60"/>
    </row>
    <row r="8444" spans="1:27" ht="33.75" outlineLevel="4" x14ac:dyDescent="0.2">
      <c r="A8444" s="4"/>
      <c r="B8444" s="120"/>
      <c r="C8444" s="121">
        <v>9</v>
      </c>
      <c r="D8444" s="122" t="s">
        <v>760</v>
      </c>
      <c r="E8444" s="123" t="s">
        <v>4295</v>
      </c>
      <c r="F8444" s="124" t="s">
        <v>4296</v>
      </c>
      <c r="G8444" s="122" t="s">
        <v>3656</v>
      </c>
      <c r="H8444" s="125">
        <v>1</v>
      </c>
      <c r="I8444" s="126">
        <v>0</v>
      </c>
      <c r="J8444" s="127">
        <f>H8444*I8444</f>
        <v>0</v>
      </c>
      <c r="K8444" s="125"/>
      <c r="L8444" s="125">
        <f>H8444*K8444</f>
        <v>0</v>
      </c>
      <c r="M8444" s="125"/>
      <c r="N8444" s="125">
        <f>H8444*M8444</f>
        <v>0</v>
      </c>
      <c r="O8444" s="127">
        <v>15</v>
      </c>
      <c r="P8444" s="127">
        <f>J8444*(O8444/100)</f>
        <v>0</v>
      </c>
      <c r="Q8444" s="127">
        <f>J8444+P8444</f>
        <v>0</v>
      </c>
      <c r="R8444" s="128"/>
      <c r="S8444" s="128" t="s">
        <v>776</v>
      </c>
      <c r="T8444" s="129">
        <v>1</v>
      </c>
      <c r="U8444" s="8"/>
      <c r="V8444" s="8"/>
      <c r="W8444" s="8"/>
      <c r="X8444" s="60"/>
    </row>
    <row r="8445" spans="1:27" ht="9.75" outlineLevel="5" x14ac:dyDescent="0.2">
      <c r="A8445" s="130"/>
      <c r="B8445" s="131"/>
      <c r="C8445" s="131"/>
      <c r="D8445" s="132"/>
      <c r="E8445" s="136" t="s">
        <v>0</v>
      </c>
      <c r="F8445" s="159" t="s">
        <v>763</v>
      </c>
      <c r="G8445" s="159"/>
      <c r="H8445" s="160"/>
      <c r="I8445" s="161"/>
      <c r="J8445" s="162"/>
      <c r="K8445" s="134"/>
      <c r="L8445" s="134"/>
      <c r="M8445" s="134"/>
      <c r="N8445" s="134"/>
      <c r="O8445" s="135"/>
      <c r="P8445" s="135"/>
      <c r="Q8445" s="135"/>
      <c r="R8445" s="132"/>
      <c r="S8445" s="132"/>
      <c r="T8445" s="131"/>
      <c r="U8445" s="6"/>
      <c r="V8445" s="8"/>
      <c r="W8445" s="8"/>
      <c r="X8445" s="133" t="str">
        <f>F8445</f>
        <v>---</v>
      </c>
      <c r="Y8445" s="9"/>
      <c r="AA8445" s="11"/>
    </row>
    <row r="8446" spans="1:27" ht="7.5" customHeight="1" outlineLevel="5" x14ac:dyDescent="0.15">
      <c r="B8446" s="69"/>
      <c r="C8446" s="69"/>
      <c r="D8446" s="60"/>
      <c r="E8446" s="60"/>
      <c r="F8446" s="61"/>
      <c r="G8446" s="60"/>
      <c r="H8446" s="65"/>
      <c r="I8446" s="105"/>
      <c r="J8446" s="63"/>
      <c r="K8446" s="65"/>
      <c r="L8446" s="65"/>
      <c r="M8446" s="65"/>
      <c r="N8446" s="65"/>
      <c r="O8446" s="63"/>
      <c r="P8446" s="63"/>
      <c r="Q8446" s="63"/>
      <c r="R8446" s="60"/>
      <c r="S8446" s="60"/>
      <c r="T8446" s="69"/>
      <c r="U8446" s="8"/>
      <c r="X8446" s="60"/>
    </row>
    <row r="8447" spans="1:27" ht="11.25" outlineLevel="4" x14ac:dyDescent="0.2">
      <c r="A8447" s="4"/>
      <c r="B8447" s="120"/>
      <c r="C8447" s="121">
        <v>10</v>
      </c>
      <c r="D8447" s="122" t="s">
        <v>760</v>
      </c>
      <c r="E8447" s="123" t="s">
        <v>4297</v>
      </c>
      <c r="F8447" s="124" t="s">
        <v>4298</v>
      </c>
      <c r="G8447" s="122" t="s">
        <v>3656</v>
      </c>
      <c r="H8447" s="125">
        <v>1</v>
      </c>
      <c r="I8447" s="126">
        <v>0</v>
      </c>
      <c r="J8447" s="127">
        <f>H8447*I8447</f>
        <v>0</v>
      </c>
      <c r="K8447" s="125"/>
      <c r="L8447" s="125">
        <f>H8447*K8447</f>
        <v>0</v>
      </c>
      <c r="M8447" s="125"/>
      <c r="N8447" s="125">
        <f>H8447*M8447</f>
        <v>0</v>
      </c>
      <c r="O8447" s="127">
        <v>15</v>
      </c>
      <c r="P8447" s="127">
        <f>J8447*(O8447/100)</f>
        <v>0</v>
      </c>
      <c r="Q8447" s="127">
        <f>J8447+P8447</f>
        <v>0</v>
      </c>
      <c r="R8447" s="128"/>
      <c r="S8447" s="128" t="s">
        <v>776</v>
      </c>
      <c r="T8447" s="129">
        <v>1</v>
      </c>
      <c r="U8447" s="8"/>
      <c r="V8447" s="8"/>
      <c r="W8447" s="8"/>
      <c r="X8447" s="60"/>
    </row>
    <row r="8448" spans="1:27" ht="9.75" outlineLevel="5" x14ac:dyDescent="0.2">
      <c r="A8448" s="130"/>
      <c r="B8448" s="131"/>
      <c r="C8448" s="131"/>
      <c r="D8448" s="132"/>
      <c r="E8448" s="136" t="s">
        <v>0</v>
      </c>
      <c r="F8448" s="159" t="s">
        <v>763</v>
      </c>
      <c r="G8448" s="159"/>
      <c r="H8448" s="160"/>
      <c r="I8448" s="161"/>
      <c r="J8448" s="162"/>
      <c r="K8448" s="134"/>
      <c r="L8448" s="134"/>
      <c r="M8448" s="134"/>
      <c r="N8448" s="134"/>
      <c r="O8448" s="135"/>
      <c r="P8448" s="135"/>
      <c r="Q8448" s="135"/>
      <c r="R8448" s="132"/>
      <c r="S8448" s="132"/>
      <c r="T8448" s="131"/>
      <c r="U8448" s="6"/>
      <c r="V8448" s="8"/>
      <c r="W8448" s="8"/>
      <c r="X8448" s="133" t="str">
        <f>F8448</f>
        <v>---</v>
      </c>
      <c r="Y8448" s="9"/>
      <c r="AA8448" s="11"/>
    </row>
    <row r="8449" spans="1:27" ht="7.5" customHeight="1" outlineLevel="5" x14ac:dyDescent="0.15">
      <c r="B8449" s="69"/>
      <c r="C8449" s="69"/>
      <c r="D8449" s="60"/>
      <c r="E8449" s="60"/>
      <c r="F8449" s="61"/>
      <c r="G8449" s="60"/>
      <c r="H8449" s="65"/>
      <c r="I8449" s="105"/>
      <c r="J8449" s="63"/>
      <c r="K8449" s="65"/>
      <c r="L8449" s="65"/>
      <c r="M8449" s="65"/>
      <c r="N8449" s="65"/>
      <c r="O8449" s="63"/>
      <c r="P8449" s="63"/>
      <c r="Q8449" s="63"/>
      <c r="R8449" s="60"/>
      <c r="S8449" s="60"/>
      <c r="T8449" s="69"/>
      <c r="U8449" s="8"/>
      <c r="X8449" s="60"/>
    </row>
    <row r="8450" spans="1:27" ht="11.25" outlineLevel="4" x14ac:dyDescent="0.2">
      <c r="A8450" s="4"/>
      <c r="B8450" s="120"/>
      <c r="C8450" s="121">
        <v>11</v>
      </c>
      <c r="D8450" s="122" t="s">
        <v>534</v>
      </c>
      <c r="E8450" s="123" t="s">
        <v>4299</v>
      </c>
      <c r="F8450" s="124" t="s">
        <v>4300</v>
      </c>
      <c r="G8450" s="122" t="s">
        <v>724</v>
      </c>
      <c r="H8450" s="125">
        <v>4</v>
      </c>
      <c r="I8450" s="126">
        <v>0</v>
      </c>
      <c r="J8450" s="127">
        <f>H8450*I8450</f>
        <v>0</v>
      </c>
      <c r="K8450" s="125"/>
      <c r="L8450" s="125">
        <f>H8450*K8450</f>
        <v>0</v>
      </c>
      <c r="M8450" s="125"/>
      <c r="N8450" s="125">
        <f>H8450*M8450</f>
        <v>0</v>
      </c>
      <c r="O8450" s="127">
        <v>15</v>
      </c>
      <c r="P8450" s="127">
        <f>J8450*(O8450/100)</f>
        <v>0</v>
      </c>
      <c r="Q8450" s="127">
        <f>J8450+P8450</f>
        <v>0</v>
      </c>
      <c r="R8450" s="128"/>
      <c r="S8450" s="128" t="s">
        <v>538</v>
      </c>
      <c r="T8450" s="129">
        <v>1</v>
      </c>
      <c r="U8450" s="8"/>
      <c r="V8450" s="8"/>
      <c r="W8450" s="8"/>
      <c r="X8450" s="60"/>
    </row>
    <row r="8451" spans="1:27" ht="9.75" outlineLevel="5" x14ac:dyDescent="0.2">
      <c r="A8451" s="130"/>
      <c r="B8451" s="131"/>
      <c r="C8451" s="131"/>
      <c r="D8451" s="132"/>
      <c r="E8451" s="136" t="s">
        <v>0</v>
      </c>
      <c r="F8451" s="159" t="s">
        <v>4301</v>
      </c>
      <c r="G8451" s="159"/>
      <c r="H8451" s="160"/>
      <c r="I8451" s="161"/>
      <c r="J8451" s="162"/>
      <c r="K8451" s="134"/>
      <c r="L8451" s="134"/>
      <c r="M8451" s="134"/>
      <c r="N8451" s="134"/>
      <c r="O8451" s="135"/>
      <c r="P8451" s="135"/>
      <c r="Q8451" s="135"/>
      <c r="R8451" s="132"/>
      <c r="S8451" s="132"/>
      <c r="T8451" s="131"/>
      <c r="U8451" s="6"/>
      <c r="V8451" s="8"/>
      <c r="W8451" s="8"/>
      <c r="X8451" s="133" t="str">
        <f>F8451</f>
        <v>Montáž kamerového systému nastavení a instalace licence k připojení jedné kamery k SW</v>
      </c>
      <c r="Y8451" s="9"/>
      <c r="AA8451" s="11"/>
    </row>
    <row r="8452" spans="1:27" ht="7.5" customHeight="1" outlineLevel="5" x14ac:dyDescent="0.15">
      <c r="B8452" s="69"/>
      <c r="C8452" s="69"/>
      <c r="D8452" s="60"/>
      <c r="E8452" s="60"/>
      <c r="F8452" s="61"/>
      <c r="G8452" s="60"/>
      <c r="H8452" s="65"/>
      <c r="I8452" s="105"/>
      <c r="J8452" s="63"/>
      <c r="K8452" s="65"/>
      <c r="L8452" s="65"/>
      <c r="M8452" s="65"/>
      <c r="N8452" s="65"/>
      <c r="O8452" s="63"/>
      <c r="P8452" s="63"/>
      <c r="Q8452" s="63"/>
      <c r="R8452" s="60"/>
      <c r="S8452" s="60"/>
      <c r="T8452" s="69"/>
      <c r="U8452" s="8"/>
      <c r="X8452" s="60"/>
    </row>
    <row r="8453" spans="1:27" ht="11.25" outlineLevel="4" x14ac:dyDescent="0.2">
      <c r="A8453" s="4"/>
      <c r="B8453" s="120"/>
      <c r="C8453" s="121">
        <v>12</v>
      </c>
      <c r="D8453" s="122" t="s">
        <v>534</v>
      </c>
      <c r="E8453" s="123" t="s">
        <v>4302</v>
      </c>
      <c r="F8453" s="124" t="s">
        <v>4303</v>
      </c>
      <c r="G8453" s="122" t="s">
        <v>724</v>
      </c>
      <c r="H8453" s="125">
        <v>4</v>
      </c>
      <c r="I8453" s="126">
        <v>0</v>
      </c>
      <c r="J8453" s="127">
        <f>H8453*I8453</f>
        <v>0</v>
      </c>
      <c r="K8453" s="125"/>
      <c r="L8453" s="125">
        <f>H8453*K8453</f>
        <v>0</v>
      </c>
      <c r="M8453" s="125"/>
      <c r="N8453" s="125">
        <f>H8453*M8453</f>
        <v>0</v>
      </c>
      <c r="O8453" s="127">
        <v>15</v>
      </c>
      <c r="P8453" s="127">
        <f>J8453*(O8453/100)</f>
        <v>0</v>
      </c>
      <c r="Q8453" s="127">
        <f>J8453+P8453</f>
        <v>0</v>
      </c>
      <c r="R8453" s="128"/>
      <c r="S8453" s="128" t="s">
        <v>538</v>
      </c>
      <c r="T8453" s="129">
        <v>1</v>
      </c>
      <c r="U8453" s="8"/>
      <c r="V8453" s="8"/>
      <c r="W8453" s="8"/>
      <c r="X8453" s="60"/>
    </row>
    <row r="8454" spans="1:27" ht="9.75" outlineLevel="5" x14ac:dyDescent="0.2">
      <c r="A8454" s="130"/>
      <c r="B8454" s="131"/>
      <c r="C8454" s="131"/>
      <c r="D8454" s="132"/>
      <c r="E8454" s="136" t="s">
        <v>0</v>
      </c>
      <c r="F8454" s="159" t="s">
        <v>4304</v>
      </c>
      <c r="G8454" s="159"/>
      <c r="H8454" s="160"/>
      <c r="I8454" s="161"/>
      <c r="J8454" s="162"/>
      <c r="K8454" s="134"/>
      <c r="L8454" s="134"/>
      <c r="M8454" s="134"/>
      <c r="N8454" s="134"/>
      <c r="O8454" s="135"/>
      <c r="P8454" s="135"/>
      <c r="Q8454" s="135"/>
      <c r="R8454" s="132"/>
      <c r="S8454" s="132"/>
      <c r="T8454" s="131"/>
      <c r="U8454" s="6"/>
      <c r="V8454" s="8"/>
      <c r="W8454" s="8"/>
      <c r="X8454" s="133" t="str">
        <f>F8454</f>
        <v>Montáž kamerového systému nastavení a instalace instalace a nastavení SW pro sledování kamer</v>
      </c>
      <c r="Y8454" s="9"/>
      <c r="AA8454" s="11"/>
    </row>
    <row r="8455" spans="1:27" ht="7.5" customHeight="1" outlineLevel="5" x14ac:dyDescent="0.15">
      <c r="B8455" s="69"/>
      <c r="C8455" s="69"/>
      <c r="D8455" s="60"/>
      <c r="E8455" s="60"/>
      <c r="F8455" s="61"/>
      <c r="G8455" s="60"/>
      <c r="H8455" s="65"/>
      <c r="I8455" s="105"/>
      <c r="J8455" s="63"/>
      <c r="K8455" s="65"/>
      <c r="L8455" s="65"/>
      <c r="M8455" s="65"/>
      <c r="N8455" s="65"/>
      <c r="O8455" s="63"/>
      <c r="P8455" s="63"/>
      <c r="Q8455" s="63"/>
      <c r="R8455" s="60"/>
      <c r="S8455" s="60"/>
      <c r="T8455" s="69"/>
      <c r="U8455" s="8"/>
      <c r="X8455" s="60"/>
    </row>
    <row r="8456" spans="1:27" ht="11.25" outlineLevel="4" x14ac:dyDescent="0.2">
      <c r="A8456" s="4"/>
      <c r="B8456" s="120"/>
      <c r="C8456" s="121">
        <v>13</v>
      </c>
      <c r="D8456" s="122" t="s">
        <v>534</v>
      </c>
      <c r="E8456" s="123" t="s">
        <v>4305</v>
      </c>
      <c r="F8456" s="124" t="s">
        <v>4306</v>
      </c>
      <c r="G8456" s="122" t="s">
        <v>724</v>
      </c>
      <c r="H8456" s="125">
        <v>4</v>
      </c>
      <c r="I8456" s="126">
        <v>0</v>
      </c>
      <c r="J8456" s="127">
        <f>H8456*I8456</f>
        <v>0</v>
      </c>
      <c r="K8456" s="125"/>
      <c r="L8456" s="125">
        <f>H8456*K8456</f>
        <v>0</v>
      </c>
      <c r="M8456" s="125"/>
      <c r="N8456" s="125">
        <f>H8456*M8456</f>
        <v>0</v>
      </c>
      <c r="O8456" s="127">
        <v>15</v>
      </c>
      <c r="P8456" s="127">
        <f>J8456*(O8456/100)</f>
        <v>0</v>
      </c>
      <c r="Q8456" s="127">
        <f>J8456+P8456</f>
        <v>0</v>
      </c>
      <c r="R8456" s="128"/>
      <c r="S8456" s="128" t="s">
        <v>538</v>
      </c>
      <c r="T8456" s="129">
        <v>1</v>
      </c>
      <c r="U8456" s="8"/>
      <c r="V8456" s="8"/>
      <c r="W8456" s="8"/>
      <c r="X8456" s="60"/>
    </row>
    <row r="8457" spans="1:27" ht="9.75" outlineLevel="5" x14ac:dyDescent="0.2">
      <c r="A8457" s="130"/>
      <c r="B8457" s="131"/>
      <c r="C8457" s="131"/>
      <c r="D8457" s="132"/>
      <c r="E8457" s="136" t="s">
        <v>0</v>
      </c>
      <c r="F8457" s="159" t="s">
        <v>4307</v>
      </c>
      <c r="G8457" s="159"/>
      <c r="H8457" s="160"/>
      <c r="I8457" s="161"/>
      <c r="J8457" s="162"/>
      <c r="K8457" s="134"/>
      <c r="L8457" s="134"/>
      <c r="M8457" s="134"/>
      <c r="N8457" s="134"/>
      <c r="O8457" s="135"/>
      <c r="P8457" s="135"/>
      <c r="Q8457" s="135"/>
      <c r="R8457" s="132"/>
      <c r="S8457" s="132"/>
      <c r="T8457" s="131"/>
      <c r="U8457" s="6"/>
      <c r="V8457" s="8"/>
      <c r="W8457" s="8"/>
      <c r="X8457" s="133" t="str">
        <f>F8457</f>
        <v>Montáž kamerového systému nastavení a instalace nastavení záběru podle přání uživatele</v>
      </c>
      <c r="Y8457" s="9"/>
      <c r="AA8457" s="11"/>
    </row>
    <row r="8458" spans="1:27" ht="7.5" customHeight="1" outlineLevel="5" x14ac:dyDescent="0.15">
      <c r="B8458" s="69"/>
      <c r="C8458" s="69"/>
      <c r="D8458" s="60"/>
      <c r="E8458" s="60"/>
      <c r="F8458" s="61"/>
      <c r="G8458" s="60"/>
      <c r="H8458" s="65"/>
      <c r="I8458" s="105"/>
      <c r="J8458" s="63"/>
      <c r="K8458" s="65"/>
      <c r="L8458" s="65"/>
      <c r="M8458" s="65"/>
      <c r="N8458" s="65"/>
      <c r="O8458" s="63"/>
      <c r="P8458" s="63"/>
      <c r="Q8458" s="63"/>
      <c r="R8458" s="60"/>
      <c r="S8458" s="60"/>
      <c r="T8458" s="69"/>
      <c r="U8458" s="8"/>
      <c r="X8458" s="60"/>
    </row>
    <row r="8459" spans="1:27" outlineLevel="4" x14ac:dyDescent="0.15">
      <c r="B8459" s="6"/>
      <c r="C8459" s="6"/>
      <c r="D8459" s="6"/>
      <c r="E8459" s="6"/>
      <c r="F8459" s="6"/>
      <c r="G8459" s="6"/>
      <c r="H8459" s="6"/>
      <c r="I8459" s="8"/>
      <c r="J8459" s="8"/>
      <c r="K8459" s="6"/>
      <c r="L8459" s="6"/>
      <c r="M8459" s="6"/>
      <c r="N8459" s="6"/>
      <c r="O8459" s="6"/>
      <c r="P8459" s="8"/>
      <c r="Q8459" s="8"/>
      <c r="R8459" s="8"/>
      <c r="S8459" s="6"/>
      <c r="T8459" s="6"/>
      <c r="X8459" s="6"/>
    </row>
    <row r="8460" spans="1:27" ht="11.25" outlineLevel="3" x14ac:dyDescent="0.2">
      <c r="A8460" s="96" t="s">
        <v>315</v>
      </c>
      <c r="B8460" s="100">
        <v>4</v>
      </c>
      <c r="C8460" s="114"/>
      <c r="D8460" s="115" t="s">
        <v>533</v>
      </c>
      <c r="E8460" s="115"/>
      <c r="F8460" s="116" t="s">
        <v>226</v>
      </c>
      <c r="G8460" s="115"/>
      <c r="H8460" s="117"/>
      <c r="I8460" s="118"/>
      <c r="J8460" s="98">
        <f>SUBTOTAL(9,J8461:J8476)</f>
        <v>0</v>
      </c>
      <c r="K8460" s="117"/>
      <c r="L8460" s="99">
        <f>SUBTOTAL(9,L8461:L8476)</f>
        <v>0</v>
      </c>
      <c r="M8460" s="117"/>
      <c r="N8460" s="99">
        <f>SUBTOTAL(9,N8461:N8476)</f>
        <v>0</v>
      </c>
      <c r="O8460" s="119"/>
      <c r="P8460" s="98">
        <f>SUBTOTAL(9,P8461:P8476)</f>
        <v>0</v>
      </c>
      <c r="Q8460" s="98">
        <f>SUBTOTAL(9,Q8461:Q8476)</f>
        <v>0</v>
      </c>
      <c r="R8460" s="115"/>
      <c r="S8460" s="115"/>
      <c r="T8460" s="100">
        <f>SUBTOTAL(9,T8461:T8476)</f>
        <v>5</v>
      </c>
      <c r="U8460" s="6"/>
      <c r="V8460" s="8"/>
      <c r="W8460" s="8"/>
      <c r="X8460" s="60"/>
    </row>
    <row r="8461" spans="1:27" ht="22.5" outlineLevel="4" x14ac:dyDescent="0.2">
      <c r="A8461" s="4"/>
      <c r="B8461" s="120"/>
      <c r="C8461" s="121">
        <v>1</v>
      </c>
      <c r="D8461" s="122" t="s">
        <v>760</v>
      </c>
      <c r="E8461" s="123" t="s">
        <v>4308</v>
      </c>
      <c r="F8461" s="124" t="s">
        <v>4309</v>
      </c>
      <c r="G8461" s="122" t="s">
        <v>3656</v>
      </c>
      <c r="H8461" s="125">
        <v>5</v>
      </c>
      <c r="I8461" s="126">
        <v>0</v>
      </c>
      <c r="J8461" s="127">
        <f>H8461*I8461</f>
        <v>0</v>
      </c>
      <c r="K8461" s="125"/>
      <c r="L8461" s="125">
        <f>H8461*K8461</f>
        <v>0</v>
      </c>
      <c r="M8461" s="125"/>
      <c r="N8461" s="125">
        <f>H8461*M8461</f>
        <v>0</v>
      </c>
      <c r="O8461" s="127">
        <v>15</v>
      </c>
      <c r="P8461" s="127">
        <f>J8461*(O8461/100)</f>
        <v>0</v>
      </c>
      <c r="Q8461" s="127">
        <f>J8461+P8461</f>
        <v>0</v>
      </c>
      <c r="R8461" s="128"/>
      <c r="S8461" s="128" t="s">
        <v>776</v>
      </c>
      <c r="T8461" s="129">
        <v>1</v>
      </c>
      <c r="U8461" s="8"/>
      <c r="V8461" s="8"/>
      <c r="W8461" s="8"/>
      <c r="X8461" s="60"/>
    </row>
    <row r="8462" spans="1:27" ht="9.75" outlineLevel="5" x14ac:dyDescent="0.2">
      <c r="A8462" s="130"/>
      <c r="B8462" s="131"/>
      <c r="C8462" s="131"/>
      <c r="D8462" s="132"/>
      <c r="E8462" s="136" t="s">
        <v>0</v>
      </c>
      <c r="F8462" s="159" t="s">
        <v>763</v>
      </c>
      <c r="G8462" s="159"/>
      <c r="H8462" s="160"/>
      <c r="I8462" s="161"/>
      <c r="J8462" s="162"/>
      <c r="K8462" s="134"/>
      <c r="L8462" s="134"/>
      <c r="M8462" s="134"/>
      <c r="N8462" s="134"/>
      <c r="O8462" s="135"/>
      <c r="P8462" s="135"/>
      <c r="Q8462" s="135"/>
      <c r="R8462" s="132"/>
      <c r="S8462" s="132"/>
      <c r="T8462" s="131"/>
      <c r="U8462" s="6"/>
      <c r="V8462" s="8"/>
      <c r="W8462" s="8"/>
      <c r="X8462" s="133" t="str">
        <f>F8462</f>
        <v>---</v>
      </c>
      <c r="Y8462" s="9"/>
      <c r="AA8462" s="11"/>
    </row>
    <row r="8463" spans="1:27" ht="7.5" customHeight="1" outlineLevel="5" x14ac:dyDescent="0.15">
      <c r="B8463" s="69"/>
      <c r="C8463" s="69"/>
      <c r="D8463" s="60"/>
      <c r="E8463" s="60"/>
      <c r="F8463" s="61"/>
      <c r="G8463" s="60"/>
      <c r="H8463" s="65"/>
      <c r="I8463" s="105"/>
      <c r="J8463" s="63"/>
      <c r="K8463" s="65"/>
      <c r="L8463" s="65"/>
      <c r="M8463" s="65"/>
      <c r="N8463" s="65"/>
      <c r="O8463" s="63"/>
      <c r="P8463" s="63"/>
      <c r="Q8463" s="63"/>
      <c r="R8463" s="60"/>
      <c r="S8463" s="60"/>
      <c r="T8463" s="69"/>
      <c r="U8463" s="8"/>
      <c r="X8463" s="60"/>
    </row>
    <row r="8464" spans="1:27" ht="33.75" outlineLevel="4" x14ac:dyDescent="0.2">
      <c r="A8464" s="4"/>
      <c r="B8464" s="120"/>
      <c r="C8464" s="121">
        <v>2</v>
      </c>
      <c r="D8464" s="122" t="s">
        <v>760</v>
      </c>
      <c r="E8464" s="123" t="s">
        <v>4310</v>
      </c>
      <c r="F8464" s="124" t="s">
        <v>4311</v>
      </c>
      <c r="G8464" s="122" t="s">
        <v>4312</v>
      </c>
      <c r="H8464" s="125">
        <v>5</v>
      </c>
      <c r="I8464" s="126">
        <v>0</v>
      </c>
      <c r="J8464" s="127">
        <f>H8464*I8464</f>
        <v>0</v>
      </c>
      <c r="K8464" s="125"/>
      <c r="L8464" s="125">
        <f>H8464*K8464</f>
        <v>0</v>
      </c>
      <c r="M8464" s="125"/>
      <c r="N8464" s="125">
        <f>H8464*M8464</f>
        <v>0</v>
      </c>
      <c r="O8464" s="127">
        <v>15</v>
      </c>
      <c r="P8464" s="127">
        <f>J8464*(O8464/100)</f>
        <v>0</v>
      </c>
      <c r="Q8464" s="127">
        <f>J8464+P8464</f>
        <v>0</v>
      </c>
      <c r="R8464" s="128"/>
      <c r="S8464" s="128" t="s">
        <v>776</v>
      </c>
      <c r="T8464" s="129">
        <v>1</v>
      </c>
      <c r="U8464" s="8"/>
      <c r="V8464" s="8"/>
      <c r="W8464" s="8"/>
      <c r="X8464" s="60"/>
    </row>
    <row r="8465" spans="1:27" ht="9.75" outlineLevel="5" x14ac:dyDescent="0.2">
      <c r="A8465" s="130"/>
      <c r="B8465" s="131"/>
      <c r="C8465" s="131"/>
      <c r="D8465" s="132"/>
      <c r="E8465" s="136" t="s">
        <v>0</v>
      </c>
      <c r="F8465" s="159" t="s">
        <v>763</v>
      </c>
      <c r="G8465" s="159"/>
      <c r="H8465" s="160"/>
      <c r="I8465" s="161"/>
      <c r="J8465" s="162"/>
      <c r="K8465" s="134"/>
      <c r="L8465" s="134"/>
      <c r="M8465" s="134"/>
      <c r="N8465" s="134"/>
      <c r="O8465" s="135"/>
      <c r="P8465" s="135"/>
      <c r="Q8465" s="135"/>
      <c r="R8465" s="132"/>
      <c r="S8465" s="132"/>
      <c r="T8465" s="131"/>
      <c r="U8465" s="6"/>
      <c r="V8465" s="8"/>
      <c r="W8465" s="8"/>
      <c r="X8465" s="133" t="str">
        <f>F8465</f>
        <v>---</v>
      </c>
      <c r="Y8465" s="9"/>
      <c r="AA8465" s="11"/>
    </row>
    <row r="8466" spans="1:27" ht="7.5" customHeight="1" outlineLevel="5" x14ac:dyDescent="0.15">
      <c r="B8466" s="69"/>
      <c r="C8466" s="69"/>
      <c r="D8466" s="60"/>
      <c r="E8466" s="60"/>
      <c r="F8466" s="61"/>
      <c r="G8466" s="60"/>
      <c r="H8466" s="65"/>
      <c r="I8466" s="105"/>
      <c r="J8466" s="63"/>
      <c r="K8466" s="65"/>
      <c r="L8466" s="65"/>
      <c r="M8466" s="65"/>
      <c r="N8466" s="65"/>
      <c r="O8466" s="63"/>
      <c r="P8466" s="63"/>
      <c r="Q8466" s="63"/>
      <c r="R8466" s="60"/>
      <c r="S8466" s="60"/>
      <c r="T8466" s="69"/>
      <c r="U8466" s="8"/>
      <c r="X8466" s="60"/>
    </row>
    <row r="8467" spans="1:27" ht="33.75" outlineLevel="4" x14ac:dyDescent="0.2">
      <c r="A8467" s="4"/>
      <c r="B8467" s="120"/>
      <c r="C8467" s="121">
        <v>3</v>
      </c>
      <c r="D8467" s="122" t="s">
        <v>760</v>
      </c>
      <c r="E8467" s="123" t="s">
        <v>4313</v>
      </c>
      <c r="F8467" s="124" t="s">
        <v>4314</v>
      </c>
      <c r="G8467" s="122" t="s">
        <v>4312</v>
      </c>
      <c r="H8467" s="125">
        <v>5</v>
      </c>
      <c r="I8467" s="126">
        <v>0</v>
      </c>
      <c r="J8467" s="127">
        <f>H8467*I8467</f>
        <v>0</v>
      </c>
      <c r="K8467" s="125"/>
      <c r="L8467" s="125">
        <f>H8467*K8467</f>
        <v>0</v>
      </c>
      <c r="M8467" s="125"/>
      <c r="N8467" s="125">
        <f>H8467*M8467</f>
        <v>0</v>
      </c>
      <c r="O8467" s="127">
        <v>15</v>
      </c>
      <c r="P8467" s="127">
        <f>J8467*(O8467/100)</f>
        <v>0</v>
      </c>
      <c r="Q8467" s="127">
        <f>J8467+P8467</f>
        <v>0</v>
      </c>
      <c r="R8467" s="128"/>
      <c r="S8467" s="128" t="s">
        <v>776</v>
      </c>
      <c r="T8467" s="129">
        <v>1</v>
      </c>
      <c r="U8467" s="8"/>
      <c r="V8467" s="8"/>
      <c r="W8467" s="8"/>
      <c r="X8467" s="60"/>
    </row>
    <row r="8468" spans="1:27" ht="9.75" outlineLevel="5" x14ac:dyDescent="0.2">
      <c r="A8468" s="130"/>
      <c r="B8468" s="131"/>
      <c r="C8468" s="131"/>
      <c r="D8468" s="132"/>
      <c r="E8468" s="136" t="s">
        <v>0</v>
      </c>
      <c r="F8468" s="159" t="s">
        <v>763</v>
      </c>
      <c r="G8468" s="159"/>
      <c r="H8468" s="160"/>
      <c r="I8468" s="161"/>
      <c r="J8468" s="162"/>
      <c r="K8468" s="134"/>
      <c r="L8468" s="134"/>
      <c r="M8468" s="134"/>
      <c r="N8468" s="134"/>
      <c r="O8468" s="135"/>
      <c r="P8468" s="135"/>
      <c r="Q8468" s="135"/>
      <c r="R8468" s="132"/>
      <c r="S8468" s="132"/>
      <c r="T8468" s="131"/>
      <c r="U8468" s="6"/>
      <c r="V8468" s="8"/>
      <c r="W8468" s="8"/>
      <c r="X8468" s="133" t="str">
        <f>F8468</f>
        <v>---</v>
      </c>
      <c r="Y8468" s="9"/>
      <c r="AA8468" s="11"/>
    </row>
    <row r="8469" spans="1:27" ht="7.5" customHeight="1" outlineLevel="5" x14ac:dyDescent="0.15">
      <c r="B8469" s="69"/>
      <c r="C8469" s="69"/>
      <c r="D8469" s="60"/>
      <c r="E8469" s="60"/>
      <c r="F8469" s="61"/>
      <c r="G8469" s="60"/>
      <c r="H8469" s="65"/>
      <c r="I8469" s="105"/>
      <c r="J8469" s="63"/>
      <c r="K8469" s="65"/>
      <c r="L8469" s="65"/>
      <c r="M8469" s="65"/>
      <c r="N8469" s="65"/>
      <c r="O8469" s="63"/>
      <c r="P8469" s="63"/>
      <c r="Q8469" s="63"/>
      <c r="R8469" s="60"/>
      <c r="S8469" s="60"/>
      <c r="T8469" s="69"/>
      <c r="U8469" s="8"/>
      <c r="X8469" s="60"/>
    </row>
    <row r="8470" spans="1:27" ht="33.75" outlineLevel="4" x14ac:dyDescent="0.2">
      <c r="A8470" s="4"/>
      <c r="B8470" s="120"/>
      <c r="C8470" s="121">
        <v>4</v>
      </c>
      <c r="D8470" s="122" t="s">
        <v>760</v>
      </c>
      <c r="E8470" s="123" t="s">
        <v>4315</v>
      </c>
      <c r="F8470" s="124" t="s">
        <v>4316</v>
      </c>
      <c r="G8470" s="122" t="s">
        <v>4312</v>
      </c>
      <c r="H8470" s="125">
        <v>5</v>
      </c>
      <c r="I8470" s="126">
        <v>0</v>
      </c>
      <c r="J8470" s="127">
        <f>H8470*I8470</f>
        <v>0</v>
      </c>
      <c r="K8470" s="125"/>
      <c r="L8470" s="125">
        <f>H8470*K8470</f>
        <v>0</v>
      </c>
      <c r="M8470" s="125"/>
      <c r="N8470" s="125">
        <f>H8470*M8470</f>
        <v>0</v>
      </c>
      <c r="O8470" s="127">
        <v>15</v>
      </c>
      <c r="P8470" s="127">
        <f>J8470*(O8470/100)</f>
        <v>0</v>
      </c>
      <c r="Q8470" s="127">
        <f>J8470+P8470</f>
        <v>0</v>
      </c>
      <c r="R8470" s="128"/>
      <c r="S8470" s="128" t="s">
        <v>776</v>
      </c>
      <c r="T8470" s="129">
        <v>1</v>
      </c>
      <c r="U8470" s="8"/>
      <c r="V8470" s="8"/>
      <c r="W8470" s="8"/>
      <c r="X8470" s="60"/>
    </row>
    <row r="8471" spans="1:27" ht="9.75" outlineLevel="5" x14ac:dyDescent="0.2">
      <c r="A8471" s="130"/>
      <c r="B8471" s="131"/>
      <c r="C8471" s="131"/>
      <c r="D8471" s="132"/>
      <c r="E8471" s="136" t="s">
        <v>0</v>
      </c>
      <c r="F8471" s="159" t="s">
        <v>763</v>
      </c>
      <c r="G8471" s="159"/>
      <c r="H8471" s="160"/>
      <c r="I8471" s="161"/>
      <c r="J8471" s="162"/>
      <c r="K8471" s="134"/>
      <c r="L8471" s="134"/>
      <c r="M8471" s="134"/>
      <c r="N8471" s="134"/>
      <c r="O8471" s="135"/>
      <c r="P8471" s="135"/>
      <c r="Q8471" s="135"/>
      <c r="R8471" s="132"/>
      <c r="S8471" s="132"/>
      <c r="T8471" s="131"/>
      <c r="U8471" s="6"/>
      <c r="V8471" s="8"/>
      <c r="W8471" s="8"/>
      <c r="X8471" s="133" t="str">
        <f>F8471</f>
        <v>---</v>
      </c>
      <c r="Y8471" s="9"/>
      <c r="AA8471" s="11"/>
    </row>
    <row r="8472" spans="1:27" ht="7.5" customHeight="1" outlineLevel="5" x14ac:dyDescent="0.15">
      <c r="B8472" s="69"/>
      <c r="C8472" s="69"/>
      <c r="D8472" s="60"/>
      <c r="E8472" s="60"/>
      <c r="F8472" s="61"/>
      <c r="G8472" s="60"/>
      <c r="H8472" s="65"/>
      <c r="I8472" s="105"/>
      <c r="J8472" s="63"/>
      <c r="K8472" s="65"/>
      <c r="L8472" s="65"/>
      <c r="M8472" s="65"/>
      <c r="N8472" s="65"/>
      <c r="O8472" s="63"/>
      <c r="P8472" s="63"/>
      <c r="Q8472" s="63"/>
      <c r="R8472" s="60"/>
      <c r="S8472" s="60"/>
      <c r="T8472" s="69"/>
      <c r="U8472" s="8"/>
      <c r="X8472" s="60"/>
    </row>
    <row r="8473" spans="1:27" ht="11.25" outlineLevel="4" x14ac:dyDescent="0.2">
      <c r="A8473" s="4"/>
      <c r="B8473" s="120"/>
      <c r="C8473" s="121">
        <v>5</v>
      </c>
      <c r="D8473" s="122" t="s">
        <v>3747</v>
      </c>
      <c r="E8473" s="123" t="s">
        <v>4091</v>
      </c>
      <c r="F8473" s="124" t="s">
        <v>4092</v>
      </c>
      <c r="G8473" s="122" t="s">
        <v>3757</v>
      </c>
      <c r="H8473" s="125">
        <v>25</v>
      </c>
      <c r="I8473" s="126">
        <v>0</v>
      </c>
      <c r="J8473" s="127">
        <f>H8473*I8473</f>
        <v>0</v>
      </c>
      <c r="K8473" s="125"/>
      <c r="L8473" s="125">
        <f>H8473*K8473</f>
        <v>0</v>
      </c>
      <c r="M8473" s="125"/>
      <c r="N8473" s="125">
        <f>H8473*M8473</f>
        <v>0</v>
      </c>
      <c r="O8473" s="127">
        <v>15</v>
      </c>
      <c r="P8473" s="127">
        <f>J8473*(O8473/100)</f>
        <v>0</v>
      </c>
      <c r="Q8473" s="127">
        <f>J8473+P8473</f>
        <v>0</v>
      </c>
      <c r="R8473" s="128"/>
      <c r="S8473" s="128" t="s">
        <v>538</v>
      </c>
      <c r="T8473" s="129">
        <v>1</v>
      </c>
      <c r="U8473" s="8"/>
      <c r="V8473" s="8"/>
      <c r="W8473" s="8"/>
      <c r="X8473" s="60"/>
    </row>
    <row r="8474" spans="1:27" ht="9.75" outlineLevel="5" x14ac:dyDescent="0.2">
      <c r="A8474" s="130"/>
      <c r="B8474" s="131"/>
      <c r="C8474" s="131"/>
      <c r="D8474" s="132"/>
      <c r="E8474" s="136" t="s">
        <v>0</v>
      </c>
      <c r="F8474" s="159" t="s">
        <v>4093</v>
      </c>
      <c r="G8474" s="159"/>
      <c r="H8474" s="160"/>
      <c r="I8474" s="161"/>
      <c r="J8474" s="162"/>
      <c r="K8474" s="134"/>
      <c r="L8474" s="134"/>
      <c r="M8474" s="134"/>
      <c r="N8474" s="134"/>
      <c r="O8474" s="135"/>
      <c r="P8474" s="135"/>
      <c r="Q8474" s="135"/>
      <c r="R8474" s="132"/>
      <c r="S8474" s="132"/>
      <c r="T8474" s="131"/>
      <c r="U8474" s="6"/>
      <c r="V8474" s="8"/>
      <c r="W8474" s="8"/>
      <c r="X8474" s="133" t="str">
        <f>F8474</f>
        <v>Hodinové zúčtovací sazby montáží technologických zařízení na stavebních objektech montér slaboproudých zařízení odborný</v>
      </c>
      <c r="Y8474" s="9"/>
      <c r="AA8474" s="11"/>
    </row>
    <row r="8475" spans="1:27" ht="7.5" customHeight="1" outlineLevel="5" x14ac:dyDescent="0.15">
      <c r="B8475" s="69"/>
      <c r="C8475" s="69"/>
      <c r="D8475" s="60"/>
      <c r="E8475" s="60"/>
      <c r="F8475" s="61"/>
      <c r="G8475" s="60"/>
      <c r="H8475" s="65"/>
      <c r="I8475" s="105"/>
      <c r="J8475" s="63"/>
      <c r="K8475" s="65"/>
      <c r="L8475" s="65"/>
      <c r="M8475" s="65"/>
      <c r="N8475" s="65"/>
      <c r="O8475" s="63"/>
      <c r="P8475" s="63"/>
      <c r="Q8475" s="63"/>
      <c r="R8475" s="60"/>
      <c r="S8475" s="60"/>
      <c r="T8475" s="69"/>
      <c r="U8475" s="8"/>
      <c r="X8475" s="60"/>
    </row>
    <row r="8476" spans="1:27" outlineLevel="4" x14ac:dyDescent="0.15">
      <c r="B8476" s="6"/>
      <c r="C8476" s="6"/>
      <c r="D8476" s="6"/>
      <c r="E8476" s="6"/>
      <c r="F8476" s="6"/>
      <c r="G8476" s="6"/>
      <c r="H8476" s="6"/>
      <c r="I8476" s="8"/>
      <c r="J8476" s="8"/>
      <c r="K8476" s="6"/>
      <c r="L8476" s="6"/>
      <c r="M8476" s="6"/>
      <c r="N8476" s="6"/>
      <c r="O8476" s="6"/>
      <c r="P8476" s="8"/>
      <c r="Q8476" s="8"/>
      <c r="R8476" s="8"/>
      <c r="S8476" s="6"/>
      <c r="T8476" s="6"/>
      <c r="X8476" s="6"/>
    </row>
    <row r="8477" spans="1:27" ht="11.25" outlineLevel="3" x14ac:dyDescent="0.2">
      <c r="A8477" s="96" t="s">
        <v>316</v>
      </c>
      <c r="B8477" s="100">
        <v>4</v>
      </c>
      <c r="C8477" s="114"/>
      <c r="D8477" s="115" t="s">
        <v>533</v>
      </c>
      <c r="E8477" s="115"/>
      <c r="F8477" s="116" t="s">
        <v>228</v>
      </c>
      <c r="G8477" s="115"/>
      <c r="H8477" s="117"/>
      <c r="I8477" s="118"/>
      <c r="J8477" s="98">
        <f>SUBTOTAL(9,J8478:J8490)</f>
        <v>0</v>
      </c>
      <c r="K8477" s="117"/>
      <c r="L8477" s="99">
        <f>SUBTOTAL(9,L8478:L8490)</f>
        <v>9.0000000000000011E-3</v>
      </c>
      <c r="M8477" s="117"/>
      <c r="N8477" s="99">
        <f>SUBTOTAL(9,N8478:N8490)</f>
        <v>4.0378000000000007</v>
      </c>
      <c r="O8477" s="119"/>
      <c r="P8477" s="98">
        <f>SUBTOTAL(9,P8478:P8490)</f>
        <v>0</v>
      </c>
      <c r="Q8477" s="98">
        <f>SUBTOTAL(9,Q8478:Q8490)</f>
        <v>0</v>
      </c>
      <c r="R8477" s="115"/>
      <c r="S8477" s="115"/>
      <c r="T8477" s="100">
        <f>SUBTOTAL(9,T8478:T8490)</f>
        <v>4</v>
      </c>
      <c r="U8477" s="6"/>
      <c r="V8477" s="8"/>
      <c r="W8477" s="8"/>
      <c r="X8477" s="60"/>
    </row>
    <row r="8478" spans="1:27" ht="11.25" outlineLevel="4" x14ac:dyDescent="0.2">
      <c r="A8478" s="4"/>
      <c r="B8478" s="120"/>
      <c r="C8478" s="121">
        <v>1</v>
      </c>
      <c r="D8478" s="122" t="s">
        <v>3747</v>
      </c>
      <c r="E8478" s="123" t="s">
        <v>3953</v>
      </c>
      <c r="F8478" s="124" t="s">
        <v>3954</v>
      </c>
      <c r="G8478" s="122" t="s">
        <v>724</v>
      </c>
      <c r="H8478" s="125">
        <v>60</v>
      </c>
      <c r="I8478" s="126">
        <v>0</v>
      </c>
      <c r="J8478" s="127">
        <f>H8478*I8478</f>
        <v>0</v>
      </c>
      <c r="K8478" s="125"/>
      <c r="L8478" s="125">
        <f>H8478*K8478</f>
        <v>0</v>
      </c>
      <c r="M8478" s="125">
        <v>3.0000000000000001E-5</v>
      </c>
      <c r="N8478" s="125">
        <f>H8478*M8478</f>
        <v>1.8E-3</v>
      </c>
      <c r="O8478" s="127">
        <v>15</v>
      </c>
      <c r="P8478" s="127">
        <f>J8478*(O8478/100)</f>
        <v>0</v>
      </c>
      <c r="Q8478" s="127">
        <f>J8478+P8478</f>
        <v>0</v>
      </c>
      <c r="R8478" s="128"/>
      <c r="S8478" s="128" t="s">
        <v>538</v>
      </c>
      <c r="T8478" s="129">
        <v>1</v>
      </c>
      <c r="U8478" s="8"/>
      <c r="V8478" s="8"/>
      <c r="W8478" s="8"/>
      <c r="X8478" s="60"/>
    </row>
    <row r="8479" spans="1:27" ht="9.75" outlineLevel="5" x14ac:dyDescent="0.2">
      <c r="A8479" s="130"/>
      <c r="B8479" s="131"/>
      <c r="C8479" s="131"/>
      <c r="D8479" s="132"/>
      <c r="E8479" s="136" t="s">
        <v>0</v>
      </c>
      <c r="F8479" s="159" t="s">
        <v>3955</v>
      </c>
      <c r="G8479" s="159"/>
      <c r="H8479" s="160"/>
      <c r="I8479" s="161"/>
      <c r="J8479" s="162"/>
      <c r="K8479" s="134"/>
      <c r="L8479" s="134"/>
      <c r="M8479" s="134"/>
      <c r="N8479" s="134"/>
      <c r="O8479" s="135"/>
      <c r="P8479" s="135"/>
      <c r="Q8479" s="135"/>
      <c r="R8479" s="132"/>
      <c r="S8479" s="132"/>
      <c r="T8479" s="131"/>
      <c r="U8479" s="6"/>
      <c r="V8479" s="8"/>
      <c r="W8479" s="8"/>
      <c r="X8479" s="133" t="str">
        <f>F8479</f>
        <v>Vysekání kapes nebo výklenků ve zdivu pro osazení kotevních prvků nebo elektroinstalačního zařízení z lehkých betonů, dutých cihel nebo tvárnic, velikosti 7x7x5 cm</v>
      </c>
      <c r="Y8479" s="9"/>
      <c r="AA8479" s="11"/>
    </row>
    <row r="8480" spans="1:27" ht="7.5" customHeight="1" outlineLevel="5" x14ac:dyDescent="0.15">
      <c r="B8480" s="69"/>
      <c r="C8480" s="69"/>
      <c r="D8480" s="60"/>
      <c r="E8480" s="60"/>
      <c r="F8480" s="61"/>
      <c r="G8480" s="60"/>
      <c r="H8480" s="65"/>
      <c r="I8480" s="105"/>
      <c r="J8480" s="63"/>
      <c r="K8480" s="65"/>
      <c r="L8480" s="65"/>
      <c r="M8480" s="65"/>
      <c r="N8480" s="65"/>
      <c r="O8480" s="63"/>
      <c r="P8480" s="63"/>
      <c r="Q8480" s="63"/>
      <c r="R8480" s="60"/>
      <c r="S8480" s="60"/>
      <c r="T8480" s="69"/>
      <c r="U8480" s="8"/>
      <c r="X8480" s="60"/>
    </row>
    <row r="8481" spans="1:27" ht="22.5" outlineLevel="4" x14ac:dyDescent="0.2">
      <c r="A8481" s="4"/>
      <c r="B8481" s="120"/>
      <c r="C8481" s="121">
        <v>2</v>
      </c>
      <c r="D8481" s="122" t="s">
        <v>3747</v>
      </c>
      <c r="E8481" s="123" t="s">
        <v>3962</v>
      </c>
      <c r="F8481" s="124" t="s">
        <v>3963</v>
      </c>
      <c r="G8481" s="122" t="s">
        <v>724</v>
      </c>
      <c r="H8481" s="125">
        <v>3</v>
      </c>
      <c r="I8481" s="126">
        <v>0</v>
      </c>
      <c r="J8481" s="127">
        <f>H8481*I8481</f>
        <v>0</v>
      </c>
      <c r="K8481" s="125"/>
      <c r="L8481" s="125">
        <f>H8481*K8481</f>
        <v>0</v>
      </c>
      <c r="M8481" s="125">
        <v>0.52200000000000002</v>
      </c>
      <c r="N8481" s="125">
        <f>H8481*M8481</f>
        <v>1.5660000000000001</v>
      </c>
      <c r="O8481" s="127">
        <v>15</v>
      </c>
      <c r="P8481" s="127">
        <f>J8481*(O8481/100)</f>
        <v>0</v>
      </c>
      <c r="Q8481" s="127">
        <f>J8481+P8481</f>
        <v>0</v>
      </c>
      <c r="R8481" s="128"/>
      <c r="S8481" s="128" t="s">
        <v>538</v>
      </c>
      <c r="T8481" s="129">
        <v>1</v>
      </c>
      <c r="U8481" s="8"/>
      <c r="V8481" s="8"/>
      <c r="W8481" s="8"/>
      <c r="X8481" s="60"/>
    </row>
    <row r="8482" spans="1:27" ht="9.75" outlineLevel="5" x14ac:dyDescent="0.2">
      <c r="A8482" s="130"/>
      <c r="B8482" s="131"/>
      <c r="C8482" s="131"/>
      <c r="D8482" s="132"/>
      <c r="E8482" s="136" t="s">
        <v>0</v>
      </c>
      <c r="F8482" s="159" t="s">
        <v>3964</v>
      </c>
      <c r="G8482" s="159"/>
      <c r="H8482" s="160"/>
      <c r="I8482" s="161"/>
      <c r="J8482" s="162"/>
      <c r="K8482" s="134"/>
      <c r="L8482" s="134"/>
      <c r="M8482" s="134"/>
      <c r="N8482" s="134"/>
      <c r="O8482" s="135"/>
      <c r="P8482" s="135"/>
      <c r="Q8482" s="135"/>
      <c r="R8482" s="132"/>
      <c r="S8482" s="132"/>
      <c r="T8482" s="131"/>
      <c r="U8482" s="6"/>
      <c r="V8482" s="8"/>
      <c r="W8482" s="8"/>
      <c r="X8482" s="133" t="str">
        <f>F8482</f>
        <v>Vybourání otvorů ve zdivu železobetonovém plochy přes 0,09 do 0,25 m2 a tloušťky přes 75 do 90 cm</v>
      </c>
      <c r="Y8482" s="9"/>
      <c r="AA8482" s="11"/>
    </row>
    <row r="8483" spans="1:27" ht="7.5" customHeight="1" outlineLevel="5" x14ac:dyDescent="0.15">
      <c r="B8483" s="69"/>
      <c r="C8483" s="69"/>
      <c r="D8483" s="60"/>
      <c r="E8483" s="60"/>
      <c r="F8483" s="61"/>
      <c r="G8483" s="60"/>
      <c r="H8483" s="65"/>
      <c r="I8483" s="105"/>
      <c r="J8483" s="63"/>
      <c r="K8483" s="65"/>
      <c r="L8483" s="65"/>
      <c r="M8483" s="65"/>
      <c r="N8483" s="65"/>
      <c r="O8483" s="63"/>
      <c r="P8483" s="63"/>
      <c r="Q8483" s="63"/>
      <c r="R8483" s="60"/>
      <c r="S8483" s="60"/>
      <c r="T8483" s="69"/>
      <c r="U8483" s="8"/>
      <c r="X8483" s="60"/>
    </row>
    <row r="8484" spans="1:27" ht="11.25" outlineLevel="4" x14ac:dyDescent="0.2">
      <c r="A8484" s="4"/>
      <c r="B8484" s="120"/>
      <c r="C8484" s="121">
        <v>3</v>
      </c>
      <c r="D8484" s="122" t="s">
        <v>3747</v>
      </c>
      <c r="E8484" s="123" t="s">
        <v>3956</v>
      </c>
      <c r="F8484" s="124" t="s">
        <v>3957</v>
      </c>
      <c r="G8484" s="122" t="s">
        <v>752</v>
      </c>
      <c r="H8484" s="125">
        <v>450</v>
      </c>
      <c r="I8484" s="126">
        <v>0</v>
      </c>
      <c r="J8484" s="127">
        <f>H8484*I8484</f>
        <v>0</v>
      </c>
      <c r="K8484" s="125">
        <v>2.0000000000000002E-5</v>
      </c>
      <c r="L8484" s="125">
        <f>H8484*K8484</f>
        <v>9.0000000000000011E-3</v>
      </c>
      <c r="M8484" s="125">
        <v>3.0000000000000001E-3</v>
      </c>
      <c r="N8484" s="125">
        <f>H8484*M8484</f>
        <v>1.35</v>
      </c>
      <c r="O8484" s="127">
        <v>15</v>
      </c>
      <c r="P8484" s="127">
        <f>J8484*(O8484/100)</f>
        <v>0</v>
      </c>
      <c r="Q8484" s="127">
        <f>J8484+P8484</f>
        <v>0</v>
      </c>
      <c r="R8484" s="128"/>
      <c r="S8484" s="128" t="s">
        <v>538</v>
      </c>
      <c r="T8484" s="129">
        <v>1</v>
      </c>
      <c r="U8484" s="8"/>
      <c r="V8484" s="8"/>
      <c r="W8484" s="8"/>
      <c r="X8484" s="60"/>
    </row>
    <row r="8485" spans="1:27" ht="9.75" outlineLevel="5" x14ac:dyDescent="0.2">
      <c r="A8485" s="130"/>
      <c r="B8485" s="131"/>
      <c r="C8485" s="131"/>
      <c r="D8485" s="132"/>
      <c r="E8485" s="136" t="s">
        <v>0</v>
      </c>
      <c r="F8485" s="159" t="s">
        <v>3958</v>
      </c>
      <c r="G8485" s="159"/>
      <c r="H8485" s="160"/>
      <c r="I8485" s="161"/>
      <c r="J8485" s="162"/>
      <c r="K8485" s="134"/>
      <c r="L8485" s="134"/>
      <c r="M8485" s="134"/>
      <c r="N8485" s="134"/>
      <c r="O8485" s="135"/>
      <c r="P8485" s="135"/>
      <c r="Q8485" s="135"/>
      <c r="R8485" s="132"/>
      <c r="S8485" s="132"/>
      <c r="T8485" s="131"/>
      <c r="U8485" s="6"/>
      <c r="V8485" s="8"/>
      <c r="W8485" s="8"/>
      <c r="X8485" s="133" t="str">
        <f>F8485</f>
        <v>Frézování drážek pro vodiče ve stěnách z cihel včetně omítky, rozměru do 5x5 cm</v>
      </c>
      <c r="Y8485" s="9"/>
      <c r="AA8485" s="11"/>
    </row>
    <row r="8486" spans="1:27" ht="7.5" customHeight="1" outlineLevel="5" x14ac:dyDescent="0.15">
      <c r="B8486" s="69"/>
      <c r="C8486" s="69"/>
      <c r="D8486" s="60"/>
      <c r="E8486" s="60"/>
      <c r="F8486" s="61"/>
      <c r="G8486" s="60"/>
      <c r="H8486" s="65"/>
      <c r="I8486" s="105"/>
      <c r="J8486" s="63"/>
      <c r="K8486" s="65"/>
      <c r="L8486" s="65"/>
      <c r="M8486" s="65"/>
      <c r="N8486" s="65"/>
      <c r="O8486" s="63"/>
      <c r="P8486" s="63"/>
      <c r="Q8486" s="63"/>
      <c r="R8486" s="60"/>
      <c r="S8486" s="60"/>
      <c r="T8486" s="69"/>
      <c r="U8486" s="8"/>
      <c r="X8486" s="60"/>
    </row>
    <row r="8487" spans="1:27" ht="11.25" outlineLevel="4" x14ac:dyDescent="0.2">
      <c r="A8487" s="4"/>
      <c r="B8487" s="120"/>
      <c r="C8487" s="121">
        <v>4</v>
      </c>
      <c r="D8487" s="122" t="s">
        <v>3747</v>
      </c>
      <c r="E8487" s="123" t="s">
        <v>3965</v>
      </c>
      <c r="F8487" s="124" t="s">
        <v>3966</v>
      </c>
      <c r="G8487" s="122" t="s">
        <v>752</v>
      </c>
      <c r="H8487" s="125">
        <v>70</v>
      </c>
      <c r="I8487" s="126">
        <v>0</v>
      </c>
      <c r="J8487" s="127">
        <f>H8487*I8487</f>
        <v>0</v>
      </c>
      <c r="K8487" s="125"/>
      <c r="L8487" s="125">
        <f>H8487*K8487</f>
        <v>0</v>
      </c>
      <c r="M8487" s="125">
        <v>1.6E-2</v>
      </c>
      <c r="N8487" s="125">
        <f>H8487*M8487</f>
        <v>1.1200000000000001</v>
      </c>
      <c r="O8487" s="127">
        <v>15</v>
      </c>
      <c r="P8487" s="127">
        <f>J8487*(O8487/100)</f>
        <v>0</v>
      </c>
      <c r="Q8487" s="127">
        <f>J8487+P8487</f>
        <v>0</v>
      </c>
      <c r="R8487" s="128"/>
      <c r="S8487" s="128" t="s">
        <v>538</v>
      </c>
      <c r="T8487" s="129">
        <v>1</v>
      </c>
      <c r="U8487" s="8"/>
      <c r="V8487" s="8"/>
      <c r="W8487" s="8"/>
      <c r="X8487" s="60"/>
    </row>
    <row r="8488" spans="1:27" ht="9.75" outlineLevel="5" x14ac:dyDescent="0.2">
      <c r="A8488" s="130"/>
      <c r="B8488" s="131"/>
      <c r="C8488" s="131"/>
      <c r="D8488" s="132"/>
      <c r="E8488" s="136" t="s">
        <v>0</v>
      </c>
      <c r="F8488" s="159" t="s">
        <v>3967</v>
      </c>
      <c r="G8488" s="159"/>
      <c r="H8488" s="160"/>
      <c r="I8488" s="161"/>
      <c r="J8488" s="162"/>
      <c r="K8488" s="134"/>
      <c r="L8488" s="134"/>
      <c r="M8488" s="134"/>
      <c r="N8488" s="134"/>
      <c r="O8488" s="135"/>
      <c r="P8488" s="135"/>
      <c r="Q8488" s="135"/>
      <c r="R8488" s="132"/>
      <c r="S8488" s="132"/>
      <c r="T8488" s="131"/>
      <c r="U8488" s="6"/>
      <c r="V8488" s="8"/>
      <c r="W8488" s="8"/>
      <c r="X8488" s="133" t="str">
        <f>F8488</f>
        <v>Vysekání rýh pro montáž trubek a kabelů v kamenných nebo betonových zdech hloubky přes 5 do 7 cm a šířky přes 7 do 10 cm</v>
      </c>
      <c r="Y8488" s="9"/>
      <c r="AA8488" s="11"/>
    </row>
    <row r="8489" spans="1:27" ht="7.5" customHeight="1" outlineLevel="5" x14ac:dyDescent="0.15">
      <c r="B8489" s="69"/>
      <c r="C8489" s="69"/>
      <c r="D8489" s="60"/>
      <c r="E8489" s="60"/>
      <c r="F8489" s="61"/>
      <c r="G8489" s="60"/>
      <c r="H8489" s="65"/>
      <c r="I8489" s="105"/>
      <c r="J8489" s="63"/>
      <c r="K8489" s="65"/>
      <c r="L8489" s="65"/>
      <c r="M8489" s="65"/>
      <c r="N8489" s="65"/>
      <c r="O8489" s="63"/>
      <c r="P8489" s="63"/>
      <c r="Q8489" s="63"/>
      <c r="R8489" s="60"/>
      <c r="S8489" s="60"/>
      <c r="T8489" s="69"/>
      <c r="U8489" s="8"/>
      <c r="X8489" s="60"/>
    </row>
    <row r="8490" spans="1:27" outlineLevel="4" x14ac:dyDescent="0.15">
      <c r="B8490" s="6"/>
      <c r="C8490" s="6"/>
      <c r="D8490" s="6"/>
      <c r="E8490" s="6"/>
      <c r="F8490" s="6"/>
      <c r="G8490" s="6"/>
      <c r="H8490" s="6"/>
      <c r="I8490" s="8"/>
      <c r="J8490" s="8"/>
      <c r="K8490" s="6"/>
      <c r="L8490" s="6"/>
      <c r="M8490" s="6"/>
      <c r="N8490" s="6"/>
      <c r="O8490" s="6"/>
      <c r="P8490" s="8"/>
      <c r="Q8490" s="8"/>
      <c r="R8490" s="8"/>
      <c r="S8490" s="6"/>
      <c r="T8490" s="6"/>
      <c r="X8490" s="6"/>
    </row>
    <row r="8491" spans="1:27" ht="11.25" outlineLevel="2" x14ac:dyDescent="0.2">
      <c r="A8491" s="96" t="s">
        <v>317</v>
      </c>
      <c r="B8491" s="100">
        <v>3</v>
      </c>
      <c r="C8491" s="114"/>
      <c r="D8491" s="115" t="s">
        <v>532</v>
      </c>
      <c r="E8491" s="115"/>
      <c r="F8491" s="116" t="s">
        <v>318</v>
      </c>
      <c r="G8491" s="115"/>
      <c r="H8491" s="117"/>
      <c r="I8491" s="118"/>
      <c r="J8491" s="98">
        <f>SUBTOTAL(9,J8492:J8842)</f>
        <v>0</v>
      </c>
      <c r="K8491" s="117"/>
      <c r="L8491" s="99">
        <f>SUBTOTAL(9,L8492:L8842)</f>
        <v>1.5280000000000002E-2</v>
      </c>
      <c r="M8491" s="117"/>
      <c r="N8491" s="99">
        <f>SUBTOTAL(9,N8492:N8842)</f>
        <v>6.9657999999999998</v>
      </c>
      <c r="O8491" s="119"/>
      <c r="P8491" s="98">
        <f>SUBTOTAL(9,P8492:P8842)</f>
        <v>0</v>
      </c>
      <c r="Q8491" s="98">
        <f>SUBTOTAL(9,Q8492:Q8842)</f>
        <v>0</v>
      </c>
      <c r="R8491" s="115"/>
      <c r="S8491" s="115"/>
      <c r="T8491" s="100">
        <f>SUBTOTAL(9,T8492:T8842)</f>
        <v>109</v>
      </c>
      <c r="U8491" s="6"/>
      <c r="V8491" s="8"/>
      <c r="W8491" s="8"/>
      <c r="X8491" s="60"/>
    </row>
    <row r="8492" spans="1:27" ht="11.25" outlineLevel="3" x14ac:dyDescent="0.2">
      <c r="A8492" s="96" t="s">
        <v>319</v>
      </c>
      <c r="B8492" s="100">
        <v>4</v>
      </c>
      <c r="C8492" s="114"/>
      <c r="D8492" s="115" t="s">
        <v>533</v>
      </c>
      <c r="E8492" s="115"/>
      <c r="F8492" s="116" t="s">
        <v>180</v>
      </c>
      <c r="G8492" s="115"/>
      <c r="H8492" s="117"/>
      <c r="I8492" s="118"/>
      <c r="J8492" s="98">
        <f>SUBTOTAL(9,J8493:J8571)</f>
        <v>0</v>
      </c>
      <c r="K8492" s="117"/>
      <c r="L8492" s="99">
        <f>SUBTOTAL(9,L8493:L8571)</f>
        <v>0</v>
      </c>
      <c r="M8492" s="117"/>
      <c r="N8492" s="99">
        <f>SUBTOTAL(9,N8493:N8571)</f>
        <v>0</v>
      </c>
      <c r="O8492" s="119"/>
      <c r="P8492" s="98">
        <f>SUBTOTAL(9,P8493:P8571)</f>
        <v>0</v>
      </c>
      <c r="Q8492" s="98">
        <f>SUBTOTAL(9,Q8493:Q8571)</f>
        <v>0</v>
      </c>
      <c r="R8492" s="115"/>
      <c r="S8492" s="115"/>
      <c r="T8492" s="100">
        <f>SUBTOTAL(9,T8493:T8571)</f>
        <v>26</v>
      </c>
      <c r="U8492" s="6"/>
      <c r="V8492" s="8"/>
      <c r="W8492" s="8"/>
      <c r="X8492" s="60"/>
    </row>
    <row r="8493" spans="1:27" ht="11.25" outlineLevel="4" x14ac:dyDescent="0.2">
      <c r="A8493" s="4"/>
      <c r="B8493" s="120"/>
      <c r="C8493" s="121">
        <v>1</v>
      </c>
      <c r="D8493" s="122" t="s">
        <v>534</v>
      </c>
      <c r="E8493" s="123" t="s">
        <v>3716</v>
      </c>
      <c r="F8493" s="124" t="s">
        <v>3717</v>
      </c>
      <c r="G8493" s="122" t="s">
        <v>752</v>
      </c>
      <c r="H8493" s="125">
        <v>195</v>
      </c>
      <c r="I8493" s="126">
        <v>0</v>
      </c>
      <c r="J8493" s="127">
        <f>H8493*I8493</f>
        <v>0</v>
      </c>
      <c r="K8493" s="125"/>
      <c r="L8493" s="125">
        <f>H8493*K8493</f>
        <v>0</v>
      </c>
      <c r="M8493" s="125"/>
      <c r="N8493" s="125">
        <f>H8493*M8493</f>
        <v>0</v>
      </c>
      <c r="O8493" s="127">
        <v>15</v>
      </c>
      <c r="P8493" s="127">
        <f>J8493*(O8493/100)</f>
        <v>0</v>
      </c>
      <c r="Q8493" s="127">
        <f>J8493+P8493</f>
        <v>0</v>
      </c>
      <c r="R8493" s="128"/>
      <c r="S8493" s="128" t="s">
        <v>538</v>
      </c>
      <c r="T8493" s="129">
        <v>1</v>
      </c>
      <c r="U8493" s="8"/>
      <c r="V8493" s="8"/>
      <c r="W8493" s="8"/>
      <c r="X8493" s="60"/>
    </row>
    <row r="8494" spans="1:27" ht="9.75" outlineLevel="5" x14ac:dyDescent="0.2">
      <c r="A8494" s="130"/>
      <c r="B8494" s="131"/>
      <c r="C8494" s="131"/>
      <c r="D8494" s="132"/>
      <c r="E8494" s="136" t="s">
        <v>0</v>
      </c>
      <c r="F8494" s="159" t="s">
        <v>3718</v>
      </c>
      <c r="G8494" s="159"/>
      <c r="H8494" s="160"/>
      <c r="I8494" s="161"/>
      <c r="J8494" s="162"/>
      <c r="K8494" s="134"/>
      <c r="L8494" s="134"/>
      <c r="M8494" s="134"/>
      <c r="N8494" s="134"/>
      <c r="O8494" s="135"/>
      <c r="P8494" s="135"/>
      <c r="Q8494" s="135"/>
      <c r="R8494" s="132"/>
      <c r="S8494" s="132"/>
      <c r="T8494" s="131"/>
      <c r="U8494" s="6"/>
      <c r="V8494" s="8"/>
      <c r="W8494" s="8"/>
      <c r="X8494" s="133" t="str">
        <f>F8494</f>
        <v>Montáž vodičů izolovaných měděných bez ukončení uložených pevně plných a laněných s PVC pláštěm, bezhalogenových, ohniodolných (např. CY, CHAH-V) průřezu žíly 0,55 až 16 mm2</v>
      </c>
      <c r="Y8494" s="9"/>
      <c r="AA8494" s="11"/>
    </row>
    <row r="8495" spans="1:27" ht="7.5" customHeight="1" outlineLevel="5" x14ac:dyDescent="0.15">
      <c r="B8495" s="69"/>
      <c r="C8495" s="69"/>
      <c r="D8495" s="60"/>
      <c r="E8495" s="60"/>
      <c r="F8495" s="61"/>
      <c r="G8495" s="60"/>
      <c r="H8495" s="65"/>
      <c r="I8495" s="105"/>
      <c r="J8495" s="63"/>
      <c r="K8495" s="65"/>
      <c r="L8495" s="65"/>
      <c r="M8495" s="65"/>
      <c r="N8495" s="65"/>
      <c r="O8495" s="63"/>
      <c r="P8495" s="63"/>
      <c r="Q8495" s="63"/>
      <c r="R8495" s="60"/>
      <c r="S8495" s="60"/>
      <c r="T8495" s="69"/>
      <c r="U8495" s="8"/>
      <c r="X8495" s="60"/>
    </row>
    <row r="8496" spans="1:27" ht="11.25" outlineLevel="4" x14ac:dyDescent="0.2">
      <c r="A8496" s="4"/>
      <c r="B8496" s="120"/>
      <c r="C8496" s="121">
        <v>2</v>
      </c>
      <c r="D8496" s="122" t="s">
        <v>760</v>
      </c>
      <c r="E8496" s="123" t="s">
        <v>3763</v>
      </c>
      <c r="F8496" s="124" t="s">
        <v>3764</v>
      </c>
      <c r="G8496" s="122" t="s">
        <v>752</v>
      </c>
      <c r="H8496" s="125">
        <v>195</v>
      </c>
      <c r="I8496" s="126">
        <v>0</v>
      </c>
      <c r="J8496" s="127">
        <f>H8496*I8496</f>
        <v>0</v>
      </c>
      <c r="K8496" s="125"/>
      <c r="L8496" s="125">
        <f>H8496*K8496</f>
        <v>0</v>
      </c>
      <c r="M8496" s="125"/>
      <c r="N8496" s="125">
        <f>H8496*M8496</f>
        <v>0</v>
      </c>
      <c r="O8496" s="127">
        <v>15</v>
      </c>
      <c r="P8496" s="127">
        <f>J8496*(O8496/100)</f>
        <v>0</v>
      </c>
      <c r="Q8496" s="127">
        <f>J8496+P8496</f>
        <v>0</v>
      </c>
      <c r="R8496" s="128"/>
      <c r="S8496" s="128" t="s">
        <v>776</v>
      </c>
      <c r="T8496" s="129">
        <v>1</v>
      </c>
      <c r="U8496" s="8"/>
      <c r="V8496" s="8"/>
      <c r="W8496" s="8"/>
      <c r="X8496" s="60"/>
    </row>
    <row r="8497" spans="1:27" ht="9.75" outlineLevel="5" x14ac:dyDescent="0.2">
      <c r="A8497" s="130"/>
      <c r="B8497" s="131"/>
      <c r="C8497" s="131"/>
      <c r="D8497" s="132"/>
      <c r="E8497" s="136" t="s">
        <v>0</v>
      </c>
      <c r="F8497" s="159" t="s">
        <v>763</v>
      </c>
      <c r="G8497" s="159"/>
      <c r="H8497" s="160"/>
      <c r="I8497" s="161"/>
      <c r="J8497" s="162"/>
      <c r="K8497" s="134"/>
      <c r="L8497" s="134"/>
      <c r="M8497" s="134"/>
      <c r="N8497" s="134"/>
      <c r="O8497" s="135"/>
      <c r="P8497" s="135"/>
      <c r="Q8497" s="135"/>
      <c r="R8497" s="132"/>
      <c r="S8497" s="132"/>
      <c r="T8497" s="131"/>
      <c r="U8497" s="6"/>
      <c r="V8497" s="8"/>
      <c r="W8497" s="8"/>
      <c r="X8497" s="133" t="str">
        <f>F8497</f>
        <v>---</v>
      </c>
      <c r="Y8497" s="9"/>
      <c r="AA8497" s="11"/>
    </row>
    <row r="8498" spans="1:27" ht="7.5" customHeight="1" outlineLevel="5" x14ac:dyDescent="0.15">
      <c r="B8498" s="69"/>
      <c r="C8498" s="69"/>
      <c r="D8498" s="60"/>
      <c r="E8498" s="60"/>
      <c r="F8498" s="61"/>
      <c r="G8498" s="60"/>
      <c r="H8498" s="65"/>
      <c r="I8498" s="105"/>
      <c r="J8498" s="63"/>
      <c r="K8498" s="65"/>
      <c r="L8498" s="65"/>
      <c r="M8498" s="65"/>
      <c r="N8498" s="65"/>
      <c r="O8498" s="63"/>
      <c r="P8498" s="63"/>
      <c r="Q8498" s="63"/>
      <c r="R8498" s="60"/>
      <c r="S8498" s="60"/>
      <c r="T8498" s="69"/>
      <c r="U8498" s="8"/>
      <c r="X8498" s="60"/>
    </row>
    <row r="8499" spans="1:27" ht="11.25" outlineLevel="4" x14ac:dyDescent="0.2">
      <c r="A8499" s="4"/>
      <c r="B8499" s="120"/>
      <c r="C8499" s="121">
        <v>3</v>
      </c>
      <c r="D8499" s="122" t="s">
        <v>534</v>
      </c>
      <c r="E8499" s="123" t="s">
        <v>3716</v>
      </c>
      <c r="F8499" s="124" t="s">
        <v>3717</v>
      </c>
      <c r="G8499" s="122" t="s">
        <v>752</v>
      </c>
      <c r="H8499" s="125">
        <v>62</v>
      </c>
      <c r="I8499" s="126">
        <v>0</v>
      </c>
      <c r="J8499" s="127">
        <f>H8499*I8499</f>
        <v>0</v>
      </c>
      <c r="K8499" s="125"/>
      <c r="L8499" s="125">
        <f>H8499*K8499</f>
        <v>0</v>
      </c>
      <c r="M8499" s="125"/>
      <c r="N8499" s="125">
        <f>H8499*M8499</f>
        <v>0</v>
      </c>
      <c r="O8499" s="127">
        <v>15</v>
      </c>
      <c r="P8499" s="127">
        <f>J8499*(O8499/100)</f>
        <v>0</v>
      </c>
      <c r="Q8499" s="127">
        <f>J8499+P8499</f>
        <v>0</v>
      </c>
      <c r="R8499" s="128"/>
      <c r="S8499" s="128" t="s">
        <v>538</v>
      </c>
      <c r="T8499" s="129">
        <v>1</v>
      </c>
      <c r="U8499" s="8"/>
      <c r="V8499" s="8"/>
      <c r="W8499" s="8"/>
      <c r="X8499" s="60"/>
    </row>
    <row r="8500" spans="1:27" ht="9.75" outlineLevel="5" x14ac:dyDescent="0.2">
      <c r="A8500" s="130"/>
      <c r="B8500" s="131"/>
      <c r="C8500" s="131"/>
      <c r="D8500" s="132"/>
      <c r="E8500" s="136" t="s">
        <v>0</v>
      </c>
      <c r="F8500" s="159" t="s">
        <v>3718</v>
      </c>
      <c r="G8500" s="159"/>
      <c r="H8500" s="160"/>
      <c r="I8500" s="161"/>
      <c r="J8500" s="162"/>
      <c r="K8500" s="134"/>
      <c r="L8500" s="134"/>
      <c r="M8500" s="134"/>
      <c r="N8500" s="134"/>
      <c r="O8500" s="135"/>
      <c r="P8500" s="135"/>
      <c r="Q8500" s="135"/>
      <c r="R8500" s="132"/>
      <c r="S8500" s="132"/>
      <c r="T8500" s="131"/>
      <c r="U8500" s="6"/>
      <c r="V8500" s="8"/>
      <c r="W8500" s="8"/>
      <c r="X8500" s="133" t="str">
        <f>F8500</f>
        <v>Montáž vodičů izolovaných měděných bez ukončení uložených pevně plných a laněných s PVC pláštěm, bezhalogenových, ohniodolných (např. CY, CHAH-V) průřezu žíly 0,55 až 16 mm2</v>
      </c>
      <c r="Y8500" s="9"/>
      <c r="AA8500" s="11"/>
    </row>
    <row r="8501" spans="1:27" ht="7.5" customHeight="1" outlineLevel="5" x14ac:dyDescent="0.15">
      <c r="B8501" s="69"/>
      <c r="C8501" s="69"/>
      <c r="D8501" s="60"/>
      <c r="E8501" s="60"/>
      <c r="F8501" s="61"/>
      <c r="G8501" s="60"/>
      <c r="H8501" s="65"/>
      <c r="I8501" s="105"/>
      <c r="J8501" s="63"/>
      <c r="K8501" s="65"/>
      <c r="L8501" s="65"/>
      <c r="M8501" s="65"/>
      <c r="N8501" s="65"/>
      <c r="O8501" s="63"/>
      <c r="P8501" s="63"/>
      <c r="Q8501" s="63"/>
      <c r="R8501" s="60"/>
      <c r="S8501" s="60"/>
      <c r="T8501" s="69"/>
      <c r="U8501" s="8"/>
      <c r="X8501" s="60"/>
    </row>
    <row r="8502" spans="1:27" ht="11.25" outlineLevel="4" x14ac:dyDescent="0.2">
      <c r="A8502" s="4"/>
      <c r="B8502" s="120"/>
      <c r="C8502" s="121">
        <v>4</v>
      </c>
      <c r="D8502" s="122" t="s">
        <v>760</v>
      </c>
      <c r="E8502" s="123" t="s">
        <v>3765</v>
      </c>
      <c r="F8502" s="124" t="s">
        <v>3766</v>
      </c>
      <c r="G8502" s="122" t="s">
        <v>752</v>
      </c>
      <c r="H8502" s="125">
        <v>62</v>
      </c>
      <c r="I8502" s="126">
        <v>0</v>
      </c>
      <c r="J8502" s="127">
        <f>H8502*I8502</f>
        <v>0</v>
      </c>
      <c r="K8502" s="125"/>
      <c r="L8502" s="125">
        <f>H8502*K8502</f>
        <v>0</v>
      </c>
      <c r="M8502" s="125"/>
      <c r="N8502" s="125">
        <f>H8502*M8502</f>
        <v>0</v>
      </c>
      <c r="O8502" s="127">
        <v>15</v>
      </c>
      <c r="P8502" s="127">
        <f>J8502*(O8502/100)</f>
        <v>0</v>
      </c>
      <c r="Q8502" s="127">
        <f>J8502+P8502</f>
        <v>0</v>
      </c>
      <c r="R8502" s="128"/>
      <c r="S8502" s="128" t="s">
        <v>776</v>
      </c>
      <c r="T8502" s="129">
        <v>1</v>
      </c>
      <c r="U8502" s="8"/>
      <c r="V8502" s="8"/>
      <c r="W8502" s="8"/>
      <c r="X8502" s="60"/>
    </row>
    <row r="8503" spans="1:27" ht="9.75" outlineLevel="5" x14ac:dyDescent="0.2">
      <c r="A8503" s="130"/>
      <c r="B8503" s="131"/>
      <c r="C8503" s="131"/>
      <c r="D8503" s="132"/>
      <c r="E8503" s="136" t="s">
        <v>0</v>
      </c>
      <c r="F8503" s="159" t="s">
        <v>763</v>
      </c>
      <c r="G8503" s="159"/>
      <c r="H8503" s="160"/>
      <c r="I8503" s="161"/>
      <c r="J8503" s="162"/>
      <c r="K8503" s="134"/>
      <c r="L8503" s="134"/>
      <c r="M8503" s="134"/>
      <c r="N8503" s="134"/>
      <c r="O8503" s="135"/>
      <c r="P8503" s="135"/>
      <c r="Q8503" s="135"/>
      <c r="R8503" s="132"/>
      <c r="S8503" s="132"/>
      <c r="T8503" s="131"/>
      <c r="U8503" s="6"/>
      <c r="V8503" s="8"/>
      <c r="W8503" s="8"/>
      <c r="X8503" s="133" t="str">
        <f>F8503</f>
        <v>---</v>
      </c>
      <c r="Y8503" s="9"/>
      <c r="AA8503" s="11"/>
    </row>
    <row r="8504" spans="1:27" ht="7.5" customHeight="1" outlineLevel="5" x14ac:dyDescent="0.15">
      <c r="B8504" s="69"/>
      <c r="C8504" s="69"/>
      <c r="D8504" s="60"/>
      <c r="E8504" s="60"/>
      <c r="F8504" s="61"/>
      <c r="G8504" s="60"/>
      <c r="H8504" s="65"/>
      <c r="I8504" s="105"/>
      <c r="J8504" s="63"/>
      <c r="K8504" s="65"/>
      <c r="L8504" s="65"/>
      <c r="M8504" s="65"/>
      <c r="N8504" s="65"/>
      <c r="O8504" s="63"/>
      <c r="P8504" s="63"/>
      <c r="Q8504" s="63"/>
      <c r="R8504" s="60"/>
      <c r="S8504" s="60"/>
      <c r="T8504" s="69"/>
      <c r="U8504" s="8"/>
      <c r="X8504" s="60"/>
    </row>
    <row r="8505" spans="1:27" ht="11.25" outlineLevel="4" x14ac:dyDescent="0.2">
      <c r="A8505" s="4"/>
      <c r="B8505" s="120"/>
      <c r="C8505" s="121">
        <v>5</v>
      </c>
      <c r="D8505" s="122" t="s">
        <v>534</v>
      </c>
      <c r="E8505" s="123" t="s">
        <v>3716</v>
      </c>
      <c r="F8505" s="124" t="s">
        <v>3717</v>
      </c>
      <c r="G8505" s="122" t="s">
        <v>752</v>
      </c>
      <c r="H8505" s="125">
        <v>142</v>
      </c>
      <c r="I8505" s="126">
        <v>0</v>
      </c>
      <c r="J8505" s="127">
        <f>H8505*I8505</f>
        <v>0</v>
      </c>
      <c r="K8505" s="125"/>
      <c r="L8505" s="125">
        <f>H8505*K8505</f>
        <v>0</v>
      </c>
      <c r="M8505" s="125"/>
      <c r="N8505" s="125">
        <f>H8505*M8505</f>
        <v>0</v>
      </c>
      <c r="O8505" s="127">
        <v>15</v>
      </c>
      <c r="P8505" s="127">
        <f>J8505*(O8505/100)</f>
        <v>0</v>
      </c>
      <c r="Q8505" s="127">
        <f>J8505+P8505</f>
        <v>0</v>
      </c>
      <c r="R8505" s="128"/>
      <c r="S8505" s="128" t="s">
        <v>538</v>
      </c>
      <c r="T8505" s="129">
        <v>1</v>
      </c>
      <c r="U8505" s="8"/>
      <c r="V8505" s="8"/>
      <c r="W8505" s="8"/>
      <c r="X8505" s="60"/>
    </row>
    <row r="8506" spans="1:27" ht="9.75" outlineLevel="5" x14ac:dyDescent="0.2">
      <c r="A8506" s="130"/>
      <c r="B8506" s="131"/>
      <c r="C8506" s="131"/>
      <c r="D8506" s="132"/>
      <c r="E8506" s="136" t="s">
        <v>0</v>
      </c>
      <c r="F8506" s="159" t="s">
        <v>3718</v>
      </c>
      <c r="G8506" s="159"/>
      <c r="H8506" s="160"/>
      <c r="I8506" s="161"/>
      <c r="J8506" s="162"/>
      <c r="K8506" s="134"/>
      <c r="L8506" s="134"/>
      <c r="M8506" s="134"/>
      <c r="N8506" s="134"/>
      <c r="O8506" s="135"/>
      <c r="P8506" s="135"/>
      <c r="Q8506" s="135"/>
      <c r="R8506" s="132"/>
      <c r="S8506" s="132"/>
      <c r="T8506" s="131"/>
      <c r="U8506" s="6"/>
      <c r="V8506" s="8"/>
      <c r="W8506" s="8"/>
      <c r="X8506" s="133" t="str">
        <f>F8506</f>
        <v>Montáž vodičů izolovaných měděných bez ukončení uložených pevně plných a laněných s PVC pláštěm, bezhalogenových, ohniodolných (např. CY, CHAH-V) průřezu žíly 0,55 až 16 mm2</v>
      </c>
      <c r="Y8506" s="9"/>
      <c r="AA8506" s="11"/>
    </row>
    <row r="8507" spans="1:27" ht="7.5" customHeight="1" outlineLevel="5" x14ac:dyDescent="0.15">
      <c r="B8507" s="69"/>
      <c r="C8507" s="69"/>
      <c r="D8507" s="60"/>
      <c r="E8507" s="60"/>
      <c r="F8507" s="61"/>
      <c r="G8507" s="60"/>
      <c r="H8507" s="65"/>
      <c r="I8507" s="105"/>
      <c r="J8507" s="63"/>
      <c r="K8507" s="65"/>
      <c r="L8507" s="65"/>
      <c r="M8507" s="65"/>
      <c r="N8507" s="65"/>
      <c r="O8507" s="63"/>
      <c r="P8507" s="63"/>
      <c r="Q8507" s="63"/>
      <c r="R8507" s="60"/>
      <c r="S8507" s="60"/>
      <c r="T8507" s="69"/>
      <c r="U8507" s="8"/>
      <c r="X8507" s="60"/>
    </row>
    <row r="8508" spans="1:27" ht="11.25" outlineLevel="4" x14ac:dyDescent="0.2">
      <c r="A8508" s="4"/>
      <c r="B8508" s="120"/>
      <c r="C8508" s="121">
        <v>6</v>
      </c>
      <c r="D8508" s="122" t="s">
        <v>760</v>
      </c>
      <c r="E8508" s="123" t="s">
        <v>3767</v>
      </c>
      <c r="F8508" s="124" t="s">
        <v>3768</v>
      </c>
      <c r="G8508" s="122" t="s">
        <v>752</v>
      </c>
      <c r="H8508" s="125">
        <v>142</v>
      </c>
      <c r="I8508" s="126">
        <v>0</v>
      </c>
      <c r="J8508" s="127">
        <f>H8508*I8508</f>
        <v>0</v>
      </c>
      <c r="K8508" s="125"/>
      <c r="L8508" s="125">
        <f>H8508*K8508</f>
        <v>0</v>
      </c>
      <c r="M8508" s="125"/>
      <c r="N8508" s="125">
        <f>H8508*M8508</f>
        <v>0</v>
      </c>
      <c r="O8508" s="127">
        <v>15</v>
      </c>
      <c r="P8508" s="127">
        <f>J8508*(O8508/100)</f>
        <v>0</v>
      </c>
      <c r="Q8508" s="127">
        <f>J8508+P8508</f>
        <v>0</v>
      </c>
      <c r="R8508" s="128"/>
      <c r="S8508" s="128" t="s">
        <v>776</v>
      </c>
      <c r="T8508" s="129">
        <v>1</v>
      </c>
      <c r="U8508" s="8"/>
      <c r="V8508" s="8"/>
      <c r="W8508" s="8"/>
      <c r="X8508" s="60"/>
    </row>
    <row r="8509" spans="1:27" ht="9.75" outlineLevel="5" x14ac:dyDescent="0.2">
      <c r="A8509" s="130"/>
      <c r="B8509" s="131"/>
      <c r="C8509" s="131"/>
      <c r="D8509" s="132"/>
      <c r="E8509" s="136" t="s">
        <v>0</v>
      </c>
      <c r="F8509" s="159" t="s">
        <v>763</v>
      </c>
      <c r="G8509" s="159"/>
      <c r="H8509" s="160"/>
      <c r="I8509" s="161"/>
      <c r="J8509" s="162"/>
      <c r="K8509" s="134"/>
      <c r="L8509" s="134"/>
      <c r="M8509" s="134"/>
      <c r="N8509" s="134"/>
      <c r="O8509" s="135"/>
      <c r="P8509" s="135"/>
      <c r="Q8509" s="135"/>
      <c r="R8509" s="132"/>
      <c r="S8509" s="132"/>
      <c r="T8509" s="131"/>
      <c r="U8509" s="6"/>
      <c r="V8509" s="8"/>
      <c r="W8509" s="8"/>
      <c r="X8509" s="133" t="str">
        <f>F8509</f>
        <v>---</v>
      </c>
      <c r="Y8509" s="9"/>
      <c r="AA8509" s="11"/>
    </row>
    <row r="8510" spans="1:27" ht="7.5" customHeight="1" outlineLevel="5" x14ac:dyDescent="0.15">
      <c r="B8510" s="69"/>
      <c r="C8510" s="69"/>
      <c r="D8510" s="60"/>
      <c r="E8510" s="60"/>
      <c r="F8510" s="61"/>
      <c r="G8510" s="60"/>
      <c r="H8510" s="65"/>
      <c r="I8510" s="105"/>
      <c r="J8510" s="63"/>
      <c r="K8510" s="65"/>
      <c r="L8510" s="65"/>
      <c r="M8510" s="65"/>
      <c r="N8510" s="65"/>
      <c r="O8510" s="63"/>
      <c r="P8510" s="63"/>
      <c r="Q8510" s="63"/>
      <c r="R8510" s="60"/>
      <c r="S8510" s="60"/>
      <c r="T8510" s="69"/>
      <c r="U8510" s="8"/>
      <c r="X8510" s="60"/>
    </row>
    <row r="8511" spans="1:27" ht="11.25" outlineLevel="4" x14ac:dyDescent="0.2">
      <c r="A8511" s="4"/>
      <c r="B8511" s="120"/>
      <c r="C8511" s="121">
        <v>7</v>
      </c>
      <c r="D8511" s="122" t="s">
        <v>534</v>
      </c>
      <c r="E8511" s="123" t="s">
        <v>3769</v>
      </c>
      <c r="F8511" s="124" t="s">
        <v>3770</v>
      </c>
      <c r="G8511" s="122" t="s">
        <v>752</v>
      </c>
      <c r="H8511" s="125">
        <v>150</v>
      </c>
      <c r="I8511" s="126">
        <v>0</v>
      </c>
      <c r="J8511" s="127">
        <f>H8511*I8511</f>
        <v>0</v>
      </c>
      <c r="K8511" s="125"/>
      <c r="L8511" s="125">
        <f>H8511*K8511</f>
        <v>0</v>
      </c>
      <c r="M8511" s="125"/>
      <c r="N8511" s="125">
        <f>H8511*M8511</f>
        <v>0</v>
      </c>
      <c r="O8511" s="127">
        <v>15</v>
      </c>
      <c r="P8511" s="127">
        <f>J8511*(O8511/100)</f>
        <v>0</v>
      </c>
      <c r="Q8511" s="127">
        <f>J8511+P8511</f>
        <v>0</v>
      </c>
      <c r="R8511" s="128"/>
      <c r="S8511" s="128" t="s">
        <v>538</v>
      </c>
      <c r="T8511" s="129">
        <v>1</v>
      </c>
      <c r="U8511" s="8"/>
      <c r="V8511" s="8"/>
      <c r="W8511" s="8"/>
      <c r="X8511" s="60"/>
    </row>
    <row r="8512" spans="1:27" ht="9.75" outlineLevel="5" x14ac:dyDescent="0.2">
      <c r="A8512" s="130"/>
      <c r="B8512" s="131"/>
      <c r="C8512" s="131"/>
      <c r="D8512" s="132"/>
      <c r="E8512" s="136" t="s">
        <v>0</v>
      </c>
      <c r="F8512" s="159" t="s">
        <v>3771</v>
      </c>
      <c r="G8512" s="159"/>
      <c r="H8512" s="160"/>
      <c r="I8512" s="161"/>
      <c r="J8512" s="162"/>
      <c r="K8512" s="134"/>
      <c r="L8512" s="134"/>
      <c r="M8512" s="134"/>
      <c r="N8512" s="134"/>
      <c r="O8512" s="135"/>
      <c r="P8512" s="135"/>
      <c r="Q8512" s="135"/>
      <c r="R8512" s="132"/>
      <c r="S8512" s="132"/>
      <c r="T8512" s="131"/>
      <c r="U8512" s="6"/>
      <c r="V8512" s="8"/>
      <c r="W8512" s="8"/>
      <c r="X8512" s="133" t="str">
        <f>F8512</f>
        <v>Montáž vodičů izolovaných měděných bez ukončení uložených pevně plných a laněných s PVC pláštěm, bezhalogenových, ohniodolných (např. CY, CHAH-V) průřezu žíly 25 až 35 mm2</v>
      </c>
      <c r="Y8512" s="9"/>
      <c r="AA8512" s="11"/>
    </row>
    <row r="8513" spans="1:27" ht="7.5" customHeight="1" outlineLevel="5" x14ac:dyDescent="0.15">
      <c r="B8513" s="69"/>
      <c r="C8513" s="69"/>
      <c r="D8513" s="60"/>
      <c r="E8513" s="60"/>
      <c r="F8513" s="61"/>
      <c r="G8513" s="60"/>
      <c r="H8513" s="65"/>
      <c r="I8513" s="105"/>
      <c r="J8513" s="63"/>
      <c r="K8513" s="65"/>
      <c r="L8513" s="65"/>
      <c r="M8513" s="65"/>
      <c r="N8513" s="65"/>
      <c r="O8513" s="63"/>
      <c r="P8513" s="63"/>
      <c r="Q8513" s="63"/>
      <c r="R8513" s="60"/>
      <c r="S8513" s="60"/>
      <c r="T8513" s="69"/>
      <c r="U8513" s="8"/>
      <c r="X8513" s="60"/>
    </row>
    <row r="8514" spans="1:27" ht="11.25" outlineLevel="4" x14ac:dyDescent="0.2">
      <c r="A8514" s="4"/>
      <c r="B8514" s="120"/>
      <c r="C8514" s="121">
        <v>8</v>
      </c>
      <c r="D8514" s="122" t="s">
        <v>760</v>
      </c>
      <c r="E8514" s="123" t="s">
        <v>3772</v>
      </c>
      <c r="F8514" s="124" t="s">
        <v>3773</v>
      </c>
      <c r="G8514" s="122" t="s">
        <v>752</v>
      </c>
      <c r="H8514" s="125">
        <v>150</v>
      </c>
      <c r="I8514" s="126">
        <v>0</v>
      </c>
      <c r="J8514" s="127">
        <f>H8514*I8514</f>
        <v>0</v>
      </c>
      <c r="K8514" s="125"/>
      <c r="L8514" s="125">
        <f>H8514*K8514</f>
        <v>0</v>
      </c>
      <c r="M8514" s="125"/>
      <c r="N8514" s="125">
        <f>H8514*M8514</f>
        <v>0</v>
      </c>
      <c r="O8514" s="127">
        <v>15</v>
      </c>
      <c r="P8514" s="127">
        <f>J8514*(O8514/100)</f>
        <v>0</v>
      </c>
      <c r="Q8514" s="127">
        <f>J8514+P8514</f>
        <v>0</v>
      </c>
      <c r="R8514" s="128"/>
      <c r="S8514" s="128" t="s">
        <v>776</v>
      </c>
      <c r="T8514" s="129">
        <v>1</v>
      </c>
      <c r="U8514" s="8"/>
      <c r="V8514" s="8"/>
      <c r="W8514" s="8"/>
      <c r="X8514" s="60"/>
    </row>
    <row r="8515" spans="1:27" ht="9.75" outlineLevel="5" x14ac:dyDescent="0.2">
      <c r="A8515" s="130"/>
      <c r="B8515" s="131"/>
      <c r="C8515" s="131"/>
      <c r="D8515" s="132"/>
      <c r="E8515" s="136" t="s">
        <v>0</v>
      </c>
      <c r="F8515" s="159" t="s">
        <v>763</v>
      </c>
      <c r="G8515" s="159"/>
      <c r="H8515" s="160"/>
      <c r="I8515" s="161"/>
      <c r="J8515" s="162"/>
      <c r="K8515" s="134"/>
      <c r="L8515" s="134"/>
      <c r="M8515" s="134"/>
      <c r="N8515" s="134"/>
      <c r="O8515" s="135"/>
      <c r="P8515" s="135"/>
      <c r="Q8515" s="135"/>
      <c r="R8515" s="132"/>
      <c r="S8515" s="132"/>
      <c r="T8515" s="131"/>
      <c r="U8515" s="6"/>
      <c r="V8515" s="8"/>
      <c r="W8515" s="8"/>
      <c r="X8515" s="133" t="str">
        <f>F8515</f>
        <v>---</v>
      </c>
      <c r="Y8515" s="9"/>
      <c r="AA8515" s="11"/>
    </row>
    <row r="8516" spans="1:27" ht="7.5" customHeight="1" outlineLevel="5" x14ac:dyDescent="0.15">
      <c r="B8516" s="69"/>
      <c r="C8516" s="69"/>
      <c r="D8516" s="60"/>
      <c r="E8516" s="60"/>
      <c r="F8516" s="61"/>
      <c r="G8516" s="60"/>
      <c r="H8516" s="65"/>
      <c r="I8516" s="105"/>
      <c r="J8516" s="63"/>
      <c r="K8516" s="65"/>
      <c r="L8516" s="65"/>
      <c r="M8516" s="65"/>
      <c r="N8516" s="65"/>
      <c r="O8516" s="63"/>
      <c r="P8516" s="63"/>
      <c r="Q8516" s="63"/>
      <c r="R8516" s="60"/>
      <c r="S8516" s="60"/>
      <c r="T8516" s="69"/>
      <c r="U8516" s="8"/>
      <c r="X8516" s="60"/>
    </row>
    <row r="8517" spans="1:27" ht="11.25" outlineLevel="4" x14ac:dyDescent="0.2">
      <c r="A8517" s="4"/>
      <c r="B8517" s="120"/>
      <c r="C8517" s="121">
        <v>9</v>
      </c>
      <c r="D8517" s="122" t="s">
        <v>534</v>
      </c>
      <c r="E8517" s="123" t="s">
        <v>3774</v>
      </c>
      <c r="F8517" s="124" t="s">
        <v>3775</v>
      </c>
      <c r="G8517" s="122" t="s">
        <v>752</v>
      </c>
      <c r="H8517" s="125">
        <v>924</v>
      </c>
      <c r="I8517" s="126">
        <v>0</v>
      </c>
      <c r="J8517" s="127">
        <f>H8517*I8517</f>
        <v>0</v>
      </c>
      <c r="K8517" s="125"/>
      <c r="L8517" s="125">
        <f>H8517*K8517</f>
        <v>0</v>
      </c>
      <c r="M8517" s="125"/>
      <c r="N8517" s="125">
        <f>H8517*M8517</f>
        <v>0</v>
      </c>
      <c r="O8517" s="127">
        <v>15</v>
      </c>
      <c r="P8517" s="127">
        <f>J8517*(O8517/100)</f>
        <v>0</v>
      </c>
      <c r="Q8517" s="127">
        <f>J8517+P8517</f>
        <v>0</v>
      </c>
      <c r="R8517" s="128"/>
      <c r="S8517" s="128" t="s">
        <v>538</v>
      </c>
      <c r="T8517" s="129">
        <v>1</v>
      </c>
      <c r="U8517" s="8"/>
      <c r="V8517" s="8"/>
      <c r="W8517" s="8"/>
      <c r="X8517" s="60"/>
    </row>
    <row r="8518" spans="1:27" ht="9.75" outlineLevel="5" x14ac:dyDescent="0.2">
      <c r="A8518" s="130"/>
      <c r="B8518" s="131"/>
      <c r="C8518" s="131"/>
      <c r="D8518" s="132"/>
      <c r="E8518" s="136" t="s">
        <v>0</v>
      </c>
      <c r="F8518" s="159" t="s">
        <v>3776</v>
      </c>
      <c r="G8518" s="159"/>
      <c r="H8518" s="160"/>
      <c r="I8518" s="161"/>
      <c r="J8518" s="162"/>
      <c r="K8518" s="134"/>
      <c r="L8518" s="134"/>
      <c r="M8518" s="134"/>
      <c r="N8518" s="134"/>
      <c r="O8518" s="135"/>
      <c r="P8518" s="135"/>
      <c r="Q8518" s="135"/>
      <c r="R8518" s="132"/>
      <c r="S8518" s="132"/>
      <c r="T8518" s="131"/>
      <c r="U8518" s="6"/>
      <c r="V8518" s="8"/>
      <c r="W8518" s="8"/>
      <c r="X8518" s="133" t="str">
        <f>F8518</f>
        <v>Montáž kabelů měděných bez ukončení uložených pod omítku plných kulatých (např. CYKY), počtu a průřezu žil 3x1,5 mm2</v>
      </c>
      <c r="Y8518" s="9"/>
      <c r="AA8518" s="11"/>
    </row>
    <row r="8519" spans="1:27" ht="7.5" customHeight="1" outlineLevel="5" x14ac:dyDescent="0.15">
      <c r="B8519" s="69"/>
      <c r="C8519" s="69"/>
      <c r="D8519" s="60"/>
      <c r="E8519" s="60"/>
      <c r="F8519" s="61"/>
      <c r="G8519" s="60"/>
      <c r="H8519" s="65"/>
      <c r="I8519" s="105"/>
      <c r="J8519" s="63"/>
      <c r="K8519" s="65"/>
      <c r="L8519" s="65"/>
      <c r="M8519" s="65"/>
      <c r="N8519" s="65"/>
      <c r="O8519" s="63"/>
      <c r="P8519" s="63"/>
      <c r="Q8519" s="63"/>
      <c r="R8519" s="60"/>
      <c r="S8519" s="60"/>
      <c r="T8519" s="69"/>
      <c r="U8519" s="8"/>
      <c r="X8519" s="60"/>
    </row>
    <row r="8520" spans="1:27" ht="22.5" outlineLevel="4" x14ac:dyDescent="0.2">
      <c r="A8520" s="4"/>
      <c r="B8520" s="120"/>
      <c r="C8520" s="121">
        <v>10</v>
      </c>
      <c r="D8520" s="122" t="s">
        <v>760</v>
      </c>
      <c r="E8520" s="123" t="s">
        <v>3777</v>
      </c>
      <c r="F8520" s="124" t="s">
        <v>3778</v>
      </c>
      <c r="G8520" s="122" t="s">
        <v>752</v>
      </c>
      <c r="H8520" s="125">
        <v>924</v>
      </c>
      <c r="I8520" s="126">
        <v>0</v>
      </c>
      <c r="J8520" s="127">
        <f>H8520*I8520</f>
        <v>0</v>
      </c>
      <c r="K8520" s="125"/>
      <c r="L8520" s="125">
        <f>H8520*K8520</f>
        <v>0</v>
      </c>
      <c r="M8520" s="125"/>
      <c r="N8520" s="125">
        <f>H8520*M8520</f>
        <v>0</v>
      </c>
      <c r="O8520" s="127">
        <v>15</v>
      </c>
      <c r="P8520" s="127">
        <f>J8520*(O8520/100)</f>
        <v>0</v>
      </c>
      <c r="Q8520" s="127">
        <f>J8520+P8520</f>
        <v>0</v>
      </c>
      <c r="R8520" s="128"/>
      <c r="S8520" s="128" t="s">
        <v>776</v>
      </c>
      <c r="T8520" s="129">
        <v>1</v>
      </c>
      <c r="U8520" s="8"/>
      <c r="V8520" s="8"/>
      <c r="W8520" s="8"/>
      <c r="X8520" s="60"/>
    </row>
    <row r="8521" spans="1:27" ht="9.75" outlineLevel="5" x14ac:dyDescent="0.2">
      <c r="A8521" s="130"/>
      <c r="B8521" s="131"/>
      <c r="C8521" s="131"/>
      <c r="D8521" s="132"/>
      <c r="E8521" s="136" t="s">
        <v>0</v>
      </c>
      <c r="F8521" s="159" t="s">
        <v>763</v>
      </c>
      <c r="G8521" s="159"/>
      <c r="H8521" s="160"/>
      <c r="I8521" s="161"/>
      <c r="J8521" s="162"/>
      <c r="K8521" s="134"/>
      <c r="L8521" s="134"/>
      <c r="M8521" s="134"/>
      <c r="N8521" s="134"/>
      <c r="O8521" s="135"/>
      <c r="P8521" s="135"/>
      <c r="Q8521" s="135"/>
      <c r="R8521" s="132"/>
      <c r="S8521" s="132"/>
      <c r="T8521" s="131"/>
      <c r="U8521" s="6"/>
      <c r="V8521" s="8"/>
      <c r="W8521" s="8"/>
      <c r="X8521" s="133" t="str">
        <f>F8521</f>
        <v>---</v>
      </c>
      <c r="Y8521" s="9"/>
      <c r="AA8521" s="11"/>
    </row>
    <row r="8522" spans="1:27" ht="7.5" customHeight="1" outlineLevel="5" x14ac:dyDescent="0.15">
      <c r="B8522" s="69"/>
      <c r="C8522" s="69"/>
      <c r="D8522" s="60"/>
      <c r="E8522" s="60"/>
      <c r="F8522" s="61"/>
      <c r="G8522" s="60"/>
      <c r="H8522" s="65"/>
      <c r="I8522" s="105"/>
      <c r="J8522" s="63"/>
      <c r="K8522" s="65"/>
      <c r="L8522" s="65"/>
      <c r="M8522" s="65"/>
      <c r="N8522" s="65"/>
      <c r="O8522" s="63"/>
      <c r="P8522" s="63"/>
      <c r="Q8522" s="63"/>
      <c r="R8522" s="60"/>
      <c r="S8522" s="60"/>
      <c r="T8522" s="69"/>
      <c r="U8522" s="8"/>
      <c r="X8522" s="60"/>
    </row>
    <row r="8523" spans="1:27" ht="11.25" outlineLevel="4" x14ac:dyDescent="0.2">
      <c r="A8523" s="4"/>
      <c r="B8523" s="120"/>
      <c r="C8523" s="121">
        <v>11</v>
      </c>
      <c r="D8523" s="122" t="s">
        <v>534</v>
      </c>
      <c r="E8523" s="123" t="s">
        <v>3774</v>
      </c>
      <c r="F8523" s="124" t="s">
        <v>3775</v>
      </c>
      <c r="G8523" s="122" t="s">
        <v>752</v>
      </c>
      <c r="H8523" s="125">
        <v>620</v>
      </c>
      <c r="I8523" s="126">
        <v>0</v>
      </c>
      <c r="J8523" s="127">
        <f>H8523*I8523</f>
        <v>0</v>
      </c>
      <c r="K8523" s="125"/>
      <c r="L8523" s="125">
        <f>H8523*K8523</f>
        <v>0</v>
      </c>
      <c r="M8523" s="125"/>
      <c r="N8523" s="125">
        <f>H8523*M8523</f>
        <v>0</v>
      </c>
      <c r="O8523" s="127">
        <v>15</v>
      </c>
      <c r="P8523" s="127">
        <f>J8523*(O8523/100)</f>
        <v>0</v>
      </c>
      <c r="Q8523" s="127">
        <f>J8523+P8523</f>
        <v>0</v>
      </c>
      <c r="R8523" s="128"/>
      <c r="S8523" s="128" t="s">
        <v>538</v>
      </c>
      <c r="T8523" s="129">
        <v>1</v>
      </c>
      <c r="U8523" s="8"/>
      <c r="V8523" s="8"/>
      <c r="W8523" s="8"/>
      <c r="X8523" s="60"/>
    </row>
    <row r="8524" spans="1:27" ht="9.75" outlineLevel="5" x14ac:dyDescent="0.2">
      <c r="A8524" s="130"/>
      <c r="B8524" s="131"/>
      <c r="C8524" s="131"/>
      <c r="D8524" s="132"/>
      <c r="E8524" s="136" t="s">
        <v>0</v>
      </c>
      <c r="F8524" s="159" t="s">
        <v>3776</v>
      </c>
      <c r="G8524" s="159"/>
      <c r="H8524" s="160"/>
      <c r="I8524" s="161"/>
      <c r="J8524" s="162"/>
      <c r="K8524" s="134"/>
      <c r="L8524" s="134"/>
      <c r="M8524" s="134"/>
      <c r="N8524" s="134"/>
      <c r="O8524" s="135"/>
      <c r="P8524" s="135"/>
      <c r="Q8524" s="135"/>
      <c r="R8524" s="132"/>
      <c r="S8524" s="132"/>
      <c r="T8524" s="131"/>
      <c r="U8524" s="6"/>
      <c r="V8524" s="8"/>
      <c r="W8524" s="8"/>
      <c r="X8524" s="133" t="str">
        <f>F8524</f>
        <v>Montáž kabelů měděných bez ukončení uložených pod omítku plných kulatých (např. CYKY), počtu a průřezu žil 3x1,5 mm2</v>
      </c>
      <c r="Y8524" s="9"/>
      <c r="AA8524" s="11"/>
    </row>
    <row r="8525" spans="1:27" ht="7.5" customHeight="1" outlineLevel="5" x14ac:dyDescent="0.15">
      <c r="B8525" s="69"/>
      <c r="C8525" s="69"/>
      <c r="D8525" s="60"/>
      <c r="E8525" s="60"/>
      <c r="F8525" s="61"/>
      <c r="G8525" s="60"/>
      <c r="H8525" s="65"/>
      <c r="I8525" s="105"/>
      <c r="J8525" s="63"/>
      <c r="K8525" s="65"/>
      <c r="L8525" s="65"/>
      <c r="M8525" s="65"/>
      <c r="N8525" s="65"/>
      <c r="O8525" s="63"/>
      <c r="P8525" s="63"/>
      <c r="Q8525" s="63"/>
      <c r="R8525" s="60"/>
      <c r="S8525" s="60"/>
      <c r="T8525" s="69"/>
      <c r="U8525" s="8"/>
      <c r="X8525" s="60"/>
    </row>
    <row r="8526" spans="1:27" ht="22.5" outlineLevel="4" x14ac:dyDescent="0.2">
      <c r="A8526" s="4"/>
      <c r="B8526" s="120"/>
      <c r="C8526" s="121">
        <v>12</v>
      </c>
      <c r="D8526" s="122" t="s">
        <v>760</v>
      </c>
      <c r="E8526" s="123" t="s">
        <v>3779</v>
      </c>
      <c r="F8526" s="124" t="s">
        <v>3780</v>
      </c>
      <c r="G8526" s="122" t="s">
        <v>752</v>
      </c>
      <c r="H8526" s="125">
        <v>620</v>
      </c>
      <c r="I8526" s="126">
        <v>0</v>
      </c>
      <c r="J8526" s="127">
        <f>H8526*I8526</f>
        <v>0</v>
      </c>
      <c r="K8526" s="125"/>
      <c r="L8526" s="125">
        <f>H8526*K8526</f>
        <v>0</v>
      </c>
      <c r="M8526" s="125"/>
      <c r="N8526" s="125">
        <f>H8526*M8526</f>
        <v>0</v>
      </c>
      <c r="O8526" s="127">
        <v>15</v>
      </c>
      <c r="P8526" s="127">
        <f>J8526*(O8526/100)</f>
        <v>0</v>
      </c>
      <c r="Q8526" s="127">
        <f>J8526+P8526</f>
        <v>0</v>
      </c>
      <c r="R8526" s="128"/>
      <c r="S8526" s="128" t="s">
        <v>776</v>
      </c>
      <c r="T8526" s="129">
        <v>1</v>
      </c>
      <c r="U8526" s="8"/>
      <c r="V8526" s="8"/>
      <c r="W8526" s="8"/>
      <c r="X8526" s="60"/>
    </row>
    <row r="8527" spans="1:27" ht="9.75" outlineLevel="5" x14ac:dyDescent="0.2">
      <c r="A8527" s="130"/>
      <c r="B8527" s="131"/>
      <c r="C8527" s="131"/>
      <c r="D8527" s="132"/>
      <c r="E8527" s="136" t="s">
        <v>0</v>
      </c>
      <c r="F8527" s="159" t="s">
        <v>763</v>
      </c>
      <c r="G8527" s="159"/>
      <c r="H8527" s="160"/>
      <c r="I8527" s="161"/>
      <c r="J8527" s="162"/>
      <c r="K8527" s="134"/>
      <c r="L8527" s="134"/>
      <c r="M8527" s="134"/>
      <c r="N8527" s="134"/>
      <c r="O8527" s="135"/>
      <c r="P8527" s="135"/>
      <c r="Q8527" s="135"/>
      <c r="R8527" s="132"/>
      <c r="S8527" s="132"/>
      <c r="T8527" s="131"/>
      <c r="U8527" s="6"/>
      <c r="V8527" s="8"/>
      <c r="W8527" s="8"/>
      <c r="X8527" s="133" t="str">
        <f>F8527</f>
        <v>---</v>
      </c>
      <c r="Y8527" s="9"/>
      <c r="AA8527" s="11"/>
    </row>
    <row r="8528" spans="1:27" ht="7.5" customHeight="1" outlineLevel="5" x14ac:dyDescent="0.15">
      <c r="B8528" s="69"/>
      <c r="C8528" s="69"/>
      <c r="D8528" s="60"/>
      <c r="E8528" s="60"/>
      <c r="F8528" s="61"/>
      <c r="G8528" s="60"/>
      <c r="H8528" s="65"/>
      <c r="I8528" s="105"/>
      <c r="J8528" s="63"/>
      <c r="K8528" s="65"/>
      <c r="L8528" s="65"/>
      <c r="M8528" s="65"/>
      <c r="N8528" s="65"/>
      <c r="O8528" s="63"/>
      <c r="P8528" s="63"/>
      <c r="Q8528" s="63"/>
      <c r="R8528" s="60"/>
      <c r="S8528" s="60"/>
      <c r="T8528" s="69"/>
      <c r="U8528" s="8"/>
      <c r="X8528" s="60"/>
    </row>
    <row r="8529" spans="1:27" ht="11.25" outlineLevel="4" x14ac:dyDescent="0.2">
      <c r="A8529" s="4"/>
      <c r="B8529" s="120"/>
      <c r="C8529" s="121">
        <v>13</v>
      </c>
      <c r="D8529" s="122" t="s">
        <v>534</v>
      </c>
      <c r="E8529" s="123" t="s">
        <v>3774</v>
      </c>
      <c r="F8529" s="124" t="s">
        <v>3775</v>
      </c>
      <c r="G8529" s="122" t="s">
        <v>752</v>
      </c>
      <c r="H8529" s="125">
        <v>16</v>
      </c>
      <c r="I8529" s="126">
        <v>0</v>
      </c>
      <c r="J8529" s="127">
        <f>H8529*I8529</f>
        <v>0</v>
      </c>
      <c r="K8529" s="125"/>
      <c r="L8529" s="125">
        <f>H8529*K8529</f>
        <v>0</v>
      </c>
      <c r="M8529" s="125"/>
      <c r="N8529" s="125">
        <f>H8529*M8529</f>
        <v>0</v>
      </c>
      <c r="O8529" s="127">
        <v>15</v>
      </c>
      <c r="P8529" s="127">
        <f>J8529*(O8529/100)</f>
        <v>0</v>
      </c>
      <c r="Q8529" s="127">
        <f>J8529+P8529</f>
        <v>0</v>
      </c>
      <c r="R8529" s="128"/>
      <c r="S8529" s="128" t="s">
        <v>538</v>
      </c>
      <c r="T8529" s="129">
        <v>1</v>
      </c>
      <c r="U8529" s="8"/>
      <c r="V8529" s="8"/>
      <c r="W8529" s="8"/>
      <c r="X8529" s="60"/>
    </row>
    <row r="8530" spans="1:27" ht="9.75" outlineLevel="5" x14ac:dyDescent="0.2">
      <c r="A8530" s="130"/>
      <c r="B8530" s="131"/>
      <c r="C8530" s="131"/>
      <c r="D8530" s="132"/>
      <c r="E8530" s="136" t="s">
        <v>0</v>
      </c>
      <c r="F8530" s="159" t="s">
        <v>3776</v>
      </c>
      <c r="G8530" s="159"/>
      <c r="H8530" s="160"/>
      <c r="I8530" s="161"/>
      <c r="J8530" s="162"/>
      <c r="K8530" s="134"/>
      <c r="L8530" s="134"/>
      <c r="M8530" s="134"/>
      <c r="N8530" s="134"/>
      <c r="O8530" s="135"/>
      <c r="P8530" s="135"/>
      <c r="Q8530" s="135"/>
      <c r="R8530" s="132"/>
      <c r="S8530" s="132"/>
      <c r="T8530" s="131"/>
      <c r="U8530" s="6"/>
      <c r="V8530" s="8"/>
      <c r="W8530" s="8"/>
      <c r="X8530" s="133" t="str">
        <f>F8530</f>
        <v>Montáž kabelů měděných bez ukončení uložených pod omítku plných kulatých (např. CYKY), počtu a průřezu žil 3x1,5 mm2</v>
      </c>
      <c r="Y8530" s="9"/>
      <c r="AA8530" s="11"/>
    </row>
    <row r="8531" spans="1:27" ht="7.5" customHeight="1" outlineLevel="5" x14ac:dyDescent="0.15">
      <c r="B8531" s="69"/>
      <c r="C8531" s="69"/>
      <c r="D8531" s="60"/>
      <c r="E8531" s="60"/>
      <c r="F8531" s="61"/>
      <c r="G8531" s="60"/>
      <c r="H8531" s="65"/>
      <c r="I8531" s="105"/>
      <c r="J8531" s="63"/>
      <c r="K8531" s="65"/>
      <c r="L8531" s="65"/>
      <c r="M8531" s="65"/>
      <c r="N8531" s="65"/>
      <c r="O8531" s="63"/>
      <c r="P8531" s="63"/>
      <c r="Q8531" s="63"/>
      <c r="R8531" s="60"/>
      <c r="S8531" s="60"/>
      <c r="T8531" s="69"/>
      <c r="U8531" s="8"/>
      <c r="X8531" s="60"/>
    </row>
    <row r="8532" spans="1:27" ht="22.5" outlineLevel="4" x14ac:dyDescent="0.2">
      <c r="A8532" s="4"/>
      <c r="B8532" s="120"/>
      <c r="C8532" s="121">
        <v>14</v>
      </c>
      <c r="D8532" s="122" t="s">
        <v>760</v>
      </c>
      <c r="E8532" s="123" t="s">
        <v>3786</v>
      </c>
      <c r="F8532" s="124" t="s">
        <v>3787</v>
      </c>
      <c r="G8532" s="122" t="s">
        <v>752</v>
      </c>
      <c r="H8532" s="125">
        <v>16</v>
      </c>
      <c r="I8532" s="126">
        <v>0</v>
      </c>
      <c r="J8532" s="127">
        <f>H8532*I8532</f>
        <v>0</v>
      </c>
      <c r="K8532" s="125"/>
      <c r="L8532" s="125">
        <f>H8532*K8532</f>
        <v>0</v>
      </c>
      <c r="M8532" s="125"/>
      <c r="N8532" s="125">
        <f>H8532*M8532</f>
        <v>0</v>
      </c>
      <c r="O8532" s="127">
        <v>15</v>
      </c>
      <c r="P8532" s="127">
        <f>J8532*(O8532/100)</f>
        <v>0</v>
      </c>
      <c r="Q8532" s="127">
        <f>J8532+P8532</f>
        <v>0</v>
      </c>
      <c r="R8532" s="128"/>
      <c r="S8532" s="128" t="s">
        <v>776</v>
      </c>
      <c r="T8532" s="129">
        <v>1</v>
      </c>
      <c r="U8532" s="8"/>
      <c r="V8532" s="8"/>
      <c r="W8532" s="8"/>
      <c r="X8532" s="60"/>
    </row>
    <row r="8533" spans="1:27" ht="9.75" outlineLevel="5" x14ac:dyDescent="0.2">
      <c r="A8533" s="130"/>
      <c r="B8533" s="131"/>
      <c r="C8533" s="131"/>
      <c r="D8533" s="132"/>
      <c r="E8533" s="136" t="s">
        <v>0</v>
      </c>
      <c r="F8533" s="159" t="s">
        <v>763</v>
      </c>
      <c r="G8533" s="159"/>
      <c r="H8533" s="160"/>
      <c r="I8533" s="161"/>
      <c r="J8533" s="162"/>
      <c r="K8533" s="134"/>
      <c r="L8533" s="134"/>
      <c r="M8533" s="134"/>
      <c r="N8533" s="134"/>
      <c r="O8533" s="135"/>
      <c r="P8533" s="135"/>
      <c r="Q8533" s="135"/>
      <c r="R8533" s="132"/>
      <c r="S8533" s="132"/>
      <c r="T8533" s="131"/>
      <c r="U8533" s="6"/>
      <c r="V8533" s="8"/>
      <c r="W8533" s="8"/>
      <c r="X8533" s="133" t="str">
        <f>F8533</f>
        <v>---</v>
      </c>
      <c r="Y8533" s="9"/>
      <c r="AA8533" s="11"/>
    </row>
    <row r="8534" spans="1:27" ht="7.5" customHeight="1" outlineLevel="5" x14ac:dyDescent="0.15">
      <c r="B8534" s="69"/>
      <c r="C8534" s="69"/>
      <c r="D8534" s="60"/>
      <c r="E8534" s="60"/>
      <c r="F8534" s="61"/>
      <c r="G8534" s="60"/>
      <c r="H8534" s="65"/>
      <c r="I8534" s="105"/>
      <c r="J8534" s="63"/>
      <c r="K8534" s="65"/>
      <c r="L8534" s="65"/>
      <c r="M8534" s="65"/>
      <c r="N8534" s="65"/>
      <c r="O8534" s="63"/>
      <c r="P8534" s="63"/>
      <c r="Q8534" s="63"/>
      <c r="R8534" s="60"/>
      <c r="S8534" s="60"/>
      <c r="T8534" s="69"/>
      <c r="U8534" s="8"/>
      <c r="X8534" s="60"/>
    </row>
    <row r="8535" spans="1:27" ht="11.25" outlineLevel="4" x14ac:dyDescent="0.2">
      <c r="A8535" s="4"/>
      <c r="B8535" s="120"/>
      <c r="C8535" s="121">
        <v>15</v>
      </c>
      <c r="D8535" s="122" t="s">
        <v>534</v>
      </c>
      <c r="E8535" s="123" t="s">
        <v>3788</v>
      </c>
      <c r="F8535" s="124" t="s">
        <v>3789</v>
      </c>
      <c r="G8535" s="122" t="s">
        <v>752</v>
      </c>
      <c r="H8535" s="125">
        <v>95</v>
      </c>
      <c r="I8535" s="126">
        <v>0</v>
      </c>
      <c r="J8535" s="127">
        <f>H8535*I8535</f>
        <v>0</v>
      </c>
      <c r="K8535" s="125"/>
      <c r="L8535" s="125">
        <f>H8535*K8535</f>
        <v>0</v>
      </c>
      <c r="M8535" s="125"/>
      <c r="N8535" s="125">
        <f>H8535*M8535</f>
        <v>0</v>
      </c>
      <c r="O8535" s="127">
        <v>15</v>
      </c>
      <c r="P8535" s="127">
        <f>J8535*(O8535/100)</f>
        <v>0</v>
      </c>
      <c r="Q8535" s="127">
        <f>J8535+P8535</f>
        <v>0</v>
      </c>
      <c r="R8535" s="128"/>
      <c r="S8535" s="128" t="s">
        <v>538</v>
      </c>
      <c r="T8535" s="129">
        <v>1</v>
      </c>
      <c r="U8535" s="8"/>
      <c r="V8535" s="8"/>
      <c r="W8535" s="8"/>
      <c r="X8535" s="60"/>
    </row>
    <row r="8536" spans="1:27" ht="9.75" outlineLevel="5" x14ac:dyDescent="0.2">
      <c r="A8536" s="130"/>
      <c r="B8536" s="131"/>
      <c r="C8536" s="131"/>
      <c r="D8536" s="132"/>
      <c r="E8536" s="136" t="s">
        <v>0</v>
      </c>
      <c r="F8536" s="159" t="s">
        <v>3790</v>
      </c>
      <c r="G8536" s="159"/>
      <c r="H8536" s="160"/>
      <c r="I8536" s="161"/>
      <c r="J8536" s="162"/>
      <c r="K8536" s="134"/>
      <c r="L8536" s="134"/>
      <c r="M8536" s="134"/>
      <c r="N8536" s="134"/>
      <c r="O8536" s="135"/>
      <c r="P8536" s="135"/>
      <c r="Q8536" s="135"/>
      <c r="R8536" s="132"/>
      <c r="S8536" s="132"/>
      <c r="T8536" s="131"/>
      <c r="U8536" s="6"/>
      <c r="V8536" s="8"/>
      <c r="W8536" s="8"/>
      <c r="X8536" s="133" t="str">
        <f>F8536</f>
        <v>Montáž kabelů měděných bez ukončení uložených pod omítku plných kulatých (např. CYKY), počtu a průřezu žil 5x1,5 až 2,5 mm2</v>
      </c>
      <c r="Y8536" s="9"/>
      <c r="AA8536" s="11"/>
    </row>
    <row r="8537" spans="1:27" ht="7.5" customHeight="1" outlineLevel="5" x14ac:dyDescent="0.15">
      <c r="B8537" s="69"/>
      <c r="C8537" s="69"/>
      <c r="D8537" s="60"/>
      <c r="E8537" s="60"/>
      <c r="F8537" s="61"/>
      <c r="G8537" s="60"/>
      <c r="H8537" s="65"/>
      <c r="I8537" s="105"/>
      <c r="J8537" s="63"/>
      <c r="K8537" s="65"/>
      <c r="L8537" s="65"/>
      <c r="M8537" s="65"/>
      <c r="N8537" s="65"/>
      <c r="O8537" s="63"/>
      <c r="P8537" s="63"/>
      <c r="Q8537" s="63"/>
      <c r="R8537" s="60"/>
      <c r="S8537" s="60"/>
      <c r="T8537" s="69"/>
      <c r="U8537" s="8"/>
      <c r="X8537" s="60"/>
    </row>
    <row r="8538" spans="1:27" ht="22.5" outlineLevel="4" x14ac:dyDescent="0.2">
      <c r="A8538" s="4"/>
      <c r="B8538" s="120"/>
      <c r="C8538" s="121">
        <v>16</v>
      </c>
      <c r="D8538" s="122" t="s">
        <v>760</v>
      </c>
      <c r="E8538" s="123" t="s">
        <v>3791</v>
      </c>
      <c r="F8538" s="124" t="s">
        <v>3792</v>
      </c>
      <c r="G8538" s="122" t="s">
        <v>752</v>
      </c>
      <c r="H8538" s="125">
        <v>95</v>
      </c>
      <c r="I8538" s="126">
        <v>0</v>
      </c>
      <c r="J8538" s="127">
        <f>H8538*I8538</f>
        <v>0</v>
      </c>
      <c r="K8538" s="125"/>
      <c r="L8538" s="125">
        <f>H8538*K8538</f>
        <v>0</v>
      </c>
      <c r="M8538" s="125"/>
      <c r="N8538" s="125">
        <f>H8538*M8538</f>
        <v>0</v>
      </c>
      <c r="O8538" s="127">
        <v>15</v>
      </c>
      <c r="P8538" s="127">
        <f>J8538*(O8538/100)</f>
        <v>0</v>
      </c>
      <c r="Q8538" s="127">
        <f>J8538+P8538</f>
        <v>0</v>
      </c>
      <c r="R8538" s="128"/>
      <c r="S8538" s="128" t="s">
        <v>776</v>
      </c>
      <c r="T8538" s="129">
        <v>1</v>
      </c>
      <c r="U8538" s="8"/>
      <c r="V8538" s="8"/>
      <c r="W8538" s="8"/>
      <c r="X8538" s="60"/>
    </row>
    <row r="8539" spans="1:27" ht="9.75" outlineLevel="5" x14ac:dyDescent="0.2">
      <c r="A8539" s="130"/>
      <c r="B8539" s="131"/>
      <c r="C8539" s="131"/>
      <c r="D8539" s="132"/>
      <c r="E8539" s="136" t="s">
        <v>0</v>
      </c>
      <c r="F8539" s="159" t="s">
        <v>763</v>
      </c>
      <c r="G8539" s="159"/>
      <c r="H8539" s="160"/>
      <c r="I8539" s="161"/>
      <c r="J8539" s="162"/>
      <c r="K8539" s="134"/>
      <c r="L8539" s="134"/>
      <c r="M8539" s="134"/>
      <c r="N8539" s="134"/>
      <c r="O8539" s="135"/>
      <c r="P8539" s="135"/>
      <c r="Q8539" s="135"/>
      <c r="R8539" s="132"/>
      <c r="S8539" s="132"/>
      <c r="T8539" s="131"/>
      <c r="U8539" s="6"/>
      <c r="V8539" s="8"/>
      <c r="W8539" s="8"/>
      <c r="X8539" s="133" t="str">
        <f>F8539</f>
        <v>---</v>
      </c>
      <c r="Y8539" s="9"/>
      <c r="AA8539" s="11"/>
    </row>
    <row r="8540" spans="1:27" ht="7.5" customHeight="1" outlineLevel="5" x14ac:dyDescent="0.15">
      <c r="B8540" s="69"/>
      <c r="C8540" s="69"/>
      <c r="D8540" s="60"/>
      <c r="E8540" s="60"/>
      <c r="F8540" s="61"/>
      <c r="G8540" s="60"/>
      <c r="H8540" s="65"/>
      <c r="I8540" s="105"/>
      <c r="J8540" s="63"/>
      <c r="K8540" s="65"/>
      <c r="L8540" s="65"/>
      <c r="M8540" s="65"/>
      <c r="N8540" s="65"/>
      <c r="O8540" s="63"/>
      <c r="P8540" s="63"/>
      <c r="Q8540" s="63"/>
      <c r="R8540" s="60"/>
      <c r="S8540" s="60"/>
      <c r="T8540" s="69"/>
      <c r="U8540" s="8"/>
      <c r="X8540" s="60"/>
    </row>
    <row r="8541" spans="1:27" ht="11.25" outlineLevel="4" x14ac:dyDescent="0.2">
      <c r="A8541" s="4"/>
      <c r="B8541" s="120"/>
      <c r="C8541" s="121">
        <v>17</v>
      </c>
      <c r="D8541" s="122" t="s">
        <v>534</v>
      </c>
      <c r="E8541" s="123" t="s">
        <v>3795</v>
      </c>
      <c r="F8541" s="124" t="s">
        <v>3796</v>
      </c>
      <c r="G8541" s="122" t="s">
        <v>752</v>
      </c>
      <c r="H8541" s="125">
        <v>1450</v>
      </c>
      <c r="I8541" s="126">
        <v>0</v>
      </c>
      <c r="J8541" s="127">
        <f>H8541*I8541</f>
        <v>0</v>
      </c>
      <c r="K8541" s="125"/>
      <c r="L8541" s="125">
        <f>H8541*K8541</f>
        <v>0</v>
      </c>
      <c r="M8541" s="125"/>
      <c r="N8541" s="125">
        <f>H8541*M8541</f>
        <v>0</v>
      </c>
      <c r="O8541" s="127">
        <v>15</v>
      </c>
      <c r="P8541" s="127">
        <f>J8541*(O8541/100)</f>
        <v>0</v>
      </c>
      <c r="Q8541" s="127">
        <f>J8541+P8541</f>
        <v>0</v>
      </c>
      <c r="R8541" s="128"/>
      <c r="S8541" s="128" t="s">
        <v>538</v>
      </c>
      <c r="T8541" s="129">
        <v>1</v>
      </c>
      <c r="U8541" s="8"/>
      <c r="V8541" s="8"/>
      <c r="W8541" s="8"/>
      <c r="X8541" s="60"/>
    </row>
    <row r="8542" spans="1:27" ht="9.75" outlineLevel="5" x14ac:dyDescent="0.2">
      <c r="A8542" s="130"/>
      <c r="B8542" s="131"/>
      <c r="C8542" s="131"/>
      <c r="D8542" s="132"/>
      <c r="E8542" s="136" t="s">
        <v>0</v>
      </c>
      <c r="F8542" s="159" t="s">
        <v>3797</v>
      </c>
      <c r="G8542" s="159"/>
      <c r="H8542" s="160"/>
      <c r="I8542" s="161"/>
      <c r="J8542" s="162"/>
      <c r="K8542" s="134"/>
      <c r="L8542" s="134"/>
      <c r="M8542" s="134"/>
      <c r="N8542" s="134"/>
      <c r="O8542" s="135"/>
      <c r="P8542" s="135"/>
      <c r="Q8542" s="135"/>
      <c r="R8542" s="132"/>
      <c r="S8542" s="132"/>
      <c r="T8542" s="131"/>
      <c r="U8542" s="6"/>
      <c r="V8542" s="8"/>
      <c r="W8542" s="8"/>
      <c r="X8542" s="133" t="str">
        <f>F8542</f>
        <v>Montáž kabelů měděných bez ukončení uložených pod omítku plných kulatých (např. CYKY), počtu a průřezu žil 3x2,5 až 6 mm2</v>
      </c>
      <c r="Y8542" s="9"/>
      <c r="AA8542" s="11"/>
    </row>
    <row r="8543" spans="1:27" ht="7.5" customHeight="1" outlineLevel="5" x14ac:dyDescent="0.15">
      <c r="B8543" s="69"/>
      <c r="C8543" s="69"/>
      <c r="D8543" s="60"/>
      <c r="E8543" s="60"/>
      <c r="F8543" s="61"/>
      <c r="G8543" s="60"/>
      <c r="H8543" s="65"/>
      <c r="I8543" s="105"/>
      <c r="J8543" s="63"/>
      <c r="K8543" s="65"/>
      <c r="L8543" s="65"/>
      <c r="M8543" s="65"/>
      <c r="N8543" s="65"/>
      <c r="O8543" s="63"/>
      <c r="P8543" s="63"/>
      <c r="Q8543" s="63"/>
      <c r="R8543" s="60"/>
      <c r="S8543" s="60"/>
      <c r="T8543" s="69"/>
      <c r="U8543" s="8"/>
      <c r="X8543" s="60"/>
    </row>
    <row r="8544" spans="1:27" ht="22.5" outlineLevel="4" x14ac:dyDescent="0.2">
      <c r="A8544" s="4"/>
      <c r="B8544" s="120"/>
      <c r="C8544" s="121">
        <v>18</v>
      </c>
      <c r="D8544" s="122" t="s">
        <v>760</v>
      </c>
      <c r="E8544" s="123" t="s">
        <v>3798</v>
      </c>
      <c r="F8544" s="124" t="s">
        <v>3799</v>
      </c>
      <c r="G8544" s="122" t="s">
        <v>752</v>
      </c>
      <c r="H8544" s="125">
        <v>1450</v>
      </c>
      <c r="I8544" s="126">
        <v>0</v>
      </c>
      <c r="J8544" s="127">
        <f>H8544*I8544</f>
        <v>0</v>
      </c>
      <c r="K8544" s="125"/>
      <c r="L8544" s="125">
        <f>H8544*K8544</f>
        <v>0</v>
      </c>
      <c r="M8544" s="125"/>
      <c r="N8544" s="125">
        <f>H8544*M8544</f>
        <v>0</v>
      </c>
      <c r="O8544" s="127">
        <v>15</v>
      </c>
      <c r="P8544" s="127">
        <f>J8544*(O8544/100)</f>
        <v>0</v>
      </c>
      <c r="Q8544" s="127">
        <f>J8544+P8544</f>
        <v>0</v>
      </c>
      <c r="R8544" s="128"/>
      <c r="S8544" s="128" t="s">
        <v>776</v>
      </c>
      <c r="T8544" s="129">
        <v>1</v>
      </c>
      <c r="U8544" s="8"/>
      <c r="V8544" s="8"/>
      <c r="W8544" s="8"/>
      <c r="X8544" s="60"/>
    </row>
    <row r="8545" spans="1:27" ht="9.75" outlineLevel="5" x14ac:dyDescent="0.2">
      <c r="A8545" s="130"/>
      <c r="B8545" s="131"/>
      <c r="C8545" s="131"/>
      <c r="D8545" s="132"/>
      <c r="E8545" s="136" t="s">
        <v>0</v>
      </c>
      <c r="F8545" s="159" t="s">
        <v>763</v>
      </c>
      <c r="G8545" s="159"/>
      <c r="H8545" s="160"/>
      <c r="I8545" s="161"/>
      <c r="J8545" s="162"/>
      <c r="K8545" s="134"/>
      <c r="L8545" s="134"/>
      <c r="M8545" s="134"/>
      <c r="N8545" s="134"/>
      <c r="O8545" s="135"/>
      <c r="P8545" s="135"/>
      <c r="Q8545" s="135"/>
      <c r="R8545" s="132"/>
      <c r="S8545" s="132"/>
      <c r="T8545" s="131"/>
      <c r="U8545" s="6"/>
      <c r="V8545" s="8"/>
      <c r="W8545" s="8"/>
      <c r="X8545" s="133" t="str">
        <f>F8545</f>
        <v>---</v>
      </c>
      <c r="Y8545" s="9"/>
      <c r="AA8545" s="11"/>
    </row>
    <row r="8546" spans="1:27" ht="7.5" customHeight="1" outlineLevel="5" x14ac:dyDescent="0.15">
      <c r="B8546" s="69"/>
      <c r="C8546" s="69"/>
      <c r="D8546" s="60"/>
      <c r="E8546" s="60"/>
      <c r="F8546" s="61"/>
      <c r="G8546" s="60"/>
      <c r="H8546" s="65"/>
      <c r="I8546" s="105"/>
      <c r="J8546" s="63"/>
      <c r="K8546" s="65"/>
      <c r="L8546" s="65"/>
      <c r="M8546" s="65"/>
      <c r="N8546" s="65"/>
      <c r="O8546" s="63"/>
      <c r="P8546" s="63"/>
      <c r="Q8546" s="63"/>
      <c r="R8546" s="60"/>
      <c r="S8546" s="60"/>
      <c r="T8546" s="69"/>
      <c r="U8546" s="8"/>
      <c r="X8546" s="60"/>
    </row>
    <row r="8547" spans="1:27" ht="11.25" outlineLevel="4" x14ac:dyDescent="0.2">
      <c r="A8547" s="4"/>
      <c r="B8547" s="120"/>
      <c r="C8547" s="121">
        <v>19</v>
      </c>
      <c r="D8547" s="122" t="s">
        <v>534</v>
      </c>
      <c r="E8547" s="123" t="s">
        <v>3800</v>
      </c>
      <c r="F8547" s="124" t="s">
        <v>3801</v>
      </c>
      <c r="G8547" s="122" t="s">
        <v>752</v>
      </c>
      <c r="H8547" s="125">
        <v>54</v>
      </c>
      <c r="I8547" s="126">
        <v>0</v>
      </c>
      <c r="J8547" s="127">
        <f>H8547*I8547</f>
        <v>0</v>
      </c>
      <c r="K8547" s="125"/>
      <c r="L8547" s="125">
        <f>H8547*K8547</f>
        <v>0</v>
      </c>
      <c r="M8547" s="125"/>
      <c r="N8547" s="125">
        <f>H8547*M8547</f>
        <v>0</v>
      </c>
      <c r="O8547" s="127">
        <v>15</v>
      </c>
      <c r="P8547" s="127">
        <f>J8547*(O8547/100)</f>
        <v>0</v>
      </c>
      <c r="Q8547" s="127">
        <f>J8547+P8547</f>
        <v>0</v>
      </c>
      <c r="R8547" s="128"/>
      <c r="S8547" s="128" t="s">
        <v>538</v>
      </c>
      <c r="T8547" s="129">
        <v>1</v>
      </c>
      <c r="U8547" s="8"/>
      <c r="V8547" s="8"/>
      <c r="W8547" s="8"/>
      <c r="X8547" s="60"/>
    </row>
    <row r="8548" spans="1:27" ht="9.75" outlineLevel="5" x14ac:dyDescent="0.2">
      <c r="A8548" s="130"/>
      <c r="B8548" s="131"/>
      <c r="C8548" s="131"/>
      <c r="D8548" s="132"/>
      <c r="E8548" s="136" t="s">
        <v>0</v>
      </c>
      <c r="F8548" s="159" t="s">
        <v>3802</v>
      </c>
      <c r="G8548" s="159"/>
      <c r="H8548" s="160"/>
      <c r="I8548" s="161"/>
      <c r="J8548" s="162"/>
      <c r="K8548" s="134"/>
      <c r="L8548" s="134"/>
      <c r="M8548" s="134"/>
      <c r="N8548" s="134"/>
      <c r="O8548" s="135"/>
      <c r="P8548" s="135"/>
      <c r="Q8548" s="135"/>
      <c r="R8548" s="132"/>
      <c r="S8548" s="132"/>
      <c r="T8548" s="131"/>
      <c r="U8548" s="6"/>
      <c r="V8548" s="8"/>
      <c r="W8548" s="8"/>
      <c r="X8548" s="133" t="str">
        <f>F8548</f>
        <v>Montáž kabelů měděných bez ukončení uložených pod omítku plných kulatých (např. CYKY), počtu a průřezu žil 5x4 až 6 mm2</v>
      </c>
      <c r="Y8548" s="9"/>
      <c r="AA8548" s="11"/>
    </row>
    <row r="8549" spans="1:27" ht="7.5" customHeight="1" outlineLevel="5" x14ac:dyDescent="0.15">
      <c r="B8549" s="69"/>
      <c r="C8549" s="69"/>
      <c r="D8549" s="60"/>
      <c r="E8549" s="60"/>
      <c r="F8549" s="61"/>
      <c r="G8549" s="60"/>
      <c r="H8549" s="65"/>
      <c r="I8549" s="105"/>
      <c r="J8549" s="63"/>
      <c r="K8549" s="65"/>
      <c r="L8549" s="65"/>
      <c r="M8549" s="65"/>
      <c r="N8549" s="65"/>
      <c r="O8549" s="63"/>
      <c r="P8549" s="63"/>
      <c r="Q8549" s="63"/>
      <c r="R8549" s="60"/>
      <c r="S8549" s="60"/>
      <c r="T8549" s="69"/>
      <c r="U8549" s="8"/>
      <c r="X8549" s="60"/>
    </row>
    <row r="8550" spans="1:27" ht="22.5" outlineLevel="4" x14ac:dyDescent="0.2">
      <c r="A8550" s="4"/>
      <c r="B8550" s="120"/>
      <c r="C8550" s="121">
        <v>20</v>
      </c>
      <c r="D8550" s="122" t="s">
        <v>760</v>
      </c>
      <c r="E8550" s="123" t="s">
        <v>3803</v>
      </c>
      <c r="F8550" s="124" t="s">
        <v>3804</v>
      </c>
      <c r="G8550" s="122" t="s">
        <v>752</v>
      </c>
      <c r="H8550" s="125">
        <v>54</v>
      </c>
      <c r="I8550" s="126">
        <v>0</v>
      </c>
      <c r="J8550" s="127">
        <f>H8550*I8550</f>
        <v>0</v>
      </c>
      <c r="K8550" s="125"/>
      <c r="L8550" s="125">
        <f>H8550*K8550</f>
        <v>0</v>
      </c>
      <c r="M8550" s="125"/>
      <c r="N8550" s="125">
        <f>H8550*M8550</f>
        <v>0</v>
      </c>
      <c r="O8550" s="127">
        <v>15</v>
      </c>
      <c r="P8550" s="127">
        <f>J8550*(O8550/100)</f>
        <v>0</v>
      </c>
      <c r="Q8550" s="127">
        <f>J8550+P8550</f>
        <v>0</v>
      </c>
      <c r="R8550" s="128"/>
      <c r="S8550" s="128" t="s">
        <v>776</v>
      </c>
      <c r="T8550" s="129">
        <v>1</v>
      </c>
      <c r="U8550" s="8"/>
      <c r="V8550" s="8"/>
      <c r="W8550" s="8"/>
      <c r="X8550" s="60"/>
    </row>
    <row r="8551" spans="1:27" ht="9.75" outlineLevel="5" x14ac:dyDescent="0.2">
      <c r="A8551" s="130"/>
      <c r="B8551" s="131"/>
      <c r="C8551" s="131"/>
      <c r="D8551" s="132"/>
      <c r="E8551" s="136" t="s">
        <v>0</v>
      </c>
      <c r="F8551" s="159" t="s">
        <v>763</v>
      </c>
      <c r="G8551" s="159"/>
      <c r="H8551" s="160"/>
      <c r="I8551" s="161"/>
      <c r="J8551" s="162"/>
      <c r="K8551" s="134"/>
      <c r="L8551" s="134"/>
      <c r="M8551" s="134"/>
      <c r="N8551" s="134"/>
      <c r="O8551" s="135"/>
      <c r="P8551" s="135"/>
      <c r="Q8551" s="135"/>
      <c r="R8551" s="132"/>
      <c r="S8551" s="132"/>
      <c r="T8551" s="131"/>
      <c r="U8551" s="6"/>
      <c r="V8551" s="8"/>
      <c r="W8551" s="8"/>
      <c r="X8551" s="133" t="str">
        <f>F8551</f>
        <v>---</v>
      </c>
      <c r="Y8551" s="9"/>
      <c r="AA8551" s="11"/>
    </row>
    <row r="8552" spans="1:27" ht="7.5" customHeight="1" outlineLevel="5" x14ac:dyDescent="0.15">
      <c r="B8552" s="69"/>
      <c r="C8552" s="69"/>
      <c r="D8552" s="60"/>
      <c r="E8552" s="60"/>
      <c r="F8552" s="61"/>
      <c r="G8552" s="60"/>
      <c r="H8552" s="65"/>
      <c r="I8552" s="105"/>
      <c r="J8552" s="63"/>
      <c r="K8552" s="65"/>
      <c r="L8552" s="65"/>
      <c r="M8552" s="65"/>
      <c r="N8552" s="65"/>
      <c r="O8552" s="63"/>
      <c r="P8552" s="63"/>
      <c r="Q8552" s="63"/>
      <c r="R8552" s="60"/>
      <c r="S8552" s="60"/>
      <c r="T8552" s="69"/>
      <c r="U8552" s="8"/>
      <c r="X8552" s="60"/>
    </row>
    <row r="8553" spans="1:27" ht="11.25" outlineLevel="4" x14ac:dyDescent="0.2">
      <c r="A8553" s="4"/>
      <c r="B8553" s="120"/>
      <c r="C8553" s="121">
        <v>21</v>
      </c>
      <c r="D8553" s="122" t="s">
        <v>534</v>
      </c>
      <c r="E8553" s="123" t="s">
        <v>3805</v>
      </c>
      <c r="F8553" s="124" t="s">
        <v>3806</v>
      </c>
      <c r="G8553" s="122" t="s">
        <v>752</v>
      </c>
      <c r="H8553" s="125">
        <v>124</v>
      </c>
      <c r="I8553" s="126">
        <v>0</v>
      </c>
      <c r="J8553" s="127">
        <f>H8553*I8553</f>
        <v>0</v>
      </c>
      <c r="K8553" s="125"/>
      <c r="L8553" s="125">
        <f>H8553*K8553</f>
        <v>0</v>
      </c>
      <c r="M8553" s="125"/>
      <c r="N8553" s="125">
        <f>H8553*M8553</f>
        <v>0</v>
      </c>
      <c r="O8553" s="127">
        <v>15</v>
      </c>
      <c r="P8553" s="127">
        <f>J8553*(O8553/100)</f>
        <v>0</v>
      </c>
      <c r="Q8553" s="127">
        <f>J8553+P8553</f>
        <v>0</v>
      </c>
      <c r="R8553" s="128"/>
      <c r="S8553" s="128" t="s">
        <v>538</v>
      </c>
      <c r="T8553" s="129">
        <v>1</v>
      </c>
      <c r="U8553" s="8"/>
      <c r="V8553" s="8"/>
      <c r="W8553" s="8"/>
      <c r="X8553" s="60"/>
    </row>
    <row r="8554" spans="1:27" ht="9.75" outlineLevel="5" x14ac:dyDescent="0.2">
      <c r="A8554" s="130"/>
      <c r="B8554" s="131"/>
      <c r="C8554" s="131"/>
      <c r="D8554" s="132"/>
      <c r="E8554" s="136" t="s">
        <v>0</v>
      </c>
      <c r="F8554" s="159" t="s">
        <v>3807</v>
      </c>
      <c r="G8554" s="159"/>
      <c r="H8554" s="160"/>
      <c r="I8554" s="161"/>
      <c r="J8554" s="162"/>
      <c r="K8554" s="134"/>
      <c r="L8554" s="134"/>
      <c r="M8554" s="134"/>
      <c r="N8554" s="134"/>
      <c r="O8554" s="135"/>
      <c r="P8554" s="135"/>
      <c r="Q8554" s="135"/>
      <c r="R8554" s="132"/>
      <c r="S8554" s="132"/>
      <c r="T8554" s="131"/>
      <c r="U8554" s="6"/>
      <c r="V8554" s="8"/>
      <c r="W8554" s="8"/>
      <c r="X8554" s="133" t="str">
        <f>F8554</f>
        <v>Montáž kabelů měděných bez ukončení uložených pod omítku plných kulatých (např. CYKY), počtu a průřezu žil 4x10 mm2</v>
      </c>
      <c r="Y8554" s="9"/>
      <c r="AA8554" s="11"/>
    </row>
    <row r="8555" spans="1:27" ht="7.5" customHeight="1" outlineLevel="5" x14ac:dyDescent="0.15">
      <c r="B8555" s="69"/>
      <c r="C8555" s="69"/>
      <c r="D8555" s="60"/>
      <c r="E8555" s="60"/>
      <c r="F8555" s="61"/>
      <c r="G8555" s="60"/>
      <c r="H8555" s="65"/>
      <c r="I8555" s="105"/>
      <c r="J8555" s="63"/>
      <c r="K8555" s="65"/>
      <c r="L8555" s="65"/>
      <c r="M8555" s="65"/>
      <c r="N8555" s="65"/>
      <c r="O8555" s="63"/>
      <c r="P8555" s="63"/>
      <c r="Q8555" s="63"/>
      <c r="R8555" s="60"/>
      <c r="S8555" s="60"/>
      <c r="T8555" s="69"/>
      <c r="U8555" s="8"/>
      <c r="X8555" s="60"/>
    </row>
    <row r="8556" spans="1:27" ht="22.5" outlineLevel="4" x14ac:dyDescent="0.2">
      <c r="A8556" s="4"/>
      <c r="B8556" s="120"/>
      <c r="C8556" s="121">
        <v>22</v>
      </c>
      <c r="D8556" s="122" t="s">
        <v>760</v>
      </c>
      <c r="E8556" s="123" t="s">
        <v>3808</v>
      </c>
      <c r="F8556" s="124" t="s">
        <v>3809</v>
      </c>
      <c r="G8556" s="122" t="s">
        <v>752</v>
      </c>
      <c r="H8556" s="125">
        <v>124</v>
      </c>
      <c r="I8556" s="126">
        <v>0</v>
      </c>
      <c r="J8556" s="127">
        <f>H8556*I8556</f>
        <v>0</v>
      </c>
      <c r="K8556" s="125"/>
      <c r="L8556" s="125">
        <f>H8556*K8556</f>
        <v>0</v>
      </c>
      <c r="M8556" s="125"/>
      <c r="N8556" s="125">
        <f>H8556*M8556</f>
        <v>0</v>
      </c>
      <c r="O8556" s="127">
        <v>15</v>
      </c>
      <c r="P8556" s="127">
        <f>J8556*(O8556/100)</f>
        <v>0</v>
      </c>
      <c r="Q8556" s="127">
        <f>J8556+P8556</f>
        <v>0</v>
      </c>
      <c r="R8556" s="128"/>
      <c r="S8556" s="128" t="s">
        <v>776</v>
      </c>
      <c r="T8556" s="129">
        <v>1</v>
      </c>
      <c r="U8556" s="8"/>
      <c r="V8556" s="8"/>
      <c r="W8556" s="8"/>
      <c r="X8556" s="60"/>
    </row>
    <row r="8557" spans="1:27" ht="9.75" outlineLevel="5" x14ac:dyDescent="0.2">
      <c r="A8557" s="130"/>
      <c r="B8557" s="131"/>
      <c r="C8557" s="131"/>
      <c r="D8557" s="132"/>
      <c r="E8557" s="136" t="s">
        <v>0</v>
      </c>
      <c r="F8557" s="159" t="s">
        <v>763</v>
      </c>
      <c r="G8557" s="159"/>
      <c r="H8557" s="160"/>
      <c r="I8557" s="161"/>
      <c r="J8557" s="162"/>
      <c r="K8557" s="134"/>
      <c r="L8557" s="134"/>
      <c r="M8557" s="134"/>
      <c r="N8557" s="134"/>
      <c r="O8557" s="135"/>
      <c r="P8557" s="135"/>
      <c r="Q8557" s="135"/>
      <c r="R8557" s="132"/>
      <c r="S8557" s="132"/>
      <c r="T8557" s="131"/>
      <c r="U8557" s="6"/>
      <c r="V8557" s="8"/>
      <c r="W8557" s="8"/>
      <c r="X8557" s="133" t="str">
        <f>F8557</f>
        <v>---</v>
      </c>
      <c r="Y8557" s="9"/>
      <c r="AA8557" s="11"/>
    </row>
    <row r="8558" spans="1:27" ht="7.5" customHeight="1" outlineLevel="5" x14ac:dyDescent="0.15">
      <c r="B8558" s="69"/>
      <c r="C8558" s="69"/>
      <c r="D8558" s="60"/>
      <c r="E8558" s="60"/>
      <c r="F8558" s="61"/>
      <c r="G8558" s="60"/>
      <c r="H8558" s="65"/>
      <c r="I8558" s="105"/>
      <c r="J8558" s="63"/>
      <c r="K8558" s="65"/>
      <c r="L8558" s="65"/>
      <c r="M8558" s="65"/>
      <c r="N8558" s="65"/>
      <c r="O8558" s="63"/>
      <c r="P8558" s="63"/>
      <c r="Q8558" s="63"/>
      <c r="R8558" s="60"/>
      <c r="S8558" s="60"/>
      <c r="T8558" s="69"/>
      <c r="U8558" s="8"/>
      <c r="X8558" s="60"/>
    </row>
    <row r="8559" spans="1:27" ht="11.25" outlineLevel="4" x14ac:dyDescent="0.2">
      <c r="A8559" s="4"/>
      <c r="B8559" s="120"/>
      <c r="C8559" s="121">
        <v>23</v>
      </c>
      <c r="D8559" s="122" t="s">
        <v>534</v>
      </c>
      <c r="E8559" s="123" t="s">
        <v>4327</v>
      </c>
      <c r="F8559" s="124" t="s">
        <v>4328</v>
      </c>
      <c r="G8559" s="122" t="s">
        <v>752</v>
      </c>
      <c r="H8559" s="125">
        <v>18</v>
      </c>
      <c r="I8559" s="126">
        <v>0</v>
      </c>
      <c r="J8559" s="127">
        <f>H8559*I8559</f>
        <v>0</v>
      </c>
      <c r="K8559" s="125"/>
      <c r="L8559" s="125">
        <f>H8559*K8559</f>
        <v>0</v>
      </c>
      <c r="M8559" s="125"/>
      <c r="N8559" s="125">
        <f>H8559*M8559</f>
        <v>0</v>
      </c>
      <c r="O8559" s="127">
        <v>15</v>
      </c>
      <c r="P8559" s="127">
        <f>J8559*(O8559/100)</f>
        <v>0</v>
      </c>
      <c r="Q8559" s="127">
        <f>J8559+P8559</f>
        <v>0</v>
      </c>
      <c r="R8559" s="128"/>
      <c r="S8559" s="128" t="s">
        <v>538</v>
      </c>
      <c r="T8559" s="129">
        <v>1</v>
      </c>
      <c r="U8559" s="8"/>
      <c r="V8559" s="8"/>
      <c r="W8559" s="8"/>
      <c r="X8559" s="60"/>
    </row>
    <row r="8560" spans="1:27" ht="9.75" outlineLevel="5" x14ac:dyDescent="0.2">
      <c r="A8560" s="130"/>
      <c r="B8560" s="131"/>
      <c r="C8560" s="131"/>
      <c r="D8560" s="132"/>
      <c r="E8560" s="136" t="s">
        <v>0</v>
      </c>
      <c r="F8560" s="159" t="s">
        <v>4329</v>
      </c>
      <c r="G8560" s="159"/>
      <c r="H8560" s="160"/>
      <c r="I8560" s="161"/>
      <c r="J8560" s="162"/>
      <c r="K8560" s="134"/>
      <c r="L8560" s="134"/>
      <c r="M8560" s="134"/>
      <c r="N8560" s="134"/>
      <c r="O8560" s="135"/>
      <c r="P8560" s="135"/>
      <c r="Q8560" s="135"/>
      <c r="R8560" s="132"/>
      <c r="S8560" s="132"/>
      <c r="T8560" s="131"/>
      <c r="U8560" s="6"/>
      <c r="V8560" s="8"/>
      <c r="W8560" s="8"/>
      <c r="X8560" s="133" t="str">
        <f>F8560</f>
        <v>Montáž kabelů měděných bez ukončení uložených pod omítku plných kulatých (např. CYKY), počtu a průřezu žil 4x16 až 25 mm2</v>
      </c>
      <c r="Y8560" s="9"/>
      <c r="AA8560" s="11"/>
    </row>
    <row r="8561" spans="1:27" ht="7.5" customHeight="1" outlineLevel="5" x14ac:dyDescent="0.15">
      <c r="B8561" s="69"/>
      <c r="C8561" s="69"/>
      <c r="D8561" s="60"/>
      <c r="E8561" s="60"/>
      <c r="F8561" s="61"/>
      <c r="G8561" s="60"/>
      <c r="H8561" s="65"/>
      <c r="I8561" s="105"/>
      <c r="J8561" s="63"/>
      <c r="K8561" s="65"/>
      <c r="L8561" s="65"/>
      <c r="M8561" s="65"/>
      <c r="N8561" s="65"/>
      <c r="O8561" s="63"/>
      <c r="P8561" s="63"/>
      <c r="Q8561" s="63"/>
      <c r="R8561" s="60"/>
      <c r="S8561" s="60"/>
      <c r="T8561" s="69"/>
      <c r="U8561" s="8"/>
      <c r="X8561" s="60"/>
    </row>
    <row r="8562" spans="1:27" ht="22.5" outlineLevel="4" x14ac:dyDescent="0.2">
      <c r="A8562" s="4"/>
      <c r="B8562" s="120"/>
      <c r="C8562" s="121">
        <v>24</v>
      </c>
      <c r="D8562" s="122" t="s">
        <v>760</v>
      </c>
      <c r="E8562" s="123" t="s">
        <v>4330</v>
      </c>
      <c r="F8562" s="124" t="s">
        <v>4331</v>
      </c>
      <c r="G8562" s="122" t="s">
        <v>752</v>
      </c>
      <c r="H8562" s="125">
        <v>18</v>
      </c>
      <c r="I8562" s="126">
        <v>0</v>
      </c>
      <c r="J8562" s="127">
        <f>H8562*I8562</f>
        <v>0</v>
      </c>
      <c r="K8562" s="125"/>
      <c r="L8562" s="125">
        <f>H8562*K8562</f>
        <v>0</v>
      </c>
      <c r="M8562" s="125"/>
      <c r="N8562" s="125">
        <f>H8562*M8562</f>
        <v>0</v>
      </c>
      <c r="O8562" s="127">
        <v>15</v>
      </c>
      <c r="P8562" s="127">
        <f>J8562*(O8562/100)</f>
        <v>0</v>
      </c>
      <c r="Q8562" s="127">
        <f>J8562+P8562</f>
        <v>0</v>
      </c>
      <c r="R8562" s="128"/>
      <c r="S8562" s="128" t="s">
        <v>776</v>
      </c>
      <c r="T8562" s="129">
        <v>1</v>
      </c>
      <c r="U8562" s="8"/>
      <c r="V8562" s="8"/>
      <c r="W8562" s="8"/>
      <c r="X8562" s="60"/>
    </row>
    <row r="8563" spans="1:27" ht="9.75" outlineLevel="5" x14ac:dyDescent="0.2">
      <c r="A8563" s="130"/>
      <c r="B8563" s="131"/>
      <c r="C8563" s="131"/>
      <c r="D8563" s="132"/>
      <c r="E8563" s="136" t="s">
        <v>0</v>
      </c>
      <c r="F8563" s="159" t="s">
        <v>763</v>
      </c>
      <c r="G8563" s="159"/>
      <c r="H8563" s="160"/>
      <c r="I8563" s="161"/>
      <c r="J8563" s="162"/>
      <c r="K8563" s="134"/>
      <c r="L8563" s="134"/>
      <c r="M8563" s="134"/>
      <c r="N8563" s="134"/>
      <c r="O8563" s="135"/>
      <c r="P8563" s="135"/>
      <c r="Q8563" s="135"/>
      <c r="R8563" s="132"/>
      <c r="S8563" s="132"/>
      <c r="T8563" s="131"/>
      <c r="U8563" s="6"/>
      <c r="V8563" s="8"/>
      <c r="W8563" s="8"/>
      <c r="X8563" s="133" t="str">
        <f>F8563</f>
        <v>---</v>
      </c>
      <c r="Y8563" s="9"/>
      <c r="AA8563" s="11"/>
    </row>
    <row r="8564" spans="1:27" ht="7.5" customHeight="1" outlineLevel="5" x14ac:dyDescent="0.15">
      <c r="B8564" s="69"/>
      <c r="C8564" s="69"/>
      <c r="D8564" s="60"/>
      <c r="E8564" s="60"/>
      <c r="F8564" s="61"/>
      <c r="G8564" s="60"/>
      <c r="H8564" s="65"/>
      <c r="I8564" s="105"/>
      <c r="J8564" s="63"/>
      <c r="K8564" s="65"/>
      <c r="L8564" s="65"/>
      <c r="M8564" s="65"/>
      <c r="N8564" s="65"/>
      <c r="O8564" s="63"/>
      <c r="P8564" s="63"/>
      <c r="Q8564" s="63"/>
      <c r="R8564" s="60"/>
      <c r="S8564" s="60"/>
      <c r="T8564" s="69"/>
      <c r="U8564" s="8"/>
      <c r="X8564" s="60"/>
    </row>
    <row r="8565" spans="1:27" ht="11.25" outlineLevel="4" x14ac:dyDescent="0.2">
      <c r="A8565" s="4"/>
      <c r="B8565" s="120"/>
      <c r="C8565" s="121">
        <v>25</v>
      </c>
      <c r="D8565" s="122" t="s">
        <v>534</v>
      </c>
      <c r="E8565" s="123" t="s">
        <v>4332</v>
      </c>
      <c r="F8565" s="124" t="s">
        <v>4333</v>
      </c>
      <c r="G8565" s="122" t="s">
        <v>752</v>
      </c>
      <c r="H8565" s="125">
        <v>8</v>
      </c>
      <c r="I8565" s="126">
        <v>0</v>
      </c>
      <c r="J8565" s="127">
        <f>H8565*I8565</f>
        <v>0</v>
      </c>
      <c r="K8565" s="125"/>
      <c r="L8565" s="125">
        <f>H8565*K8565</f>
        <v>0</v>
      </c>
      <c r="M8565" s="125"/>
      <c r="N8565" s="125">
        <f>H8565*M8565</f>
        <v>0</v>
      </c>
      <c r="O8565" s="127">
        <v>15</v>
      </c>
      <c r="P8565" s="127">
        <f>J8565*(O8565/100)</f>
        <v>0</v>
      </c>
      <c r="Q8565" s="127">
        <f>J8565+P8565</f>
        <v>0</v>
      </c>
      <c r="R8565" s="128"/>
      <c r="S8565" s="128" t="s">
        <v>538</v>
      </c>
      <c r="T8565" s="129">
        <v>1</v>
      </c>
      <c r="U8565" s="8"/>
      <c r="V8565" s="8"/>
      <c r="W8565" s="8"/>
      <c r="X8565" s="60"/>
    </row>
    <row r="8566" spans="1:27" ht="9.75" outlineLevel="5" x14ac:dyDescent="0.2">
      <c r="A8566" s="130"/>
      <c r="B8566" s="131"/>
      <c r="C8566" s="131"/>
      <c r="D8566" s="132"/>
      <c r="E8566" s="136" t="s">
        <v>0</v>
      </c>
      <c r="F8566" s="159" t="s">
        <v>4334</v>
      </c>
      <c r="G8566" s="159"/>
      <c r="H8566" s="160"/>
      <c r="I8566" s="161"/>
      <c r="J8566" s="162"/>
      <c r="K8566" s="134"/>
      <c r="L8566" s="134"/>
      <c r="M8566" s="134"/>
      <c r="N8566" s="134"/>
      <c r="O8566" s="135"/>
      <c r="P8566" s="135"/>
      <c r="Q8566" s="135"/>
      <c r="R8566" s="132"/>
      <c r="S8566" s="132"/>
      <c r="T8566" s="131"/>
      <c r="U8566" s="6"/>
      <c r="V8566" s="8"/>
      <c r="W8566" s="8"/>
      <c r="X8566" s="133" t="str">
        <f>F8566</f>
        <v>Montáž kabelů měděných bez ukončení uložených v trubkách zatažených plných kulatých nebo bezhalogenových (např. CYKY) počtu a průřezu žil 3x50+35 až 95+50 mm2</v>
      </c>
      <c r="Y8566" s="9"/>
      <c r="AA8566" s="11"/>
    </row>
    <row r="8567" spans="1:27" ht="7.5" customHeight="1" outlineLevel="5" x14ac:dyDescent="0.15">
      <c r="B8567" s="69"/>
      <c r="C8567" s="69"/>
      <c r="D8567" s="60"/>
      <c r="E8567" s="60"/>
      <c r="F8567" s="61"/>
      <c r="G8567" s="60"/>
      <c r="H8567" s="65"/>
      <c r="I8567" s="105"/>
      <c r="J8567" s="63"/>
      <c r="K8567" s="65"/>
      <c r="L8567" s="65"/>
      <c r="M8567" s="65"/>
      <c r="N8567" s="65"/>
      <c r="O8567" s="63"/>
      <c r="P8567" s="63"/>
      <c r="Q8567" s="63"/>
      <c r="R8567" s="60"/>
      <c r="S8567" s="60"/>
      <c r="T8567" s="69"/>
      <c r="U8567" s="8"/>
      <c r="X8567" s="60"/>
    </row>
    <row r="8568" spans="1:27" ht="22.5" outlineLevel="4" x14ac:dyDescent="0.2">
      <c r="A8568" s="4"/>
      <c r="B8568" s="120"/>
      <c r="C8568" s="121">
        <v>26</v>
      </c>
      <c r="D8568" s="122" t="s">
        <v>760</v>
      </c>
      <c r="E8568" s="123" t="s">
        <v>4335</v>
      </c>
      <c r="F8568" s="124" t="s">
        <v>4336</v>
      </c>
      <c r="G8568" s="122" t="s">
        <v>752</v>
      </c>
      <c r="H8568" s="125">
        <v>8</v>
      </c>
      <c r="I8568" s="126">
        <v>0</v>
      </c>
      <c r="J8568" s="127">
        <f>H8568*I8568</f>
        <v>0</v>
      </c>
      <c r="K8568" s="125"/>
      <c r="L8568" s="125">
        <f>H8568*K8568</f>
        <v>0</v>
      </c>
      <c r="M8568" s="125"/>
      <c r="N8568" s="125">
        <f>H8568*M8568</f>
        <v>0</v>
      </c>
      <c r="O8568" s="127">
        <v>15</v>
      </c>
      <c r="P8568" s="127">
        <f>J8568*(O8568/100)</f>
        <v>0</v>
      </c>
      <c r="Q8568" s="127">
        <f>J8568+P8568</f>
        <v>0</v>
      </c>
      <c r="R8568" s="128"/>
      <c r="S8568" s="128" t="s">
        <v>776</v>
      </c>
      <c r="T8568" s="129">
        <v>1</v>
      </c>
      <c r="U8568" s="8"/>
      <c r="V8568" s="8"/>
      <c r="W8568" s="8"/>
      <c r="X8568" s="60"/>
    </row>
    <row r="8569" spans="1:27" ht="9.75" outlineLevel="5" x14ac:dyDescent="0.2">
      <c r="A8569" s="130"/>
      <c r="B8569" s="131"/>
      <c r="C8569" s="131"/>
      <c r="D8569" s="132"/>
      <c r="E8569" s="136" t="s">
        <v>0</v>
      </c>
      <c r="F8569" s="159" t="s">
        <v>763</v>
      </c>
      <c r="G8569" s="159"/>
      <c r="H8569" s="160"/>
      <c r="I8569" s="161"/>
      <c r="J8569" s="162"/>
      <c r="K8569" s="134"/>
      <c r="L8569" s="134"/>
      <c r="M8569" s="134"/>
      <c r="N8569" s="134"/>
      <c r="O8569" s="135"/>
      <c r="P8569" s="135"/>
      <c r="Q8569" s="135"/>
      <c r="R8569" s="132"/>
      <c r="S8569" s="132"/>
      <c r="T8569" s="131"/>
      <c r="U8569" s="6"/>
      <c r="V8569" s="8"/>
      <c r="W8569" s="8"/>
      <c r="X8569" s="133" t="str">
        <f>F8569</f>
        <v>---</v>
      </c>
      <c r="Y8569" s="9"/>
      <c r="AA8569" s="11"/>
    </row>
    <row r="8570" spans="1:27" ht="7.5" customHeight="1" outlineLevel="5" x14ac:dyDescent="0.15">
      <c r="B8570" s="69"/>
      <c r="C8570" s="69"/>
      <c r="D8570" s="60"/>
      <c r="E8570" s="60"/>
      <c r="F8570" s="61"/>
      <c r="G8570" s="60"/>
      <c r="H8570" s="65"/>
      <c r="I8570" s="105"/>
      <c r="J8570" s="63"/>
      <c r="K8570" s="65"/>
      <c r="L8570" s="65"/>
      <c r="M8570" s="65"/>
      <c r="N8570" s="65"/>
      <c r="O8570" s="63"/>
      <c r="P8570" s="63"/>
      <c r="Q8570" s="63"/>
      <c r="R8570" s="60"/>
      <c r="S8570" s="60"/>
      <c r="T8570" s="69"/>
      <c r="U8570" s="8"/>
      <c r="X8570" s="60"/>
    </row>
    <row r="8571" spans="1:27" outlineLevel="4" x14ac:dyDescent="0.15">
      <c r="B8571" s="6"/>
      <c r="C8571" s="6"/>
      <c r="D8571" s="6"/>
      <c r="E8571" s="6"/>
      <c r="F8571" s="6"/>
      <c r="G8571" s="6"/>
      <c r="H8571" s="6"/>
      <c r="I8571" s="8"/>
      <c r="J8571" s="8"/>
      <c r="K8571" s="6"/>
      <c r="L8571" s="6"/>
      <c r="M8571" s="6"/>
      <c r="N8571" s="6"/>
      <c r="O8571" s="6"/>
      <c r="P8571" s="8"/>
      <c r="Q8571" s="8"/>
      <c r="R8571" s="8"/>
      <c r="S8571" s="6"/>
      <c r="T8571" s="6"/>
      <c r="X8571" s="6"/>
    </row>
    <row r="8572" spans="1:27" ht="11.25" outlineLevel="3" x14ac:dyDescent="0.2">
      <c r="A8572" s="96" t="s">
        <v>320</v>
      </c>
      <c r="B8572" s="100">
        <v>4</v>
      </c>
      <c r="C8572" s="114"/>
      <c r="D8572" s="115" t="s">
        <v>533</v>
      </c>
      <c r="E8572" s="115"/>
      <c r="F8572" s="116" t="s">
        <v>182</v>
      </c>
      <c r="G8572" s="115"/>
      <c r="H8572" s="117"/>
      <c r="I8572" s="118"/>
      <c r="J8572" s="98">
        <f>SUBTOTAL(9,J8573:J8627)</f>
        <v>0</v>
      </c>
      <c r="K8572" s="117"/>
      <c r="L8572" s="99">
        <f>SUBTOTAL(9,L8573:L8627)</f>
        <v>0</v>
      </c>
      <c r="M8572" s="117"/>
      <c r="N8572" s="99">
        <f>SUBTOTAL(9,N8573:N8627)</f>
        <v>0</v>
      </c>
      <c r="O8572" s="119"/>
      <c r="P8572" s="98">
        <f>SUBTOTAL(9,P8573:P8627)</f>
        <v>0</v>
      </c>
      <c r="Q8572" s="98">
        <f>SUBTOTAL(9,Q8573:Q8627)</f>
        <v>0</v>
      </c>
      <c r="R8572" s="115"/>
      <c r="S8572" s="115"/>
      <c r="T8572" s="100">
        <f>SUBTOTAL(9,T8573:T8627)</f>
        <v>18</v>
      </c>
      <c r="U8572" s="6"/>
      <c r="V8572" s="8"/>
      <c r="W8572" s="8"/>
      <c r="X8572" s="60"/>
    </row>
    <row r="8573" spans="1:27" ht="11.25" outlineLevel="4" x14ac:dyDescent="0.2">
      <c r="A8573" s="4"/>
      <c r="B8573" s="120"/>
      <c r="C8573" s="121">
        <v>1</v>
      </c>
      <c r="D8573" s="122" t="s">
        <v>534</v>
      </c>
      <c r="E8573" s="123" t="s">
        <v>3815</v>
      </c>
      <c r="F8573" s="124" t="s">
        <v>3816</v>
      </c>
      <c r="G8573" s="122" t="s">
        <v>724</v>
      </c>
      <c r="H8573" s="125">
        <v>52</v>
      </c>
      <c r="I8573" s="126">
        <v>0</v>
      </c>
      <c r="J8573" s="127">
        <f>H8573*I8573</f>
        <v>0</v>
      </c>
      <c r="K8573" s="125"/>
      <c r="L8573" s="125">
        <f>H8573*K8573</f>
        <v>0</v>
      </c>
      <c r="M8573" s="125"/>
      <c r="N8573" s="125">
        <f>H8573*M8573</f>
        <v>0</v>
      </c>
      <c r="O8573" s="127">
        <v>15</v>
      </c>
      <c r="P8573" s="127">
        <f>J8573*(O8573/100)</f>
        <v>0</v>
      </c>
      <c r="Q8573" s="127">
        <f>J8573+P8573</f>
        <v>0</v>
      </c>
      <c r="R8573" s="128"/>
      <c r="S8573" s="128" t="s">
        <v>538</v>
      </c>
      <c r="T8573" s="129">
        <v>1</v>
      </c>
      <c r="U8573" s="8"/>
      <c r="V8573" s="8"/>
      <c r="W8573" s="8"/>
      <c r="X8573" s="60"/>
    </row>
    <row r="8574" spans="1:27" ht="9.75" outlineLevel="5" x14ac:dyDescent="0.2">
      <c r="A8574" s="130"/>
      <c r="B8574" s="131"/>
      <c r="C8574" s="131"/>
      <c r="D8574" s="132"/>
      <c r="E8574" s="136" t="s">
        <v>0</v>
      </c>
      <c r="F8574" s="159" t="s">
        <v>3817</v>
      </c>
      <c r="G8574" s="159"/>
      <c r="H8574" s="160"/>
      <c r="I8574" s="161"/>
      <c r="J8574" s="162"/>
      <c r="K8574" s="134"/>
      <c r="L8574" s="134"/>
      <c r="M8574" s="134"/>
      <c r="N8574" s="134"/>
      <c r="O8574" s="135"/>
      <c r="P8574" s="135"/>
      <c r="Q8574" s="135"/>
      <c r="R8574" s="132"/>
      <c r="S8574" s="132"/>
      <c r="T8574" s="131"/>
      <c r="U8574" s="6"/>
      <c r="V8574" s="8"/>
      <c r="W8574" s="8"/>
      <c r="X8574" s="133" t="str">
        <f>F8574</f>
        <v>Montáž krabic elektroinstalačních bez napojení na trubky a lišty, demontáže a montáže víčka a přístroje protahovacích nebo odbočných zapuštěných plastových kruhových</v>
      </c>
      <c r="Y8574" s="9"/>
      <c r="AA8574" s="11"/>
    </row>
    <row r="8575" spans="1:27" ht="7.5" customHeight="1" outlineLevel="5" x14ac:dyDescent="0.15">
      <c r="B8575" s="69"/>
      <c r="C8575" s="69"/>
      <c r="D8575" s="60"/>
      <c r="E8575" s="60"/>
      <c r="F8575" s="61"/>
      <c r="G8575" s="60"/>
      <c r="H8575" s="65"/>
      <c r="I8575" s="105"/>
      <c r="J8575" s="63"/>
      <c r="K8575" s="65"/>
      <c r="L8575" s="65"/>
      <c r="M8575" s="65"/>
      <c r="N8575" s="65"/>
      <c r="O8575" s="63"/>
      <c r="P8575" s="63"/>
      <c r="Q8575" s="63"/>
      <c r="R8575" s="60"/>
      <c r="S8575" s="60"/>
      <c r="T8575" s="69"/>
      <c r="U8575" s="8"/>
      <c r="X8575" s="60"/>
    </row>
    <row r="8576" spans="1:27" ht="11.25" outlineLevel="4" x14ac:dyDescent="0.2">
      <c r="A8576" s="4"/>
      <c r="B8576" s="120"/>
      <c r="C8576" s="121">
        <v>2</v>
      </c>
      <c r="D8576" s="122" t="s">
        <v>760</v>
      </c>
      <c r="E8576" s="123" t="s">
        <v>3818</v>
      </c>
      <c r="F8576" s="124" t="s">
        <v>3819</v>
      </c>
      <c r="G8576" s="122" t="s">
        <v>3656</v>
      </c>
      <c r="H8576" s="125">
        <v>52</v>
      </c>
      <c r="I8576" s="126">
        <v>0</v>
      </c>
      <c r="J8576" s="127">
        <f>H8576*I8576</f>
        <v>0</v>
      </c>
      <c r="K8576" s="125"/>
      <c r="L8576" s="125">
        <f>H8576*K8576</f>
        <v>0</v>
      </c>
      <c r="M8576" s="125"/>
      <c r="N8576" s="125">
        <f>H8576*M8576</f>
        <v>0</v>
      </c>
      <c r="O8576" s="127">
        <v>15</v>
      </c>
      <c r="P8576" s="127">
        <f>J8576*(O8576/100)</f>
        <v>0</v>
      </c>
      <c r="Q8576" s="127">
        <f>J8576+P8576</f>
        <v>0</v>
      </c>
      <c r="R8576" s="128"/>
      <c r="S8576" s="128" t="s">
        <v>776</v>
      </c>
      <c r="T8576" s="129">
        <v>1</v>
      </c>
      <c r="U8576" s="8"/>
      <c r="V8576" s="8"/>
      <c r="W8576" s="8"/>
      <c r="X8576" s="60"/>
    </row>
    <row r="8577" spans="1:27" ht="9.75" outlineLevel="5" x14ac:dyDescent="0.2">
      <c r="A8577" s="130"/>
      <c r="B8577" s="131"/>
      <c r="C8577" s="131"/>
      <c r="D8577" s="132"/>
      <c r="E8577" s="136" t="s">
        <v>0</v>
      </c>
      <c r="F8577" s="159" t="s">
        <v>763</v>
      </c>
      <c r="G8577" s="159"/>
      <c r="H8577" s="160"/>
      <c r="I8577" s="161"/>
      <c r="J8577" s="162"/>
      <c r="K8577" s="134"/>
      <c r="L8577" s="134"/>
      <c r="M8577" s="134"/>
      <c r="N8577" s="134"/>
      <c r="O8577" s="135"/>
      <c r="P8577" s="135"/>
      <c r="Q8577" s="135"/>
      <c r="R8577" s="132"/>
      <c r="S8577" s="132"/>
      <c r="T8577" s="131"/>
      <c r="U8577" s="6"/>
      <c r="V8577" s="8"/>
      <c r="W8577" s="8"/>
      <c r="X8577" s="133" t="str">
        <f>F8577</f>
        <v>---</v>
      </c>
      <c r="Y8577" s="9"/>
      <c r="AA8577" s="11"/>
    </row>
    <row r="8578" spans="1:27" ht="7.5" customHeight="1" outlineLevel="5" x14ac:dyDescent="0.15">
      <c r="B8578" s="69"/>
      <c r="C8578" s="69"/>
      <c r="D8578" s="60"/>
      <c r="E8578" s="60"/>
      <c r="F8578" s="61"/>
      <c r="G8578" s="60"/>
      <c r="H8578" s="65"/>
      <c r="I8578" s="105"/>
      <c r="J8578" s="63"/>
      <c r="K8578" s="65"/>
      <c r="L8578" s="65"/>
      <c r="M8578" s="65"/>
      <c r="N8578" s="65"/>
      <c r="O8578" s="63"/>
      <c r="P8578" s="63"/>
      <c r="Q8578" s="63"/>
      <c r="R8578" s="60"/>
      <c r="S8578" s="60"/>
      <c r="T8578" s="69"/>
      <c r="U8578" s="8"/>
      <c r="X8578" s="60"/>
    </row>
    <row r="8579" spans="1:27" ht="11.25" outlineLevel="4" x14ac:dyDescent="0.2">
      <c r="A8579" s="4"/>
      <c r="B8579" s="120"/>
      <c r="C8579" s="121">
        <v>3</v>
      </c>
      <c r="D8579" s="122" t="s">
        <v>534</v>
      </c>
      <c r="E8579" s="123" t="s">
        <v>3820</v>
      </c>
      <c r="F8579" s="124" t="s">
        <v>3821</v>
      </c>
      <c r="G8579" s="122" t="s">
        <v>724</v>
      </c>
      <c r="H8579" s="125">
        <v>180</v>
      </c>
      <c r="I8579" s="126">
        <v>0</v>
      </c>
      <c r="J8579" s="127">
        <f>H8579*I8579</f>
        <v>0</v>
      </c>
      <c r="K8579" s="125"/>
      <c r="L8579" s="125">
        <f>H8579*K8579</f>
        <v>0</v>
      </c>
      <c r="M8579" s="125"/>
      <c r="N8579" s="125">
        <f>H8579*M8579</f>
        <v>0</v>
      </c>
      <c r="O8579" s="127">
        <v>15</v>
      </c>
      <c r="P8579" s="127">
        <f>J8579*(O8579/100)</f>
        <v>0</v>
      </c>
      <c r="Q8579" s="127">
        <f>J8579+P8579</f>
        <v>0</v>
      </c>
      <c r="R8579" s="128"/>
      <c r="S8579" s="128" t="s">
        <v>538</v>
      </c>
      <c r="T8579" s="129">
        <v>1</v>
      </c>
      <c r="U8579" s="8"/>
      <c r="V8579" s="8"/>
      <c r="W8579" s="8"/>
      <c r="X8579" s="60"/>
    </row>
    <row r="8580" spans="1:27" ht="9.75" outlineLevel="5" x14ac:dyDescent="0.2">
      <c r="A8580" s="130"/>
      <c r="B8580" s="131"/>
      <c r="C8580" s="131"/>
      <c r="D8580" s="132"/>
      <c r="E8580" s="136" t="s">
        <v>0</v>
      </c>
      <c r="F8580" s="159" t="s">
        <v>3822</v>
      </c>
      <c r="G8580" s="159"/>
      <c r="H8580" s="160"/>
      <c r="I8580" s="161"/>
      <c r="J8580" s="162"/>
      <c r="K8580" s="134"/>
      <c r="L8580" s="134"/>
      <c r="M8580" s="134"/>
      <c r="N8580" s="134"/>
      <c r="O8580" s="135"/>
      <c r="P8580" s="135"/>
      <c r="Q8580" s="135"/>
      <c r="R8580" s="132"/>
      <c r="S8580" s="132"/>
      <c r="T8580" s="131"/>
      <c r="U8580" s="6"/>
      <c r="V8580" s="8"/>
      <c r="W8580" s="8"/>
      <c r="X8580" s="133" t="str">
        <f>F8580</f>
        <v>Montáž krabic elektroinstalačních bez napojení na trubky a lišty, demontáže a montáže víčka a přístroje přístrojových zapuštěných plastových kruhových</v>
      </c>
      <c r="Y8580" s="9"/>
      <c r="AA8580" s="11"/>
    </row>
    <row r="8581" spans="1:27" ht="7.5" customHeight="1" outlineLevel="5" x14ac:dyDescent="0.15">
      <c r="B8581" s="69"/>
      <c r="C8581" s="69"/>
      <c r="D8581" s="60"/>
      <c r="E8581" s="60"/>
      <c r="F8581" s="61"/>
      <c r="G8581" s="60"/>
      <c r="H8581" s="65"/>
      <c r="I8581" s="105"/>
      <c r="J8581" s="63"/>
      <c r="K8581" s="65"/>
      <c r="L8581" s="65"/>
      <c r="M8581" s="65"/>
      <c r="N8581" s="65"/>
      <c r="O8581" s="63"/>
      <c r="P8581" s="63"/>
      <c r="Q8581" s="63"/>
      <c r="R8581" s="60"/>
      <c r="S8581" s="60"/>
      <c r="T8581" s="69"/>
      <c r="U8581" s="8"/>
      <c r="X8581" s="60"/>
    </row>
    <row r="8582" spans="1:27" ht="22.5" outlineLevel="4" x14ac:dyDescent="0.2">
      <c r="A8582" s="4"/>
      <c r="B8582" s="120"/>
      <c r="C8582" s="121">
        <v>4</v>
      </c>
      <c r="D8582" s="122" t="s">
        <v>760</v>
      </c>
      <c r="E8582" s="123" t="s">
        <v>3823</v>
      </c>
      <c r="F8582" s="124" t="s">
        <v>3824</v>
      </c>
      <c r="G8582" s="122" t="s">
        <v>3664</v>
      </c>
      <c r="H8582" s="125">
        <v>180</v>
      </c>
      <c r="I8582" s="126">
        <v>0</v>
      </c>
      <c r="J8582" s="127">
        <f>H8582*I8582</f>
        <v>0</v>
      </c>
      <c r="K8582" s="125"/>
      <c r="L8582" s="125">
        <f>H8582*K8582</f>
        <v>0</v>
      </c>
      <c r="M8582" s="125"/>
      <c r="N8582" s="125">
        <f>H8582*M8582</f>
        <v>0</v>
      </c>
      <c r="O8582" s="127">
        <v>15</v>
      </c>
      <c r="P8582" s="127">
        <f>J8582*(O8582/100)</f>
        <v>0</v>
      </c>
      <c r="Q8582" s="127">
        <f>J8582+P8582</f>
        <v>0</v>
      </c>
      <c r="R8582" s="128"/>
      <c r="S8582" s="128" t="s">
        <v>776</v>
      </c>
      <c r="T8582" s="129">
        <v>1</v>
      </c>
      <c r="U8582" s="8"/>
      <c r="V8582" s="8"/>
      <c r="W8582" s="8"/>
      <c r="X8582" s="60"/>
    </row>
    <row r="8583" spans="1:27" ht="9.75" outlineLevel="5" x14ac:dyDescent="0.2">
      <c r="A8583" s="130"/>
      <c r="B8583" s="131"/>
      <c r="C8583" s="131"/>
      <c r="D8583" s="132"/>
      <c r="E8583" s="136" t="s">
        <v>0</v>
      </c>
      <c r="F8583" s="159" t="s">
        <v>763</v>
      </c>
      <c r="G8583" s="159"/>
      <c r="H8583" s="160"/>
      <c r="I8583" s="161"/>
      <c r="J8583" s="162"/>
      <c r="K8583" s="134"/>
      <c r="L8583" s="134"/>
      <c r="M8583" s="134"/>
      <c r="N8583" s="134"/>
      <c r="O8583" s="135"/>
      <c r="P8583" s="135"/>
      <c r="Q8583" s="135"/>
      <c r="R8583" s="132"/>
      <c r="S8583" s="132"/>
      <c r="T8583" s="131"/>
      <c r="U8583" s="6"/>
      <c r="V8583" s="8"/>
      <c r="W8583" s="8"/>
      <c r="X8583" s="133" t="str">
        <f>F8583</f>
        <v>---</v>
      </c>
      <c r="Y8583" s="9"/>
      <c r="AA8583" s="11"/>
    </row>
    <row r="8584" spans="1:27" ht="7.5" customHeight="1" outlineLevel="5" x14ac:dyDescent="0.15">
      <c r="B8584" s="69"/>
      <c r="C8584" s="69"/>
      <c r="D8584" s="60"/>
      <c r="E8584" s="60"/>
      <c r="F8584" s="61"/>
      <c r="G8584" s="60"/>
      <c r="H8584" s="65"/>
      <c r="I8584" s="105"/>
      <c r="J8584" s="63"/>
      <c r="K8584" s="65"/>
      <c r="L8584" s="65"/>
      <c r="M8584" s="65"/>
      <c r="N8584" s="65"/>
      <c r="O8584" s="63"/>
      <c r="P8584" s="63"/>
      <c r="Q8584" s="63"/>
      <c r="R8584" s="60"/>
      <c r="S8584" s="60"/>
      <c r="T8584" s="69"/>
      <c r="U8584" s="8"/>
      <c r="X8584" s="60"/>
    </row>
    <row r="8585" spans="1:27" ht="11.25" outlineLevel="4" x14ac:dyDescent="0.2">
      <c r="A8585" s="4"/>
      <c r="B8585" s="120"/>
      <c r="C8585" s="121">
        <v>5</v>
      </c>
      <c r="D8585" s="122" t="s">
        <v>534</v>
      </c>
      <c r="E8585" s="123" t="s">
        <v>3825</v>
      </c>
      <c r="F8585" s="124" t="s">
        <v>3826</v>
      </c>
      <c r="G8585" s="122" t="s">
        <v>752</v>
      </c>
      <c r="H8585" s="125">
        <v>320</v>
      </c>
      <c r="I8585" s="126">
        <v>0</v>
      </c>
      <c r="J8585" s="127">
        <f>H8585*I8585</f>
        <v>0</v>
      </c>
      <c r="K8585" s="125"/>
      <c r="L8585" s="125">
        <f>H8585*K8585</f>
        <v>0</v>
      </c>
      <c r="M8585" s="125"/>
      <c r="N8585" s="125">
        <f>H8585*M8585</f>
        <v>0</v>
      </c>
      <c r="O8585" s="127">
        <v>15</v>
      </c>
      <c r="P8585" s="127">
        <f>J8585*(O8585/100)</f>
        <v>0</v>
      </c>
      <c r="Q8585" s="127">
        <f>J8585+P8585</f>
        <v>0</v>
      </c>
      <c r="R8585" s="128"/>
      <c r="S8585" s="128" t="s">
        <v>538</v>
      </c>
      <c r="T8585" s="129">
        <v>1</v>
      </c>
      <c r="U8585" s="8"/>
      <c r="V8585" s="8"/>
      <c r="W8585" s="8"/>
      <c r="X8585" s="60"/>
    </row>
    <row r="8586" spans="1:27" ht="9.75" outlineLevel="5" x14ac:dyDescent="0.2">
      <c r="A8586" s="130"/>
      <c r="B8586" s="131"/>
      <c r="C8586" s="131"/>
      <c r="D8586" s="132"/>
      <c r="E8586" s="136" t="s">
        <v>0</v>
      </c>
      <c r="F8586" s="159" t="s">
        <v>3827</v>
      </c>
      <c r="G8586" s="159"/>
      <c r="H8586" s="160"/>
      <c r="I8586" s="161"/>
      <c r="J8586" s="162"/>
      <c r="K8586" s="134"/>
      <c r="L8586" s="134"/>
      <c r="M8586" s="134"/>
      <c r="N8586" s="134"/>
      <c r="O8586" s="135"/>
      <c r="P8586" s="135"/>
      <c r="Q8586" s="135"/>
      <c r="R8586" s="132"/>
      <c r="S8586" s="132"/>
      <c r="T8586" s="131"/>
      <c r="U8586" s="6"/>
      <c r="V8586" s="8"/>
      <c r="W8586" s="8"/>
      <c r="X8586" s="133" t="str">
        <f>F8586</f>
        <v>Montáž trubek elektroinstalačních s nasunutím nebo našroubováním do krabic plastových ohebných, uložených volně, vnější Ø přes 23 do 35 mm</v>
      </c>
      <c r="Y8586" s="9"/>
      <c r="AA8586" s="11"/>
    </row>
    <row r="8587" spans="1:27" ht="7.5" customHeight="1" outlineLevel="5" x14ac:dyDescent="0.15">
      <c r="B8587" s="69"/>
      <c r="C8587" s="69"/>
      <c r="D8587" s="60"/>
      <c r="E8587" s="60"/>
      <c r="F8587" s="61"/>
      <c r="G8587" s="60"/>
      <c r="H8587" s="65"/>
      <c r="I8587" s="105"/>
      <c r="J8587" s="63"/>
      <c r="K8587" s="65"/>
      <c r="L8587" s="65"/>
      <c r="M8587" s="65"/>
      <c r="N8587" s="65"/>
      <c r="O8587" s="63"/>
      <c r="P8587" s="63"/>
      <c r="Q8587" s="63"/>
      <c r="R8587" s="60"/>
      <c r="S8587" s="60"/>
      <c r="T8587" s="69"/>
      <c r="U8587" s="8"/>
      <c r="X8587" s="60"/>
    </row>
    <row r="8588" spans="1:27" ht="22.5" outlineLevel="4" x14ac:dyDescent="0.2">
      <c r="A8588" s="4"/>
      <c r="B8588" s="120"/>
      <c r="C8588" s="121">
        <v>6</v>
      </c>
      <c r="D8588" s="122" t="s">
        <v>760</v>
      </c>
      <c r="E8588" s="123" t="s">
        <v>3828</v>
      </c>
      <c r="F8588" s="124" t="s">
        <v>3829</v>
      </c>
      <c r="G8588" s="122" t="s">
        <v>752</v>
      </c>
      <c r="H8588" s="125">
        <v>320</v>
      </c>
      <c r="I8588" s="126">
        <v>0</v>
      </c>
      <c r="J8588" s="127">
        <f>H8588*I8588</f>
        <v>0</v>
      </c>
      <c r="K8588" s="125"/>
      <c r="L8588" s="125">
        <f>H8588*K8588</f>
        <v>0</v>
      </c>
      <c r="M8588" s="125"/>
      <c r="N8588" s="125">
        <f>H8588*M8588</f>
        <v>0</v>
      </c>
      <c r="O8588" s="127">
        <v>15</v>
      </c>
      <c r="P8588" s="127">
        <f>J8588*(O8588/100)</f>
        <v>0</v>
      </c>
      <c r="Q8588" s="127">
        <f>J8588+P8588</f>
        <v>0</v>
      </c>
      <c r="R8588" s="128"/>
      <c r="S8588" s="128" t="s">
        <v>776</v>
      </c>
      <c r="T8588" s="129">
        <v>1</v>
      </c>
      <c r="U8588" s="8"/>
      <c r="V8588" s="8"/>
      <c r="W8588" s="8"/>
      <c r="X8588" s="60"/>
    </row>
    <row r="8589" spans="1:27" ht="9.75" outlineLevel="5" x14ac:dyDescent="0.2">
      <c r="A8589" s="130"/>
      <c r="B8589" s="131"/>
      <c r="C8589" s="131"/>
      <c r="D8589" s="132"/>
      <c r="E8589" s="136" t="s">
        <v>0</v>
      </c>
      <c r="F8589" s="159" t="s">
        <v>763</v>
      </c>
      <c r="G8589" s="159"/>
      <c r="H8589" s="160"/>
      <c r="I8589" s="161"/>
      <c r="J8589" s="162"/>
      <c r="K8589" s="134"/>
      <c r="L8589" s="134"/>
      <c r="M8589" s="134"/>
      <c r="N8589" s="134"/>
      <c r="O8589" s="135"/>
      <c r="P8589" s="135"/>
      <c r="Q8589" s="135"/>
      <c r="R8589" s="132"/>
      <c r="S8589" s="132"/>
      <c r="T8589" s="131"/>
      <c r="U8589" s="6"/>
      <c r="V8589" s="8"/>
      <c r="W8589" s="8"/>
      <c r="X8589" s="133" t="str">
        <f>F8589</f>
        <v>---</v>
      </c>
      <c r="Y8589" s="9"/>
      <c r="AA8589" s="11"/>
    </row>
    <row r="8590" spans="1:27" ht="7.5" customHeight="1" outlineLevel="5" x14ac:dyDescent="0.15">
      <c r="B8590" s="69"/>
      <c r="C8590" s="69"/>
      <c r="D8590" s="60"/>
      <c r="E8590" s="60"/>
      <c r="F8590" s="61"/>
      <c r="G8590" s="60"/>
      <c r="H8590" s="65"/>
      <c r="I8590" s="105"/>
      <c r="J8590" s="63"/>
      <c r="K8590" s="65"/>
      <c r="L8590" s="65"/>
      <c r="M8590" s="65"/>
      <c r="N8590" s="65"/>
      <c r="O8590" s="63"/>
      <c r="P8590" s="63"/>
      <c r="Q8590" s="63"/>
      <c r="R8590" s="60"/>
      <c r="S8590" s="60"/>
      <c r="T8590" s="69"/>
      <c r="U8590" s="8"/>
      <c r="X8590" s="60"/>
    </row>
    <row r="8591" spans="1:27" ht="11.25" outlineLevel="4" x14ac:dyDescent="0.2">
      <c r="A8591" s="4"/>
      <c r="B8591" s="120"/>
      <c r="C8591" s="121">
        <v>7</v>
      </c>
      <c r="D8591" s="122" t="s">
        <v>534</v>
      </c>
      <c r="E8591" s="123" t="s">
        <v>3830</v>
      </c>
      <c r="F8591" s="124" t="s">
        <v>3831</v>
      </c>
      <c r="G8591" s="122" t="s">
        <v>724</v>
      </c>
      <c r="H8591" s="125">
        <v>29</v>
      </c>
      <c r="I8591" s="126">
        <v>0</v>
      </c>
      <c r="J8591" s="127">
        <f>H8591*I8591</f>
        <v>0</v>
      </c>
      <c r="K8591" s="125"/>
      <c r="L8591" s="125">
        <f>H8591*K8591</f>
        <v>0</v>
      </c>
      <c r="M8591" s="125"/>
      <c r="N8591" s="125">
        <f>H8591*M8591</f>
        <v>0</v>
      </c>
      <c r="O8591" s="127">
        <v>15</v>
      </c>
      <c r="P8591" s="127">
        <f>J8591*(O8591/100)</f>
        <v>0</v>
      </c>
      <c r="Q8591" s="127">
        <f>J8591+P8591</f>
        <v>0</v>
      </c>
      <c r="R8591" s="128"/>
      <c r="S8591" s="128" t="s">
        <v>538</v>
      </c>
      <c r="T8591" s="129">
        <v>1</v>
      </c>
      <c r="U8591" s="8"/>
      <c r="V8591" s="8"/>
      <c r="W8591" s="8"/>
      <c r="X8591" s="60"/>
    </row>
    <row r="8592" spans="1:27" ht="9.75" outlineLevel="5" x14ac:dyDescent="0.2">
      <c r="A8592" s="130"/>
      <c r="B8592" s="131"/>
      <c r="C8592" s="131"/>
      <c r="D8592" s="132"/>
      <c r="E8592" s="136" t="s">
        <v>0</v>
      </c>
      <c r="F8592" s="159" t="s">
        <v>3832</v>
      </c>
      <c r="G8592" s="159"/>
      <c r="H8592" s="160"/>
      <c r="I8592" s="161"/>
      <c r="J8592" s="162"/>
      <c r="K8592" s="134"/>
      <c r="L8592" s="134"/>
      <c r="M8592" s="134"/>
      <c r="N8592" s="134"/>
      <c r="O8592" s="135"/>
      <c r="P8592" s="135"/>
      <c r="Q8592" s="135"/>
      <c r="R8592" s="132"/>
      <c r="S8592" s="132"/>
      <c r="T8592" s="131"/>
      <c r="U8592" s="6"/>
      <c r="V8592" s="8"/>
      <c r="W8592" s="8"/>
      <c r="X8592" s="133" t="str">
        <f>F8592</f>
        <v>Montáž hromosvodného vedení svorek na potrubí Ø do 200 mm se zhotovením</v>
      </c>
      <c r="Y8592" s="9"/>
      <c r="AA8592" s="11"/>
    </row>
    <row r="8593" spans="1:27" ht="7.5" customHeight="1" outlineLevel="5" x14ac:dyDescent="0.15">
      <c r="B8593" s="69"/>
      <c r="C8593" s="69"/>
      <c r="D8593" s="60"/>
      <c r="E8593" s="60"/>
      <c r="F8593" s="61"/>
      <c r="G8593" s="60"/>
      <c r="H8593" s="65"/>
      <c r="I8593" s="105"/>
      <c r="J8593" s="63"/>
      <c r="K8593" s="65"/>
      <c r="L8593" s="65"/>
      <c r="M8593" s="65"/>
      <c r="N8593" s="65"/>
      <c r="O8593" s="63"/>
      <c r="P8593" s="63"/>
      <c r="Q8593" s="63"/>
      <c r="R8593" s="60"/>
      <c r="S8593" s="60"/>
      <c r="T8593" s="69"/>
      <c r="U8593" s="8"/>
      <c r="X8593" s="60"/>
    </row>
    <row r="8594" spans="1:27" ht="22.5" outlineLevel="4" x14ac:dyDescent="0.2">
      <c r="A8594" s="4"/>
      <c r="B8594" s="120"/>
      <c r="C8594" s="121">
        <v>8</v>
      </c>
      <c r="D8594" s="122" t="s">
        <v>760</v>
      </c>
      <c r="E8594" s="123" t="s">
        <v>3833</v>
      </c>
      <c r="F8594" s="124" t="s">
        <v>3834</v>
      </c>
      <c r="G8594" s="122" t="s">
        <v>3664</v>
      </c>
      <c r="H8594" s="125">
        <v>29</v>
      </c>
      <c r="I8594" s="126">
        <v>0</v>
      </c>
      <c r="J8594" s="127">
        <f>H8594*I8594</f>
        <v>0</v>
      </c>
      <c r="K8594" s="125"/>
      <c r="L8594" s="125">
        <f>H8594*K8594</f>
        <v>0</v>
      </c>
      <c r="M8594" s="125"/>
      <c r="N8594" s="125">
        <f>H8594*M8594</f>
        <v>0</v>
      </c>
      <c r="O8594" s="127">
        <v>15</v>
      </c>
      <c r="P8594" s="127">
        <f>J8594*(O8594/100)</f>
        <v>0</v>
      </c>
      <c r="Q8594" s="127">
        <f>J8594+P8594</f>
        <v>0</v>
      </c>
      <c r="R8594" s="128"/>
      <c r="S8594" s="128" t="s">
        <v>776</v>
      </c>
      <c r="T8594" s="129">
        <v>1</v>
      </c>
      <c r="U8594" s="8"/>
      <c r="V8594" s="8"/>
      <c r="W8594" s="8"/>
      <c r="X8594" s="60"/>
    </row>
    <row r="8595" spans="1:27" ht="9.75" outlineLevel="5" x14ac:dyDescent="0.2">
      <c r="A8595" s="130"/>
      <c r="B8595" s="131"/>
      <c r="C8595" s="131"/>
      <c r="D8595" s="132"/>
      <c r="E8595" s="136" t="s">
        <v>0</v>
      </c>
      <c r="F8595" s="159" t="s">
        <v>763</v>
      </c>
      <c r="G8595" s="159"/>
      <c r="H8595" s="160"/>
      <c r="I8595" s="161"/>
      <c r="J8595" s="162"/>
      <c r="K8595" s="134"/>
      <c r="L8595" s="134"/>
      <c r="M8595" s="134"/>
      <c r="N8595" s="134"/>
      <c r="O8595" s="135"/>
      <c r="P8595" s="135"/>
      <c r="Q8595" s="135"/>
      <c r="R8595" s="132"/>
      <c r="S8595" s="132"/>
      <c r="T8595" s="131"/>
      <c r="U8595" s="6"/>
      <c r="V8595" s="8"/>
      <c r="W8595" s="8"/>
      <c r="X8595" s="133" t="str">
        <f>F8595</f>
        <v>---</v>
      </c>
      <c r="Y8595" s="9"/>
      <c r="AA8595" s="11"/>
    </row>
    <row r="8596" spans="1:27" ht="7.5" customHeight="1" outlineLevel="5" x14ac:dyDescent="0.15">
      <c r="B8596" s="69"/>
      <c r="C8596" s="69"/>
      <c r="D8596" s="60"/>
      <c r="E8596" s="60"/>
      <c r="F8596" s="61"/>
      <c r="G8596" s="60"/>
      <c r="H8596" s="65"/>
      <c r="I8596" s="105"/>
      <c r="J8596" s="63"/>
      <c r="K8596" s="65"/>
      <c r="L8596" s="65"/>
      <c r="M8596" s="65"/>
      <c r="N8596" s="65"/>
      <c r="O8596" s="63"/>
      <c r="P8596" s="63"/>
      <c r="Q8596" s="63"/>
      <c r="R8596" s="60"/>
      <c r="S8596" s="60"/>
      <c r="T8596" s="69"/>
      <c r="U8596" s="8"/>
      <c r="X8596" s="60"/>
    </row>
    <row r="8597" spans="1:27" ht="11.25" outlineLevel="4" x14ac:dyDescent="0.2">
      <c r="A8597" s="4"/>
      <c r="B8597" s="120"/>
      <c r="C8597" s="121">
        <v>9</v>
      </c>
      <c r="D8597" s="122" t="s">
        <v>760</v>
      </c>
      <c r="E8597" s="123" t="s">
        <v>3835</v>
      </c>
      <c r="F8597" s="124" t="s">
        <v>3836</v>
      </c>
      <c r="G8597" s="122" t="s">
        <v>3656</v>
      </c>
      <c r="H8597" s="125">
        <v>400</v>
      </c>
      <c r="I8597" s="126">
        <v>0</v>
      </c>
      <c r="J8597" s="127">
        <f>H8597*I8597</f>
        <v>0</v>
      </c>
      <c r="K8597" s="125"/>
      <c r="L8597" s="125">
        <f>H8597*K8597</f>
        <v>0</v>
      </c>
      <c r="M8597" s="125"/>
      <c r="N8597" s="125">
        <f>H8597*M8597</f>
        <v>0</v>
      </c>
      <c r="O8597" s="127">
        <v>15</v>
      </c>
      <c r="P8597" s="127">
        <f>J8597*(O8597/100)</f>
        <v>0</v>
      </c>
      <c r="Q8597" s="127">
        <f>J8597+P8597</f>
        <v>0</v>
      </c>
      <c r="R8597" s="128"/>
      <c r="S8597" s="128" t="s">
        <v>776</v>
      </c>
      <c r="T8597" s="129">
        <v>1</v>
      </c>
      <c r="U8597" s="8"/>
      <c r="V8597" s="8"/>
      <c r="W8597" s="8"/>
      <c r="X8597" s="60"/>
    </row>
    <row r="8598" spans="1:27" ht="9.75" outlineLevel="5" x14ac:dyDescent="0.2">
      <c r="A8598" s="130"/>
      <c r="B8598" s="131"/>
      <c r="C8598" s="131"/>
      <c r="D8598" s="132"/>
      <c r="E8598" s="136" t="s">
        <v>0</v>
      </c>
      <c r="F8598" s="159" t="s">
        <v>763</v>
      </c>
      <c r="G8598" s="159"/>
      <c r="H8598" s="160"/>
      <c r="I8598" s="161"/>
      <c r="J8598" s="162"/>
      <c r="K8598" s="134"/>
      <c r="L8598" s="134"/>
      <c r="M8598" s="134"/>
      <c r="N8598" s="134"/>
      <c r="O8598" s="135"/>
      <c r="P8598" s="135"/>
      <c r="Q8598" s="135"/>
      <c r="R8598" s="132"/>
      <c r="S8598" s="132"/>
      <c r="T8598" s="131"/>
      <c r="U8598" s="6"/>
      <c r="V8598" s="8"/>
      <c r="W8598" s="8"/>
      <c r="X8598" s="133" t="str">
        <f>F8598</f>
        <v>---</v>
      </c>
      <c r="Y8598" s="9"/>
      <c r="AA8598" s="11"/>
    </row>
    <row r="8599" spans="1:27" ht="7.5" customHeight="1" outlineLevel="5" x14ac:dyDescent="0.15">
      <c r="B8599" s="69"/>
      <c r="C8599" s="69"/>
      <c r="D8599" s="60"/>
      <c r="E8599" s="60"/>
      <c r="F8599" s="61"/>
      <c r="G8599" s="60"/>
      <c r="H8599" s="65"/>
      <c r="I8599" s="105"/>
      <c r="J8599" s="63"/>
      <c r="K8599" s="65"/>
      <c r="L8599" s="65"/>
      <c r="M8599" s="65"/>
      <c r="N8599" s="65"/>
      <c r="O8599" s="63"/>
      <c r="P8599" s="63"/>
      <c r="Q8599" s="63"/>
      <c r="R8599" s="60"/>
      <c r="S8599" s="60"/>
      <c r="T8599" s="69"/>
      <c r="U8599" s="8"/>
      <c r="X8599" s="60"/>
    </row>
    <row r="8600" spans="1:27" ht="11.25" outlineLevel="4" x14ac:dyDescent="0.2">
      <c r="A8600" s="4"/>
      <c r="B8600" s="120"/>
      <c r="C8600" s="121">
        <v>10</v>
      </c>
      <c r="D8600" s="122" t="s">
        <v>760</v>
      </c>
      <c r="E8600" s="123" t="s">
        <v>3837</v>
      </c>
      <c r="F8600" s="124" t="s">
        <v>3838</v>
      </c>
      <c r="G8600" s="122" t="s">
        <v>3656</v>
      </c>
      <c r="H8600" s="125">
        <v>350</v>
      </c>
      <c r="I8600" s="126">
        <v>0</v>
      </c>
      <c r="J8600" s="127">
        <f>H8600*I8600</f>
        <v>0</v>
      </c>
      <c r="K8600" s="125"/>
      <c r="L8600" s="125">
        <f>H8600*K8600</f>
        <v>0</v>
      </c>
      <c r="M8600" s="125"/>
      <c r="N8600" s="125">
        <f>H8600*M8600</f>
        <v>0</v>
      </c>
      <c r="O8600" s="127">
        <v>15</v>
      </c>
      <c r="P8600" s="127">
        <f>J8600*(O8600/100)</f>
        <v>0</v>
      </c>
      <c r="Q8600" s="127">
        <f>J8600+P8600</f>
        <v>0</v>
      </c>
      <c r="R8600" s="128"/>
      <c r="S8600" s="128" t="s">
        <v>776</v>
      </c>
      <c r="T8600" s="129">
        <v>1</v>
      </c>
      <c r="U8600" s="8"/>
      <c r="V8600" s="8"/>
      <c r="W8600" s="8"/>
      <c r="X8600" s="60"/>
    </row>
    <row r="8601" spans="1:27" ht="9.75" outlineLevel="5" x14ac:dyDescent="0.2">
      <c r="A8601" s="130"/>
      <c r="B8601" s="131"/>
      <c r="C8601" s="131"/>
      <c r="D8601" s="132"/>
      <c r="E8601" s="136" t="s">
        <v>0</v>
      </c>
      <c r="F8601" s="159" t="s">
        <v>763</v>
      </c>
      <c r="G8601" s="159"/>
      <c r="H8601" s="160"/>
      <c r="I8601" s="161"/>
      <c r="J8601" s="162"/>
      <c r="K8601" s="134"/>
      <c r="L8601" s="134"/>
      <c r="M8601" s="134"/>
      <c r="N8601" s="134"/>
      <c r="O8601" s="135"/>
      <c r="P8601" s="135"/>
      <c r="Q8601" s="135"/>
      <c r="R8601" s="132"/>
      <c r="S8601" s="132"/>
      <c r="T8601" s="131"/>
      <c r="U8601" s="6"/>
      <c r="V8601" s="8"/>
      <c r="W8601" s="8"/>
      <c r="X8601" s="133" t="str">
        <f>F8601</f>
        <v>---</v>
      </c>
      <c r="Y8601" s="9"/>
      <c r="AA8601" s="11"/>
    </row>
    <row r="8602" spans="1:27" ht="7.5" customHeight="1" outlineLevel="5" x14ac:dyDescent="0.15">
      <c r="B8602" s="69"/>
      <c r="C8602" s="69"/>
      <c r="D8602" s="60"/>
      <c r="E8602" s="60"/>
      <c r="F8602" s="61"/>
      <c r="G8602" s="60"/>
      <c r="H8602" s="65"/>
      <c r="I8602" s="105"/>
      <c r="J8602" s="63"/>
      <c r="K8602" s="65"/>
      <c r="L8602" s="65"/>
      <c r="M8602" s="65"/>
      <c r="N8602" s="65"/>
      <c r="O8602" s="63"/>
      <c r="P8602" s="63"/>
      <c r="Q8602" s="63"/>
      <c r="R8602" s="60"/>
      <c r="S8602" s="60"/>
      <c r="T8602" s="69"/>
      <c r="U8602" s="8"/>
      <c r="X8602" s="60"/>
    </row>
    <row r="8603" spans="1:27" ht="11.25" outlineLevel="4" x14ac:dyDescent="0.2">
      <c r="A8603" s="4"/>
      <c r="B8603" s="120"/>
      <c r="C8603" s="121">
        <v>11</v>
      </c>
      <c r="D8603" s="122" t="s">
        <v>534</v>
      </c>
      <c r="E8603" s="123" t="s">
        <v>3839</v>
      </c>
      <c r="F8603" s="124" t="s">
        <v>3840</v>
      </c>
      <c r="G8603" s="122" t="s">
        <v>724</v>
      </c>
      <c r="H8603" s="125">
        <v>15</v>
      </c>
      <c r="I8603" s="126">
        <v>0</v>
      </c>
      <c r="J8603" s="127">
        <f>H8603*I8603</f>
        <v>0</v>
      </c>
      <c r="K8603" s="125"/>
      <c r="L8603" s="125">
        <f>H8603*K8603</f>
        <v>0</v>
      </c>
      <c r="M8603" s="125"/>
      <c r="N8603" s="125">
        <f>H8603*M8603</f>
        <v>0</v>
      </c>
      <c r="O8603" s="127">
        <v>15</v>
      </c>
      <c r="P8603" s="127">
        <f>J8603*(O8603/100)</f>
        <v>0</v>
      </c>
      <c r="Q8603" s="127">
        <f>J8603+P8603</f>
        <v>0</v>
      </c>
      <c r="R8603" s="128"/>
      <c r="S8603" s="128" t="s">
        <v>538</v>
      </c>
      <c r="T8603" s="129">
        <v>1</v>
      </c>
      <c r="U8603" s="8"/>
      <c r="V8603" s="8"/>
      <c r="W8603" s="8"/>
      <c r="X8603" s="60"/>
    </row>
    <row r="8604" spans="1:27" ht="19.5" outlineLevel="5" x14ac:dyDescent="0.2">
      <c r="A8604" s="130"/>
      <c r="B8604" s="131"/>
      <c r="C8604" s="131"/>
      <c r="D8604" s="132"/>
      <c r="E8604" s="136" t="s">
        <v>0</v>
      </c>
      <c r="F8604" s="159" t="s">
        <v>3841</v>
      </c>
      <c r="G8604" s="159"/>
      <c r="H8604" s="160"/>
      <c r="I8604" s="161"/>
      <c r="J8604" s="162"/>
      <c r="K8604" s="134"/>
      <c r="L8604" s="134"/>
      <c r="M8604" s="134"/>
      <c r="N8604" s="134"/>
      <c r="O8604" s="135"/>
      <c r="P8604" s="135"/>
      <c r="Q8604" s="135"/>
      <c r="R8604" s="132"/>
      <c r="S8604" s="132"/>
      <c r="T8604" s="131"/>
      <c r="U8604" s="6"/>
      <c r="V8604" s="8"/>
      <c r="W8604" s="8"/>
      <c r="X8604" s="133" t="str">
        <f>F8604</f>
        <v>Montáž krabic elektroinstalačních bez napojení na trubky a lišty, demontáže a montáže víčka a přístroje protahovacích nebo odbočných nástěnných plastových čtyřhranných, vel. do 100x100 mm</v>
      </c>
      <c r="Y8604" s="9"/>
      <c r="AA8604" s="11"/>
    </row>
    <row r="8605" spans="1:27" ht="7.5" customHeight="1" outlineLevel="5" x14ac:dyDescent="0.15">
      <c r="B8605" s="69"/>
      <c r="C8605" s="69"/>
      <c r="D8605" s="60"/>
      <c r="E8605" s="60"/>
      <c r="F8605" s="61"/>
      <c r="G8605" s="60"/>
      <c r="H8605" s="65"/>
      <c r="I8605" s="105"/>
      <c r="J8605" s="63"/>
      <c r="K8605" s="65"/>
      <c r="L8605" s="65"/>
      <c r="M8605" s="65"/>
      <c r="N8605" s="65"/>
      <c r="O8605" s="63"/>
      <c r="P8605" s="63"/>
      <c r="Q8605" s="63"/>
      <c r="R8605" s="60"/>
      <c r="S8605" s="60"/>
      <c r="T8605" s="69"/>
      <c r="U8605" s="8"/>
      <c r="X8605" s="60"/>
    </row>
    <row r="8606" spans="1:27" ht="11.25" outlineLevel="4" x14ac:dyDescent="0.2">
      <c r="A8606" s="4"/>
      <c r="B8606" s="120"/>
      <c r="C8606" s="121">
        <v>12</v>
      </c>
      <c r="D8606" s="122" t="s">
        <v>760</v>
      </c>
      <c r="E8606" s="123" t="s">
        <v>3842</v>
      </c>
      <c r="F8606" s="124" t="s">
        <v>3843</v>
      </c>
      <c r="G8606" s="122" t="s">
        <v>3664</v>
      </c>
      <c r="H8606" s="125">
        <v>15</v>
      </c>
      <c r="I8606" s="126">
        <v>0</v>
      </c>
      <c r="J8606" s="127">
        <f>H8606*I8606</f>
        <v>0</v>
      </c>
      <c r="K8606" s="125"/>
      <c r="L8606" s="125">
        <f>H8606*K8606</f>
        <v>0</v>
      </c>
      <c r="M8606" s="125"/>
      <c r="N8606" s="125">
        <f>H8606*M8606</f>
        <v>0</v>
      </c>
      <c r="O8606" s="127">
        <v>15</v>
      </c>
      <c r="P8606" s="127">
        <f>J8606*(O8606/100)</f>
        <v>0</v>
      </c>
      <c r="Q8606" s="127">
        <f>J8606+P8606</f>
        <v>0</v>
      </c>
      <c r="R8606" s="128"/>
      <c r="S8606" s="128" t="s">
        <v>776</v>
      </c>
      <c r="T8606" s="129">
        <v>1</v>
      </c>
      <c r="U8606" s="8"/>
      <c r="V8606" s="8"/>
      <c r="W8606" s="8"/>
      <c r="X8606" s="60"/>
    </row>
    <row r="8607" spans="1:27" ht="9.75" outlineLevel="5" x14ac:dyDescent="0.2">
      <c r="A8607" s="130"/>
      <c r="B8607" s="131"/>
      <c r="C8607" s="131"/>
      <c r="D8607" s="132"/>
      <c r="E8607" s="136" t="s">
        <v>0</v>
      </c>
      <c r="F8607" s="159" t="s">
        <v>763</v>
      </c>
      <c r="G8607" s="159"/>
      <c r="H8607" s="160"/>
      <c r="I8607" s="161"/>
      <c r="J8607" s="162"/>
      <c r="K8607" s="134"/>
      <c r="L8607" s="134"/>
      <c r="M8607" s="134"/>
      <c r="N8607" s="134"/>
      <c r="O8607" s="135"/>
      <c r="P8607" s="135"/>
      <c r="Q8607" s="135"/>
      <c r="R8607" s="132"/>
      <c r="S8607" s="132"/>
      <c r="T8607" s="131"/>
      <c r="U8607" s="6"/>
      <c r="V8607" s="8"/>
      <c r="W8607" s="8"/>
      <c r="X8607" s="133" t="str">
        <f>F8607</f>
        <v>---</v>
      </c>
      <c r="Y8607" s="9"/>
      <c r="AA8607" s="11"/>
    </row>
    <row r="8608" spans="1:27" ht="7.5" customHeight="1" outlineLevel="5" x14ac:dyDescent="0.15">
      <c r="B8608" s="69"/>
      <c r="C8608" s="69"/>
      <c r="D8608" s="60"/>
      <c r="E8608" s="60"/>
      <c r="F8608" s="61"/>
      <c r="G8608" s="60"/>
      <c r="H8608" s="65"/>
      <c r="I8608" s="105"/>
      <c r="J8608" s="63"/>
      <c r="K8608" s="65"/>
      <c r="L8608" s="65"/>
      <c r="M8608" s="65"/>
      <c r="N8608" s="65"/>
      <c r="O8608" s="63"/>
      <c r="P8608" s="63"/>
      <c r="Q8608" s="63"/>
      <c r="R8608" s="60"/>
      <c r="S8608" s="60"/>
      <c r="T8608" s="69"/>
      <c r="U8608" s="8"/>
      <c r="X8608" s="60"/>
    </row>
    <row r="8609" spans="1:27" ht="11.25" outlineLevel="4" x14ac:dyDescent="0.2">
      <c r="A8609" s="4"/>
      <c r="B8609" s="120"/>
      <c r="C8609" s="121">
        <v>13</v>
      </c>
      <c r="D8609" s="122" t="s">
        <v>534</v>
      </c>
      <c r="E8609" s="123" t="s">
        <v>3844</v>
      </c>
      <c r="F8609" s="124" t="s">
        <v>3845</v>
      </c>
      <c r="G8609" s="122" t="s">
        <v>752</v>
      </c>
      <c r="H8609" s="125">
        <v>25</v>
      </c>
      <c r="I8609" s="126">
        <v>0</v>
      </c>
      <c r="J8609" s="127">
        <f>H8609*I8609</f>
        <v>0</v>
      </c>
      <c r="K8609" s="125"/>
      <c r="L8609" s="125">
        <f>H8609*K8609</f>
        <v>0</v>
      </c>
      <c r="M8609" s="125"/>
      <c r="N8609" s="125">
        <f>H8609*M8609</f>
        <v>0</v>
      </c>
      <c r="O8609" s="127">
        <v>15</v>
      </c>
      <c r="P8609" s="127">
        <f>J8609*(O8609/100)</f>
        <v>0</v>
      </c>
      <c r="Q8609" s="127">
        <f>J8609+P8609</f>
        <v>0</v>
      </c>
      <c r="R8609" s="128"/>
      <c r="S8609" s="128" t="s">
        <v>538</v>
      </c>
      <c r="T8609" s="129">
        <v>1</v>
      </c>
      <c r="U8609" s="8"/>
      <c r="V8609" s="8"/>
      <c r="W8609" s="8"/>
      <c r="X8609" s="60"/>
    </row>
    <row r="8610" spans="1:27" ht="9.75" outlineLevel="5" x14ac:dyDescent="0.2">
      <c r="A8610" s="130"/>
      <c r="B8610" s="131"/>
      <c r="C8610" s="131"/>
      <c r="D8610" s="132"/>
      <c r="E8610" s="136" t="s">
        <v>0</v>
      </c>
      <c r="F8610" s="159" t="s">
        <v>3846</v>
      </c>
      <c r="G8610" s="159"/>
      <c r="H8610" s="160"/>
      <c r="I8610" s="161"/>
      <c r="J8610" s="162"/>
      <c r="K8610" s="134"/>
      <c r="L8610" s="134"/>
      <c r="M8610" s="134"/>
      <c r="N8610" s="134"/>
      <c r="O8610" s="135"/>
      <c r="P8610" s="135"/>
      <c r="Q8610" s="135"/>
      <c r="R8610" s="132"/>
      <c r="S8610" s="132"/>
      <c r="T8610" s="131"/>
      <c r="U8610" s="6"/>
      <c r="V8610" s="8"/>
      <c r="W8610" s="8"/>
      <c r="X8610" s="133" t="str">
        <f>F8610</f>
        <v>Montáž žlabů bez stojiny a výložníků kovových s podpěrkami a příslušenstvím bez víka, šířky do 100 mm</v>
      </c>
      <c r="Y8610" s="9"/>
      <c r="AA8610" s="11"/>
    </row>
    <row r="8611" spans="1:27" ht="7.5" customHeight="1" outlineLevel="5" x14ac:dyDescent="0.15">
      <c r="B8611" s="69"/>
      <c r="C8611" s="69"/>
      <c r="D8611" s="60"/>
      <c r="E8611" s="60"/>
      <c r="F8611" s="61"/>
      <c r="G8611" s="60"/>
      <c r="H8611" s="65"/>
      <c r="I8611" s="105"/>
      <c r="J8611" s="63"/>
      <c r="K8611" s="65"/>
      <c r="L8611" s="65"/>
      <c r="M8611" s="65"/>
      <c r="N8611" s="65"/>
      <c r="O8611" s="63"/>
      <c r="P8611" s="63"/>
      <c r="Q8611" s="63"/>
      <c r="R8611" s="60"/>
      <c r="S8611" s="60"/>
      <c r="T8611" s="69"/>
      <c r="U8611" s="8"/>
      <c r="X8611" s="60"/>
    </row>
    <row r="8612" spans="1:27" ht="22.5" outlineLevel="4" x14ac:dyDescent="0.2">
      <c r="A8612" s="4"/>
      <c r="B8612" s="120"/>
      <c r="C8612" s="121">
        <v>14</v>
      </c>
      <c r="D8612" s="122" t="s">
        <v>760</v>
      </c>
      <c r="E8612" s="123" t="s">
        <v>3847</v>
      </c>
      <c r="F8612" s="124" t="s">
        <v>3848</v>
      </c>
      <c r="G8612" s="122" t="s">
        <v>752</v>
      </c>
      <c r="H8612" s="125">
        <v>25</v>
      </c>
      <c r="I8612" s="126">
        <v>0</v>
      </c>
      <c r="J8612" s="127">
        <f>H8612*I8612</f>
        <v>0</v>
      </c>
      <c r="K8612" s="125"/>
      <c r="L8612" s="125">
        <f>H8612*K8612</f>
        <v>0</v>
      </c>
      <c r="M8612" s="125"/>
      <c r="N8612" s="125">
        <f>H8612*M8612</f>
        <v>0</v>
      </c>
      <c r="O8612" s="127">
        <v>15</v>
      </c>
      <c r="P8612" s="127">
        <f>J8612*(O8612/100)</f>
        <v>0</v>
      </c>
      <c r="Q8612" s="127">
        <f>J8612+P8612</f>
        <v>0</v>
      </c>
      <c r="R8612" s="128"/>
      <c r="S8612" s="128" t="s">
        <v>776</v>
      </c>
      <c r="T8612" s="129">
        <v>1</v>
      </c>
      <c r="U8612" s="8"/>
      <c r="V8612" s="8"/>
      <c r="W8612" s="8"/>
      <c r="X8612" s="60"/>
    </row>
    <row r="8613" spans="1:27" ht="9.75" outlineLevel="5" x14ac:dyDescent="0.2">
      <c r="A8613" s="130"/>
      <c r="B8613" s="131"/>
      <c r="C8613" s="131"/>
      <c r="D8613" s="132"/>
      <c r="E8613" s="136" t="s">
        <v>0</v>
      </c>
      <c r="F8613" s="159" t="s">
        <v>763</v>
      </c>
      <c r="G8613" s="159"/>
      <c r="H8613" s="160"/>
      <c r="I8613" s="161"/>
      <c r="J8613" s="162"/>
      <c r="K8613" s="134"/>
      <c r="L8613" s="134"/>
      <c r="M8613" s="134"/>
      <c r="N8613" s="134"/>
      <c r="O8613" s="135"/>
      <c r="P8613" s="135"/>
      <c r="Q8613" s="135"/>
      <c r="R8613" s="132"/>
      <c r="S8613" s="132"/>
      <c r="T8613" s="131"/>
      <c r="U8613" s="6"/>
      <c r="V8613" s="8"/>
      <c r="W8613" s="8"/>
      <c r="X8613" s="133" t="str">
        <f>F8613</f>
        <v>---</v>
      </c>
      <c r="Y8613" s="9"/>
      <c r="AA8613" s="11"/>
    </row>
    <row r="8614" spans="1:27" ht="7.5" customHeight="1" outlineLevel="5" x14ac:dyDescent="0.15">
      <c r="B8614" s="69"/>
      <c r="C8614" s="69"/>
      <c r="D8614" s="60"/>
      <c r="E8614" s="60"/>
      <c r="F8614" s="61"/>
      <c r="G8614" s="60"/>
      <c r="H8614" s="65"/>
      <c r="I8614" s="105"/>
      <c r="J8614" s="63"/>
      <c r="K8614" s="65"/>
      <c r="L8614" s="65"/>
      <c r="M8614" s="65"/>
      <c r="N8614" s="65"/>
      <c r="O8614" s="63"/>
      <c r="P8614" s="63"/>
      <c r="Q8614" s="63"/>
      <c r="R8614" s="60"/>
      <c r="S8614" s="60"/>
      <c r="T8614" s="69"/>
      <c r="U8614" s="8"/>
      <c r="X8614" s="60"/>
    </row>
    <row r="8615" spans="1:27" ht="11.25" outlineLevel="4" x14ac:dyDescent="0.2">
      <c r="A8615" s="4"/>
      <c r="B8615" s="120"/>
      <c r="C8615" s="121">
        <v>15</v>
      </c>
      <c r="D8615" s="122" t="s">
        <v>3747</v>
      </c>
      <c r="E8615" s="123" t="s">
        <v>3849</v>
      </c>
      <c r="F8615" s="124" t="s">
        <v>3850</v>
      </c>
      <c r="G8615" s="122" t="s">
        <v>3757</v>
      </c>
      <c r="H8615" s="125">
        <v>15</v>
      </c>
      <c r="I8615" s="126">
        <v>0</v>
      </c>
      <c r="J8615" s="127">
        <f>H8615*I8615</f>
        <v>0</v>
      </c>
      <c r="K8615" s="125"/>
      <c r="L8615" s="125">
        <f>H8615*K8615</f>
        <v>0</v>
      </c>
      <c r="M8615" s="125"/>
      <c r="N8615" s="125">
        <f>H8615*M8615</f>
        <v>0</v>
      </c>
      <c r="O8615" s="127">
        <v>15</v>
      </c>
      <c r="P8615" s="127">
        <f>J8615*(O8615/100)</f>
        <v>0</v>
      </c>
      <c r="Q8615" s="127">
        <f>J8615+P8615</f>
        <v>0</v>
      </c>
      <c r="R8615" s="128"/>
      <c r="S8615" s="128" t="s">
        <v>538</v>
      </c>
      <c r="T8615" s="129">
        <v>1</v>
      </c>
      <c r="U8615" s="8"/>
      <c r="V8615" s="8"/>
      <c r="W8615" s="8"/>
      <c r="X8615" s="60"/>
    </row>
    <row r="8616" spans="1:27" ht="9.75" outlineLevel="5" x14ac:dyDescent="0.2">
      <c r="A8616" s="130"/>
      <c r="B8616" s="131"/>
      <c r="C8616" s="131"/>
      <c r="D8616" s="132"/>
      <c r="E8616" s="136" t="s">
        <v>0</v>
      </c>
      <c r="F8616" s="159" t="s">
        <v>3851</v>
      </c>
      <c r="G8616" s="159"/>
      <c r="H8616" s="160"/>
      <c r="I8616" s="161"/>
      <c r="J8616" s="162"/>
      <c r="K8616" s="134"/>
      <c r="L8616" s="134"/>
      <c r="M8616" s="134"/>
      <c r="N8616" s="134"/>
      <c r="O8616" s="135"/>
      <c r="P8616" s="135"/>
      <c r="Q8616" s="135"/>
      <c r="R8616" s="132"/>
      <c r="S8616" s="132"/>
      <c r="T8616" s="131"/>
      <c r="U8616" s="6"/>
      <c r="V8616" s="8"/>
      <c r="W8616" s="8"/>
      <c r="X8616" s="133" t="str">
        <f>F8616</f>
        <v>Hodinové zúčtovací sazby montáží technologických zařízení při externích montážích montér ocelových konstrukcí</v>
      </c>
      <c r="Y8616" s="9"/>
      <c r="AA8616" s="11"/>
    </row>
    <row r="8617" spans="1:27" ht="7.5" customHeight="1" outlineLevel="5" x14ac:dyDescent="0.15">
      <c r="B8617" s="69"/>
      <c r="C8617" s="69"/>
      <c r="D8617" s="60"/>
      <c r="E8617" s="60"/>
      <c r="F8617" s="61"/>
      <c r="G8617" s="60"/>
      <c r="H8617" s="65"/>
      <c r="I8617" s="105"/>
      <c r="J8617" s="63"/>
      <c r="K8617" s="65"/>
      <c r="L8617" s="65"/>
      <c r="M8617" s="65"/>
      <c r="N8617" s="65"/>
      <c r="O8617" s="63"/>
      <c r="P8617" s="63"/>
      <c r="Q8617" s="63"/>
      <c r="R8617" s="60"/>
      <c r="S8617" s="60"/>
      <c r="T8617" s="69"/>
      <c r="U8617" s="8"/>
      <c r="X8617" s="60"/>
    </row>
    <row r="8618" spans="1:27" ht="22.5" outlineLevel="4" x14ac:dyDescent="0.2">
      <c r="A8618" s="4"/>
      <c r="B8618" s="120"/>
      <c r="C8618" s="121">
        <v>16</v>
      </c>
      <c r="D8618" s="122" t="s">
        <v>760</v>
      </c>
      <c r="E8618" s="123" t="s">
        <v>3852</v>
      </c>
      <c r="F8618" s="124" t="s">
        <v>3853</v>
      </c>
      <c r="G8618" s="122" t="s">
        <v>3854</v>
      </c>
      <c r="H8618" s="125">
        <v>1</v>
      </c>
      <c r="I8618" s="126">
        <v>0</v>
      </c>
      <c r="J8618" s="127">
        <f>H8618*I8618</f>
        <v>0</v>
      </c>
      <c r="K8618" s="125"/>
      <c r="L8618" s="125">
        <f>H8618*K8618</f>
        <v>0</v>
      </c>
      <c r="M8618" s="125"/>
      <c r="N8618" s="125">
        <f>H8618*M8618</f>
        <v>0</v>
      </c>
      <c r="O8618" s="127">
        <v>15</v>
      </c>
      <c r="P8618" s="127">
        <f>J8618*(O8618/100)</f>
        <v>0</v>
      </c>
      <c r="Q8618" s="127">
        <f>J8618+P8618</f>
        <v>0</v>
      </c>
      <c r="R8618" s="128"/>
      <c r="S8618" s="128" t="s">
        <v>776</v>
      </c>
      <c r="T8618" s="129">
        <v>1</v>
      </c>
      <c r="U8618" s="8"/>
      <c r="V8618" s="8"/>
      <c r="W8618" s="8"/>
      <c r="X8618" s="60"/>
    </row>
    <row r="8619" spans="1:27" ht="9.75" outlineLevel="5" x14ac:dyDescent="0.2">
      <c r="A8619" s="130"/>
      <c r="B8619" s="131"/>
      <c r="C8619" s="131"/>
      <c r="D8619" s="132"/>
      <c r="E8619" s="136" t="s">
        <v>0</v>
      </c>
      <c r="F8619" s="159" t="s">
        <v>763</v>
      </c>
      <c r="G8619" s="159"/>
      <c r="H8619" s="160"/>
      <c r="I8619" s="161"/>
      <c r="J8619" s="162"/>
      <c r="K8619" s="134"/>
      <c r="L8619" s="134"/>
      <c r="M8619" s="134"/>
      <c r="N8619" s="134"/>
      <c r="O8619" s="135"/>
      <c r="P8619" s="135"/>
      <c r="Q8619" s="135"/>
      <c r="R8619" s="132"/>
      <c r="S8619" s="132"/>
      <c r="T8619" s="131"/>
      <c r="U8619" s="6"/>
      <c r="V8619" s="8"/>
      <c r="W8619" s="8"/>
      <c r="X8619" s="133" t="str">
        <f>F8619</f>
        <v>---</v>
      </c>
      <c r="Y8619" s="9"/>
      <c r="AA8619" s="11"/>
    </row>
    <row r="8620" spans="1:27" ht="7.5" customHeight="1" outlineLevel="5" x14ac:dyDescent="0.15">
      <c r="B8620" s="69"/>
      <c r="C8620" s="69"/>
      <c r="D8620" s="60"/>
      <c r="E8620" s="60"/>
      <c r="F8620" s="61"/>
      <c r="G8620" s="60"/>
      <c r="H8620" s="65"/>
      <c r="I8620" s="105"/>
      <c r="J8620" s="63"/>
      <c r="K8620" s="65"/>
      <c r="L8620" s="65"/>
      <c r="M8620" s="65"/>
      <c r="N8620" s="65"/>
      <c r="O8620" s="63"/>
      <c r="P8620" s="63"/>
      <c r="Q8620" s="63"/>
      <c r="R8620" s="60"/>
      <c r="S8620" s="60"/>
      <c r="T8620" s="69"/>
      <c r="U8620" s="8"/>
      <c r="X8620" s="60"/>
    </row>
    <row r="8621" spans="1:27" ht="11.25" outlineLevel="4" x14ac:dyDescent="0.2">
      <c r="A8621" s="4"/>
      <c r="B8621" s="120"/>
      <c r="C8621" s="121">
        <v>17</v>
      </c>
      <c r="D8621" s="122" t="s">
        <v>534</v>
      </c>
      <c r="E8621" s="123" t="s">
        <v>3820</v>
      </c>
      <c r="F8621" s="124" t="s">
        <v>3821</v>
      </c>
      <c r="G8621" s="122" t="s">
        <v>724</v>
      </c>
      <c r="H8621" s="125">
        <v>40</v>
      </c>
      <c r="I8621" s="126">
        <v>0</v>
      </c>
      <c r="J8621" s="127">
        <f>H8621*I8621</f>
        <v>0</v>
      </c>
      <c r="K8621" s="125"/>
      <c r="L8621" s="125">
        <f>H8621*K8621</f>
        <v>0</v>
      </c>
      <c r="M8621" s="125"/>
      <c r="N8621" s="125">
        <f>H8621*M8621</f>
        <v>0</v>
      </c>
      <c r="O8621" s="127">
        <v>15</v>
      </c>
      <c r="P8621" s="127">
        <f>J8621*(O8621/100)</f>
        <v>0</v>
      </c>
      <c r="Q8621" s="127">
        <f>J8621+P8621</f>
        <v>0</v>
      </c>
      <c r="R8621" s="128"/>
      <c r="S8621" s="128" t="s">
        <v>538</v>
      </c>
      <c r="T8621" s="129">
        <v>1</v>
      </c>
      <c r="U8621" s="8"/>
      <c r="V8621" s="8"/>
      <c r="W8621" s="8"/>
      <c r="X8621" s="60"/>
    </row>
    <row r="8622" spans="1:27" ht="9.75" outlineLevel="5" x14ac:dyDescent="0.2">
      <c r="A8622" s="130"/>
      <c r="B8622" s="131"/>
      <c r="C8622" s="131"/>
      <c r="D8622" s="132"/>
      <c r="E8622" s="136" t="s">
        <v>0</v>
      </c>
      <c r="F8622" s="159" t="s">
        <v>3822</v>
      </c>
      <c r="G8622" s="159"/>
      <c r="H8622" s="160"/>
      <c r="I8622" s="161"/>
      <c r="J8622" s="162"/>
      <c r="K8622" s="134"/>
      <c r="L8622" s="134"/>
      <c r="M8622" s="134"/>
      <c r="N8622" s="134"/>
      <c r="O8622" s="135"/>
      <c r="P8622" s="135"/>
      <c r="Q8622" s="135"/>
      <c r="R8622" s="132"/>
      <c r="S8622" s="132"/>
      <c r="T8622" s="131"/>
      <c r="U8622" s="6"/>
      <c r="V8622" s="8"/>
      <c r="W8622" s="8"/>
      <c r="X8622" s="133" t="str">
        <f>F8622</f>
        <v>Montáž krabic elektroinstalačních bez napojení na trubky a lišty, demontáže a montáže víčka a přístroje přístrojových zapuštěných plastových kruhových</v>
      </c>
      <c r="Y8622" s="9"/>
      <c r="AA8622" s="11"/>
    </row>
    <row r="8623" spans="1:27" ht="7.5" customHeight="1" outlineLevel="5" x14ac:dyDescent="0.15">
      <c r="B8623" s="69"/>
      <c r="C8623" s="69"/>
      <c r="D8623" s="60"/>
      <c r="E8623" s="60"/>
      <c r="F8623" s="61"/>
      <c r="G8623" s="60"/>
      <c r="H8623" s="65"/>
      <c r="I8623" s="105"/>
      <c r="J8623" s="63"/>
      <c r="K8623" s="65"/>
      <c r="L8623" s="65"/>
      <c r="M8623" s="65"/>
      <c r="N8623" s="65"/>
      <c r="O8623" s="63"/>
      <c r="P8623" s="63"/>
      <c r="Q8623" s="63"/>
      <c r="R8623" s="60"/>
      <c r="S8623" s="60"/>
      <c r="T8623" s="69"/>
      <c r="U8623" s="8"/>
      <c r="X8623" s="60"/>
    </row>
    <row r="8624" spans="1:27" ht="11.25" outlineLevel="4" x14ac:dyDescent="0.2">
      <c r="A8624" s="4"/>
      <c r="B8624" s="120"/>
      <c r="C8624" s="121">
        <v>18</v>
      </c>
      <c r="D8624" s="122" t="s">
        <v>760</v>
      </c>
      <c r="E8624" s="123" t="s">
        <v>3855</v>
      </c>
      <c r="F8624" s="124" t="s">
        <v>3856</v>
      </c>
      <c r="G8624" s="122" t="s">
        <v>3664</v>
      </c>
      <c r="H8624" s="125">
        <v>40</v>
      </c>
      <c r="I8624" s="126">
        <v>0</v>
      </c>
      <c r="J8624" s="127">
        <f>H8624*I8624</f>
        <v>0</v>
      </c>
      <c r="K8624" s="125"/>
      <c r="L8624" s="125">
        <f>H8624*K8624</f>
        <v>0</v>
      </c>
      <c r="M8624" s="125"/>
      <c r="N8624" s="125">
        <f>H8624*M8624</f>
        <v>0</v>
      </c>
      <c r="O8624" s="127">
        <v>15</v>
      </c>
      <c r="P8624" s="127">
        <f>J8624*(O8624/100)</f>
        <v>0</v>
      </c>
      <c r="Q8624" s="127">
        <f>J8624+P8624</f>
        <v>0</v>
      </c>
      <c r="R8624" s="128"/>
      <c r="S8624" s="128" t="s">
        <v>776</v>
      </c>
      <c r="T8624" s="129">
        <v>1</v>
      </c>
      <c r="U8624" s="8"/>
      <c r="V8624" s="8"/>
      <c r="W8624" s="8"/>
      <c r="X8624" s="60"/>
    </row>
    <row r="8625" spans="1:27" ht="9.75" outlineLevel="5" x14ac:dyDescent="0.2">
      <c r="A8625" s="130"/>
      <c r="B8625" s="131"/>
      <c r="C8625" s="131"/>
      <c r="D8625" s="132"/>
      <c r="E8625" s="136" t="s">
        <v>0</v>
      </c>
      <c r="F8625" s="159" t="s">
        <v>763</v>
      </c>
      <c r="G8625" s="159"/>
      <c r="H8625" s="160"/>
      <c r="I8625" s="161"/>
      <c r="J8625" s="162"/>
      <c r="K8625" s="134"/>
      <c r="L8625" s="134"/>
      <c r="M8625" s="134"/>
      <c r="N8625" s="134"/>
      <c r="O8625" s="135"/>
      <c r="P8625" s="135"/>
      <c r="Q8625" s="135"/>
      <c r="R8625" s="132"/>
      <c r="S8625" s="132"/>
      <c r="T8625" s="131"/>
      <c r="U8625" s="6"/>
      <c r="V8625" s="8"/>
      <c r="W8625" s="8"/>
      <c r="X8625" s="133" t="str">
        <f>F8625</f>
        <v>---</v>
      </c>
      <c r="Y8625" s="9"/>
      <c r="AA8625" s="11"/>
    </row>
    <row r="8626" spans="1:27" ht="7.5" customHeight="1" outlineLevel="5" x14ac:dyDescent="0.15">
      <c r="B8626" s="69"/>
      <c r="C8626" s="69"/>
      <c r="D8626" s="60"/>
      <c r="E8626" s="60"/>
      <c r="F8626" s="61"/>
      <c r="G8626" s="60"/>
      <c r="H8626" s="65"/>
      <c r="I8626" s="105"/>
      <c r="J8626" s="63"/>
      <c r="K8626" s="65"/>
      <c r="L8626" s="65"/>
      <c r="M8626" s="65"/>
      <c r="N8626" s="65"/>
      <c r="O8626" s="63"/>
      <c r="P8626" s="63"/>
      <c r="Q8626" s="63"/>
      <c r="R8626" s="60"/>
      <c r="S8626" s="60"/>
      <c r="T8626" s="69"/>
      <c r="U8626" s="8"/>
      <c r="X8626" s="60"/>
    </row>
    <row r="8627" spans="1:27" outlineLevel="4" x14ac:dyDescent="0.15">
      <c r="B8627" s="6"/>
      <c r="C8627" s="6"/>
      <c r="D8627" s="6"/>
      <c r="E8627" s="6"/>
      <c r="F8627" s="6"/>
      <c r="G8627" s="6"/>
      <c r="H8627" s="6"/>
      <c r="I8627" s="8"/>
      <c r="J8627" s="8"/>
      <c r="K8627" s="6"/>
      <c r="L8627" s="6"/>
      <c r="M8627" s="6"/>
      <c r="N8627" s="6"/>
      <c r="O8627" s="6"/>
      <c r="P8627" s="8"/>
      <c r="Q8627" s="8"/>
      <c r="R8627" s="8"/>
      <c r="S8627" s="6"/>
      <c r="T8627" s="6"/>
      <c r="X8627" s="6"/>
    </row>
    <row r="8628" spans="1:27" ht="11.25" outlineLevel="3" x14ac:dyDescent="0.2">
      <c r="A8628" s="96" t="s">
        <v>321</v>
      </c>
      <c r="B8628" s="100">
        <v>4</v>
      </c>
      <c r="C8628" s="114"/>
      <c r="D8628" s="115" t="s">
        <v>533</v>
      </c>
      <c r="E8628" s="115"/>
      <c r="F8628" s="116" t="s">
        <v>184</v>
      </c>
      <c r="G8628" s="115"/>
      <c r="H8628" s="117"/>
      <c r="I8628" s="118"/>
      <c r="J8628" s="98">
        <f>SUBTOTAL(9,J8629:J8716)</f>
        <v>0</v>
      </c>
      <c r="K8628" s="117"/>
      <c r="L8628" s="99">
        <f>SUBTOTAL(9,L8629:L8716)</f>
        <v>0</v>
      </c>
      <c r="M8628" s="117"/>
      <c r="N8628" s="99">
        <f>SUBTOTAL(9,N8629:N8716)</f>
        <v>0</v>
      </c>
      <c r="O8628" s="119"/>
      <c r="P8628" s="98">
        <f>SUBTOTAL(9,P8629:P8716)</f>
        <v>0</v>
      </c>
      <c r="Q8628" s="98">
        <f>SUBTOTAL(9,Q8629:Q8716)</f>
        <v>0</v>
      </c>
      <c r="R8628" s="115"/>
      <c r="S8628" s="115"/>
      <c r="T8628" s="100">
        <f>SUBTOTAL(9,T8629:T8716)</f>
        <v>29</v>
      </c>
      <c r="U8628" s="6"/>
      <c r="V8628" s="8"/>
      <c r="W8628" s="8"/>
      <c r="X8628" s="60"/>
    </row>
    <row r="8629" spans="1:27" ht="11.25" outlineLevel="4" x14ac:dyDescent="0.2">
      <c r="A8629" s="4"/>
      <c r="B8629" s="120"/>
      <c r="C8629" s="121">
        <v>1</v>
      </c>
      <c r="D8629" s="122" t="s">
        <v>534</v>
      </c>
      <c r="E8629" s="123" t="s">
        <v>3857</v>
      </c>
      <c r="F8629" s="124" t="s">
        <v>3858</v>
      </c>
      <c r="G8629" s="122" t="s">
        <v>724</v>
      </c>
      <c r="H8629" s="125">
        <v>16</v>
      </c>
      <c r="I8629" s="126">
        <v>0</v>
      </c>
      <c r="J8629" s="127">
        <f>H8629*I8629</f>
        <v>0</v>
      </c>
      <c r="K8629" s="125"/>
      <c r="L8629" s="125">
        <f>H8629*K8629</f>
        <v>0</v>
      </c>
      <c r="M8629" s="125"/>
      <c r="N8629" s="125">
        <f>H8629*M8629</f>
        <v>0</v>
      </c>
      <c r="O8629" s="127">
        <v>15</v>
      </c>
      <c r="P8629" s="127">
        <f>J8629*(O8629/100)</f>
        <v>0</v>
      </c>
      <c r="Q8629" s="127">
        <f>J8629+P8629</f>
        <v>0</v>
      </c>
      <c r="R8629" s="128"/>
      <c r="S8629" s="128" t="s">
        <v>538</v>
      </c>
      <c r="T8629" s="129">
        <v>1</v>
      </c>
      <c r="U8629" s="8"/>
      <c r="V8629" s="8"/>
      <c r="W8629" s="8"/>
      <c r="X8629" s="60"/>
    </row>
    <row r="8630" spans="1:27" ht="9.75" outlineLevel="5" x14ac:dyDescent="0.2">
      <c r="A8630" s="130"/>
      <c r="B8630" s="131"/>
      <c r="C8630" s="131"/>
      <c r="D8630" s="132"/>
      <c r="E8630" s="136" t="s">
        <v>0</v>
      </c>
      <c r="F8630" s="159" t="s">
        <v>3859</v>
      </c>
      <c r="G8630" s="159"/>
      <c r="H8630" s="160"/>
      <c r="I8630" s="161"/>
      <c r="J8630" s="162"/>
      <c r="K8630" s="134"/>
      <c r="L8630" s="134"/>
      <c r="M8630" s="134"/>
      <c r="N8630" s="134"/>
      <c r="O8630" s="135"/>
      <c r="P8630" s="135"/>
      <c r="Q8630" s="135"/>
      <c r="R8630" s="132"/>
      <c r="S8630" s="132"/>
      <c r="T8630" s="131"/>
      <c r="U8630" s="6"/>
      <c r="V8630" s="8"/>
      <c r="W8630" s="8"/>
      <c r="X8630" s="133" t="str">
        <f>F8630</f>
        <v>Montáž spínačů jedno nebo dvoupólových polozapuštěných nebo zapuštěných se zapojením vodičů šroubové připojení, pro prostředí normální ovladačů, řazení 1/0-tlačítkových zapínacích</v>
      </c>
      <c r="Y8630" s="9"/>
      <c r="AA8630" s="11"/>
    </row>
    <row r="8631" spans="1:27" ht="7.5" customHeight="1" outlineLevel="5" x14ac:dyDescent="0.15">
      <c r="B8631" s="69"/>
      <c r="C8631" s="69"/>
      <c r="D8631" s="60"/>
      <c r="E8631" s="60"/>
      <c r="F8631" s="61"/>
      <c r="G8631" s="60"/>
      <c r="H8631" s="65"/>
      <c r="I8631" s="105"/>
      <c r="J8631" s="63"/>
      <c r="K8631" s="65"/>
      <c r="L8631" s="65"/>
      <c r="M8631" s="65"/>
      <c r="N8631" s="65"/>
      <c r="O8631" s="63"/>
      <c r="P8631" s="63"/>
      <c r="Q8631" s="63"/>
      <c r="R8631" s="60"/>
      <c r="S8631" s="60"/>
      <c r="T8631" s="69"/>
      <c r="U8631" s="8"/>
      <c r="X8631" s="60"/>
    </row>
    <row r="8632" spans="1:27" ht="11.25" outlineLevel="4" x14ac:dyDescent="0.2">
      <c r="A8632" s="4"/>
      <c r="B8632" s="120"/>
      <c r="C8632" s="121">
        <v>2</v>
      </c>
      <c r="D8632" s="122" t="s">
        <v>760</v>
      </c>
      <c r="E8632" s="123" t="s">
        <v>3860</v>
      </c>
      <c r="F8632" s="124" t="s">
        <v>3861</v>
      </c>
      <c r="G8632" s="122" t="s">
        <v>3656</v>
      </c>
      <c r="H8632" s="125">
        <v>16</v>
      </c>
      <c r="I8632" s="126">
        <v>0</v>
      </c>
      <c r="J8632" s="127">
        <f>H8632*I8632</f>
        <v>0</v>
      </c>
      <c r="K8632" s="125"/>
      <c r="L8632" s="125">
        <f>H8632*K8632</f>
        <v>0</v>
      </c>
      <c r="M8632" s="125"/>
      <c r="N8632" s="125">
        <f>H8632*M8632</f>
        <v>0</v>
      </c>
      <c r="O8632" s="127">
        <v>15</v>
      </c>
      <c r="P8632" s="127">
        <f>J8632*(O8632/100)</f>
        <v>0</v>
      </c>
      <c r="Q8632" s="127">
        <f>J8632+P8632</f>
        <v>0</v>
      </c>
      <c r="R8632" s="128"/>
      <c r="S8632" s="128" t="s">
        <v>776</v>
      </c>
      <c r="T8632" s="129">
        <v>1</v>
      </c>
      <c r="U8632" s="8"/>
      <c r="V8632" s="8"/>
      <c r="W8632" s="8"/>
      <c r="X8632" s="60"/>
    </row>
    <row r="8633" spans="1:27" ht="9.75" outlineLevel="5" x14ac:dyDescent="0.2">
      <c r="A8633" s="130"/>
      <c r="B8633" s="131"/>
      <c r="C8633" s="131"/>
      <c r="D8633" s="132"/>
      <c r="E8633" s="136" t="s">
        <v>0</v>
      </c>
      <c r="F8633" s="159" t="s">
        <v>763</v>
      </c>
      <c r="G8633" s="159"/>
      <c r="H8633" s="160"/>
      <c r="I8633" s="161"/>
      <c r="J8633" s="162"/>
      <c r="K8633" s="134"/>
      <c r="L8633" s="134"/>
      <c r="M8633" s="134"/>
      <c r="N8633" s="134"/>
      <c r="O8633" s="135"/>
      <c r="P8633" s="135"/>
      <c r="Q8633" s="135"/>
      <c r="R8633" s="132"/>
      <c r="S8633" s="132"/>
      <c r="T8633" s="131"/>
      <c r="U8633" s="6"/>
      <c r="V8633" s="8"/>
      <c r="W8633" s="8"/>
      <c r="X8633" s="133" t="str">
        <f>F8633</f>
        <v>---</v>
      </c>
      <c r="Y8633" s="9"/>
      <c r="AA8633" s="11"/>
    </row>
    <row r="8634" spans="1:27" ht="7.5" customHeight="1" outlineLevel="5" x14ac:dyDescent="0.15">
      <c r="B8634" s="69"/>
      <c r="C8634" s="69"/>
      <c r="D8634" s="60"/>
      <c r="E8634" s="60"/>
      <c r="F8634" s="61"/>
      <c r="G8634" s="60"/>
      <c r="H8634" s="65"/>
      <c r="I8634" s="105"/>
      <c r="J8634" s="63"/>
      <c r="K8634" s="65"/>
      <c r="L8634" s="65"/>
      <c r="M8634" s="65"/>
      <c r="N8634" s="65"/>
      <c r="O8634" s="63"/>
      <c r="P8634" s="63"/>
      <c r="Q8634" s="63"/>
      <c r="R8634" s="60"/>
      <c r="S8634" s="60"/>
      <c r="T8634" s="69"/>
      <c r="U8634" s="8"/>
      <c r="X8634" s="60"/>
    </row>
    <row r="8635" spans="1:27" ht="22.5" outlineLevel="4" x14ac:dyDescent="0.2">
      <c r="A8635" s="4"/>
      <c r="B8635" s="120"/>
      <c r="C8635" s="121">
        <v>3</v>
      </c>
      <c r="D8635" s="122" t="s">
        <v>534</v>
      </c>
      <c r="E8635" s="123" t="s">
        <v>3862</v>
      </c>
      <c r="F8635" s="124" t="s">
        <v>3863</v>
      </c>
      <c r="G8635" s="122" t="s">
        <v>724</v>
      </c>
      <c r="H8635" s="125">
        <v>10</v>
      </c>
      <c r="I8635" s="126">
        <v>0</v>
      </c>
      <c r="J8635" s="127">
        <f>H8635*I8635</f>
        <v>0</v>
      </c>
      <c r="K8635" s="125"/>
      <c r="L8635" s="125">
        <f>H8635*K8635</f>
        <v>0</v>
      </c>
      <c r="M8635" s="125"/>
      <c r="N8635" s="125">
        <f>H8635*M8635</f>
        <v>0</v>
      </c>
      <c r="O8635" s="127">
        <v>15</v>
      </c>
      <c r="P8635" s="127">
        <f>J8635*(O8635/100)</f>
        <v>0</v>
      </c>
      <c r="Q8635" s="127">
        <f>J8635+P8635</f>
        <v>0</v>
      </c>
      <c r="R8635" s="128"/>
      <c r="S8635" s="128" t="s">
        <v>538</v>
      </c>
      <c r="T8635" s="129">
        <v>1</v>
      </c>
      <c r="U8635" s="8"/>
      <c r="V8635" s="8"/>
      <c r="W8635" s="8"/>
      <c r="X8635" s="60"/>
    </row>
    <row r="8636" spans="1:27" ht="19.5" outlineLevel="5" x14ac:dyDescent="0.2">
      <c r="A8636" s="130"/>
      <c r="B8636" s="131"/>
      <c r="C8636" s="131"/>
      <c r="D8636" s="132"/>
      <c r="E8636" s="136" t="s">
        <v>0</v>
      </c>
      <c r="F8636" s="159" t="s">
        <v>3864</v>
      </c>
      <c r="G8636" s="159"/>
      <c r="H8636" s="160"/>
      <c r="I8636" s="161"/>
      <c r="J8636" s="162"/>
      <c r="K8636" s="134"/>
      <c r="L8636" s="134"/>
      <c r="M8636" s="134"/>
      <c r="N8636" s="134"/>
      <c r="O8636" s="135"/>
      <c r="P8636" s="135"/>
      <c r="Q8636" s="135"/>
      <c r="R8636" s="132"/>
      <c r="S8636" s="132"/>
      <c r="T8636" s="131"/>
      <c r="U8636" s="6"/>
      <c r="V8636" s="8"/>
      <c r="W8636" s="8"/>
      <c r="X8636" s="133" t="str">
        <f>F8636</f>
        <v>Montáž spínačů jedno nebo dvoupólových polozapuštěných nebo zapuštěných se zapojením vodičů šroubové připojení, pro prostředí normální ovladačů, řazení 1/0So-tlačítkových zapínacích s orientační doutnavkou</v>
      </c>
      <c r="Y8636" s="9"/>
      <c r="AA8636" s="11"/>
    </row>
    <row r="8637" spans="1:27" ht="7.5" customHeight="1" outlineLevel="5" x14ac:dyDescent="0.15">
      <c r="B8637" s="69"/>
      <c r="C8637" s="69"/>
      <c r="D8637" s="60"/>
      <c r="E8637" s="60"/>
      <c r="F8637" s="61"/>
      <c r="G8637" s="60"/>
      <c r="H8637" s="65"/>
      <c r="I8637" s="105"/>
      <c r="J8637" s="63"/>
      <c r="K8637" s="65"/>
      <c r="L8637" s="65"/>
      <c r="M8637" s="65"/>
      <c r="N8637" s="65"/>
      <c r="O8637" s="63"/>
      <c r="P8637" s="63"/>
      <c r="Q8637" s="63"/>
      <c r="R8637" s="60"/>
      <c r="S8637" s="60"/>
      <c r="T8637" s="69"/>
      <c r="U8637" s="8"/>
      <c r="X8637" s="60"/>
    </row>
    <row r="8638" spans="1:27" ht="22.5" outlineLevel="4" x14ac:dyDescent="0.2">
      <c r="A8638" s="4"/>
      <c r="B8638" s="120"/>
      <c r="C8638" s="121">
        <v>4</v>
      </c>
      <c r="D8638" s="122" t="s">
        <v>760</v>
      </c>
      <c r="E8638" s="123" t="s">
        <v>3865</v>
      </c>
      <c r="F8638" s="124" t="s">
        <v>3866</v>
      </c>
      <c r="G8638" s="122" t="s">
        <v>3664</v>
      </c>
      <c r="H8638" s="125">
        <v>10</v>
      </c>
      <c r="I8638" s="126">
        <v>0</v>
      </c>
      <c r="J8638" s="127">
        <f>H8638*I8638</f>
        <v>0</v>
      </c>
      <c r="K8638" s="125"/>
      <c r="L8638" s="125">
        <f>H8638*K8638</f>
        <v>0</v>
      </c>
      <c r="M8638" s="125"/>
      <c r="N8638" s="125">
        <f>H8638*M8638</f>
        <v>0</v>
      </c>
      <c r="O8638" s="127">
        <v>15</v>
      </c>
      <c r="P8638" s="127">
        <f>J8638*(O8638/100)</f>
        <v>0</v>
      </c>
      <c r="Q8638" s="127">
        <f>J8638+P8638</f>
        <v>0</v>
      </c>
      <c r="R8638" s="128"/>
      <c r="S8638" s="128" t="s">
        <v>776</v>
      </c>
      <c r="T8638" s="129">
        <v>1</v>
      </c>
      <c r="U8638" s="8"/>
      <c r="V8638" s="8"/>
      <c r="W8638" s="8"/>
      <c r="X8638" s="60"/>
    </row>
    <row r="8639" spans="1:27" ht="9.75" outlineLevel="5" x14ac:dyDescent="0.2">
      <c r="A8639" s="130"/>
      <c r="B8639" s="131"/>
      <c r="C8639" s="131"/>
      <c r="D8639" s="132"/>
      <c r="E8639" s="136" t="s">
        <v>0</v>
      </c>
      <c r="F8639" s="159" t="s">
        <v>763</v>
      </c>
      <c r="G8639" s="159"/>
      <c r="H8639" s="160"/>
      <c r="I8639" s="161"/>
      <c r="J8639" s="162"/>
      <c r="K8639" s="134"/>
      <c r="L8639" s="134"/>
      <c r="M8639" s="134"/>
      <c r="N8639" s="134"/>
      <c r="O8639" s="135"/>
      <c r="P8639" s="135"/>
      <c r="Q8639" s="135"/>
      <c r="R8639" s="132"/>
      <c r="S8639" s="132"/>
      <c r="T8639" s="131"/>
      <c r="U8639" s="6"/>
      <c r="V8639" s="8"/>
      <c r="W8639" s="8"/>
      <c r="X8639" s="133" t="str">
        <f>F8639</f>
        <v>---</v>
      </c>
      <c r="Y8639" s="9"/>
      <c r="AA8639" s="11"/>
    </row>
    <row r="8640" spans="1:27" ht="7.5" customHeight="1" outlineLevel="5" x14ac:dyDescent="0.15">
      <c r="B8640" s="69"/>
      <c r="C8640" s="69"/>
      <c r="D8640" s="60"/>
      <c r="E8640" s="60"/>
      <c r="F8640" s="61"/>
      <c r="G8640" s="60"/>
      <c r="H8640" s="65"/>
      <c r="I8640" s="105"/>
      <c r="J8640" s="63"/>
      <c r="K8640" s="65"/>
      <c r="L8640" s="65"/>
      <c r="M8640" s="65"/>
      <c r="N8640" s="65"/>
      <c r="O8640" s="63"/>
      <c r="P8640" s="63"/>
      <c r="Q8640" s="63"/>
      <c r="R8640" s="60"/>
      <c r="S8640" s="60"/>
      <c r="T8640" s="69"/>
      <c r="U8640" s="8"/>
      <c r="X8640" s="60"/>
    </row>
    <row r="8641" spans="1:27" ht="11.25" outlineLevel="4" x14ac:dyDescent="0.2">
      <c r="A8641" s="4"/>
      <c r="B8641" s="120"/>
      <c r="C8641" s="121">
        <v>5</v>
      </c>
      <c r="D8641" s="122" t="s">
        <v>534</v>
      </c>
      <c r="E8641" s="123" t="s">
        <v>3867</v>
      </c>
      <c r="F8641" s="124" t="s">
        <v>3868</v>
      </c>
      <c r="G8641" s="122" t="s">
        <v>724</v>
      </c>
      <c r="H8641" s="125">
        <v>24</v>
      </c>
      <c r="I8641" s="126">
        <v>0</v>
      </c>
      <c r="J8641" s="127">
        <f>H8641*I8641</f>
        <v>0</v>
      </c>
      <c r="K8641" s="125"/>
      <c r="L8641" s="125">
        <f>H8641*K8641</f>
        <v>0</v>
      </c>
      <c r="M8641" s="125"/>
      <c r="N8641" s="125">
        <f>H8641*M8641</f>
        <v>0</v>
      </c>
      <c r="O8641" s="127">
        <v>15</v>
      </c>
      <c r="P8641" s="127">
        <f>J8641*(O8641/100)</f>
        <v>0</v>
      </c>
      <c r="Q8641" s="127">
        <f>J8641+P8641</f>
        <v>0</v>
      </c>
      <c r="R8641" s="128"/>
      <c r="S8641" s="128" t="s">
        <v>538</v>
      </c>
      <c r="T8641" s="129">
        <v>1</v>
      </c>
      <c r="U8641" s="8"/>
      <c r="V8641" s="8"/>
      <c r="W8641" s="8"/>
      <c r="X8641" s="60"/>
    </row>
    <row r="8642" spans="1:27" ht="9.75" outlineLevel="5" x14ac:dyDescent="0.2">
      <c r="A8642" s="130"/>
      <c r="B8642" s="131"/>
      <c r="C8642" s="131"/>
      <c r="D8642" s="132"/>
      <c r="E8642" s="136" t="s">
        <v>0</v>
      </c>
      <c r="F8642" s="159" t="s">
        <v>3869</v>
      </c>
      <c r="G8642" s="159"/>
      <c r="H8642" s="160"/>
      <c r="I8642" s="161"/>
      <c r="J8642" s="162"/>
      <c r="K8642" s="134"/>
      <c r="L8642" s="134"/>
      <c r="M8642" s="134"/>
      <c r="N8642" s="134"/>
      <c r="O8642" s="135"/>
      <c r="P8642" s="135"/>
      <c r="Q8642" s="135"/>
      <c r="R8642" s="132"/>
      <c r="S8642" s="132"/>
      <c r="T8642" s="131"/>
      <c r="U8642" s="6"/>
      <c r="V8642" s="8"/>
      <c r="W8642" s="8"/>
      <c r="X8642" s="133" t="str">
        <f>F8642</f>
        <v>Montáž spínačů jedno nebo dvoupólových polozapuštěných nebo zapuštěných se zapojením vodičů bezšroubové připojení spínačů, řazení 1-jednopólových</v>
      </c>
      <c r="Y8642" s="9"/>
      <c r="AA8642" s="11"/>
    </row>
    <row r="8643" spans="1:27" ht="7.5" customHeight="1" outlineLevel="5" x14ac:dyDescent="0.15">
      <c r="B8643" s="69"/>
      <c r="C8643" s="69"/>
      <c r="D8643" s="60"/>
      <c r="E8643" s="60"/>
      <c r="F8643" s="61"/>
      <c r="G8643" s="60"/>
      <c r="H8643" s="65"/>
      <c r="I8643" s="105"/>
      <c r="J8643" s="63"/>
      <c r="K8643" s="65"/>
      <c r="L8643" s="65"/>
      <c r="M8643" s="65"/>
      <c r="N8643" s="65"/>
      <c r="O8643" s="63"/>
      <c r="P8643" s="63"/>
      <c r="Q8643" s="63"/>
      <c r="R8643" s="60"/>
      <c r="S8643" s="60"/>
      <c r="T8643" s="69"/>
      <c r="U8643" s="8"/>
      <c r="X8643" s="60"/>
    </row>
    <row r="8644" spans="1:27" ht="11.25" outlineLevel="4" x14ac:dyDescent="0.2">
      <c r="A8644" s="4"/>
      <c r="B8644" s="120"/>
      <c r="C8644" s="121">
        <v>6</v>
      </c>
      <c r="D8644" s="122" t="s">
        <v>760</v>
      </c>
      <c r="E8644" s="123" t="s">
        <v>3870</v>
      </c>
      <c r="F8644" s="124" t="s">
        <v>3871</v>
      </c>
      <c r="G8644" s="122" t="s">
        <v>3656</v>
      </c>
      <c r="H8644" s="125">
        <v>24</v>
      </c>
      <c r="I8644" s="126">
        <v>0</v>
      </c>
      <c r="J8644" s="127">
        <f>H8644*I8644</f>
        <v>0</v>
      </c>
      <c r="K8644" s="125"/>
      <c r="L8644" s="125">
        <f>H8644*K8644</f>
        <v>0</v>
      </c>
      <c r="M8644" s="125"/>
      <c r="N8644" s="125">
        <f>H8644*M8644</f>
        <v>0</v>
      </c>
      <c r="O8644" s="127">
        <v>15</v>
      </c>
      <c r="P8644" s="127">
        <f>J8644*(O8644/100)</f>
        <v>0</v>
      </c>
      <c r="Q8644" s="127">
        <f>J8644+P8644</f>
        <v>0</v>
      </c>
      <c r="R8644" s="128"/>
      <c r="S8644" s="128" t="s">
        <v>776</v>
      </c>
      <c r="T8644" s="129">
        <v>1</v>
      </c>
      <c r="U8644" s="8"/>
      <c r="V8644" s="8"/>
      <c r="W8644" s="8"/>
      <c r="X8644" s="60"/>
    </row>
    <row r="8645" spans="1:27" ht="9.75" outlineLevel="5" x14ac:dyDescent="0.2">
      <c r="A8645" s="130"/>
      <c r="B8645" s="131"/>
      <c r="C8645" s="131"/>
      <c r="D8645" s="132"/>
      <c r="E8645" s="136" t="s">
        <v>0</v>
      </c>
      <c r="F8645" s="159" t="s">
        <v>763</v>
      </c>
      <c r="G8645" s="159"/>
      <c r="H8645" s="160"/>
      <c r="I8645" s="161"/>
      <c r="J8645" s="162"/>
      <c r="K8645" s="134"/>
      <c r="L8645" s="134"/>
      <c r="M8645" s="134"/>
      <c r="N8645" s="134"/>
      <c r="O8645" s="135"/>
      <c r="P8645" s="135"/>
      <c r="Q8645" s="135"/>
      <c r="R8645" s="132"/>
      <c r="S8645" s="132"/>
      <c r="T8645" s="131"/>
      <c r="U8645" s="6"/>
      <c r="V8645" s="8"/>
      <c r="W8645" s="8"/>
      <c r="X8645" s="133" t="str">
        <f>F8645</f>
        <v>---</v>
      </c>
      <c r="Y8645" s="9"/>
      <c r="AA8645" s="11"/>
    </row>
    <row r="8646" spans="1:27" ht="7.5" customHeight="1" outlineLevel="5" x14ac:dyDescent="0.15">
      <c r="B8646" s="69"/>
      <c r="C8646" s="69"/>
      <c r="D8646" s="60"/>
      <c r="E8646" s="60"/>
      <c r="F8646" s="61"/>
      <c r="G8646" s="60"/>
      <c r="H8646" s="65"/>
      <c r="I8646" s="105"/>
      <c r="J8646" s="63"/>
      <c r="K8646" s="65"/>
      <c r="L8646" s="65"/>
      <c r="M8646" s="65"/>
      <c r="N8646" s="65"/>
      <c r="O8646" s="63"/>
      <c r="P8646" s="63"/>
      <c r="Q8646" s="63"/>
      <c r="R8646" s="60"/>
      <c r="S8646" s="60"/>
      <c r="T8646" s="69"/>
      <c r="U8646" s="8"/>
      <c r="X8646" s="60"/>
    </row>
    <row r="8647" spans="1:27" ht="11.25" outlineLevel="4" x14ac:dyDescent="0.2">
      <c r="A8647" s="4"/>
      <c r="B8647" s="120"/>
      <c r="C8647" s="121">
        <v>7</v>
      </c>
      <c r="D8647" s="122" t="s">
        <v>534</v>
      </c>
      <c r="E8647" s="123" t="s">
        <v>3872</v>
      </c>
      <c r="F8647" s="124" t="s">
        <v>3873</v>
      </c>
      <c r="G8647" s="122" t="s">
        <v>724</v>
      </c>
      <c r="H8647" s="125">
        <v>11</v>
      </c>
      <c r="I8647" s="126">
        <v>0</v>
      </c>
      <c r="J8647" s="127">
        <f>H8647*I8647</f>
        <v>0</v>
      </c>
      <c r="K8647" s="125"/>
      <c r="L8647" s="125">
        <f>H8647*K8647</f>
        <v>0</v>
      </c>
      <c r="M8647" s="125"/>
      <c r="N8647" s="125">
        <f>H8647*M8647</f>
        <v>0</v>
      </c>
      <c r="O8647" s="127">
        <v>15</v>
      </c>
      <c r="P8647" s="127">
        <f>J8647*(O8647/100)</f>
        <v>0</v>
      </c>
      <c r="Q8647" s="127">
        <f>J8647+P8647</f>
        <v>0</v>
      </c>
      <c r="R8647" s="128"/>
      <c r="S8647" s="128" t="s">
        <v>538</v>
      </c>
      <c r="T8647" s="129">
        <v>1</v>
      </c>
      <c r="U8647" s="8"/>
      <c r="V8647" s="8"/>
      <c r="W8647" s="8"/>
      <c r="X8647" s="60"/>
    </row>
    <row r="8648" spans="1:27" ht="9.75" outlineLevel="5" x14ac:dyDescent="0.2">
      <c r="A8648" s="130"/>
      <c r="B8648" s="131"/>
      <c r="C8648" s="131"/>
      <c r="D8648" s="132"/>
      <c r="E8648" s="136" t="s">
        <v>0</v>
      </c>
      <c r="F8648" s="159" t="s">
        <v>3874</v>
      </c>
      <c r="G8648" s="159"/>
      <c r="H8648" s="160"/>
      <c r="I8648" s="161"/>
      <c r="J8648" s="162"/>
      <c r="K8648" s="134"/>
      <c r="L8648" s="134"/>
      <c r="M8648" s="134"/>
      <c r="N8648" s="134"/>
      <c r="O8648" s="135"/>
      <c r="P8648" s="135"/>
      <c r="Q8648" s="135"/>
      <c r="R8648" s="132"/>
      <c r="S8648" s="132"/>
      <c r="T8648" s="131"/>
      <c r="U8648" s="6"/>
      <c r="V8648" s="8"/>
      <c r="W8648" s="8"/>
      <c r="X8648" s="133" t="str">
        <f>F8648</f>
        <v>Montáž spínačů jedno nebo dvoupólových polozapuštěných nebo zapuštěných se zapojením vodičů šroubové připojení, pro prostředí normální přepínačů, řazení 5-sériových</v>
      </c>
      <c r="Y8648" s="9"/>
      <c r="AA8648" s="11"/>
    </row>
    <row r="8649" spans="1:27" ht="7.5" customHeight="1" outlineLevel="5" x14ac:dyDescent="0.15">
      <c r="B8649" s="69"/>
      <c r="C8649" s="69"/>
      <c r="D8649" s="60"/>
      <c r="E8649" s="60"/>
      <c r="F8649" s="61"/>
      <c r="G8649" s="60"/>
      <c r="H8649" s="65"/>
      <c r="I8649" s="105"/>
      <c r="J8649" s="63"/>
      <c r="K8649" s="65"/>
      <c r="L8649" s="65"/>
      <c r="M8649" s="65"/>
      <c r="N8649" s="65"/>
      <c r="O8649" s="63"/>
      <c r="P8649" s="63"/>
      <c r="Q8649" s="63"/>
      <c r="R8649" s="60"/>
      <c r="S8649" s="60"/>
      <c r="T8649" s="69"/>
      <c r="U8649" s="8"/>
      <c r="X8649" s="60"/>
    </row>
    <row r="8650" spans="1:27" ht="11.25" outlineLevel="4" x14ac:dyDescent="0.2">
      <c r="A8650" s="4"/>
      <c r="B8650" s="120"/>
      <c r="C8650" s="121">
        <v>8</v>
      </c>
      <c r="D8650" s="122" t="s">
        <v>760</v>
      </c>
      <c r="E8650" s="123" t="s">
        <v>3875</v>
      </c>
      <c r="F8650" s="124" t="s">
        <v>3876</v>
      </c>
      <c r="G8650" s="122" t="s">
        <v>3656</v>
      </c>
      <c r="H8650" s="125">
        <v>11</v>
      </c>
      <c r="I8650" s="126">
        <v>0</v>
      </c>
      <c r="J8650" s="127">
        <f>H8650*I8650</f>
        <v>0</v>
      </c>
      <c r="K8650" s="125"/>
      <c r="L8650" s="125">
        <f>H8650*K8650</f>
        <v>0</v>
      </c>
      <c r="M8650" s="125"/>
      <c r="N8650" s="125">
        <f>H8650*M8650</f>
        <v>0</v>
      </c>
      <c r="O8650" s="127">
        <v>15</v>
      </c>
      <c r="P8650" s="127">
        <f>J8650*(O8650/100)</f>
        <v>0</v>
      </c>
      <c r="Q8650" s="127">
        <f>J8650+P8650</f>
        <v>0</v>
      </c>
      <c r="R8650" s="128"/>
      <c r="S8650" s="128" t="s">
        <v>776</v>
      </c>
      <c r="T8650" s="129">
        <v>1</v>
      </c>
      <c r="U8650" s="8"/>
      <c r="V8650" s="8"/>
      <c r="W8650" s="8"/>
      <c r="X8650" s="60"/>
    </row>
    <row r="8651" spans="1:27" ht="9.75" outlineLevel="5" x14ac:dyDescent="0.2">
      <c r="A8651" s="130"/>
      <c r="B8651" s="131"/>
      <c r="C8651" s="131"/>
      <c r="D8651" s="132"/>
      <c r="E8651" s="136" t="s">
        <v>0</v>
      </c>
      <c r="F8651" s="159" t="s">
        <v>763</v>
      </c>
      <c r="G8651" s="159"/>
      <c r="H8651" s="160"/>
      <c r="I8651" s="161"/>
      <c r="J8651" s="162"/>
      <c r="K8651" s="134"/>
      <c r="L8651" s="134"/>
      <c r="M8651" s="134"/>
      <c r="N8651" s="134"/>
      <c r="O8651" s="135"/>
      <c r="P8651" s="135"/>
      <c r="Q8651" s="135"/>
      <c r="R8651" s="132"/>
      <c r="S8651" s="132"/>
      <c r="T8651" s="131"/>
      <c r="U8651" s="6"/>
      <c r="V8651" s="8"/>
      <c r="W8651" s="8"/>
      <c r="X8651" s="133" t="str">
        <f>F8651</f>
        <v>---</v>
      </c>
      <c r="Y8651" s="9"/>
      <c r="AA8651" s="11"/>
    </row>
    <row r="8652" spans="1:27" ht="7.5" customHeight="1" outlineLevel="5" x14ac:dyDescent="0.15">
      <c r="B8652" s="69"/>
      <c r="C8652" s="69"/>
      <c r="D8652" s="60"/>
      <c r="E8652" s="60"/>
      <c r="F8652" s="61"/>
      <c r="G8652" s="60"/>
      <c r="H8652" s="65"/>
      <c r="I8652" s="105"/>
      <c r="J8652" s="63"/>
      <c r="K8652" s="65"/>
      <c r="L8652" s="65"/>
      <c r="M8652" s="65"/>
      <c r="N8652" s="65"/>
      <c r="O8652" s="63"/>
      <c r="P8652" s="63"/>
      <c r="Q8652" s="63"/>
      <c r="R8652" s="60"/>
      <c r="S8652" s="60"/>
      <c r="T8652" s="69"/>
      <c r="U8652" s="8"/>
      <c r="X8652" s="60"/>
    </row>
    <row r="8653" spans="1:27" ht="11.25" outlineLevel="4" x14ac:dyDescent="0.2">
      <c r="A8653" s="4"/>
      <c r="B8653" s="120"/>
      <c r="C8653" s="121">
        <v>9</v>
      </c>
      <c r="D8653" s="122" t="s">
        <v>534</v>
      </c>
      <c r="E8653" s="123" t="s">
        <v>3877</v>
      </c>
      <c r="F8653" s="124" t="s">
        <v>3878</v>
      </c>
      <c r="G8653" s="122" t="s">
        <v>724</v>
      </c>
      <c r="H8653" s="125">
        <v>16</v>
      </c>
      <c r="I8653" s="126">
        <v>0</v>
      </c>
      <c r="J8653" s="127">
        <f>H8653*I8653</f>
        <v>0</v>
      </c>
      <c r="K8653" s="125"/>
      <c r="L8653" s="125">
        <f>H8653*K8653</f>
        <v>0</v>
      </c>
      <c r="M8653" s="125"/>
      <c r="N8653" s="125">
        <f>H8653*M8653</f>
        <v>0</v>
      </c>
      <c r="O8653" s="127">
        <v>15</v>
      </c>
      <c r="P8653" s="127">
        <f>J8653*(O8653/100)</f>
        <v>0</v>
      </c>
      <c r="Q8653" s="127">
        <f>J8653+P8653</f>
        <v>0</v>
      </c>
      <c r="R8653" s="128"/>
      <c r="S8653" s="128" t="s">
        <v>538</v>
      </c>
      <c r="T8653" s="129">
        <v>1</v>
      </c>
      <c r="U8653" s="8"/>
      <c r="V8653" s="8"/>
      <c r="W8653" s="8"/>
      <c r="X8653" s="60"/>
    </row>
    <row r="8654" spans="1:27" ht="9.75" outlineLevel="5" x14ac:dyDescent="0.2">
      <c r="A8654" s="130"/>
      <c r="B8654" s="131"/>
      <c r="C8654" s="131"/>
      <c r="D8654" s="132"/>
      <c r="E8654" s="136" t="s">
        <v>0</v>
      </c>
      <c r="F8654" s="159" t="s">
        <v>3879</v>
      </c>
      <c r="G8654" s="159"/>
      <c r="H8654" s="160"/>
      <c r="I8654" s="161"/>
      <c r="J8654" s="162"/>
      <c r="K8654" s="134"/>
      <c r="L8654" s="134"/>
      <c r="M8654" s="134"/>
      <c r="N8654" s="134"/>
      <c r="O8654" s="135"/>
      <c r="P8654" s="135"/>
      <c r="Q8654" s="135"/>
      <c r="R8654" s="132"/>
      <c r="S8654" s="132"/>
      <c r="T8654" s="131"/>
      <c r="U8654" s="6"/>
      <c r="V8654" s="8"/>
      <c r="W8654" s="8"/>
      <c r="X8654" s="133" t="str">
        <f>F8654</f>
        <v>Montáž spínačů jedno nebo dvoupólových polozapuštěných nebo zapuštěných se zapojením vodičů šroubové připojení, pro prostředí normální přepínačů, řazení 6-střídavých</v>
      </c>
      <c r="Y8654" s="9"/>
      <c r="AA8654" s="11"/>
    </row>
    <row r="8655" spans="1:27" ht="7.5" customHeight="1" outlineLevel="5" x14ac:dyDescent="0.15">
      <c r="B8655" s="69"/>
      <c r="C8655" s="69"/>
      <c r="D8655" s="60"/>
      <c r="E8655" s="60"/>
      <c r="F8655" s="61"/>
      <c r="G8655" s="60"/>
      <c r="H8655" s="65"/>
      <c r="I8655" s="105"/>
      <c r="J8655" s="63"/>
      <c r="K8655" s="65"/>
      <c r="L8655" s="65"/>
      <c r="M8655" s="65"/>
      <c r="N8655" s="65"/>
      <c r="O8655" s="63"/>
      <c r="P8655" s="63"/>
      <c r="Q8655" s="63"/>
      <c r="R8655" s="60"/>
      <c r="S8655" s="60"/>
      <c r="T8655" s="69"/>
      <c r="U8655" s="8"/>
      <c r="X8655" s="60"/>
    </row>
    <row r="8656" spans="1:27" ht="11.25" outlineLevel="4" x14ac:dyDescent="0.2">
      <c r="A8656" s="4"/>
      <c r="B8656" s="120"/>
      <c r="C8656" s="121">
        <v>10</v>
      </c>
      <c r="D8656" s="122" t="s">
        <v>760</v>
      </c>
      <c r="E8656" s="123" t="s">
        <v>3880</v>
      </c>
      <c r="F8656" s="124" t="s">
        <v>3881</v>
      </c>
      <c r="G8656" s="122" t="s">
        <v>3656</v>
      </c>
      <c r="H8656" s="125">
        <v>16</v>
      </c>
      <c r="I8656" s="126">
        <v>0</v>
      </c>
      <c r="J8656" s="127">
        <f>H8656*I8656</f>
        <v>0</v>
      </c>
      <c r="K8656" s="125"/>
      <c r="L8656" s="125">
        <f>H8656*K8656</f>
        <v>0</v>
      </c>
      <c r="M8656" s="125"/>
      <c r="N8656" s="125">
        <f>H8656*M8656</f>
        <v>0</v>
      </c>
      <c r="O8656" s="127">
        <v>15</v>
      </c>
      <c r="P8656" s="127">
        <f>J8656*(O8656/100)</f>
        <v>0</v>
      </c>
      <c r="Q8656" s="127">
        <f>J8656+P8656</f>
        <v>0</v>
      </c>
      <c r="R8656" s="128"/>
      <c r="S8656" s="128" t="s">
        <v>776</v>
      </c>
      <c r="T8656" s="129">
        <v>1</v>
      </c>
      <c r="U8656" s="8"/>
      <c r="V8656" s="8"/>
      <c r="W8656" s="8"/>
      <c r="X8656" s="60"/>
    </row>
    <row r="8657" spans="1:27" ht="9.75" outlineLevel="5" x14ac:dyDescent="0.2">
      <c r="A8657" s="130"/>
      <c r="B8657" s="131"/>
      <c r="C8657" s="131"/>
      <c r="D8657" s="132"/>
      <c r="E8657" s="136" t="s">
        <v>0</v>
      </c>
      <c r="F8657" s="159" t="s">
        <v>763</v>
      </c>
      <c r="G8657" s="159"/>
      <c r="H8657" s="160"/>
      <c r="I8657" s="161"/>
      <c r="J8657" s="162"/>
      <c r="K8657" s="134"/>
      <c r="L8657" s="134"/>
      <c r="M8657" s="134"/>
      <c r="N8657" s="134"/>
      <c r="O8657" s="135"/>
      <c r="P8657" s="135"/>
      <c r="Q8657" s="135"/>
      <c r="R8657" s="132"/>
      <c r="S8657" s="132"/>
      <c r="T8657" s="131"/>
      <c r="U8657" s="6"/>
      <c r="V8657" s="8"/>
      <c r="W8657" s="8"/>
      <c r="X8657" s="133" t="str">
        <f>F8657</f>
        <v>---</v>
      </c>
      <c r="Y8657" s="9"/>
      <c r="AA8657" s="11"/>
    </row>
    <row r="8658" spans="1:27" ht="7.5" customHeight="1" outlineLevel="5" x14ac:dyDescent="0.15">
      <c r="B8658" s="69"/>
      <c r="C8658" s="69"/>
      <c r="D8658" s="60"/>
      <c r="E8658" s="60"/>
      <c r="F8658" s="61"/>
      <c r="G8658" s="60"/>
      <c r="H8658" s="65"/>
      <c r="I8658" s="105"/>
      <c r="J8658" s="63"/>
      <c r="K8658" s="65"/>
      <c r="L8658" s="65"/>
      <c r="M8658" s="65"/>
      <c r="N8658" s="65"/>
      <c r="O8658" s="63"/>
      <c r="P8658" s="63"/>
      <c r="Q8658" s="63"/>
      <c r="R8658" s="60"/>
      <c r="S8658" s="60"/>
      <c r="T8658" s="69"/>
      <c r="U8658" s="8"/>
      <c r="X8658" s="60"/>
    </row>
    <row r="8659" spans="1:27" ht="11.25" outlineLevel="4" x14ac:dyDescent="0.2">
      <c r="A8659" s="4"/>
      <c r="B8659" s="120"/>
      <c r="C8659" s="121">
        <v>11</v>
      </c>
      <c r="D8659" s="122" t="s">
        <v>534</v>
      </c>
      <c r="E8659" s="123" t="s">
        <v>3882</v>
      </c>
      <c r="F8659" s="124" t="s">
        <v>3883</v>
      </c>
      <c r="G8659" s="122" t="s">
        <v>724</v>
      </c>
      <c r="H8659" s="125">
        <v>6</v>
      </c>
      <c r="I8659" s="126">
        <v>0</v>
      </c>
      <c r="J8659" s="127">
        <f>H8659*I8659</f>
        <v>0</v>
      </c>
      <c r="K8659" s="125"/>
      <c r="L8659" s="125">
        <f>H8659*K8659</f>
        <v>0</v>
      </c>
      <c r="M8659" s="125"/>
      <c r="N8659" s="125">
        <f>H8659*M8659</f>
        <v>0</v>
      </c>
      <c r="O8659" s="127">
        <v>15</v>
      </c>
      <c r="P8659" s="127">
        <f>J8659*(O8659/100)</f>
        <v>0</v>
      </c>
      <c r="Q8659" s="127">
        <f>J8659+P8659</f>
        <v>0</v>
      </c>
      <c r="R8659" s="128"/>
      <c r="S8659" s="128" t="s">
        <v>538</v>
      </c>
      <c r="T8659" s="129">
        <v>1</v>
      </c>
      <c r="U8659" s="8"/>
      <c r="V8659" s="8"/>
      <c r="W8659" s="8"/>
      <c r="X8659" s="60"/>
    </row>
    <row r="8660" spans="1:27" ht="9.75" outlineLevel="5" x14ac:dyDescent="0.2">
      <c r="A8660" s="130"/>
      <c r="B8660" s="131"/>
      <c r="C8660" s="131"/>
      <c r="D8660" s="132"/>
      <c r="E8660" s="136" t="s">
        <v>0</v>
      </c>
      <c r="F8660" s="159" t="s">
        <v>3884</v>
      </c>
      <c r="G8660" s="159"/>
      <c r="H8660" s="160"/>
      <c r="I8660" s="161"/>
      <c r="J8660" s="162"/>
      <c r="K8660" s="134"/>
      <c r="L8660" s="134"/>
      <c r="M8660" s="134"/>
      <c r="N8660" s="134"/>
      <c r="O8660" s="135"/>
      <c r="P8660" s="135"/>
      <c r="Q8660" s="135"/>
      <c r="R8660" s="132"/>
      <c r="S8660" s="132"/>
      <c r="T8660" s="131"/>
      <c r="U8660" s="6"/>
      <c r="V8660" s="8"/>
      <c r="W8660" s="8"/>
      <c r="X8660" s="133" t="str">
        <f>F8660</f>
        <v>Montáž spínačů jedno nebo dvoupólových polozapuštěných nebo zapuštěných se zapojením vodičů bezšroubové připojení přepínačů, řazení 7-křížových</v>
      </c>
      <c r="Y8660" s="9"/>
      <c r="AA8660" s="11"/>
    </row>
    <row r="8661" spans="1:27" ht="7.5" customHeight="1" outlineLevel="5" x14ac:dyDescent="0.15">
      <c r="B8661" s="69"/>
      <c r="C8661" s="69"/>
      <c r="D8661" s="60"/>
      <c r="E8661" s="60"/>
      <c r="F8661" s="61"/>
      <c r="G8661" s="60"/>
      <c r="H8661" s="65"/>
      <c r="I8661" s="105"/>
      <c r="J8661" s="63"/>
      <c r="K8661" s="65"/>
      <c r="L8661" s="65"/>
      <c r="M8661" s="65"/>
      <c r="N8661" s="65"/>
      <c r="O8661" s="63"/>
      <c r="P8661" s="63"/>
      <c r="Q8661" s="63"/>
      <c r="R8661" s="60"/>
      <c r="S8661" s="60"/>
      <c r="T8661" s="69"/>
      <c r="U8661" s="8"/>
      <c r="X8661" s="60"/>
    </row>
    <row r="8662" spans="1:27" ht="11.25" outlineLevel="4" x14ac:dyDescent="0.2">
      <c r="A8662" s="4"/>
      <c r="B8662" s="120"/>
      <c r="C8662" s="121">
        <v>12</v>
      </c>
      <c r="D8662" s="122" t="s">
        <v>760</v>
      </c>
      <c r="E8662" s="123" t="s">
        <v>3885</v>
      </c>
      <c r="F8662" s="124" t="s">
        <v>3886</v>
      </c>
      <c r="G8662" s="122" t="s">
        <v>3656</v>
      </c>
      <c r="H8662" s="125">
        <v>6</v>
      </c>
      <c r="I8662" s="126">
        <v>0</v>
      </c>
      <c r="J8662" s="127">
        <f>H8662*I8662</f>
        <v>0</v>
      </c>
      <c r="K8662" s="125"/>
      <c r="L8662" s="125">
        <f>H8662*K8662</f>
        <v>0</v>
      </c>
      <c r="M8662" s="125"/>
      <c r="N8662" s="125">
        <f>H8662*M8662</f>
        <v>0</v>
      </c>
      <c r="O8662" s="127">
        <v>15</v>
      </c>
      <c r="P8662" s="127">
        <f>J8662*(O8662/100)</f>
        <v>0</v>
      </c>
      <c r="Q8662" s="127">
        <f>J8662+P8662</f>
        <v>0</v>
      </c>
      <c r="R8662" s="128"/>
      <c r="S8662" s="128" t="s">
        <v>776</v>
      </c>
      <c r="T8662" s="129">
        <v>1</v>
      </c>
      <c r="U8662" s="8"/>
      <c r="V8662" s="8"/>
      <c r="W8662" s="8"/>
      <c r="X8662" s="60"/>
    </row>
    <row r="8663" spans="1:27" ht="9.75" outlineLevel="5" x14ac:dyDescent="0.2">
      <c r="A8663" s="130"/>
      <c r="B8663" s="131"/>
      <c r="C8663" s="131"/>
      <c r="D8663" s="132"/>
      <c r="E8663" s="136" t="s">
        <v>0</v>
      </c>
      <c r="F8663" s="159" t="s">
        <v>763</v>
      </c>
      <c r="G8663" s="159"/>
      <c r="H8663" s="160"/>
      <c r="I8663" s="161"/>
      <c r="J8663" s="162"/>
      <c r="K8663" s="134"/>
      <c r="L8663" s="134"/>
      <c r="M8663" s="134"/>
      <c r="N8663" s="134"/>
      <c r="O8663" s="135"/>
      <c r="P8663" s="135"/>
      <c r="Q8663" s="135"/>
      <c r="R8663" s="132"/>
      <c r="S8663" s="132"/>
      <c r="T8663" s="131"/>
      <c r="U8663" s="6"/>
      <c r="V8663" s="8"/>
      <c r="W8663" s="8"/>
      <c r="X8663" s="133" t="str">
        <f>F8663</f>
        <v>---</v>
      </c>
      <c r="Y8663" s="9"/>
      <c r="AA8663" s="11"/>
    </row>
    <row r="8664" spans="1:27" ht="7.5" customHeight="1" outlineLevel="5" x14ac:dyDescent="0.15">
      <c r="B8664" s="69"/>
      <c r="C8664" s="69"/>
      <c r="D8664" s="60"/>
      <c r="E8664" s="60"/>
      <c r="F8664" s="61"/>
      <c r="G8664" s="60"/>
      <c r="H8664" s="65"/>
      <c r="I8664" s="105"/>
      <c r="J8664" s="63"/>
      <c r="K8664" s="65"/>
      <c r="L8664" s="65"/>
      <c r="M8664" s="65"/>
      <c r="N8664" s="65"/>
      <c r="O8664" s="63"/>
      <c r="P8664" s="63"/>
      <c r="Q8664" s="63"/>
      <c r="R8664" s="60"/>
      <c r="S8664" s="60"/>
      <c r="T8664" s="69"/>
      <c r="U8664" s="8"/>
      <c r="X8664" s="60"/>
    </row>
    <row r="8665" spans="1:27" ht="22.5" outlineLevel="4" x14ac:dyDescent="0.2">
      <c r="A8665" s="4"/>
      <c r="B8665" s="120"/>
      <c r="C8665" s="121">
        <v>13</v>
      </c>
      <c r="D8665" s="122" t="s">
        <v>534</v>
      </c>
      <c r="E8665" s="123" t="s">
        <v>3887</v>
      </c>
      <c r="F8665" s="124" t="s">
        <v>3888</v>
      </c>
      <c r="G8665" s="122" t="s">
        <v>724</v>
      </c>
      <c r="H8665" s="125">
        <v>169</v>
      </c>
      <c r="I8665" s="126">
        <v>0</v>
      </c>
      <c r="J8665" s="127">
        <f>H8665*I8665</f>
        <v>0</v>
      </c>
      <c r="K8665" s="125"/>
      <c r="L8665" s="125">
        <f>H8665*K8665</f>
        <v>0</v>
      </c>
      <c r="M8665" s="125"/>
      <c r="N8665" s="125">
        <f>H8665*M8665</f>
        <v>0</v>
      </c>
      <c r="O8665" s="127">
        <v>15</v>
      </c>
      <c r="P8665" s="127">
        <f>J8665*(O8665/100)</f>
        <v>0</v>
      </c>
      <c r="Q8665" s="127">
        <f>J8665+P8665</f>
        <v>0</v>
      </c>
      <c r="R8665" s="128"/>
      <c r="S8665" s="128" t="s">
        <v>538</v>
      </c>
      <c r="T8665" s="129">
        <v>1</v>
      </c>
      <c r="U8665" s="8"/>
      <c r="V8665" s="8"/>
      <c r="W8665" s="8"/>
      <c r="X8665" s="60"/>
    </row>
    <row r="8666" spans="1:27" ht="9.75" outlineLevel="5" x14ac:dyDescent="0.2">
      <c r="A8666" s="130"/>
      <c r="B8666" s="131"/>
      <c r="C8666" s="131"/>
      <c r="D8666" s="132"/>
      <c r="E8666" s="136" t="s">
        <v>0</v>
      </c>
      <c r="F8666" s="159" t="s">
        <v>3889</v>
      </c>
      <c r="G8666" s="159"/>
      <c r="H8666" s="160"/>
      <c r="I8666" s="161"/>
      <c r="J8666" s="162"/>
      <c r="K8666" s="134"/>
      <c r="L8666" s="134"/>
      <c r="M8666" s="134"/>
      <c r="N8666" s="134"/>
      <c r="O8666" s="135"/>
      <c r="P8666" s="135"/>
      <c r="Q8666" s="135"/>
      <c r="R8666" s="132"/>
      <c r="S8666" s="132"/>
      <c r="T8666" s="131"/>
      <c r="U8666" s="6"/>
      <c r="V8666" s="8"/>
      <c r="W8666" s="8"/>
      <c r="X8666" s="133" t="str">
        <f>F8666</f>
        <v>Montáž zásuvek domovních se zapojením vodičů šroubové připojení polozapuštěných nebo zapuštěných 10/16 A, provedení 2P + PE dvojí zapojení pro průběžnou montáž</v>
      </c>
      <c r="Y8666" s="9"/>
      <c r="AA8666" s="11"/>
    </row>
    <row r="8667" spans="1:27" ht="7.5" customHeight="1" outlineLevel="5" x14ac:dyDescent="0.15">
      <c r="B8667" s="69"/>
      <c r="C8667" s="69"/>
      <c r="D8667" s="60"/>
      <c r="E8667" s="60"/>
      <c r="F8667" s="61"/>
      <c r="G8667" s="60"/>
      <c r="H8667" s="65"/>
      <c r="I8667" s="105"/>
      <c r="J8667" s="63"/>
      <c r="K8667" s="65"/>
      <c r="L8667" s="65"/>
      <c r="M8667" s="65"/>
      <c r="N8667" s="65"/>
      <c r="O8667" s="63"/>
      <c r="P8667" s="63"/>
      <c r="Q8667" s="63"/>
      <c r="R8667" s="60"/>
      <c r="S8667" s="60"/>
      <c r="T8667" s="69"/>
      <c r="U8667" s="8"/>
      <c r="X8667" s="60"/>
    </row>
    <row r="8668" spans="1:27" ht="11.25" outlineLevel="4" x14ac:dyDescent="0.2">
      <c r="A8668" s="4"/>
      <c r="B8668" s="120"/>
      <c r="C8668" s="121">
        <v>14</v>
      </c>
      <c r="D8668" s="122" t="s">
        <v>760</v>
      </c>
      <c r="E8668" s="123" t="s">
        <v>3890</v>
      </c>
      <c r="F8668" s="124" t="s">
        <v>3891</v>
      </c>
      <c r="G8668" s="122" t="s">
        <v>3656</v>
      </c>
      <c r="H8668" s="125">
        <v>169</v>
      </c>
      <c r="I8668" s="126">
        <v>0</v>
      </c>
      <c r="J8668" s="127">
        <f>H8668*I8668</f>
        <v>0</v>
      </c>
      <c r="K8668" s="125"/>
      <c r="L8668" s="125">
        <f>H8668*K8668</f>
        <v>0</v>
      </c>
      <c r="M8668" s="125"/>
      <c r="N8668" s="125">
        <f>H8668*M8668</f>
        <v>0</v>
      </c>
      <c r="O8668" s="127">
        <v>15</v>
      </c>
      <c r="P8668" s="127">
        <f>J8668*(O8668/100)</f>
        <v>0</v>
      </c>
      <c r="Q8668" s="127">
        <f>J8668+P8668</f>
        <v>0</v>
      </c>
      <c r="R8668" s="128"/>
      <c r="S8668" s="128" t="s">
        <v>776</v>
      </c>
      <c r="T8668" s="129">
        <v>1</v>
      </c>
      <c r="U8668" s="8"/>
      <c r="V8668" s="8"/>
      <c r="W8668" s="8"/>
      <c r="X8668" s="60"/>
    </row>
    <row r="8669" spans="1:27" ht="9.75" outlineLevel="5" x14ac:dyDescent="0.2">
      <c r="A8669" s="130"/>
      <c r="B8669" s="131"/>
      <c r="C8669" s="131"/>
      <c r="D8669" s="132"/>
      <c r="E8669" s="136" t="s">
        <v>0</v>
      </c>
      <c r="F8669" s="159" t="s">
        <v>763</v>
      </c>
      <c r="G8669" s="159"/>
      <c r="H8669" s="160"/>
      <c r="I8669" s="161"/>
      <c r="J8669" s="162"/>
      <c r="K8669" s="134"/>
      <c r="L8669" s="134"/>
      <c r="M8669" s="134"/>
      <c r="N8669" s="134"/>
      <c r="O8669" s="135"/>
      <c r="P8669" s="135"/>
      <c r="Q8669" s="135"/>
      <c r="R8669" s="132"/>
      <c r="S8669" s="132"/>
      <c r="T8669" s="131"/>
      <c r="U8669" s="6"/>
      <c r="V8669" s="8"/>
      <c r="W8669" s="8"/>
      <c r="X8669" s="133" t="str">
        <f>F8669</f>
        <v>---</v>
      </c>
      <c r="Y8669" s="9"/>
      <c r="AA8669" s="11"/>
    </row>
    <row r="8670" spans="1:27" ht="7.5" customHeight="1" outlineLevel="5" x14ac:dyDescent="0.15">
      <c r="B8670" s="69"/>
      <c r="C8670" s="69"/>
      <c r="D8670" s="60"/>
      <c r="E8670" s="60"/>
      <c r="F8670" s="61"/>
      <c r="G8670" s="60"/>
      <c r="H8670" s="65"/>
      <c r="I8670" s="105"/>
      <c r="J8670" s="63"/>
      <c r="K8670" s="65"/>
      <c r="L8670" s="65"/>
      <c r="M8670" s="65"/>
      <c r="N8670" s="65"/>
      <c r="O8670" s="63"/>
      <c r="P8670" s="63"/>
      <c r="Q8670" s="63"/>
      <c r="R8670" s="60"/>
      <c r="S8670" s="60"/>
      <c r="T8670" s="69"/>
      <c r="U8670" s="8"/>
      <c r="X8670" s="60"/>
    </row>
    <row r="8671" spans="1:27" ht="22.5" outlineLevel="4" x14ac:dyDescent="0.2">
      <c r="A8671" s="4"/>
      <c r="B8671" s="120"/>
      <c r="C8671" s="121">
        <v>15</v>
      </c>
      <c r="D8671" s="122" t="s">
        <v>534</v>
      </c>
      <c r="E8671" s="123" t="s">
        <v>3892</v>
      </c>
      <c r="F8671" s="124" t="s">
        <v>3893</v>
      </c>
      <c r="G8671" s="122" t="s">
        <v>724</v>
      </c>
      <c r="H8671" s="125">
        <v>4</v>
      </c>
      <c r="I8671" s="126">
        <v>0</v>
      </c>
      <c r="J8671" s="127">
        <f>H8671*I8671</f>
        <v>0</v>
      </c>
      <c r="K8671" s="125"/>
      <c r="L8671" s="125">
        <f>H8671*K8671</f>
        <v>0</v>
      </c>
      <c r="M8671" s="125"/>
      <c r="N8671" s="125">
        <f>H8671*M8671</f>
        <v>0</v>
      </c>
      <c r="O8671" s="127">
        <v>15</v>
      </c>
      <c r="P8671" s="127">
        <f>J8671*(O8671/100)</f>
        <v>0</v>
      </c>
      <c r="Q8671" s="127">
        <f>J8671+P8671</f>
        <v>0</v>
      </c>
      <c r="R8671" s="128"/>
      <c r="S8671" s="128" t="s">
        <v>538</v>
      </c>
      <c r="T8671" s="129">
        <v>1</v>
      </c>
      <c r="U8671" s="8"/>
      <c r="V8671" s="8"/>
      <c r="W8671" s="8"/>
      <c r="X8671" s="60"/>
    </row>
    <row r="8672" spans="1:27" ht="9.75" outlineLevel="5" x14ac:dyDescent="0.2">
      <c r="A8672" s="130"/>
      <c r="B8672" s="131"/>
      <c r="C8672" s="131"/>
      <c r="D8672" s="132"/>
      <c r="E8672" s="136" t="s">
        <v>0</v>
      </c>
      <c r="F8672" s="159" t="s">
        <v>3894</v>
      </c>
      <c r="G8672" s="159"/>
      <c r="H8672" s="160"/>
      <c r="I8672" s="161"/>
      <c r="J8672" s="162"/>
      <c r="K8672" s="134"/>
      <c r="L8672" s="134"/>
      <c r="M8672" s="134"/>
      <c r="N8672" s="134"/>
      <c r="O8672" s="135"/>
      <c r="P8672" s="135"/>
      <c r="Q8672" s="135"/>
      <c r="R8672" s="132"/>
      <c r="S8672" s="132"/>
      <c r="T8672" s="131"/>
      <c r="U8672" s="6"/>
      <c r="V8672" s="8"/>
      <c r="W8672" s="8"/>
      <c r="X8672" s="133" t="str">
        <f>F8672</f>
        <v>Montáž zásuvek domovních se zapojením vodičů šroubové připojení venkovní nebo mokré, provedení 2P + PE dvojí zapojení pro průběžnou montáž</v>
      </c>
      <c r="Y8672" s="9"/>
      <c r="AA8672" s="11"/>
    </row>
    <row r="8673" spans="1:27" ht="7.5" customHeight="1" outlineLevel="5" x14ac:dyDescent="0.15">
      <c r="B8673" s="69"/>
      <c r="C8673" s="69"/>
      <c r="D8673" s="60"/>
      <c r="E8673" s="60"/>
      <c r="F8673" s="61"/>
      <c r="G8673" s="60"/>
      <c r="H8673" s="65"/>
      <c r="I8673" s="105"/>
      <c r="J8673" s="63"/>
      <c r="K8673" s="65"/>
      <c r="L8673" s="65"/>
      <c r="M8673" s="65"/>
      <c r="N8673" s="65"/>
      <c r="O8673" s="63"/>
      <c r="P8673" s="63"/>
      <c r="Q8673" s="63"/>
      <c r="R8673" s="60"/>
      <c r="S8673" s="60"/>
      <c r="T8673" s="69"/>
      <c r="U8673" s="8"/>
      <c r="X8673" s="60"/>
    </row>
    <row r="8674" spans="1:27" ht="11.25" outlineLevel="4" x14ac:dyDescent="0.2">
      <c r="A8674" s="4"/>
      <c r="B8674" s="120"/>
      <c r="C8674" s="121">
        <v>16</v>
      </c>
      <c r="D8674" s="122" t="s">
        <v>760</v>
      </c>
      <c r="E8674" s="123" t="s">
        <v>3895</v>
      </c>
      <c r="F8674" s="124" t="s">
        <v>3896</v>
      </c>
      <c r="G8674" s="122" t="s">
        <v>3656</v>
      </c>
      <c r="H8674" s="125">
        <v>4</v>
      </c>
      <c r="I8674" s="126">
        <v>0</v>
      </c>
      <c r="J8674" s="127">
        <f>H8674*I8674</f>
        <v>0</v>
      </c>
      <c r="K8674" s="125"/>
      <c r="L8674" s="125">
        <f>H8674*K8674</f>
        <v>0</v>
      </c>
      <c r="M8674" s="125"/>
      <c r="N8674" s="125">
        <f>H8674*M8674</f>
        <v>0</v>
      </c>
      <c r="O8674" s="127">
        <v>15</v>
      </c>
      <c r="P8674" s="127">
        <f>J8674*(O8674/100)</f>
        <v>0</v>
      </c>
      <c r="Q8674" s="127">
        <f>J8674+P8674</f>
        <v>0</v>
      </c>
      <c r="R8674" s="128"/>
      <c r="S8674" s="128" t="s">
        <v>776</v>
      </c>
      <c r="T8674" s="129">
        <v>1</v>
      </c>
      <c r="U8674" s="8"/>
      <c r="V8674" s="8"/>
      <c r="W8674" s="8"/>
      <c r="X8674" s="60"/>
    </row>
    <row r="8675" spans="1:27" ht="9.75" outlineLevel="5" x14ac:dyDescent="0.2">
      <c r="A8675" s="130"/>
      <c r="B8675" s="131"/>
      <c r="C8675" s="131"/>
      <c r="D8675" s="132"/>
      <c r="E8675" s="136" t="s">
        <v>0</v>
      </c>
      <c r="F8675" s="159" t="s">
        <v>763</v>
      </c>
      <c r="G8675" s="159"/>
      <c r="H8675" s="160"/>
      <c r="I8675" s="161"/>
      <c r="J8675" s="162"/>
      <c r="K8675" s="134"/>
      <c r="L8675" s="134"/>
      <c r="M8675" s="134"/>
      <c r="N8675" s="134"/>
      <c r="O8675" s="135"/>
      <c r="P8675" s="135"/>
      <c r="Q8675" s="135"/>
      <c r="R8675" s="132"/>
      <c r="S8675" s="132"/>
      <c r="T8675" s="131"/>
      <c r="U8675" s="6"/>
      <c r="V8675" s="8"/>
      <c r="W8675" s="8"/>
      <c r="X8675" s="133" t="str">
        <f>F8675</f>
        <v>---</v>
      </c>
      <c r="Y8675" s="9"/>
      <c r="AA8675" s="11"/>
    </row>
    <row r="8676" spans="1:27" ht="7.5" customHeight="1" outlineLevel="5" x14ac:dyDescent="0.15">
      <c r="B8676" s="69"/>
      <c r="C8676" s="69"/>
      <c r="D8676" s="60"/>
      <c r="E8676" s="60"/>
      <c r="F8676" s="61"/>
      <c r="G8676" s="60"/>
      <c r="H8676" s="65"/>
      <c r="I8676" s="105"/>
      <c r="J8676" s="63"/>
      <c r="K8676" s="65"/>
      <c r="L8676" s="65"/>
      <c r="M8676" s="65"/>
      <c r="N8676" s="65"/>
      <c r="O8676" s="63"/>
      <c r="P8676" s="63"/>
      <c r="Q8676" s="63"/>
      <c r="R8676" s="60"/>
      <c r="S8676" s="60"/>
      <c r="T8676" s="69"/>
      <c r="U8676" s="8"/>
      <c r="X8676" s="60"/>
    </row>
    <row r="8677" spans="1:27" ht="11.25" outlineLevel="4" x14ac:dyDescent="0.2">
      <c r="A8677" s="4"/>
      <c r="B8677" s="120"/>
      <c r="C8677" s="121">
        <v>17</v>
      </c>
      <c r="D8677" s="122" t="s">
        <v>534</v>
      </c>
      <c r="E8677" s="123" t="s">
        <v>3897</v>
      </c>
      <c r="F8677" s="124" t="s">
        <v>3898</v>
      </c>
      <c r="G8677" s="122" t="s">
        <v>724</v>
      </c>
      <c r="H8677" s="125">
        <v>14</v>
      </c>
      <c r="I8677" s="126">
        <v>0</v>
      </c>
      <c r="J8677" s="127">
        <f>H8677*I8677</f>
        <v>0</v>
      </c>
      <c r="K8677" s="125"/>
      <c r="L8677" s="125">
        <f>H8677*K8677</f>
        <v>0</v>
      </c>
      <c r="M8677" s="125"/>
      <c r="N8677" s="125">
        <f>H8677*M8677</f>
        <v>0</v>
      </c>
      <c r="O8677" s="127">
        <v>15</v>
      </c>
      <c r="P8677" s="127">
        <f>J8677*(O8677/100)</f>
        <v>0</v>
      </c>
      <c r="Q8677" s="127">
        <f>J8677+P8677</f>
        <v>0</v>
      </c>
      <c r="R8677" s="128"/>
      <c r="S8677" s="128" t="s">
        <v>538</v>
      </c>
      <c r="T8677" s="129">
        <v>1</v>
      </c>
      <c r="U8677" s="8"/>
      <c r="V8677" s="8"/>
      <c r="W8677" s="8"/>
      <c r="X8677" s="60"/>
    </row>
    <row r="8678" spans="1:27" ht="9.75" outlineLevel="5" x14ac:dyDescent="0.2">
      <c r="A8678" s="130"/>
      <c r="B8678" s="131"/>
      <c r="C8678" s="131"/>
      <c r="D8678" s="132"/>
      <c r="E8678" s="136" t="s">
        <v>0</v>
      </c>
      <c r="F8678" s="159" t="s">
        <v>3899</v>
      </c>
      <c r="G8678" s="159"/>
      <c r="H8678" s="160"/>
      <c r="I8678" s="161"/>
      <c r="J8678" s="162"/>
      <c r="K8678" s="134"/>
      <c r="L8678" s="134"/>
      <c r="M8678" s="134"/>
      <c r="N8678" s="134"/>
      <c r="O8678" s="135"/>
      <c r="P8678" s="135"/>
      <c r="Q8678" s="135"/>
      <c r="R8678" s="132"/>
      <c r="S8678" s="132"/>
      <c r="T8678" s="131"/>
      <c r="U8678" s="6"/>
      <c r="V8678" s="8"/>
      <c r="W8678" s="8"/>
      <c r="X8678" s="133" t="str">
        <f>F8678</f>
        <v>Montáž spínačů speciálních se zapojením vodičů čidla pohybu nástěnného</v>
      </c>
      <c r="Y8678" s="9"/>
      <c r="AA8678" s="11"/>
    </row>
    <row r="8679" spans="1:27" ht="7.5" customHeight="1" outlineLevel="5" x14ac:dyDescent="0.15">
      <c r="B8679" s="69"/>
      <c r="C8679" s="69"/>
      <c r="D8679" s="60"/>
      <c r="E8679" s="60"/>
      <c r="F8679" s="61"/>
      <c r="G8679" s="60"/>
      <c r="H8679" s="65"/>
      <c r="I8679" s="105"/>
      <c r="J8679" s="63"/>
      <c r="K8679" s="65"/>
      <c r="L8679" s="65"/>
      <c r="M8679" s="65"/>
      <c r="N8679" s="65"/>
      <c r="O8679" s="63"/>
      <c r="P8679" s="63"/>
      <c r="Q8679" s="63"/>
      <c r="R8679" s="60"/>
      <c r="S8679" s="60"/>
      <c r="T8679" s="69"/>
      <c r="U8679" s="8"/>
      <c r="X8679" s="60"/>
    </row>
    <row r="8680" spans="1:27" ht="22.5" outlineLevel="4" x14ac:dyDescent="0.2">
      <c r="A8680" s="4"/>
      <c r="B8680" s="120"/>
      <c r="C8680" s="121">
        <v>18</v>
      </c>
      <c r="D8680" s="122" t="s">
        <v>760</v>
      </c>
      <c r="E8680" s="123" t="s">
        <v>3900</v>
      </c>
      <c r="F8680" s="124" t="s">
        <v>3901</v>
      </c>
      <c r="G8680" s="122" t="s">
        <v>3656</v>
      </c>
      <c r="H8680" s="125">
        <v>14</v>
      </c>
      <c r="I8680" s="126">
        <v>0</v>
      </c>
      <c r="J8680" s="127">
        <f>H8680*I8680</f>
        <v>0</v>
      </c>
      <c r="K8680" s="125"/>
      <c r="L8680" s="125">
        <f>H8680*K8680</f>
        <v>0</v>
      </c>
      <c r="M8680" s="125"/>
      <c r="N8680" s="125">
        <f>H8680*M8680</f>
        <v>0</v>
      </c>
      <c r="O8680" s="127">
        <v>15</v>
      </c>
      <c r="P8680" s="127">
        <f>J8680*(O8680/100)</f>
        <v>0</v>
      </c>
      <c r="Q8680" s="127">
        <f>J8680+P8680</f>
        <v>0</v>
      </c>
      <c r="R8680" s="128"/>
      <c r="S8680" s="128" t="s">
        <v>776</v>
      </c>
      <c r="T8680" s="129">
        <v>1</v>
      </c>
      <c r="U8680" s="8"/>
      <c r="V8680" s="8"/>
      <c r="W8680" s="8"/>
      <c r="X8680" s="60"/>
    </row>
    <row r="8681" spans="1:27" ht="9.75" outlineLevel="5" x14ac:dyDescent="0.2">
      <c r="A8681" s="130"/>
      <c r="B8681" s="131"/>
      <c r="C8681" s="131"/>
      <c r="D8681" s="132"/>
      <c r="E8681" s="136" t="s">
        <v>0</v>
      </c>
      <c r="F8681" s="159" t="s">
        <v>763</v>
      </c>
      <c r="G8681" s="159"/>
      <c r="H8681" s="160"/>
      <c r="I8681" s="161"/>
      <c r="J8681" s="162"/>
      <c r="K8681" s="134"/>
      <c r="L8681" s="134"/>
      <c r="M8681" s="134"/>
      <c r="N8681" s="134"/>
      <c r="O8681" s="135"/>
      <c r="P8681" s="135"/>
      <c r="Q8681" s="135"/>
      <c r="R8681" s="132"/>
      <c r="S8681" s="132"/>
      <c r="T8681" s="131"/>
      <c r="U8681" s="6"/>
      <c r="V8681" s="8"/>
      <c r="W8681" s="8"/>
      <c r="X8681" s="133" t="str">
        <f>F8681</f>
        <v>---</v>
      </c>
      <c r="Y8681" s="9"/>
      <c r="AA8681" s="11"/>
    </row>
    <row r="8682" spans="1:27" ht="7.5" customHeight="1" outlineLevel="5" x14ac:dyDescent="0.15">
      <c r="B8682" s="69"/>
      <c r="C8682" s="69"/>
      <c r="D8682" s="60"/>
      <c r="E8682" s="60"/>
      <c r="F8682" s="61"/>
      <c r="G8682" s="60"/>
      <c r="H8682" s="65"/>
      <c r="I8682" s="105"/>
      <c r="J8682" s="63"/>
      <c r="K8682" s="65"/>
      <c r="L8682" s="65"/>
      <c r="M8682" s="65"/>
      <c r="N8682" s="65"/>
      <c r="O8682" s="63"/>
      <c r="P8682" s="63"/>
      <c r="Q8682" s="63"/>
      <c r="R8682" s="60"/>
      <c r="S8682" s="60"/>
      <c r="T8682" s="69"/>
      <c r="U8682" s="8"/>
      <c r="X8682" s="60"/>
    </row>
    <row r="8683" spans="1:27" ht="11.25" outlineLevel="4" x14ac:dyDescent="0.2">
      <c r="A8683" s="4"/>
      <c r="B8683" s="120"/>
      <c r="C8683" s="121">
        <v>19</v>
      </c>
      <c r="D8683" s="122" t="s">
        <v>534</v>
      </c>
      <c r="E8683" s="123" t="s">
        <v>3902</v>
      </c>
      <c r="F8683" s="124" t="s">
        <v>3903</v>
      </c>
      <c r="G8683" s="122" t="s">
        <v>724</v>
      </c>
      <c r="H8683" s="125">
        <v>1</v>
      </c>
      <c r="I8683" s="126">
        <v>0</v>
      </c>
      <c r="J8683" s="127">
        <f>H8683*I8683</f>
        <v>0</v>
      </c>
      <c r="K8683" s="125"/>
      <c r="L8683" s="125">
        <f>H8683*K8683</f>
        <v>0</v>
      </c>
      <c r="M8683" s="125"/>
      <c r="N8683" s="125">
        <f>H8683*M8683</f>
        <v>0</v>
      </c>
      <c r="O8683" s="127">
        <v>15</v>
      </c>
      <c r="P8683" s="127">
        <f>J8683*(O8683/100)</f>
        <v>0</v>
      </c>
      <c r="Q8683" s="127">
        <f>J8683+P8683</f>
        <v>0</v>
      </c>
      <c r="R8683" s="128"/>
      <c r="S8683" s="128" t="s">
        <v>538</v>
      </c>
      <c r="T8683" s="129">
        <v>1</v>
      </c>
      <c r="U8683" s="8"/>
      <c r="V8683" s="8"/>
      <c r="W8683" s="8"/>
      <c r="X8683" s="60"/>
    </row>
    <row r="8684" spans="1:27" ht="9.75" outlineLevel="5" x14ac:dyDescent="0.2">
      <c r="A8684" s="130"/>
      <c r="B8684" s="131"/>
      <c r="C8684" s="131"/>
      <c r="D8684" s="132"/>
      <c r="E8684" s="136" t="s">
        <v>0</v>
      </c>
      <c r="F8684" s="159" t="s">
        <v>3904</v>
      </c>
      <c r="G8684" s="159"/>
      <c r="H8684" s="160"/>
      <c r="I8684" s="161"/>
      <c r="J8684" s="162"/>
      <c r="K8684" s="134"/>
      <c r="L8684" s="134"/>
      <c r="M8684" s="134"/>
      <c r="N8684" s="134"/>
      <c r="O8684" s="135"/>
      <c r="P8684" s="135"/>
      <c r="Q8684" s="135"/>
      <c r="R8684" s="132"/>
      <c r="S8684" s="132"/>
      <c r="T8684" s="131"/>
      <c r="U8684" s="6"/>
      <c r="V8684" s="8"/>
      <c r="W8684" s="8"/>
      <c r="X8684" s="133" t="str">
        <f>F8684</f>
        <v>Montáž ovladačů tlačítkových ve skříni se zapojením vodičů 1 tlačítkových</v>
      </c>
      <c r="Y8684" s="9"/>
      <c r="AA8684" s="11"/>
    </row>
    <row r="8685" spans="1:27" ht="7.5" customHeight="1" outlineLevel="5" x14ac:dyDescent="0.15">
      <c r="B8685" s="69"/>
      <c r="C8685" s="69"/>
      <c r="D8685" s="60"/>
      <c r="E8685" s="60"/>
      <c r="F8685" s="61"/>
      <c r="G8685" s="60"/>
      <c r="H8685" s="65"/>
      <c r="I8685" s="105"/>
      <c r="J8685" s="63"/>
      <c r="K8685" s="65"/>
      <c r="L8685" s="65"/>
      <c r="M8685" s="65"/>
      <c r="N8685" s="65"/>
      <c r="O8685" s="63"/>
      <c r="P8685" s="63"/>
      <c r="Q8685" s="63"/>
      <c r="R8685" s="60"/>
      <c r="S8685" s="60"/>
      <c r="T8685" s="69"/>
      <c r="U8685" s="8"/>
      <c r="X8685" s="60"/>
    </row>
    <row r="8686" spans="1:27" ht="22.5" outlineLevel="4" x14ac:dyDescent="0.2">
      <c r="A8686" s="4"/>
      <c r="B8686" s="120"/>
      <c r="C8686" s="121">
        <v>20</v>
      </c>
      <c r="D8686" s="122" t="s">
        <v>760</v>
      </c>
      <c r="E8686" s="123" t="s">
        <v>3905</v>
      </c>
      <c r="F8686" s="124" t="s">
        <v>3906</v>
      </c>
      <c r="G8686" s="122" t="s">
        <v>3656</v>
      </c>
      <c r="H8686" s="125">
        <v>1</v>
      </c>
      <c r="I8686" s="126">
        <v>0</v>
      </c>
      <c r="J8686" s="127">
        <f>H8686*I8686</f>
        <v>0</v>
      </c>
      <c r="K8686" s="125"/>
      <c r="L8686" s="125">
        <f>H8686*K8686</f>
        <v>0</v>
      </c>
      <c r="M8686" s="125"/>
      <c r="N8686" s="125">
        <f>H8686*M8686</f>
        <v>0</v>
      </c>
      <c r="O8686" s="127">
        <v>15</v>
      </c>
      <c r="P8686" s="127">
        <f>J8686*(O8686/100)</f>
        <v>0</v>
      </c>
      <c r="Q8686" s="127">
        <f>J8686+P8686</f>
        <v>0</v>
      </c>
      <c r="R8686" s="128"/>
      <c r="S8686" s="128" t="s">
        <v>776</v>
      </c>
      <c r="T8686" s="129">
        <v>1</v>
      </c>
      <c r="U8686" s="8"/>
      <c r="V8686" s="8"/>
      <c r="W8686" s="8"/>
      <c r="X8686" s="60"/>
    </row>
    <row r="8687" spans="1:27" ht="9.75" outlineLevel="5" x14ac:dyDescent="0.2">
      <c r="A8687" s="130"/>
      <c r="B8687" s="131"/>
      <c r="C8687" s="131"/>
      <c r="D8687" s="132"/>
      <c r="E8687" s="136" t="s">
        <v>0</v>
      </c>
      <c r="F8687" s="159" t="s">
        <v>763</v>
      </c>
      <c r="G8687" s="159"/>
      <c r="H8687" s="160"/>
      <c r="I8687" s="161"/>
      <c r="J8687" s="162"/>
      <c r="K8687" s="134"/>
      <c r="L8687" s="134"/>
      <c r="M8687" s="134"/>
      <c r="N8687" s="134"/>
      <c r="O8687" s="135"/>
      <c r="P8687" s="135"/>
      <c r="Q8687" s="135"/>
      <c r="R8687" s="132"/>
      <c r="S8687" s="132"/>
      <c r="T8687" s="131"/>
      <c r="U8687" s="6"/>
      <c r="V8687" s="8"/>
      <c r="W8687" s="8"/>
      <c r="X8687" s="133" t="str">
        <f>F8687</f>
        <v>---</v>
      </c>
      <c r="Y8687" s="9"/>
      <c r="AA8687" s="11"/>
    </row>
    <row r="8688" spans="1:27" ht="7.5" customHeight="1" outlineLevel="5" x14ac:dyDescent="0.15">
      <c r="B8688" s="69"/>
      <c r="C8688" s="69"/>
      <c r="D8688" s="60"/>
      <c r="E8688" s="60"/>
      <c r="F8688" s="61"/>
      <c r="G8688" s="60"/>
      <c r="H8688" s="65"/>
      <c r="I8688" s="105"/>
      <c r="J8688" s="63"/>
      <c r="K8688" s="65"/>
      <c r="L8688" s="65"/>
      <c r="M8688" s="65"/>
      <c r="N8688" s="65"/>
      <c r="O8688" s="63"/>
      <c r="P8688" s="63"/>
      <c r="Q8688" s="63"/>
      <c r="R8688" s="60"/>
      <c r="S8688" s="60"/>
      <c r="T8688" s="69"/>
      <c r="U8688" s="8"/>
      <c r="X8688" s="60"/>
    </row>
    <row r="8689" spans="1:27" ht="11.25" outlineLevel="4" x14ac:dyDescent="0.2">
      <c r="A8689" s="4"/>
      <c r="B8689" s="120"/>
      <c r="C8689" s="121">
        <v>21</v>
      </c>
      <c r="D8689" s="122" t="s">
        <v>760</v>
      </c>
      <c r="E8689" s="123" t="s">
        <v>3907</v>
      </c>
      <c r="F8689" s="124" t="s">
        <v>3908</v>
      </c>
      <c r="G8689" s="122" t="s">
        <v>3909</v>
      </c>
      <c r="H8689" s="125">
        <v>272</v>
      </c>
      <c r="I8689" s="126">
        <v>0</v>
      </c>
      <c r="J8689" s="127">
        <f>H8689*I8689</f>
        <v>0</v>
      </c>
      <c r="K8689" s="125"/>
      <c r="L8689" s="125">
        <f>H8689*K8689</f>
        <v>0</v>
      </c>
      <c r="M8689" s="125"/>
      <c r="N8689" s="125">
        <f>H8689*M8689</f>
        <v>0</v>
      </c>
      <c r="O8689" s="127">
        <v>15</v>
      </c>
      <c r="P8689" s="127">
        <f>J8689*(O8689/100)</f>
        <v>0</v>
      </c>
      <c r="Q8689" s="127">
        <f>J8689+P8689</f>
        <v>0</v>
      </c>
      <c r="R8689" s="128"/>
      <c r="S8689" s="128" t="s">
        <v>776</v>
      </c>
      <c r="T8689" s="129">
        <v>1</v>
      </c>
      <c r="U8689" s="8"/>
      <c r="V8689" s="8"/>
      <c r="W8689" s="8"/>
      <c r="X8689" s="60"/>
    </row>
    <row r="8690" spans="1:27" ht="9.75" outlineLevel="5" x14ac:dyDescent="0.2">
      <c r="A8690" s="130"/>
      <c r="B8690" s="131"/>
      <c r="C8690" s="131"/>
      <c r="D8690" s="132"/>
      <c r="E8690" s="136" t="s">
        <v>0</v>
      </c>
      <c r="F8690" s="159" t="s">
        <v>763</v>
      </c>
      <c r="G8690" s="159"/>
      <c r="H8690" s="160"/>
      <c r="I8690" s="161"/>
      <c r="J8690" s="162"/>
      <c r="K8690" s="134"/>
      <c r="L8690" s="134"/>
      <c r="M8690" s="134"/>
      <c r="N8690" s="134"/>
      <c r="O8690" s="135"/>
      <c r="P8690" s="135"/>
      <c r="Q8690" s="135"/>
      <c r="R8690" s="132"/>
      <c r="S8690" s="132"/>
      <c r="T8690" s="131"/>
      <c r="U8690" s="6"/>
      <c r="V8690" s="8"/>
      <c r="W8690" s="8"/>
      <c r="X8690" s="133" t="str">
        <f>F8690</f>
        <v>---</v>
      </c>
      <c r="Y8690" s="9"/>
      <c r="AA8690" s="11"/>
    </row>
    <row r="8691" spans="1:27" ht="7.5" customHeight="1" outlineLevel="5" x14ac:dyDescent="0.15">
      <c r="B8691" s="69"/>
      <c r="C8691" s="69"/>
      <c r="D8691" s="60"/>
      <c r="E8691" s="60"/>
      <c r="F8691" s="61"/>
      <c r="G8691" s="60"/>
      <c r="H8691" s="65"/>
      <c r="I8691" s="105"/>
      <c r="J8691" s="63"/>
      <c r="K8691" s="65"/>
      <c r="L8691" s="65"/>
      <c r="M8691" s="65"/>
      <c r="N8691" s="65"/>
      <c r="O8691" s="63"/>
      <c r="P8691" s="63"/>
      <c r="Q8691" s="63"/>
      <c r="R8691" s="60"/>
      <c r="S8691" s="60"/>
      <c r="T8691" s="69"/>
      <c r="U8691" s="8"/>
      <c r="X8691" s="60"/>
    </row>
    <row r="8692" spans="1:27" ht="11.25" outlineLevel="4" x14ac:dyDescent="0.2">
      <c r="A8692" s="4"/>
      <c r="B8692" s="120"/>
      <c r="C8692" s="121">
        <v>22</v>
      </c>
      <c r="D8692" s="122" t="s">
        <v>534</v>
      </c>
      <c r="E8692" s="123" t="s">
        <v>4317</v>
      </c>
      <c r="F8692" s="124" t="s">
        <v>4318</v>
      </c>
      <c r="G8692" s="122" t="s">
        <v>724</v>
      </c>
      <c r="H8692" s="125">
        <v>2</v>
      </c>
      <c r="I8692" s="126">
        <v>0</v>
      </c>
      <c r="J8692" s="127">
        <f>H8692*I8692</f>
        <v>0</v>
      </c>
      <c r="K8692" s="125"/>
      <c r="L8692" s="125">
        <f>H8692*K8692</f>
        <v>0</v>
      </c>
      <c r="M8692" s="125"/>
      <c r="N8692" s="125">
        <f>H8692*M8692</f>
        <v>0</v>
      </c>
      <c r="O8692" s="127">
        <v>15</v>
      </c>
      <c r="P8692" s="127">
        <f>J8692*(O8692/100)</f>
        <v>0</v>
      </c>
      <c r="Q8692" s="127">
        <f>J8692+P8692</f>
        <v>0</v>
      </c>
      <c r="R8692" s="128"/>
      <c r="S8692" s="128" t="s">
        <v>538</v>
      </c>
      <c r="T8692" s="129">
        <v>1</v>
      </c>
      <c r="U8692" s="8"/>
      <c r="V8692" s="8"/>
      <c r="W8692" s="8"/>
      <c r="X8692" s="60"/>
    </row>
    <row r="8693" spans="1:27" ht="9.75" outlineLevel="5" x14ac:dyDescent="0.2">
      <c r="A8693" s="130"/>
      <c r="B8693" s="131"/>
      <c r="C8693" s="131"/>
      <c r="D8693" s="132"/>
      <c r="E8693" s="136" t="s">
        <v>0</v>
      </c>
      <c r="F8693" s="159" t="s">
        <v>4319</v>
      </c>
      <c r="G8693" s="159"/>
      <c r="H8693" s="160"/>
      <c r="I8693" s="161"/>
      <c r="J8693" s="162"/>
      <c r="K8693" s="134"/>
      <c r="L8693" s="134"/>
      <c r="M8693" s="134"/>
      <c r="N8693" s="134"/>
      <c r="O8693" s="135"/>
      <c r="P8693" s="135"/>
      <c r="Q8693" s="135"/>
      <c r="R8693" s="132"/>
      <c r="S8693" s="132"/>
      <c r="T8693" s="131"/>
      <c r="U8693" s="6"/>
      <c r="V8693" s="8"/>
      <c r="W8693" s="8"/>
      <c r="X8693" s="133" t="str">
        <f>F8693</f>
        <v>Montáž spínačů jedno nebo dvoupólových polozapuštěných nebo zapuštěných se zapojením vodičů bezšroubové připojení přepínačů, řazení 6+6-dvojitých střídavých</v>
      </c>
      <c r="Y8693" s="9"/>
      <c r="AA8693" s="11"/>
    </row>
    <row r="8694" spans="1:27" ht="7.5" customHeight="1" outlineLevel="5" x14ac:dyDescent="0.15">
      <c r="B8694" s="69"/>
      <c r="C8694" s="69"/>
      <c r="D8694" s="60"/>
      <c r="E8694" s="60"/>
      <c r="F8694" s="61"/>
      <c r="G8694" s="60"/>
      <c r="H8694" s="65"/>
      <c r="I8694" s="105"/>
      <c r="J8694" s="63"/>
      <c r="K8694" s="65"/>
      <c r="L8694" s="65"/>
      <c r="M8694" s="65"/>
      <c r="N8694" s="65"/>
      <c r="O8694" s="63"/>
      <c r="P8694" s="63"/>
      <c r="Q8694" s="63"/>
      <c r="R8694" s="60"/>
      <c r="S8694" s="60"/>
      <c r="T8694" s="69"/>
      <c r="U8694" s="8"/>
      <c r="X8694" s="60"/>
    </row>
    <row r="8695" spans="1:27" ht="11.25" outlineLevel="4" x14ac:dyDescent="0.2">
      <c r="A8695" s="4"/>
      <c r="B8695" s="120"/>
      <c r="C8695" s="121">
        <v>23</v>
      </c>
      <c r="D8695" s="122" t="s">
        <v>760</v>
      </c>
      <c r="E8695" s="123" t="s">
        <v>4320</v>
      </c>
      <c r="F8695" s="124" t="s">
        <v>4321</v>
      </c>
      <c r="G8695" s="122" t="s">
        <v>3656</v>
      </c>
      <c r="H8695" s="125">
        <v>2</v>
      </c>
      <c r="I8695" s="126">
        <v>0</v>
      </c>
      <c r="J8695" s="127">
        <f>H8695*I8695</f>
        <v>0</v>
      </c>
      <c r="K8695" s="125"/>
      <c r="L8695" s="125">
        <f>H8695*K8695</f>
        <v>0</v>
      </c>
      <c r="M8695" s="125"/>
      <c r="N8695" s="125">
        <f>H8695*M8695</f>
        <v>0</v>
      </c>
      <c r="O8695" s="127">
        <v>15</v>
      </c>
      <c r="P8695" s="127">
        <f>J8695*(O8695/100)</f>
        <v>0</v>
      </c>
      <c r="Q8695" s="127">
        <f>J8695+P8695</f>
        <v>0</v>
      </c>
      <c r="R8695" s="128"/>
      <c r="S8695" s="128" t="s">
        <v>776</v>
      </c>
      <c r="T8695" s="129">
        <v>1</v>
      </c>
      <c r="U8695" s="8"/>
      <c r="V8695" s="8"/>
      <c r="W8695" s="8"/>
      <c r="X8695" s="60"/>
    </row>
    <row r="8696" spans="1:27" ht="9.75" outlineLevel="5" x14ac:dyDescent="0.2">
      <c r="A8696" s="130"/>
      <c r="B8696" s="131"/>
      <c r="C8696" s="131"/>
      <c r="D8696" s="132"/>
      <c r="E8696" s="136" t="s">
        <v>0</v>
      </c>
      <c r="F8696" s="159" t="s">
        <v>763</v>
      </c>
      <c r="G8696" s="159"/>
      <c r="H8696" s="160"/>
      <c r="I8696" s="161"/>
      <c r="J8696" s="162"/>
      <c r="K8696" s="134"/>
      <c r="L8696" s="134"/>
      <c r="M8696" s="134"/>
      <c r="N8696" s="134"/>
      <c r="O8696" s="135"/>
      <c r="P8696" s="135"/>
      <c r="Q8696" s="135"/>
      <c r="R8696" s="132"/>
      <c r="S8696" s="132"/>
      <c r="T8696" s="131"/>
      <c r="U8696" s="6"/>
      <c r="V8696" s="8"/>
      <c r="W8696" s="8"/>
      <c r="X8696" s="133" t="str">
        <f>F8696</f>
        <v>---</v>
      </c>
      <c r="Y8696" s="9"/>
      <c r="AA8696" s="11"/>
    </row>
    <row r="8697" spans="1:27" ht="7.5" customHeight="1" outlineLevel="5" x14ac:dyDescent="0.15">
      <c r="B8697" s="69"/>
      <c r="C8697" s="69"/>
      <c r="D8697" s="60"/>
      <c r="E8697" s="60"/>
      <c r="F8697" s="61"/>
      <c r="G8697" s="60"/>
      <c r="H8697" s="65"/>
      <c r="I8697" s="105"/>
      <c r="J8697" s="63"/>
      <c r="K8697" s="65"/>
      <c r="L8697" s="65"/>
      <c r="M8697" s="65"/>
      <c r="N8697" s="65"/>
      <c r="O8697" s="63"/>
      <c r="P8697" s="63"/>
      <c r="Q8697" s="63"/>
      <c r="R8697" s="60"/>
      <c r="S8697" s="60"/>
      <c r="T8697" s="69"/>
      <c r="U8697" s="8"/>
      <c r="X8697" s="60"/>
    </row>
    <row r="8698" spans="1:27" ht="11.25" outlineLevel="4" x14ac:dyDescent="0.2">
      <c r="A8698" s="4"/>
      <c r="B8698" s="120"/>
      <c r="C8698" s="121">
        <v>24</v>
      </c>
      <c r="D8698" s="122" t="s">
        <v>534</v>
      </c>
      <c r="E8698" s="123" t="s">
        <v>4337</v>
      </c>
      <c r="F8698" s="124" t="s">
        <v>4338</v>
      </c>
      <c r="G8698" s="122" t="s">
        <v>724</v>
      </c>
      <c r="H8698" s="125">
        <v>1</v>
      </c>
      <c r="I8698" s="126">
        <v>0</v>
      </c>
      <c r="J8698" s="127">
        <f>H8698*I8698</f>
        <v>0</v>
      </c>
      <c r="K8698" s="125"/>
      <c r="L8698" s="125">
        <f>H8698*K8698</f>
        <v>0</v>
      </c>
      <c r="M8698" s="125"/>
      <c r="N8698" s="125">
        <f>H8698*M8698</f>
        <v>0</v>
      </c>
      <c r="O8698" s="127">
        <v>15</v>
      </c>
      <c r="P8698" s="127">
        <f>J8698*(O8698/100)</f>
        <v>0</v>
      </c>
      <c r="Q8698" s="127">
        <f>J8698+P8698</f>
        <v>0</v>
      </c>
      <c r="R8698" s="128"/>
      <c r="S8698" s="128" t="s">
        <v>538</v>
      </c>
      <c r="T8698" s="129">
        <v>1</v>
      </c>
      <c r="U8698" s="8"/>
      <c r="V8698" s="8"/>
      <c r="W8698" s="8"/>
      <c r="X8698" s="60"/>
    </row>
    <row r="8699" spans="1:27" ht="9.75" outlineLevel="5" x14ac:dyDescent="0.2">
      <c r="A8699" s="130"/>
      <c r="B8699" s="131"/>
      <c r="C8699" s="131"/>
      <c r="D8699" s="132"/>
      <c r="E8699" s="136" t="s">
        <v>0</v>
      </c>
      <c r="F8699" s="159" t="s">
        <v>4339</v>
      </c>
      <c r="G8699" s="159"/>
      <c r="H8699" s="160"/>
      <c r="I8699" s="161"/>
      <c r="J8699" s="162"/>
      <c r="K8699" s="134"/>
      <c r="L8699" s="134"/>
      <c r="M8699" s="134"/>
      <c r="N8699" s="134"/>
      <c r="O8699" s="135"/>
      <c r="P8699" s="135"/>
      <c r="Q8699" s="135"/>
      <c r="R8699" s="132"/>
      <c r="S8699" s="132"/>
      <c r="T8699" s="131"/>
      <c r="U8699" s="6"/>
      <c r="V8699" s="8"/>
      <c r="W8699" s="8"/>
      <c r="X8699" s="133" t="str">
        <f>F8699</f>
        <v>Montáž zařízení pro tělesně postižené signalizačního světla s akustickou signalizací</v>
      </c>
      <c r="Y8699" s="9"/>
      <c r="AA8699" s="11"/>
    </row>
    <row r="8700" spans="1:27" ht="7.5" customHeight="1" outlineLevel="5" x14ac:dyDescent="0.15">
      <c r="B8700" s="69"/>
      <c r="C8700" s="69"/>
      <c r="D8700" s="60"/>
      <c r="E8700" s="60"/>
      <c r="F8700" s="61"/>
      <c r="G8700" s="60"/>
      <c r="H8700" s="65"/>
      <c r="I8700" s="105"/>
      <c r="J8700" s="63"/>
      <c r="K8700" s="65"/>
      <c r="L8700" s="65"/>
      <c r="M8700" s="65"/>
      <c r="N8700" s="65"/>
      <c r="O8700" s="63"/>
      <c r="P8700" s="63"/>
      <c r="Q8700" s="63"/>
      <c r="R8700" s="60"/>
      <c r="S8700" s="60"/>
      <c r="T8700" s="69"/>
      <c r="U8700" s="8"/>
      <c r="X8700" s="60"/>
    </row>
    <row r="8701" spans="1:27" ht="11.25" outlineLevel="4" x14ac:dyDescent="0.2">
      <c r="A8701" s="4"/>
      <c r="B8701" s="120"/>
      <c r="C8701" s="121">
        <v>25</v>
      </c>
      <c r="D8701" s="122" t="s">
        <v>534</v>
      </c>
      <c r="E8701" s="123" t="s">
        <v>4340</v>
      </c>
      <c r="F8701" s="124" t="s">
        <v>4341</v>
      </c>
      <c r="G8701" s="122" t="s">
        <v>724</v>
      </c>
      <c r="H8701" s="125">
        <v>1</v>
      </c>
      <c r="I8701" s="126">
        <v>0</v>
      </c>
      <c r="J8701" s="127">
        <f>H8701*I8701</f>
        <v>0</v>
      </c>
      <c r="K8701" s="125"/>
      <c r="L8701" s="125">
        <f>H8701*K8701</f>
        <v>0</v>
      </c>
      <c r="M8701" s="125"/>
      <c r="N8701" s="125">
        <f>H8701*M8701</f>
        <v>0</v>
      </c>
      <c r="O8701" s="127">
        <v>15</v>
      </c>
      <c r="P8701" s="127">
        <f>J8701*(O8701/100)</f>
        <v>0</v>
      </c>
      <c r="Q8701" s="127">
        <f>J8701+P8701</f>
        <v>0</v>
      </c>
      <c r="R8701" s="128"/>
      <c r="S8701" s="128" t="s">
        <v>538</v>
      </c>
      <c r="T8701" s="129">
        <v>1</v>
      </c>
      <c r="U8701" s="8"/>
      <c r="V8701" s="8"/>
      <c r="W8701" s="8"/>
      <c r="X8701" s="60"/>
    </row>
    <row r="8702" spans="1:27" ht="9.75" outlineLevel="5" x14ac:dyDescent="0.2">
      <c r="A8702" s="130"/>
      <c r="B8702" s="131"/>
      <c r="C8702" s="131"/>
      <c r="D8702" s="132"/>
      <c r="E8702" s="136" t="s">
        <v>0</v>
      </c>
      <c r="F8702" s="159" t="s">
        <v>4342</v>
      </c>
      <c r="G8702" s="159"/>
      <c r="H8702" s="160"/>
      <c r="I8702" s="161"/>
      <c r="J8702" s="162"/>
      <c r="K8702" s="134"/>
      <c r="L8702" s="134"/>
      <c r="M8702" s="134"/>
      <c r="N8702" s="134"/>
      <c r="O8702" s="135"/>
      <c r="P8702" s="135"/>
      <c r="Q8702" s="135"/>
      <c r="R8702" s="132"/>
      <c r="S8702" s="132"/>
      <c r="T8702" s="131"/>
      <c r="U8702" s="6"/>
      <c r="V8702" s="8"/>
      <c r="W8702" s="8"/>
      <c r="X8702" s="133" t="str">
        <f>F8702</f>
        <v>Montáž zařízení pro tělesně postižené potvrzovacího tlačítka</v>
      </c>
      <c r="Y8702" s="9"/>
      <c r="AA8702" s="11"/>
    </row>
    <row r="8703" spans="1:27" ht="7.5" customHeight="1" outlineLevel="5" x14ac:dyDescent="0.15">
      <c r="B8703" s="69"/>
      <c r="C8703" s="69"/>
      <c r="D8703" s="60"/>
      <c r="E8703" s="60"/>
      <c r="F8703" s="61"/>
      <c r="G8703" s="60"/>
      <c r="H8703" s="65"/>
      <c r="I8703" s="105"/>
      <c r="J8703" s="63"/>
      <c r="K8703" s="65"/>
      <c r="L8703" s="65"/>
      <c r="M8703" s="65"/>
      <c r="N8703" s="65"/>
      <c r="O8703" s="63"/>
      <c r="P8703" s="63"/>
      <c r="Q8703" s="63"/>
      <c r="R8703" s="60"/>
      <c r="S8703" s="60"/>
      <c r="T8703" s="69"/>
      <c r="U8703" s="8"/>
      <c r="X8703" s="60"/>
    </row>
    <row r="8704" spans="1:27" ht="11.25" outlineLevel="4" x14ac:dyDescent="0.2">
      <c r="A8704" s="4"/>
      <c r="B8704" s="120"/>
      <c r="C8704" s="121">
        <v>26</v>
      </c>
      <c r="D8704" s="122" t="s">
        <v>534</v>
      </c>
      <c r="E8704" s="123" t="s">
        <v>4343</v>
      </c>
      <c r="F8704" s="124" t="s">
        <v>4344</v>
      </c>
      <c r="G8704" s="122" t="s">
        <v>724</v>
      </c>
      <c r="H8704" s="125">
        <v>1</v>
      </c>
      <c r="I8704" s="126">
        <v>0</v>
      </c>
      <c r="J8704" s="127">
        <f>H8704*I8704</f>
        <v>0</v>
      </c>
      <c r="K8704" s="125"/>
      <c r="L8704" s="125">
        <f>H8704*K8704</f>
        <v>0</v>
      </c>
      <c r="M8704" s="125"/>
      <c r="N8704" s="125">
        <f>H8704*M8704</f>
        <v>0</v>
      </c>
      <c r="O8704" s="127">
        <v>15</v>
      </c>
      <c r="P8704" s="127">
        <f>J8704*(O8704/100)</f>
        <v>0</v>
      </c>
      <c r="Q8704" s="127">
        <f>J8704+P8704</f>
        <v>0</v>
      </c>
      <c r="R8704" s="128"/>
      <c r="S8704" s="128" t="s">
        <v>538</v>
      </c>
      <c r="T8704" s="129">
        <v>1</v>
      </c>
      <c r="U8704" s="8"/>
      <c r="V8704" s="8"/>
      <c r="W8704" s="8"/>
      <c r="X8704" s="60"/>
    </row>
    <row r="8705" spans="1:27" ht="9.75" outlineLevel="5" x14ac:dyDescent="0.2">
      <c r="A8705" s="130"/>
      <c r="B8705" s="131"/>
      <c r="C8705" s="131"/>
      <c r="D8705" s="132"/>
      <c r="E8705" s="136" t="s">
        <v>0</v>
      </c>
      <c r="F8705" s="159" t="s">
        <v>4345</v>
      </c>
      <c r="G8705" s="159"/>
      <c r="H8705" s="160"/>
      <c r="I8705" s="161"/>
      <c r="J8705" s="162"/>
      <c r="K8705" s="134"/>
      <c r="L8705" s="134"/>
      <c r="M8705" s="134"/>
      <c r="N8705" s="134"/>
      <c r="O8705" s="135"/>
      <c r="P8705" s="135"/>
      <c r="Q8705" s="135"/>
      <c r="R8705" s="132"/>
      <c r="S8705" s="132"/>
      <c r="T8705" s="131"/>
      <c r="U8705" s="6"/>
      <c r="V8705" s="8"/>
      <c r="W8705" s="8"/>
      <c r="X8705" s="133" t="str">
        <f>F8705</f>
        <v>Montáž zařízení pro tělesně postižené volacího tlačítka do výšky 900 mm a táhla do výšky 150 mm</v>
      </c>
      <c r="Y8705" s="9"/>
      <c r="AA8705" s="11"/>
    </row>
    <row r="8706" spans="1:27" ht="7.5" customHeight="1" outlineLevel="5" x14ac:dyDescent="0.15">
      <c r="B8706" s="69"/>
      <c r="C8706" s="69"/>
      <c r="D8706" s="60"/>
      <c r="E8706" s="60"/>
      <c r="F8706" s="61"/>
      <c r="G8706" s="60"/>
      <c r="H8706" s="65"/>
      <c r="I8706" s="105"/>
      <c r="J8706" s="63"/>
      <c r="K8706" s="65"/>
      <c r="L8706" s="65"/>
      <c r="M8706" s="65"/>
      <c r="N8706" s="65"/>
      <c r="O8706" s="63"/>
      <c r="P8706" s="63"/>
      <c r="Q8706" s="63"/>
      <c r="R8706" s="60"/>
      <c r="S8706" s="60"/>
      <c r="T8706" s="69"/>
      <c r="U8706" s="8"/>
      <c r="X8706" s="60"/>
    </row>
    <row r="8707" spans="1:27" ht="11.25" outlineLevel="4" x14ac:dyDescent="0.2">
      <c r="A8707" s="4"/>
      <c r="B8707" s="120"/>
      <c r="C8707" s="121">
        <v>27</v>
      </c>
      <c r="D8707" s="122" t="s">
        <v>534</v>
      </c>
      <c r="E8707" s="123" t="s">
        <v>4346</v>
      </c>
      <c r="F8707" s="124" t="s">
        <v>4347</v>
      </c>
      <c r="G8707" s="122" t="s">
        <v>724</v>
      </c>
      <c r="H8707" s="125">
        <v>1</v>
      </c>
      <c r="I8707" s="126">
        <v>0</v>
      </c>
      <c r="J8707" s="127">
        <f>H8707*I8707</f>
        <v>0</v>
      </c>
      <c r="K8707" s="125"/>
      <c r="L8707" s="125">
        <f>H8707*K8707</f>
        <v>0</v>
      </c>
      <c r="M8707" s="125"/>
      <c r="N8707" s="125">
        <f>H8707*M8707</f>
        <v>0</v>
      </c>
      <c r="O8707" s="127">
        <v>15</v>
      </c>
      <c r="P8707" s="127">
        <f>J8707*(O8707/100)</f>
        <v>0</v>
      </c>
      <c r="Q8707" s="127">
        <f>J8707+P8707</f>
        <v>0</v>
      </c>
      <c r="R8707" s="128"/>
      <c r="S8707" s="128" t="s">
        <v>538</v>
      </c>
      <c r="T8707" s="129">
        <v>1</v>
      </c>
      <c r="U8707" s="8"/>
      <c r="V8707" s="8"/>
      <c r="W8707" s="8"/>
      <c r="X8707" s="60"/>
    </row>
    <row r="8708" spans="1:27" ht="9.75" outlineLevel="5" x14ac:dyDescent="0.2">
      <c r="A8708" s="130"/>
      <c r="B8708" s="131"/>
      <c r="C8708" s="131"/>
      <c r="D8708" s="132"/>
      <c r="E8708" s="136" t="s">
        <v>0</v>
      </c>
      <c r="F8708" s="159" t="s">
        <v>4348</v>
      </c>
      <c r="G8708" s="159"/>
      <c r="H8708" s="160"/>
      <c r="I8708" s="161"/>
      <c r="J8708" s="162"/>
      <c r="K8708" s="134"/>
      <c r="L8708" s="134"/>
      <c r="M8708" s="134"/>
      <c r="N8708" s="134"/>
      <c r="O8708" s="135"/>
      <c r="P8708" s="135"/>
      <c r="Q8708" s="135"/>
      <c r="R8708" s="132"/>
      <c r="S8708" s="132"/>
      <c r="T8708" s="131"/>
      <c r="U8708" s="6"/>
      <c r="V8708" s="8"/>
      <c r="W8708" s="8"/>
      <c r="X8708" s="133" t="str">
        <f>F8708</f>
        <v>Montáž zařízení pro tělesně postižené napájecího zdroje 24 V</v>
      </c>
      <c r="Y8708" s="9"/>
      <c r="AA8708" s="11"/>
    </row>
    <row r="8709" spans="1:27" ht="7.5" customHeight="1" outlineLevel="5" x14ac:dyDescent="0.15">
      <c r="B8709" s="69"/>
      <c r="C8709" s="69"/>
      <c r="D8709" s="60"/>
      <c r="E8709" s="60"/>
      <c r="F8709" s="61"/>
      <c r="G8709" s="60"/>
      <c r="H8709" s="65"/>
      <c r="I8709" s="105"/>
      <c r="J8709" s="63"/>
      <c r="K8709" s="65"/>
      <c r="L8709" s="65"/>
      <c r="M8709" s="65"/>
      <c r="N8709" s="65"/>
      <c r="O8709" s="63"/>
      <c r="P8709" s="63"/>
      <c r="Q8709" s="63"/>
      <c r="R8709" s="60"/>
      <c r="S8709" s="60"/>
      <c r="T8709" s="69"/>
      <c r="U8709" s="8"/>
      <c r="X8709" s="60"/>
    </row>
    <row r="8710" spans="1:27" ht="33.75" outlineLevel="4" x14ac:dyDescent="0.2">
      <c r="A8710" s="4"/>
      <c r="B8710" s="120"/>
      <c r="C8710" s="121">
        <v>28</v>
      </c>
      <c r="D8710" s="122" t="s">
        <v>760</v>
      </c>
      <c r="E8710" s="123" t="s">
        <v>4349</v>
      </c>
      <c r="F8710" s="124" t="s">
        <v>4350</v>
      </c>
      <c r="G8710" s="122" t="s">
        <v>3854</v>
      </c>
      <c r="H8710" s="125">
        <v>1</v>
      </c>
      <c r="I8710" s="126">
        <v>0</v>
      </c>
      <c r="J8710" s="127">
        <f>H8710*I8710</f>
        <v>0</v>
      </c>
      <c r="K8710" s="125"/>
      <c r="L8710" s="125">
        <f>H8710*K8710</f>
        <v>0</v>
      </c>
      <c r="M8710" s="125"/>
      <c r="N8710" s="125">
        <f>H8710*M8710</f>
        <v>0</v>
      </c>
      <c r="O8710" s="127">
        <v>15</v>
      </c>
      <c r="P8710" s="127">
        <f>J8710*(O8710/100)</f>
        <v>0</v>
      </c>
      <c r="Q8710" s="127">
        <f>J8710+P8710</f>
        <v>0</v>
      </c>
      <c r="R8710" s="128"/>
      <c r="S8710" s="128" t="s">
        <v>776</v>
      </c>
      <c r="T8710" s="129">
        <v>1</v>
      </c>
      <c r="U8710" s="8"/>
      <c r="V8710" s="8"/>
      <c r="W8710" s="8"/>
      <c r="X8710" s="60"/>
    </row>
    <row r="8711" spans="1:27" ht="9.75" outlineLevel="5" x14ac:dyDescent="0.2">
      <c r="A8711" s="130"/>
      <c r="B8711" s="131"/>
      <c r="C8711" s="131"/>
      <c r="D8711" s="132"/>
      <c r="E8711" s="136" t="s">
        <v>0</v>
      </c>
      <c r="F8711" s="159" t="s">
        <v>763</v>
      </c>
      <c r="G8711" s="159"/>
      <c r="H8711" s="160"/>
      <c r="I8711" s="161"/>
      <c r="J8711" s="162"/>
      <c r="K8711" s="134"/>
      <c r="L8711" s="134"/>
      <c r="M8711" s="134"/>
      <c r="N8711" s="134"/>
      <c r="O8711" s="135"/>
      <c r="P8711" s="135"/>
      <c r="Q8711" s="135"/>
      <c r="R8711" s="132"/>
      <c r="S8711" s="132"/>
      <c r="T8711" s="131"/>
      <c r="U8711" s="6"/>
      <c r="V8711" s="8"/>
      <c r="W8711" s="8"/>
      <c r="X8711" s="133" t="str">
        <f>F8711</f>
        <v>---</v>
      </c>
      <c r="Y8711" s="9"/>
      <c r="AA8711" s="11"/>
    </row>
    <row r="8712" spans="1:27" ht="7.5" customHeight="1" outlineLevel="5" x14ac:dyDescent="0.15">
      <c r="B8712" s="69"/>
      <c r="C8712" s="69"/>
      <c r="D8712" s="60"/>
      <c r="E8712" s="60"/>
      <c r="F8712" s="61"/>
      <c r="G8712" s="60"/>
      <c r="H8712" s="65"/>
      <c r="I8712" s="105"/>
      <c r="J8712" s="63"/>
      <c r="K8712" s="65"/>
      <c r="L8712" s="65"/>
      <c r="M8712" s="65"/>
      <c r="N8712" s="65"/>
      <c r="O8712" s="63"/>
      <c r="P8712" s="63"/>
      <c r="Q8712" s="63"/>
      <c r="R8712" s="60"/>
      <c r="S8712" s="60"/>
      <c r="T8712" s="69"/>
      <c r="U8712" s="8"/>
      <c r="X8712" s="60"/>
    </row>
    <row r="8713" spans="1:27" ht="22.5" outlineLevel="4" x14ac:dyDescent="0.2">
      <c r="A8713" s="4"/>
      <c r="B8713" s="120"/>
      <c r="C8713" s="121">
        <v>29</v>
      </c>
      <c r="D8713" s="122" t="s">
        <v>760</v>
      </c>
      <c r="E8713" s="123" t="s">
        <v>4351</v>
      </c>
      <c r="F8713" s="124" t="s">
        <v>4352</v>
      </c>
      <c r="G8713" s="122" t="s">
        <v>724</v>
      </c>
      <c r="H8713" s="125">
        <v>1</v>
      </c>
      <c r="I8713" s="126">
        <v>0</v>
      </c>
      <c r="J8713" s="127">
        <f>H8713*I8713</f>
        <v>0</v>
      </c>
      <c r="K8713" s="125"/>
      <c r="L8713" s="125">
        <f>H8713*K8713</f>
        <v>0</v>
      </c>
      <c r="M8713" s="125"/>
      <c r="N8713" s="125">
        <f>H8713*M8713</f>
        <v>0</v>
      </c>
      <c r="O8713" s="127">
        <v>15</v>
      </c>
      <c r="P8713" s="127">
        <f>J8713*(O8713/100)</f>
        <v>0</v>
      </c>
      <c r="Q8713" s="127">
        <f>J8713+P8713</f>
        <v>0</v>
      </c>
      <c r="R8713" s="128"/>
      <c r="S8713" s="128" t="s">
        <v>776</v>
      </c>
      <c r="T8713" s="129">
        <v>1</v>
      </c>
      <c r="U8713" s="8"/>
      <c r="V8713" s="8"/>
      <c r="W8713" s="8"/>
      <c r="X8713" s="60"/>
    </row>
    <row r="8714" spans="1:27" ht="9.75" outlineLevel="5" x14ac:dyDescent="0.2">
      <c r="A8714" s="130"/>
      <c r="B8714" s="131"/>
      <c r="C8714" s="131"/>
      <c r="D8714" s="132"/>
      <c r="E8714" s="136" t="s">
        <v>0</v>
      </c>
      <c r="F8714" s="159" t="s">
        <v>763</v>
      </c>
      <c r="G8714" s="159"/>
      <c r="H8714" s="160"/>
      <c r="I8714" s="161"/>
      <c r="J8714" s="162"/>
      <c r="K8714" s="134"/>
      <c r="L8714" s="134"/>
      <c r="M8714" s="134"/>
      <c r="N8714" s="134"/>
      <c r="O8714" s="135"/>
      <c r="P8714" s="135"/>
      <c r="Q8714" s="135"/>
      <c r="R8714" s="132"/>
      <c r="S8714" s="132"/>
      <c r="T8714" s="131"/>
      <c r="U8714" s="6"/>
      <c r="V8714" s="8"/>
      <c r="W8714" s="8"/>
      <c r="X8714" s="133" t="str">
        <f>F8714</f>
        <v>---</v>
      </c>
      <c r="Y8714" s="9"/>
      <c r="AA8714" s="11"/>
    </row>
    <row r="8715" spans="1:27" ht="7.5" customHeight="1" outlineLevel="5" x14ac:dyDescent="0.15">
      <c r="B8715" s="69"/>
      <c r="C8715" s="69"/>
      <c r="D8715" s="60"/>
      <c r="E8715" s="60"/>
      <c r="F8715" s="61"/>
      <c r="G8715" s="60"/>
      <c r="H8715" s="65"/>
      <c r="I8715" s="105"/>
      <c r="J8715" s="63"/>
      <c r="K8715" s="65"/>
      <c r="L8715" s="65"/>
      <c r="M8715" s="65"/>
      <c r="N8715" s="65"/>
      <c r="O8715" s="63"/>
      <c r="P8715" s="63"/>
      <c r="Q8715" s="63"/>
      <c r="R8715" s="60"/>
      <c r="S8715" s="60"/>
      <c r="T8715" s="69"/>
      <c r="U8715" s="8"/>
      <c r="X8715" s="60"/>
    </row>
    <row r="8716" spans="1:27" outlineLevel="4" x14ac:dyDescent="0.15">
      <c r="B8716" s="6"/>
      <c r="C8716" s="6"/>
      <c r="D8716" s="6"/>
      <c r="E8716" s="6"/>
      <c r="F8716" s="6"/>
      <c r="G8716" s="6"/>
      <c r="H8716" s="6"/>
      <c r="I8716" s="8"/>
      <c r="J8716" s="8"/>
      <c r="K8716" s="6"/>
      <c r="L8716" s="6"/>
      <c r="M8716" s="6"/>
      <c r="N8716" s="6"/>
      <c r="O8716" s="6"/>
      <c r="P8716" s="8"/>
      <c r="Q8716" s="8"/>
      <c r="R8716" s="8"/>
      <c r="S8716" s="6"/>
      <c r="T8716" s="6"/>
      <c r="X8716" s="6"/>
    </row>
    <row r="8717" spans="1:27" ht="11.25" outlineLevel="3" x14ac:dyDescent="0.2">
      <c r="A8717" s="96" t="s">
        <v>322</v>
      </c>
      <c r="B8717" s="100">
        <v>4</v>
      </c>
      <c r="C8717" s="114"/>
      <c r="D8717" s="115" t="s">
        <v>533</v>
      </c>
      <c r="E8717" s="115"/>
      <c r="F8717" s="116" t="s">
        <v>186</v>
      </c>
      <c r="G8717" s="115"/>
      <c r="H8717" s="117"/>
      <c r="I8717" s="118"/>
      <c r="J8717" s="98">
        <f>SUBTOTAL(9,J8718:J8733)</f>
        <v>0</v>
      </c>
      <c r="K8717" s="117"/>
      <c r="L8717" s="99">
        <f>SUBTOTAL(9,L8718:L8733)</f>
        <v>0</v>
      </c>
      <c r="M8717" s="117"/>
      <c r="N8717" s="99">
        <f>SUBTOTAL(9,N8718:N8733)</f>
        <v>0</v>
      </c>
      <c r="O8717" s="119"/>
      <c r="P8717" s="98">
        <f>SUBTOTAL(9,P8718:P8733)</f>
        <v>0</v>
      </c>
      <c r="Q8717" s="98">
        <f>SUBTOTAL(9,Q8718:Q8733)</f>
        <v>0</v>
      </c>
      <c r="R8717" s="115"/>
      <c r="S8717" s="115"/>
      <c r="T8717" s="100">
        <f>SUBTOTAL(9,T8718:T8733)</f>
        <v>5</v>
      </c>
      <c r="U8717" s="6"/>
      <c r="V8717" s="8"/>
      <c r="W8717" s="8"/>
      <c r="X8717" s="60"/>
    </row>
    <row r="8718" spans="1:27" ht="11.25" outlineLevel="4" x14ac:dyDescent="0.2">
      <c r="A8718" s="4"/>
      <c r="B8718" s="120"/>
      <c r="C8718" s="121">
        <v>1</v>
      </c>
      <c r="D8718" s="122" t="s">
        <v>534</v>
      </c>
      <c r="E8718" s="123" t="s">
        <v>3910</v>
      </c>
      <c r="F8718" s="124" t="s">
        <v>3911</v>
      </c>
      <c r="G8718" s="122" t="s">
        <v>724</v>
      </c>
      <c r="H8718" s="125">
        <v>2</v>
      </c>
      <c r="I8718" s="126">
        <v>0</v>
      </c>
      <c r="J8718" s="127">
        <f>H8718*I8718</f>
        <v>0</v>
      </c>
      <c r="K8718" s="125"/>
      <c r="L8718" s="125">
        <f>H8718*K8718</f>
        <v>0</v>
      </c>
      <c r="M8718" s="125"/>
      <c r="N8718" s="125">
        <f>H8718*M8718</f>
        <v>0</v>
      </c>
      <c r="O8718" s="127">
        <v>15</v>
      </c>
      <c r="P8718" s="127">
        <f>J8718*(O8718/100)</f>
        <v>0</v>
      </c>
      <c r="Q8718" s="127">
        <f>J8718+P8718</f>
        <v>0</v>
      </c>
      <c r="R8718" s="128"/>
      <c r="S8718" s="128" t="s">
        <v>538</v>
      </c>
      <c r="T8718" s="129">
        <v>1</v>
      </c>
      <c r="U8718" s="8"/>
      <c r="V8718" s="8"/>
      <c r="W8718" s="8"/>
      <c r="X8718" s="60"/>
    </row>
    <row r="8719" spans="1:27" ht="9.75" outlineLevel="5" x14ac:dyDescent="0.2">
      <c r="A8719" s="130"/>
      <c r="B8719" s="131"/>
      <c r="C8719" s="131"/>
      <c r="D8719" s="132"/>
      <c r="E8719" s="136" t="s">
        <v>0</v>
      </c>
      <c r="F8719" s="159" t="s">
        <v>3912</v>
      </c>
      <c r="G8719" s="159"/>
      <c r="H8719" s="160"/>
      <c r="I8719" s="161"/>
      <c r="J8719" s="162"/>
      <c r="K8719" s="134"/>
      <c r="L8719" s="134"/>
      <c r="M8719" s="134"/>
      <c r="N8719" s="134"/>
      <c r="O8719" s="135"/>
      <c r="P8719" s="135"/>
      <c r="Q8719" s="135"/>
      <c r="R8719" s="132"/>
      <c r="S8719" s="132"/>
      <c r="T8719" s="131"/>
      <c r="U8719" s="6"/>
      <c r="V8719" s="8"/>
      <c r="W8719" s="8"/>
      <c r="X8719" s="133" t="str">
        <f>F8719</f>
        <v>Montáž rozvodnic oceloplechových nebo plastových bez zapojení vodičů běžných, hmotnosti do 100 kg</v>
      </c>
      <c r="Y8719" s="9"/>
      <c r="AA8719" s="11"/>
    </row>
    <row r="8720" spans="1:27" ht="7.5" customHeight="1" outlineLevel="5" x14ac:dyDescent="0.15">
      <c r="B8720" s="69"/>
      <c r="C8720" s="69"/>
      <c r="D8720" s="60"/>
      <c r="E8720" s="60"/>
      <c r="F8720" s="61"/>
      <c r="G8720" s="60"/>
      <c r="H8720" s="65"/>
      <c r="I8720" s="105"/>
      <c r="J8720" s="63"/>
      <c r="K8720" s="65"/>
      <c r="L8720" s="65"/>
      <c r="M8720" s="65"/>
      <c r="N8720" s="65"/>
      <c r="O8720" s="63"/>
      <c r="P8720" s="63"/>
      <c r="Q8720" s="63"/>
      <c r="R8720" s="60"/>
      <c r="S8720" s="60"/>
      <c r="T8720" s="69"/>
      <c r="U8720" s="8"/>
      <c r="X8720" s="60"/>
    </row>
    <row r="8721" spans="1:27" ht="11.25" outlineLevel="4" x14ac:dyDescent="0.2">
      <c r="A8721" s="4"/>
      <c r="B8721" s="120"/>
      <c r="C8721" s="121">
        <v>2</v>
      </c>
      <c r="D8721" s="122" t="s">
        <v>760</v>
      </c>
      <c r="E8721" s="123" t="s">
        <v>3913</v>
      </c>
      <c r="F8721" s="124" t="s">
        <v>3914</v>
      </c>
      <c r="G8721" s="122" t="s">
        <v>3664</v>
      </c>
      <c r="H8721" s="125">
        <v>2</v>
      </c>
      <c r="I8721" s="126">
        <v>0</v>
      </c>
      <c r="J8721" s="127">
        <f>H8721*I8721</f>
        <v>0</v>
      </c>
      <c r="K8721" s="125"/>
      <c r="L8721" s="125">
        <f>H8721*K8721</f>
        <v>0</v>
      </c>
      <c r="M8721" s="125"/>
      <c r="N8721" s="125">
        <f>H8721*M8721</f>
        <v>0</v>
      </c>
      <c r="O8721" s="127">
        <v>15</v>
      </c>
      <c r="P8721" s="127">
        <f>J8721*(O8721/100)</f>
        <v>0</v>
      </c>
      <c r="Q8721" s="127">
        <f>J8721+P8721</f>
        <v>0</v>
      </c>
      <c r="R8721" s="128"/>
      <c r="S8721" s="128" t="s">
        <v>776</v>
      </c>
      <c r="T8721" s="129">
        <v>1</v>
      </c>
      <c r="U8721" s="8"/>
      <c r="V8721" s="8"/>
      <c r="W8721" s="8"/>
      <c r="X8721" s="60"/>
    </row>
    <row r="8722" spans="1:27" ht="9.75" outlineLevel="5" x14ac:dyDescent="0.2">
      <c r="A8722" s="130"/>
      <c r="B8722" s="131"/>
      <c r="C8722" s="131"/>
      <c r="D8722" s="132"/>
      <c r="E8722" s="136" t="s">
        <v>0</v>
      </c>
      <c r="F8722" s="159" t="s">
        <v>763</v>
      </c>
      <c r="G8722" s="159"/>
      <c r="H8722" s="160"/>
      <c r="I8722" s="161"/>
      <c r="J8722" s="162"/>
      <c r="K8722" s="134"/>
      <c r="L8722" s="134"/>
      <c r="M8722" s="134"/>
      <c r="N8722" s="134"/>
      <c r="O8722" s="135"/>
      <c r="P8722" s="135"/>
      <c r="Q8722" s="135"/>
      <c r="R8722" s="132"/>
      <c r="S8722" s="132"/>
      <c r="T8722" s="131"/>
      <c r="U8722" s="6"/>
      <c r="V8722" s="8"/>
      <c r="W8722" s="8"/>
      <c r="X8722" s="133" t="str">
        <f>F8722</f>
        <v>---</v>
      </c>
      <c r="Y8722" s="9"/>
      <c r="AA8722" s="11"/>
    </row>
    <row r="8723" spans="1:27" ht="7.5" customHeight="1" outlineLevel="5" x14ac:dyDescent="0.15">
      <c r="B8723" s="69"/>
      <c r="C8723" s="69"/>
      <c r="D8723" s="60"/>
      <c r="E8723" s="60"/>
      <c r="F8723" s="61"/>
      <c r="G8723" s="60"/>
      <c r="H8723" s="65"/>
      <c r="I8723" s="105"/>
      <c r="J8723" s="63"/>
      <c r="K8723" s="65"/>
      <c r="L8723" s="65"/>
      <c r="M8723" s="65"/>
      <c r="N8723" s="65"/>
      <c r="O8723" s="63"/>
      <c r="P8723" s="63"/>
      <c r="Q8723" s="63"/>
      <c r="R8723" s="60"/>
      <c r="S8723" s="60"/>
      <c r="T8723" s="69"/>
      <c r="U8723" s="8"/>
      <c r="X8723" s="60"/>
    </row>
    <row r="8724" spans="1:27" ht="11.25" outlineLevel="4" x14ac:dyDescent="0.2">
      <c r="A8724" s="4"/>
      <c r="B8724" s="120"/>
      <c r="C8724" s="121">
        <v>3</v>
      </c>
      <c r="D8724" s="122" t="s">
        <v>534</v>
      </c>
      <c r="E8724" s="123" t="s">
        <v>3915</v>
      </c>
      <c r="F8724" s="124" t="s">
        <v>3916</v>
      </c>
      <c r="G8724" s="122" t="s">
        <v>3757</v>
      </c>
      <c r="H8724" s="125">
        <v>38</v>
      </c>
      <c r="I8724" s="126">
        <v>0</v>
      </c>
      <c r="J8724" s="127">
        <f>H8724*I8724</f>
        <v>0</v>
      </c>
      <c r="K8724" s="125"/>
      <c r="L8724" s="125">
        <f>H8724*K8724</f>
        <v>0</v>
      </c>
      <c r="M8724" s="125"/>
      <c r="N8724" s="125">
        <f>H8724*M8724</f>
        <v>0</v>
      </c>
      <c r="O8724" s="127">
        <v>15</v>
      </c>
      <c r="P8724" s="127">
        <f>J8724*(O8724/100)</f>
        <v>0</v>
      </c>
      <c r="Q8724" s="127">
        <f>J8724+P8724</f>
        <v>0</v>
      </c>
      <c r="R8724" s="128"/>
      <c r="S8724" s="128" t="s">
        <v>538</v>
      </c>
      <c r="T8724" s="129">
        <v>1</v>
      </c>
      <c r="U8724" s="8"/>
      <c r="V8724" s="8"/>
      <c r="W8724" s="8"/>
      <c r="X8724" s="60"/>
    </row>
    <row r="8725" spans="1:27" ht="9.75" outlineLevel="5" x14ac:dyDescent="0.2">
      <c r="A8725" s="130"/>
      <c r="B8725" s="131"/>
      <c r="C8725" s="131"/>
      <c r="D8725" s="132"/>
      <c r="E8725" s="136" t="s">
        <v>0</v>
      </c>
      <c r="F8725" s="159" t="s">
        <v>3917</v>
      </c>
      <c r="G8725" s="159"/>
      <c r="H8725" s="160"/>
      <c r="I8725" s="161"/>
      <c r="J8725" s="162"/>
      <c r="K8725" s="134"/>
      <c r="L8725" s="134"/>
      <c r="M8725" s="134"/>
      <c r="N8725" s="134"/>
      <c r="O8725" s="135"/>
      <c r="P8725" s="135"/>
      <c r="Q8725" s="135"/>
      <c r="R8725" s="132"/>
      <c r="S8725" s="132"/>
      <c r="T8725" s="131"/>
      <c r="U8725" s="6"/>
      <c r="V8725" s="8"/>
      <c r="W8725" s="8"/>
      <c r="X8725" s="133" t="str">
        <f>F8725</f>
        <v>Hodinové zúčtovací sazby profesí PSV provádění stavebních instalací elektrikář odborný</v>
      </c>
      <c r="Y8725" s="9"/>
      <c r="AA8725" s="11"/>
    </row>
    <row r="8726" spans="1:27" ht="7.5" customHeight="1" outlineLevel="5" x14ac:dyDescent="0.15">
      <c r="B8726" s="69"/>
      <c r="C8726" s="69"/>
      <c r="D8726" s="60"/>
      <c r="E8726" s="60"/>
      <c r="F8726" s="61"/>
      <c r="G8726" s="60"/>
      <c r="H8726" s="65"/>
      <c r="I8726" s="105"/>
      <c r="J8726" s="63"/>
      <c r="K8726" s="65"/>
      <c r="L8726" s="65"/>
      <c r="M8726" s="65"/>
      <c r="N8726" s="65"/>
      <c r="O8726" s="63"/>
      <c r="P8726" s="63"/>
      <c r="Q8726" s="63"/>
      <c r="R8726" s="60"/>
      <c r="S8726" s="60"/>
      <c r="T8726" s="69"/>
      <c r="U8726" s="8"/>
      <c r="X8726" s="60"/>
    </row>
    <row r="8727" spans="1:27" ht="22.5" outlineLevel="4" x14ac:dyDescent="0.2">
      <c r="A8727" s="4"/>
      <c r="B8727" s="120"/>
      <c r="C8727" s="121">
        <v>4</v>
      </c>
      <c r="D8727" s="122" t="s">
        <v>760</v>
      </c>
      <c r="E8727" s="123" t="s">
        <v>3918</v>
      </c>
      <c r="F8727" s="124" t="s">
        <v>3919</v>
      </c>
      <c r="G8727" s="122" t="s">
        <v>3854</v>
      </c>
      <c r="H8727" s="125">
        <v>1</v>
      </c>
      <c r="I8727" s="126">
        <v>0</v>
      </c>
      <c r="J8727" s="127">
        <f>H8727*I8727</f>
        <v>0</v>
      </c>
      <c r="K8727" s="125"/>
      <c r="L8727" s="125">
        <f>H8727*K8727</f>
        <v>0</v>
      </c>
      <c r="M8727" s="125"/>
      <c r="N8727" s="125">
        <f>H8727*M8727</f>
        <v>0</v>
      </c>
      <c r="O8727" s="127">
        <v>15</v>
      </c>
      <c r="P8727" s="127">
        <f>J8727*(O8727/100)</f>
        <v>0</v>
      </c>
      <c r="Q8727" s="127">
        <f>J8727+P8727</f>
        <v>0</v>
      </c>
      <c r="R8727" s="128"/>
      <c r="S8727" s="128" t="s">
        <v>776</v>
      </c>
      <c r="T8727" s="129">
        <v>1</v>
      </c>
      <c r="U8727" s="8"/>
      <c r="V8727" s="8"/>
      <c r="W8727" s="8"/>
      <c r="X8727" s="60"/>
    </row>
    <row r="8728" spans="1:27" ht="9.75" outlineLevel="5" x14ac:dyDescent="0.2">
      <c r="A8728" s="130"/>
      <c r="B8728" s="131"/>
      <c r="C8728" s="131"/>
      <c r="D8728" s="132"/>
      <c r="E8728" s="136" t="s">
        <v>0</v>
      </c>
      <c r="F8728" s="159" t="s">
        <v>763</v>
      </c>
      <c r="G8728" s="159"/>
      <c r="H8728" s="160"/>
      <c r="I8728" s="161"/>
      <c r="J8728" s="162"/>
      <c r="K8728" s="134"/>
      <c r="L8728" s="134"/>
      <c r="M8728" s="134"/>
      <c r="N8728" s="134"/>
      <c r="O8728" s="135"/>
      <c r="P8728" s="135"/>
      <c r="Q8728" s="135"/>
      <c r="R8728" s="132"/>
      <c r="S8728" s="132"/>
      <c r="T8728" s="131"/>
      <c r="U8728" s="6"/>
      <c r="V8728" s="8"/>
      <c r="W8728" s="8"/>
      <c r="X8728" s="133" t="str">
        <f>F8728</f>
        <v>---</v>
      </c>
      <c r="Y8728" s="9"/>
      <c r="AA8728" s="11"/>
    </row>
    <row r="8729" spans="1:27" ht="7.5" customHeight="1" outlineLevel="5" x14ac:dyDescent="0.15">
      <c r="B8729" s="69"/>
      <c r="C8729" s="69"/>
      <c r="D8729" s="60"/>
      <c r="E8729" s="60"/>
      <c r="F8729" s="61"/>
      <c r="G8729" s="60"/>
      <c r="H8729" s="65"/>
      <c r="I8729" s="105"/>
      <c r="J8729" s="63"/>
      <c r="K8729" s="65"/>
      <c r="L8729" s="65"/>
      <c r="M8729" s="65"/>
      <c r="N8729" s="65"/>
      <c r="O8729" s="63"/>
      <c r="P8729" s="63"/>
      <c r="Q8729" s="63"/>
      <c r="R8729" s="60"/>
      <c r="S8729" s="60"/>
      <c r="T8729" s="69"/>
      <c r="U8729" s="8"/>
      <c r="X8729" s="60"/>
    </row>
    <row r="8730" spans="1:27" ht="22.5" outlineLevel="4" x14ac:dyDescent="0.2">
      <c r="A8730" s="4"/>
      <c r="B8730" s="120"/>
      <c r="C8730" s="121">
        <v>5</v>
      </c>
      <c r="D8730" s="122" t="s">
        <v>760</v>
      </c>
      <c r="E8730" s="123" t="s">
        <v>3920</v>
      </c>
      <c r="F8730" s="124" t="s">
        <v>3921</v>
      </c>
      <c r="G8730" s="122" t="s">
        <v>3854</v>
      </c>
      <c r="H8730" s="125">
        <v>1</v>
      </c>
      <c r="I8730" s="126">
        <v>0</v>
      </c>
      <c r="J8730" s="127">
        <f>H8730*I8730</f>
        <v>0</v>
      </c>
      <c r="K8730" s="125"/>
      <c r="L8730" s="125">
        <f>H8730*K8730</f>
        <v>0</v>
      </c>
      <c r="M8730" s="125"/>
      <c r="N8730" s="125">
        <f>H8730*M8730</f>
        <v>0</v>
      </c>
      <c r="O8730" s="127">
        <v>15</v>
      </c>
      <c r="P8730" s="127">
        <f>J8730*(O8730/100)</f>
        <v>0</v>
      </c>
      <c r="Q8730" s="127">
        <f>J8730+P8730</f>
        <v>0</v>
      </c>
      <c r="R8730" s="128"/>
      <c r="S8730" s="128" t="s">
        <v>776</v>
      </c>
      <c r="T8730" s="129">
        <v>1</v>
      </c>
      <c r="U8730" s="8"/>
      <c r="V8730" s="8"/>
      <c r="W8730" s="8"/>
      <c r="X8730" s="60"/>
    </row>
    <row r="8731" spans="1:27" ht="9.75" outlineLevel="5" x14ac:dyDescent="0.2">
      <c r="A8731" s="130"/>
      <c r="B8731" s="131"/>
      <c r="C8731" s="131"/>
      <c r="D8731" s="132"/>
      <c r="E8731" s="136" t="s">
        <v>0</v>
      </c>
      <c r="F8731" s="159" t="s">
        <v>763</v>
      </c>
      <c r="G8731" s="159"/>
      <c r="H8731" s="160"/>
      <c r="I8731" s="161"/>
      <c r="J8731" s="162"/>
      <c r="K8731" s="134"/>
      <c r="L8731" s="134"/>
      <c r="M8731" s="134"/>
      <c r="N8731" s="134"/>
      <c r="O8731" s="135"/>
      <c r="P8731" s="135"/>
      <c r="Q8731" s="135"/>
      <c r="R8731" s="132"/>
      <c r="S8731" s="132"/>
      <c r="T8731" s="131"/>
      <c r="U8731" s="6"/>
      <c r="V8731" s="8"/>
      <c r="W8731" s="8"/>
      <c r="X8731" s="133" t="str">
        <f>F8731</f>
        <v>---</v>
      </c>
      <c r="Y8731" s="9"/>
      <c r="AA8731" s="11"/>
    </row>
    <row r="8732" spans="1:27" ht="7.5" customHeight="1" outlineLevel="5" x14ac:dyDescent="0.15">
      <c r="B8732" s="69"/>
      <c r="C8732" s="69"/>
      <c r="D8732" s="60"/>
      <c r="E8732" s="60"/>
      <c r="F8732" s="61"/>
      <c r="G8732" s="60"/>
      <c r="H8732" s="65"/>
      <c r="I8732" s="105"/>
      <c r="J8732" s="63"/>
      <c r="K8732" s="65"/>
      <c r="L8732" s="65"/>
      <c r="M8732" s="65"/>
      <c r="N8732" s="65"/>
      <c r="O8732" s="63"/>
      <c r="P8732" s="63"/>
      <c r="Q8732" s="63"/>
      <c r="R8732" s="60"/>
      <c r="S8732" s="60"/>
      <c r="T8732" s="69"/>
      <c r="U8732" s="8"/>
      <c r="X8732" s="60"/>
    </row>
    <row r="8733" spans="1:27" outlineLevel="4" x14ac:dyDescent="0.15">
      <c r="B8733" s="6"/>
      <c r="C8733" s="6"/>
      <c r="D8733" s="6"/>
      <c r="E8733" s="6"/>
      <c r="F8733" s="6"/>
      <c r="G8733" s="6"/>
      <c r="H8733" s="6"/>
      <c r="I8733" s="8"/>
      <c r="J8733" s="8"/>
      <c r="K8733" s="6"/>
      <c r="L8733" s="6"/>
      <c r="M8733" s="6"/>
      <c r="N8733" s="6"/>
      <c r="O8733" s="6"/>
      <c r="P8733" s="8"/>
      <c r="Q8733" s="8"/>
      <c r="R8733" s="8"/>
      <c r="S8733" s="6"/>
      <c r="T8733" s="6"/>
      <c r="X8733" s="6"/>
    </row>
    <row r="8734" spans="1:27" ht="11.25" outlineLevel="3" x14ac:dyDescent="0.2">
      <c r="A8734" s="96" t="s">
        <v>323</v>
      </c>
      <c r="B8734" s="100">
        <v>4</v>
      </c>
      <c r="C8734" s="114"/>
      <c r="D8734" s="115" t="s">
        <v>533</v>
      </c>
      <c r="E8734" s="115"/>
      <c r="F8734" s="116" t="s">
        <v>188</v>
      </c>
      <c r="G8734" s="115"/>
      <c r="H8734" s="117"/>
      <c r="I8734" s="118"/>
      <c r="J8734" s="98">
        <f>SUBTOTAL(9,J8735:J8747)</f>
        <v>0</v>
      </c>
      <c r="K8734" s="117"/>
      <c r="L8734" s="99">
        <f>SUBTOTAL(9,L8735:L8747)</f>
        <v>0</v>
      </c>
      <c r="M8734" s="117"/>
      <c r="N8734" s="99">
        <f>SUBTOTAL(9,N8735:N8747)</f>
        <v>0</v>
      </c>
      <c r="O8734" s="119"/>
      <c r="P8734" s="98">
        <f>SUBTOTAL(9,P8735:P8747)</f>
        <v>0</v>
      </c>
      <c r="Q8734" s="98">
        <f>SUBTOTAL(9,Q8735:Q8747)</f>
        <v>0</v>
      </c>
      <c r="R8734" s="115"/>
      <c r="S8734" s="115"/>
      <c r="T8734" s="100">
        <f>SUBTOTAL(9,T8735:T8747)</f>
        <v>4</v>
      </c>
      <c r="U8734" s="6"/>
      <c r="V8734" s="8"/>
      <c r="W8734" s="8"/>
      <c r="X8734" s="60"/>
    </row>
    <row r="8735" spans="1:27" ht="11.25" outlineLevel="4" x14ac:dyDescent="0.2">
      <c r="A8735" s="4"/>
      <c r="B8735" s="120"/>
      <c r="C8735" s="121">
        <v>1</v>
      </c>
      <c r="D8735" s="122" t="s">
        <v>534</v>
      </c>
      <c r="E8735" s="123" t="s">
        <v>3922</v>
      </c>
      <c r="F8735" s="124" t="s">
        <v>3923</v>
      </c>
      <c r="G8735" s="122" t="s">
        <v>724</v>
      </c>
      <c r="H8735" s="125">
        <v>1</v>
      </c>
      <c r="I8735" s="126">
        <v>0</v>
      </c>
      <c r="J8735" s="127">
        <f>H8735*I8735</f>
        <v>0</v>
      </c>
      <c r="K8735" s="125"/>
      <c r="L8735" s="125">
        <f>H8735*K8735</f>
        <v>0</v>
      </c>
      <c r="M8735" s="125"/>
      <c r="N8735" s="125">
        <f>H8735*M8735</f>
        <v>0</v>
      </c>
      <c r="O8735" s="127">
        <v>15</v>
      </c>
      <c r="P8735" s="127">
        <f>J8735*(O8735/100)</f>
        <v>0</v>
      </c>
      <c r="Q8735" s="127">
        <f>J8735+P8735</f>
        <v>0</v>
      </c>
      <c r="R8735" s="128"/>
      <c r="S8735" s="128" t="s">
        <v>538</v>
      </c>
      <c r="T8735" s="129">
        <v>1</v>
      </c>
      <c r="U8735" s="8"/>
      <c r="V8735" s="8"/>
      <c r="W8735" s="8"/>
      <c r="X8735" s="60"/>
    </row>
    <row r="8736" spans="1:27" ht="9.75" outlineLevel="5" x14ac:dyDescent="0.2">
      <c r="A8736" s="130"/>
      <c r="B8736" s="131"/>
      <c r="C8736" s="131"/>
      <c r="D8736" s="132"/>
      <c r="E8736" s="136" t="s">
        <v>0</v>
      </c>
      <c r="F8736" s="159" t="s">
        <v>3924</v>
      </c>
      <c r="G8736" s="159"/>
      <c r="H8736" s="160"/>
      <c r="I8736" s="161"/>
      <c r="J8736" s="162"/>
      <c r="K8736" s="134"/>
      <c r="L8736" s="134"/>
      <c r="M8736" s="134"/>
      <c r="N8736" s="134"/>
      <c r="O8736" s="135"/>
      <c r="P8736" s="135"/>
      <c r="Q8736" s="135"/>
      <c r="R8736" s="132"/>
      <c r="S8736" s="132"/>
      <c r="T8736" s="131"/>
      <c r="U8736" s="6"/>
      <c r="V8736" s="8"/>
      <c r="W8736" s="8"/>
      <c r="X8736" s="133" t="str">
        <f>F8736</f>
        <v>Montáž rozvodnic oceloplechových nebo plastových bez zapojení vodičů běžných, hmotnosti do 50 kg</v>
      </c>
      <c r="Y8736" s="9"/>
      <c r="AA8736" s="11"/>
    </row>
    <row r="8737" spans="1:27" ht="7.5" customHeight="1" outlineLevel="5" x14ac:dyDescent="0.15">
      <c r="B8737" s="69"/>
      <c r="C8737" s="69"/>
      <c r="D8737" s="60"/>
      <c r="E8737" s="60"/>
      <c r="F8737" s="61"/>
      <c r="G8737" s="60"/>
      <c r="H8737" s="65"/>
      <c r="I8737" s="105"/>
      <c r="J8737" s="63"/>
      <c r="K8737" s="65"/>
      <c r="L8737" s="65"/>
      <c r="M8737" s="65"/>
      <c r="N8737" s="65"/>
      <c r="O8737" s="63"/>
      <c r="P8737" s="63"/>
      <c r="Q8737" s="63"/>
      <c r="R8737" s="60"/>
      <c r="S8737" s="60"/>
      <c r="T8737" s="69"/>
      <c r="U8737" s="8"/>
      <c r="X8737" s="60"/>
    </row>
    <row r="8738" spans="1:27" ht="11.25" outlineLevel="4" x14ac:dyDescent="0.2">
      <c r="A8738" s="4"/>
      <c r="B8738" s="120"/>
      <c r="C8738" s="121">
        <v>2</v>
      </c>
      <c r="D8738" s="122" t="s">
        <v>760</v>
      </c>
      <c r="E8738" s="123" t="s">
        <v>3913</v>
      </c>
      <c r="F8738" s="124" t="s">
        <v>3914</v>
      </c>
      <c r="G8738" s="122" t="s">
        <v>3664</v>
      </c>
      <c r="H8738" s="125">
        <v>1</v>
      </c>
      <c r="I8738" s="126">
        <v>0</v>
      </c>
      <c r="J8738" s="127">
        <f>H8738*I8738</f>
        <v>0</v>
      </c>
      <c r="K8738" s="125"/>
      <c r="L8738" s="125">
        <f>H8738*K8738</f>
        <v>0</v>
      </c>
      <c r="M8738" s="125"/>
      <c r="N8738" s="125">
        <f>H8738*M8738</f>
        <v>0</v>
      </c>
      <c r="O8738" s="127">
        <v>15</v>
      </c>
      <c r="P8738" s="127">
        <f>J8738*(O8738/100)</f>
        <v>0</v>
      </c>
      <c r="Q8738" s="127">
        <f>J8738+P8738</f>
        <v>0</v>
      </c>
      <c r="R8738" s="128"/>
      <c r="S8738" s="128" t="s">
        <v>776</v>
      </c>
      <c r="T8738" s="129">
        <v>1</v>
      </c>
      <c r="U8738" s="8"/>
      <c r="V8738" s="8"/>
      <c r="W8738" s="8"/>
      <c r="X8738" s="60"/>
    </row>
    <row r="8739" spans="1:27" ht="9.75" outlineLevel="5" x14ac:dyDescent="0.2">
      <c r="A8739" s="130"/>
      <c r="B8739" s="131"/>
      <c r="C8739" s="131"/>
      <c r="D8739" s="132"/>
      <c r="E8739" s="136" t="s">
        <v>0</v>
      </c>
      <c r="F8739" s="159" t="s">
        <v>763</v>
      </c>
      <c r="G8739" s="159"/>
      <c r="H8739" s="160"/>
      <c r="I8739" s="161"/>
      <c r="J8739" s="162"/>
      <c r="K8739" s="134"/>
      <c r="L8739" s="134"/>
      <c r="M8739" s="134"/>
      <c r="N8739" s="134"/>
      <c r="O8739" s="135"/>
      <c r="P8739" s="135"/>
      <c r="Q8739" s="135"/>
      <c r="R8739" s="132"/>
      <c r="S8739" s="132"/>
      <c r="T8739" s="131"/>
      <c r="U8739" s="6"/>
      <c r="V8739" s="8"/>
      <c r="W8739" s="8"/>
      <c r="X8739" s="133" t="str">
        <f>F8739</f>
        <v>---</v>
      </c>
      <c r="Y8739" s="9"/>
      <c r="AA8739" s="11"/>
    </row>
    <row r="8740" spans="1:27" ht="7.5" customHeight="1" outlineLevel="5" x14ac:dyDescent="0.15">
      <c r="B8740" s="69"/>
      <c r="C8740" s="69"/>
      <c r="D8740" s="60"/>
      <c r="E8740" s="60"/>
      <c r="F8740" s="61"/>
      <c r="G8740" s="60"/>
      <c r="H8740" s="65"/>
      <c r="I8740" s="105"/>
      <c r="J8740" s="63"/>
      <c r="K8740" s="65"/>
      <c r="L8740" s="65"/>
      <c r="M8740" s="65"/>
      <c r="N8740" s="65"/>
      <c r="O8740" s="63"/>
      <c r="P8740" s="63"/>
      <c r="Q8740" s="63"/>
      <c r="R8740" s="60"/>
      <c r="S8740" s="60"/>
      <c r="T8740" s="69"/>
      <c r="U8740" s="8"/>
      <c r="X8740" s="60"/>
    </row>
    <row r="8741" spans="1:27" ht="11.25" outlineLevel="4" x14ac:dyDescent="0.2">
      <c r="A8741" s="4"/>
      <c r="B8741" s="120"/>
      <c r="C8741" s="121">
        <v>3</v>
      </c>
      <c r="D8741" s="122" t="s">
        <v>534</v>
      </c>
      <c r="E8741" s="123" t="s">
        <v>3915</v>
      </c>
      <c r="F8741" s="124" t="s">
        <v>3916</v>
      </c>
      <c r="G8741" s="122" t="s">
        <v>3757</v>
      </c>
      <c r="H8741" s="125">
        <v>12</v>
      </c>
      <c r="I8741" s="126">
        <v>0</v>
      </c>
      <c r="J8741" s="127">
        <f>H8741*I8741</f>
        <v>0</v>
      </c>
      <c r="K8741" s="125"/>
      <c r="L8741" s="125">
        <f>H8741*K8741</f>
        <v>0</v>
      </c>
      <c r="M8741" s="125"/>
      <c r="N8741" s="125">
        <f>H8741*M8741</f>
        <v>0</v>
      </c>
      <c r="O8741" s="127">
        <v>15</v>
      </c>
      <c r="P8741" s="127">
        <f>J8741*(O8741/100)</f>
        <v>0</v>
      </c>
      <c r="Q8741" s="127">
        <f>J8741+P8741</f>
        <v>0</v>
      </c>
      <c r="R8741" s="128"/>
      <c r="S8741" s="128" t="s">
        <v>538</v>
      </c>
      <c r="T8741" s="129">
        <v>1</v>
      </c>
      <c r="U8741" s="8"/>
      <c r="V8741" s="8"/>
      <c r="W8741" s="8"/>
      <c r="X8741" s="60"/>
    </row>
    <row r="8742" spans="1:27" ht="9.75" outlineLevel="5" x14ac:dyDescent="0.2">
      <c r="A8742" s="130"/>
      <c r="B8742" s="131"/>
      <c r="C8742" s="131"/>
      <c r="D8742" s="132"/>
      <c r="E8742" s="136" t="s">
        <v>0</v>
      </c>
      <c r="F8742" s="159" t="s">
        <v>3917</v>
      </c>
      <c r="G8742" s="159"/>
      <c r="H8742" s="160"/>
      <c r="I8742" s="161"/>
      <c r="J8742" s="162"/>
      <c r="K8742" s="134"/>
      <c r="L8742" s="134"/>
      <c r="M8742" s="134"/>
      <c r="N8742" s="134"/>
      <c r="O8742" s="135"/>
      <c r="P8742" s="135"/>
      <c r="Q8742" s="135"/>
      <c r="R8742" s="132"/>
      <c r="S8742" s="132"/>
      <c r="T8742" s="131"/>
      <c r="U8742" s="6"/>
      <c r="V8742" s="8"/>
      <c r="W8742" s="8"/>
      <c r="X8742" s="133" t="str">
        <f>F8742</f>
        <v>Hodinové zúčtovací sazby profesí PSV provádění stavebních instalací elektrikář odborný</v>
      </c>
      <c r="Y8742" s="9"/>
      <c r="AA8742" s="11"/>
    </row>
    <row r="8743" spans="1:27" ht="7.5" customHeight="1" outlineLevel="5" x14ac:dyDescent="0.15">
      <c r="B8743" s="69"/>
      <c r="C8743" s="69"/>
      <c r="D8743" s="60"/>
      <c r="E8743" s="60"/>
      <c r="F8743" s="61"/>
      <c r="G8743" s="60"/>
      <c r="H8743" s="65"/>
      <c r="I8743" s="105"/>
      <c r="J8743" s="63"/>
      <c r="K8743" s="65"/>
      <c r="L8743" s="65"/>
      <c r="M8743" s="65"/>
      <c r="N8743" s="65"/>
      <c r="O8743" s="63"/>
      <c r="P8743" s="63"/>
      <c r="Q8743" s="63"/>
      <c r="R8743" s="60"/>
      <c r="S8743" s="60"/>
      <c r="T8743" s="69"/>
      <c r="U8743" s="8"/>
      <c r="X8743" s="60"/>
    </row>
    <row r="8744" spans="1:27" ht="22.5" outlineLevel="4" x14ac:dyDescent="0.2">
      <c r="A8744" s="4"/>
      <c r="B8744" s="120"/>
      <c r="C8744" s="121">
        <v>4</v>
      </c>
      <c r="D8744" s="122" t="s">
        <v>760</v>
      </c>
      <c r="E8744" s="123" t="s">
        <v>3925</v>
      </c>
      <c r="F8744" s="124" t="s">
        <v>3926</v>
      </c>
      <c r="G8744" s="122" t="s">
        <v>3854</v>
      </c>
      <c r="H8744" s="125">
        <v>1</v>
      </c>
      <c r="I8744" s="126">
        <v>0</v>
      </c>
      <c r="J8744" s="127">
        <f>H8744*I8744</f>
        <v>0</v>
      </c>
      <c r="K8744" s="125"/>
      <c r="L8744" s="125">
        <f>H8744*K8744</f>
        <v>0</v>
      </c>
      <c r="M8744" s="125"/>
      <c r="N8744" s="125">
        <f>H8744*M8744</f>
        <v>0</v>
      </c>
      <c r="O8744" s="127">
        <v>15</v>
      </c>
      <c r="P8744" s="127">
        <f>J8744*(O8744/100)</f>
        <v>0</v>
      </c>
      <c r="Q8744" s="127">
        <f>J8744+P8744</f>
        <v>0</v>
      </c>
      <c r="R8744" s="128"/>
      <c r="S8744" s="128" t="s">
        <v>776</v>
      </c>
      <c r="T8744" s="129">
        <v>1</v>
      </c>
      <c r="U8744" s="8"/>
      <c r="V8744" s="8"/>
      <c r="W8744" s="8"/>
      <c r="X8744" s="60"/>
    </row>
    <row r="8745" spans="1:27" ht="9.75" outlineLevel="5" x14ac:dyDescent="0.2">
      <c r="A8745" s="130"/>
      <c r="B8745" s="131"/>
      <c r="C8745" s="131"/>
      <c r="D8745" s="132"/>
      <c r="E8745" s="136" t="s">
        <v>0</v>
      </c>
      <c r="F8745" s="159" t="s">
        <v>763</v>
      </c>
      <c r="G8745" s="159"/>
      <c r="H8745" s="160"/>
      <c r="I8745" s="161"/>
      <c r="J8745" s="162"/>
      <c r="K8745" s="134"/>
      <c r="L8745" s="134"/>
      <c r="M8745" s="134"/>
      <c r="N8745" s="134"/>
      <c r="O8745" s="135"/>
      <c r="P8745" s="135"/>
      <c r="Q8745" s="135"/>
      <c r="R8745" s="132"/>
      <c r="S8745" s="132"/>
      <c r="T8745" s="131"/>
      <c r="U8745" s="6"/>
      <c r="V8745" s="8"/>
      <c r="W8745" s="8"/>
      <c r="X8745" s="133" t="str">
        <f>F8745</f>
        <v>---</v>
      </c>
      <c r="Y8745" s="9"/>
      <c r="AA8745" s="11"/>
    </row>
    <row r="8746" spans="1:27" ht="7.5" customHeight="1" outlineLevel="5" x14ac:dyDescent="0.15">
      <c r="B8746" s="69"/>
      <c r="C8746" s="69"/>
      <c r="D8746" s="60"/>
      <c r="E8746" s="60"/>
      <c r="F8746" s="61"/>
      <c r="G8746" s="60"/>
      <c r="H8746" s="65"/>
      <c r="I8746" s="105"/>
      <c r="J8746" s="63"/>
      <c r="K8746" s="65"/>
      <c r="L8746" s="65"/>
      <c r="M8746" s="65"/>
      <c r="N8746" s="65"/>
      <c r="O8746" s="63"/>
      <c r="P8746" s="63"/>
      <c r="Q8746" s="63"/>
      <c r="R8746" s="60"/>
      <c r="S8746" s="60"/>
      <c r="T8746" s="69"/>
      <c r="U8746" s="8"/>
      <c r="X8746" s="60"/>
    </row>
    <row r="8747" spans="1:27" outlineLevel="4" x14ac:dyDescent="0.15">
      <c r="B8747" s="6"/>
      <c r="C8747" s="6"/>
      <c r="D8747" s="6"/>
      <c r="E8747" s="6"/>
      <c r="F8747" s="6"/>
      <c r="G8747" s="6"/>
      <c r="H8747" s="6"/>
      <c r="I8747" s="8"/>
      <c r="J8747" s="8"/>
      <c r="K8747" s="6"/>
      <c r="L8747" s="6"/>
      <c r="M8747" s="6"/>
      <c r="N8747" s="6"/>
      <c r="O8747" s="6"/>
      <c r="P8747" s="8"/>
      <c r="Q8747" s="8"/>
      <c r="R8747" s="8"/>
      <c r="S8747" s="6"/>
      <c r="T8747" s="6"/>
      <c r="X8747" s="6"/>
    </row>
    <row r="8748" spans="1:27" ht="11.25" outlineLevel="3" x14ac:dyDescent="0.2">
      <c r="A8748" s="96" t="s">
        <v>324</v>
      </c>
      <c r="B8748" s="100">
        <v>4</v>
      </c>
      <c r="C8748" s="114"/>
      <c r="D8748" s="115" t="s">
        <v>533</v>
      </c>
      <c r="E8748" s="115"/>
      <c r="F8748" s="116" t="s">
        <v>190</v>
      </c>
      <c r="G8748" s="115"/>
      <c r="H8748" s="117"/>
      <c r="I8748" s="118"/>
      <c r="J8748" s="98">
        <f>SUBTOTAL(9,J8749:J8764)</f>
        <v>0</v>
      </c>
      <c r="K8748" s="117"/>
      <c r="L8748" s="99">
        <f>SUBTOTAL(9,L8749:L8764)</f>
        <v>0</v>
      </c>
      <c r="M8748" s="117"/>
      <c r="N8748" s="99">
        <f>SUBTOTAL(9,N8749:N8764)</f>
        <v>0</v>
      </c>
      <c r="O8748" s="119"/>
      <c r="P8748" s="98">
        <f>SUBTOTAL(9,P8749:P8764)</f>
        <v>0</v>
      </c>
      <c r="Q8748" s="98">
        <f>SUBTOTAL(9,Q8749:Q8764)</f>
        <v>0</v>
      </c>
      <c r="R8748" s="115"/>
      <c r="S8748" s="115"/>
      <c r="T8748" s="100">
        <f>SUBTOTAL(9,T8749:T8764)</f>
        <v>5</v>
      </c>
      <c r="U8748" s="6"/>
      <c r="V8748" s="8"/>
      <c r="W8748" s="8"/>
      <c r="X8748" s="60"/>
    </row>
    <row r="8749" spans="1:27" ht="11.25" outlineLevel="4" x14ac:dyDescent="0.2">
      <c r="A8749" s="4"/>
      <c r="B8749" s="120"/>
      <c r="C8749" s="121">
        <v>1</v>
      </c>
      <c r="D8749" s="122" t="s">
        <v>534</v>
      </c>
      <c r="E8749" s="123" t="s">
        <v>3922</v>
      </c>
      <c r="F8749" s="124" t="s">
        <v>3923</v>
      </c>
      <c r="G8749" s="122" t="s">
        <v>724</v>
      </c>
      <c r="H8749" s="125">
        <v>6</v>
      </c>
      <c r="I8749" s="126">
        <v>0</v>
      </c>
      <c r="J8749" s="127">
        <f>H8749*I8749</f>
        <v>0</v>
      </c>
      <c r="K8749" s="125"/>
      <c r="L8749" s="125">
        <f>H8749*K8749</f>
        <v>0</v>
      </c>
      <c r="M8749" s="125"/>
      <c r="N8749" s="125">
        <f>H8749*M8749</f>
        <v>0</v>
      </c>
      <c r="O8749" s="127">
        <v>15</v>
      </c>
      <c r="P8749" s="127">
        <f>J8749*(O8749/100)</f>
        <v>0</v>
      </c>
      <c r="Q8749" s="127">
        <f>J8749+P8749</f>
        <v>0</v>
      </c>
      <c r="R8749" s="128"/>
      <c r="S8749" s="128" t="s">
        <v>538</v>
      </c>
      <c r="T8749" s="129">
        <v>1</v>
      </c>
      <c r="U8749" s="8"/>
      <c r="V8749" s="8"/>
      <c r="W8749" s="8"/>
      <c r="X8749" s="60"/>
    </row>
    <row r="8750" spans="1:27" ht="9.75" outlineLevel="5" x14ac:dyDescent="0.2">
      <c r="A8750" s="130"/>
      <c r="B8750" s="131"/>
      <c r="C8750" s="131"/>
      <c r="D8750" s="132"/>
      <c r="E8750" s="136" t="s">
        <v>0</v>
      </c>
      <c r="F8750" s="159" t="s">
        <v>3924</v>
      </c>
      <c r="G8750" s="159"/>
      <c r="H8750" s="160"/>
      <c r="I8750" s="161"/>
      <c r="J8750" s="162"/>
      <c r="K8750" s="134"/>
      <c r="L8750" s="134"/>
      <c r="M8750" s="134"/>
      <c r="N8750" s="134"/>
      <c r="O8750" s="135"/>
      <c r="P8750" s="135"/>
      <c r="Q8750" s="135"/>
      <c r="R8750" s="132"/>
      <c r="S8750" s="132"/>
      <c r="T8750" s="131"/>
      <c r="U8750" s="6"/>
      <c r="V8750" s="8"/>
      <c r="W8750" s="8"/>
      <c r="X8750" s="133" t="str">
        <f>F8750</f>
        <v>Montáž rozvodnic oceloplechových nebo plastových bez zapojení vodičů běžných, hmotnosti do 50 kg</v>
      </c>
      <c r="Y8750" s="9"/>
      <c r="AA8750" s="11"/>
    </row>
    <row r="8751" spans="1:27" ht="7.5" customHeight="1" outlineLevel="5" x14ac:dyDescent="0.15">
      <c r="B8751" s="69"/>
      <c r="C8751" s="69"/>
      <c r="D8751" s="60"/>
      <c r="E8751" s="60"/>
      <c r="F8751" s="61"/>
      <c r="G8751" s="60"/>
      <c r="H8751" s="65"/>
      <c r="I8751" s="105"/>
      <c r="J8751" s="63"/>
      <c r="K8751" s="65"/>
      <c r="L8751" s="65"/>
      <c r="M8751" s="65"/>
      <c r="N8751" s="65"/>
      <c r="O8751" s="63"/>
      <c r="P8751" s="63"/>
      <c r="Q8751" s="63"/>
      <c r="R8751" s="60"/>
      <c r="S8751" s="60"/>
      <c r="T8751" s="69"/>
      <c r="U8751" s="8"/>
      <c r="X8751" s="60"/>
    </row>
    <row r="8752" spans="1:27" ht="11.25" outlineLevel="4" x14ac:dyDescent="0.2">
      <c r="A8752" s="4"/>
      <c r="B8752" s="120"/>
      <c r="C8752" s="121">
        <v>2</v>
      </c>
      <c r="D8752" s="122" t="s">
        <v>760</v>
      </c>
      <c r="E8752" s="123" t="s">
        <v>3913</v>
      </c>
      <c r="F8752" s="124" t="s">
        <v>3914</v>
      </c>
      <c r="G8752" s="122" t="s">
        <v>3664</v>
      </c>
      <c r="H8752" s="125">
        <v>6</v>
      </c>
      <c r="I8752" s="126">
        <v>0</v>
      </c>
      <c r="J8752" s="127">
        <f>H8752*I8752</f>
        <v>0</v>
      </c>
      <c r="K8752" s="125"/>
      <c r="L8752" s="125">
        <f>H8752*K8752</f>
        <v>0</v>
      </c>
      <c r="M8752" s="125"/>
      <c r="N8752" s="125">
        <f>H8752*M8752</f>
        <v>0</v>
      </c>
      <c r="O8752" s="127">
        <v>15</v>
      </c>
      <c r="P8752" s="127">
        <f>J8752*(O8752/100)</f>
        <v>0</v>
      </c>
      <c r="Q8752" s="127">
        <f>J8752+P8752</f>
        <v>0</v>
      </c>
      <c r="R8752" s="128"/>
      <c r="S8752" s="128" t="s">
        <v>776</v>
      </c>
      <c r="T8752" s="129">
        <v>1</v>
      </c>
      <c r="U8752" s="8"/>
      <c r="V8752" s="8"/>
      <c r="W8752" s="8"/>
      <c r="X8752" s="60"/>
    </row>
    <row r="8753" spans="1:27" ht="9.75" outlineLevel="5" x14ac:dyDescent="0.2">
      <c r="A8753" s="130"/>
      <c r="B8753" s="131"/>
      <c r="C8753" s="131"/>
      <c r="D8753" s="132"/>
      <c r="E8753" s="136" t="s">
        <v>0</v>
      </c>
      <c r="F8753" s="159" t="s">
        <v>763</v>
      </c>
      <c r="G8753" s="159"/>
      <c r="H8753" s="160"/>
      <c r="I8753" s="161"/>
      <c r="J8753" s="162"/>
      <c r="K8753" s="134"/>
      <c r="L8753" s="134"/>
      <c r="M8753" s="134"/>
      <c r="N8753" s="134"/>
      <c r="O8753" s="135"/>
      <c r="P8753" s="135"/>
      <c r="Q8753" s="135"/>
      <c r="R8753" s="132"/>
      <c r="S8753" s="132"/>
      <c r="T8753" s="131"/>
      <c r="U8753" s="6"/>
      <c r="V8753" s="8"/>
      <c r="W8753" s="8"/>
      <c r="X8753" s="133" t="str">
        <f>F8753</f>
        <v>---</v>
      </c>
      <c r="Y8753" s="9"/>
      <c r="AA8753" s="11"/>
    </row>
    <row r="8754" spans="1:27" ht="7.5" customHeight="1" outlineLevel="5" x14ac:dyDescent="0.15">
      <c r="B8754" s="69"/>
      <c r="C8754" s="69"/>
      <c r="D8754" s="60"/>
      <c r="E8754" s="60"/>
      <c r="F8754" s="61"/>
      <c r="G8754" s="60"/>
      <c r="H8754" s="65"/>
      <c r="I8754" s="105"/>
      <c r="J8754" s="63"/>
      <c r="K8754" s="65"/>
      <c r="L8754" s="65"/>
      <c r="M8754" s="65"/>
      <c r="N8754" s="65"/>
      <c r="O8754" s="63"/>
      <c r="P8754" s="63"/>
      <c r="Q8754" s="63"/>
      <c r="R8754" s="60"/>
      <c r="S8754" s="60"/>
      <c r="T8754" s="69"/>
      <c r="U8754" s="8"/>
      <c r="X8754" s="60"/>
    </row>
    <row r="8755" spans="1:27" ht="11.25" outlineLevel="4" x14ac:dyDescent="0.2">
      <c r="A8755" s="4"/>
      <c r="B8755" s="120"/>
      <c r="C8755" s="121">
        <v>3</v>
      </c>
      <c r="D8755" s="122" t="s">
        <v>534</v>
      </c>
      <c r="E8755" s="123" t="s">
        <v>3915</v>
      </c>
      <c r="F8755" s="124" t="s">
        <v>3916</v>
      </c>
      <c r="G8755" s="122" t="s">
        <v>3757</v>
      </c>
      <c r="H8755" s="125">
        <v>48</v>
      </c>
      <c r="I8755" s="126">
        <v>0</v>
      </c>
      <c r="J8755" s="127">
        <f>H8755*I8755</f>
        <v>0</v>
      </c>
      <c r="K8755" s="125"/>
      <c r="L8755" s="125">
        <f>H8755*K8755</f>
        <v>0</v>
      </c>
      <c r="M8755" s="125"/>
      <c r="N8755" s="125">
        <f>H8755*M8755</f>
        <v>0</v>
      </c>
      <c r="O8755" s="127">
        <v>15</v>
      </c>
      <c r="P8755" s="127">
        <f>J8755*(O8755/100)</f>
        <v>0</v>
      </c>
      <c r="Q8755" s="127">
        <f>J8755+P8755</f>
        <v>0</v>
      </c>
      <c r="R8755" s="128"/>
      <c r="S8755" s="128" t="s">
        <v>538</v>
      </c>
      <c r="T8755" s="129">
        <v>1</v>
      </c>
      <c r="U8755" s="8"/>
      <c r="V8755" s="8"/>
      <c r="W8755" s="8"/>
      <c r="X8755" s="60"/>
    </row>
    <row r="8756" spans="1:27" ht="9.75" outlineLevel="5" x14ac:dyDescent="0.2">
      <c r="A8756" s="130"/>
      <c r="B8756" s="131"/>
      <c r="C8756" s="131"/>
      <c r="D8756" s="132"/>
      <c r="E8756" s="136" t="s">
        <v>0</v>
      </c>
      <c r="F8756" s="159" t="s">
        <v>3917</v>
      </c>
      <c r="G8756" s="159"/>
      <c r="H8756" s="160"/>
      <c r="I8756" s="161"/>
      <c r="J8756" s="162"/>
      <c r="K8756" s="134"/>
      <c r="L8756" s="134"/>
      <c r="M8756" s="134"/>
      <c r="N8756" s="134"/>
      <c r="O8756" s="135"/>
      <c r="P8756" s="135"/>
      <c r="Q8756" s="135"/>
      <c r="R8756" s="132"/>
      <c r="S8756" s="132"/>
      <c r="T8756" s="131"/>
      <c r="U8756" s="6"/>
      <c r="V8756" s="8"/>
      <c r="W8756" s="8"/>
      <c r="X8756" s="133" t="str">
        <f>F8756</f>
        <v>Hodinové zúčtovací sazby profesí PSV provádění stavebních instalací elektrikář odborný</v>
      </c>
      <c r="Y8756" s="9"/>
      <c r="AA8756" s="11"/>
    </row>
    <row r="8757" spans="1:27" ht="7.5" customHeight="1" outlineLevel="5" x14ac:dyDescent="0.15">
      <c r="B8757" s="69"/>
      <c r="C8757" s="69"/>
      <c r="D8757" s="60"/>
      <c r="E8757" s="60"/>
      <c r="F8757" s="61"/>
      <c r="G8757" s="60"/>
      <c r="H8757" s="65"/>
      <c r="I8757" s="105"/>
      <c r="J8757" s="63"/>
      <c r="K8757" s="65"/>
      <c r="L8757" s="65"/>
      <c r="M8757" s="65"/>
      <c r="N8757" s="65"/>
      <c r="O8757" s="63"/>
      <c r="P8757" s="63"/>
      <c r="Q8757" s="63"/>
      <c r="R8757" s="60"/>
      <c r="S8757" s="60"/>
      <c r="T8757" s="69"/>
      <c r="U8757" s="8"/>
      <c r="X8757" s="60"/>
    </row>
    <row r="8758" spans="1:27" ht="22.5" outlineLevel="4" x14ac:dyDescent="0.2">
      <c r="A8758" s="4"/>
      <c r="B8758" s="120"/>
      <c r="C8758" s="121">
        <v>4</v>
      </c>
      <c r="D8758" s="122" t="s">
        <v>760</v>
      </c>
      <c r="E8758" s="123" t="s">
        <v>4322</v>
      </c>
      <c r="F8758" s="124" t="s">
        <v>3928</v>
      </c>
      <c r="G8758" s="122" t="s">
        <v>3854</v>
      </c>
      <c r="H8758" s="125">
        <v>2</v>
      </c>
      <c r="I8758" s="126">
        <v>0</v>
      </c>
      <c r="J8758" s="127">
        <f>H8758*I8758</f>
        <v>0</v>
      </c>
      <c r="K8758" s="125"/>
      <c r="L8758" s="125">
        <f>H8758*K8758</f>
        <v>0</v>
      </c>
      <c r="M8758" s="125"/>
      <c r="N8758" s="125">
        <f>H8758*M8758</f>
        <v>0</v>
      </c>
      <c r="O8758" s="127">
        <v>15</v>
      </c>
      <c r="P8758" s="127">
        <f>J8758*(O8758/100)</f>
        <v>0</v>
      </c>
      <c r="Q8758" s="127">
        <f>J8758+P8758</f>
        <v>0</v>
      </c>
      <c r="R8758" s="128"/>
      <c r="S8758" s="128" t="s">
        <v>776</v>
      </c>
      <c r="T8758" s="129">
        <v>1</v>
      </c>
      <c r="U8758" s="8"/>
      <c r="V8758" s="8"/>
      <c r="W8758" s="8"/>
      <c r="X8758" s="60"/>
    </row>
    <row r="8759" spans="1:27" ht="9.75" outlineLevel="5" x14ac:dyDescent="0.2">
      <c r="A8759" s="130"/>
      <c r="B8759" s="131"/>
      <c r="C8759" s="131"/>
      <c r="D8759" s="132"/>
      <c r="E8759" s="136" t="s">
        <v>0</v>
      </c>
      <c r="F8759" s="159" t="s">
        <v>763</v>
      </c>
      <c r="G8759" s="159"/>
      <c r="H8759" s="160"/>
      <c r="I8759" s="161"/>
      <c r="J8759" s="162"/>
      <c r="K8759" s="134"/>
      <c r="L8759" s="134"/>
      <c r="M8759" s="134"/>
      <c r="N8759" s="134"/>
      <c r="O8759" s="135"/>
      <c r="P8759" s="135"/>
      <c r="Q8759" s="135"/>
      <c r="R8759" s="132"/>
      <c r="S8759" s="132"/>
      <c r="T8759" s="131"/>
      <c r="U8759" s="6"/>
      <c r="V8759" s="8"/>
      <c r="W8759" s="8"/>
      <c r="X8759" s="133" t="str">
        <f>F8759</f>
        <v>---</v>
      </c>
      <c r="Y8759" s="9"/>
      <c r="AA8759" s="11"/>
    </row>
    <row r="8760" spans="1:27" ht="7.5" customHeight="1" outlineLevel="5" x14ac:dyDescent="0.15">
      <c r="B8760" s="69"/>
      <c r="C8760" s="69"/>
      <c r="D8760" s="60"/>
      <c r="E8760" s="60"/>
      <c r="F8760" s="61"/>
      <c r="G8760" s="60"/>
      <c r="H8760" s="65"/>
      <c r="I8760" s="105"/>
      <c r="J8760" s="63"/>
      <c r="K8760" s="65"/>
      <c r="L8760" s="65"/>
      <c r="M8760" s="65"/>
      <c r="N8760" s="65"/>
      <c r="O8760" s="63"/>
      <c r="P8760" s="63"/>
      <c r="Q8760" s="63"/>
      <c r="R8760" s="60"/>
      <c r="S8760" s="60"/>
      <c r="T8760" s="69"/>
      <c r="U8760" s="8"/>
      <c r="X8760" s="60"/>
    </row>
    <row r="8761" spans="1:27" ht="22.5" outlineLevel="4" x14ac:dyDescent="0.2">
      <c r="A8761" s="4"/>
      <c r="B8761" s="120"/>
      <c r="C8761" s="121">
        <v>5</v>
      </c>
      <c r="D8761" s="122" t="s">
        <v>760</v>
      </c>
      <c r="E8761" s="123" t="s">
        <v>4323</v>
      </c>
      <c r="F8761" s="124" t="s">
        <v>4324</v>
      </c>
      <c r="G8761" s="122" t="s">
        <v>3854</v>
      </c>
      <c r="H8761" s="125">
        <v>4</v>
      </c>
      <c r="I8761" s="126">
        <v>0</v>
      </c>
      <c r="J8761" s="127">
        <f>H8761*I8761</f>
        <v>0</v>
      </c>
      <c r="K8761" s="125"/>
      <c r="L8761" s="125">
        <f>H8761*K8761</f>
        <v>0</v>
      </c>
      <c r="M8761" s="125"/>
      <c r="N8761" s="125">
        <f>H8761*M8761</f>
        <v>0</v>
      </c>
      <c r="O8761" s="127">
        <v>15</v>
      </c>
      <c r="P8761" s="127">
        <f>J8761*(O8761/100)</f>
        <v>0</v>
      </c>
      <c r="Q8761" s="127">
        <f>J8761+P8761</f>
        <v>0</v>
      </c>
      <c r="R8761" s="128"/>
      <c r="S8761" s="128" t="s">
        <v>776</v>
      </c>
      <c r="T8761" s="129">
        <v>1</v>
      </c>
      <c r="U8761" s="8"/>
      <c r="V8761" s="8"/>
      <c r="W8761" s="8"/>
      <c r="X8761" s="60"/>
    </row>
    <row r="8762" spans="1:27" ht="9.75" outlineLevel="5" x14ac:dyDescent="0.2">
      <c r="A8762" s="130"/>
      <c r="B8762" s="131"/>
      <c r="C8762" s="131"/>
      <c r="D8762" s="132"/>
      <c r="E8762" s="136" t="s">
        <v>0</v>
      </c>
      <c r="F8762" s="159" t="s">
        <v>763</v>
      </c>
      <c r="G8762" s="159"/>
      <c r="H8762" s="160"/>
      <c r="I8762" s="161"/>
      <c r="J8762" s="162"/>
      <c r="K8762" s="134"/>
      <c r="L8762" s="134"/>
      <c r="M8762" s="134"/>
      <c r="N8762" s="134"/>
      <c r="O8762" s="135"/>
      <c r="P8762" s="135"/>
      <c r="Q8762" s="135"/>
      <c r="R8762" s="132"/>
      <c r="S8762" s="132"/>
      <c r="T8762" s="131"/>
      <c r="U8762" s="6"/>
      <c r="V8762" s="8"/>
      <c r="W8762" s="8"/>
      <c r="X8762" s="133" t="str">
        <f>F8762</f>
        <v>---</v>
      </c>
      <c r="Y8762" s="9"/>
      <c r="AA8762" s="11"/>
    </row>
    <row r="8763" spans="1:27" ht="7.5" customHeight="1" outlineLevel="5" x14ac:dyDescent="0.15">
      <c r="B8763" s="69"/>
      <c r="C8763" s="69"/>
      <c r="D8763" s="60"/>
      <c r="E8763" s="60"/>
      <c r="F8763" s="61"/>
      <c r="G8763" s="60"/>
      <c r="H8763" s="65"/>
      <c r="I8763" s="105"/>
      <c r="J8763" s="63"/>
      <c r="K8763" s="65"/>
      <c r="L8763" s="65"/>
      <c r="M8763" s="65"/>
      <c r="N8763" s="65"/>
      <c r="O8763" s="63"/>
      <c r="P8763" s="63"/>
      <c r="Q8763" s="63"/>
      <c r="R8763" s="60"/>
      <c r="S8763" s="60"/>
      <c r="T8763" s="69"/>
      <c r="U8763" s="8"/>
      <c r="X8763" s="60"/>
    </row>
    <row r="8764" spans="1:27" outlineLevel="4" x14ac:dyDescent="0.15">
      <c r="B8764" s="6"/>
      <c r="C8764" s="6"/>
      <c r="D8764" s="6"/>
      <c r="E8764" s="6"/>
      <c r="F8764" s="6"/>
      <c r="G8764" s="6"/>
      <c r="H8764" s="6"/>
      <c r="I8764" s="8"/>
      <c r="J8764" s="8"/>
      <c r="K8764" s="6"/>
      <c r="L8764" s="6"/>
      <c r="M8764" s="6"/>
      <c r="N8764" s="6"/>
      <c r="O8764" s="6"/>
      <c r="P8764" s="8"/>
      <c r="Q8764" s="8"/>
      <c r="R8764" s="8"/>
      <c r="S8764" s="6"/>
      <c r="T8764" s="6"/>
      <c r="X8764" s="6"/>
    </row>
    <row r="8765" spans="1:27" ht="11.25" outlineLevel="3" x14ac:dyDescent="0.2">
      <c r="A8765" s="96" t="s">
        <v>325</v>
      </c>
      <c r="B8765" s="100">
        <v>4</v>
      </c>
      <c r="C8765" s="114"/>
      <c r="D8765" s="115" t="s">
        <v>533</v>
      </c>
      <c r="E8765" s="115"/>
      <c r="F8765" s="116" t="s">
        <v>192</v>
      </c>
      <c r="G8765" s="115"/>
      <c r="H8765" s="117"/>
      <c r="I8765" s="118"/>
      <c r="J8765" s="98">
        <f>SUBTOTAL(9,J8766:J8784)</f>
        <v>0</v>
      </c>
      <c r="K8765" s="117"/>
      <c r="L8765" s="99">
        <f>SUBTOTAL(9,L8766:L8784)</f>
        <v>0</v>
      </c>
      <c r="M8765" s="117"/>
      <c r="N8765" s="99">
        <f>SUBTOTAL(9,N8766:N8784)</f>
        <v>0</v>
      </c>
      <c r="O8765" s="119"/>
      <c r="P8765" s="98">
        <f>SUBTOTAL(9,P8766:P8784)</f>
        <v>0</v>
      </c>
      <c r="Q8765" s="98">
        <f>SUBTOTAL(9,Q8766:Q8784)</f>
        <v>0</v>
      </c>
      <c r="R8765" s="115"/>
      <c r="S8765" s="115"/>
      <c r="T8765" s="100">
        <f>SUBTOTAL(9,T8766:T8784)</f>
        <v>6</v>
      </c>
      <c r="U8765" s="6"/>
      <c r="V8765" s="8"/>
      <c r="W8765" s="8"/>
      <c r="X8765" s="60"/>
    </row>
    <row r="8766" spans="1:27" ht="11.25" outlineLevel="4" x14ac:dyDescent="0.2">
      <c r="A8766" s="4"/>
      <c r="B8766" s="120"/>
      <c r="C8766" s="121">
        <v>1</v>
      </c>
      <c r="D8766" s="122" t="s">
        <v>534</v>
      </c>
      <c r="E8766" s="123" t="s">
        <v>3929</v>
      </c>
      <c r="F8766" s="124" t="s">
        <v>3930</v>
      </c>
      <c r="G8766" s="122" t="s">
        <v>724</v>
      </c>
      <c r="H8766" s="125">
        <v>3120</v>
      </c>
      <c r="I8766" s="126">
        <v>0</v>
      </c>
      <c r="J8766" s="127">
        <f>H8766*I8766</f>
        <v>0</v>
      </c>
      <c r="K8766" s="125"/>
      <c r="L8766" s="125">
        <f>H8766*K8766</f>
        <v>0</v>
      </c>
      <c r="M8766" s="125"/>
      <c r="N8766" s="125">
        <f>H8766*M8766</f>
        <v>0</v>
      </c>
      <c r="O8766" s="127">
        <v>15</v>
      </c>
      <c r="P8766" s="127">
        <f>J8766*(O8766/100)</f>
        <v>0</v>
      </c>
      <c r="Q8766" s="127">
        <f>J8766+P8766</f>
        <v>0</v>
      </c>
      <c r="R8766" s="128"/>
      <c r="S8766" s="128" t="s">
        <v>538</v>
      </c>
      <c r="T8766" s="129">
        <v>1</v>
      </c>
      <c r="U8766" s="8"/>
      <c r="V8766" s="8"/>
      <c r="W8766" s="8"/>
      <c r="X8766" s="60"/>
    </row>
    <row r="8767" spans="1:27" ht="9.75" outlineLevel="5" x14ac:dyDescent="0.2">
      <c r="A8767" s="130"/>
      <c r="B8767" s="131"/>
      <c r="C8767" s="131"/>
      <c r="D8767" s="132"/>
      <c r="E8767" s="136" t="s">
        <v>0</v>
      </c>
      <c r="F8767" s="159" t="s">
        <v>3931</v>
      </c>
      <c r="G8767" s="159"/>
      <c r="H8767" s="160"/>
      <c r="I8767" s="161"/>
      <c r="J8767" s="162"/>
      <c r="K8767" s="134"/>
      <c r="L8767" s="134"/>
      <c r="M8767" s="134"/>
      <c r="N8767" s="134"/>
      <c r="O8767" s="135"/>
      <c r="P8767" s="135"/>
      <c r="Q8767" s="135"/>
      <c r="R8767" s="132"/>
      <c r="S8767" s="132"/>
      <c r="T8767" s="131"/>
      <c r="U8767" s="6"/>
      <c r="V8767" s="8"/>
      <c r="W8767" s="8"/>
      <c r="X8767" s="133" t="str">
        <f>F8767</f>
        <v>Ukončení vodičů a kabelů izolovaných s označením a zapojením v rozváděči nebo na přístroji, průřezu žíly do 2,5 mm2</v>
      </c>
      <c r="Y8767" s="9"/>
      <c r="AA8767" s="11"/>
    </row>
    <row r="8768" spans="1:27" ht="7.5" customHeight="1" outlineLevel="5" x14ac:dyDescent="0.15">
      <c r="B8768" s="69"/>
      <c r="C8768" s="69"/>
      <c r="D8768" s="60"/>
      <c r="E8768" s="60"/>
      <c r="F8768" s="61"/>
      <c r="G8768" s="60"/>
      <c r="H8768" s="65"/>
      <c r="I8768" s="105"/>
      <c r="J8768" s="63"/>
      <c r="K8768" s="65"/>
      <c r="L8768" s="65"/>
      <c r="M8768" s="65"/>
      <c r="N8768" s="65"/>
      <c r="O8768" s="63"/>
      <c r="P8768" s="63"/>
      <c r="Q8768" s="63"/>
      <c r="R8768" s="60"/>
      <c r="S8768" s="60"/>
      <c r="T8768" s="69"/>
      <c r="U8768" s="8"/>
      <c r="X8768" s="60"/>
    </row>
    <row r="8769" spans="1:27" ht="11.25" outlineLevel="4" x14ac:dyDescent="0.2">
      <c r="A8769" s="4"/>
      <c r="B8769" s="120"/>
      <c r="C8769" s="121">
        <v>2</v>
      </c>
      <c r="D8769" s="122" t="s">
        <v>534</v>
      </c>
      <c r="E8769" s="123" t="s">
        <v>3932</v>
      </c>
      <c r="F8769" s="124" t="s">
        <v>3933</v>
      </c>
      <c r="G8769" s="122" t="s">
        <v>724</v>
      </c>
      <c r="H8769" s="125">
        <v>162</v>
      </c>
      <c r="I8769" s="126">
        <v>0</v>
      </c>
      <c r="J8769" s="127">
        <f>H8769*I8769</f>
        <v>0</v>
      </c>
      <c r="K8769" s="125"/>
      <c r="L8769" s="125">
        <f>H8769*K8769</f>
        <v>0</v>
      </c>
      <c r="M8769" s="125"/>
      <c r="N8769" s="125">
        <f>H8769*M8769</f>
        <v>0</v>
      </c>
      <c r="O8769" s="127">
        <v>15</v>
      </c>
      <c r="P8769" s="127">
        <f>J8769*(O8769/100)</f>
        <v>0</v>
      </c>
      <c r="Q8769" s="127">
        <f>J8769+P8769</f>
        <v>0</v>
      </c>
      <c r="R8769" s="128"/>
      <c r="S8769" s="128" t="s">
        <v>538</v>
      </c>
      <c r="T8769" s="129">
        <v>1</v>
      </c>
      <c r="U8769" s="8"/>
      <c r="V8769" s="8"/>
      <c r="W8769" s="8"/>
      <c r="X8769" s="60"/>
    </row>
    <row r="8770" spans="1:27" ht="9.75" outlineLevel="5" x14ac:dyDescent="0.2">
      <c r="A8770" s="130"/>
      <c r="B8770" s="131"/>
      <c r="C8770" s="131"/>
      <c r="D8770" s="132"/>
      <c r="E8770" s="136" t="s">
        <v>0</v>
      </c>
      <c r="F8770" s="159" t="s">
        <v>3934</v>
      </c>
      <c r="G8770" s="159"/>
      <c r="H8770" s="160"/>
      <c r="I8770" s="161"/>
      <c r="J8770" s="162"/>
      <c r="K8770" s="134"/>
      <c r="L8770" s="134"/>
      <c r="M8770" s="134"/>
      <c r="N8770" s="134"/>
      <c r="O8770" s="135"/>
      <c r="P8770" s="135"/>
      <c r="Q8770" s="135"/>
      <c r="R8770" s="132"/>
      <c r="S8770" s="132"/>
      <c r="T8770" s="131"/>
      <c r="U8770" s="6"/>
      <c r="V8770" s="8"/>
      <c r="W8770" s="8"/>
      <c r="X8770" s="133" t="str">
        <f>F8770</f>
        <v>Ukončení vodičů a kabelů izolovaných s označením a zapojením v rozváděči nebo na přístroji, průřezu žíly do 4 mm2</v>
      </c>
      <c r="Y8770" s="9"/>
      <c r="AA8770" s="11"/>
    </row>
    <row r="8771" spans="1:27" ht="7.5" customHeight="1" outlineLevel="5" x14ac:dyDescent="0.15">
      <c r="B8771" s="69"/>
      <c r="C8771" s="69"/>
      <c r="D8771" s="60"/>
      <c r="E8771" s="60"/>
      <c r="F8771" s="61"/>
      <c r="G8771" s="60"/>
      <c r="H8771" s="65"/>
      <c r="I8771" s="105"/>
      <c r="J8771" s="63"/>
      <c r="K8771" s="65"/>
      <c r="L8771" s="65"/>
      <c r="M8771" s="65"/>
      <c r="N8771" s="65"/>
      <c r="O8771" s="63"/>
      <c r="P8771" s="63"/>
      <c r="Q8771" s="63"/>
      <c r="R8771" s="60"/>
      <c r="S8771" s="60"/>
      <c r="T8771" s="69"/>
      <c r="U8771" s="8"/>
      <c r="X8771" s="60"/>
    </row>
    <row r="8772" spans="1:27" ht="11.25" outlineLevel="4" x14ac:dyDescent="0.2">
      <c r="A8772" s="4"/>
      <c r="B8772" s="120"/>
      <c r="C8772" s="121">
        <v>3</v>
      </c>
      <c r="D8772" s="122" t="s">
        <v>534</v>
      </c>
      <c r="E8772" s="123" t="s">
        <v>3935</v>
      </c>
      <c r="F8772" s="124" t="s">
        <v>3936</v>
      </c>
      <c r="G8772" s="122" t="s">
        <v>724</v>
      </c>
      <c r="H8772" s="125">
        <v>52</v>
      </c>
      <c r="I8772" s="126">
        <v>0</v>
      </c>
      <c r="J8772" s="127">
        <f>H8772*I8772</f>
        <v>0</v>
      </c>
      <c r="K8772" s="125"/>
      <c r="L8772" s="125">
        <f>H8772*K8772</f>
        <v>0</v>
      </c>
      <c r="M8772" s="125"/>
      <c r="N8772" s="125">
        <f>H8772*M8772</f>
        <v>0</v>
      </c>
      <c r="O8772" s="127">
        <v>15</v>
      </c>
      <c r="P8772" s="127">
        <f>J8772*(O8772/100)</f>
        <v>0</v>
      </c>
      <c r="Q8772" s="127">
        <f>J8772+P8772</f>
        <v>0</v>
      </c>
      <c r="R8772" s="128"/>
      <c r="S8772" s="128" t="s">
        <v>538</v>
      </c>
      <c r="T8772" s="129">
        <v>1</v>
      </c>
      <c r="U8772" s="8"/>
      <c r="V8772" s="8"/>
      <c r="W8772" s="8"/>
      <c r="X8772" s="60"/>
    </row>
    <row r="8773" spans="1:27" ht="9.75" outlineLevel="5" x14ac:dyDescent="0.2">
      <c r="A8773" s="130"/>
      <c r="B8773" s="131"/>
      <c r="C8773" s="131"/>
      <c r="D8773" s="132"/>
      <c r="E8773" s="136" t="s">
        <v>0</v>
      </c>
      <c r="F8773" s="159" t="s">
        <v>3937</v>
      </c>
      <c r="G8773" s="159"/>
      <c r="H8773" s="160"/>
      <c r="I8773" s="161"/>
      <c r="J8773" s="162"/>
      <c r="K8773" s="134"/>
      <c r="L8773" s="134"/>
      <c r="M8773" s="134"/>
      <c r="N8773" s="134"/>
      <c r="O8773" s="135"/>
      <c r="P8773" s="135"/>
      <c r="Q8773" s="135"/>
      <c r="R8773" s="132"/>
      <c r="S8773" s="132"/>
      <c r="T8773" s="131"/>
      <c r="U8773" s="6"/>
      <c r="V8773" s="8"/>
      <c r="W8773" s="8"/>
      <c r="X8773" s="133" t="str">
        <f>F8773</f>
        <v>Ukončení vodičů a kabelů izolovaných s označením a zapojením v rozváděči nebo na přístroji, průřezu žíly do 6 mm2</v>
      </c>
      <c r="Y8773" s="9"/>
      <c r="AA8773" s="11"/>
    </row>
    <row r="8774" spans="1:27" ht="7.5" customHeight="1" outlineLevel="5" x14ac:dyDescent="0.15">
      <c r="B8774" s="69"/>
      <c r="C8774" s="69"/>
      <c r="D8774" s="60"/>
      <c r="E8774" s="60"/>
      <c r="F8774" s="61"/>
      <c r="G8774" s="60"/>
      <c r="H8774" s="65"/>
      <c r="I8774" s="105"/>
      <c r="J8774" s="63"/>
      <c r="K8774" s="65"/>
      <c r="L8774" s="65"/>
      <c r="M8774" s="65"/>
      <c r="N8774" s="65"/>
      <c r="O8774" s="63"/>
      <c r="P8774" s="63"/>
      <c r="Q8774" s="63"/>
      <c r="R8774" s="60"/>
      <c r="S8774" s="60"/>
      <c r="T8774" s="69"/>
      <c r="U8774" s="8"/>
      <c r="X8774" s="60"/>
    </row>
    <row r="8775" spans="1:27" ht="11.25" outlineLevel="4" x14ac:dyDescent="0.2">
      <c r="A8775" s="4"/>
      <c r="B8775" s="120"/>
      <c r="C8775" s="121">
        <v>4</v>
      </c>
      <c r="D8775" s="122" t="s">
        <v>534</v>
      </c>
      <c r="E8775" s="123" t="s">
        <v>3938</v>
      </c>
      <c r="F8775" s="124" t="s">
        <v>3939</v>
      </c>
      <c r="G8775" s="122" t="s">
        <v>724</v>
      </c>
      <c r="H8775" s="125">
        <v>72</v>
      </c>
      <c r="I8775" s="126">
        <v>0</v>
      </c>
      <c r="J8775" s="127">
        <f>H8775*I8775</f>
        <v>0</v>
      </c>
      <c r="K8775" s="125"/>
      <c r="L8775" s="125">
        <f>H8775*K8775</f>
        <v>0</v>
      </c>
      <c r="M8775" s="125"/>
      <c r="N8775" s="125">
        <f>H8775*M8775</f>
        <v>0</v>
      </c>
      <c r="O8775" s="127">
        <v>15</v>
      </c>
      <c r="P8775" s="127">
        <f>J8775*(O8775/100)</f>
        <v>0</v>
      </c>
      <c r="Q8775" s="127">
        <f>J8775+P8775</f>
        <v>0</v>
      </c>
      <c r="R8775" s="128"/>
      <c r="S8775" s="128" t="s">
        <v>538</v>
      </c>
      <c r="T8775" s="129">
        <v>1</v>
      </c>
      <c r="U8775" s="8"/>
      <c r="V8775" s="8"/>
      <c r="W8775" s="8"/>
      <c r="X8775" s="60"/>
    </row>
    <row r="8776" spans="1:27" ht="9.75" outlineLevel="5" x14ac:dyDescent="0.2">
      <c r="A8776" s="130"/>
      <c r="B8776" s="131"/>
      <c r="C8776" s="131"/>
      <c r="D8776" s="132"/>
      <c r="E8776" s="136" t="s">
        <v>0</v>
      </c>
      <c r="F8776" s="159" t="s">
        <v>3940</v>
      </c>
      <c r="G8776" s="159"/>
      <c r="H8776" s="160"/>
      <c r="I8776" s="161"/>
      <c r="J8776" s="162"/>
      <c r="K8776" s="134"/>
      <c r="L8776" s="134"/>
      <c r="M8776" s="134"/>
      <c r="N8776" s="134"/>
      <c r="O8776" s="135"/>
      <c r="P8776" s="135"/>
      <c r="Q8776" s="135"/>
      <c r="R8776" s="132"/>
      <c r="S8776" s="132"/>
      <c r="T8776" s="131"/>
      <c r="U8776" s="6"/>
      <c r="V8776" s="8"/>
      <c r="W8776" s="8"/>
      <c r="X8776" s="133" t="str">
        <f>F8776</f>
        <v>Ukončení vodičů a kabelů izolovaných s označením a zapojením v rozváděči nebo na přístroji, průřezu žíly do 10 mm2</v>
      </c>
      <c r="Y8776" s="9"/>
      <c r="AA8776" s="11"/>
    </row>
    <row r="8777" spans="1:27" ht="7.5" customHeight="1" outlineLevel="5" x14ac:dyDescent="0.15">
      <c r="B8777" s="69"/>
      <c r="C8777" s="69"/>
      <c r="D8777" s="60"/>
      <c r="E8777" s="60"/>
      <c r="F8777" s="61"/>
      <c r="G8777" s="60"/>
      <c r="H8777" s="65"/>
      <c r="I8777" s="105"/>
      <c r="J8777" s="63"/>
      <c r="K8777" s="65"/>
      <c r="L8777" s="65"/>
      <c r="M8777" s="65"/>
      <c r="N8777" s="65"/>
      <c r="O8777" s="63"/>
      <c r="P8777" s="63"/>
      <c r="Q8777" s="63"/>
      <c r="R8777" s="60"/>
      <c r="S8777" s="60"/>
      <c r="T8777" s="69"/>
      <c r="U8777" s="8"/>
      <c r="X8777" s="60"/>
    </row>
    <row r="8778" spans="1:27" ht="11.25" outlineLevel="4" x14ac:dyDescent="0.2">
      <c r="A8778" s="4"/>
      <c r="B8778" s="120"/>
      <c r="C8778" s="121">
        <v>5</v>
      </c>
      <c r="D8778" s="122" t="s">
        <v>534</v>
      </c>
      <c r="E8778" s="123" t="s">
        <v>3944</v>
      </c>
      <c r="F8778" s="124" t="s">
        <v>3945</v>
      </c>
      <c r="G8778" s="122" t="s">
        <v>724</v>
      </c>
      <c r="H8778" s="125">
        <v>34</v>
      </c>
      <c r="I8778" s="126">
        <v>0</v>
      </c>
      <c r="J8778" s="127">
        <f>H8778*I8778</f>
        <v>0</v>
      </c>
      <c r="K8778" s="125"/>
      <c r="L8778" s="125">
        <f>H8778*K8778</f>
        <v>0</v>
      </c>
      <c r="M8778" s="125"/>
      <c r="N8778" s="125">
        <f>H8778*M8778</f>
        <v>0</v>
      </c>
      <c r="O8778" s="127">
        <v>15</v>
      </c>
      <c r="P8778" s="127">
        <f>J8778*(O8778/100)</f>
        <v>0</v>
      </c>
      <c r="Q8778" s="127">
        <f>J8778+P8778</f>
        <v>0</v>
      </c>
      <c r="R8778" s="128"/>
      <c r="S8778" s="128" t="s">
        <v>538</v>
      </c>
      <c r="T8778" s="129">
        <v>1</v>
      </c>
      <c r="U8778" s="8"/>
      <c r="V8778" s="8"/>
      <c r="W8778" s="8"/>
      <c r="X8778" s="60"/>
    </row>
    <row r="8779" spans="1:27" ht="9.75" outlineLevel="5" x14ac:dyDescent="0.2">
      <c r="A8779" s="130"/>
      <c r="B8779" s="131"/>
      <c r="C8779" s="131"/>
      <c r="D8779" s="132"/>
      <c r="E8779" s="136" t="s">
        <v>0</v>
      </c>
      <c r="F8779" s="159" t="s">
        <v>3946</v>
      </c>
      <c r="G8779" s="159"/>
      <c r="H8779" s="160"/>
      <c r="I8779" s="161"/>
      <c r="J8779" s="162"/>
      <c r="K8779" s="134"/>
      <c r="L8779" s="134"/>
      <c r="M8779" s="134"/>
      <c r="N8779" s="134"/>
      <c r="O8779" s="135"/>
      <c r="P8779" s="135"/>
      <c r="Q8779" s="135"/>
      <c r="R8779" s="132"/>
      <c r="S8779" s="132"/>
      <c r="T8779" s="131"/>
      <c r="U8779" s="6"/>
      <c r="V8779" s="8"/>
      <c r="W8779" s="8"/>
      <c r="X8779" s="133" t="str">
        <f>F8779</f>
        <v>Ukončení vodičů a kabelů izolovaných s označením a zapojením v rozváděči nebo na přístroji, průřezu žíly do 25 mm2</v>
      </c>
      <c r="Y8779" s="9"/>
      <c r="AA8779" s="11"/>
    </row>
    <row r="8780" spans="1:27" ht="7.5" customHeight="1" outlineLevel="5" x14ac:dyDescent="0.15">
      <c r="B8780" s="69"/>
      <c r="C8780" s="69"/>
      <c r="D8780" s="60"/>
      <c r="E8780" s="60"/>
      <c r="F8780" s="61"/>
      <c r="G8780" s="60"/>
      <c r="H8780" s="65"/>
      <c r="I8780" s="105"/>
      <c r="J8780" s="63"/>
      <c r="K8780" s="65"/>
      <c r="L8780" s="65"/>
      <c r="M8780" s="65"/>
      <c r="N8780" s="65"/>
      <c r="O8780" s="63"/>
      <c r="P8780" s="63"/>
      <c r="Q8780" s="63"/>
      <c r="R8780" s="60"/>
      <c r="S8780" s="60"/>
      <c r="T8780" s="69"/>
      <c r="U8780" s="8"/>
      <c r="X8780" s="60"/>
    </row>
    <row r="8781" spans="1:27" ht="11.25" outlineLevel="4" x14ac:dyDescent="0.2">
      <c r="A8781" s="4"/>
      <c r="B8781" s="120"/>
      <c r="C8781" s="121">
        <v>6</v>
      </c>
      <c r="D8781" s="122" t="s">
        <v>534</v>
      </c>
      <c r="E8781" s="123" t="s">
        <v>3947</v>
      </c>
      <c r="F8781" s="124" t="s">
        <v>3948</v>
      </c>
      <c r="G8781" s="122" t="s">
        <v>724</v>
      </c>
      <c r="H8781" s="125">
        <v>10</v>
      </c>
      <c r="I8781" s="126">
        <v>0</v>
      </c>
      <c r="J8781" s="127">
        <f>H8781*I8781</f>
        <v>0</v>
      </c>
      <c r="K8781" s="125"/>
      <c r="L8781" s="125">
        <f>H8781*K8781</f>
        <v>0</v>
      </c>
      <c r="M8781" s="125"/>
      <c r="N8781" s="125">
        <f>H8781*M8781</f>
        <v>0</v>
      </c>
      <c r="O8781" s="127">
        <v>15</v>
      </c>
      <c r="P8781" s="127">
        <f>J8781*(O8781/100)</f>
        <v>0</v>
      </c>
      <c r="Q8781" s="127">
        <f>J8781+P8781</f>
        <v>0</v>
      </c>
      <c r="R8781" s="128"/>
      <c r="S8781" s="128" t="s">
        <v>538</v>
      </c>
      <c r="T8781" s="129">
        <v>1</v>
      </c>
      <c r="U8781" s="8"/>
      <c r="V8781" s="8"/>
      <c r="W8781" s="8"/>
      <c r="X8781" s="60"/>
    </row>
    <row r="8782" spans="1:27" ht="9.75" outlineLevel="5" x14ac:dyDescent="0.2">
      <c r="A8782" s="130"/>
      <c r="B8782" s="131"/>
      <c r="C8782" s="131"/>
      <c r="D8782" s="132"/>
      <c r="E8782" s="136" t="s">
        <v>0</v>
      </c>
      <c r="F8782" s="159" t="s">
        <v>3949</v>
      </c>
      <c r="G8782" s="159"/>
      <c r="H8782" s="160"/>
      <c r="I8782" s="161"/>
      <c r="J8782" s="162"/>
      <c r="K8782" s="134"/>
      <c r="L8782" s="134"/>
      <c r="M8782" s="134"/>
      <c r="N8782" s="134"/>
      <c r="O8782" s="135"/>
      <c r="P8782" s="135"/>
      <c r="Q8782" s="135"/>
      <c r="R8782" s="132"/>
      <c r="S8782" s="132"/>
      <c r="T8782" s="131"/>
      <c r="U8782" s="6"/>
      <c r="V8782" s="8"/>
      <c r="W8782" s="8"/>
      <c r="X8782" s="133" t="str">
        <f>F8782</f>
        <v>Ukončení vodičů a kabelů izolovaných s označením a zapojením v rozváděči nebo na přístroji, průřezu žíly do 50 mm2</v>
      </c>
      <c r="Y8782" s="9"/>
      <c r="AA8782" s="11"/>
    </row>
    <row r="8783" spans="1:27" ht="7.5" customHeight="1" outlineLevel="5" x14ac:dyDescent="0.15">
      <c r="B8783" s="69"/>
      <c r="C8783" s="69"/>
      <c r="D8783" s="60"/>
      <c r="E8783" s="60"/>
      <c r="F8783" s="61"/>
      <c r="G8783" s="60"/>
      <c r="H8783" s="65"/>
      <c r="I8783" s="105"/>
      <c r="J8783" s="63"/>
      <c r="K8783" s="65"/>
      <c r="L8783" s="65"/>
      <c r="M8783" s="65"/>
      <c r="N8783" s="65"/>
      <c r="O8783" s="63"/>
      <c r="P8783" s="63"/>
      <c r="Q8783" s="63"/>
      <c r="R8783" s="60"/>
      <c r="S8783" s="60"/>
      <c r="T8783" s="69"/>
      <c r="U8783" s="8"/>
      <c r="X8783" s="60"/>
    </row>
    <row r="8784" spans="1:27" outlineLevel="4" x14ac:dyDescent="0.15">
      <c r="B8784" s="6"/>
      <c r="C8784" s="6"/>
      <c r="D8784" s="6"/>
      <c r="E8784" s="6"/>
      <c r="F8784" s="6"/>
      <c r="G8784" s="6"/>
      <c r="H8784" s="6"/>
      <c r="I8784" s="8"/>
      <c r="J8784" s="8"/>
      <c r="K8784" s="6"/>
      <c r="L8784" s="6"/>
      <c r="M8784" s="6"/>
      <c r="N8784" s="6"/>
      <c r="O8784" s="6"/>
      <c r="P8784" s="8"/>
      <c r="Q8784" s="8"/>
      <c r="R8784" s="8"/>
      <c r="S8784" s="6"/>
      <c r="T8784" s="6"/>
      <c r="X8784" s="6"/>
    </row>
    <row r="8785" spans="1:27" ht="11.25" outlineLevel="3" x14ac:dyDescent="0.2">
      <c r="A8785" s="96" t="s">
        <v>326</v>
      </c>
      <c r="B8785" s="100">
        <v>4</v>
      </c>
      <c r="C8785" s="114"/>
      <c r="D8785" s="115" t="s">
        <v>533</v>
      </c>
      <c r="E8785" s="115"/>
      <c r="F8785" s="116" t="s">
        <v>194</v>
      </c>
      <c r="G8785" s="115"/>
      <c r="H8785" s="117"/>
      <c r="I8785" s="118"/>
      <c r="J8785" s="98">
        <f>SUBTOTAL(9,J8786:J8813)</f>
        <v>0</v>
      </c>
      <c r="K8785" s="117"/>
      <c r="L8785" s="99">
        <f>SUBTOTAL(9,L8786:L8813)</f>
        <v>1.5280000000000002E-2</v>
      </c>
      <c r="M8785" s="117"/>
      <c r="N8785" s="99">
        <f>SUBTOTAL(9,N8786:N8813)</f>
        <v>6.9657999999999998</v>
      </c>
      <c r="O8785" s="119"/>
      <c r="P8785" s="98">
        <f>SUBTOTAL(9,P8786:P8813)</f>
        <v>0</v>
      </c>
      <c r="Q8785" s="98">
        <f>SUBTOTAL(9,Q8786:Q8813)</f>
        <v>0</v>
      </c>
      <c r="R8785" s="115"/>
      <c r="S8785" s="115"/>
      <c r="T8785" s="100">
        <f>SUBTOTAL(9,T8786:T8813)</f>
        <v>9</v>
      </c>
      <c r="U8785" s="6"/>
      <c r="V8785" s="8"/>
      <c r="W8785" s="8"/>
      <c r="X8785" s="60"/>
    </row>
    <row r="8786" spans="1:27" ht="22.5" outlineLevel="4" x14ac:dyDescent="0.2">
      <c r="A8786" s="4"/>
      <c r="B8786" s="120"/>
      <c r="C8786" s="121">
        <v>1</v>
      </c>
      <c r="D8786" s="122" t="s">
        <v>3747</v>
      </c>
      <c r="E8786" s="123" t="s">
        <v>3950</v>
      </c>
      <c r="F8786" s="124" t="s">
        <v>3951</v>
      </c>
      <c r="G8786" s="122" t="s">
        <v>537</v>
      </c>
      <c r="H8786" s="125">
        <v>0.8</v>
      </c>
      <c r="I8786" s="126">
        <v>0</v>
      </c>
      <c r="J8786" s="127">
        <f>H8786*I8786</f>
        <v>0</v>
      </c>
      <c r="K8786" s="125"/>
      <c r="L8786" s="125">
        <f>H8786*K8786</f>
        <v>0</v>
      </c>
      <c r="M8786" s="125">
        <v>2.2000000000000002</v>
      </c>
      <c r="N8786" s="125">
        <f>H8786*M8786</f>
        <v>1.7600000000000002</v>
      </c>
      <c r="O8786" s="127">
        <v>15</v>
      </c>
      <c r="P8786" s="127">
        <f>J8786*(O8786/100)</f>
        <v>0</v>
      </c>
      <c r="Q8786" s="127">
        <f>J8786+P8786</f>
        <v>0</v>
      </c>
      <c r="R8786" s="128"/>
      <c r="S8786" s="128" t="s">
        <v>538</v>
      </c>
      <c r="T8786" s="129">
        <v>1</v>
      </c>
      <c r="U8786" s="8"/>
      <c r="V8786" s="8"/>
      <c r="W8786" s="8"/>
      <c r="X8786" s="60"/>
    </row>
    <row r="8787" spans="1:27" ht="9.75" outlineLevel="5" x14ac:dyDescent="0.2">
      <c r="A8787" s="130"/>
      <c r="B8787" s="131"/>
      <c r="C8787" s="131"/>
      <c r="D8787" s="132"/>
      <c r="E8787" s="136" t="s">
        <v>0</v>
      </c>
      <c r="F8787" s="159" t="s">
        <v>3952</v>
      </c>
      <c r="G8787" s="159"/>
      <c r="H8787" s="160"/>
      <c r="I8787" s="161"/>
      <c r="J8787" s="162"/>
      <c r="K8787" s="134"/>
      <c r="L8787" s="134"/>
      <c r="M8787" s="134"/>
      <c r="N8787" s="134"/>
      <c r="O8787" s="135"/>
      <c r="P8787" s="135"/>
      <c r="Q8787" s="135"/>
      <c r="R8787" s="132"/>
      <c r="S8787" s="132"/>
      <c r="T8787" s="131"/>
      <c r="U8787" s="6"/>
      <c r="V8787" s="8"/>
      <c r="W8787" s="8"/>
      <c r="X8787" s="133" t="str">
        <f>F8787</f>
        <v>Vysekání kapes nebo výklenků ve zdivu pro osazení kotevních prvků nebo elektroinstalačního zařízení betonovém nebo kamenném, velikosti plochy přes 0,25 m2 jakékoliv hloubky</v>
      </c>
      <c r="Y8787" s="9"/>
      <c r="AA8787" s="11"/>
    </row>
    <row r="8788" spans="1:27" ht="7.5" customHeight="1" outlineLevel="5" x14ac:dyDescent="0.15">
      <c r="B8788" s="69"/>
      <c r="C8788" s="69"/>
      <c r="D8788" s="60"/>
      <c r="E8788" s="60"/>
      <c r="F8788" s="61"/>
      <c r="G8788" s="60"/>
      <c r="H8788" s="65"/>
      <c r="I8788" s="105"/>
      <c r="J8788" s="63"/>
      <c r="K8788" s="65"/>
      <c r="L8788" s="65"/>
      <c r="M8788" s="65"/>
      <c r="N8788" s="65"/>
      <c r="O8788" s="63"/>
      <c r="P8788" s="63"/>
      <c r="Q8788" s="63"/>
      <c r="R8788" s="60"/>
      <c r="S8788" s="60"/>
      <c r="T8788" s="69"/>
      <c r="U8788" s="8"/>
      <c r="X8788" s="60"/>
    </row>
    <row r="8789" spans="1:27" ht="11.25" outlineLevel="4" x14ac:dyDescent="0.2">
      <c r="A8789" s="4"/>
      <c r="B8789" s="120"/>
      <c r="C8789" s="121">
        <v>2</v>
      </c>
      <c r="D8789" s="122" t="s">
        <v>3747</v>
      </c>
      <c r="E8789" s="123" t="s">
        <v>3953</v>
      </c>
      <c r="F8789" s="124" t="s">
        <v>3954</v>
      </c>
      <c r="G8789" s="122" t="s">
        <v>724</v>
      </c>
      <c r="H8789" s="125">
        <v>260</v>
      </c>
      <c r="I8789" s="126">
        <v>0</v>
      </c>
      <c r="J8789" s="127">
        <f>H8789*I8789</f>
        <v>0</v>
      </c>
      <c r="K8789" s="125"/>
      <c r="L8789" s="125">
        <f>H8789*K8789</f>
        <v>0</v>
      </c>
      <c r="M8789" s="125">
        <v>3.0000000000000001E-5</v>
      </c>
      <c r="N8789" s="125">
        <f>H8789*M8789</f>
        <v>7.8000000000000005E-3</v>
      </c>
      <c r="O8789" s="127">
        <v>15</v>
      </c>
      <c r="P8789" s="127">
        <f>J8789*(O8789/100)</f>
        <v>0</v>
      </c>
      <c r="Q8789" s="127">
        <f>J8789+P8789</f>
        <v>0</v>
      </c>
      <c r="R8789" s="128"/>
      <c r="S8789" s="128" t="s">
        <v>538</v>
      </c>
      <c r="T8789" s="129">
        <v>1</v>
      </c>
      <c r="U8789" s="8"/>
      <c r="V8789" s="8"/>
      <c r="W8789" s="8"/>
      <c r="X8789" s="60"/>
    </row>
    <row r="8790" spans="1:27" ht="9.75" outlineLevel="5" x14ac:dyDescent="0.2">
      <c r="A8790" s="130"/>
      <c r="B8790" s="131"/>
      <c r="C8790" s="131"/>
      <c r="D8790" s="132"/>
      <c r="E8790" s="136" t="s">
        <v>0</v>
      </c>
      <c r="F8790" s="159" t="s">
        <v>3955</v>
      </c>
      <c r="G8790" s="159"/>
      <c r="H8790" s="160"/>
      <c r="I8790" s="161"/>
      <c r="J8790" s="162"/>
      <c r="K8790" s="134"/>
      <c r="L8790" s="134"/>
      <c r="M8790" s="134"/>
      <c r="N8790" s="134"/>
      <c r="O8790" s="135"/>
      <c r="P8790" s="135"/>
      <c r="Q8790" s="135"/>
      <c r="R8790" s="132"/>
      <c r="S8790" s="132"/>
      <c r="T8790" s="131"/>
      <c r="U8790" s="6"/>
      <c r="V8790" s="8"/>
      <c r="W8790" s="8"/>
      <c r="X8790" s="133" t="str">
        <f>F8790</f>
        <v>Vysekání kapes nebo výklenků ve zdivu pro osazení kotevních prvků nebo elektroinstalačního zařízení z lehkých betonů, dutých cihel nebo tvárnic, velikosti 7x7x5 cm</v>
      </c>
      <c r="Y8790" s="9"/>
      <c r="AA8790" s="11"/>
    </row>
    <row r="8791" spans="1:27" ht="7.5" customHeight="1" outlineLevel="5" x14ac:dyDescent="0.15">
      <c r="B8791" s="69"/>
      <c r="C8791" s="69"/>
      <c r="D8791" s="60"/>
      <c r="E8791" s="60"/>
      <c r="F8791" s="61"/>
      <c r="G8791" s="60"/>
      <c r="H8791" s="65"/>
      <c r="I8791" s="105"/>
      <c r="J8791" s="63"/>
      <c r="K8791" s="65"/>
      <c r="L8791" s="65"/>
      <c r="M8791" s="65"/>
      <c r="N8791" s="65"/>
      <c r="O8791" s="63"/>
      <c r="P8791" s="63"/>
      <c r="Q8791" s="63"/>
      <c r="R8791" s="60"/>
      <c r="S8791" s="60"/>
      <c r="T8791" s="69"/>
      <c r="U8791" s="8"/>
      <c r="X8791" s="60"/>
    </row>
    <row r="8792" spans="1:27" ht="11.25" outlineLevel="4" x14ac:dyDescent="0.2">
      <c r="A8792" s="4"/>
      <c r="B8792" s="120"/>
      <c r="C8792" s="121">
        <v>3</v>
      </c>
      <c r="D8792" s="122" t="s">
        <v>3747</v>
      </c>
      <c r="E8792" s="123" t="s">
        <v>3956</v>
      </c>
      <c r="F8792" s="124" t="s">
        <v>3957</v>
      </c>
      <c r="G8792" s="122" t="s">
        <v>752</v>
      </c>
      <c r="H8792" s="125">
        <v>584</v>
      </c>
      <c r="I8792" s="126">
        <v>0</v>
      </c>
      <c r="J8792" s="127">
        <f>H8792*I8792</f>
        <v>0</v>
      </c>
      <c r="K8792" s="125">
        <v>2.0000000000000002E-5</v>
      </c>
      <c r="L8792" s="125">
        <f>H8792*K8792</f>
        <v>1.1680000000000001E-2</v>
      </c>
      <c r="M8792" s="125">
        <v>3.0000000000000001E-3</v>
      </c>
      <c r="N8792" s="125">
        <f>H8792*M8792</f>
        <v>1.752</v>
      </c>
      <c r="O8792" s="127">
        <v>15</v>
      </c>
      <c r="P8792" s="127">
        <f>J8792*(O8792/100)</f>
        <v>0</v>
      </c>
      <c r="Q8792" s="127">
        <f>J8792+P8792</f>
        <v>0</v>
      </c>
      <c r="R8792" s="128"/>
      <c r="S8792" s="128" t="s">
        <v>538</v>
      </c>
      <c r="T8792" s="129">
        <v>1</v>
      </c>
      <c r="U8792" s="8"/>
      <c r="V8792" s="8"/>
      <c r="W8792" s="8"/>
      <c r="X8792" s="60"/>
    </row>
    <row r="8793" spans="1:27" ht="9.75" outlineLevel="5" x14ac:dyDescent="0.2">
      <c r="A8793" s="130"/>
      <c r="B8793" s="131"/>
      <c r="C8793" s="131"/>
      <c r="D8793" s="132"/>
      <c r="E8793" s="136" t="s">
        <v>0</v>
      </c>
      <c r="F8793" s="159" t="s">
        <v>3958</v>
      </c>
      <c r="G8793" s="159"/>
      <c r="H8793" s="160"/>
      <c r="I8793" s="161"/>
      <c r="J8793" s="162"/>
      <c r="K8793" s="134"/>
      <c r="L8793" s="134"/>
      <c r="M8793" s="134"/>
      <c r="N8793" s="134"/>
      <c r="O8793" s="135"/>
      <c r="P8793" s="135"/>
      <c r="Q8793" s="135"/>
      <c r="R8793" s="132"/>
      <c r="S8793" s="132"/>
      <c r="T8793" s="131"/>
      <c r="U8793" s="6"/>
      <c r="V8793" s="8"/>
      <c r="W8793" s="8"/>
      <c r="X8793" s="133" t="str">
        <f>F8793</f>
        <v>Frézování drážek pro vodiče ve stěnách z cihel včetně omítky, rozměru do 5x5 cm</v>
      </c>
      <c r="Y8793" s="9"/>
      <c r="AA8793" s="11"/>
    </row>
    <row r="8794" spans="1:27" ht="7.5" customHeight="1" outlineLevel="5" x14ac:dyDescent="0.15">
      <c r="B8794" s="69"/>
      <c r="C8794" s="69"/>
      <c r="D8794" s="60"/>
      <c r="E8794" s="60"/>
      <c r="F8794" s="61"/>
      <c r="G8794" s="60"/>
      <c r="H8794" s="65"/>
      <c r="I8794" s="105"/>
      <c r="J8794" s="63"/>
      <c r="K8794" s="65"/>
      <c r="L8794" s="65"/>
      <c r="M8794" s="65"/>
      <c r="N8794" s="65"/>
      <c r="O8794" s="63"/>
      <c r="P8794" s="63"/>
      <c r="Q8794" s="63"/>
      <c r="R8794" s="60"/>
      <c r="S8794" s="60"/>
      <c r="T8794" s="69"/>
      <c r="U8794" s="8"/>
      <c r="X8794" s="60"/>
    </row>
    <row r="8795" spans="1:27" ht="11.25" outlineLevel="4" x14ac:dyDescent="0.2">
      <c r="A8795" s="4"/>
      <c r="B8795" s="120"/>
      <c r="C8795" s="121">
        <v>4</v>
      </c>
      <c r="D8795" s="122" t="s">
        <v>3747</v>
      </c>
      <c r="E8795" s="123" t="s">
        <v>3959</v>
      </c>
      <c r="F8795" s="124" t="s">
        <v>3960</v>
      </c>
      <c r="G8795" s="122" t="s">
        <v>752</v>
      </c>
      <c r="H8795" s="125">
        <v>72</v>
      </c>
      <c r="I8795" s="126">
        <v>0</v>
      </c>
      <c r="J8795" s="127">
        <f>H8795*I8795</f>
        <v>0</v>
      </c>
      <c r="K8795" s="125">
        <v>5.0000000000000002E-5</v>
      </c>
      <c r="L8795" s="125">
        <f>H8795*K8795</f>
        <v>3.6000000000000003E-3</v>
      </c>
      <c r="M8795" s="125">
        <v>5.0000000000000001E-3</v>
      </c>
      <c r="N8795" s="125">
        <f>H8795*M8795</f>
        <v>0.36</v>
      </c>
      <c r="O8795" s="127">
        <v>15</v>
      </c>
      <c r="P8795" s="127">
        <f>J8795*(O8795/100)</f>
        <v>0</v>
      </c>
      <c r="Q8795" s="127">
        <f>J8795+P8795</f>
        <v>0</v>
      </c>
      <c r="R8795" s="128"/>
      <c r="S8795" s="128" t="s">
        <v>538</v>
      </c>
      <c r="T8795" s="129">
        <v>1</v>
      </c>
      <c r="U8795" s="8"/>
      <c r="V8795" s="8"/>
      <c r="W8795" s="8"/>
      <c r="X8795" s="60"/>
    </row>
    <row r="8796" spans="1:27" ht="9.75" outlineLevel="5" x14ac:dyDescent="0.2">
      <c r="A8796" s="130"/>
      <c r="B8796" s="131"/>
      <c r="C8796" s="131"/>
      <c r="D8796" s="132"/>
      <c r="E8796" s="136" t="s">
        <v>0</v>
      </c>
      <c r="F8796" s="159" t="s">
        <v>3961</v>
      </c>
      <c r="G8796" s="159"/>
      <c r="H8796" s="160"/>
      <c r="I8796" s="161"/>
      <c r="J8796" s="162"/>
      <c r="K8796" s="134"/>
      <c r="L8796" s="134"/>
      <c r="M8796" s="134"/>
      <c r="N8796" s="134"/>
      <c r="O8796" s="135"/>
      <c r="P8796" s="135"/>
      <c r="Q8796" s="135"/>
      <c r="R8796" s="132"/>
      <c r="S8796" s="132"/>
      <c r="T8796" s="131"/>
      <c r="U8796" s="6"/>
      <c r="V8796" s="8"/>
      <c r="W8796" s="8"/>
      <c r="X8796" s="133" t="str">
        <f>F8796</f>
        <v>Frézování drážek pro vodiče ve stěnách z betonu, rozměru do 5x5 cm</v>
      </c>
      <c r="Y8796" s="9"/>
      <c r="AA8796" s="11"/>
    </row>
    <row r="8797" spans="1:27" ht="7.5" customHeight="1" outlineLevel="5" x14ac:dyDescent="0.15">
      <c r="B8797" s="69"/>
      <c r="C8797" s="69"/>
      <c r="D8797" s="60"/>
      <c r="E8797" s="60"/>
      <c r="F8797" s="61"/>
      <c r="G8797" s="60"/>
      <c r="H8797" s="65"/>
      <c r="I8797" s="105"/>
      <c r="J8797" s="63"/>
      <c r="K8797" s="65"/>
      <c r="L8797" s="65"/>
      <c r="M8797" s="65"/>
      <c r="N8797" s="65"/>
      <c r="O8797" s="63"/>
      <c r="P8797" s="63"/>
      <c r="Q8797" s="63"/>
      <c r="R8797" s="60"/>
      <c r="S8797" s="60"/>
      <c r="T8797" s="69"/>
      <c r="U8797" s="8"/>
      <c r="X8797" s="60"/>
    </row>
    <row r="8798" spans="1:27" ht="22.5" outlineLevel="4" x14ac:dyDescent="0.2">
      <c r="A8798" s="4"/>
      <c r="B8798" s="120"/>
      <c r="C8798" s="121">
        <v>5</v>
      </c>
      <c r="D8798" s="122" t="s">
        <v>3747</v>
      </c>
      <c r="E8798" s="123" t="s">
        <v>3962</v>
      </c>
      <c r="F8798" s="124" t="s">
        <v>3963</v>
      </c>
      <c r="G8798" s="122" t="s">
        <v>724</v>
      </c>
      <c r="H8798" s="125">
        <v>3</v>
      </c>
      <c r="I8798" s="126">
        <v>0</v>
      </c>
      <c r="J8798" s="127">
        <f>H8798*I8798</f>
        <v>0</v>
      </c>
      <c r="K8798" s="125"/>
      <c r="L8798" s="125">
        <f>H8798*K8798</f>
        <v>0</v>
      </c>
      <c r="M8798" s="125">
        <v>0.52200000000000002</v>
      </c>
      <c r="N8798" s="125">
        <f>H8798*M8798</f>
        <v>1.5660000000000001</v>
      </c>
      <c r="O8798" s="127">
        <v>15</v>
      </c>
      <c r="P8798" s="127">
        <f>J8798*(O8798/100)</f>
        <v>0</v>
      </c>
      <c r="Q8798" s="127">
        <f>J8798+P8798</f>
        <v>0</v>
      </c>
      <c r="R8798" s="128"/>
      <c r="S8798" s="128" t="s">
        <v>538</v>
      </c>
      <c r="T8798" s="129">
        <v>1</v>
      </c>
      <c r="U8798" s="8"/>
      <c r="V8798" s="8"/>
      <c r="W8798" s="8"/>
      <c r="X8798" s="60"/>
    </row>
    <row r="8799" spans="1:27" ht="9.75" outlineLevel="5" x14ac:dyDescent="0.2">
      <c r="A8799" s="130"/>
      <c r="B8799" s="131"/>
      <c r="C8799" s="131"/>
      <c r="D8799" s="132"/>
      <c r="E8799" s="136" t="s">
        <v>0</v>
      </c>
      <c r="F8799" s="159" t="s">
        <v>3964</v>
      </c>
      <c r="G8799" s="159"/>
      <c r="H8799" s="160"/>
      <c r="I8799" s="161"/>
      <c r="J8799" s="162"/>
      <c r="K8799" s="134"/>
      <c r="L8799" s="134"/>
      <c r="M8799" s="134"/>
      <c r="N8799" s="134"/>
      <c r="O8799" s="135"/>
      <c r="P8799" s="135"/>
      <c r="Q8799" s="135"/>
      <c r="R8799" s="132"/>
      <c r="S8799" s="132"/>
      <c r="T8799" s="131"/>
      <c r="U8799" s="6"/>
      <c r="V8799" s="8"/>
      <c r="W8799" s="8"/>
      <c r="X8799" s="133" t="str">
        <f>F8799</f>
        <v>Vybourání otvorů ve zdivu železobetonovém plochy přes 0,09 do 0,25 m2 a tloušťky přes 75 do 90 cm</v>
      </c>
      <c r="Y8799" s="9"/>
      <c r="AA8799" s="11"/>
    </row>
    <row r="8800" spans="1:27" ht="7.5" customHeight="1" outlineLevel="5" x14ac:dyDescent="0.15">
      <c r="B8800" s="69"/>
      <c r="C8800" s="69"/>
      <c r="D8800" s="60"/>
      <c r="E8800" s="60"/>
      <c r="F8800" s="61"/>
      <c r="G8800" s="60"/>
      <c r="H8800" s="65"/>
      <c r="I8800" s="105"/>
      <c r="J8800" s="63"/>
      <c r="K8800" s="65"/>
      <c r="L8800" s="65"/>
      <c r="M8800" s="65"/>
      <c r="N8800" s="65"/>
      <c r="O8800" s="63"/>
      <c r="P8800" s="63"/>
      <c r="Q8800" s="63"/>
      <c r="R8800" s="60"/>
      <c r="S8800" s="60"/>
      <c r="T8800" s="69"/>
      <c r="U8800" s="8"/>
      <c r="X8800" s="60"/>
    </row>
    <row r="8801" spans="1:27" ht="11.25" outlineLevel="4" x14ac:dyDescent="0.2">
      <c r="A8801" s="4"/>
      <c r="B8801" s="120"/>
      <c r="C8801" s="121">
        <v>6</v>
      </c>
      <c r="D8801" s="122" t="s">
        <v>3747</v>
      </c>
      <c r="E8801" s="123" t="s">
        <v>3965</v>
      </c>
      <c r="F8801" s="124" t="s">
        <v>3966</v>
      </c>
      <c r="G8801" s="122" t="s">
        <v>752</v>
      </c>
      <c r="H8801" s="125">
        <v>95</v>
      </c>
      <c r="I8801" s="126">
        <v>0</v>
      </c>
      <c r="J8801" s="127">
        <f>H8801*I8801</f>
        <v>0</v>
      </c>
      <c r="K8801" s="125"/>
      <c r="L8801" s="125">
        <f>H8801*K8801</f>
        <v>0</v>
      </c>
      <c r="M8801" s="125">
        <v>1.6E-2</v>
      </c>
      <c r="N8801" s="125">
        <f>H8801*M8801</f>
        <v>1.52</v>
      </c>
      <c r="O8801" s="127">
        <v>15</v>
      </c>
      <c r="P8801" s="127">
        <f>J8801*(O8801/100)</f>
        <v>0</v>
      </c>
      <c r="Q8801" s="127">
        <f>J8801+P8801</f>
        <v>0</v>
      </c>
      <c r="R8801" s="128"/>
      <c r="S8801" s="128" t="s">
        <v>538</v>
      </c>
      <c r="T8801" s="129">
        <v>1</v>
      </c>
      <c r="U8801" s="8"/>
      <c r="V8801" s="8"/>
      <c r="W8801" s="8"/>
      <c r="X8801" s="60"/>
    </row>
    <row r="8802" spans="1:27" ht="9.75" outlineLevel="5" x14ac:dyDescent="0.2">
      <c r="A8802" s="130"/>
      <c r="B8802" s="131"/>
      <c r="C8802" s="131"/>
      <c r="D8802" s="132"/>
      <c r="E8802" s="136" t="s">
        <v>0</v>
      </c>
      <c r="F8802" s="159" t="s">
        <v>3967</v>
      </c>
      <c r="G8802" s="159"/>
      <c r="H8802" s="160"/>
      <c r="I8802" s="161"/>
      <c r="J8802" s="162"/>
      <c r="K8802" s="134"/>
      <c r="L8802" s="134"/>
      <c r="M8802" s="134"/>
      <c r="N8802" s="134"/>
      <c r="O8802" s="135"/>
      <c r="P8802" s="135"/>
      <c r="Q8802" s="135"/>
      <c r="R8802" s="132"/>
      <c r="S8802" s="132"/>
      <c r="T8802" s="131"/>
      <c r="U8802" s="6"/>
      <c r="V8802" s="8"/>
      <c r="W8802" s="8"/>
      <c r="X8802" s="133" t="str">
        <f>F8802</f>
        <v>Vysekání rýh pro montáž trubek a kabelů v kamenných nebo betonových zdech hloubky přes 5 do 7 cm a šířky přes 7 do 10 cm</v>
      </c>
      <c r="Y8802" s="9"/>
      <c r="AA8802" s="11"/>
    </row>
    <row r="8803" spans="1:27" ht="7.5" customHeight="1" outlineLevel="5" x14ac:dyDescent="0.15">
      <c r="B8803" s="69"/>
      <c r="C8803" s="69"/>
      <c r="D8803" s="60"/>
      <c r="E8803" s="60"/>
      <c r="F8803" s="61"/>
      <c r="G8803" s="60"/>
      <c r="H8803" s="65"/>
      <c r="I8803" s="105"/>
      <c r="J8803" s="63"/>
      <c r="K8803" s="65"/>
      <c r="L8803" s="65"/>
      <c r="M8803" s="65"/>
      <c r="N8803" s="65"/>
      <c r="O8803" s="63"/>
      <c r="P8803" s="63"/>
      <c r="Q8803" s="63"/>
      <c r="R8803" s="60"/>
      <c r="S8803" s="60"/>
      <c r="T8803" s="69"/>
      <c r="U8803" s="8"/>
      <c r="X8803" s="60"/>
    </row>
    <row r="8804" spans="1:27" ht="11.25" outlineLevel="4" x14ac:dyDescent="0.2">
      <c r="A8804" s="4"/>
      <c r="B8804" s="120"/>
      <c r="C8804" s="121">
        <v>7</v>
      </c>
      <c r="D8804" s="122" t="s">
        <v>3747</v>
      </c>
      <c r="E8804" s="123" t="s">
        <v>3968</v>
      </c>
      <c r="F8804" s="124" t="s">
        <v>3969</v>
      </c>
      <c r="G8804" s="122" t="s">
        <v>601</v>
      </c>
      <c r="H8804" s="125">
        <v>4.5</v>
      </c>
      <c r="I8804" s="126">
        <v>0</v>
      </c>
      <c r="J8804" s="127">
        <f>H8804*I8804</f>
        <v>0</v>
      </c>
      <c r="K8804" s="125"/>
      <c r="L8804" s="125">
        <f>H8804*K8804</f>
        <v>0</v>
      </c>
      <c r="M8804" s="125"/>
      <c r="N8804" s="125">
        <f>H8804*M8804</f>
        <v>0</v>
      </c>
      <c r="O8804" s="127">
        <v>15</v>
      </c>
      <c r="P8804" s="127">
        <f>J8804*(O8804/100)</f>
        <v>0</v>
      </c>
      <c r="Q8804" s="127">
        <f>J8804+P8804</f>
        <v>0</v>
      </c>
      <c r="R8804" s="128"/>
      <c r="S8804" s="128" t="s">
        <v>538</v>
      </c>
      <c r="T8804" s="129">
        <v>1</v>
      </c>
      <c r="U8804" s="8"/>
      <c r="V8804" s="8"/>
      <c r="W8804" s="8"/>
      <c r="X8804" s="60"/>
    </row>
    <row r="8805" spans="1:27" ht="9.75" outlineLevel="5" x14ac:dyDescent="0.2">
      <c r="A8805" s="130"/>
      <c r="B8805" s="131"/>
      <c r="C8805" s="131"/>
      <c r="D8805" s="132"/>
      <c r="E8805" s="136" t="s">
        <v>0</v>
      </c>
      <c r="F8805" s="159" t="s">
        <v>3970</v>
      </c>
      <c r="G8805" s="159"/>
      <c r="H8805" s="160"/>
      <c r="I8805" s="161"/>
      <c r="J8805" s="162"/>
      <c r="K8805" s="134"/>
      <c r="L8805" s="134"/>
      <c r="M8805" s="134"/>
      <c r="N8805" s="134"/>
      <c r="O8805" s="135"/>
      <c r="P8805" s="135"/>
      <c r="Q8805" s="135"/>
      <c r="R8805" s="132"/>
      <c r="S8805" s="132"/>
      <c r="T8805" s="131"/>
      <c r="U8805" s="6"/>
      <c r="V8805" s="8"/>
      <c r="W8805" s="8"/>
      <c r="X8805" s="133" t="str">
        <f>F8805</f>
        <v>Odvoz suti a vybouraných hmot svislá doprava suti a vybouraných hmot za první podlaží</v>
      </c>
      <c r="Y8805" s="9"/>
      <c r="AA8805" s="11"/>
    </row>
    <row r="8806" spans="1:27" ht="7.5" customHeight="1" outlineLevel="5" x14ac:dyDescent="0.15">
      <c r="B8806" s="69"/>
      <c r="C8806" s="69"/>
      <c r="D8806" s="60"/>
      <c r="E8806" s="60"/>
      <c r="F8806" s="61"/>
      <c r="G8806" s="60"/>
      <c r="H8806" s="65"/>
      <c r="I8806" s="105"/>
      <c r="J8806" s="63"/>
      <c r="K8806" s="65"/>
      <c r="L8806" s="65"/>
      <c r="M8806" s="65"/>
      <c r="N8806" s="65"/>
      <c r="O8806" s="63"/>
      <c r="P8806" s="63"/>
      <c r="Q8806" s="63"/>
      <c r="R8806" s="60"/>
      <c r="S8806" s="60"/>
      <c r="T8806" s="69"/>
      <c r="U8806" s="8"/>
      <c r="X8806" s="60"/>
    </row>
    <row r="8807" spans="1:27" ht="11.25" outlineLevel="4" x14ac:dyDescent="0.2">
      <c r="A8807" s="4"/>
      <c r="B8807" s="120"/>
      <c r="C8807" s="121">
        <v>8</v>
      </c>
      <c r="D8807" s="122" t="s">
        <v>3747</v>
      </c>
      <c r="E8807" s="123" t="s">
        <v>3971</v>
      </c>
      <c r="F8807" s="124" t="s">
        <v>3972</v>
      </c>
      <c r="G8807" s="122" t="s">
        <v>601</v>
      </c>
      <c r="H8807" s="125">
        <v>4.5</v>
      </c>
      <c r="I8807" s="126">
        <v>0</v>
      </c>
      <c r="J8807" s="127">
        <f>H8807*I8807</f>
        <v>0</v>
      </c>
      <c r="K8807" s="125"/>
      <c r="L8807" s="125">
        <f>H8807*K8807</f>
        <v>0</v>
      </c>
      <c r="M8807" s="125"/>
      <c r="N8807" s="125">
        <f>H8807*M8807</f>
        <v>0</v>
      </c>
      <c r="O8807" s="127">
        <v>15</v>
      </c>
      <c r="P8807" s="127">
        <f>J8807*(O8807/100)</f>
        <v>0</v>
      </c>
      <c r="Q8807" s="127">
        <f>J8807+P8807</f>
        <v>0</v>
      </c>
      <c r="R8807" s="128"/>
      <c r="S8807" s="128" t="s">
        <v>538</v>
      </c>
      <c r="T8807" s="129">
        <v>1</v>
      </c>
      <c r="U8807" s="8"/>
      <c r="V8807" s="8"/>
      <c r="W8807" s="8"/>
      <c r="X8807" s="60"/>
    </row>
    <row r="8808" spans="1:27" ht="9.75" outlineLevel="5" x14ac:dyDescent="0.2">
      <c r="A8808" s="130"/>
      <c r="B8808" s="131"/>
      <c r="C8808" s="131"/>
      <c r="D8808" s="132"/>
      <c r="E8808" s="136" t="s">
        <v>0</v>
      </c>
      <c r="F8808" s="159" t="s">
        <v>3973</v>
      </c>
      <c r="G8808" s="159"/>
      <c r="H8808" s="160"/>
      <c r="I8808" s="161"/>
      <c r="J8808" s="162"/>
      <c r="K8808" s="134"/>
      <c r="L8808" s="134"/>
      <c r="M8808" s="134"/>
      <c r="N8808" s="134"/>
      <c r="O8808" s="135"/>
      <c r="P8808" s="135"/>
      <c r="Q8808" s="135"/>
      <c r="R8808" s="132"/>
      <c r="S8808" s="132"/>
      <c r="T8808" s="131"/>
      <c r="U8808" s="6"/>
      <c r="V8808" s="8"/>
      <c r="W8808" s="8"/>
      <c r="X8808" s="133" t="str">
        <f>F8808</f>
        <v>Odvoz suti a vybouraných hmot odvoz suti a vybouraných hmot do 1 km</v>
      </c>
      <c r="Y8808" s="9"/>
      <c r="AA8808" s="11"/>
    </row>
    <row r="8809" spans="1:27" ht="7.5" customHeight="1" outlineLevel="5" x14ac:dyDescent="0.15">
      <c r="B8809" s="69"/>
      <c r="C8809" s="69"/>
      <c r="D8809" s="60"/>
      <c r="E8809" s="60"/>
      <c r="F8809" s="61"/>
      <c r="G8809" s="60"/>
      <c r="H8809" s="65"/>
      <c r="I8809" s="105"/>
      <c r="J8809" s="63"/>
      <c r="K8809" s="65"/>
      <c r="L8809" s="65"/>
      <c r="M8809" s="65"/>
      <c r="N8809" s="65"/>
      <c r="O8809" s="63"/>
      <c r="P8809" s="63"/>
      <c r="Q8809" s="63"/>
      <c r="R8809" s="60"/>
      <c r="S8809" s="60"/>
      <c r="T8809" s="69"/>
      <c r="U8809" s="8"/>
      <c r="X8809" s="60"/>
    </row>
    <row r="8810" spans="1:27" ht="22.5" outlineLevel="4" x14ac:dyDescent="0.2">
      <c r="A8810" s="4"/>
      <c r="B8810" s="120"/>
      <c r="C8810" s="121">
        <v>9</v>
      </c>
      <c r="D8810" s="122" t="s">
        <v>3747</v>
      </c>
      <c r="E8810" s="123" t="s">
        <v>3974</v>
      </c>
      <c r="F8810" s="124" t="s">
        <v>3975</v>
      </c>
      <c r="G8810" s="122" t="s">
        <v>601</v>
      </c>
      <c r="H8810" s="125">
        <v>4.5</v>
      </c>
      <c r="I8810" s="126">
        <v>0</v>
      </c>
      <c r="J8810" s="127">
        <f>H8810*I8810</f>
        <v>0</v>
      </c>
      <c r="K8810" s="125"/>
      <c r="L8810" s="125">
        <f>H8810*K8810</f>
        <v>0</v>
      </c>
      <c r="M8810" s="125"/>
      <c r="N8810" s="125">
        <f>H8810*M8810</f>
        <v>0</v>
      </c>
      <c r="O8810" s="127">
        <v>15</v>
      </c>
      <c r="P8810" s="127">
        <f>J8810*(O8810/100)</f>
        <v>0</v>
      </c>
      <c r="Q8810" s="127">
        <f>J8810+P8810</f>
        <v>0</v>
      </c>
      <c r="R8810" s="128"/>
      <c r="S8810" s="128" t="s">
        <v>538</v>
      </c>
      <c r="T8810" s="129">
        <v>1</v>
      </c>
      <c r="U8810" s="8"/>
      <c r="V8810" s="8"/>
      <c r="W8810" s="8"/>
      <c r="X8810" s="60"/>
    </row>
    <row r="8811" spans="1:27" ht="9.75" outlineLevel="5" x14ac:dyDescent="0.2">
      <c r="A8811" s="130"/>
      <c r="B8811" s="131"/>
      <c r="C8811" s="131"/>
      <c r="D8811" s="132"/>
      <c r="E8811" s="136" t="s">
        <v>0</v>
      </c>
      <c r="F8811" s="159" t="s">
        <v>3976</v>
      </c>
      <c r="G8811" s="159"/>
      <c r="H8811" s="160"/>
      <c r="I8811" s="161"/>
      <c r="J8811" s="162"/>
      <c r="K8811" s="134"/>
      <c r="L8811" s="134"/>
      <c r="M8811" s="134"/>
      <c r="N8811" s="134"/>
      <c r="O8811" s="135"/>
      <c r="P8811" s="135"/>
      <c r="Q8811" s="135"/>
      <c r="R8811" s="132"/>
      <c r="S8811" s="132"/>
      <c r="T8811" s="131"/>
      <c r="U8811" s="6"/>
      <c r="V8811" s="8"/>
      <c r="W8811" s="8"/>
      <c r="X8811" s="133" t="str">
        <f>F8811</f>
        <v>Poplatek za uložení stavebního odpadu (skládkovné) na recyklační skládce z armovaného betonu zatříděného do Katalogu odpadů pod kódem 17 01 01</v>
      </c>
      <c r="Y8811" s="9"/>
      <c r="AA8811" s="11"/>
    </row>
    <row r="8812" spans="1:27" ht="7.5" customHeight="1" outlineLevel="5" x14ac:dyDescent="0.15">
      <c r="B8812" s="69"/>
      <c r="C8812" s="69"/>
      <c r="D8812" s="60"/>
      <c r="E8812" s="60"/>
      <c r="F8812" s="61"/>
      <c r="G8812" s="60"/>
      <c r="H8812" s="65"/>
      <c r="I8812" s="105"/>
      <c r="J8812" s="63"/>
      <c r="K8812" s="65"/>
      <c r="L8812" s="65"/>
      <c r="M8812" s="65"/>
      <c r="N8812" s="65"/>
      <c r="O8812" s="63"/>
      <c r="P8812" s="63"/>
      <c r="Q8812" s="63"/>
      <c r="R8812" s="60"/>
      <c r="S8812" s="60"/>
      <c r="T8812" s="69"/>
      <c r="U8812" s="8"/>
      <c r="X8812" s="60"/>
    </row>
    <row r="8813" spans="1:27" outlineLevel="4" x14ac:dyDescent="0.15">
      <c r="B8813" s="6"/>
      <c r="C8813" s="6"/>
      <c r="D8813" s="6"/>
      <c r="E8813" s="6"/>
      <c r="F8813" s="6"/>
      <c r="G8813" s="6"/>
      <c r="H8813" s="6"/>
      <c r="I8813" s="8"/>
      <c r="J8813" s="8"/>
      <c r="K8813" s="6"/>
      <c r="L8813" s="6"/>
      <c r="M8813" s="6"/>
      <c r="N8813" s="6"/>
      <c r="O8813" s="6"/>
      <c r="P8813" s="8"/>
      <c r="Q8813" s="8"/>
      <c r="R8813" s="8"/>
      <c r="S8813" s="6"/>
      <c r="T8813" s="6"/>
      <c r="X8813" s="6"/>
    </row>
    <row r="8814" spans="1:27" ht="11.25" outlineLevel="3" x14ac:dyDescent="0.2">
      <c r="A8814" s="96" t="s">
        <v>327</v>
      </c>
      <c r="B8814" s="100">
        <v>4</v>
      </c>
      <c r="C8814" s="114"/>
      <c r="D8814" s="115" t="s">
        <v>533</v>
      </c>
      <c r="E8814" s="115"/>
      <c r="F8814" s="116" t="s">
        <v>196</v>
      </c>
      <c r="G8814" s="115"/>
      <c r="H8814" s="117"/>
      <c r="I8814" s="118"/>
      <c r="J8814" s="98">
        <f>SUBTOTAL(9,J8815:J8821)</f>
        <v>0</v>
      </c>
      <c r="K8814" s="117"/>
      <c r="L8814" s="99">
        <f>SUBTOTAL(9,L8815:L8821)</f>
        <v>0</v>
      </c>
      <c r="M8814" s="117"/>
      <c r="N8814" s="99">
        <f>SUBTOTAL(9,N8815:N8821)</f>
        <v>0</v>
      </c>
      <c r="O8814" s="119"/>
      <c r="P8814" s="98">
        <f>SUBTOTAL(9,P8815:P8821)</f>
        <v>0</v>
      </c>
      <c r="Q8814" s="98">
        <f>SUBTOTAL(9,Q8815:Q8821)</f>
        <v>0</v>
      </c>
      <c r="R8814" s="115"/>
      <c r="S8814" s="115"/>
      <c r="T8814" s="100">
        <f>SUBTOTAL(9,T8815:T8821)</f>
        <v>2</v>
      </c>
      <c r="U8814" s="6"/>
      <c r="V8814" s="8"/>
      <c r="W8814" s="8"/>
      <c r="X8814" s="60"/>
    </row>
    <row r="8815" spans="1:27" ht="11.25" outlineLevel="4" x14ac:dyDescent="0.2">
      <c r="A8815" s="4"/>
      <c r="B8815" s="120"/>
      <c r="C8815" s="121">
        <v>1</v>
      </c>
      <c r="D8815" s="122" t="s">
        <v>534</v>
      </c>
      <c r="E8815" s="123" t="s">
        <v>3977</v>
      </c>
      <c r="F8815" s="124" t="s">
        <v>3978</v>
      </c>
      <c r="G8815" s="122" t="s">
        <v>724</v>
      </c>
      <c r="H8815" s="125">
        <v>1</v>
      </c>
      <c r="I8815" s="126">
        <v>0</v>
      </c>
      <c r="J8815" s="127">
        <f>H8815*I8815</f>
        <v>0</v>
      </c>
      <c r="K8815" s="125"/>
      <c r="L8815" s="125">
        <f>H8815*K8815</f>
        <v>0</v>
      </c>
      <c r="M8815" s="125"/>
      <c r="N8815" s="125">
        <f>H8815*M8815</f>
        <v>0</v>
      </c>
      <c r="O8815" s="127">
        <v>15</v>
      </c>
      <c r="P8815" s="127">
        <f>J8815*(O8815/100)</f>
        <v>0</v>
      </c>
      <c r="Q8815" s="127">
        <f>J8815+P8815</f>
        <v>0</v>
      </c>
      <c r="R8815" s="128"/>
      <c r="S8815" s="128" t="s">
        <v>538</v>
      </c>
      <c r="T8815" s="129">
        <v>1</v>
      </c>
      <c r="U8815" s="8"/>
      <c r="V8815" s="8"/>
      <c r="W8815" s="8"/>
      <c r="X8815" s="60"/>
    </row>
    <row r="8816" spans="1:27" ht="9.75" outlineLevel="5" x14ac:dyDescent="0.2">
      <c r="A8816" s="130"/>
      <c r="B8816" s="131"/>
      <c r="C8816" s="131"/>
      <c r="D8816" s="132"/>
      <c r="E8816" s="136" t="s">
        <v>0</v>
      </c>
      <c r="F8816" s="159" t="s">
        <v>3979</v>
      </c>
      <c r="G8816" s="159"/>
      <c r="H8816" s="160"/>
      <c r="I8816" s="161"/>
      <c r="J8816" s="162"/>
      <c r="K8816" s="134"/>
      <c r="L8816" s="134"/>
      <c r="M8816" s="134"/>
      <c r="N8816" s="134"/>
      <c r="O8816" s="135"/>
      <c r="P8816" s="135"/>
      <c r="Q8816" s="135"/>
      <c r="R8816" s="132"/>
      <c r="S8816" s="132"/>
      <c r="T8816" s="131"/>
      <c r="U8816" s="6"/>
      <c r="V8816" s="8"/>
      <c r="W8816" s="8"/>
      <c r="X8816" s="133" t="str">
        <f>F8816</f>
        <v>Zkoušky a prohlídky elektrických rozvodů a zařízení celková prohlídka a vyhotovení revizní zprávy pro objem montážních prací přes 500 do 1000 tis. Kč</v>
      </c>
      <c r="Y8816" s="9"/>
      <c r="AA8816" s="11"/>
    </row>
    <row r="8817" spans="1:27" ht="7.5" customHeight="1" outlineLevel="5" x14ac:dyDescent="0.15">
      <c r="B8817" s="69"/>
      <c r="C8817" s="69"/>
      <c r="D8817" s="60"/>
      <c r="E8817" s="60"/>
      <c r="F8817" s="61"/>
      <c r="G8817" s="60"/>
      <c r="H8817" s="65"/>
      <c r="I8817" s="105"/>
      <c r="J8817" s="63"/>
      <c r="K8817" s="65"/>
      <c r="L8817" s="65"/>
      <c r="M8817" s="65"/>
      <c r="N8817" s="65"/>
      <c r="O8817" s="63"/>
      <c r="P8817" s="63"/>
      <c r="Q8817" s="63"/>
      <c r="R8817" s="60"/>
      <c r="S8817" s="60"/>
      <c r="T8817" s="69"/>
      <c r="U8817" s="8"/>
      <c r="X8817" s="60"/>
    </row>
    <row r="8818" spans="1:27" ht="11.25" outlineLevel="4" x14ac:dyDescent="0.2">
      <c r="A8818" s="4"/>
      <c r="B8818" s="120"/>
      <c r="C8818" s="121">
        <v>2</v>
      </c>
      <c r="D8818" s="122" t="s">
        <v>534</v>
      </c>
      <c r="E8818" s="123" t="s">
        <v>3980</v>
      </c>
      <c r="F8818" s="124" t="s">
        <v>3981</v>
      </c>
      <c r="G8818" s="122" t="s">
        <v>724</v>
      </c>
      <c r="H8818" s="125">
        <v>1</v>
      </c>
      <c r="I8818" s="126">
        <v>0</v>
      </c>
      <c r="J8818" s="127">
        <f>H8818*I8818</f>
        <v>0</v>
      </c>
      <c r="K8818" s="125"/>
      <c r="L8818" s="125">
        <f>H8818*K8818</f>
        <v>0</v>
      </c>
      <c r="M8818" s="125"/>
      <c r="N8818" s="125">
        <f>H8818*M8818</f>
        <v>0</v>
      </c>
      <c r="O8818" s="127">
        <v>15</v>
      </c>
      <c r="P8818" s="127">
        <f>J8818*(O8818/100)</f>
        <v>0</v>
      </c>
      <c r="Q8818" s="127">
        <f>J8818+P8818</f>
        <v>0</v>
      </c>
      <c r="R8818" s="128"/>
      <c r="S8818" s="128" t="s">
        <v>538</v>
      </c>
      <c r="T8818" s="129">
        <v>1</v>
      </c>
      <c r="U8818" s="8"/>
      <c r="V8818" s="8"/>
      <c r="W8818" s="8"/>
      <c r="X8818" s="60"/>
    </row>
    <row r="8819" spans="1:27" ht="19.5" outlineLevel="5" x14ac:dyDescent="0.2">
      <c r="A8819" s="130"/>
      <c r="B8819" s="131"/>
      <c r="C8819" s="131"/>
      <c r="D8819" s="132"/>
      <c r="E8819" s="136" t="s">
        <v>0</v>
      </c>
      <c r="F8819" s="159" t="s">
        <v>3982</v>
      </c>
      <c r="G8819" s="159"/>
      <c r="H8819" s="160"/>
      <c r="I8819" s="161"/>
      <c r="J8819" s="162"/>
      <c r="K8819" s="134"/>
      <c r="L8819" s="134"/>
      <c r="M8819" s="134"/>
      <c r="N8819" s="134"/>
      <c r="O8819" s="135"/>
      <c r="P8819" s="135"/>
      <c r="Q8819" s="135"/>
      <c r="R8819" s="132"/>
      <c r="S8819" s="132"/>
      <c r="T8819" s="131"/>
      <c r="U8819" s="6"/>
      <c r="V8819" s="8"/>
      <c r="W8819" s="8"/>
      <c r="X8819" s="133" t="str">
        <f>F8819</f>
        <v>Zkoušky a prohlídky elektrických rozvodů a zařízení celková prohlídka a vyhotovení revizní zprávy pro objem montážních prací Příplatek k ceně 0003 za každých dalších i započatých 500 tis. Kč přes 1000 tis. Kč</v>
      </c>
      <c r="Y8819" s="9"/>
      <c r="AA8819" s="11"/>
    </row>
    <row r="8820" spans="1:27" ht="7.5" customHeight="1" outlineLevel="5" x14ac:dyDescent="0.15">
      <c r="B8820" s="69"/>
      <c r="C8820" s="69"/>
      <c r="D8820" s="60"/>
      <c r="E8820" s="60"/>
      <c r="F8820" s="61"/>
      <c r="G8820" s="60"/>
      <c r="H8820" s="65"/>
      <c r="I8820" s="105"/>
      <c r="J8820" s="63"/>
      <c r="K8820" s="65"/>
      <c r="L8820" s="65"/>
      <c r="M8820" s="65"/>
      <c r="N8820" s="65"/>
      <c r="O8820" s="63"/>
      <c r="P8820" s="63"/>
      <c r="Q8820" s="63"/>
      <c r="R8820" s="60"/>
      <c r="S8820" s="60"/>
      <c r="T8820" s="69"/>
      <c r="U8820" s="8"/>
      <c r="X8820" s="60"/>
    </row>
    <row r="8821" spans="1:27" outlineLevel="4" x14ac:dyDescent="0.15">
      <c r="B8821" s="6"/>
      <c r="C8821" s="6"/>
      <c r="D8821" s="6"/>
      <c r="E8821" s="6"/>
      <c r="F8821" s="6"/>
      <c r="G8821" s="6"/>
      <c r="H8821" s="6"/>
      <c r="I8821" s="8"/>
      <c r="J8821" s="8"/>
      <c r="K8821" s="6"/>
      <c r="L8821" s="6"/>
      <c r="M8821" s="6"/>
      <c r="N8821" s="6"/>
      <c r="O8821" s="6"/>
      <c r="P8821" s="8"/>
      <c r="Q8821" s="8"/>
      <c r="R8821" s="8"/>
      <c r="S8821" s="6"/>
      <c r="T8821" s="6"/>
      <c r="X8821" s="6"/>
    </row>
    <row r="8822" spans="1:27" ht="11.25" outlineLevel="3" x14ac:dyDescent="0.2">
      <c r="A8822" s="96" t="s">
        <v>328</v>
      </c>
      <c r="B8822" s="100">
        <v>4</v>
      </c>
      <c r="C8822" s="114"/>
      <c r="D8822" s="115" t="s">
        <v>533</v>
      </c>
      <c r="E8822" s="115"/>
      <c r="F8822" s="116" t="s">
        <v>198</v>
      </c>
      <c r="G8822" s="115"/>
      <c r="H8822" s="117"/>
      <c r="I8822" s="118"/>
      <c r="J8822" s="98">
        <f>SUBTOTAL(9,J8823:J8826)</f>
        <v>0</v>
      </c>
      <c r="K8822" s="117"/>
      <c r="L8822" s="99">
        <f>SUBTOTAL(9,L8823:L8826)</f>
        <v>0</v>
      </c>
      <c r="M8822" s="117"/>
      <c r="N8822" s="99">
        <f>SUBTOTAL(9,N8823:N8826)</f>
        <v>0</v>
      </c>
      <c r="O8822" s="119"/>
      <c r="P8822" s="98">
        <f>SUBTOTAL(9,P8823:P8826)</f>
        <v>0</v>
      </c>
      <c r="Q8822" s="98">
        <f>SUBTOTAL(9,Q8823:Q8826)</f>
        <v>0</v>
      </c>
      <c r="R8822" s="115"/>
      <c r="S8822" s="115"/>
      <c r="T8822" s="100">
        <f>SUBTOTAL(9,T8823:T8826)</f>
        <v>1</v>
      </c>
      <c r="U8822" s="6"/>
      <c r="V8822" s="8"/>
      <c r="W8822" s="8"/>
      <c r="X8822" s="60"/>
    </row>
    <row r="8823" spans="1:27" ht="11.25" outlineLevel="4" x14ac:dyDescent="0.2">
      <c r="A8823" s="4"/>
      <c r="B8823" s="120"/>
      <c r="C8823" s="121">
        <v>1</v>
      </c>
      <c r="D8823" s="122" t="s">
        <v>760</v>
      </c>
      <c r="E8823" s="123" t="s">
        <v>3983</v>
      </c>
      <c r="F8823" s="124" t="s">
        <v>3984</v>
      </c>
      <c r="G8823" s="122" t="s">
        <v>3757</v>
      </c>
      <c r="H8823" s="125">
        <v>40</v>
      </c>
      <c r="I8823" s="126">
        <v>0</v>
      </c>
      <c r="J8823" s="127">
        <f>H8823*I8823</f>
        <v>0</v>
      </c>
      <c r="K8823" s="125"/>
      <c r="L8823" s="125">
        <f>H8823*K8823</f>
        <v>0</v>
      </c>
      <c r="M8823" s="125"/>
      <c r="N8823" s="125">
        <f>H8823*M8823</f>
        <v>0</v>
      </c>
      <c r="O8823" s="127">
        <v>15</v>
      </c>
      <c r="P8823" s="127">
        <f>J8823*(O8823/100)</f>
        <v>0</v>
      </c>
      <c r="Q8823" s="127">
        <f>J8823+P8823</f>
        <v>0</v>
      </c>
      <c r="R8823" s="128"/>
      <c r="S8823" s="128" t="s">
        <v>776</v>
      </c>
      <c r="T8823" s="129">
        <v>1</v>
      </c>
      <c r="U8823" s="8"/>
      <c r="V8823" s="8"/>
      <c r="W8823" s="8"/>
      <c r="X8823" s="60"/>
    </row>
    <row r="8824" spans="1:27" ht="9.75" outlineLevel="5" x14ac:dyDescent="0.2">
      <c r="A8824" s="130"/>
      <c r="B8824" s="131"/>
      <c r="C8824" s="131"/>
      <c r="D8824" s="132"/>
      <c r="E8824" s="136" t="s">
        <v>0</v>
      </c>
      <c r="F8824" s="159" t="s">
        <v>763</v>
      </c>
      <c r="G8824" s="159"/>
      <c r="H8824" s="160"/>
      <c r="I8824" s="161"/>
      <c r="J8824" s="162"/>
      <c r="K8824" s="134"/>
      <c r="L8824" s="134"/>
      <c r="M8824" s="134"/>
      <c r="N8824" s="134"/>
      <c r="O8824" s="135"/>
      <c r="P8824" s="135"/>
      <c r="Q8824" s="135"/>
      <c r="R8824" s="132"/>
      <c r="S8824" s="132"/>
      <c r="T8824" s="131"/>
      <c r="U8824" s="6"/>
      <c r="V8824" s="8"/>
      <c r="W8824" s="8"/>
      <c r="X8824" s="133" t="str">
        <f>F8824</f>
        <v>---</v>
      </c>
      <c r="Y8824" s="9"/>
      <c r="AA8824" s="11"/>
    </row>
    <row r="8825" spans="1:27" ht="7.5" customHeight="1" outlineLevel="5" x14ac:dyDescent="0.15">
      <c r="B8825" s="69"/>
      <c r="C8825" s="69"/>
      <c r="D8825" s="60"/>
      <c r="E8825" s="60"/>
      <c r="F8825" s="61"/>
      <c r="G8825" s="60"/>
      <c r="H8825" s="65"/>
      <c r="I8825" s="105"/>
      <c r="J8825" s="63"/>
      <c r="K8825" s="65"/>
      <c r="L8825" s="65"/>
      <c r="M8825" s="65"/>
      <c r="N8825" s="65"/>
      <c r="O8825" s="63"/>
      <c r="P8825" s="63"/>
      <c r="Q8825" s="63"/>
      <c r="R8825" s="60"/>
      <c r="S8825" s="60"/>
      <c r="T8825" s="69"/>
      <c r="U8825" s="8"/>
      <c r="X8825" s="60"/>
    </row>
    <row r="8826" spans="1:27" outlineLevel="4" x14ac:dyDescent="0.15">
      <c r="B8826" s="6"/>
      <c r="C8826" s="6"/>
      <c r="D8826" s="6"/>
      <c r="E8826" s="6"/>
      <c r="F8826" s="6"/>
      <c r="G8826" s="6"/>
      <c r="H8826" s="6"/>
      <c r="I8826" s="8"/>
      <c r="J8826" s="8"/>
      <c r="K8826" s="6"/>
      <c r="L8826" s="6"/>
      <c r="M8826" s="6"/>
      <c r="N8826" s="6"/>
      <c r="O8826" s="6"/>
      <c r="P8826" s="8"/>
      <c r="Q8826" s="8"/>
      <c r="R8826" s="8"/>
      <c r="S8826" s="6"/>
      <c r="T8826" s="6"/>
      <c r="X8826" s="6"/>
    </row>
    <row r="8827" spans="1:27" ht="11.25" outlineLevel="3" x14ac:dyDescent="0.2">
      <c r="A8827" s="96" t="s">
        <v>329</v>
      </c>
      <c r="B8827" s="100">
        <v>4</v>
      </c>
      <c r="C8827" s="114"/>
      <c r="D8827" s="115" t="s">
        <v>533</v>
      </c>
      <c r="E8827" s="115"/>
      <c r="F8827" s="116" t="s">
        <v>200</v>
      </c>
      <c r="G8827" s="115"/>
      <c r="H8827" s="117"/>
      <c r="I8827" s="118"/>
      <c r="J8827" s="98">
        <f>SUBTOTAL(9,J8828:J8831)</f>
        <v>0</v>
      </c>
      <c r="K8827" s="117"/>
      <c r="L8827" s="99">
        <f>SUBTOTAL(9,L8828:L8831)</f>
        <v>0</v>
      </c>
      <c r="M8827" s="117"/>
      <c r="N8827" s="99">
        <f>SUBTOTAL(9,N8828:N8831)</f>
        <v>0</v>
      </c>
      <c r="O8827" s="119"/>
      <c r="P8827" s="98">
        <f>SUBTOTAL(9,P8828:P8831)</f>
        <v>0</v>
      </c>
      <c r="Q8827" s="98">
        <f>SUBTOTAL(9,Q8828:Q8831)</f>
        <v>0</v>
      </c>
      <c r="R8827" s="115"/>
      <c r="S8827" s="115"/>
      <c r="T8827" s="100">
        <f>SUBTOTAL(9,T8828:T8831)</f>
        <v>1</v>
      </c>
      <c r="U8827" s="6"/>
      <c r="V8827" s="8"/>
      <c r="W8827" s="8"/>
      <c r="X8827" s="60"/>
    </row>
    <row r="8828" spans="1:27" ht="11.25" outlineLevel="4" x14ac:dyDescent="0.2">
      <c r="A8828" s="4"/>
      <c r="B8828" s="120"/>
      <c r="C8828" s="121">
        <v>1</v>
      </c>
      <c r="D8828" s="122" t="s">
        <v>760</v>
      </c>
      <c r="E8828" s="123" t="s">
        <v>3985</v>
      </c>
      <c r="F8828" s="124" t="s">
        <v>3986</v>
      </c>
      <c r="G8828" s="122" t="s">
        <v>3757</v>
      </c>
      <c r="H8828" s="125">
        <v>15</v>
      </c>
      <c r="I8828" s="126">
        <v>0</v>
      </c>
      <c r="J8828" s="127">
        <f>H8828*I8828</f>
        <v>0</v>
      </c>
      <c r="K8828" s="125"/>
      <c r="L8828" s="125">
        <f>H8828*K8828</f>
        <v>0</v>
      </c>
      <c r="M8828" s="125"/>
      <c r="N8828" s="125">
        <f>H8828*M8828</f>
        <v>0</v>
      </c>
      <c r="O8828" s="127">
        <v>15</v>
      </c>
      <c r="P8828" s="127">
        <f>J8828*(O8828/100)</f>
        <v>0</v>
      </c>
      <c r="Q8828" s="127">
        <f>J8828+P8828</f>
        <v>0</v>
      </c>
      <c r="R8828" s="128"/>
      <c r="S8828" s="128" t="s">
        <v>776</v>
      </c>
      <c r="T8828" s="129">
        <v>1</v>
      </c>
      <c r="U8828" s="8"/>
      <c r="V8828" s="8"/>
      <c r="W8828" s="8"/>
      <c r="X8828" s="60"/>
    </row>
    <row r="8829" spans="1:27" ht="9.75" outlineLevel="5" x14ac:dyDescent="0.2">
      <c r="A8829" s="130"/>
      <c r="B8829" s="131"/>
      <c r="C8829" s="131"/>
      <c r="D8829" s="132"/>
      <c r="E8829" s="136" t="s">
        <v>0</v>
      </c>
      <c r="F8829" s="159" t="s">
        <v>763</v>
      </c>
      <c r="G8829" s="159"/>
      <c r="H8829" s="160"/>
      <c r="I8829" s="161"/>
      <c r="J8829" s="162"/>
      <c r="K8829" s="134"/>
      <c r="L8829" s="134"/>
      <c r="M8829" s="134"/>
      <c r="N8829" s="134"/>
      <c r="O8829" s="135"/>
      <c r="P8829" s="135"/>
      <c r="Q8829" s="135"/>
      <c r="R8829" s="132"/>
      <c r="S8829" s="132"/>
      <c r="T8829" s="131"/>
      <c r="U8829" s="6"/>
      <c r="V8829" s="8"/>
      <c r="W8829" s="8"/>
      <c r="X8829" s="133" t="str">
        <f>F8829</f>
        <v>---</v>
      </c>
      <c r="Y8829" s="9"/>
      <c r="AA8829" s="11"/>
    </row>
    <row r="8830" spans="1:27" ht="7.5" customHeight="1" outlineLevel="5" x14ac:dyDescent="0.15">
      <c r="B8830" s="69"/>
      <c r="C8830" s="69"/>
      <c r="D8830" s="60"/>
      <c r="E8830" s="60"/>
      <c r="F8830" s="61"/>
      <c r="G8830" s="60"/>
      <c r="H8830" s="65"/>
      <c r="I8830" s="105"/>
      <c r="J8830" s="63"/>
      <c r="K8830" s="65"/>
      <c r="L8830" s="65"/>
      <c r="M8830" s="65"/>
      <c r="N8830" s="65"/>
      <c r="O8830" s="63"/>
      <c r="P8830" s="63"/>
      <c r="Q8830" s="63"/>
      <c r="R8830" s="60"/>
      <c r="S8830" s="60"/>
      <c r="T8830" s="69"/>
      <c r="U8830" s="8"/>
      <c r="X8830" s="60"/>
    </row>
    <row r="8831" spans="1:27" outlineLevel="4" x14ac:dyDescent="0.15">
      <c r="B8831" s="6"/>
      <c r="C8831" s="6"/>
      <c r="D8831" s="6"/>
      <c r="E8831" s="6"/>
      <c r="F8831" s="6"/>
      <c r="G8831" s="6"/>
      <c r="H8831" s="6"/>
      <c r="I8831" s="8"/>
      <c r="J8831" s="8"/>
      <c r="K8831" s="6"/>
      <c r="L8831" s="6"/>
      <c r="M8831" s="6"/>
      <c r="N8831" s="6"/>
      <c r="O8831" s="6"/>
      <c r="P8831" s="8"/>
      <c r="Q8831" s="8"/>
      <c r="R8831" s="8"/>
      <c r="S8831" s="6"/>
      <c r="T8831" s="6"/>
      <c r="X8831" s="6"/>
    </row>
    <row r="8832" spans="1:27" ht="11.25" outlineLevel="3" x14ac:dyDescent="0.2">
      <c r="A8832" s="96" t="s">
        <v>330</v>
      </c>
      <c r="B8832" s="100">
        <v>4</v>
      </c>
      <c r="C8832" s="114"/>
      <c r="D8832" s="115" t="s">
        <v>533</v>
      </c>
      <c r="E8832" s="115"/>
      <c r="F8832" s="116" t="s">
        <v>202</v>
      </c>
      <c r="G8832" s="115"/>
      <c r="H8832" s="117"/>
      <c r="I8832" s="118"/>
      <c r="J8832" s="98">
        <f>SUBTOTAL(9,J8833:J8842)</f>
        <v>0</v>
      </c>
      <c r="K8832" s="117"/>
      <c r="L8832" s="99">
        <f>SUBTOTAL(9,L8833:L8842)</f>
        <v>0</v>
      </c>
      <c r="M8832" s="117"/>
      <c r="N8832" s="99">
        <f>SUBTOTAL(9,N8833:N8842)</f>
        <v>0</v>
      </c>
      <c r="O8832" s="119"/>
      <c r="P8832" s="98">
        <f>SUBTOTAL(9,P8833:P8842)</f>
        <v>0</v>
      </c>
      <c r="Q8832" s="98">
        <f>SUBTOTAL(9,Q8833:Q8842)</f>
        <v>0</v>
      </c>
      <c r="R8832" s="115"/>
      <c r="S8832" s="115"/>
      <c r="T8832" s="100">
        <f>SUBTOTAL(9,T8833:T8842)</f>
        <v>3</v>
      </c>
      <c r="U8832" s="6"/>
      <c r="V8832" s="8"/>
      <c r="W8832" s="8"/>
      <c r="X8832" s="60"/>
    </row>
    <row r="8833" spans="1:27" ht="11.25" outlineLevel="4" x14ac:dyDescent="0.2">
      <c r="A8833" s="4"/>
      <c r="B8833" s="120"/>
      <c r="C8833" s="121">
        <v>1</v>
      </c>
      <c r="D8833" s="122" t="s">
        <v>534</v>
      </c>
      <c r="E8833" s="123" t="s">
        <v>3987</v>
      </c>
      <c r="F8833" s="124" t="s">
        <v>3988</v>
      </c>
      <c r="G8833" s="122" t="s">
        <v>543</v>
      </c>
      <c r="H8833" s="125">
        <v>1.5</v>
      </c>
      <c r="I8833" s="126">
        <v>0</v>
      </c>
      <c r="J8833" s="127">
        <f>H8833*I8833</f>
        <v>0</v>
      </c>
      <c r="K8833" s="125"/>
      <c r="L8833" s="125">
        <f>H8833*K8833</f>
        <v>0</v>
      </c>
      <c r="M8833" s="125"/>
      <c r="N8833" s="125">
        <f>H8833*M8833</f>
        <v>0</v>
      </c>
      <c r="O8833" s="127">
        <v>15</v>
      </c>
      <c r="P8833" s="127">
        <f>J8833*(O8833/100)</f>
        <v>0</v>
      </c>
      <c r="Q8833" s="127">
        <f>J8833+P8833</f>
        <v>0</v>
      </c>
      <c r="R8833" s="128"/>
      <c r="S8833" s="128" t="s">
        <v>538</v>
      </c>
      <c r="T8833" s="129">
        <v>1</v>
      </c>
      <c r="U8833" s="8"/>
      <c r="V8833" s="8"/>
      <c r="W8833" s="8"/>
      <c r="X8833" s="60"/>
    </row>
    <row r="8834" spans="1:27" ht="9.75" outlineLevel="5" x14ac:dyDescent="0.2">
      <c r="A8834" s="130"/>
      <c r="B8834" s="131"/>
      <c r="C8834" s="131"/>
      <c r="D8834" s="132"/>
      <c r="E8834" s="136" t="s">
        <v>0</v>
      </c>
      <c r="F8834" s="159" t="s">
        <v>3989</v>
      </c>
      <c r="G8834" s="159"/>
      <c r="H8834" s="160"/>
      <c r="I8834" s="161"/>
      <c r="J8834" s="162"/>
      <c r="K8834" s="134"/>
      <c r="L8834" s="134"/>
      <c r="M8834" s="134"/>
      <c r="N8834" s="134"/>
      <c r="O8834" s="135"/>
      <c r="P8834" s="135"/>
      <c r="Q8834" s="135"/>
      <c r="R8834" s="132"/>
      <c r="S8834" s="132"/>
      <c r="T8834" s="131"/>
      <c r="U8834" s="6"/>
      <c r="V8834" s="8"/>
      <c r="W8834" s="8"/>
      <c r="X8834" s="133" t="str">
        <f>F8834</f>
        <v>Montáž a zhotovení ohnivzdorných konstrukcí pro elektrozařízení přepážek z desek nebo vyztužených omítek silikátových s výplní ve stěnovém průchodu, tl. do 150 mm</v>
      </c>
      <c r="Y8834" s="9"/>
      <c r="AA8834" s="11"/>
    </row>
    <row r="8835" spans="1:27" ht="7.5" customHeight="1" outlineLevel="5" x14ac:dyDescent="0.15">
      <c r="B8835" s="69"/>
      <c r="C8835" s="69"/>
      <c r="D8835" s="60"/>
      <c r="E8835" s="60"/>
      <c r="F8835" s="61"/>
      <c r="G8835" s="60"/>
      <c r="H8835" s="65"/>
      <c r="I8835" s="105"/>
      <c r="J8835" s="63"/>
      <c r="K8835" s="65"/>
      <c r="L8835" s="65"/>
      <c r="M8835" s="65"/>
      <c r="N8835" s="65"/>
      <c r="O8835" s="63"/>
      <c r="P8835" s="63"/>
      <c r="Q8835" s="63"/>
      <c r="R8835" s="60"/>
      <c r="S8835" s="60"/>
      <c r="T8835" s="69"/>
      <c r="U8835" s="8"/>
      <c r="X8835" s="60"/>
    </row>
    <row r="8836" spans="1:27" ht="11.25" outlineLevel="4" x14ac:dyDescent="0.2">
      <c r="A8836" s="4"/>
      <c r="B8836" s="120"/>
      <c r="C8836" s="121">
        <v>2</v>
      </c>
      <c r="D8836" s="122" t="s">
        <v>534</v>
      </c>
      <c r="E8836" s="123" t="s">
        <v>3990</v>
      </c>
      <c r="F8836" s="124" t="s">
        <v>3991</v>
      </c>
      <c r="G8836" s="122" t="s">
        <v>543</v>
      </c>
      <c r="H8836" s="125">
        <v>2</v>
      </c>
      <c r="I8836" s="126">
        <v>0</v>
      </c>
      <c r="J8836" s="127">
        <f>H8836*I8836</f>
        <v>0</v>
      </c>
      <c r="K8836" s="125"/>
      <c r="L8836" s="125">
        <f>H8836*K8836</f>
        <v>0</v>
      </c>
      <c r="M8836" s="125"/>
      <c r="N8836" s="125">
        <f>H8836*M8836</f>
        <v>0</v>
      </c>
      <c r="O8836" s="127">
        <v>15</v>
      </c>
      <c r="P8836" s="127">
        <f>J8836*(O8836/100)</f>
        <v>0</v>
      </c>
      <c r="Q8836" s="127">
        <f>J8836+P8836</f>
        <v>0</v>
      </c>
      <c r="R8836" s="128"/>
      <c r="S8836" s="128" t="s">
        <v>538</v>
      </c>
      <c r="T8836" s="129">
        <v>1</v>
      </c>
      <c r="U8836" s="8"/>
      <c r="V8836" s="8"/>
      <c r="W8836" s="8"/>
      <c r="X8836" s="60"/>
    </row>
    <row r="8837" spans="1:27" ht="9.75" outlineLevel="5" x14ac:dyDescent="0.2">
      <c r="A8837" s="130"/>
      <c r="B8837" s="131"/>
      <c r="C8837" s="131"/>
      <c r="D8837" s="132"/>
      <c r="E8837" s="136" t="s">
        <v>0</v>
      </c>
      <c r="F8837" s="159" t="s">
        <v>3992</v>
      </c>
      <c r="G8837" s="159"/>
      <c r="H8837" s="160"/>
      <c r="I8837" s="161"/>
      <c r="J8837" s="162"/>
      <c r="K8837" s="134"/>
      <c r="L8837" s="134"/>
      <c r="M8837" s="134"/>
      <c r="N8837" s="134"/>
      <c r="O8837" s="135"/>
      <c r="P8837" s="135"/>
      <c r="Q8837" s="135"/>
      <c r="R8837" s="132"/>
      <c r="S8837" s="132"/>
      <c r="T8837" s="131"/>
      <c r="U8837" s="6"/>
      <c r="V8837" s="8"/>
      <c r="W8837" s="8"/>
      <c r="X8837" s="133" t="str">
        <f>F8837</f>
        <v>Montáž a zhotovení ohnivzdorných konstrukcí pro elektrozařízení přepážek z desek nebo vyztužených omítek silikátových s výplní ve stropním průchodu, tl. do 200 mm</v>
      </c>
      <c r="Y8837" s="9"/>
      <c r="AA8837" s="11"/>
    </row>
    <row r="8838" spans="1:27" ht="7.5" customHeight="1" outlineLevel="5" x14ac:dyDescent="0.15">
      <c r="B8838" s="69"/>
      <c r="C8838" s="69"/>
      <c r="D8838" s="60"/>
      <c r="E8838" s="60"/>
      <c r="F8838" s="61"/>
      <c r="G8838" s="60"/>
      <c r="H8838" s="65"/>
      <c r="I8838" s="105"/>
      <c r="J8838" s="63"/>
      <c r="K8838" s="65"/>
      <c r="L8838" s="65"/>
      <c r="M8838" s="65"/>
      <c r="N8838" s="65"/>
      <c r="O8838" s="63"/>
      <c r="P8838" s="63"/>
      <c r="Q8838" s="63"/>
      <c r="R8838" s="60"/>
      <c r="S8838" s="60"/>
      <c r="T8838" s="69"/>
      <c r="U8838" s="8"/>
      <c r="X8838" s="60"/>
    </row>
    <row r="8839" spans="1:27" ht="11.25" outlineLevel="4" x14ac:dyDescent="0.2">
      <c r="A8839" s="4"/>
      <c r="B8839" s="120"/>
      <c r="C8839" s="121">
        <v>3</v>
      </c>
      <c r="D8839" s="122" t="s">
        <v>760</v>
      </c>
      <c r="E8839" s="123" t="s">
        <v>3993</v>
      </c>
      <c r="F8839" s="124" t="s">
        <v>3994</v>
      </c>
      <c r="G8839" s="122" t="s">
        <v>543</v>
      </c>
      <c r="H8839" s="125">
        <v>2</v>
      </c>
      <c r="I8839" s="126">
        <v>0</v>
      </c>
      <c r="J8839" s="127">
        <f>H8839*I8839</f>
        <v>0</v>
      </c>
      <c r="K8839" s="125"/>
      <c r="L8839" s="125">
        <f>H8839*K8839</f>
        <v>0</v>
      </c>
      <c r="M8839" s="125"/>
      <c r="N8839" s="125">
        <f>H8839*M8839</f>
        <v>0</v>
      </c>
      <c r="O8839" s="127">
        <v>15</v>
      </c>
      <c r="P8839" s="127">
        <f>J8839*(O8839/100)</f>
        <v>0</v>
      </c>
      <c r="Q8839" s="127">
        <f>J8839+P8839</f>
        <v>0</v>
      </c>
      <c r="R8839" s="128"/>
      <c r="S8839" s="128" t="s">
        <v>776</v>
      </c>
      <c r="T8839" s="129">
        <v>1</v>
      </c>
      <c r="U8839" s="8"/>
      <c r="V8839" s="8"/>
      <c r="W8839" s="8"/>
      <c r="X8839" s="60"/>
    </row>
    <row r="8840" spans="1:27" ht="9.75" outlineLevel="5" x14ac:dyDescent="0.2">
      <c r="A8840" s="130"/>
      <c r="B8840" s="131"/>
      <c r="C8840" s="131"/>
      <c r="D8840" s="132"/>
      <c r="E8840" s="136" t="s">
        <v>0</v>
      </c>
      <c r="F8840" s="159" t="s">
        <v>763</v>
      </c>
      <c r="G8840" s="159"/>
      <c r="H8840" s="160"/>
      <c r="I8840" s="161"/>
      <c r="J8840" s="162"/>
      <c r="K8840" s="134"/>
      <c r="L8840" s="134"/>
      <c r="M8840" s="134"/>
      <c r="N8840" s="134"/>
      <c r="O8840" s="135"/>
      <c r="P8840" s="135"/>
      <c r="Q8840" s="135"/>
      <c r="R8840" s="132"/>
      <c r="S8840" s="132"/>
      <c r="T8840" s="131"/>
      <c r="U8840" s="6"/>
      <c r="V8840" s="8"/>
      <c r="W8840" s="8"/>
      <c r="X8840" s="133" t="str">
        <f>F8840</f>
        <v>---</v>
      </c>
      <c r="Y8840" s="9"/>
      <c r="AA8840" s="11"/>
    </row>
    <row r="8841" spans="1:27" ht="7.5" customHeight="1" outlineLevel="5" x14ac:dyDescent="0.15">
      <c r="B8841" s="69"/>
      <c r="C8841" s="69"/>
      <c r="D8841" s="60"/>
      <c r="E8841" s="60"/>
      <c r="F8841" s="61"/>
      <c r="G8841" s="60"/>
      <c r="H8841" s="65"/>
      <c r="I8841" s="105"/>
      <c r="J8841" s="63"/>
      <c r="K8841" s="65"/>
      <c r="L8841" s="65"/>
      <c r="M8841" s="65"/>
      <c r="N8841" s="65"/>
      <c r="O8841" s="63"/>
      <c r="P8841" s="63"/>
      <c r="Q8841" s="63"/>
      <c r="R8841" s="60"/>
      <c r="S8841" s="60"/>
      <c r="T8841" s="69"/>
      <c r="U8841" s="8"/>
      <c r="X8841" s="60"/>
    </row>
    <row r="8842" spans="1:27" outlineLevel="4" x14ac:dyDescent="0.15">
      <c r="B8842" s="6"/>
      <c r="C8842" s="6"/>
      <c r="D8842" s="6"/>
      <c r="E8842" s="6"/>
      <c r="F8842" s="6"/>
      <c r="G8842" s="6"/>
      <c r="H8842" s="6"/>
      <c r="I8842" s="8"/>
      <c r="J8842" s="8"/>
      <c r="K8842" s="6"/>
      <c r="L8842" s="6"/>
      <c r="M8842" s="6"/>
      <c r="N8842" s="6"/>
      <c r="O8842" s="6"/>
      <c r="P8842" s="8"/>
      <c r="Q8842" s="8"/>
      <c r="R8842" s="8"/>
      <c r="S8842" s="6"/>
      <c r="T8842" s="6"/>
      <c r="X8842" s="6"/>
    </row>
    <row r="8843" spans="1:27" ht="11.25" outlineLevel="2" x14ac:dyDescent="0.2">
      <c r="A8843" s="96" t="s">
        <v>331</v>
      </c>
      <c r="B8843" s="100">
        <v>3</v>
      </c>
      <c r="C8843" s="114"/>
      <c r="D8843" s="115" t="s">
        <v>532</v>
      </c>
      <c r="E8843" s="115"/>
      <c r="F8843" s="116" t="s">
        <v>332</v>
      </c>
      <c r="G8843" s="115"/>
      <c r="H8843" s="117"/>
      <c r="I8843" s="118"/>
      <c r="J8843" s="98">
        <f>SUBTOTAL(9,J8844:J9353)</f>
        <v>0</v>
      </c>
      <c r="K8843" s="117"/>
      <c r="L8843" s="99">
        <f>SUBTOTAL(9,L8844:L9353)</f>
        <v>1.0600000000000002E-2</v>
      </c>
      <c r="M8843" s="117"/>
      <c r="N8843" s="99">
        <f>SUBTOTAL(9,N8844:N9353)</f>
        <v>4.2382499999999999</v>
      </c>
      <c r="O8843" s="119"/>
      <c r="P8843" s="98">
        <f>SUBTOTAL(9,P8844:P9353)</f>
        <v>0</v>
      </c>
      <c r="Q8843" s="98">
        <f>SUBTOTAL(9,Q8844:Q9353)</f>
        <v>0</v>
      </c>
      <c r="R8843" s="115"/>
      <c r="S8843" s="115"/>
      <c r="T8843" s="100">
        <f>SUBTOTAL(9,T8844:T9353)</f>
        <v>162</v>
      </c>
      <c r="U8843" s="6"/>
      <c r="V8843" s="8"/>
      <c r="W8843" s="8"/>
      <c r="X8843" s="60"/>
    </row>
    <row r="8844" spans="1:27" ht="11.25" outlineLevel="3" x14ac:dyDescent="0.2">
      <c r="A8844" s="96" t="s">
        <v>333</v>
      </c>
      <c r="B8844" s="100">
        <v>4</v>
      </c>
      <c r="C8844" s="114"/>
      <c r="D8844" s="115" t="s">
        <v>533</v>
      </c>
      <c r="E8844" s="115"/>
      <c r="F8844" s="116" t="s">
        <v>206</v>
      </c>
      <c r="G8844" s="115"/>
      <c r="H8844" s="117"/>
      <c r="I8844" s="118"/>
      <c r="J8844" s="98">
        <f>SUBTOTAL(9,J8845:J8932)</f>
        <v>0</v>
      </c>
      <c r="K8844" s="117"/>
      <c r="L8844" s="99">
        <f>SUBTOTAL(9,L8845:L8932)</f>
        <v>8.0000000000000004E-4</v>
      </c>
      <c r="M8844" s="117"/>
      <c r="N8844" s="99">
        <f>SUBTOTAL(9,N8845:N8932)</f>
        <v>0</v>
      </c>
      <c r="O8844" s="119"/>
      <c r="P8844" s="98">
        <f>SUBTOTAL(9,P8845:P8932)</f>
        <v>0</v>
      </c>
      <c r="Q8844" s="98">
        <f>SUBTOTAL(9,Q8845:Q8932)</f>
        <v>0</v>
      </c>
      <c r="R8844" s="115"/>
      <c r="S8844" s="115"/>
      <c r="T8844" s="100">
        <f>SUBTOTAL(9,T8845:T8932)</f>
        <v>29</v>
      </c>
      <c r="U8844" s="6"/>
      <c r="V8844" s="8"/>
      <c r="W8844" s="8"/>
      <c r="X8844" s="60"/>
    </row>
    <row r="8845" spans="1:27" ht="11.25" outlineLevel="4" x14ac:dyDescent="0.2">
      <c r="A8845" s="4"/>
      <c r="B8845" s="120"/>
      <c r="C8845" s="121">
        <v>1</v>
      </c>
      <c r="D8845" s="122" t="s">
        <v>534</v>
      </c>
      <c r="E8845" s="123" t="s">
        <v>3995</v>
      </c>
      <c r="F8845" s="124" t="s">
        <v>3996</v>
      </c>
      <c r="G8845" s="122" t="s">
        <v>724</v>
      </c>
      <c r="H8845" s="125">
        <v>1</v>
      </c>
      <c r="I8845" s="126">
        <v>0</v>
      </c>
      <c r="J8845" s="127">
        <f>H8845*I8845</f>
        <v>0</v>
      </c>
      <c r="K8845" s="125"/>
      <c r="L8845" s="125">
        <f>H8845*K8845</f>
        <v>0</v>
      </c>
      <c r="M8845" s="125"/>
      <c r="N8845" s="125">
        <f>H8845*M8845</f>
        <v>0</v>
      </c>
      <c r="O8845" s="127">
        <v>15</v>
      </c>
      <c r="P8845" s="127">
        <f>J8845*(O8845/100)</f>
        <v>0</v>
      </c>
      <c r="Q8845" s="127">
        <f>J8845+P8845</f>
        <v>0</v>
      </c>
      <c r="R8845" s="128"/>
      <c r="S8845" s="128" t="s">
        <v>538</v>
      </c>
      <c r="T8845" s="129">
        <v>1</v>
      </c>
      <c r="U8845" s="8"/>
      <c r="V8845" s="8"/>
      <c r="W8845" s="8"/>
      <c r="X8845" s="60"/>
    </row>
    <row r="8846" spans="1:27" ht="9.75" outlineLevel="5" x14ac:dyDescent="0.2">
      <c r="A8846" s="130"/>
      <c r="B8846" s="131"/>
      <c r="C8846" s="131"/>
      <c r="D8846" s="132"/>
      <c r="E8846" s="136" t="s">
        <v>0</v>
      </c>
      <c r="F8846" s="159" t="s">
        <v>3997</v>
      </c>
      <c r="G8846" s="159"/>
      <c r="H8846" s="160"/>
      <c r="I8846" s="161"/>
      <c r="J8846" s="162"/>
      <c r="K8846" s="134"/>
      <c r="L8846" s="134"/>
      <c r="M8846" s="134"/>
      <c r="N8846" s="134"/>
      <c r="O8846" s="135"/>
      <c r="P8846" s="135"/>
      <c r="Q8846" s="135"/>
      <c r="R8846" s="132"/>
      <c r="S8846" s="132"/>
      <c r="T8846" s="131"/>
      <c r="U8846" s="6"/>
      <c r="V8846" s="8"/>
      <c r="W8846" s="8"/>
      <c r="X8846" s="133" t="str">
        <f>F8846</f>
        <v>Montáž společné televizní antény antenního stožáru včetně upevňovacího materiálu</v>
      </c>
      <c r="Y8846" s="9"/>
      <c r="AA8846" s="11"/>
    </row>
    <row r="8847" spans="1:27" ht="7.5" customHeight="1" outlineLevel="5" x14ac:dyDescent="0.15">
      <c r="B8847" s="69"/>
      <c r="C8847" s="69"/>
      <c r="D8847" s="60"/>
      <c r="E8847" s="60"/>
      <c r="F8847" s="61"/>
      <c r="G8847" s="60"/>
      <c r="H8847" s="65"/>
      <c r="I8847" s="105"/>
      <c r="J8847" s="63"/>
      <c r="K8847" s="65"/>
      <c r="L8847" s="65"/>
      <c r="M8847" s="65"/>
      <c r="N8847" s="65"/>
      <c r="O8847" s="63"/>
      <c r="P8847" s="63"/>
      <c r="Q8847" s="63"/>
      <c r="R8847" s="60"/>
      <c r="S8847" s="60"/>
      <c r="T8847" s="69"/>
      <c r="U8847" s="8"/>
      <c r="X8847" s="60"/>
    </row>
    <row r="8848" spans="1:27" ht="11.25" outlineLevel="4" x14ac:dyDescent="0.2">
      <c r="A8848" s="4"/>
      <c r="B8848" s="120"/>
      <c r="C8848" s="121">
        <v>2</v>
      </c>
      <c r="D8848" s="122" t="s">
        <v>760</v>
      </c>
      <c r="E8848" s="123" t="s">
        <v>3998</v>
      </c>
      <c r="F8848" s="124" t="s">
        <v>3999</v>
      </c>
      <c r="G8848" s="122" t="s">
        <v>3664</v>
      </c>
      <c r="H8848" s="125">
        <v>1</v>
      </c>
      <c r="I8848" s="126">
        <v>0</v>
      </c>
      <c r="J8848" s="127">
        <f>H8848*I8848</f>
        <v>0</v>
      </c>
      <c r="K8848" s="125"/>
      <c r="L8848" s="125">
        <f>H8848*K8848</f>
        <v>0</v>
      </c>
      <c r="M8848" s="125"/>
      <c r="N8848" s="125">
        <f>H8848*M8848</f>
        <v>0</v>
      </c>
      <c r="O8848" s="127">
        <v>15</v>
      </c>
      <c r="P8848" s="127">
        <f>J8848*(O8848/100)</f>
        <v>0</v>
      </c>
      <c r="Q8848" s="127">
        <f>J8848+P8848</f>
        <v>0</v>
      </c>
      <c r="R8848" s="128"/>
      <c r="S8848" s="128" t="s">
        <v>776</v>
      </c>
      <c r="T8848" s="129">
        <v>1</v>
      </c>
      <c r="U8848" s="8"/>
      <c r="V8848" s="8"/>
      <c r="W8848" s="8"/>
      <c r="X8848" s="60"/>
    </row>
    <row r="8849" spans="1:27" ht="9.75" outlineLevel="5" x14ac:dyDescent="0.2">
      <c r="A8849" s="130"/>
      <c r="B8849" s="131"/>
      <c r="C8849" s="131"/>
      <c r="D8849" s="132"/>
      <c r="E8849" s="136" t="s">
        <v>0</v>
      </c>
      <c r="F8849" s="159" t="s">
        <v>763</v>
      </c>
      <c r="G8849" s="159"/>
      <c r="H8849" s="160"/>
      <c r="I8849" s="161"/>
      <c r="J8849" s="162"/>
      <c r="K8849" s="134"/>
      <c r="L8849" s="134"/>
      <c r="M8849" s="134"/>
      <c r="N8849" s="134"/>
      <c r="O8849" s="135"/>
      <c r="P8849" s="135"/>
      <c r="Q8849" s="135"/>
      <c r="R8849" s="132"/>
      <c r="S8849" s="132"/>
      <c r="T8849" s="131"/>
      <c r="U8849" s="6"/>
      <c r="V8849" s="8"/>
      <c r="W8849" s="8"/>
      <c r="X8849" s="133" t="str">
        <f>F8849</f>
        <v>---</v>
      </c>
      <c r="Y8849" s="9"/>
      <c r="AA8849" s="11"/>
    </row>
    <row r="8850" spans="1:27" ht="7.5" customHeight="1" outlineLevel="5" x14ac:dyDescent="0.15">
      <c r="B8850" s="69"/>
      <c r="C8850" s="69"/>
      <c r="D8850" s="60"/>
      <c r="E8850" s="60"/>
      <c r="F8850" s="61"/>
      <c r="G8850" s="60"/>
      <c r="H8850" s="65"/>
      <c r="I8850" s="105"/>
      <c r="J8850" s="63"/>
      <c r="K8850" s="65"/>
      <c r="L8850" s="65"/>
      <c r="M8850" s="65"/>
      <c r="N8850" s="65"/>
      <c r="O8850" s="63"/>
      <c r="P8850" s="63"/>
      <c r="Q8850" s="63"/>
      <c r="R8850" s="60"/>
      <c r="S8850" s="60"/>
      <c r="T8850" s="69"/>
      <c r="U8850" s="8"/>
      <c r="X8850" s="60"/>
    </row>
    <row r="8851" spans="1:27" ht="11.25" outlineLevel="4" x14ac:dyDescent="0.2">
      <c r="A8851" s="4"/>
      <c r="B8851" s="120"/>
      <c r="C8851" s="121">
        <v>3</v>
      </c>
      <c r="D8851" s="122" t="s">
        <v>760</v>
      </c>
      <c r="E8851" s="123" t="s">
        <v>4000</v>
      </c>
      <c r="F8851" s="124" t="s">
        <v>4001</v>
      </c>
      <c r="G8851" s="122" t="s">
        <v>3664</v>
      </c>
      <c r="H8851" s="125">
        <v>1</v>
      </c>
      <c r="I8851" s="126">
        <v>0</v>
      </c>
      <c r="J8851" s="127">
        <f>H8851*I8851</f>
        <v>0</v>
      </c>
      <c r="K8851" s="125"/>
      <c r="L8851" s="125">
        <f>H8851*K8851</f>
        <v>0</v>
      </c>
      <c r="M8851" s="125"/>
      <c r="N8851" s="125">
        <f>H8851*M8851</f>
        <v>0</v>
      </c>
      <c r="O8851" s="127">
        <v>15</v>
      </c>
      <c r="P8851" s="127">
        <f>J8851*(O8851/100)</f>
        <v>0</v>
      </c>
      <c r="Q8851" s="127">
        <f>J8851+P8851</f>
        <v>0</v>
      </c>
      <c r="R8851" s="128"/>
      <c r="S8851" s="128" t="s">
        <v>776</v>
      </c>
      <c r="T8851" s="129">
        <v>1</v>
      </c>
      <c r="U8851" s="8"/>
      <c r="V8851" s="8"/>
      <c r="W8851" s="8"/>
      <c r="X8851" s="60"/>
    </row>
    <row r="8852" spans="1:27" ht="9.75" outlineLevel="5" x14ac:dyDescent="0.2">
      <c r="A8852" s="130"/>
      <c r="B8852" s="131"/>
      <c r="C8852" s="131"/>
      <c r="D8852" s="132"/>
      <c r="E8852" s="136" t="s">
        <v>0</v>
      </c>
      <c r="F8852" s="159" t="s">
        <v>763</v>
      </c>
      <c r="G8852" s="159"/>
      <c r="H8852" s="160"/>
      <c r="I8852" s="161"/>
      <c r="J8852" s="162"/>
      <c r="K8852" s="134"/>
      <c r="L8852" s="134"/>
      <c r="M8852" s="134"/>
      <c r="N8852" s="134"/>
      <c r="O8852" s="135"/>
      <c r="P8852" s="135"/>
      <c r="Q8852" s="135"/>
      <c r="R8852" s="132"/>
      <c r="S8852" s="132"/>
      <c r="T8852" s="131"/>
      <c r="U8852" s="6"/>
      <c r="V8852" s="8"/>
      <c r="W8852" s="8"/>
      <c r="X8852" s="133" t="str">
        <f>F8852</f>
        <v>---</v>
      </c>
      <c r="Y8852" s="9"/>
      <c r="AA8852" s="11"/>
    </row>
    <row r="8853" spans="1:27" ht="7.5" customHeight="1" outlineLevel="5" x14ac:dyDescent="0.15">
      <c r="B8853" s="69"/>
      <c r="C8853" s="69"/>
      <c r="D8853" s="60"/>
      <c r="E8853" s="60"/>
      <c r="F8853" s="61"/>
      <c r="G8853" s="60"/>
      <c r="H8853" s="65"/>
      <c r="I8853" s="105"/>
      <c r="J8853" s="63"/>
      <c r="K8853" s="65"/>
      <c r="L8853" s="65"/>
      <c r="M8853" s="65"/>
      <c r="N8853" s="65"/>
      <c r="O8853" s="63"/>
      <c r="P8853" s="63"/>
      <c r="Q8853" s="63"/>
      <c r="R8853" s="60"/>
      <c r="S8853" s="60"/>
      <c r="T8853" s="69"/>
      <c r="U8853" s="8"/>
      <c r="X8853" s="60"/>
    </row>
    <row r="8854" spans="1:27" ht="11.25" outlineLevel="4" x14ac:dyDescent="0.2">
      <c r="A8854" s="4"/>
      <c r="B8854" s="120"/>
      <c r="C8854" s="121">
        <v>4</v>
      </c>
      <c r="D8854" s="122" t="s">
        <v>760</v>
      </c>
      <c r="E8854" s="123" t="s">
        <v>4002</v>
      </c>
      <c r="F8854" s="124" t="s">
        <v>4003</v>
      </c>
      <c r="G8854" s="122" t="s">
        <v>3664</v>
      </c>
      <c r="H8854" s="125">
        <v>1</v>
      </c>
      <c r="I8854" s="126">
        <v>0</v>
      </c>
      <c r="J8854" s="127">
        <f>H8854*I8854</f>
        <v>0</v>
      </c>
      <c r="K8854" s="125"/>
      <c r="L8854" s="125">
        <f>H8854*K8854</f>
        <v>0</v>
      </c>
      <c r="M8854" s="125"/>
      <c r="N8854" s="125">
        <f>H8854*M8854</f>
        <v>0</v>
      </c>
      <c r="O8854" s="127">
        <v>15</v>
      </c>
      <c r="P8854" s="127">
        <f>J8854*(O8854/100)</f>
        <v>0</v>
      </c>
      <c r="Q8854" s="127">
        <f>J8854+P8854</f>
        <v>0</v>
      </c>
      <c r="R8854" s="128"/>
      <c r="S8854" s="128" t="s">
        <v>776</v>
      </c>
      <c r="T8854" s="129">
        <v>1</v>
      </c>
      <c r="U8854" s="8"/>
      <c r="V8854" s="8"/>
      <c r="W8854" s="8"/>
      <c r="X8854" s="60"/>
    </row>
    <row r="8855" spans="1:27" ht="9.75" outlineLevel="5" x14ac:dyDescent="0.2">
      <c r="A8855" s="130"/>
      <c r="B8855" s="131"/>
      <c r="C8855" s="131"/>
      <c r="D8855" s="132"/>
      <c r="E8855" s="136" t="s">
        <v>0</v>
      </c>
      <c r="F8855" s="159" t="s">
        <v>763</v>
      </c>
      <c r="G8855" s="159"/>
      <c r="H8855" s="160"/>
      <c r="I8855" s="161"/>
      <c r="J8855" s="162"/>
      <c r="K8855" s="134"/>
      <c r="L8855" s="134"/>
      <c r="M8855" s="134"/>
      <c r="N8855" s="134"/>
      <c r="O8855" s="135"/>
      <c r="P8855" s="135"/>
      <c r="Q8855" s="135"/>
      <c r="R8855" s="132"/>
      <c r="S8855" s="132"/>
      <c r="T8855" s="131"/>
      <c r="U8855" s="6"/>
      <c r="V8855" s="8"/>
      <c r="W8855" s="8"/>
      <c r="X8855" s="133" t="str">
        <f>F8855</f>
        <v>---</v>
      </c>
      <c r="Y8855" s="9"/>
      <c r="AA8855" s="11"/>
    </row>
    <row r="8856" spans="1:27" ht="7.5" customHeight="1" outlineLevel="5" x14ac:dyDescent="0.15">
      <c r="B8856" s="69"/>
      <c r="C8856" s="69"/>
      <c r="D8856" s="60"/>
      <c r="E8856" s="60"/>
      <c r="F8856" s="61"/>
      <c r="G8856" s="60"/>
      <c r="H8856" s="65"/>
      <c r="I8856" s="105"/>
      <c r="J8856" s="63"/>
      <c r="K8856" s="65"/>
      <c r="L8856" s="65"/>
      <c r="M8856" s="65"/>
      <c r="N8856" s="65"/>
      <c r="O8856" s="63"/>
      <c r="P8856" s="63"/>
      <c r="Q8856" s="63"/>
      <c r="R8856" s="60"/>
      <c r="S8856" s="60"/>
      <c r="T8856" s="69"/>
      <c r="U8856" s="8"/>
      <c r="X8856" s="60"/>
    </row>
    <row r="8857" spans="1:27" ht="22.5" outlineLevel="4" x14ac:dyDescent="0.2">
      <c r="A8857" s="4"/>
      <c r="B8857" s="120"/>
      <c r="C8857" s="121">
        <v>5</v>
      </c>
      <c r="D8857" s="122" t="s">
        <v>760</v>
      </c>
      <c r="E8857" s="123" t="s">
        <v>4004</v>
      </c>
      <c r="F8857" s="124" t="s">
        <v>4005</v>
      </c>
      <c r="G8857" s="122" t="s">
        <v>3656</v>
      </c>
      <c r="H8857" s="125">
        <v>1</v>
      </c>
      <c r="I8857" s="126">
        <v>0</v>
      </c>
      <c r="J8857" s="127">
        <f>H8857*I8857</f>
        <v>0</v>
      </c>
      <c r="K8857" s="125"/>
      <c r="L8857" s="125">
        <f>H8857*K8857</f>
        <v>0</v>
      </c>
      <c r="M8857" s="125"/>
      <c r="N8857" s="125">
        <f>H8857*M8857</f>
        <v>0</v>
      </c>
      <c r="O8857" s="127">
        <v>15</v>
      </c>
      <c r="P8857" s="127">
        <f>J8857*(O8857/100)</f>
        <v>0</v>
      </c>
      <c r="Q8857" s="127">
        <f>J8857+P8857</f>
        <v>0</v>
      </c>
      <c r="R8857" s="128"/>
      <c r="S8857" s="128" t="s">
        <v>776</v>
      </c>
      <c r="T8857" s="129">
        <v>1</v>
      </c>
      <c r="U8857" s="8"/>
      <c r="V8857" s="8"/>
      <c r="W8857" s="8"/>
      <c r="X8857" s="60"/>
    </row>
    <row r="8858" spans="1:27" ht="9.75" outlineLevel="5" x14ac:dyDescent="0.2">
      <c r="A8858" s="130"/>
      <c r="B8858" s="131"/>
      <c r="C8858" s="131"/>
      <c r="D8858" s="132"/>
      <c r="E8858" s="136" t="s">
        <v>0</v>
      </c>
      <c r="F8858" s="159" t="s">
        <v>763</v>
      </c>
      <c r="G8858" s="159"/>
      <c r="H8858" s="160"/>
      <c r="I8858" s="161"/>
      <c r="J8858" s="162"/>
      <c r="K8858" s="134"/>
      <c r="L8858" s="134"/>
      <c r="M8858" s="134"/>
      <c r="N8858" s="134"/>
      <c r="O8858" s="135"/>
      <c r="P8858" s="135"/>
      <c r="Q8858" s="135"/>
      <c r="R8858" s="132"/>
      <c r="S8858" s="132"/>
      <c r="T8858" s="131"/>
      <c r="U8858" s="6"/>
      <c r="V8858" s="8"/>
      <c r="W8858" s="8"/>
      <c r="X8858" s="133" t="str">
        <f>F8858</f>
        <v>---</v>
      </c>
      <c r="Y8858" s="9"/>
      <c r="AA8858" s="11"/>
    </row>
    <row r="8859" spans="1:27" ht="7.5" customHeight="1" outlineLevel="5" x14ac:dyDescent="0.15">
      <c r="B8859" s="69"/>
      <c r="C8859" s="69"/>
      <c r="D8859" s="60"/>
      <c r="E8859" s="60"/>
      <c r="F8859" s="61"/>
      <c r="G8859" s="60"/>
      <c r="H8859" s="65"/>
      <c r="I8859" s="105"/>
      <c r="J8859" s="63"/>
      <c r="K8859" s="65"/>
      <c r="L8859" s="65"/>
      <c r="M8859" s="65"/>
      <c r="N8859" s="65"/>
      <c r="O8859" s="63"/>
      <c r="P8859" s="63"/>
      <c r="Q8859" s="63"/>
      <c r="R8859" s="60"/>
      <c r="S8859" s="60"/>
      <c r="T8859" s="69"/>
      <c r="U8859" s="8"/>
      <c r="X8859" s="60"/>
    </row>
    <row r="8860" spans="1:27" ht="22.5" outlineLevel="4" x14ac:dyDescent="0.2">
      <c r="A8860" s="4"/>
      <c r="B8860" s="120"/>
      <c r="C8860" s="121">
        <v>6</v>
      </c>
      <c r="D8860" s="122" t="s">
        <v>760</v>
      </c>
      <c r="E8860" s="123" t="s">
        <v>4006</v>
      </c>
      <c r="F8860" s="124" t="s">
        <v>4007</v>
      </c>
      <c r="G8860" s="122" t="s">
        <v>3664</v>
      </c>
      <c r="H8860" s="125">
        <v>1</v>
      </c>
      <c r="I8860" s="126">
        <v>0</v>
      </c>
      <c r="J8860" s="127">
        <f>H8860*I8860</f>
        <v>0</v>
      </c>
      <c r="K8860" s="125"/>
      <c r="L8860" s="125">
        <f>H8860*K8860</f>
        <v>0</v>
      </c>
      <c r="M8860" s="125"/>
      <c r="N8860" s="125">
        <f>H8860*M8860</f>
        <v>0</v>
      </c>
      <c r="O8860" s="127">
        <v>15</v>
      </c>
      <c r="P8860" s="127">
        <f>J8860*(O8860/100)</f>
        <v>0</v>
      </c>
      <c r="Q8860" s="127">
        <f>J8860+P8860</f>
        <v>0</v>
      </c>
      <c r="R8860" s="128"/>
      <c r="S8860" s="128" t="s">
        <v>776</v>
      </c>
      <c r="T8860" s="129">
        <v>1</v>
      </c>
      <c r="U8860" s="8"/>
      <c r="V8860" s="8"/>
      <c r="W8860" s="8"/>
      <c r="X8860" s="60"/>
    </row>
    <row r="8861" spans="1:27" ht="9.75" outlineLevel="5" x14ac:dyDescent="0.2">
      <c r="A8861" s="130"/>
      <c r="B8861" s="131"/>
      <c r="C8861" s="131"/>
      <c r="D8861" s="132"/>
      <c r="E8861" s="136" t="s">
        <v>0</v>
      </c>
      <c r="F8861" s="159" t="s">
        <v>763</v>
      </c>
      <c r="G8861" s="159"/>
      <c r="H8861" s="160"/>
      <c r="I8861" s="161"/>
      <c r="J8861" s="162"/>
      <c r="K8861" s="134"/>
      <c r="L8861" s="134"/>
      <c r="M8861" s="134"/>
      <c r="N8861" s="134"/>
      <c r="O8861" s="135"/>
      <c r="P8861" s="135"/>
      <c r="Q8861" s="135"/>
      <c r="R8861" s="132"/>
      <c r="S8861" s="132"/>
      <c r="T8861" s="131"/>
      <c r="U8861" s="6"/>
      <c r="V8861" s="8"/>
      <c r="W8861" s="8"/>
      <c r="X8861" s="133" t="str">
        <f>F8861</f>
        <v>---</v>
      </c>
      <c r="Y8861" s="9"/>
      <c r="AA8861" s="11"/>
    </row>
    <row r="8862" spans="1:27" ht="7.5" customHeight="1" outlineLevel="5" x14ac:dyDescent="0.15">
      <c r="B8862" s="69"/>
      <c r="C8862" s="69"/>
      <c r="D8862" s="60"/>
      <c r="E8862" s="60"/>
      <c r="F8862" s="61"/>
      <c r="G8862" s="60"/>
      <c r="H8862" s="65"/>
      <c r="I8862" s="105"/>
      <c r="J8862" s="63"/>
      <c r="K8862" s="65"/>
      <c r="L8862" s="65"/>
      <c r="M8862" s="65"/>
      <c r="N8862" s="65"/>
      <c r="O8862" s="63"/>
      <c r="P8862" s="63"/>
      <c r="Q8862" s="63"/>
      <c r="R8862" s="60"/>
      <c r="S8862" s="60"/>
      <c r="T8862" s="69"/>
      <c r="U8862" s="8"/>
      <c r="X8862" s="60"/>
    </row>
    <row r="8863" spans="1:27" ht="22.5" outlineLevel="4" x14ac:dyDescent="0.2">
      <c r="A8863" s="4"/>
      <c r="B8863" s="120"/>
      <c r="C8863" s="121">
        <v>7</v>
      </c>
      <c r="D8863" s="122" t="s">
        <v>760</v>
      </c>
      <c r="E8863" s="123" t="s">
        <v>4008</v>
      </c>
      <c r="F8863" s="124" t="s">
        <v>4009</v>
      </c>
      <c r="G8863" s="122" t="s">
        <v>3664</v>
      </c>
      <c r="H8863" s="125">
        <v>1</v>
      </c>
      <c r="I8863" s="126">
        <v>0</v>
      </c>
      <c r="J8863" s="127">
        <f>H8863*I8863</f>
        <v>0</v>
      </c>
      <c r="K8863" s="125"/>
      <c r="L8863" s="125">
        <f>H8863*K8863</f>
        <v>0</v>
      </c>
      <c r="M8863" s="125"/>
      <c r="N8863" s="125">
        <f>H8863*M8863</f>
        <v>0</v>
      </c>
      <c r="O8863" s="127">
        <v>15</v>
      </c>
      <c r="P8863" s="127">
        <f>J8863*(O8863/100)</f>
        <v>0</v>
      </c>
      <c r="Q8863" s="127">
        <f>J8863+P8863</f>
        <v>0</v>
      </c>
      <c r="R8863" s="128"/>
      <c r="S8863" s="128" t="s">
        <v>776</v>
      </c>
      <c r="T8863" s="129">
        <v>1</v>
      </c>
      <c r="U8863" s="8"/>
      <c r="V8863" s="8"/>
      <c r="W8863" s="8"/>
      <c r="X8863" s="60"/>
    </row>
    <row r="8864" spans="1:27" ht="9.75" outlineLevel="5" x14ac:dyDescent="0.2">
      <c r="A8864" s="130"/>
      <c r="B8864" s="131"/>
      <c r="C8864" s="131"/>
      <c r="D8864" s="132"/>
      <c r="E8864" s="136" t="s">
        <v>0</v>
      </c>
      <c r="F8864" s="159" t="s">
        <v>763</v>
      </c>
      <c r="G8864" s="159"/>
      <c r="H8864" s="160"/>
      <c r="I8864" s="161"/>
      <c r="J8864" s="162"/>
      <c r="K8864" s="134"/>
      <c r="L8864" s="134"/>
      <c r="M8864" s="134"/>
      <c r="N8864" s="134"/>
      <c r="O8864" s="135"/>
      <c r="P8864" s="135"/>
      <c r="Q8864" s="135"/>
      <c r="R8864" s="132"/>
      <c r="S8864" s="132"/>
      <c r="T8864" s="131"/>
      <c r="U8864" s="6"/>
      <c r="V8864" s="8"/>
      <c r="W8864" s="8"/>
      <c r="X8864" s="133" t="str">
        <f>F8864</f>
        <v>---</v>
      </c>
      <c r="Y8864" s="9"/>
      <c r="AA8864" s="11"/>
    </row>
    <row r="8865" spans="1:27" ht="7.5" customHeight="1" outlineLevel="5" x14ac:dyDescent="0.15">
      <c r="B8865" s="69"/>
      <c r="C8865" s="69"/>
      <c r="D8865" s="60"/>
      <c r="E8865" s="60"/>
      <c r="F8865" s="61"/>
      <c r="G8865" s="60"/>
      <c r="H8865" s="65"/>
      <c r="I8865" s="105"/>
      <c r="J8865" s="63"/>
      <c r="K8865" s="65"/>
      <c r="L8865" s="65"/>
      <c r="M8865" s="65"/>
      <c r="N8865" s="65"/>
      <c r="O8865" s="63"/>
      <c r="P8865" s="63"/>
      <c r="Q8865" s="63"/>
      <c r="R8865" s="60"/>
      <c r="S8865" s="60"/>
      <c r="T8865" s="69"/>
      <c r="U8865" s="8"/>
      <c r="X8865" s="60"/>
    </row>
    <row r="8866" spans="1:27" ht="11.25" outlineLevel="4" x14ac:dyDescent="0.2">
      <c r="A8866" s="4"/>
      <c r="B8866" s="120"/>
      <c r="C8866" s="121">
        <v>8</v>
      </c>
      <c r="D8866" s="122" t="s">
        <v>760</v>
      </c>
      <c r="E8866" s="123" t="s">
        <v>4010</v>
      </c>
      <c r="F8866" s="124" t="s">
        <v>4011</v>
      </c>
      <c r="G8866" s="122" t="s">
        <v>3664</v>
      </c>
      <c r="H8866" s="125">
        <v>1</v>
      </c>
      <c r="I8866" s="126">
        <v>0</v>
      </c>
      <c r="J8866" s="127">
        <f>H8866*I8866</f>
        <v>0</v>
      </c>
      <c r="K8866" s="125"/>
      <c r="L8866" s="125">
        <f>H8866*K8866</f>
        <v>0</v>
      </c>
      <c r="M8866" s="125"/>
      <c r="N8866" s="125">
        <f>H8866*M8866</f>
        <v>0</v>
      </c>
      <c r="O8866" s="127">
        <v>15</v>
      </c>
      <c r="P8866" s="127">
        <f>J8866*(O8866/100)</f>
        <v>0</v>
      </c>
      <c r="Q8866" s="127">
        <f>J8866+P8866</f>
        <v>0</v>
      </c>
      <c r="R8866" s="128"/>
      <c r="S8866" s="128" t="s">
        <v>776</v>
      </c>
      <c r="T8866" s="129">
        <v>1</v>
      </c>
      <c r="U8866" s="8"/>
      <c r="V8866" s="8"/>
      <c r="W8866" s="8"/>
      <c r="X8866" s="60"/>
    </row>
    <row r="8867" spans="1:27" ht="9.75" outlineLevel="5" x14ac:dyDescent="0.2">
      <c r="A8867" s="130"/>
      <c r="B8867" s="131"/>
      <c r="C8867" s="131"/>
      <c r="D8867" s="132"/>
      <c r="E8867" s="136" t="s">
        <v>0</v>
      </c>
      <c r="F8867" s="159" t="s">
        <v>763</v>
      </c>
      <c r="G8867" s="159"/>
      <c r="H8867" s="160"/>
      <c r="I8867" s="161"/>
      <c r="J8867" s="162"/>
      <c r="K8867" s="134"/>
      <c r="L8867" s="134"/>
      <c r="M8867" s="134"/>
      <c r="N8867" s="134"/>
      <c r="O8867" s="135"/>
      <c r="P8867" s="135"/>
      <c r="Q8867" s="135"/>
      <c r="R8867" s="132"/>
      <c r="S8867" s="132"/>
      <c r="T8867" s="131"/>
      <c r="U8867" s="6"/>
      <c r="V8867" s="8"/>
      <c r="W8867" s="8"/>
      <c r="X8867" s="133" t="str">
        <f>F8867</f>
        <v>---</v>
      </c>
      <c r="Y8867" s="9"/>
      <c r="AA8867" s="11"/>
    </row>
    <row r="8868" spans="1:27" ht="7.5" customHeight="1" outlineLevel="5" x14ac:dyDescent="0.15">
      <c r="B8868" s="69"/>
      <c r="C8868" s="69"/>
      <c r="D8868" s="60"/>
      <c r="E8868" s="60"/>
      <c r="F8868" s="61"/>
      <c r="G8868" s="60"/>
      <c r="H8868" s="65"/>
      <c r="I8868" s="105"/>
      <c r="J8868" s="63"/>
      <c r="K8868" s="65"/>
      <c r="L8868" s="65"/>
      <c r="M8868" s="65"/>
      <c r="N8868" s="65"/>
      <c r="O8868" s="63"/>
      <c r="P8868" s="63"/>
      <c r="Q8868" s="63"/>
      <c r="R8868" s="60"/>
      <c r="S8868" s="60"/>
      <c r="T8868" s="69"/>
      <c r="U8868" s="8"/>
      <c r="X8868" s="60"/>
    </row>
    <row r="8869" spans="1:27" ht="22.5" outlineLevel="4" x14ac:dyDescent="0.2">
      <c r="A8869" s="4"/>
      <c r="B8869" s="120"/>
      <c r="C8869" s="121">
        <v>9</v>
      </c>
      <c r="D8869" s="122" t="s">
        <v>760</v>
      </c>
      <c r="E8869" s="123" t="s">
        <v>4012</v>
      </c>
      <c r="F8869" s="124" t="s">
        <v>4013</v>
      </c>
      <c r="G8869" s="122" t="s">
        <v>3656</v>
      </c>
      <c r="H8869" s="125">
        <v>1</v>
      </c>
      <c r="I8869" s="126">
        <v>0</v>
      </c>
      <c r="J8869" s="127">
        <f>H8869*I8869</f>
        <v>0</v>
      </c>
      <c r="K8869" s="125"/>
      <c r="L8869" s="125">
        <f>H8869*K8869</f>
        <v>0</v>
      </c>
      <c r="M8869" s="125"/>
      <c r="N8869" s="125">
        <f>H8869*M8869</f>
        <v>0</v>
      </c>
      <c r="O8869" s="127">
        <v>15</v>
      </c>
      <c r="P8869" s="127">
        <f>J8869*(O8869/100)</f>
        <v>0</v>
      </c>
      <c r="Q8869" s="127">
        <f>J8869+P8869</f>
        <v>0</v>
      </c>
      <c r="R8869" s="128"/>
      <c r="S8869" s="128" t="s">
        <v>776</v>
      </c>
      <c r="T8869" s="129">
        <v>1</v>
      </c>
      <c r="U8869" s="8"/>
      <c r="V8869" s="8"/>
      <c r="W8869" s="8"/>
      <c r="X8869" s="60"/>
    </row>
    <row r="8870" spans="1:27" ht="9.75" outlineLevel="5" x14ac:dyDescent="0.2">
      <c r="A8870" s="130"/>
      <c r="B8870" s="131"/>
      <c r="C8870" s="131"/>
      <c r="D8870" s="132"/>
      <c r="E8870" s="136" t="s">
        <v>0</v>
      </c>
      <c r="F8870" s="159" t="s">
        <v>763</v>
      </c>
      <c r="G8870" s="159"/>
      <c r="H8870" s="160"/>
      <c r="I8870" s="161"/>
      <c r="J8870" s="162"/>
      <c r="K8870" s="134"/>
      <c r="L8870" s="134"/>
      <c r="M8870" s="134"/>
      <c r="N8870" s="134"/>
      <c r="O8870" s="135"/>
      <c r="P8870" s="135"/>
      <c r="Q8870" s="135"/>
      <c r="R8870" s="132"/>
      <c r="S8870" s="132"/>
      <c r="T8870" s="131"/>
      <c r="U8870" s="6"/>
      <c r="V8870" s="8"/>
      <c r="W8870" s="8"/>
      <c r="X8870" s="133" t="str">
        <f>F8870</f>
        <v>---</v>
      </c>
      <c r="Y8870" s="9"/>
      <c r="AA8870" s="11"/>
    </row>
    <row r="8871" spans="1:27" ht="7.5" customHeight="1" outlineLevel="5" x14ac:dyDescent="0.15">
      <c r="B8871" s="69"/>
      <c r="C8871" s="69"/>
      <c r="D8871" s="60"/>
      <c r="E8871" s="60"/>
      <c r="F8871" s="61"/>
      <c r="G8871" s="60"/>
      <c r="H8871" s="65"/>
      <c r="I8871" s="105"/>
      <c r="J8871" s="63"/>
      <c r="K8871" s="65"/>
      <c r="L8871" s="65"/>
      <c r="M8871" s="65"/>
      <c r="N8871" s="65"/>
      <c r="O8871" s="63"/>
      <c r="P8871" s="63"/>
      <c r="Q8871" s="63"/>
      <c r="R8871" s="60"/>
      <c r="S8871" s="60"/>
      <c r="T8871" s="69"/>
      <c r="U8871" s="8"/>
      <c r="X8871" s="60"/>
    </row>
    <row r="8872" spans="1:27" ht="11.25" outlineLevel="4" x14ac:dyDescent="0.2">
      <c r="A8872" s="4"/>
      <c r="B8872" s="120"/>
      <c r="C8872" s="121">
        <v>10</v>
      </c>
      <c r="D8872" s="122" t="s">
        <v>534</v>
      </c>
      <c r="E8872" s="123" t="s">
        <v>4014</v>
      </c>
      <c r="F8872" s="124" t="s">
        <v>4015</v>
      </c>
      <c r="G8872" s="122" t="s">
        <v>724</v>
      </c>
      <c r="H8872" s="125">
        <v>1</v>
      </c>
      <c r="I8872" s="126">
        <v>0</v>
      </c>
      <c r="J8872" s="127">
        <f>H8872*I8872</f>
        <v>0</v>
      </c>
      <c r="K8872" s="125"/>
      <c r="L8872" s="125">
        <f>H8872*K8872</f>
        <v>0</v>
      </c>
      <c r="M8872" s="125"/>
      <c r="N8872" s="125">
        <f>H8872*M8872</f>
        <v>0</v>
      </c>
      <c r="O8872" s="127">
        <v>15</v>
      </c>
      <c r="P8872" s="127">
        <f>J8872*(O8872/100)</f>
        <v>0</v>
      </c>
      <c r="Q8872" s="127">
        <f>J8872+P8872</f>
        <v>0</v>
      </c>
      <c r="R8872" s="128"/>
      <c r="S8872" s="128" t="s">
        <v>538</v>
      </c>
      <c r="T8872" s="129">
        <v>1</v>
      </c>
      <c r="U8872" s="8"/>
      <c r="V8872" s="8"/>
      <c r="W8872" s="8"/>
      <c r="X8872" s="60"/>
    </row>
    <row r="8873" spans="1:27" ht="9.75" outlineLevel="5" x14ac:dyDescent="0.2">
      <c r="A8873" s="130"/>
      <c r="B8873" s="131"/>
      <c r="C8873" s="131"/>
      <c r="D8873" s="132"/>
      <c r="E8873" s="136" t="s">
        <v>0</v>
      </c>
      <c r="F8873" s="159" t="s">
        <v>4016</v>
      </c>
      <c r="G8873" s="159"/>
      <c r="H8873" s="160"/>
      <c r="I8873" s="161"/>
      <c r="J8873" s="162"/>
      <c r="K8873" s="134"/>
      <c r="L8873" s="134"/>
      <c r="M8873" s="134"/>
      <c r="N8873" s="134"/>
      <c r="O8873" s="135"/>
      <c r="P8873" s="135"/>
      <c r="Q8873" s="135"/>
      <c r="R8873" s="132"/>
      <c r="S8873" s="132"/>
      <c r="T8873" s="131"/>
      <c r="U8873" s="6"/>
      <c r="V8873" s="8"/>
      <c r="W8873" s="8"/>
      <c r="X8873" s="133" t="str">
        <f>F8873</f>
        <v>Montáž společné televizní antény systémového zdroje do rozvaděče</v>
      </c>
      <c r="Y8873" s="9"/>
      <c r="AA8873" s="11"/>
    </row>
    <row r="8874" spans="1:27" ht="7.5" customHeight="1" outlineLevel="5" x14ac:dyDescent="0.15">
      <c r="B8874" s="69"/>
      <c r="C8874" s="69"/>
      <c r="D8874" s="60"/>
      <c r="E8874" s="60"/>
      <c r="F8874" s="61"/>
      <c r="G8874" s="60"/>
      <c r="H8874" s="65"/>
      <c r="I8874" s="105"/>
      <c r="J8874" s="63"/>
      <c r="K8874" s="65"/>
      <c r="L8874" s="65"/>
      <c r="M8874" s="65"/>
      <c r="N8874" s="65"/>
      <c r="O8874" s="63"/>
      <c r="P8874" s="63"/>
      <c r="Q8874" s="63"/>
      <c r="R8874" s="60"/>
      <c r="S8874" s="60"/>
      <c r="T8874" s="69"/>
      <c r="U8874" s="8"/>
      <c r="X8874" s="60"/>
    </row>
    <row r="8875" spans="1:27" ht="33.75" outlineLevel="4" x14ac:dyDescent="0.2">
      <c r="A8875" s="4"/>
      <c r="B8875" s="120"/>
      <c r="C8875" s="121">
        <v>11</v>
      </c>
      <c r="D8875" s="122" t="s">
        <v>760</v>
      </c>
      <c r="E8875" s="123" t="s">
        <v>4017</v>
      </c>
      <c r="F8875" s="124" t="s">
        <v>4018</v>
      </c>
      <c r="G8875" s="122" t="s">
        <v>3664</v>
      </c>
      <c r="H8875" s="125">
        <v>1</v>
      </c>
      <c r="I8875" s="126">
        <v>0</v>
      </c>
      <c r="J8875" s="127">
        <f>H8875*I8875</f>
        <v>0</v>
      </c>
      <c r="K8875" s="125"/>
      <c r="L8875" s="125">
        <f>H8875*K8875</f>
        <v>0</v>
      </c>
      <c r="M8875" s="125"/>
      <c r="N8875" s="125">
        <f>H8875*M8875</f>
        <v>0</v>
      </c>
      <c r="O8875" s="127">
        <v>15</v>
      </c>
      <c r="P8875" s="127">
        <f>J8875*(O8875/100)</f>
        <v>0</v>
      </c>
      <c r="Q8875" s="127">
        <f>J8875+P8875</f>
        <v>0</v>
      </c>
      <c r="R8875" s="128"/>
      <c r="S8875" s="128" t="s">
        <v>776</v>
      </c>
      <c r="T8875" s="129">
        <v>1</v>
      </c>
      <c r="U8875" s="8"/>
      <c r="V8875" s="8"/>
      <c r="W8875" s="8"/>
      <c r="X8875" s="60"/>
    </row>
    <row r="8876" spans="1:27" ht="9.75" outlineLevel="5" x14ac:dyDescent="0.2">
      <c r="A8876" s="130"/>
      <c r="B8876" s="131"/>
      <c r="C8876" s="131"/>
      <c r="D8876" s="132"/>
      <c r="E8876" s="136" t="s">
        <v>0</v>
      </c>
      <c r="F8876" s="159" t="s">
        <v>763</v>
      </c>
      <c r="G8876" s="159"/>
      <c r="H8876" s="160"/>
      <c r="I8876" s="161"/>
      <c r="J8876" s="162"/>
      <c r="K8876" s="134"/>
      <c r="L8876" s="134"/>
      <c r="M8876" s="134"/>
      <c r="N8876" s="134"/>
      <c r="O8876" s="135"/>
      <c r="P8876" s="135"/>
      <c r="Q8876" s="135"/>
      <c r="R8876" s="132"/>
      <c r="S8876" s="132"/>
      <c r="T8876" s="131"/>
      <c r="U8876" s="6"/>
      <c r="V8876" s="8"/>
      <c r="W8876" s="8"/>
      <c r="X8876" s="133" t="str">
        <f>F8876</f>
        <v>---</v>
      </c>
      <c r="Y8876" s="9"/>
      <c r="AA8876" s="11"/>
    </row>
    <row r="8877" spans="1:27" ht="7.5" customHeight="1" outlineLevel="5" x14ac:dyDescent="0.15">
      <c r="B8877" s="69"/>
      <c r="C8877" s="69"/>
      <c r="D8877" s="60"/>
      <c r="E8877" s="60"/>
      <c r="F8877" s="61"/>
      <c r="G8877" s="60"/>
      <c r="H8877" s="65"/>
      <c r="I8877" s="105"/>
      <c r="J8877" s="63"/>
      <c r="K8877" s="65"/>
      <c r="L8877" s="65"/>
      <c r="M8877" s="65"/>
      <c r="N8877" s="65"/>
      <c r="O8877" s="63"/>
      <c r="P8877" s="63"/>
      <c r="Q8877" s="63"/>
      <c r="R8877" s="60"/>
      <c r="S8877" s="60"/>
      <c r="T8877" s="69"/>
      <c r="U8877" s="8"/>
      <c r="X8877" s="60"/>
    </row>
    <row r="8878" spans="1:27" ht="11.25" outlineLevel="4" x14ac:dyDescent="0.2">
      <c r="A8878" s="4"/>
      <c r="B8878" s="120"/>
      <c r="C8878" s="121">
        <v>12</v>
      </c>
      <c r="D8878" s="122" t="s">
        <v>3747</v>
      </c>
      <c r="E8878" s="123" t="s">
        <v>4019</v>
      </c>
      <c r="F8878" s="124" t="s">
        <v>4020</v>
      </c>
      <c r="G8878" s="122" t="s">
        <v>724</v>
      </c>
      <c r="H8878" s="125">
        <v>1</v>
      </c>
      <c r="I8878" s="126">
        <v>0</v>
      </c>
      <c r="J8878" s="127">
        <f>H8878*I8878</f>
        <v>0</v>
      </c>
      <c r="K8878" s="125"/>
      <c r="L8878" s="125">
        <f>H8878*K8878</f>
        <v>0</v>
      </c>
      <c r="M8878" s="125"/>
      <c r="N8878" s="125">
        <f>H8878*M8878</f>
        <v>0</v>
      </c>
      <c r="O8878" s="127">
        <v>15</v>
      </c>
      <c r="P8878" s="127">
        <f>J8878*(O8878/100)</f>
        <v>0</v>
      </c>
      <c r="Q8878" s="127">
        <f>J8878+P8878</f>
        <v>0</v>
      </c>
      <c r="R8878" s="128"/>
      <c r="S8878" s="128" t="s">
        <v>538</v>
      </c>
      <c r="T8878" s="129">
        <v>1</v>
      </c>
      <c r="U8878" s="8"/>
      <c r="V8878" s="8"/>
      <c r="W8878" s="8"/>
      <c r="X8878" s="60"/>
    </row>
    <row r="8879" spans="1:27" ht="9.75" outlineLevel="5" x14ac:dyDescent="0.2">
      <c r="A8879" s="130"/>
      <c r="B8879" s="131"/>
      <c r="C8879" s="131"/>
      <c r="D8879" s="132"/>
      <c r="E8879" s="136" t="s">
        <v>0</v>
      </c>
      <c r="F8879" s="159" t="s">
        <v>4021</v>
      </c>
      <c r="G8879" s="159"/>
      <c r="H8879" s="160"/>
      <c r="I8879" s="161"/>
      <c r="J8879" s="162"/>
      <c r="K8879" s="134"/>
      <c r="L8879" s="134"/>
      <c r="M8879" s="134"/>
      <c r="N8879" s="134"/>
      <c r="O8879" s="135"/>
      <c r="P8879" s="135"/>
      <c r="Q8879" s="135"/>
      <c r="R8879" s="132"/>
      <c r="S8879" s="132"/>
      <c r="T8879" s="131"/>
      <c r="U8879" s="6"/>
      <c r="V8879" s="8"/>
      <c r="W8879" s="8"/>
      <c r="X8879" s="133" t="str">
        <f>F8879</f>
        <v>Montáž zesilovače jednotky včetně upevnění jednotky do stojanu, nastavení elekrických hodnot a odzkoušení funkce 100 W</v>
      </c>
      <c r="Y8879" s="9"/>
      <c r="AA8879" s="11"/>
    </row>
    <row r="8880" spans="1:27" ht="7.5" customHeight="1" outlineLevel="5" x14ac:dyDescent="0.15">
      <c r="B8880" s="69"/>
      <c r="C8880" s="69"/>
      <c r="D8880" s="60"/>
      <c r="E8880" s="60"/>
      <c r="F8880" s="61"/>
      <c r="G8880" s="60"/>
      <c r="H8880" s="65"/>
      <c r="I8880" s="105"/>
      <c r="J8880" s="63"/>
      <c r="K8880" s="65"/>
      <c r="L8880" s="65"/>
      <c r="M8880" s="65"/>
      <c r="N8880" s="65"/>
      <c r="O8880" s="63"/>
      <c r="P8880" s="63"/>
      <c r="Q8880" s="63"/>
      <c r="R8880" s="60"/>
      <c r="S8880" s="60"/>
      <c r="T8880" s="69"/>
      <c r="U8880" s="8"/>
      <c r="X8880" s="60"/>
    </row>
    <row r="8881" spans="1:27" ht="22.5" outlineLevel="4" x14ac:dyDescent="0.2">
      <c r="A8881" s="4"/>
      <c r="B8881" s="120"/>
      <c r="C8881" s="121">
        <v>13</v>
      </c>
      <c r="D8881" s="122" t="s">
        <v>760</v>
      </c>
      <c r="E8881" s="123" t="s">
        <v>4022</v>
      </c>
      <c r="F8881" s="124" t="s">
        <v>4023</v>
      </c>
      <c r="G8881" s="122" t="s">
        <v>3664</v>
      </c>
      <c r="H8881" s="125">
        <v>1</v>
      </c>
      <c r="I8881" s="126">
        <v>0</v>
      </c>
      <c r="J8881" s="127">
        <f>H8881*I8881</f>
        <v>0</v>
      </c>
      <c r="K8881" s="125"/>
      <c r="L8881" s="125">
        <f>H8881*K8881</f>
        <v>0</v>
      </c>
      <c r="M8881" s="125"/>
      <c r="N8881" s="125">
        <f>H8881*M8881</f>
        <v>0</v>
      </c>
      <c r="O8881" s="127">
        <v>15</v>
      </c>
      <c r="P8881" s="127">
        <f>J8881*(O8881/100)</f>
        <v>0</v>
      </c>
      <c r="Q8881" s="127">
        <f>J8881+P8881</f>
        <v>0</v>
      </c>
      <c r="R8881" s="128"/>
      <c r="S8881" s="128" t="s">
        <v>776</v>
      </c>
      <c r="T8881" s="129">
        <v>1</v>
      </c>
      <c r="U8881" s="8"/>
      <c r="V8881" s="8"/>
      <c r="W8881" s="8"/>
      <c r="X8881" s="60"/>
    </row>
    <row r="8882" spans="1:27" ht="9.75" outlineLevel="5" x14ac:dyDescent="0.2">
      <c r="A8882" s="130"/>
      <c r="B8882" s="131"/>
      <c r="C8882" s="131"/>
      <c r="D8882" s="132"/>
      <c r="E8882" s="136" t="s">
        <v>0</v>
      </c>
      <c r="F8882" s="159" t="s">
        <v>763</v>
      </c>
      <c r="G8882" s="159"/>
      <c r="H8882" s="160"/>
      <c r="I8882" s="161"/>
      <c r="J8882" s="162"/>
      <c r="K8882" s="134"/>
      <c r="L8882" s="134"/>
      <c r="M8882" s="134"/>
      <c r="N8882" s="134"/>
      <c r="O8882" s="135"/>
      <c r="P8882" s="135"/>
      <c r="Q8882" s="135"/>
      <c r="R8882" s="132"/>
      <c r="S8882" s="132"/>
      <c r="T8882" s="131"/>
      <c r="U8882" s="6"/>
      <c r="V8882" s="8"/>
      <c r="W8882" s="8"/>
      <c r="X8882" s="133" t="str">
        <f>F8882</f>
        <v>---</v>
      </c>
      <c r="Y8882" s="9"/>
      <c r="AA8882" s="11"/>
    </row>
    <row r="8883" spans="1:27" ht="7.5" customHeight="1" outlineLevel="5" x14ac:dyDescent="0.15">
      <c r="B8883" s="69"/>
      <c r="C8883" s="69"/>
      <c r="D8883" s="60"/>
      <c r="E8883" s="60"/>
      <c r="F8883" s="61"/>
      <c r="G8883" s="60"/>
      <c r="H8883" s="65"/>
      <c r="I8883" s="105"/>
      <c r="J8883" s="63"/>
      <c r="K8883" s="65"/>
      <c r="L8883" s="65"/>
      <c r="M8883" s="65"/>
      <c r="N8883" s="65"/>
      <c r="O8883" s="63"/>
      <c r="P8883" s="63"/>
      <c r="Q8883" s="63"/>
      <c r="R8883" s="60"/>
      <c r="S8883" s="60"/>
      <c r="T8883" s="69"/>
      <c r="U8883" s="8"/>
      <c r="X8883" s="60"/>
    </row>
    <row r="8884" spans="1:27" ht="11.25" outlineLevel="4" x14ac:dyDescent="0.2">
      <c r="A8884" s="4"/>
      <c r="B8884" s="120"/>
      <c r="C8884" s="121">
        <v>14</v>
      </c>
      <c r="D8884" s="122" t="s">
        <v>534</v>
      </c>
      <c r="E8884" s="123" t="s">
        <v>4024</v>
      </c>
      <c r="F8884" s="124" t="s">
        <v>4025</v>
      </c>
      <c r="G8884" s="122" t="s">
        <v>724</v>
      </c>
      <c r="H8884" s="125">
        <v>1</v>
      </c>
      <c r="I8884" s="126">
        <v>0</v>
      </c>
      <c r="J8884" s="127">
        <f>H8884*I8884</f>
        <v>0</v>
      </c>
      <c r="K8884" s="125"/>
      <c r="L8884" s="125">
        <f>H8884*K8884</f>
        <v>0</v>
      </c>
      <c r="M8884" s="125"/>
      <c r="N8884" s="125">
        <f>H8884*M8884</f>
        <v>0</v>
      </c>
      <c r="O8884" s="127">
        <v>15</v>
      </c>
      <c r="P8884" s="127">
        <f>J8884*(O8884/100)</f>
        <v>0</v>
      </c>
      <c r="Q8884" s="127">
        <f>J8884+P8884</f>
        <v>0</v>
      </c>
      <c r="R8884" s="128"/>
      <c r="S8884" s="128" t="s">
        <v>538</v>
      </c>
      <c r="T8884" s="129">
        <v>1</v>
      </c>
      <c r="U8884" s="8"/>
      <c r="V8884" s="8"/>
      <c r="W8884" s="8"/>
      <c r="X8884" s="60"/>
    </row>
    <row r="8885" spans="1:27" ht="9.75" outlineLevel="5" x14ac:dyDescent="0.2">
      <c r="A8885" s="130"/>
      <c r="B8885" s="131"/>
      <c r="C8885" s="131"/>
      <c r="D8885" s="132"/>
      <c r="E8885" s="136" t="s">
        <v>0</v>
      </c>
      <c r="F8885" s="159" t="s">
        <v>4026</v>
      </c>
      <c r="G8885" s="159"/>
      <c r="H8885" s="160"/>
      <c r="I8885" s="161"/>
      <c r="J8885" s="162"/>
      <c r="K8885" s="134"/>
      <c r="L8885" s="134"/>
      <c r="M8885" s="134"/>
      <c r="N8885" s="134"/>
      <c r="O8885" s="135"/>
      <c r="P8885" s="135"/>
      <c r="Q8885" s="135"/>
      <c r="R8885" s="132"/>
      <c r="S8885" s="132"/>
      <c r="T8885" s="131"/>
      <c r="U8885" s="6"/>
      <c r="V8885" s="8"/>
      <c r="W8885" s="8"/>
      <c r="X8885" s="133" t="str">
        <f>F8885</f>
        <v>Montáž společné televizní antény multipřepínače do rozvaděče</v>
      </c>
      <c r="Y8885" s="9"/>
      <c r="AA8885" s="11"/>
    </row>
    <row r="8886" spans="1:27" ht="7.5" customHeight="1" outlineLevel="5" x14ac:dyDescent="0.15">
      <c r="B8886" s="69"/>
      <c r="C8886" s="69"/>
      <c r="D8886" s="60"/>
      <c r="E8886" s="60"/>
      <c r="F8886" s="61"/>
      <c r="G8886" s="60"/>
      <c r="H8886" s="65"/>
      <c r="I8886" s="105"/>
      <c r="J8886" s="63"/>
      <c r="K8886" s="65"/>
      <c r="L8886" s="65"/>
      <c r="M8886" s="65"/>
      <c r="N8886" s="65"/>
      <c r="O8886" s="63"/>
      <c r="P8886" s="63"/>
      <c r="Q8886" s="63"/>
      <c r="R8886" s="60"/>
      <c r="S8886" s="60"/>
      <c r="T8886" s="69"/>
      <c r="U8886" s="8"/>
      <c r="X8886" s="60"/>
    </row>
    <row r="8887" spans="1:27" ht="22.5" outlineLevel="4" x14ac:dyDescent="0.2">
      <c r="A8887" s="4"/>
      <c r="B8887" s="120"/>
      <c r="C8887" s="121">
        <v>15</v>
      </c>
      <c r="D8887" s="122" t="s">
        <v>760</v>
      </c>
      <c r="E8887" s="123" t="s">
        <v>4027</v>
      </c>
      <c r="F8887" s="124" t="s">
        <v>4028</v>
      </c>
      <c r="G8887" s="122" t="s">
        <v>4029</v>
      </c>
      <c r="H8887" s="125">
        <v>1</v>
      </c>
      <c r="I8887" s="126">
        <v>0</v>
      </c>
      <c r="J8887" s="127">
        <f>H8887*I8887</f>
        <v>0</v>
      </c>
      <c r="K8887" s="125"/>
      <c r="L8887" s="125">
        <f>H8887*K8887</f>
        <v>0</v>
      </c>
      <c r="M8887" s="125"/>
      <c r="N8887" s="125">
        <f>H8887*M8887</f>
        <v>0</v>
      </c>
      <c r="O8887" s="127">
        <v>15</v>
      </c>
      <c r="P8887" s="127">
        <f>J8887*(O8887/100)</f>
        <v>0</v>
      </c>
      <c r="Q8887" s="127">
        <f>J8887+P8887</f>
        <v>0</v>
      </c>
      <c r="R8887" s="128"/>
      <c r="S8887" s="128" t="s">
        <v>776</v>
      </c>
      <c r="T8887" s="129">
        <v>1</v>
      </c>
      <c r="U8887" s="8"/>
      <c r="V8887" s="8"/>
      <c r="W8887" s="8"/>
      <c r="X8887" s="60"/>
    </row>
    <row r="8888" spans="1:27" ht="9.75" outlineLevel="5" x14ac:dyDescent="0.2">
      <c r="A8888" s="130"/>
      <c r="B8888" s="131"/>
      <c r="C8888" s="131"/>
      <c r="D8888" s="132"/>
      <c r="E8888" s="136" t="s">
        <v>0</v>
      </c>
      <c r="F8888" s="159" t="s">
        <v>763</v>
      </c>
      <c r="G8888" s="159"/>
      <c r="H8888" s="160"/>
      <c r="I8888" s="161"/>
      <c r="J8888" s="162"/>
      <c r="K8888" s="134"/>
      <c r="L8888" s="134"/>
      <c r="M8888" s="134"/>
      <c r="N8888" s="134"/>
      <c r="O8888" s="135"/>
      <c r="P8888" s="135"/>
      <c r="Q8888" s="135"/>
      <c r="R8888" s="132"/>
      <c r="S8888" s="132"/>
      <c r="T8888" s="131"/>
      <c r="U8888" s="6"/>
      <c r="V8888" s="8"/>
      <c r="W8888" s="8"/>
      <c r="X8888" s="133" t="str">
        <f>F8888</f>
        <v>---</v>
      </c>
      <c r="Y8888" s="9"/>
      <c r="AA8888" s="11"/>
    </row>
    <row r="8889" spans="1:27" ht="7.5" customHeight="1" outlineLevel="5" x14ac:dyDescent="0.15">
      <c r="B8889" s="69"/>
      <c r="C8889" s="69"/>
      <c r="D8889" s="60"/>
      <c r="E8889" s="60"/>
      <c r="F8889" s="61"/>
      <c r="G8889" s="60"/>
      <c r="H8889" s="65"/>
      <c r="I8889" s="105"/>
      <c r="J8889" s="63"/>
      <c r="K8889" s="65"/>
      <c r="L8889" s="65"/>
      <c r="M8889" s="65"/>
      <c r="N8889" s="65"/>
      <c r="O8889" s="63"/>
      <c r="P8889" s="63"/>
      <c r="Q8889" s="63"/>
      <c r="R8889" s="60"/>
      <c r="S8889" s="60"/>
      <c r="T8889" s="69"/>
      <c r="U8889" s="8"/>
      <c r="X8889" s="60"/>
    </row>
    <row r="8890" spans="1:27" ht="11.25" outlineLevel="4" x14ac:dyDescent="0.2">
      <c r="A8890" s="4"/>
      <c r="B8890" s="120"/>
      <c r="C8890" s="121">
        <v>16</v>
      </c>
      <c r="D8890" s="122" t="s">
        <v>534</v>
      </c>
      <c r="E8890" s="123" t="s">
        <v>4030</v>
      </c>
      <c r="F8890" s="124" t="s">
        <v>4031</v>
      </c>
      <c r="G8890" s="122" t="s">
        <v>724</v>
      </c>
      <c r="H8890" s="125">
        <v>5</v>
      </c>
      <c r="I8890" s="126">
        <v>0</v>
      </c>
      <c r="J8890" s="127">
        <f>H8890*I8890</f>
        <v>0</v>
      </c>
      <c r="K8890" s="125"/>
      <c r="L8890" s="125">
        <f>H8890*K8890</f>
        <v>0</v>
      </c>
      <c r="M8890" s="125"/>
      <c r="N8890" s="125">
        <f>H8890*M8890</f>
        <v>0</v>
      </c>
      <c r="O8890" s="127">
        <v>15</v>
      </c>
      <c r="P8890" s="127">
        <f>J8890*(O8890/100)</f>
        <v>0</v>
      </c>
      <c r="Q8890" s="127">
        <f>J8890+P8890</f>
        <v>0</v>
      </c>
      <c r="R8890" s="128"/>
      <c r="S8890" s="128" t="s">
        <v>538</v>
      </c>
      <c r="T8890" s="129">
        <v>1</v>
      </c>
      <c r="U8890" s="8"/>
      <c r="V8890" s="8"/>
      <c r="W8890" s="8"/>
      <c r="X8890" s="60"/>
    </row>
    <row r="8891" spans="1:27" ht="9.75" outlineLevel="5" x14ac:dyDescent="0.2">
      <c r="A8891" s="130"/>
      <c r="B8891" s="131"/>
      <c r="C8891" s="131"/>
      <c r="D8891" s="132"/>
      <c r="E8891" s="136" t="s">
        <v>0</v>
      </c>
      <c r="F8891" s="159" t="s">
        <v>4032</v>
      </c>
      <c r="G8891" s="159"/>
      <c r="H8891" s="160"/>
      <c r="I8891" s="161"/>
      <c r="J8891" s="162"/>
      <c r="K8891" s="134"/>
      <c r="L8891" s="134"/>
      <c r="M8891" s="134"/>
      <c r="N8891" s="134"/>
      <c r="O8891" s="135"/>
      <c r="P8891" s="135"/>
      <c r="Q8891" s="135"/>
      <c r="R8891" s="132"/>
      <c r="S8891" s="132"/>
      <c r="T8891" s="131"/>
      <c r="U8891" s="6"/>
      <c r="V8891" s="8"/>
      <c r="W8891" s="8"/>
      <c r="X8891" s="133" t="str">
        <f>F8891</f>
        <v>Montáž přepěťových ochran nn se zapojením vodičů svodiče přepětí – typ 3 na DIN lištu jednopólových</v>
      </c>
      <c r="Y8891" s="9"/>
      <c r="AA8891" s="11"/>
    </row>
    <row r="8892" spans="1:27" ht="7.5" customHeight="1" outlineLevel="5" x14ac:dyDescent="0.15">
      <c r="B8892" s="69"/>
      <c r="C8892" s="69"/>
      <c r="D8892" s="60"/>
      <c r="E8892" s="60"/>
      <c r="F8892" s="61"/>
      <c r="G8892" s="60"/>
      <c r="H8892" s="65"/>
      <c r="I8892" s="105"/>
      <c r="J8892" s="63"/>
      <c r="K8892" s="65"/>
      <c r="L8892" s="65"/>
      <c r="M8892" s="65"/>
      <c r="N8892" s="65"/>
      <c r="O8892" s="63"/>
      <c r="P8892" s="63"/>
      <c r="Q8892" s="63"/>
      <c r="R8892" s="60"/>
      <c r="S8892" s="60"/>
      <c r="T8892" s="69"/>
      <c r="U8892" s="8"/>
      <c r="X8892" s="60"/>
    </row>
    <row r="8893" spans="1:27" ht="22.5" outlineLevel="4" x14ac:dyDescent="0.2">
      <c r="A8893" s="4"/>
      <c r="B8893" s="120"/>
      <c r="C8893" s="121">
        <v>17</v>
      </c>
      <c r="D8893" s="122" t="s">
        <v>760</v>
      </c>
      <c r="E8893" s="123" t="s">
        <v>4033</v>
      </c>
      <c r="F8893" s="124" t="s">
        <v>4034</v>
      </c>
      <c r="G8893" s="122" t="s">
        <v>3656</v>
      </c>
      <c r="H8893" s="125">
        <v>5</v>
      </c>
      <c r="I8893" s="126">
        <v>0</v>
      </c>
      <c r="J8893" s="127">
        <f>H8893*I8893</f>
        <v>0</v>
      </c>
      <c r="K8893" s="125"/>
      <c r="L8893" s="125">
        <f>H8893*K8893</f>
        <v>0</v>
      </c>
      <c r="M8893" s="125"/>
      <c r="N8893" s="125">
        <f>H8893*M8893</f>
        <v>0</v>
      </c>
      <c r="O8893" s="127">
        <v>15</v>
      </c>
      <c r="P8893" s="127">
        <f>J8893*(O8893/100)</f>
        <v>0</v>
      </c>
      <c r="Q8893" s="127">
        <f>J8893+P8893</f>
        <v>0</v>
      </c>
      <c r="R8893" s="128"/>
      <c r="S8893" s="128" t="s">
        <v>776</v>
      </c>
      <c r="T8893" s="129">
        <v>1</v>
      </c>
      <c r="U8893" s="8"/>
      <c r="V8893" s="8"/>
      <c r="W8893" s="8"/>
      <c r="X8893" s="60"/>
    </row>
    <row r="8894" spans="1:27" ht="9.75" outlineLevel="5" x14ac:dyDescent="0.2">
      <c r="A8894" s="130"/>
      <c r="B8894" s="131"/>
      <c r="C8894" s="131"/>
      <c r="D8894" s="132"/>
      <c r="E8894" s="136" t="s">
        <v>0</v>
      </c>
      <c r="F8894" s="159" t="s">
        <v>763</v>
      </c>
      <c r="G8894" s="159"/>
      <c r="H8894" s="160"/>
      <c r="I8894" s="161"/>
      <c r="J8894" s="162"/>
      <c r="K8894" s="134"/>
      <c r="L8894" s="134"/>
      <c r="M8894" s="134"/>
      <c r="N8894" s="134"/>
      <c r="O8894" s="135"/>
      <c r="P8894" s="135"/>
      <c r="Q8894" s="135"/>
      <c r="R8894" s="132"/>
      <c r="S8894" s="132"/>
      <c r="T8894" s="131"/>
      <c r="U8894" s="6"/>
      <c r="V8894" s="8"/>
      <c r="W8894" s="8"/>
      <c r="X8894" s="133" t="str">
        <f>F8894</f>
        <v>---</v>
      </c>
      <c r="Y8894" s="9"/>
      <c r="AA8894" s="11"/>
    </row>
    <row r="8895" spans="1:27" ht="7.5" customHeight="1" outlineLevel="5" x14ac:dyDescent="0.15">
      <c r="B8895" s="69"/>
      <c r="C8895" s="69"/>
      <c r="D8895" s="60"/>
      <c r="E8895" s="60"/>
      <c r="F8895" s="61"/>
      <c r="G8895" s="60"/>
      <c r="H8895" s="65"/>
      <c r="I8895" s="105"/>
      <c r="J8895" s="63"/>
      <c r="K8895" s="65"/>
      <c r="L8895" s="65"/>
      <c r="M8895" s="65"/>
      <c r="N8895" s="65"/>
      <c r="O8895" s="63"/>
      <c r="P8895" s="63"/>
      <c r="Q8895" s="63"/>
      <c r="R8895" s="60"/>
      <c r="S8895" s="60"/>
      <c r="T8895" s="69"/>
      <c r="U8895" s="8"/>
      <c r="X8895" s="60"/>
    </row>
    <row r="8896" spans="1:27" ht="11.25" outlineLevel="4" x14ac:dyDescent="0.2">
      <c r="A8896" s="4"/>
      <c r="B8896" s="120"/>
      <c r="C8896" s="121">
        <v>18</v>
      </c>
      <c r="D8896" s="122" t="s">
        <v>3747</v>
      </c>
      <c r="E8896" s="123" t="s">
        <v>4035</v>
      </c>
      <c r="F8896" s="124" t="s">
        <v>4036</v>
      </c>
      <c r="G8896" s="122" t="s">
        <v>724</v>
      </c>
      <c r="H8896" s="125">
        <v>20</v>
      </c>
      <c r="I8896" s="126">
        <v>0</v>
      </c>
      <c r="J8896" s="127">
        <f>H8896*I8896</f>
        <v>0</v>
      </c>
      <c r="K8896" s="125">
        <v>4.0000000000000003E-5</v>
      </c>
      <c r="L8896" s="125">
        <f>H8896*K8896</f>
        <v>8.0000000000000004E-4</v>
      </c>
      <c r="M8896" s="125"/>
      <c r="N8896" s="125">
        <f>H8896*M8896</f>
        <v>0</v>
      </c>
      <c r="O8896" s="127">
        <v>15</v>
      </c>
      <c r="P8896" s="127">
        <f>J8896*(O8896/100)</f>
        <v>0</v>
      </c>
      <c r="Q8896" s="127">
        <f>J8896+P8896</f>
        <v>0</v>
      </c>
      <c r="R8896" s="128"/>
      <c r="S8896" s="128" t="s">
        <v>538</v>
      </c>
      <c r="T8896" s="129">
        <v>1</v>
      </c>
      <c r="U8896" s="8"/>
      <c r="V8896" s="8"/>
      <c r="W8896" s="8"/>
      <c r="X8896" s="60"/>
    </row>
    <row r="8897" spans="1:27" ht="19.5" outlineLevel="5" x14ac:dyDescent="0.2">
      <c r="A8897" s="130"/>
      <c r="B8897" s="131"/>
      <c r="C8897" s="131"/>
      <c r="D8897" s="132"/>
      <c r="E8897" s="136" t="s">
        <v>0</v>
      </c>
      <c r="F8897" s="159" t="s">
        <v>4037</v>
      </c>
      <c r="G8897" s="159"/>
      <c r="H8897" s="160"/>
      <c r="I8897" s="161"/>
      <c r="J8897" s="162"/>
      <c r="K8897" s="134"/>
      <c r="L8897" s="134"/>
      <c r="M8897" s="134"/>
      <c r="N8897" s="134"/>
      <c r="O8897" s="135"/>
      <c r="P8897" s="135"/>
      <c r="Q8897" s="135"/>
      <c r="R8897" s="132"/>
      <c r="S8897" s="132"/>
      <c r="T8897" s="131"/>
      <c r="U8897" s="6"/>
      <c r="V8897" s="8"/>
      <c r="W8897" s="8"/>
      <c r="X8897" s="133" t="str">
        <f>F8897</f>
        <v>Ukončení koaxiálních kabelů pro anténní svody včetně odstranění pláště na jednom konci kabelu, úpravy vnějšího dutého vodiče, odstranění izolace z vnitřního vodiče, přiletování na špičky konektorů na kabelu do vnějšího průměru do 10 mm</v>
      </c>
      <c r="Y8897" s="9"/>
      <c r="AA8897" s="11"/>
    </row>
    <row r="8898" spans="1:27" ht="7.5" customHeight="1" outlineLevel="5" x14ac:dyDescent="0.15">
      <c r="B8898" s="69"/>
      <c r="C8898" s="69"/>
      <c r="D8898" s="60"/>
      <c r="E8898" s="60"/>
      <c r="F8898" s="61"/>
      <c r="G8898" s="60"/>
      <c r="H8898" s="65"/>
      <c r="I8898" s="105"/>
      <c r="J8898" s="63"/>
      <c r="K8898" s="65"/>
      <c r="L8898" s="65"/>
      <c r="M8898" s="65"/>
      <c r="N8898" s="65"/>
      <c r="O8898" s="63"/>
      <c r="P8898" s="63"/>
      <c r="Q8898" s="63"/>
      <c r="R8898" s="60"/>
      <c r="S8898" s="60"/>
      <c r="T8898" s="69"/>
      <c r="U8898" s="8"/>
      <c r="X8898" s="60"/>
    </row>
    <row r="8899" spans="1:27" ht="11.25" outlineLevel="4" x14ac:dyDescent="0.2">
      <c r="A8899" s="4"/>
      <c r="B8899" s="120"/>
      <c r="C8899" s="121">
        <v>19</v>
      </c>
      <c r="D8899" s="122" t="s">
        <v>534</v>
      </c>
      <c r="E8899" s="123" t="s">
        <v>4038</v>
      </c>
      <c r="F8899" s="124" t="s">
        <v>4039</v>
      </c>
      <c r="G8899" s="122" t="s">
        <v>724</v>
      </c>
      <c r="H8899" s="125">
        <v>20</v>
      </c>
      <c r="I8899" s="126">
        <v>0</v>
      </c>
      <c r="J8899" s="127">
        <f>H8899*I8899</f>
        <v>0</v>
      </c>
      <c r="K8899" s="125"/>
      <c r="L8899" s="125">
        <f>H8899*K8899</f>
        <v>0</v>
      </c>
      <c r="M8899" s="125"/>
      <c r="N8899" s="125">
        <f>H8899*M8899</f>
        <v>0</v>
      </c>
      <c r="O8899" s="127">
        <v>15</v>
      </c>
      <c r="P8899" s="127">
        <f>J8899*(O8899/100)</f>
        <v>0</v>
      </c>
      <c r="Q8899" s="127">
        <f>J8899+P8899</f>
        <v>0</v>
      </c>
      <c r="R8899" s="128"/>
      <c r="S8899" s="128" t="s">
        <v>538</v>
      </c>
      <c r="T8899" s="129">
        <v>1</v>
      </c>
      <c r="U8899" s="8"/>
      <c r="V8899" s="8"/>
      <c r="W8899" s="8"/>
      <c r="X8899" s="60"/>
    </row>
    <row r="8900" spans="1:27" ht="9.75" outlineLevel="5" x14ac:dyDescent="0.2">
      <c r="A8900" s="130"/>
      <c r="B8900" s="131"/>
      <c r="C8900" s="131"/>
      <c r="D8900" s="132"/>
      <c r="E8900" s="136" t="s">
        <v>0</v>
      </c>
      <c r="F8900" s="159" t="s">
        <v>4040</v>
      </c>
      <c r="G8900" s="159"/>
      <c r="H8900" s="160"/>
      <c r="I8900" s="161"/>
      <c r="J8900" s="162"/>
      <c r="K8900" s="134"/>
      <c r="L8900" s="134"/>
      <c r="M8900" s="134"/>
      <c r="N8900" s="134"/>
      <c r="O8900" s="135"/>
      <c r="P8900" s="135"/>
      <c r="Q8900" s="135"/>
      <c r="R8900" s="132"/>
      <c r="S8900" s="132"/>
      <c r="T8900" s="131"/>
      <c r="U8900" s="6"/>
      <c r="V8900" s="8"/>
      <c r="W8900" s="8"/>
      <c r="X8900" s="133" t="str">
        <f>F8900</f>
        <v>Montáž společné televizní antény F konektoru</v>
      </c>
      <c r="Y8900" s="9"/>
      <c r="AA8900" s="11"/>
    </row>
    <row r="8901" spans="1:27" ht="7.5" customHeight="1" outlineLevel="5" x14ac:dyDescent="0.15">
      <c r="B8901" s="69"/>
      <c r="C8901" s="69"/>
      <c r="D8901" s="60"/>
      <c r="E8901" s="60"/>
      <c r="F8901" s="61"/>
      <c r="G8901" s="60"/>
      <c r="H8901" s="65"/>
      <c r="I8901" s="105"/>
      <c r="J8901" s="63"/>
      <c r="K8901" s="65"/>
      <c r="L8901" s="65"/>
      <c r="M8901" s="65"/>
      <c r="N8901" s="65"/>
      <c r="O8901" s="63"/>
      <c r="P8901" s="63"/>
      <c r="Q8901" s="63"/>
      <c r="R8901" s="60"/>
      <c r="S8901" s="60"/>
      <c r="T8901" s="69"/>
      <c r="U8901" s="8"/>
      <c r="X8901" s="60"/>
    </row>
    <row r="8902" spans="1:27" ht="11.25" outlineLevel="4" x14ac:dyDescent="0.2">
      <c r="A8902" s="4"/>
      <c r="B8902" s="120"/>
      <c r="C8902" s="121">
        <v>20</v>
      </c>
      <c r="D8902" s="122" t="s">
        <v>760</v>
      </c>
      <c r="E8902" s="123" t="s">
        <v>4041</v>
      </c>
      <c r="F8902" s="124" t="s">
        <v>4042</v>
      </c>
      <c r="G8902" s="122" t="s">
        <v>3664</v>
      </c>
      <c r="H8902" s="125">
        <v>20</v>
      </c>
      <c r="I8902" s="126">
        <v>0</v>
      </c>
      <c r="J8902" s="127">
        <f>H8902*I8902</f>
        <v>0</v>
      </c>
      <c r="K8902" s="125"/>
      <c r="L8902" s="125">
        <f>H8902*K8902</f>
        <v>0</v>
      </c>
      <c r="M8902" s="125"/>
      <c r="N8902" s="125">
        <f>H8902*M8902</f>
        <v>0</v>
      </c>
      <c r="O8902" s="127">
        <v>15</v>
      </c>
      <c r="P8902" s="127">
        <f>J8902*(O8902/100)</f>
        <v>0</v>
      </c>
      <c r="Q8902" s="127">
        <f>J8902+P8902</f>
        <v>0</v>
      </c>
      <c r="R8902" s="128"/>
      <c r="S8902" s="128" t="s">
        <v>776</v>
      </c>
      <c r="T8902" s="129">
        <v>1</v>
      </c>
      <c r="U8902" s="8"/>
      <c r="V8902" s="8"/>
      <c r="W8902" s="8"/>
      <c r="X8902" s="60"/>
    </row>
    <row r="8903" spans="1:27" ht="9.75" outlineLevel="5" x14ac:dyDescent="0.2">
      <c r="A8903" s="130"/>
      <c r="B8903" s="131"/>
      <c r="C8903" s="131"/>
      <c r="D8903" s="132"/>
      <c r="E8903" s="136" t="s">
        <v>0</v>
      </c>
      <c r="F8903" s="159" t="s">
        <v>763</v>
      </c>
      <c r="G8903" s="159"/>
      <c r="H8903" s="160"/>
      <c r="I8903" s="161"/>
      <c r="J8903" s="162"/>
      <c r="K8903" s="134"/>
      <c r="L8903" s="134"/>
      <c r="M8903" s="134"/>
      <c r="N8903" s="134"/>
      <c r="O8903" s="135"/>
      <c r="P8903" s="135"/>
      <c r="Q8903" s="135"/>
      <c r="R8903" s="132"/>
      <c r="S8903" s="132"/>
      <c r="T8903" s="131"/>
      <c r="U8903" s="6"/>
      <c r="V8903" s="8"/>
      <c r="W8903" s="8"/>
      <c r="X8903" s="133" t="str">
        <f>F8903</f>
        <v>---</v>
      </c>
      <c r="Y8903" s="9"/>
      <c r="AA8903" s="11"/>
    </row>
    <row r="8904" spans="1:27" ht="7.5" customHeight="1" outlineLevel="5" x14ac:dyDescent="0.15">
      <c r="B8904" s="69"/>
      <c r="C8904" s="69"/>
      <c r="D8904" s="60"/>
      <c r="E8904" s="60"/>
      <c r="F8904" s="61"/>
      <c r="G8904" s="60"/>
      <c r="H8904" s="65"/>
      <c r="I8904" s="105"/>
      <c r="J8904" s="63"/>
      <c r="K8904" s="65"/>
      <c r="L8904" s="65"/>
      <c r="M8904" s="65"/>
      <c r="N8904" s="65"/>
      <c r="O8904" s="63"/>
      <c r="P8904" s="63"/>
      <c r="Q8904" s="63"/>
      <c r="R8904" s="60"/>
      <c r="S8904" s="60"/>
      <c r="T8904" s="69"/>
      <c r="U8904" s="8"/>
      <c r="X8904" s="60"/>
    </row>
    <row r="8905" spans="1:27" ht="11.25" outlineLevel="4" x14ac:dyDescent="0.2">
      <c r="A8905" s="4"/>
      <c r="B8905" s="120"/>
      <c r="C8905" s="121">
        <v>21</v>
      </c>
      <c r="D8905" s="122" t="s">
        <v>3747</v>
      </c>
      <c r="E8905" s="123" t="s">
        <v>4043</v>
      </c>
      <c r="F8905" s="124" t="s">
        <v>4044</v>
      </c>
      <c r="G8905" s="122" t="s">
        <v>724</v>
      </c>
      <c r="H8905" s="125">
        <v>1</v>
      </c>
      <c r="I8905" s="126">
        <v>0</v>
      </c>
      <c r="J8905" s="127">
        <f>H8905*I8905</f>
        <v>0</v>
      </c>
      <c r="K8905" s="125"/>
      <c r="L8905" s="125">
        <f>H8905*K8905</f>
        <v>0</v>
      </c>
      <c r="M8905" s="125"/>
      <c r="N8905" s="125">
        <f>H8905*M8905</f>
        <v>0</v>
      </c>
      <c r="O8905" s="127">
        <v>15</v>
      </c>
      <c r="P8905" s="127">
        <f>J8905*(O8905/100)</f>
        <v>0</v>
      </c>
      <c r="Q8905" s="127">
        <f>J8905+P8905</f>
        <v>0</v>
      </c>
      <c r="R8905" s="128"/>
      <c r="S8905" s="128" t="s">
        <v>538</v>
      </c>
      <c r="T8905" s="129">
        <v>1</v>
      </c>
      <c r="U8905" s="8"/>
      <c r="V8905" s="8"/>
      <c r="W8905" s="8"/>
      <c r="X8905" s="60"/>
    </row>
    <row r="8906" spans="1:27" ht="9.75" outlineLevel="5" x14ac:dyDescent="0.2">
      <c r="A8906" s="130"/>
      <c r="B8906" s="131"/>
      <c r="C8906" s="131"/>
      <c r="D8906" s="132"/>
      <c r="E8906" s="136" t="s">
        <v>0</v>
      </c>
      <c r="F8906" s="159" t="s">
        <v>4045</v>
      </c>
      <c r="G8906" s="159"/>
      <c r="H8906" s="160"/>
      <c r="I8906" s="161"/>
      <c r="J8906" s="162"/>
      <c r="K8906" s="134"/>
      <c r="L8906" s="134"/>
      <c r="M8906" s="134"/>
      <c r="N8906" s="134"/>
      <c r="O8906" s="135"/>
      <c r="P8906" s="135"/>
      <c r="Q8906" s="135"/>
      <c r="R8906" s="132"/>
      <c r="S8906" s="132"/>
      <c r="T8906" s="131"/>
      <c r="U8906" s="6"/>
      <c r="V8906" s="8"/>
      <c r="W8906" s="8"/>
      <c r="X8906" s="133" t="str">
        <f>F8906</f>
        <v>Kontrola měření a nastavení anténního systému včetně koaxiálního rozvaděče a dalších napáječů AS PD složeného ze dvou kusů anténních jednotek</v>
      </c>
      <c r="Y8906" s="9"/>
      <c r="AA8906" s="11"/>
    </row>
    <row r="8907" spans="1:27" ht="7.5" customHeight="1" outlineLevel="5" x14ac:dyDescent="0.15">
      <c r="B8907" s="69"/>
      <c r="C8907" s="69"/>
      <c r="D8907" s="60"/>
      <c r="E8907" s="60"/>
      <c r="F8907" s="61"/>
      <c r="G8907" s="60"/>
      <c r="H8907" s="65"/>
      <c r="I8907" s="105"/>
      <c r="J8907" s="63"/>
      <c r="K8907" s="65"/>
      <c r="L8907" s="65"/>
      <c r="M8907" s="65"/>
      <c r="N8907" s="65"/>
      <c r="O8907" s="63"/>
      <c r="P8907" s="63"/>
      <c r="Q8907" s="63"/>
      <c r="R8907" s="60"/>
      <c r="S8907" s="60"/>
      <c r="T8907" s="69"/>
      <c r="U8907" s="8"/>
      <c r="X8907" s="60"/>
    </row>
    <row r="8908" spans="1:27" ht="11.25" outlineLevel="4" x14ac:dyDescent="0.2">
      <c r="A8908" s="4"/>
      <c r="B8908" s="120"/>
      <c r="C8908" s="121">
        <v>22</v>
      </c>
      <c r="D8908" s="122" t="s">
        <v>534</v>
      </c>
      <c r="E8908" s="123" t="s">
        <v>4046</v>
      </c>
      <c r="F8908" s="124" t="s">
        <v>4047</v>
      </c>
      <c r="G8908" s="122" t="s">
        <v>752</v>
      </c>
      <c r="H8908" s="125">
        <v>410</v>
      </c>
      <c r="I8908" s="126">
        <v>0</v>
      </c>
      <c r="J8908" s="127">
        <f>H8908*I8908</f>
        <v>0</v>
      </c>
      <c r="K8908" s="125"/>
      <c r="L8908" s="125">
        <f>H8908*K8908</f>
        <v>0</v>
      </c>
      <c r="M8908" s="125"/>
      <c r="N8908" s="125">
        <f>H8908*M8908</f>
        <v>0</v>
      </c>
      <c r="O8908" s="127">
        <v>15</v>
      </c>
      <c r="P8908" s="127">
        <f>J8908*(O8908/100)</f>
        <v>0</v>
      </c>
      <c r="Q8908" s="127">
        <f>J8908+P8908</f>
        <v>0</v>
      </c>
      <c r="R8908" s="128"/>
      <c r="S8908" s="128" t="s">
        <v>538</v>
      </c>
      <c r="T8908" s="129">
        <v>1</v>
      </c>
      <c r="U8908" s="8"/>
      <c r="V8908" s="8"/>
      <c r="W8908" s="8"/>
      <c r="X8908" s="60"/>
    </row>
    <row r="8909" spans="1:27" ht="9.75" outlineLevel="5" x14ac:dyDescent="0.2">
      <c r="A8909" s="130"/>
      <c r="B8909" s="131"/>
      <c r="C8909" s="131"/>
      <c r="D8909" s="132"/>
      <c r="E8909" s="136" t="s">
        <v>0</v>
      </c>
      <c r="F8909" s="159" t="s">
        <v>4048</v>
      </c>
      <c r="G8909" s="159"/>
      <c r="H8909" s="160"/>
      <c r="I8909" s="161"/>
      <c r="J8909" s="162"/>
      <c r="K8909" s="134"/>
      <c r="L8909" s="134"/>
      <c r="M8909" s="134"/>
      <c r="N8909" s="134"/>
      <c r="O8909" s="135"/>
      <c r="P8909" s="135"/>
      <c r="Q8909" s="135"/>
      <c r="R8909" s="132"/>
      <c r="S8909" s="132"/>
      <c r="T8909" s="131"/>
      <c r="U8909" s="6"/>
      <c r="V8909" s="8"/>
      <c r="W8909" s="8"/>
      <c r="X8909" s="133" t="str">
        <f>F8909</f>
        <v>Montáž kabelů sdělovacích pro vnitřní rozvody počtu žil do 15</v>
      </c>
      <c r="Y8909" s="9"/>
      <c r="AA8909" s="11"/>
    </row>
    <row r="8910" spans="1:27" ht="7.5" customHeight="1" outlineLevel="5" x14ac:dyDescent="0.15">
      <c r="B8910" s="69"/>
      <c r="C8910" s="69"/>
      <c r="D8910" s="60"/>
      <c r="E8910" s="60"/>
      <c r="F8910" s="61"/>
      <c r="G8910" s="60"/>
      <c r="H8910" s="65"/>
      <c r="I8910" s="105"/>
      <c r="J8910" s="63"/>
      <c r="K8910" s="65"/>
      <c r="L8910" s="65"/>
      <c r="M8910" s="65"/>
      <c r="N8910" s="65"/>
      <c r="O8910" s="63"/>
      <c r="P8910" s="63"/>
      <c r="Q8910" s="63"/>
      <c r="R8910" s="60"/>
      <c r="S8910" s="60"/>
      <c r="T8910" s="69"/>
      <c r="U8910" s="8"/>
      <c r="X8910" s="60"/>
    </row>
    <row r="8911" spans="1:27" ht="33.75" outlineLevel="4" x14ac:dyDescent="0.2">
      <c r="A8911" s="4"/>
      <c r="B8911" s="120"/>
      <c r="C8911" s="121">
        <v>23</v>
      </c>
      <c r="D8911" s="122" t="s">
        <v>760</v>
      </c>
      <c r="E8911" s="123" t="s">
        <v>4049</v>
      </c>
      <c r="F8911" s="124" t="s">
        <v>4050</v>
      </c>
      <c r="G8911" s="122" t="s">
        <v>752</v>
      </c>
      <c r="H8911" s="125">
        <v>410</v>
      </c>
      <c r="I8911" s="126">
        <v>0</v>
      </c>
      <c r="J8911" s="127">
        <f>H8911*I8911</f>
        <v>0</v>
      </c>
      <c r="K8911" s="125"/>
      <c r="L8911" s="125">
        <f>H8911*K8911</f>
        <v>0</v>
      </c>
      <c r="M8911" s="125"/>
      <c r="N8911" s="125">
        <f>H8911*M8911</f>
        <v>0</v>
      </c>
      <c r="O8911" s="127">
        <v>15</v>
      </c>
      <c r="P8911" s="127">
        <f>J8911*(O8911/100)</f>
        <v>0</v>
      </c>
      <c r="Q8911" s="127">
        <f>J8911+P8911</f>
        <v>0</v>
      </c>
      <c r="R8911" s="128"/>
      <c r="S8911" s="128" t="s">
        <v>776</v>
      </c>
      <c r="T8911" s="129">
        <v>1</v>
      </c>
      <c r="U8911" s="8"/>
      <c r="V8911" s="8"/>
      <c r="W8911" s="8"/>
      <c r="X8911" s="60"/>
    </row>
    <row r="8912" spans="1:27" ht="9.75" outlineLevel="5" x14ac:dyDescent="0.2">
      <c r="A8912" s="130"/>
      <c r="B8912" s="131"/>
      <c r="C8912" s="131"/>
      <c r="D8912" s="132"/>
      <c r="E8912" s="136" t="s">
        <v>0</v>
      </c>
      <c r="F8912" s="159" t="s">
        <v>763</v>
      </c>
      <c r="G8912" s="159"/>
      <c r="H8912" s="160"/>
      <c r="I8912" s="161"/>
      <c r="J8912" s="162"/>
      <c r="K8912" s="134"/>
      <c r="L8912" s="134"/>
      <c r="M8912" s="134"/>
      <c r="N8912" s="134"/>
      <c r="O8912" s="135"/>
      <c r="P8912" s="135"/>
      <c r="Q8912" s="135"/>
      <c r="R8912" s="132"/>
      <c r="S8912" s="132"/>
      <c r="T8912" s="131"/>
      <c r="U8912" s="6"/>
      <c r="V8912" s="8"/>
      <c r="W8912" s="8"/>
      <c r="X8912" s="133" t="str">
        <f>F8912</f>
        <v>---</v>
      </c>
      <c r="Y8912" s="9"/>
      <c r="AA8912" s="11"/>
    </row>
    <row r="8913" spans="1:27" ht="7.5" customHeight="1" outlineLevel="5" x14ac:dyDescent="0.15">
      <c r="B8913" s="69"/>
      <c r="C8913" s="69"/>
      <c r="D8913" s="60"/>
      <c r="E8913" s="60"/>
      <c r="F8913" s="61"/>
      <c r="G8913" s="60"/>
      <c r="H8913" s="65"/>
      <c r="I8913" s="105"/>
      <c r="J8913" s="63"/>
      <c r="K8913" s="65"/>
      <c r="L8913" s="65"/>
      <c r="M8913" s="65"/>
      <c r="N8913" s="65"/>
      <c r="O8913" s="63"/>
      <c r="P8913" s="63"/>
      <c r="Q8913" s="63"/>
      <c r="R8913" s="60"/>
      <c r="S8913" s="60"/>
      <c r="T8913" s="69"/>
      <c r="U8913" s="8"/>
      <c r="X8913" s="60"/>
    </row>
    <row r="8914" spans="1:27" ht="11.25" outlineLevel="4" x14ac:dyDescent="0.2">
      <c r="A8914" s="4"/>
      <c r="B8914" s="120"/>
      <c r="C8914" s="121">
        <v>24</v>
      </c>
      <c r="D8914" s="122" t="s">
        <v>534</v>
      </c>
      <c r="E8914" s="123" t="s">
        <v>4046</v>
      </c>
      <c r="F8914" s="124" t="s">
        <v>4047</v>
      </c>
      <c r="G8914" s="122" t="s">
        <v>752</v>
      </c>
      <c r="H8914" s="125">
        <v>250</v>
      </c>
      <c r="I8914" s="126">
        <v>0</v>
      </c>
      <c r="J8914" s="127">
        <f>H8914*I8914</f>
        <v>0</v>
      </c>
      <c r="K8914" s="125"/>
      <c r="L8914" s="125">
        <f>H8914*K8914</f>
        <v>0</v>
      </c>
      <c r="M8914" s="125"/>
      <c r="N8914" s="125">
        <f>H8914*M8914</f>
        <v>0</v>
      </c>
      <c r="O8914" s="127">
        <v>15</v>
      </c>
      <c r="P8914" s="127">
        <f>J8914*(O8914/100)</f>
        <v>0</v>
      </c>
      <c r="Q8914" s="127">
        <f>J8914+P8914</f>
        <v>0</v>
      </c>
      <c r="R8914" s="128"/>
      <c r="S8914" s="128" t="s">
        <v>538</v>
      </c>
      <c r="T8914" s="129">
        <v>1</v>
      </c>
      <c r="U8914" s="8"/>
      <c r="V8914" s="8"/>
      <c r="W8914" s="8"/>
      <c r="X8914" s="60"/>
    </row>
    <row r="8915" spans="1:27" ht="9.75" outlineLevel="5" x14ac:dyDescent="0.2">
      <c r="A8915" s="130"/>
      <c r="B8915" s="131"/>
      <c r="C8915" s="131"/>
      <c r="D8915" s="132"/>
      <c r="E8915" s="136" t="s">
        <v>0</v>
      </c>
      <c r="F8915" s="159" t="s">
        <v>4048</v>
      </c>
      <c r="G8915" s="159"/>
      <c r="H8915" s="160"/>
      <c r="I8915" s="161"/>
      <c r="J8915" s="162"/>
      <c r="K8915" s="134"/>
      <c r="L8915" s="134"/>
      <c r="M8915" s="134"/>
      <c r="N8915" s="134"/>
      <c r="O8915" s="135"/>
      <c r="P8915" s="135"/>
      <c r="Q8915" s="135"/>
      <c r="R8915" s="132"/>
      <c r="S8915" s="132"/>
      <c r="T8915" s="131"/>
      <c r="U8915" s="6"/>
      <c r="V8915" s="8"/>
      <c r="W8915" s="8"/>
      <c r="X8915" s="133" t="str">
        <f>F8915</f>
        <v>Montáž kabelů sdělovacích pro vnitřní rozvody počtu žil do 15</v>
      </c>
      <c r="Y8915" s="9"/>
      <c r="AA8915" s="11"/>
    </row>
    <row r="8916" spans="1:27" ht="7.5" customHeight="1" outlineLevel="5" x14ac:dyDescent="0.15">
      <c r="B8916" s="69"/>
      <c r="C8916" s="69"/>
      <c r="D8916" s="60"/>
      <c r="E8916" s="60"/>
      <c r="F8916" s="61"/>
      <c r="G8916" s="60"/>
      <c r="H8916" s="65"/>
      <c r="I8916" s="105"/>
      <c r="J8916" s="63"/>
      <c r="K8916" s="65"/>
      <c r="L8916" s="65"/>
      <c r="M8916" s="65"/>
      <c r="N8916" s="65"/>
      <c r="O8916" s="63"/>
      <c r="P8916" s="63"/>
      <c r="Q8916" s="63"/>
      <c r="R8916" s="60"/>
      <c r="S8916" s="60"/>
      <c r="T8916" s="69"/>
      <c r="U8916" s="8"/>
      <c r="X8916" s="60"/>
    </row>
    <row r="8917" spans="1:27" ht="33.75" outlineLevel="4" x14ac:dyDescent="0.2">
      <c r="A8917" s="4"/>
      <c r="B8917" s="120"/>
      <c r="C8917" s="121">
        <v>25</v>
      </c>
      <c r="D8917" s="122" t="s">
        <v>760</v>
      </c>
      <c r="E8917" s="123" t="s">
        <v>4051</v>
      </c>
      <c r="F8917" s="124" t="s">
        <v>4052</v>
      </c>
      <c r="G8917" s="122" t="s">
        <v>752</v>
      </c>
      <c r="H8917" s="125">
        <v>250</v>
      </c>
      <c r="I8917" s="126">
        <v>0</v>
      </c>
      <c r="J8917" s="127">
        <f>H8917*I8917</f>
        <v>0</v>
      </c>
      <c r="K8917" s="125"/>
      <c r="L8917" s="125">
        <f>H8917*K8917</f>
        <v>0</v>
      </c>
      <c r="M8917" s="125"/>
      <c r="N8917" s="125">
        <f>H8917*M8917</f>
        <v>0</v>
      </c>
      <c r="O8917" s="127">
        <v>15</v>
      </c>
      <c r="P8917" s="127">
        <f>J8917*(O8917/100)</f>
        <v>0</v>
      </c>
      <c r="Q8917" s="127">
        <f>J8917+P8917</f>
        <v>0</v>
      </c>
      <c r="R8917" s="128"/>
      <c r="S8917" s="128" t="s">
        <v>776</v>
      </c>
      <c r="T8917" s="129">
        <v>1</v>
      </c>
      <c r="U8917" s="8"/>
      <c r="V8917" s="8"/>
      <c r="W8917" s="8"/>
      <c r="X8917" s="60"/>
    </row>
    <row r="8918" spans="1:27" ht="9.75" outlineLevel="5" x14ac:dyDescent="0.2">
      <c r="A8918" s="130"/>
      <c r="B8918" s="131"/>
      <c r="C8918" s="131"/>
      <c r="D8918" s="132"/>
      <c r="E8918" s="136" t="s">
        <v>0</v>
      </c>
      <c r="F8918" s="159" t="s">
        <v>763</v>
      </c>
      <c r="G8918" s="159"/>
      <c r="H8918" s="160"/>
      <c r="I8918" s="161"/>
      <c r="J8918" s="162"/>
      <c r="K8918" s="134"/>
      <c r="L8918" s="134"/>
      <c r="M8918" s="134"/>
      <c r="N8918" s="134"/>
      <c r="O8918" s="135"/>
      <c r="P8918" s="135"/>
      <c r="Q8918" s="135"/>
      <c r="R8918" s="132"/>
      <c r="S8918" s="132"/>
      <c r="T8918" s="131"/>
      <c r="U8918" s="6"/>
      <c r="V8918" s="8"/>
      <c r="W8918" s="8"/>
      <c r="X8918" s="133" t="str">
        <f>F8918</f>
        <v>---</v>
      </c>
      <c r="Y8918" s="9"/>
      <c r="AA8918" s="11"/>
    </row>
    <row r="8919" spans="1:27" ht="7.5" customHeight="1" outlineLevel="5" x14ac:dyDescent="0.15">
      <c r="B8919" s="69"/>
      <c r="C8919" s="69"/>
      <c r="D8919" s="60"/>
      <c r="E8919" s="60"/>
      <c r="F8919" s="61"/>
      <c r="G8919" s="60"/>
      <c r="H8919" s="65"/>
      <c r="I8919" s="105"/>
      <c r="J8919" s="63"/>
      <c r="K8919" s="65"/>
      <c r="L8919" s="65"/>
      <c r="M8919" s="65"/>
      <c r="N8919" s="65"/>
      <c r="O8919" s="63"/>
      <c r="P8919" s="63"/>
      <c r="Q8919" s="63"/>
      <c r="R8919" s="60"/>
      <c r="S8919" s="60"/>
      <c r="T8919" s="69"/>
      <c r="U8919" s="8"/>
      <c r="X8919" s="60"/>
    </row>
    <row r="8920" spans="1:27" ht="11.25" outlineLevel="4" x14ac:dyDescent="0.2">
      <c r="A8920" s="4"/>
      <c r="B8920" s="120"/>
      <c r="C8920" s="121">
        <v>26</v>
      </c>
      <c r="D8920" s="122" t="s">
        <v>534</v>
      </c>
      <c r="E8920" s="123" t="s">
        <v>4053</v>
      </c>
      <c r="F8920" s="124" t="s">
        <v>4054</v>
      </c>
      <c r="G8920" s="122" t="s">
        <v>724</v>
      </c>
      <c r="H8920" s="125">
        <v>6</v>
      </c>
      <c r="I8920" s="126">
        <v>0</v>
      </c>
      <c r="J8920" s="127">
        <f>H8920*I8920</f>
        <v>0</v>
      </c>
      <c r="K8920" s="125"/>
      <c r="L8920" s="125">
        <f>H8920*K8920</f>
        <v>0</v>
      </c>
      <c r="M8920" s="125"/>
      <c r="N8920" s="125">
        <f>H8920*M8920</f>
        <v>0</v>
      </c>
      <c r="O8920" s="127">
        <v>15</v>
      </c>
      <c r="P8920" s="127">
        <f>J8920*(O8920/100)</f>
        <v>0</v>
      </c>
      <c r="Q8920" s="127">
        <f>J8920+P8920</f>
        <v>0</v>
      </c>
      <c r="R8920" s="128"/>
      <c r="S8920" s="128" t="s">
        <v>538</v>
      </c>
      <c r="T8920" s="129">
        <v>1</v>
      </c>
      <c r="U8920" s="8"/>
      <c r="V8920" s="8"/>
      <c r="W8920" s="8"/>
      <c r="X8920" s="60"/>
    </row>
    <row r="8921" spans="1:27" ht="9.75" outlineLevel="5" x14ac:dyDescent="0.2">
      <c r="A8921" s="130"/>
      <c r="B8921" s="131"/>
      <c r="C8921" s="131"/>
      <c r="D8921" s="132"/>
      <c r="E8921" s="136" t="s">
        <v>0</v>
      </c>
      <c r="F8921" s="159" t="s">
        <v>4055</v>
      </c>
      <c r="G8921" s="159"/>
      <c r="H8921" s="160"/>
      <c r="I8921" s="161"/>
      <c r="J8921" s="162"/>
      <c r="K8921" s="134"/>
      <c r="L8921" s="134"/>
      <c r="M8921" s="134"/>
      <c r="N8921" s="134"/>
      <c r="O8921" s="135"/>
      <c r="P8921" s="135"/>
      <c r="Q8921" s="135"/>
      <c r="R8921" s="132"/>
      <c r="S8921" s="132"/>
      <c r="T8921" s="131"/>
      <c r="U8921" s="6"/>
      <c r="V8921" s="8"/>
      <c r="W8921" s="8"/>
      <c r="X8921" s="133" t="str">
        <f>F8921</f>
        <v>Montáž společné televizní antény televizní zásuvky koncové nebo průběžné</v>
      </c>
      <c r="Y8921" s="9"/>
      <c r="AA8921" s="11"/>
    </row>
    <row r="8922" spans="1:27" ht="7.5" customHeight="1" outlineLevel="5" x14ac:dyDescent="0.15">
      <c r="B8922" s="69"/>
      <c r="C8922" s="69"/>
      <c r="D8922" s="60"/>
      <c r="E8922" s="60"/>
      <c r="F8922" s="61"/>
      <c r="G8922" s="60"/>
      <c r="H8922" s="65"/>
      <c r="I8922" s="105"/>
      <c r="J8922" s="63"/>
      <c r="K8922" s="65"/>
      <c r="L8922" s="65"/>
      <c r="M8922" s="65"/>
      <c r="N8922" s="65"/>
      <c r="O8922" s="63"/>
      <c r="P8922" s="63"/>
      <c r="Q8922" s="63"/>
      <c r="R8922" s="60"/>
      <c r="S8922" s="60"/>
      <c r="T8922" s="69"/>
      <c r="U8922" s="8"/>
      <c r="X8922" s="60"/>
    </row>
    <row r="8923" spans="1:27" ht="22.5" outlineLevel="4" x14ac:dyDescent="0.2">
      <c r="A8923" s="4"/>
      <c r="B8923" s="120"/>
      <c r="C8923" s="121">
        <v>27</v>
      </c>
      <c r="D8923" s="122" t="s">
        <v>760</v>
      </c>
      <c r="E8923" s="123" t="s">
        <v>4056</v>
      </c>
      <c r="F8923" s="124" t="s">
        <v>4057</v>
      </c>
      <c r="G8923" s="122" t="s">
        <v>3656</v>
      </c>
      <c r="H8923" s="125">
        <v>6</v>
      </c>
      <c r="I8923" s="126">
        <v>0</v>
      </c>
      <c r="J8923" s="127">
        <f>H8923*I8923</f>
        <v>0</v>
      </c>
      <c r="K8923" s="125"/>
      <c r="L8923" s="125">
        <f>H8923*K8923</f>
        <v>0</v>
      </c>
      <c r="M8923" s="125"/>
      <c r="N8923" s="125">
        <f>H8923*M8923</f>
        <v>0</v>
      </c>
      <c r="O8923" s="127">
        <v>15</v>
      </c>
      <c r="P8923" s="127">
        <f>J8923*(O8923/100)</f>
        <v>0</v>
      </c>
      <c r="Q8923" s="127">
        <f>J8923+P8923</f>
        <v>0</v>
      </c>
      <c r="R8923" s="128"/>
      <c r="S8923" s="128" t="s">
        <v>776</v>
      </c>
      <c r="T8923" s="129">
        <v>1</v>
      </c>
      <c r="U8923" s="8"/>
      <c r="V8923" s="8"/>
      <c r="W8923" s="8"/>
      <c r="X8923" s="60"/>
    </row>
    <row r="8924" spans="1:27" ht="9.75" outlineLevel="5" x14ac:dyDescent="0.2">
      <c r="A8924" s="130"/>
      <c r="B8924" s="131"/>
      <c r="C8924" s="131"/>
      <c r="D8924" s="132"/>
      <c r="E8924" s="136" t="s">
        <v>0</v>
      </c>
      <c r="F8924" s="159" t="s">
        <v>763</v>
      </c>
      <c r="G8924" s="159"/>
      <c r="H8924" s="160"/>
      <c r="I8924" s="161"/>
      <c r="J8924" s="162"/>
      <c r="K8924" s="134"/>
      <c r="L8924" s="134"/>
      <c r="M8924" s="134"/>
      <c r="N8924" s="134"/>
      <c r="O8924" s="135"/>
      <c r="P8924" s="135"/>
      <c r="Q8924" s="135"/>
      <c r="R8924" s="132"/>
      <c r="S8924" s="132"/>
      <c r="T8924" s="131"/>
      <c r="U8924" s="6"/>
      <c r="V8924" s="8"/>
      <c r="W8924" s="8"/>
      <c r="X8924" s="133" t="str">
        <f>F8924</f>
        <v>---</v>
      </c>
      <c r="Y8924" s="9"/>
      <c r="AA8924" s="11"/>
    </row>
    <row r="8925" spans="1:27" ht="7.5" customHeight="1" outlineLevel="5" x14ac:dyDescent="0.15">
      <c r="B8925" s="69"/>
      <c r="C8925" s="69"/>
      <c r="D8925" s="60"/>
      <c r="E8925" s="60"/>
      <c r="F8925" s="61"/>
      <c r="G8925" s="60"/>
      <c r="H8925" s="65"/>
      <c r="I8925" s="105"/>
      <c r="J8925" s="63"/>
      <c r="K8925" s="65"/>
      <c r="L8925" s="65"/>
      <c r="M8925" s="65"/>
      <c r="N8925" s="65"/>
      <c r="O8925" s="63"/>
      <c r="P8925" s="63"/>
      <c r="Q8925" s="63"/>
      <c r="R8925" s="60"/>
      <c r="S8925" s="60"/>
      <c r="T8925" s="69"/>
      <c r="U8925" s="8"/>
      <c r="X8925" s="60"/>
    </row>
    <row r="8926" spans="1:27" ht="11.25" outlineLevel="4" x14ac:dyDescent="0.2">
      <c r="A8926" s="4"/>
      <c r="B8926" s="120"/>
      <c r="C8926" s="121">
        <v>28</v>
      </c>
      <c r="D8926" s="122" t="s">
        <v>534</v>
      </c>
      <c r="E8926" s="123" t="s">
        <v>4058</v>
      </c>
      <c r="F8926" s="124" t="s">
        <v>4059</v>
      </c>
      <c r="G8926" s="122" t="s">
        <v>752</v>
      </c>
      <c r="H8926" s="125">
        <v>620</v>
      </c>
      <c r="I8926" s="126">
        <v>0</v>
      </c>
      <c r="J8926" s="127">
        <f>H8926*I8926</f>
        <v>0</v>
      </c>
      <c r="K8926" s="125"/>
      <c r="L8926" s="125">
        <f>H8926*K8926</f>
        <v>0</v>
      </c>
      <c r="M8926" s="125"/>
      <c r="N8926" s="125">
        <f>H8926*M8926</f>
        <v>0</v>
      </c>
      <c r="O8926" s="127">
        <v>15</v>
      </c>
      <c r="P8926" s="127">
        <f>J8926*(O8926/100)</f>
        <v>0</v>
      </c>
      <c r="Q8926" s="127">
        <f>J8926+P8926</f>
        <v>0</v>
      </c>
      <c r="R8926" s="128"/>
      <c r="S8926" s="128" t="s">
        <v>538</v>
      </c>
      <c r="T8926" s="129">
        <v>1</v>
      </c>
      <c r="U8926" s="8"/>
      <c r="V8926" s="8"/>
      <c r="W8926" s="8"/>
      <c r="X8926" s="60"/>
    </row>
    <row r="8927" spans="1:27" ht="9.75" outlineLevel="5" x14ac:dyDescent="0.2">
      <c r="A8927" s="130"/>
      <c r="B8927" s="131"/>
      <c r="C8927" s="131"/>
      <c r="D8927" s="132"/>
      <c r="E8927" s="136" t="s">
        <v>0</v>
      </c>
      <c r="F8927" s="159" t="s">
        <v>4060</v>
      </c>
      <c r="G8927" s="159"/>
      <c r="H8927" s="160"/>
      <c r="I8927" s="161"/>
      <c r="J8927" s="162"/>
      <c r="K8927" s="134"/>
      <c r="L8927" s="134"/>
      <c r="M8927" s="134"/>
      <c r="N8927" s="134"/>
      <c r="O8927" s="135"/>
      <c r="P8927" s="135"/>
      <c r="Q8927" s="135"/>
      <c r="R8927" s="132"/>
      <c r="S8927" s="132"/>
      <c r="T8927" s="131"/>
      <c r="U8927" s="6"/>
      <c r="V8927" s="8"/>
      <c r="W8927" s="8"/>
      <c r="X8927" s="133" t="str">
        <f>F8927</f>
        <v>Montáž trubek elektroinstalačních s nasunutím nebo našroubováním do krabic plastových ohebných, uložených pod omítku, vnější Ø přes 23 do 35 mm</v>
      </c>
      <c r="Y8927" s="9"/>
      <c r="AA8927" s="11"/>
    </row>
    <row r="8928" spans="1:27" ht="7.5" customHeight="1" outlineLevel="5" x14ac:dyDescent="0.15">
      <c r="B8928" s="69"/>
      <c r="C8928" s="69"/>
      <c r="D8928" s="60"/>
      <c r="E8928" s="60"/>
      <c r="F8928" s="61"/>
      <c r="G8928" s="60"/>
      <c r="H8928" s="65"/>
      <c r="I8928" s="105"/>
      <c r="J8928" s="63"/>
      <c r="K8928" s="65"/>
      <c r="L8928" s="65"/>
      <c r="M8928" s="65"/>
      <c r="N8928" s="65"/>
      <c r="O8928" s="63"/>
      <c r="P8928" s="63"/>
      <c r="Q8928" s="63"/>
      <c r="R8928" s="60"/>
      <c r="S8928" s="60"/>
      <c r="T8928" s="69"/>
      <c r="U8928" s="8"/>
      <c r="X8928" s="60"/>
    </row>
    <row r="8929" spans="1:27" ht="22.5" outlineLevel="4" x14ac:dyDescent="0.2">
      <c r="A8929" s="4"/>
      <c r="B8929" s="120"/>
      <c r="C8929" s="121">
        <v>29</v>
      </c>
      <c r="D8929" s="122" t="s">
        <v>760</v>
      </c>
      <c r="E8929" s="123" t="s">
        <v>4061</v>
      </c>
      <c r="F8929" s="124" t="s">
        <v>4062</v>
      </c>
      <c r="G8929" s="122" t="s">
        <v>752</v>
      </c>
      <c r="H8929" s="125">
        <v>620</v>
      </c>
      <c r="I8929" s="126">
        <v>0</v>
      </c>
      <c r="J8929" s="127">
        <f>H8929*I8929</f>
        <v>0</v>
      </c>
      <c r="K8929" s="125"/>
      <c r="L8929" s="125">
        <f>H8929*K8929</f>
        <v>0</v>
      </c>
      <c r="M8929" s="125"/>
      <c r="N8929" s="125">
        <f>H8929*M8929</f>
        <v>0</v>
      </c>
      <c r="O8929" s="127">
        <v>15</v>
      </c>
      <c r="P8929" s="127">
        <f>J8929*(O8929/100)</f>
        <v>0</v>
      </c>
      <c r="Q8929" s="127">
        <f>J8929+P8929</f>
        <v>0</v>
      </c>
      <c r="R8929" s="128"/>
      <c r="S8929" s="128" t="s">
        <v>776</v>
      </c>
      <c r="T8929" s="129">
        <v>1</v>
      </c>
      <c r="U8929" s="8"/>
      <c r="V8929" s="8"/>
      <c r="W8929" s="8"/>
      <c r="X8929" s="60"/>
    </row>
    <row r="8930" spans="1:27" ht="9.75" outlineLevel="5" x14ac:dyDescent="0.2">
      <c r="A8930" s="130"/>
      <c r="B8930" s="131"/>
      <c r="C8930" s="131"/>
      <c r="D8930" s="132"/>
      <c r="E8930" s="136" t="s">
        <v>0</v>
      </c>
      <c r="F8930" s="159" t="s">
        <v>763</v>
      </c>
      <c r="G8930" s="159"/>
      <c r="H8930" s="160"/>
      <c r="I8930" s="161"/>
      <c r="J8930" s="162"/>
      <c r="K8930" s="134"/>
      <c r="L8930" s="134"/>
      <c r="M8930" s="134"/>
      <c r="N8930" s="134"/>
      <c r="O8930" s="135"/>
      <c r="P8930" s="135"/>
      <c r="Q8930" s="135"/>
      <c r="R8930" s="132"/>
      <c r="S8930" s="132"/>
      <c r="T8930" s="131"/>
      <c r="U8930" s="6"/>
      <c r="V8930" s="8"/>
      <c r="W8930" s="8"/>
      <c r="X8930" s="133" t="str">
        <f>F8930</f>
        <v>---</v>
      </c>
      <c r="Y8930" s="9"/>
      <c r="AA8930" s="11"/>
    </row>
    <row r="8931" spans="1:27" ht="7.5" customHeight="1" outlineLevel="5" x14ac:dyDescent="0.15">
      <c r="B8931" s="69"/>
      <c r="C8931" s="69"/>
      <c r="D8931" s="60"/>
      <c r="E8931" s="60"/>
      <c r="F8931" s="61"/>
      <c r="G8931" s="60"/>
      <c r="H8931" s="65"/>
      <c r="I8931" s="105"/>
      <c r="J8931" s="63"/>
      <c r="K8931" s="65"/>
      <c r="L8931" s="65"/>
      <c r="M8931" s="65"/>
      <c r="N8931" s="65"/>
      <c r="O8931" s="63"/>
      <c r="P8931" s="63"/>
      <c r="Q8931" s="63"/>
      <c r="R8931" s="60"/>
      <c r="S8931" s="60"/>
      <c r="T8931" s="69"/>
      <c r="U8931" s="8"/>
      <c r="X8931" s="60"/>
    </row>
    <row r="8932" spans="1:27" outlineLevel="4" x14ac:dyDescent="0.15">
      <c r="B8932" s="6"/>
      <c r="C8932" s="6"/>
      <c r="D8932" s="6"/>
      <c r="E8932" s="6"/>
      <c r="F8932" s="6"/>
      <c r="G8932" s="6"/>
      <c r="H8932" s="6"/>
      <c r="I8932" s="8"/>
      <c r="J8932" s="8"/>
      <c r="K8932" s="6"/>
      <c r="L8932" s="6"/>
      <c r="M8932" s="6"/>
      <c r="N8932" s="6"/>
      <c r="O8932" s="6"/>
      <c r="P8932" s="8"/>
      <c r="Q8932" s="8"/>
      <c r="R8932" s="8"/>
      <c r="S8932" s="6"/>
      <c r="T8932" s="6"/>
      <c r="X8932" s="6"/>
    </row>
    <row r="8933" spans="1:27" ht="11.25" outlineLevel="3" x14ac:dyDescent="0.2">
      <c r="A8933" s="96" t="s">
        <v>334</v>
      </c>
      <c r="B8933" s="100">
        <v>4</v>
      </c>
      <c r="C8933" s="114"/>
      <c r="D8933" s="115" t="s">
        <v>533</v>
      </c>
      <c r="E8933" s="115"/>
      <c r="F8933" s="116" t="s">
        <v>208</v>
      </c>
      <c r="G8933" s="115"/>
      <c r="H8933" s="117"/>
      <c r="I8933" s="118"/>
      <c r="J8933" s="98">
        <f>SUBTOTAL(9,J8934:J8955)</f>
        <v>0</v>
      </c>
      <c r="K8933" s="117"/>
      <c r="L8933" s="99">
        <f>SUBTOTAL(9,L8934:L8955)</f>
        <v>0</v>
      </c>
      <c r="M8933" s="117"/>
      <c r="N8933" s="99">
        <f>SUBTOTAL(9,N8934:N8955)</f>
        <v>0</v>
      </c>
      <c r="O8933" s="119"/>
      <c r="P8933" s="98">
        <f>SUBTOTAL(9,P8934:P8955)</f>
        <v>0</v>
      </c>
      <c r="Q8933" s="98">
        <f>SUBTOTAL(9,Q8934:Q8955)</f>
        <v>0</v>
      </c>
      <c r="R8933" s="115"/>
      <c r="S8933" s="115"/>
      <c r="T8933" s="100">
        <f>SUBTOTAL(9,T8934:T8955)</f>
        <v>7</v>
      </c>
      <c r="U8933" s="6"/>
      <c r="V8933" s="8"/>
      <c r="W8933" s="8"/>
      <c r="X8933" s="60"/>
    </row>
    <row r="8934" spans="1:27" ht="11.25" outlineLevel="4" x14ac:dyDescent="0.2">
      <c r="A8934" s="4"/>
      <c r="B8934" s="120"/>
      <c r="C8934" s="121">
        <v>1</v>
      </c>
      <c r="D8934" s="122" t="s">
        <v>534</v>
      </c>
      <c r="E8934" s="123" t="s">
        <v>4046</v>
      </c>
      <c r="F8934" s="124" t="s">
        <v>4047</v>
      </c>
      <c r="G8934" s="122" t="s">
        <v>752</v>
      </c>
      <c r="H8934" s="125">
        <v>540</v>
      </c>
      <c r="I8934" s="126">
        <v>0</v>
      </c>
      <c r="J8934" s="127">
        <f>H8934*I8934</f>
        <v>0</v>
      </c>
      <c r="K8934" s="125"/>
      <c r="L8934" s="125">
        <f>H8934*K8934</f>
        <v>0</v>
      </c>
      <c r="M8934" s="125"/>
      <c r="N8934" s="125">
        <f>H8934*M8934</f>
        <v>0</v>
      </c>
      <c r="O8934" s="127">
        <v>15</v>
      </c>
      <c r="P8934" s="127">
        <f>J8934*(O8934/100)</f>
        <v>0</v>
      </c>
      <c r="Q8934" s="127">
        <f>J8934+P8934</f>
        <v>0</v>
      </c>
      <c r="R8934" s="128"/>
      <c r="S8934" s="128" t="s">
        <v>538</v>
      </c>
      <c r="T8934" s="129">
        <v>1</v>
      </c>
      <c r="U8934" s="8"/>
      <c r="V8934" s="8"/>
      <c r="W8934" s="8"/>
      <c r="X8934" s="60"/>
    </row>
    <row r="8935" spans="1:27" ht="9.75" outlineLevel="5" x14ac:dyDescent="0.2">
      <c r="A8935" s="130"/>
      <c r="B8935" s="131"/>
      <c r="C8935" s="131"/>
      <c r="D8935" s="132"/>
      <c r="E8935" s="136" t="s">
        <v>0</v>
      </c>
      <c r="F8935" s="159" t="s">
        <v>4048</v>
      </c>
      <c r="G8935" s="159"/>
      <c r="H8935" s="160"/>
      <c r="I8935" s="161"/>
      <c r="J8935" s="162"/>
      <c r="K8935" s="134"/>
      <c r="L8935" s="134"/>
      <c r="M8935" s="134"/>
      <c r="N8935" s="134"/>
      <c r="O8935" s="135"/>
      <c r="P8935" s="135"/>
      <c r="Q8935" s="135"/>
      <c r="R8935" s="132"/>
      <c r="S8935" s="132"/>
      <c r="T8935" s="131"/>
      <c r="U8935" s="6"/>
      <c r="V8935" s="8"/>
      <c r="W8935" s="8"/>
      <c r="X8935" s="133" t="str">
        <f>F8935</f>
        <v>Montáž kabelů sdělovacích pro vnitřní rozvody počtu žil do 15</v>
      </c>
      <c r="Y8935" s="9"/>
      <c r="AA8935" s="11"/>
    </row>
    <row r="8936" spans="1:27" ht="7.5" customHeight="1" outlineLevel="5" x14ac:dyDescent="0.15">
      <c r="B8936" s="69"/>
      <c r="C8936" s="69"/>
      <c r="D8936" s="60"/>
      <c r="E8936" s="60"/>
      <c r="F8936" s="61"/>
      <c r="G8936" s="60"/>
      <c r="H8936" s="65"/>
      <c r="I8936" s="105"/>
      <c r="J8936" s="63"/>
      <c r="K8936" s="65"/>
      <c r="L8936" s="65"/>
      <c r="M8936" s="65"/>
      <c r="N8936" s="65"/>
      <c r="O8936" s="63"/>
      <c r="P8936" s="63"/>
      <c r="Q8936" s="63"/>
      <c r="R8936" s="60"/>
      <c r="S8936" s="60"/>
      <c r="T8936" s="69"/>
      <c r="U8936" s="8"/>
      <c r="X8936" s="60"/>
    </row>
    <row r="8937" spans="1:27" ht="11.25" outlineLevel="4" x14ac:dyDescent="0.2">
      <c r="A8937" s="4"/>
      <c r="B8937" s="120"/>
      <c r="C8937" s="121">
        <v>2</v>
      </c>
      <c r="D8937" s="122" t="s">
        <v>760</v>
      </c>
      <c r="E8937" s="123" t="s">
        <v>4063</v>
      </c>
      <c r="F8937" s="124" t="s">
        <v>4064</v>
      </c>
      <c r="G8937" s="122" t="s">
        <v>752</v>
      </c>
      <c r="H8937" s="125">
        <v>540</v>
      </c>
      <c r="I8937" s="126">
        <v>0</v>
      </c>
      <c r="J8937" s="127">
        <f>H8937*I8937</f>
        <v>0</v>
      </c>
      <c r="K8937" s="125"/>
      <c r="L8937" s="125">
        <f>H8937*K8937</f>
        <v>0</v>
      </c>
      <c r="M8937" s="125"/>
      <c r="N8937" s="125">
        <f>H8937*M8937</f>
        <v>0</v>
      </c>
      <c r="O8937" s="127">
        <v>15</v>
      </c>
      <c r="P8937" s="127">
        <f>J8937*(O8937/100)</f>
        <v>0</v>
      </c>
      <c r="Q8937" s="127">
        <f>J8937+P8937</f>
        <v>0</v>
      </c>
      <c r="R8937" s="128"/>
      <c r="S8937" s="128" t="s">
        <v>776</v>
      </c>
      <c r="T8937" s="129">
        <v>1</v>
      </c>
      <c r="U8937" s="8"/>
      <c r="V8937" s="8"/>
      <c r="W8937" s="8"/>
      <c r="X8937" s="60"/>
    </row>
    <row r="8938" spans="1:27" ht="9.75" outlineLevel="5" x14ac:dyDescent="0.2">
      <c r="A8938" s="130"/>
      <c r="B8938" s="131"/>
      <c r="C8938" s="131"/>
      <c r="D8938" s="132"/>
      <c r="E8938" s="136" t="s">
        <v>0</v>
      </c>
      <c r="F8938" s="159" t="s">
        <v>763</v>
      </c>
      <c r="G8938" s="159"/>
      <c r="H8938" s="160"/>
      <c r="I8938" s="161"/>
      <c r="J8938" s="162"/>
      <c r="K8938" s="134"/>
      <c r="L8938" s="134"/>
      <c r="M8938" s="134"/>
      <c r="N8938" s="134"/>
      <c r="O8938" s="135"/>
      <c r="P8938" s="135"/>
      <c r="Q8938" s="135"/>
      <c r="R8938" s="132"/>
      <c r="S8938" s="132"/>
      <c r="T8938" s="131"/>
      <c r="U8938" s="6"/>
      <c r="V8938" s="8"/>
      <c r="W8938" s="8"/>
      <c r="X8938" s="133" t="str">
        <f>F8938</f>
        <v>---</v>
      </c>
      <c r="Y8938" s="9"/>
      <c r="AA8938" s="11"/>
    </row>
    <row r="8939" spans="1:27" ht="7.5" customHeight="1" outlineLevel="5" x14ac:dyDescent="0.15">
      <c r="B8939" s="69"/>
      <c r="C8939" s="69"/>
      <c r="D8939" s="60"/>
      <c r="E8939" s="60"/>
      <c r="F8939" s="61"/>
      <c r="G8939" s="60"/>
      <c r="H8939" s="65"/>
      <c r="I8939" s="105"/>
      <c r="J8939" s="63"/>
      <c r="K8939" s="65"/>
      <c r="L8939" s="65"/>
      <c r="M8939" s="65"/>
      <c r="N8939" s="65"/>
      <c r="O8939" s="63"/>
      <c r="P8939" s="63"/>
      <c r="Q8939" s="63"/>
      <c r="R8939" s="60"/>
      <c r="S8939" s="60"/>
      <c r="T8939" s="69"/>
      <c r="U8939" s="8"/>
      <c r="X8939" s="60"/>
    </row>
    <row r="8940" spans="1:27" ht="11.25" outlineLevel="4" x14ac:dyDescent="0.2">
      <c r="A8940" s="4"/>
      <c r="B8940" s="120"/>
      <c r="C8940" s="121">
        <v>3</v>
      </c>
      <c r="D8940" s="122" t="s">
        <v>760</v>
      </c>
      <c r="E8940" s="123" t="s">
        <v>4065</v>
      </c>
      <c r="F8940" s="124" t="s">
        <v>4066</v>
      </c>
      <c r="G8940" s="122" t="s">
        <v>724</v>
      </c>
      <c r="H8940" s="125">
        <v>18</v>
      </c>
      <c r="I8940" s="126">
        <v>0</v>
      </c>
      <c r="J8940" s="127">
        <f>H8940*I8940</f>
        <v>0</v>
      </c>
      <c r="K8940" s="125"/>
      <c r="L8940" s="125">
        <f>H8940*K8940</f>
        <v>0</v>
      </c>
      <c r="M8940" s="125"/>
      <c r="N8940" s="125">
        <f>H8940*M8940</f>
        <v>0</v>
      </c>
      <c r="O8940" s="127">
        <v>15</v>
      </c>
      <c r="P8940" s="127">
        <f>J8940*(O8940/100)</f>
        <v>0</v>
      </c>
      <c r="Q8940" s="127">
        <f>J8940+P8940</f>
        <v>0</v>
      </c>
      <c r="R8940" s="128"/>
      <c r="S8940" s="128" t="s">
        <v>776</v>
      </c>
      <c r="T8940" s="129">
        <v>1</v>
      </c>
      <c r="U8940" s="8"/>
      <c r="V8940" s="8"/>
      <c r="W8940" s="8"/>
      <c r="X8940" s="60"/>
    </row>
    <row r="8941" spans="1:27" ht="9.75" outlineLevel="5" x14ac:dyDescent="0.2">
      <c r="A8941" s="130"/>
      <c r="B8941" s="131"/>
      <c r="C8941" s="131"/>
      <c r="D8941" s="132"/>
      <c r="E8941" s="136" t="s">
        <v>0</v>
      </c>
      <c r="F8941" s="159" t="s">
        <v>763</v>
      </c>
      <c r="G8941" s="159"/>
      <c r="H8941" s="160"/>
      <c r="I8941" s="161"/>
      <c r="J8941" s="162"/>
      <c r="K8941" s="134"/>
      <c r="L8941" s="134"/>
      <c r="M8941" s="134"/>
      <c r="N8941" s="134"/>
      <c r="O8941" s="135"/>
      <c r="P8941" s="135"/>
      <c r="Q8941" s="135"/>
      <c r="R8941" s="132"/>
      <c r="S8941" s="132"/>
      <c r="T8941" s="131"/>
      <c r="U8941" s="6"/>
      <c r="V8941" s="8"/>
      <c r="W8941" s="8"/>
      <c r="X8941" s="133" t="str">
        <f>F8941</f>
        <v>---</v>
      </c>
      <c r="Y8941" s="9"/>
      <c r="AA8941" s="11"/>
    </row>
    <row r="8942" spans="1:27" ht="7.5" customHeight="1" outlineLevel="5" x14ac:dyDescent="0.15">
      <c r="B8942" s="69"/>
      <c r="C8942" s="69"/>
      <c r="D8942" s="60"/>
      <c r="E8942" s="60"/>
      <c r="F8942" s="61"/>
      <c r="G8942" s="60"/>
      <c r="H8942" s="65"/>
      <c r="I8942" s="105"/>
      <c r="J8942" s="63"/>
      <c r="K8942" s="65"/>
      <c r="L8942" s="65"/>
      <c r="M8942" s="65"/>
      <c r="N8942" s="65"/>
      <c r="O8942" s="63"/>
      <c r="P8942" s="63"/>
      <c r="Q8942" s="63"/>
      <c r="R8942" s="60"/>
      <c r="S8942" s="60"/>
      <c r="T8942" s="69"/>
      <c r="U8942" s="8"/>
      <c r="X8942" s="60"/>
    </row>
    <row r="8943" spans="1:27" ht="11.25" outlineLevel="4" x14ac:dyDescent="0.2">
      <c r="A8943" s="4"/>
      <c r="B8943" s="120"/>
      <c r="C8943" s="121">
        <v>4</v>
      </c>
      <c r="D8943" s="122" t="s">
        <v>760</v>
      </c>
      <c r="E8943" s="123" t="s">
        <v>4067</v>
      </c>
      <c r="F8943" s="124" t="s">
        <v>4068</v>
      </c>
      <c r="G8943" s="122" t="s">
        <v>3854</v>
      </c>
      <c r="H8943" s="125">
        <v>18</v>
      </c>
      <c r="I8943" s="126">
        <v>0</v>
      </c>
      <c r="J8943" s="127">
        <f>H8943*I8943</f>
        <v>0</v>
      </c>
      <c r="K8943" s="125"/>
      <c r="L8943" s="125">
        <f>H8943*K8943</f>
        <v>0</v>
      </c>
      <c r="M8943" s="125"/>
      <c r="N8943" s="125">
        <f>H8943*M8943</f>
        <v>0</v>
      </c>
      <c r="O8943" s="127">
        <v>15</v>
      </c>
      <c r="P8943" s="127">
        <f>J8943*(O8943/100)</f>
        <v>0</v>
      </c>
      <c r="Q8943" s="127">
        <f>J8943+P8943</f>
        <v>0</v>
      </c>
      <c r="R8943" s="128"/>
      <c r="S8943" s="128" t="s">
        <v>776</v>
      </c>
      <c r="T8943" s="129">
        <v>1</v>
      </c>
      <c r="U8943" s="8"/>
      <c r="V8943" s="8"/>
      <c r="W8943" s="8"/>
      <c r="X8943" s="60"/>
    </row>
    <row r="8944" spans="1:27" ht="9.75" outlineLevel="5" x14ac:dyDescent="0.2">
      <c r="A8944" s="130"/>
      <c r="B8944" s="131"/>
      <c r="C8944" s="131"/>
      <c r="D8944" s="132"/>
      <c r="E8944" s="136" t="s">
        <v>0</v>
      </c>
      <c r="F8944" s="159" t="s">
        <v>763</v>
      </c>
      <c r="G8944" s="159"/>
      <c r="H8944" s="160"/>
      <c r="I8944" s="161"/>
      <c r="J8944" s="162"/>
      <c r="K8944" s="134"/>
      <c r="L8944" s="134"/>
      <c r="M8944" s="134"/>
      <c r="N8944" s="134"/>
      <c r="O8944" s="135"/>
      <c r="P8944" s="135"/>
      <c r="Q8944" s="135"/>
      <c r="R8944" s="132"/>
      <c r="S8944" s="132"/>
      <c r="T8944" s="131"/>
      <c r="U8944" s="6"/>
      <c r="V8944" s="8"/>
      <c r="W8944" s="8"/>
      <c r="X8944" s="133" t="str">
        <f>F8944</f>
        <v>---</v>
      </c>
      <c r="Y8944" s="9"/>
      <c r="AA8944" s="11"/>
    </row>
    <row r="8945" spans="1:27" ht="7.5" customHeight="1" outlineLevel="5" x14ac:dyDescent="0.15">
      <c r="B8945" s="69"/>
      <c r="C8945" s="69"/>
      <c r="D8945" s="60"/>
      <c r="E8945" s="60"/>
      <c r="F8945" s="61"/>
      <c r="G8945" s="60"/>
      <c r="H8945" s="65"/>
      <c r="I8945" s="105"/>
      <c r="J8945" s="63"/>
      <c r="K8945" s="65"/>
      <c r="L8945" s="65"/>
      <c r="M8945" s="65"/>
      <c r="N8945" s="65"/>
      <c r="O8945" s="63"/>
      <c r="P8945" s="63"/>
      <c r="Q8945" s="63"/>
      <c r="R8945" s="60"/>
      <c r="S8945" s="60"/>
      <c r="T8945" s="69"/>
      <c r="U8945" s="8"/>
      <c r="X8945" s="60"/>
    </row>
    <row r="8946" spans="1:27" ht="11.25" outlineLevel="4" x14ac:dyDescent="0.2">
      <c r="A8946" s="4"/>
      <c r="B8946" s="120"/>
      <c r="C8946" s="121">
        <v>5</v>
      </c>
      <c r="D8946" s="122" t="s">
        <v>534</v>
      </c>
      <c r="E8946" s="123" t="s">
        <v>4058</v>
      </c>
      <c r="F8946" s="124" t="s">
        <v>4059</v>
      </c>
      <c r="G8946" s="122" t="s">
        <v>752</v>
      </c>
      <c r="H8946" s="125">
        <v>500</v>
      </c>
      <c r="I8946" s="126">
        <v>0</v>
      </c>
      <c r="J8946" s="127">
        <f>H8946*I8946</f>
        <v>0</v>
      </c>
      <c r="K8946" s="125"/>
      <c r="L8946" s="125">
        <f>H8946*K8946</f>
        <v>0</v>
      </c>
      <c r="M8946" s="125"/>
      <c r="N8946" s="125">
        <f>H8946*M8946</f>
        <v>0</v>
      </c>
      <c r="O8946" s="127">
        <v>15</v>
      </c>
      <c r="P8946" s="127">
        <f>J8946*(O8946/100)</f>
        <v>0</v>
      </c>
      <c r="Q8946" s="127">
        <f>J8946+P8946</f>
        <v>0</v>
      </c>
      <c r="R8946" s="128"/>
      <c r="S8946" s="128" t="s">
        <v>538</v>
      </c>
      <c r="T8946" s="129">
        <v>1</v>
      </c>
      <c r="U8946" s="8"/>
      <c r="V8946" s="8"/>
      <c r="W8946" s="8"/>
      <c r="X8946" s="60"/>
    </row>
    <row r="8947" spans="1:27" ht="9.75" outlineLevel="5" x14ac:dyDescent="0.2">
      <c r="A8947" s="130"/>
      <c r="B8947" s="131"/>
      <c r="C8947" s="131"/>
      <c r="D8947" s="132"/>
      <c r="E8947" s="136" t="s">
        <v>0</v>
      </c>
      <c r="F8947" s="159" t="s">
        <v>4060</v>
      </c>
      <c r="G8947" s="159"/>
      <c r="H8947" s="160"/>
      <c r="I8947" s="161"/>
      <c r="J8947" s="162"/>
      <c r="K8947" s="134"/>
      <c r="L8947" s="134"/>
      <c r="M8947" s="134"/>
      <c r="N8947" s="134"/>
      <c r="O8947" s="135"/>
      <c r="P8947" s="135"/>
      <c r="Q8947" s="135"/>
      <c r="R8947" s="132"/>
      <c r="S8947" s="132"/>
      <c r="T8947" s="131"/>
      <c r="U8947" s="6"/>
      <c r="V8947" s="8"/>
      <c r="W8947" s="8"/>
      <c r="X8947" s="133" t="str">
        <f>F8947</f>
        <v>Montáž trubek elektroinstalačních s nasunutím nebo našroubováním do krabic plastových ohebných, uložených pod omítku, vnější Ø přes 23 do 35 mm</v>
      </c>
      <c r="Y8947" s="9"/>
      <c r="AA8947" s="11"/>
    </row>
    <row r="8948" spans="1:27" ht="7.5" customHeight="1" outlineLevel="5" x14ac:dyDescent="0.15">
      <c r="B8948" s="69"/>
      <c r="C8948" s="69"/>
      <c r="D8948" s="60"/>
      <c r="E8948" s="60"/>
      <c r="F8948" s="61"/>
      <c r="G8948" s="60"/>
      <c r="H8948" s="65"/>
      <c r="I8948" s="105"/>
      <c r="J8948" s="63"/>
      <c r="K8948" s="65"/>
      <c r="L8948" s="65"/>
      <c r="M8948" s="65"/>
      <c r="N8948" s="65"/>
      <c r="O8948" s="63"/>
      <c r="P8948" s="63"/>
      <c r="Q8948" s="63"/>
      <c r="R8948" s="60"/>
      <c r="S8948" s="60"/>
      <c r="T8948" s="69"/>
      <c r="U8948" s="8"/>
      <c r="X8948" s="60"/>
    </row>
    <row r="8949" spans="1:27" ht="22.5" outlineLevel="4" x14ac:dyDescent="0.2">
      <c r="A8949" s="4"/>
      <c r="B8949" s="120"/>
      <c r="C8949" s="121">
        <v>6</v>
      </c>
      <c r="D8949" s="122" t="s">
        <v>760</v>
      </c>
      <c r="E8949" s="123" t="s">
        <v>4061</v>
      </c>
      <c r="F8949" s="124" t="s">
        <v>4062</v>
      </c>
      <c r="G8949" s="122" t="s">
        <v>752</v>
      </c>
      <c r="H8949" s="125">
        <v>500</v>
      </c>
      <c r="I8949" s="126">
        <v>0</v>
      </c>
      <c r="J8949" s="127">
        <f>H8949*I8949</f>
        <v>0</v>
      </c>
      <c r="K8949" s="125"/>
      <c r="L8949" s="125">
        <f>H8949*K8949</f>
        <v>0</v>
      </c>
      <c r="M8949" s="125"/>
      <c r="N8949" s="125">
        <f>H8949*M8949</f>
        <v>0</v>
      </c>
      <c r="O8949" s="127">
        <v>15</v>
      </c>
      <c r="P8949" s="127">
        <f>J8949*(O8949/100)</f>
        <v>0</v>
      </c>
      <c r="Q8949" s="127">
        <f>J8949+P8949</f>
        <v>0</v>
      </c>
      <c r="R8949" s="128"/>
      <c r="S8949" s="128" t="s">
        <v>776</v>
      </c>
      <c r="T8949" s="129">
        <v>1</v>
      </c>
      <c r="U8949" s="8"/>
      <c r="V8949" s="8"/>
      <c r="W8949" s="8"/>
      <c r="X8949" s="60"/>
    </row>
    <row r="8950" spans="1:27" ht="9.75" outlineLevel="5" x14ac:dyDescent="0.2">
      <c r="A8950" s="130"/>
      <c r="B8950" s="131"/>
      <c r="C8950" s="131"/>
      <c r="D8950" s="132"/>
      <c r="E8950" s="136" t="s">
        <v>0</v>
      </c>
      <c r="F8950" s="159" t="s">
        <v>763</v>
      </c>
      <c r="G8950" s="159"/>
      <c r="H8950" s="160"/>
      <c r="I8950" s="161"/>
      <c r="J8950" s="162"/>
      <c r="K8950" s="134"/>
      <c r="L8950" s="134"/>
      <c r="M8950" s="134"/>
      <c r="N8950" s="134"/>
      <c r="O8950" s="135"/>
      <c r="P8950" s="135"/>
      <c r="Q8950" s="135"/>
      <c r="R8950" s="132"/>
      <c r="S8950" s="132"/>
      <c r="T8950" s="131"/>
      <c r="U8950" s="6"/>
      <c r="V8950" s="8"/>
      <c r="W8950" s="8"/>
      <c r="X8950" s="133" t="str">
        <f>F8950</f>
        <v>---</v>
      </c>
      <c r="Y8950" s="9"/>
      <c r="AA8950" s="11"/>
    </row>
    <row r="8951" spans="1:27" ht="7.5" customHeight="1" outlineLevel="5" x14ac:dyDescent="0.15">
      <c r="B8951" s="69"/>
      <c r="C8951" s="69"/>
      <c r="D8951" s="60"/>
      <c r="E8951" s="60"/>
      <c r="F8951" s="61"/>
      <c r="G8951" s="60"/>
      <c r="H8951" s="65"/>
      <c r="I8951" s="105"/>
      <c r="J8951" s="63"/>
      <c r="K8951" s="65"/>
      <c r="L8951" s="65"/>
      <c r="M8951" s="65"/>
      <c r="N8951" s="65"/>
      <c r="O8951" s="63"/>
      <c r="P8951" s="63"/>
      <c r="Q8951" s="63"/>
      <c r="R8951" s="60"/>
      <c r="S8951" s="60"/>
      <c r="T8951" s="69"/>
      <c r="U8951" s="8"/>
      <c r="X8951" s="60"/>
    </row>
    <row r="8952" spans="1:27" ht="11.25" outlineLevel="4" x14ac:dyDescent="0.2">
      <c r="A8952" s="4"/>
      <c r="B8952" s="120"/>
      <c r="C8952" s="121">
        <v>7</v>
      </c>
      <c r="D8952" s="122" t="s">
        <v>760</v>
      </c>
      <c r="E8952" s="123" t="s">
        <v>4069</v>
      </c>
      <c r="F8952" s="124" t="s">
        <v>4070</v>
      </c>
      <c r="G8952" s="122" t="s">
        <v>724</v>
      </c>
      <c r="H8952" s="125">
        <v>42</v>
      </c>
      <c r="I8952" s="126">
        <v>0</v>
      </c>
      <c r="J8952" s="127">
        <f>H8952*I8952</f>
        <v>0</v>
      </c>
      <c r="K8952" s="125"/>
      <c r="L8952" s="125">
        <f>H8952*K8952</f>
        <v>0</v>
      </c>
      <c r="M8952" s="125"/>
      <c r="N8952" s="125">
        <f>H8952*M8952</f>
        <v>0</v>
      </c>
      <c r="O8952" s="127">
        <v>15</v>
      </c>
      <c r="P8952" s="127">
        <f>J8952*(O8952/100)</f>
        <v>0</v>
      </c>
      <c r="Q8952" s="127">
        <f>J8952+P8952</f>
        <v>0</v>
      </c>
      <c r="R8952" s="128"/>
      <c r="S8952" s="128" t="s">
        <v>776</v>
      </c>
      <c r="T8952" s="129">
        <v>1</v>
      </c>
      <c r="U8952" s="8"/>
      <c r="V8952" s="8"/>
      <c r="W8952" s="8"/>
      <c r="X8952" s="60"/>
    </row>
    <row r="8953" spans="1:27" ht="9.75" outlineLevel="5" x14ac:dyDescent="0.2">
      <c r="A8953" s="130"/>
      <c r="B8953" s="131"/>
      <c r="C8953" s="131"/>
      <c r="D8953" s="132"/>
      <c r="E8953" s="136" t="s">
        <v>0</v>
      </c>
      <c r="F8953" s="159" t="s">
        <v>763</v>
      </c>
      <c r="G8953" s="159"/>
      <c r="H8953" s="160"/>
      <c r="I8953" s="161"/>
      <c r="J8953" s="162"/>
      <c r="K8953" s="134"/>
      <c r="L8953" s="134"/>
      <c r="M8953" s="134"/>
      <c r="N8953" s="134"/>
      <c r="O8953" s="135"/>
      <c r="P8953" s="135"/>
      <c r="Q8953" s="135"/>
      <c r="R8953" s="132"/>
      <c r="S8953" s="132"/>
      <c r="T8953" s="131"/>
      <c r="U8953" s="6"/>
      <c r="V8953" s="8"/>
      <c r="W8953" s="8"/>
      <c r="X8953" s="133" t="str">
        <f>F8953</f>
        <v>---</v>
      </c>
      <c r="Y8953" s="9"/>
      <c r="AA8953" s="11"/>
    </row>
    <row r="8954" spans="1:27" ht="7.5" customHeight="1" outlineLevel="5" x14ac:dyDescent="0.15">
      <c r="B8954" s="69"/>
      <c r="C8954" s="69"/>
      <c r="D8954" s="60"/>
      <c r="E8954" s="60"/>
      <c r="F8954" s="61"/>
      <c r="G8954" s="60"/>
      <c r="H8954" s="65"/>
      <c r="I8954" s="105"/>
      <c r="J8954" s="63"/>
      <c r="K8954" s="65"/>
      <c r="L8954" s="65"/>
      <c r="M8954" s="65"/>
      <c r="N8954" s="65"/>
      <c r="O8954" s="63"/>
      <c r="P8954" s="63"/>
      <c r="Q8954" s="63"/>
      <c r="R8954" s="60"/>
      <c r="S8954" s="60"/>
      <c r="T8954" s="69"/>
      <c r="U8954" s="8"/>
      <c r="X8954" s="60"/>
    </row>
    <row r="8955" spans="1:27" outlineLevel="4" x14ac:dyDescent="0.15">
      <c r="B8955" s="6"/>
      <c r="C8955" s="6"/>
      <c r="D8955" s="6"/>
      <c r="E8955" s="6"/>
      <c r="F8955" s="6"/>
      <c r="G8955" s="6"/>
      <c r="H8955" s="6"/>
      <c r="I8955" s="8"/>
      <c r="J8955" s="8"/>
      <c r="K8955" s="6"/>
      <c r="L8955" s="6"/>
      <c r="M8955" s="6"/>
      <c r="N8955" s="6"/>
      <c r="O8955" s="6"/>
      <c r="P8955" s="8"/>
      <c r="Q8955" s="8"/>
      <c r="R8955" s="8"/>
      <c r="S8955" s="6"/>
      <c r="T8955" s="6"/>
      <c r="X8955" s="6"/>
    </row>
    <row r="8956" spans="1:27" ht="11.25" outlineLevel="3" x14ac:dyDescent="0.2">
      <c r="A8956" s="96" t="s">
        <v>335</v>
      </c>
      <c r="B8956" s="100">
        <v>4</v>
      </c>
      <c r="C8956" s="114"/>
      <c r="D8956" s="115" t="s">
        <v>533</v>
      </c>
      <c r="E8956" s="115"/>
      <c r="F8956" s="116" t="s">
        <v>210</v>
      </c>
      <c r="G8956" s="115"/>
      <c r="H8956" s="117"/>
      <c r="I8956" s="118"/>
      <c r="J8956" s="98">
        <f>SUBTOTAL(9,J8957:J8972)</f>
        <v>0</v>
      </c>
      <c r="K8956" s="117"/>
      <c r="L8956" s="99">
        <f>SUBTOTAL(9,L8957:L8972)</f>
        <v>0</v>
      </c>
      <c r="M8956" s="117"/>
      <c r="N8956" s="99">
        <f>SUBTOTAL(9,N8957:N8972)</f>
        <v>0</v>
      </c>
      <c r="O8956" s="119"/>
      <c r="P8956" s="98">
        <f>SUBTOTAL(9,P8957:P8972)</f>
        <v>0</v>
      </c>
      <c r="Q8956" s="98">
        <f>SUBTOTAL(9,Q8957:Q8972)</f>
        <v>0</v>
      </c>
      <c r="R8956" s="115"/>
      <c r="S8956" s="115"/>
      <c r="T8956" s="100">
        <f>SUBTOTAL(9,T8957:T8972)</f>
        <v>5</v>
      </c>
      <c r="U8956" s="6"/>
      <c r="V8956" s="8"/>
      <c r="W8956" s="8"/>
      <c r="X8956" s="60"/>
    </row>
    <row r="8957" spans="1:27" ht="11.25" outlineLevel="4" x14ac:dyDescent="0.2">
      <c r="A8957" s="4"/>
      <c r="B8957" s="120"/>
      <c r="C8957" s="121">
        <v>1</v>
      </c>
      <c r="D8957" s="122" t="s">
        <v>3747</v>
      </c>
      <c r="E8957" s="123" t="s">
        <v>4071</v>
      </c>
      <c r="F8957" s="124" t="s">
        <v>4072</v>
      </c>
      <c r="G8957" s="122" t="s">
        <v>752</v>
      </c>
      <c r="H8957" s="125">
        <v>300</v>
      </c>
      <c r="I8957" s="126">
        <v>0</v>
      </c>
      <c r="J8957" s="127">
        <f>H8957*I8957</f>
        <v>0</v>
      </c>
      <c r="K8957" s="125"/>
      <c r="L8957" s="125">
        <f>H8957*K8957</f>
        <v>0</v>
      </c>
      <c r="M8957" s="125"/>
      <c r="N8957" s="125">
        <f>H8957*M8957</f>
        <v>0</v>
      </c>
      <c r="O8957" s="127">
        <v>15</v>
      </c>
      <c r="P8957" s="127">
        <f>J8957*(O8957/100)</f>
        <v>0</v>
      </c>
      <c r="Q8957" s="127">
        <f>J8957+P8957</f>
        <v>0</v>
      </c>
      <c r="R8957" s="128"/>
      <c r="S8957" s="128" t="s">
        <v>538</v>
      </c>
      <c r="T8957" s="129">
        <v>1</v>
      </c>
      <c r="U8957" s="8"/>
      <c r="V8957" s="8"/>
      <c r="W8957" s="8"/>
      <c r="X8957" s="60"/>
    </row>
    <row r="8958" spans="1:27" ht="9.75" outlineLevel="5" x14ac:dyDescent="0.2">
      <c r="A8958" s="130"/>
      <c r="B8958" s="131"/>
      <c r="C8958" s="131"/>
      <c r="D8958" s="132"/>
      <c r="E8958" s="136" t="s">
        <v>0</v>
      </c>
      <c r="F8958" s="159" t="s">
        <v>4072</v>
      </c>
      <c r="G8958" s="159"/>
      <c r="H8958" s="160"/>
      <c r="I8958" s="161"/>
      <c r="J8958" s="162"/>
      <c r="K8958" s="134"/>
      <c r="L8958" s="134"/>
      <c r="M8958" s="134"/>
      <c r="N8958" s="134"/>
      <c r="O8958" s="135"/>
      <c r="P8958" s="135"/>
      <c r="Q8958" s="135"/>
      <c r="R8958" s="132"/>
      <c r="S8958" s="132"/>
      <c r="T8958" s="131"/>
      <c r="U8958" s="6"/>
      <c r="V8958" s="8"/>
      <c r="W8958" s="8"/>
      <c r="X8958" s="133" t="str">
        <f>F8958</f>
        <v>Zatažení optického kabelu do ochranné HDPE trubky</v>
      </c>
      <c r="Y8958" s="9"/>
      <c r="AA8958" s="11"/>
    </row>
    <row r="8959" spans="1:27" ht="7.5" customHeight="1" outlineLevel="5" x14ac:dyDescent="0.15">
      <c r="B8959" s="69"/>
      <c r="C8959" s="69"/>
      <c r="D8959" s="60"/>
      <c r="E8959" s="60"/>
      <c r="F8959" s="61"/>
      <c r="G8959" s="60"/>
      <c r="H8959" s="65"/>
      <c r="I8959" s="105"/>
      <c r="J8959" s="63"/>
      <c r="K8959" s="65"/>
      <c r="L8959" s="65"/>
      <c r="M8959" s="65"/>
      <c r="N8959" s="65"/>
      <c r="O8959" s="63"/>
      <c r="P8959" s="63"/>
      <c r="Q8959" s="63"/>
      <c r="R8959" s="60"/>
      <c r="S8959" s="60"/>
      <c r="T8959" s="69"/>
      <c r="U8959" s="8"/>
      <c r="X8959" s="60"/>
    </row>
    <row r="8960" spans="1:27" ht="11.25" outlineLevel="4" x14ac:dyDescent="0.2">
      <c r="A8960" s="4"/>
      <c r="B8960" s="120"/>
      <c r="C8960" s="121">
        <v>2</v>
      </c>
      <c r="D8960" s="122" t="s">
        <v>534</v>
      </c>
      <c r="E8960" s="123" t="s">
        <v>4073</v>
      </c>
      <c r="F8960" s="124" t="s">
        <v>4074</v>
      </c>
      <c r="G8960" s="122" t="s">
        <v>752</v>
      </c>
      <c r="H8960" s="125">
        <v>300</v>
      </c>
      <c r="I8960" s="126">
        <v>0</v>
      </c>
      <c r="J8960" s="127">
        <f>H8960*I8960</f>
        <v>0</v>
      </c>
      <c r="K8960" s="125"/>
      <c r="L8960" s="125">
        <f>H8960*K8960</f>
        <v>0</v>
      </c>
      <c r="M8960" s="125"/>
      <c r="N8960" s="125">
        <f>H8960*M8960</f>
        <v>0</v>
      </c>
      <c r="O8960" s="127">
        <v>15</v>
      </c>
      <c r="P8960" s="127">
        <f>J8960*(O8960/100)</f>
        <v>0</v>
      </c>
      <c r="Q8960" s="127">
        <f>J8960+P8960</f>
        <v>0</v>
      </c>
      <c r="R8960" s="128"/>
      <c r="S8960" s="128" t="s">
        <v>538</v>
      </c>
      <c r="T8960" s="129">
        <v>1</v>
      </c>
      <c r="U8960" s="8"/>
      <c r="V8960" s="8"/>
      <c r="W8960" s="8"/>
      <c r="X8960" s="60"/>
    </row>
    <row r="8961" spans="1:27" ht="9.75" outlineLevel="5" x14ac:dyDescent="0.2">
      <c r="A8961" s="130"/>
      <c r="B8961" s="131"/>
      <c r="C8961" s="131"/>
      <c r="D8961" s="132"/>
      <c r="E8961" s="136" t="s">
        <v>0</v>
      </c>
      <c r="F8961" s="159" t="s">
        <v>4075</v>
      </c>
      <c r="G8961" s="159"/>
      <c r="H8961" s="160"/>
      <c r="I8961" s="161"/>
      <c r="J8961" s="162"/>
      <c r="K8961" s="134"/>
      <c r="L8961" s="134"/>
      <c r="M8961" s="134"/>
      <c r="N8961" s="134"/>
      <c r="O8961" s="135"/>
      <c r="P8961" s="135"/>
      <c r="Q8961" s="135"/>
      <c r="R8961" s="132"/>
      <c r="S8961" s="132"/>
      <c r="T8961" s="131"/>
      <c r="U8961" s="6"/>
      <c r="V8961" s="8"/>
      <c r="W8961" s="8"/>
      <c r="X8961" s="133" t="str">
        <f>F8961</f>
        <v>Montáž trubek elektroinstalačních plastových tuhých pro vnitřní rozvody pro optická vlákna</v>
      </c>
      <c r="Y8961" s="9"/>
      <c r="AA8961" s="11"/>
    </row>
    <row r="8962" spans="1:27" ht="7.5" customHeight="1" outlineLevel="5" x14ac:dyDescent="0.15">
      <c r="B8962" s="69"/>
      <c r="C8962" s="69"/>
      <c r="D8962" s="60"/>
      <c r="E8962" s="60"/>
      <c r="F8962" s="61"/>
      <c r="G8962" s="60"/>
      <c r="H8962" s="65"/>
      <c r="I8962" s="105"/>
      <c r="J8962" s="63"/>
      <c r="K8962" s="65"/>
      <c r="L8962" s="65"/>
      <c r="M8962" s="65"/>
      <c r="N8962" s="65"/>
      <c r="O8962" s="63"/>
      <c r="P8962" s="63"/>
      <c r="Q8962" s="63"/>
      <c r="R8962" s="60"/>
      <c r="S8962" s="60"/>
      <c r="T8962" s="69"/>
      <c r="U8962" s="8"/>
      <c r="X8962" s="60"/>
    </row>
    <row r="8963" spans="1:27" ht="11.25" outlineLevel="4" x14ac:dyDescent="0.2">
      <c r="A8963" s="4"/>
      <c r="B8963" s="120"/>
      <c r="C8963" s="121">
        <v>3</v>
      </c>
      <c r="D8963" s="122" t="s">
        <v>760</v>
      </c>
      <c r="E8963" s="123" t="s">
        <v>4076</v>
      </c>
      <c r="F8963" s="124" t="s">
        <v>4077</v>
      </c>
      <c r="G8963" s="122" t="s">
        <v>752</v>
      </c>
      <c r="H8963" s="125">
        <v>300</v>
      </c>
      <c r="I8963" s="126">
        <v>0</v>
      </c>
      <c r="J8963" s="127">
        <f>H8963*I8963</f>
        <v>0</v>
      </c>
      <c r="K8963" s="125"/>
      <c r="L8963" s="125">
        <f>H8963*K8963</f>
        <v>0</v>
      </c>
      <c r="M8963" s="125"/>
      <c r="N8963" s="125">
        <f>H8963*M8963</f>
        <v>0</v>
      </c>
      <c r="O8963" s="127">
        <v>15</v>
      </c>
      <c r="P8963" s="127">
        <f>J8963*(O8963/100)</f>
        <v>0</v>
      </c>
      <c r="Q8963" s="127">
        <f>J8963+P8963</f>
        <v>0</v>
      </c>
      <c r="R8963" s="128"/>
      <c r="S8963" s="128" t="s">
        <v>776</v>
      </c>
      <c r="T8963" s="129">
        <v>1</v>
      </c>
      <c r="U8963" s="8"/>
      <c r="V8963" s="8"/>
      <c r="W8963" s="8"/>
      <c r="X8963" s="60"/>
    </row>
    <row r="8964" spans="1:27" ht="9.75" outlineLevel="5" x14ac:dyDescent="0.2">
      <c r="A8964" s="130"/>
      <c r="B8964" s="131"/>
      <c r="C8964" s="131"/>
      <c r="D8964" s="132"/>
      <c r="E8964" s="136" t="s">
        <v>0</v>
      </c>
      <c r="F8964" s="159" t="s">
        <v>763</v>
      </c>
      <c r="G8964" s="159"/>
      <c r="H8964" s="160"/>
      <c r="I8964" s="161"/>
      <c r="J8964" s="162"/>
      <c r="K8964" s="134"/>
      <c r="L8964" s="134"/>
      <c r="M8964" s="134"/>
      <c r="N8964" s="134"/>
      <c r="O8964" s="135"/>
      <c r="P8964" s="135"/>
      <c r="Q8964" s="135"/>
      <c r="R8964" s="132"/>
      <c r="S8964" s="132"/>
      <c r="T8964" s="131"/>
      <c r="U8964" s="6"/>
      <c r="V8964" s="8"/>
      <c r="W8964" s="8"/>
      <c r="X8964" s="133" t="str">
        <f>F8964</f>
        <v>---</v>
      </c>
      <c r="Y8964" s="9"/>
      <c r="AA8964" s="11"/>
    </row>
    <row r="8965" spans="1:27" ht="7.5" customHeight="1" outlineLevel="5" x14ac:dyDescent="0.15">
      <c r="B8965" s="69"/>
      <c r="C8965" s="69"/>
      <c r="D8965" s="60"/>
      <c r="E8965" s="60"/>
      <c r="F8965" s="61"/>
      <c r="G8965" s="60"/>
      <c r="H8965" s="65"/>
      <c r="I8965" s="105"/>
      <c r="J8965" s="63"/>
      <c r="K8965" s="65"/>
      <c r="L8965" s="65"/>
      <c r="M8965" s="65"/>
      <c r="N8965" s="65"/>
      <c r="O8965" s="63"/>
      <c r="P8965" s="63"/>
      <c r="Q8965" s="63"/>
      <c r="R8965" s="60"/>
      <c r="S8965" s="60"/>
      <c r="T8965" s="69"/>
      <c r="U8965" s="8"/>
      <c r="X8965" s="60"/>
    </row>
    <row r="8966" spans="1:27" ht="11.25" outlineLevel="4" x14ac:dyDescent="0.2">
      <c r="A8966" s="4"/>
      <c r="B8966" s="120"/>
      <c r="C8966" s="121">
        <v>4</v>
      </c>
      <c r="D8966" s="122" t="s">
        <v>534</v>
      </c>
      <c r="E8966" s="123" t="s">
        <v>4078</v>
      </c>
      <c r="F8966" s="124" t="s">
        <v>4079</v>
      </c>
      <c r="G8966" s="122" t="s">
        <v>752</v>
      </c>
      <c r="H8966" s="125">
        <v>300</v>
      </c>
      <c r="I8966" s="126">
        <v>0</v>
      </c>
      <c r="J8966" s="127">
        <f>H8966*I8966</f>
        <v>0</v>
      </c>
      <c r="K8966" s="125"/>
      <c r="L8966" s="125">
        <f>H8966*K8966</f>
        <v>0</v>
      </c>
      <c r="M8966" s="125"/>
      <c r="N8966" s="125">
        <f>H8966*M8966</f>
        <v>0</v>
      </c>
      <c r="O8966" s="127">
        <v>15</v>
      </c>
      <c r="P8966" s="127">
        <f>J8966*(O8966/100)</f>
        <v>0</v>
      </c>
      <c r="Q8966" s="127">
        <f>J8966+P8966</f>
        <v>0</v>
      </c>
      <c r="R8966" s="128"/>
      <c r="S8966" s="128" t="s">
        <v>538</v>
      </c>
      <c r="T8966" s="129">
        <v>1</v>
      </c>
      <c r="U8966" s="8"/>
      <c r="V8966" s="8"/>
      <c r="W8966" s="8"/>
      <c r="X8966" s="60"/>
    </row>
    <row r="8967" spans="1:27" ht="9.75" outlineLevel="5" x14ac:dyDescent="0.2">
      <c r="A8967" s="130"/>
      <c r="B8967" s="131"/>
      <c r="C8967" s="131"/>
      <c r="D8967" s="132"/>
      <c r="E8967" s="136" t="s">
        <v>0</v>
      </c>
      <c r="F8967" s="159" t="s">
        <v>4080</v>
      </c>
      <c r="G8967" s="159"/>
      <c r="H8967" s="160"/>
      <c r="I8967" s="161"/>
      <c r="J8967" s="162"/>
      <c r="K8967" s="134"/>
      <c r="L8967" s="134"/>
      <c r="M8967" s="134"/>
      <c r="N8967" s="134"/>
      <c r="O8967" s="135"/>
      <c r="P8967" s="135"/>
      <c r="Q8967" s="135"/>
      <c r="R8967" s="132"/>
      <c r="S8967" s="132"/>
      <c r="T8967" s="131"/>
      <c r="U8967" s="6"/>
      <c r="V8967" s="8"/>
      <c r="W8967" s="8"/>
      <c r="X8967" s="133" t="str">
        <f>F8967</f>
        <v>Montáž kabelů sdělovacích pro vnitřní rozvody počtu žil přes 15</v>
      </c>
      <c r="Y8967" s="9"/>
      <c r="AA8967" s="11"/>
    </row>
    <row r="8968" spans="1:27" ht="7.5" customHeight="1" outlineLevel="5" x14ac:dyDescent="0.15">
      <c r="B8968" s="69"/>
      <c r="C8968" s="69"/>
      <c r="D8968" s="60"/>
      <c r="E8968" s="60"/>
      <c r="F8968" s="61"/>
      <c r="G8968" s="60"/>
      <c r="H8968" s="65"/>
      <c r="I8968" s="105"/>
      <c r="J8968" s="63"/>
      <c r="K8968" s="65"/>
      <c r="L8968" s="65"/>
      <c r="M8968" s="65"/>
      <c r="N8968" s="65"/>
      <c r="O8968" s="63"/>
      <c r="P8968" s="63"/>
      <c r="Q8968" s="63"/>
      <c r="R8968" s="60"/>
      <c r="S8968" s="60"/>
      <c r="T8968" s="69"/>
      <c r="U8968" s="8"/>
      <c r="X8968" s="60"/>
    </row>
    <row r="8969" spans="1:27" ht="11.25" outlineLevel="4" x14ac:dyDescent="0.2">
      <c r="A8969" s="4"/>
      <c r="B8969" s="120"/>
      <c r="C8969" s="121">
        <v>5</v>
      </c>
      <c r="D8969" s="122" t="s">
        <v>760</v>
      </c>
      <c r="E8969" s="123" t="s">
        <v>4081</v>
      </c>
      <c r="F8969" s="124" t="s">
        <v>4082</v>
      </c>
      <c r="G8969" s="122" t="s">
        <v>752</v>
      </c>
      <c r="H8969" s="125">
        <v>300</v>
      </c>
      <c r="I8969" s="126">
        <v>0</v>
      </c>
      <c r="J8969" s="127">
        <f>H8969*I8969</f>
        <v>0</v>
      </c>
      <c r="K8969" s="125"/>
      <c r="L8969" s="125">
        <f>H8969*K8969</f>
        <v>0</v>
      </c>
      <c r="M8969" s="125"/>
      <c r="N8969" s="125">
        <f>H8969*M8969</f>
        <v>0</v>
      </c>
      <c r="O8969" s="127">
        <v>15</v>
      </c>
      <c r="P8969" s="127">
        <f>J8969*(O8969/100)</f>
        <v>0</v>
      </c>
      <c r="Q8969" s="127">
        <f>J8969+P8969</f>
        <v>0</v>
      </c>
      <c r="R8969" s="128"/>
      <c r="S8969" s="128" t="s">
        <v>776</v>
      </c>
      <c r="T8969" s="129">
        <v>1</v>
      </c>
      <c r="U8969" s="8"/>
      <c r="V8969" s="8"/>
      <c r="W8969" s="8"/>
      <c r="X8969" s="60"/>
    </row>
    <row r="8970" spans="1:27" ht="9.75" outlineLevel="5" x14ac:dyDescent="0.2">
      <c r="A8970" s="130"/>
      <c r="B8970" s="131"/>
      <c r="C8970" s="131"/>
      <c r="D8970" s="132"/>
      <c r="E8970" s="136" t="s">
        <v>0</v>
      </c>
      <c r="F8970" s="159" t="s">
        <v>763</v>
      </c>
      <c r="G8970" s="159"/>
      <c r="H8970" s="160"/>
      <c r="I8970" s="161"/>
      <c r="J8970" s="162"/>
      <c r="K8970" s="134"/>
      <c r="L8970" s="134"/>
      <c r="M8970" s="134"/>
      <c r="N8970" s="134"/>
      <c r="O8970" s="135"/>
      <c r="P8970" s="135"/>
      <c r="Q8970" s="135"/>
      <c r="R8970" s="132"/>
      <c r="S8970" s="132"/>
      <c r="T8970" s="131"/>
      <c r="U8970" s="6"/>
      <c r="V8970" s="8"/>
      <c r="W8970" s="8"/>
      <c r="X8970" s="133" t="str">
        <f>F8970</f>
        <v>---</v>
      </c>
      <c r="Y8970" s="9"/>
      <c r="AA8970" s="11"/>
    </row>
    <row r="8971" spans="1:27" ht="7.5" customHeight="1" outlineLevel="5" x14ac:dyDescent="0.15">
      <c r="B8971" s="69"/>
      <c r="C8971" s="69"/>
      <c r="D8971" s="60"/>
      <c r="E8971" s="60"/>
      <c r="F8971" s="61"/>
      <c r="G8971" s="60"/>
      <c r="H8971" s="65"/>
      <c r="I8971" s="105"/>
      <c r="J8971" s="63"/>
      <c r="K8971" s="65"/>
      <c r="L8971" s="65"/>
      <c r="M8971" s="65"/>
      <c r="N8971" s="65"/>
      <c r="O8971" s="63"/>
      <c r="P8971" s="63"/>
      <c r="Q8971" s="63"/>
      <c r="R8971" s="60"/>
      <c r="S8971" s="60"/>
      <c r="T8971" s="69"/>
      <c r="U8971" s="8"/>
      <c r="X8971" s="60"/>
    </row>
    <row r="8972" spans="1:27" outlineLevel="4" x14ac:dyDescent="0.15">
      <c r="B8972" s="6"/>
      <c r="C8972" s="6"/>
      <c r="D8972" s="6"/>
      <c r="E8972" s="6"/>
      <c r="F8972" s="6"/>
      <c r="G8972" s="6"/>
      <c r="H8972" s="6"/>
      <c r="I8972" s="8"/>
      <c r="J8972" s="8"/>
      <c r="K8972" s="6"/>
      <c r="L8972" s="6"/>
      <c r="M8972" s="6"/>
      <c r="N8972" s="6"/>
      <c r="O8972" s="6"/>
      <c r="P8972" s="8"/>
      <c r="Q8972" s="8"/>
      <c r="R8972" s="8"/>
      <c r="S8972" s="6"/>
      <c r="T8972" s="6"/>
      <c r="X8972" s="6"/>
    </row>
    <row r="8973" spans="1:27" ht="11.25" outlineLevel="3" x14ac:dyDescent="0.2">
      <c r="A8973" s="96" t="s">
        <v>336</v>
      </c>
      <c r="B8973" s="100">
        <v>4</v>
      </c>
      <c r="C8973" s="114"/>
      <c r="D8973" s="115" t="s">
        <v>533</v>
      </c>
      <c r="E8973" s="115"/>
      <c r="F8973" s="116" t="s">
        <v>337</v>
      </c>
      <c r="G8973" s="115"/>
      <c r="H8973" s="117"/>
      <c r="I8973" s="118"/>
      <c r="J8973" s="98">
        <f>SUBTOTAL(9,J8974:J8989)</f>
        <v>0</v>
      </c>
      <c r="K8973" s="117"/>
      <c r="L8973" s="99">
        <f>SUBTOTAL(9,L8974:L8989)</f>
        <v>0</v>
      </c>
      <c r="M8973" s="117"/>
      <c r="N8973" s="99">
        <f>SUBTOTAL(9,N8974:N8989)</f>
        <v>0</v>
      </c>
      <c r="O8973" s="119"/>
      <c r="P8973" s="98">
        <f>SUBTOTAL(9,P8974:P8989)</f>
        <v>0</v>
      </c>
      <c r="Q8973" s="98">
        <f>SUBTOTAL(9,Q8974:Q8989)</f>
        <v>0</v>
      </c>
      <c r="R8973" s="115"/>
      <c r="S8973" s="115"/>
      <c r="T8973" s="100">
        <f>SUBTOTAL(9,T8974:T8989)</f>
        <v>5</v>
      </c>
      <c r="U8973" s="6"/>
      <c r="V8973" s="8"/>
      <c r="W8973" s="8"/>
      <c r="X8973" s="60"/>
    </row>
    <row r="8974" spans="1:27" ht="11.25" outlineLevel="4" x14ac:dyDescent="0.2">
      <c r="A8974" s="4"/>
      <c r="B8974" s="120"/>
      <c r="C8974" s="121">
        <v>1</v>
      </c>
      <c r="D8974" s="122" t="s">
        <v>534</v>
      </c>
      <c r="E8974" s="123" t="s">
        <v>4073</v>
      </c>
      <c r="F8974" s="124" t="s">
        <v>4074</v>
      </c>
      <c r="G8974" s="122" t="s">
        <v>752</v>
      </c>
      <c r="H8974" s="125">
        <v>40</v>
      </c>
      <c r="I8974" s="126">
        <v>0</v>
      </c>
      <c r="J8974" s="127">
        <f>H8974*I8974</f>
        <v>0</v>
      </c>
      <c r="K8974" s="125"/>
      <c r="L8974" s="125">
        <f>H8974*K8974</f>
        <v>0</v>
      </c>
      <c r="M8974" s="125"/>
      <c r="N8974" s="125">
        <f>H8974*M8974</f>
        <v>0</v>
      </c>
      <c r="O8974" s="127">
        <v>15</v>
      </c>
      <c r="P8974" s="127">
        <f>J8974*(O8974/100)</f>
        <v>0</v>
      </c>
      <c r="Q8974" s="127">
        <f>J8974+P8974</f>
        <v>0</v>
      </c>
      <c r="R8974" s="128"/>
      <c r="S8974" s="128" t="s">
        <v>538</v>
      </c>
      <c r="T8974" s="129">
        <v>1</v>
      </c>
      <c r="U8974" s="8"/>
      <c r="V8974" s="8"/>
      <c r="W8974" s="8"/>
      <c r="X8974" s="60"/>
    </row>
    <row r="8975" spans="1:27" ht="9.75" outlineLevel="5" x14ac:dyDescent="0.2">
      <c r="A8975" s="130"/>
      <c r="B8975" s="131"/>
      <c r="C8975" s="131"/>
      <c r="D8975" s="132"/>
      <c r="E8975" s="136" t="s">
        <v>0</v>
      </c>
      <c r="F8975" s="159" t="s">
        <v>4075</v>
      </c>
      <c r="G8975" s="159"/>
      <c r="H8975" s="160"/>
      <c r="I8975" s="161"/>
      <c r="J8975" s="162"/>
      <c r="K8975" s="134"/>
      <c r="L8975" s="134"/>
      <c r="M8975" s="134"/>
      <c r="N8975" s="134"/>
      <c r="O8975" s="135"/>
      <c r="P8975" s="135"/>
      <c r="Q8975" s="135"/>
      <c r="R8975" s="132"/>
      <c r="S8975" s="132"/>
      <c r="T8975" s="131"/>
      <c r="U8975" s="6"/>
      <c r="V8975" s="8"/>
      <c r="W8975" s="8"/>
      <c r="X8975" s="133" t="str">
        <f>F8975</f>
        <v>Montáž trubek elektroinstalačních plastových tuhých pro vnitřní rozvody pro optická vlákna</v>
      </c>
      <c r="Y8975" s="9"/>
      <c r="AA8975" s="11"/>
    </row>
    <row r="8976" spans="1:27" ht="7.5" customHeight="1" outlineLevel="5" x14ac:dyDescent="0.15">
      <c r="B8976" s="69"/>
      <c r="C8976" s="69"/>
      <c r="D8976" s="60"/>
      <c r="E8976" s="60"/>
      <c r="F8976" s="61"/>
      <c r="G8976" s="60"/>
      <c r="H8976" s="65"/>
      <c r="I8976" s="105"/>
      <c r="J8976" s="63"/>
      <c r="K8976" s="65"/>
      <c r="L8976" s="65"/>
      <c r="M8976" s="65"/>
      <c r="N8976" s="65"/>
      <c r="O8976" s="63"/>
      <c r="P8976" s="63"/>
      <c r="Q8976" s="63"/>
      <c r="R8976" s="60"/>
      <c r="S8976" s="60"/>
      <c r="T8976" s="69"/>
      <c r="U8976" s="8"/>
      <c r="X8976" s="60"/>
    </row>
    <row r="8977" spans="1:27" ht="22.5" outlineLevel="4" x14ac:dyDescent="0.2">
      <c r="A8977" s="4"/>
      <c r="B8977" s="120"/>
      <c r="C8977" s="121">
        <v>2</v>
      </c>
      <c r="D8977" s="122" t="s">
        <v>760</v>
      </c>
      <c r="E8977" s="123" t="s">
        <v>4083</v>
      </c>
      <c r="F8977" s="124" t="s">
        <v>4084</v>
      </c>
      <c r="G8977" s="122" t="s">
        <v>752</v>
      </c>
      <c r="H8977" s="125">
        <v>40</v>
      </c>
      <c r="I8977" s="126">
        <v>0</v>
      </c>
      <c r="J8977" s="127">
        <f>H8977*I8977</f>
        <v>0</v>
      </c>
      <c r="K8977" s="125"/>
      <c r="L8977" s="125">
        <f>H8977*K8977</f>
        <v>0</v>
      </c>
      <c r="M8977" s="125"/>
      <c r="N8977" s="125">
        <f>H8977*M8977</f>
        <v>0</v>
      </c>
      <c r="O8977" s="127">
        <v>15</v>
      </c>
      <c r="P8977" s="127">
        <f>J8977*(O8977/100)</f>
        <v>0</v>
      </c>
      <c r="Q8977" s="127">
        <f>J8977+P8977</f>
        <v>0</v>
      </c>
      <c r="R8977" s="128"/>
      <c r="S8977" s="128" t="s">
        <v>776</v>
      </c>
      <c r="T8977" s="129">
        <v>1</v>
      </c>
      <c r="U8977" s="8"/>
      <c r="V8977" s="8"/>
      <c r="W8977" s="8"/>
      <c r="X8977" s="60"/>
    </row>
    <row r="8978" spans="1:27" ht="9.75" outlineLevel="5" x14ac:dyDescent="0.2">
      <c r="A8978" s="130"/>
      <c r="B8978" s="131"/>
      <c r="C8978" s="131"/>
      <c r="D8978" s="132"/>
      <c r="E8978" s="136" t="s">
        <v>0</v>
      </c>
      <c r="F8978" s="159" t="s">
        <v>763</v>
      </c>
      <c r="G8978" s="159"/>
      <c r="H8978" s="160"/>
      <c r="I8978" s="161"/>
      <c r="J8978" s="162"/>
      <c r="K8978" s="134"/>
      <c r="L8978" s="134"/>
      <c r="M8978" s="134"/>
      <c r="N8978" s="134"/>
      <c r="O8978" s="135"/>
      <c r="P8978" s="135"/>
      <c r="Q8978" s="135"/>
      <c r="R8978" s="132"/>
      <c r="S8978" s="132"/>
      <c r="T8978" s="131"/>
      <c r="U8978" s="6"/>
      <c r="V8978" s="8"/>
      <c r="W8978" s="8"/>
      <c r="X8978" s="133" t="str">
        <f>F8978</f>
        <v>---</v>
      </c>
      <c r="Y8978" s="9"/>
      <c r="AA8978" s="11"/>
    </row>
    <row r="8979" spans="1:27" ht="7.5" customHeight="1" outlineLevel="5" x14ac:dyDescent="0.15">
      <c r="B8979" s="69"/>
      <c r="C8979" s="69"/>
      <c r="D8979" s="60"/>
      <c r="E8979" s="60"/>
      <c r="F8979" s="61"/>
      <c r="G8979" s="60"/>
      <c r="H8979" s="65"/>
      <c r="I8979" s="105"/>
      <c r="J8979" s="63"/>
      <c r="K8979" s="65"/>
      <c r="L8979" s="65"/>
      <c r="M8979" s="65"/>
      <c r="N8979" s="65"/>
      <c r="O8979" s="63"/>
      <c r="P8979" s="63"/>
      <c r="Q8979" s="63"/>
      <c r="R8979" s="60"/>
      <c r="S8979" s="60"/>
      <c r="T8979" s="69"/>
      <c r="U8979" s="8"/>
      <c r="X8979" s="60"/>
    </row>
    <row r="8980" spans="1:27" ht="22.5" outlineLevel="4" x14ac:dyDescent="0.2">
      <c r="A8980" s="4"/>
      <c r="B8980" s="120"/>
      <c r="C8980" s="121">
        <v>3</v>
      </c>
      <c r="D8980" s="122" t="s">
        <v>760</v>
      </c>
      <c r="E8980" s="123" t="s">
        <v>4085</v>
      </c>
      <c r="F8980" s="124" t="s">
        <v>4086</v>
      </c>
      <c r="G8980" s="122" t="s">
        <v>752</v>
      </c>
      <c r="H8980" s="125">
        <v>40</v>
      </c>
      <c r="I8980" s="126">
        <v>0</v>
      </c>
      <c r="J8980" s="127">
        <f>H8980*I8980</f>
        <v>0</v>
      </c>
      <c r="K8980" s="125"/>
      <c r="L8980" s="125">
        <f>H8980*K8980</f>
        <v>0</v>
      </c>
      <c r="M8980" s="125"/>
      <c r="N8980" s="125">
        <f>H8980*M8980</f>
        <v>0</v>
      </c>
      <c r="O8980" s="127">
        <v>15</v>
      </c>
      <c r="P8980" s="127">
        <f>J8980*(O8980/100)</f>
        <v>0</v>
      </c>
      <c r="Q8980" s="127">
        <f>J8980+P8980</f>
        <v>0</v>
      </c>
      <c r="R8980" s="128"/>
      <c r="S8980" s="128" t="s">
        <v>776</v>
      </c>
      <c r="T8980" s="129">
        <v>1</v>
      </c>
      <c r="U8980" s="8"/>
      <c r="V8980" s="8"/>
      <c r="W8980" s="8"/>
      <c r="X8980" s="60"/>
    </row>
    <row r="8981" spans="1:27" ht="9.75" outlineLevel="5" x14ac:dyDescent="0.2">
      <c r="A8981" s="130"/>
      <c r="B8981" s="131"/>
      <c r="C8981" s="131"/>
      <c r="D8981" s="132"/>
      <c r="E8981" s="136" t="s">
        <v>0</v>
      </c>
      <c r="F8981" s="159" t="s">
        <v>763</v>
      </c>
      <c r="G8981" s="159"/>
      <c r="H8981" s="160"/>
      <c r="I8981" s="161"/>
      <c r="J8981" s="162"/>
      <c r="K8981" s="134"/>
      <c r="L8981" s="134"/>
      <c r="M8981" s="134"/>
      <c r="N8981" s="134"/>
      <c r="O8981" s="135"/>
      <c r="P8981" s="135"/>
      <c r="Q8981" s="135"/>
      <c r="R8981" s="132"/>
      <c r="S8981" s="132"/>
      <c r="T8981" s="131"/>
      <c r="U8981" s="6"/>
      <c r="V8981" s="8"/>
      <c r="W8981" s="8"/>
      <c r="X8981" s="133" t="str">
        <f>F8981</f>
        <v>---</v>
      </c>
      <c r="Y8981" s="9"/>
      <c r="AA8981" s="11"/>
    </row>
    <row r="8982" spans="1:27" ht="7.5" customHeight="1" outlineLevel="5" x14ac:dyDescent="0.15">
      <c r="B8982" s="69"/>
      <c r="C8982" s="69"/>
      <c r="D8982" s="60"/>
      <c r="E8982" s="60"/>
      <c r="F8982" s="61"/>
      <c r="G8982" s="60"/>
      <c r="H8982" s="65"/>
      <c r="I8982" s="105"/>
      <c r="J8982" s="63"/>
      <c r="K8982" s="65"/>
      <c r="L8982" s="65"/>
      <c r="M8982" s="65"/>
      <c r="N8982" s="65"/>
      <c r="O8982" s="63"/>
      <c r="P8982" s="63"/>
      <c r="Q8982" s="63"/>
      <c r="R8982" s="60"/>
      <c r="S8982" s="60"/>
      <c r="T8982" s="69"/>
      <c r="U8982" s="8"/>
      <c r="X8982" s="60"/>
    </row>
    <row r="8983" spans="1:27" ht="11.25" outlineLevel="4" x14ac:dyDescent="0.2">
      <c r="A8983" s="4"/>
      <c r="B8983" s="120"/>
      <c r="C8983" s="121">
        <v>4</v>
      </c>
      <c r="D8983" s="122" t="s">
        <v>3747</v>
      </c>
      <c r="E8983" s="123" t="s">
        <v>4071</v>
      </c>
      <c r="F8983" s="124" t="s">
        <v>4072</v>
      </c>
      <c r="G8983" s="122" t="s">
        <v>752</v>
      </c>
      <c r="H8983" s="125">
        <v>40</v>
      </c>
      <c r="I8983" s="126">
        <v>0</v>
      </c>
      <c r="J8983" s="127">
        <f>H8983*I8983</f>
        <v>0</v>
      </c>
      <c r="K8983" s="125"/>
      <c r="L8983" s="125">
        <f>H8983*K8983</f>
        <v>0</v>
      </c>
      <c r="M8983" s="125"/>
      <c r="N8983" s="125">
        <f>H8983*M8983</f>
        <v>0</v>
      </c>
      <c r="O8983" s="127">
        <v>15</v>
      </c>
      <c r="P8983" s="127">
        <f>J8983*(O8983/100)</f>
        <v>0</v>
      </c>
      <c r="Q8983" s="127">
        <f>J8983+P8983</f>
        <v>0</v>
      </c>
      <c r="R8983" s="128"/>
      <c r="S8983" s="128" t="s">
        <v>538</v>
      </c>
      <c r="T8983" s="129">
        <v>1</v>
      </c>
      <c r="U8983" s="8"/>
      <c r="V8983" s="8"/>
      <c r="W8983" s="8"/>
      <c r="X8983" s="60"/>
    </row>
    <row r="8984" spans="1:27" ht="9.75" outlineLevel="5" x14ac:dyDescent="0.2">
      <c r="A8984" s="130"/>
      <c r="B8984" s="131"/>
      <c r="C8984" s="131"/>
      <c r="D8984" s="132"/>
      <c r="E8984" s="136" t="s">
        <v>0</v>
      </c>
      <c r="F8984" s="159" t="s">
        <v>4072</v>
      </c>
      <c r="G8984" s="159"/>
      <c r="H8984" s="160"/>
      <c r="I8984" s="161"/>
      <c r="J8984" s="162"/>
      <c r="K8984" s="134"/>
      <c r="L8984" s="134"/>
      <c r="M8984" s="134"/>
      <c r="N8984" s="134"/>
      <c r="O8984" s="135"/>
      <c r="P8984" s="135"/>
      <c r="Q8984" s="135"/>
      <c r="R8984" s="132"/>
      <c r="S8984" s="132"/>
      <c r="T8984" s="131"/>
      <c r="U8984" s="6"/>
      <c r="V8984" s="8"/>
      <c r="W8984" s="8"/>
      <c r="X8984" s="133" t="str">
        <f>F8984</f>
        <v>Zatažení optického kabelu do ochranné HDPE trubky</v>
      </c>
      <c r="Y8984" s="9"/>
      <c r="AA8984" s="11"/>
    </row>
    <row r="8985" spans="1:27" ht="7.5" customHeight="1" outlineLevel="5" x14ac:dyDescent="0.15">
      <c r="B8985" s="69"/>
      <c r="C8985" s="69"/>
      <c r="D8985" s="60"/>
      <c r="E8985" s="60"/>
      <c r="F8985" s="61"/>
      <c r="G8985" s="60"/>
      <c r="H8985" s="65"/>
      <c r="I8985" s="105"/>
      <c r="J8985" s="63"/>
      <c r="K8985" s="65"/>
      <c r="L8985" s="65"/>
      <c r="M8985" s="65"/>
      <c r="N8985" s="65"/>
      <c r="O8985" s="63"/>
      <c r="P8985" s="63"/>
      <c r="Q8985" s="63"/>
      <c r="R8985" s="60"/>
      <c r="S8985" s="60"/>
      <c r="T8985" s="69"/>
      <c r="U8985" s="8"/>
      <c r="X8985" s="60"/>
    </row>
    <row r="8986" spans="1:27" ht="11.25" outlineLevel="4" x14ac:dyDescent="0.2">
      <c r="A8986" s="4"/>
      <c r="B8986" s="120"/>
      <c r="C8986" s="121">
        <v>5</v>
      </c>
      <c r="D8986" s="122" t="s">
        <v>760</v>
      </c>
      <c r="E8986" s="123" t="s">
        <v>4087</v>
      </c>
      <c r="F8986" s="124" t="s">
        <v>4088</v>
      </c>
      <c r="G8986" s="122" t="s">
        <v>752</v>
      </c>
      <c r="H8986" s="125">
        <v>40</v>
      </c>
      <c r="I8986" s="126">
        <v>0</v>
      </c>
      <c r="J8986" s="127">
        <f>H8986*I8986</f>
        <v>0</v>
      </c>
      <c r="K8986" s="125"/>
      <c r="L8986" s="125">
        <f>H8986*K8986</f>
        <v>0</v>
      </c>
      <c r="M8986" s="125"/>
      <c r="N8986" s="125">
        <f>H8986*M8986</f>
        <v>0</v>
      </c>
      <c r="O8986" s="127">
        <v>15</v>
      </c>
      <c r="P8986" s="127">
        <f>J8986*(O8986/100)</f>
        <v>0</v>
      </c>
      <c r="Q8986" s="127">
        <f>J8986+P8986</f>
        <v>0</v>
      </c>
      <c r="R8986" s="128"/>
      <c r="S8986" s="128" t="s">
        <v>776</v>
      </c>
      <c r="T8986" s="129">
        <v>1</v>
      </c>
      <c r="U8986" s="8"/>
      <c r="V8986" s="8"/>
      <c r="W8986" s="8"/>
      <c r="X8986" s="60"/>
    </row>
    <row r="8987" spans="1:27" ht="9.75" outlineLevel="5" x14ac:dyDescent="0.2">
      <c r="A8987" s="130"/>
      <c r="B8987" s="131"/>
      <c r="C8987" s="131"/>
      <c r="D8987" s="132"/>
      <c r="E8987" s="136" t="s">
        <v>0</v>
      </c>
      <c r="F8987" s="159" t="s">
        <v>763</v>
      </c>
      <c r="G8987" s="159"/>
      <c r="H8987" s="160"/>
      <c r="I8987" s="161"/>
      <c r="J8987" s="162"/>
      <c r="K8987" s="134"/>
      <c r="L8987" s="134"/>
      <c r="M8987" s="134"/>
      <c r="N8987" s="134"/>
      <c r="O8987" s="135"/>
      <c r="P8987" s="135"/>
      <c r="Q8987" s="135"/>
      <c r="R8987" s="132"/>
      <c r="S8987" s="132"/>
      <c r="T8987" s="131"/>
      <c r="U8987" s="6"/>
      <c r="V8987" s="8"/>
      <c r="W8987" s="8"/>
      <c r="X8987" s="133" t="str">
        <f>F8987</f>
        <v>---</v>
      </c>
      <c r="Y8987" s="9"/>
      <c r="AA8987" s="11"/>
    </row>
    <row r="8988" spans="1:27" ht="7.5" customHeight="1" outlineLevel="5" x14ac:dyDescent="0.15">
      <c r="B8988" s="69"/>
      <c r="C8988" s="69"/>
      <c r="D8988" s="60"/>
      <c r="E8988" s="60"/>
      <c r="F8988" s="61"/>
      <c r="G8988" s="60"/>
      <c r="H8988" s="65"/>
      <c r="I8988" s="105"/>
      <c r="J8988" s="63"/>
      <c r="K8988" s="65"/>
      <c r="L8988" s="65"/>
      <c r="M8988" s="65"/>
      <c r="N8988" s="65"/>
      <c r="O8988" s="63"/>
      <c r="P8988" s="63"/>
      <c r="Q8988" s="63"/>
      <c r="R8988" s="60"/>
      <c r="S8988" s="60"/>
      <c r="T8988" s="69"/>
      <c r="U8988" s="8"/>
      <c r="X8988" s="60"/>
    </row>
    <row r="8989" spans="1:27" outlineLevel="4" x14ac:dyDescent="0.15">
      <c r="B8989" s="6"/>
      <c r="C8989" s="6"/>
      <c r="D8989" s="6"/>
      <c r="E8989" s="6"/>
      <c r="F8989" s="6"/>
      <c r="G8989" s="6"/>
      <c r="H8989" s="6"/>
      <c r="I8989" s="8"/>
      <c r="J8989" s="8"/>
      <c r="K8989" s="6"/>
      <c r="L8989" s="6"/>
      <c r="M8989" s="6"/>
      <c r="N8989" s="6"/>
      <c r="O8989" s="6"/>
      <c r="P8989" s="8"/>
      <c r="Q8989" s="8"/>
      <c r="R8989" s="8"/>
      <c r="S8989" s="6"/>
      <c r="T8989" s="6"/>
      <c r="X8989" s="6"/>
    </row>
    <row r="8990" spans="1:27" ht="11.25" outlineLevel="3" x14ac:dyDescent="0.2">
      <c r="A8990" s="96" t="s">
        <v>338</v>
      </c>
      <c r="B8990" s="100">
        <v>4</v>
      </c>
      <c r="C8990" s="114"/>
      <c r="D8990" s="115" t="s">
        <v>533</v>
      </c>
      <c r="E8990" s="115"/>
      <c r="F8990" s="116" t="s">
        <v>214</v>
      </c>
      <c r="G8990" s="115"/>
      <c r="H8990" s="117"/>
      <c r="I8990" s="118"/>
      <c r="J8990" s="98">
        <f>SUBTOTAL(9,J8991:J9003)</f>
        <v>0</v>
      </c>
      <c r="K8990" s="117"/>
      <c r="L8990" s="99">
        <f>SUBTOTAL(9,L8991:L9003)</f>
        <v>0</v>
      </c>
      <c r="M8990" s="117"/>
      <c r="N8990" s="99">
        <f>SUBTOTAL(9,N8991:N9003)</f>
        <v>0</v>
      </c>
      <c r="O8990" s="119"/>
      <c r="P8990" s="98">
        <f>SUBTOTAL(9,P8991:P9003)</f>
        <v>0</v>
      </c>
      <c r="Q8990" s="98">
        <f>SUBTOTAL(9,Q8991:Q9003)</f>
        <v>0</v>
      </c>
      <c r="R8990" s="115"/>
      <c r="S8990" s="115"/>
      <c r="T8990" s="100">
        <f>SUBTOTAL(9,T8991:T9003)</f>
        <v>4</v>
      </c>
      <c r="U8990" s="6"/>
      <c r="V8990" s="8"/>
      <c r="W8990" s="8"/>
      <c r="X8990" s="60"/>
    </row>
    <row r="8991" spans="1:27" ht="11.25" outlineLevel="4" x14ac:dyDescent="0.2">
      <c r="A8991" s="4"/>
      <c r="B8991" s="120"/>
      <c r="C8991" s="121">
        <v>1</v>
      </c>
      <c r="D8991" s="122" t="s">
        <v>534</v>
      </c>
      <c r="E8991" s="123" t="s">
        <v>3922</v>
      </c>
      <c r="F8991" s="124" t="s">
        <v>3923</v>
      </c>
      <c r="G8991" s="122" t="s">
        <v>724</v>
      </c>
      <c r="H8991" s="125">
        <v>6</v>
      </c>
      <c r="I8991" s="126">
        <v>0</v>
      </c>
      <c r="J8991" s="127">
        <f>H8991*I8991</f>
        <v>0</v>
      </c>
      <c r="K8991" s="125"/>
      <c r="L8991" s="125">
        <f>H8991*K8991</f>
        <v>0</v>
      </c>
      <c r="M8991" s="125"/>
      <c r="N8991" s="125">
        <f>H8991*M8991</f>
        <v>0</v>
      </c>
      <c r="O8991" s="127">
        <v>15</v>
      </c>
      <c r="P8991" s="127">
        <f>J8991*(O8991/100)</f>
        <v>0</v>
      </c>
      <c r="Q8991" s="127">
        <f>J8991+P8991</f>
        <v>0</v>
      </c>
      <c r="R8991" s="128"/>
      <c r="S8991" s="128" t="s">
        <v>538</v>
      </c>
      <c r="T8991" s="129">
        <v>1</v>
      </c>
      <c r="U8991" s="8"/>
      <c r="V8991" s="8"/>
      <c r="W8991" s="8"/>
      <c r="X8991" s="60"/>
    </row>
    <row r="8992" spans="1:27" ht="9.75" outlineLevel="5" x14ac:dyDescent="0.2">
      <c r="A8992" s="130"/>
      <c r="B8992" s="131"/>
      <c r="C8992" s="131"/>
      <c r="D8992" s="132"/>
      <c r="E8992" s="136" t="s">
        <v>0</v>
      </c>
      <c r="F8992" s="159" t="s">
        <v>3924</v>
      </c>
      <c r="G8992" s="159"/>
      <c r="H8992" s="160"/>
      <c r="I8992" s="161"/>
      <c r="J8992" s="162"/>
      <c r="K8992" s="134"/>
      <c r="L8992" s="134"/>
      <c r="M8992" s="134"/>
      <c r="N8992" s="134"/>
      <c r="O8992" s="135"/>
      <c r="P8992" s="135"/>
      <c r="Q8992" s="135"/>
      <c r="R8992" s="132"/>
      <c r="S8992" s="132"/>
      <c r="T8992" s="131"/>
      <c r="U8992" s="6"/>
      <c r="V8992" s="8"/>
      <c r="W8992" s="8"/>
      <c r="X8992" s="133" t="str">
        <f>F8992</f>
        <v>Montáž rozvodnic oceloplechových nebo plastových bez zapojení vodičů běžných, hmotnosti do 50 kg</v>
      </c>
      <c r="Y8992" s="9"/>
      <c r="AA8992" s="11"/>
    </row>
    <row r="8993" spans="1:27" ht="7.5" customHeight="1" outlineLevel="5" x14ac:dyDescent="0.15">
      <c r="B8993" s="69"/>
      <c r="C8993" s="69"/>
      <c r="D8993" s="60"/>
      <c r="E8993" s="60"/>
      <c r="F8993" s="61"/>
      <c r="G8993" s="60"/>
      <c r="H8993" s="65"/>
      <c r="I8993" s="105"/>
      <c r="J8993" s="63"/>
      <c r="K8993" s="65"/>
      <c r="L8993" s="65"/>
      <c r="M8993" s="65"/>
      <c r="N8993" s="65"/>
      <c r="O8993" s="63"/>
      <c r="P8993" s="63"/>
      <c r="Q8993" s="63"/>
      <c r="R8993" s="60"/>
      <c r="S8993" s="60"/>
      <c r="T8993" s="69"/>
      <c r="U8993" s="8"/>
      <c r="X8993" s="60"/>
    </row>
    <row r="8994" spans="1:27" ht="22.5" outlineLevel="4" x14ac:dyDescent="0.2">
      <c r="A8994" s="4"/>
      <c r="B8994" s="120"/>
      <c r="C8994" s="121">
        <v>2</v>
      </c>
      <c r="D8994" s="122" t="s">
        <v>760</v>
      </c>
      <c r="E8994" s="123" t="s">
        <v>4089</v>
      </c>
      <c r="F8994" s="124" t="s">
        <v>4090</v>
      </c>
      <c r="G8994" s="122" t="s">
        <v>3854</v>
      </c>
      <c r="H8994" s="125">
        <v>6</v>
      </c>
      <c r="I8994" s="126">
        <v>0</v>
      </c>
      <c r="J8994" s="127">
        <f>H8994*I8994</f>
        <v>0</v>
      </c>
      <c r="K8994" s="125"/>
      <c r="L8994" s="125">
        <f>H8994*K8994</f>
        <v>0</v>
      </c>
      <c r="M8994" s="125"/>
      <c r="N8994" s="125">
        <f>H8994*M8994</f>
        <v>0</v>
      </c>
      <c r="O8994" s="127">
        <v>15</v>
      </c>
      <c r="P8994" s="127">
        <f>J8994*(O8994/100)</f>
        <v>0</v>
      </c>
      <c r="Q8994" s="127">
        <f>J8994+P8994</f>
        <v>0</v>
      </c>
      <c r="R8994" s="128"/>
      <c r="S8994" s="128" t="s">
        <v>776</v>
      </c>
      <c r="T8994" s="129">
        <v>1</v>
      </c>
      <c r="U8994" s="8"/>
      <c r="V8994" s="8"/>
      <c r="W8994" s="8"/>
      <c r="X8994" s="60"/>
    </row>
    <row r="8995" spans="1:27" ht="9.75" outlineLevel="5" x14ac:dyDescent="0.2">
      <c r="A8995" s="130"/>
      <c r="B8995" s="131"/>
      <c r="C8995" s="131"/>
      <c r="D8995" s="132"/>
      <c r="E8995" s="136" t="s">
        <v>0</v>
      </c>
      <c r="F8995" s="159" t="s">
        <v>763</v>
      </c>
      <c r="G8995" s="159"/>
      <c r="H8995" s="160"/>
      <c r="I8995" s="161"/>
      <c r="J8995" s="162"/>
      <c r="K8995" s="134"/>
      <c r="L8995" s="134"/>
      <c r="M8995" s="134"/>
      <c r="N8995" s="134"/>
      <c r="O8995" s="135"/>
      <c r="P8995" s="135"/>
      <c r="Q8995" s="135"/>
      <c r="R8995" s="132"/>
      <c r="S8995" s="132"/>
      <c r="T8995" s="131"/>
      <c r="U8995" s="6"/>
      <c r="V8995" s="8"/>
      <c r="W8995" s="8"/>
      <c r="X8995" s="133" t="str">
        <f>F8995</f>
        <v>---</v>
      </c>
      <c r="Y8995" s="9"/>
      <c r="AA8995" s="11"/>
    </row>
    <row r="8996" spans="1:27" ht="7.5" customHeight="1" outlineLevel="5" x14ac:dyDescent="0.15">
      <c r="B8996" s="69"/>
      <c r="C8996" s="69"/>
      <c r="D8996" s="60"/>
      <c r="E8996" s="60"/>
      <c r="F8996" s="61"/>
      <c r="G8996" s="60"/>
      <c r="H8996" s="65"/>
      <c r="I8996" s="105"/>
      <c r="J8996" s="63"/>
      <c r="K8996" s="65"/>
      <c r="L8996" s="65"/>
      <c r="M8996" s="65"/>
      <c r="N8996" s="65"/>
      <c r="O8996" s="63"/>
      <c r="P8996" s="63"/>
      <c r="Q8996" s="63"/>
      <c r="R8996" s="60"/>
      <c r="S8996" s="60"/>
      <c r="T8996" s="69"/>
      <c r="U8996" s="8"/>
      <c r="X8996" s="60"/>
    </row>
    <row r="8997" spans="1:27" ht="11.25" outlineLevel="4" x14ac:dyDescent="0.2">
      <c r="A8997" s="4"/>
      <c r="B8997" s="120"/>
      <c r="C8997" s="121">
        <v>3</v>
      </c>
      <c r="D8997" s="122" t="s">
        <v>3747</v>
      </c>
      <c r="E8997" s="123" t="s">
        <v>4091</v>
      </c>
      <c r="F8997" s="124" t="s">
        <v>4092</v>
      </c>
      <c r="G8997" s="122" t="s">
        <v>3757</v>
      </c>
      <c r="H8997" s="125">
        <v>90</v>
      </c>
      <c r="I8997" s="126">
        <v>0</v>
      </c>
      <c r="J8997" s="127">
        <f>H8997*I8997</f>
        <v>0</v>
      </c>
      <c r="K8997" s="125"/>
      <c r="L8997" s="125">
        <f>H8997*K8997</f>
        <v>0</v>
      </c>
      <c r="M8997" s="125"/>
      <c r="N8997" s="125">
        <f>H8997*M8997</f>
        <v>0</v>
      </c>
      <c r="O8997" s="127">
        <v>15</v>
      </c>
      <c r="P8997" s="127">
        <f>J8997*(O8997/100)</f>
        <v>0</v>
      </c>
      <c r="Q8997" s="127">
        <f>J8997+P8997</f>
        <v>0</v>
      </c>
      <c r="R8997" s="128"/>
      <c r="S8997" s="128" t="s">
        <v>538</v>
      </c>
      <c r="T8997" s="129">
        <v>1</v>
      </c>
      <c r="U8997" s="8"/>
      <c r="V8997" s="8"/>
      <c r="W8997" s="8"/>
      <c r="X8997" s="60"/>
    </row>
    <row r="8998" spans="1:27" ht="9.75" outlineLevel="5" x14ac:dyDescent="0.2">
      <c r="A8998" s="130"/>
      <c r="B8998" s="131"/>
      <c r="C8998" s="131"/>
      <c r="D8998" s="132"/>
      <c r="E8998" s="136" t="s">
        <v>0</v>
      </c>
      <c r="F8998" s="159" t="s">
        <v>4093</v>
      </c>
      <c r="G8998" s="159"/>
      <c r="H8998" s="160"/>
      <c r="I8998" s="161"/>
      <c r="J8998" s="162"/>
      <c r="K8998" s="134"/>
      <c r="L8998" s="134"/>
      <c r="M8998" s="134"/>
      <c r="N8998" s="134"/>
      <c r="O8998" s="135"/>
      <c r="P8998" s="135"/>
      <c r="Q8998" s="135"/>
      <c r="R8998" s="132"/>
      <c r="S8998" s="132"/>
      <c r="T8998" s="131"/>
      <c r="U8998" s="6"/>
      <c r="V8998" s="8"/>
      <c r="W8998" s="8"/>
      <c r="X8998" s="133" t="str">
        <f>F8998</f>
        <v>Hodinové zúčtovací sazby montáží technologických zařízení na stavebních objektech montér slaboproudých zařízení odborný</v>
      </c>
      <c r="Y8998" s="9"/>
      <c r="AA8998" s="11"/>
    </row>
    <row r="8999" spans="1:27" ht="7.5" customHeight="1" outlineLevel="5" x14ac:dyDescent="0.15">
      <c r="B8999" s="69"/>
      <c r="C8999" s="69"/>
      <c r="D8999" s="60"/>
      <c r="E8999" s="60"/>
      <c r="F8999" s="61"/>
      <c r="G8999" s="60"/>
      <c r="H8999" s="65"/>
      <c r="I8999" s="105"/>
      <c r="J8999" s="63"/>
      <c r="K8999" s="65"/>
      <c r="L8999" s="65"/>
      <c r="M8999" s="65"/>
      <c r="N8999" s="65"/>
      <c r="O8999" s="63"/>
      <c r="P8999" s="63"/>
      <c r="Q8999" s="63"/>
      <c r="R8999" s="60"/>
      <c r="S8999" s="60"/>
      <c r="T8999" s="69"/>
      <c r="U8999" s="8"/>
      <c r="X8999" s="60"/>
    </row>
    <row r="9000" spans="1:27" ht="22.5" outlineLevel="4" x14ac:dyDescent="0.2">
      <c r="A9000" s="4"/>
      <c r="B9000" s="120"/>
      <c r="C9000" s="121">
        <v>4</v>
      </c>
      <c r="D9000" s="122" t="s">
        <v>760</v>
      </c>
      <c r="E9000" s="123" t="s">
        <v>4094</v>
      </c>
      <c r="F9000" s="124" t="s">
        <v>4095</v>
      </c>
      <c r="G9000" s="122" t="s">
        <v>3656</v>
      </c>
      <c r="H9000" s="125">
        <v>6</v>
      </c>
      <c r="I9000" s="126">
        <v>0</v>
      </c>
      <c r="J9000" s="127">
        <f>H9000*I9000</f>
        <v>0</v>
      </c>
      <c r="K9000" s="125"/>
      <c r="L9000" s="125">
        <f>H9000*K9000</f>
        <v>0</v>
      </c>
      <c r="M9000" s="125"/>
      <c r="N9000" s="125">
        <f>H9000*M9000</f>
        <v>0</v>
      </c>
      <c r="O9000" s="127">
        <v>15</v>
      </c>
      <c r="P9000" s="127">
        <f>J9000*(O9000/100)</f>
        <v>0</v>
      </c>
      <c r="Q9000" s="127">
        <f>J9000+P9000</f>
        <v>0</v>
      </c>
      <c r="R9000" s="128"/>
      <c r="S9000" s="128" t="s">
        <v>776</v>
      </c>
      <c r="T9000" s="129">
        <v>1</v>
      </c>
      <c r="U9000" s="8"/>
      <c r="V9000" s="8"/>
      <c r="W9000" s="8"/>
      <c r="X9000" s="60"/>
    </row>
    <row r="9001" spans="1:27" ht="9.75" outlineLevel="5" x14ac:dyDescent="0.2">
      <c r="A9001" s="130"/>
      <c r="B9001" s="131"/>
      <c r="C9001" s="131"/>
      <c r="D9001" s="132"/>
      <c r="E9001" s="136" t="s">
        <v>0</v>
      </c>
      <c r="F9001" s="159" t="s">
        <v>763</v>
      </c>
      <c r="G9001" s="159"/>
      <c r="H9001" s="160"/>
      <c r="I9001" s="161"/>
      <c r="J9001" s="162"/>
      <c r="K9001" s="134"/>
      <c r="L9001" s="134"/>
      <c r="M9001" s="134"/>
      <c r="N9001" s="134"/>
      <c r="O9001" s="135"/>
      <c r="P9001" s="135"/>
      <c r="Q9001" s="135"/>
      <c r="R9001" s="132"/>
      <c r="S9001" s="132"/>
      <c r="T9001" s="131"/>
      <c r="U9001" s="6"/>
      <c r="V9001" s="8"/>
      <c r="W9001" s="8"/>
      <c r="X9001" s="133" t="str">
        <f>F9001</f>
        <v>---</v>
      </c>
      <c r="Y9001" s="9"/>
      <c r="AA9001" s="11"/>
    </row>
    <row r="9002" spans="1:27" ht="7.5" customHeight="1" outlineLevel="5" x14ac:dyDescent="0.15">
      <c r="B9002" s="69"/>
      <c r="C9002" s="69"/>
      <c r="D9002" s="60"/>
      <c r="E9002" s="60"/>
      <c r="F9002" s="61"/>
      <c r="G9002" s="60"/>
      <c r="H9002" s="65"/>
      <c r="I9002" s="105"/>
      <c r="J9002" s="63"/>
      <c r="K9002" s="65"/>
      <c r="L9002" s="65"/>
      <c r="M9002" s="65"/>
      <c r="N9002" s="65"/>
      <c r="O9002" s="63"/>
      <c r="P9002" s="63"/>
      <c r="Q9002" s="63"/>
      <c r="R9002" s="60"/>
      <c r="S9002" s="60"/>
      <c r="T9002" s="69"/>
      <c r="U9002" s="8"/>
      <c r="X9002" s="60"/>
    </row>
    <row r="9003" spans="1:27" outlineLevel="4" x14ac:dyDescent="0.15">
      <c r="B9003" s="6"/>
      <c r="C9003" s="6"/>
      <c r="D9003" s="6"/>
      <c r="E9003" s="6"/>
      <c r="F9003" s="6"/>
      <c r="G9003" s="6"/>
      <c r="H9003" s="6"/>
      <c r="I9003" s="8"/>
      <c r="J9003" s="8"/>
      <c r="K9003" s="6"/>
      <c r="L9003" s="6"/>
      <c r="M9003" s="6"/>
      <c r="N9003" s="6"/>
      <c r="O9003" s="6"/>
      <c r="P9003" s="8"/>
      <c r="Q9003" s="8"/>
      <c r="R9003" s="8"/>
      <c r="S9003" s="6"/>
      <c r="T9003" s="6"/>
      <c r="X9003" s="6"/>
    </row>
    <row r="9004" spans="1:27" ht="11.25" outlineLevel="3" x14ac:dyDescent="0.2">
      <c r="A9004" s="96" t="s">
        <v>339</v>
      </c>
      <c r="B9004" s="100">
        <v>4</v>
      </c>
      <c r="C9004" s="114"/>
      <c r="D9004" s="115" t="s">
        <v>533</v>
      </c>
      <c r="E9004" s="115"/>
      <c r="F9004" s="116" t="s">
        <v>216</v>
      </c>
      <c r="G9004" s="115"/>
      <c r="H9004" s="117"/>
      <c r="I9004" s="118"/>
      <c r="J9004" s="98">
        <f>SUBTOTAL(9,J9005:J9089)</f>
        <v>0</v>
      </c>
      <c r="K9004" s="117"/>
      <c r="L9004" s="99">
        <f>SUBTOTAL(9,L9005:L9089)</f>
        <v>0</v>
      </c>
      <c r="M9004" s="117"/>
      <c r="N9004" s="99">
        <f>SUBTOTAL(9,N9005:N9089)</f>
        <v>0</v>
      </c>
      <c r="O9004" s="119"/>
      <c r="P9004" s="98">
        <f>SUBTOTAL(9,P9005:P9089)</f>
        <v>0</v>
      </c>
      <c r="Q9004" s="98">
        <f>SUBTOTAL(9,Q9005:Q9089)</f>
        <v>0</v>
      </c>
      <c r="R9004" s="115"/>
      <c r="S9004" s="115"/>
      <c r="T9004" s="100">
        <f>SUBTOTAL(9,T9005:T9089)</f>
        <v>28</v>
      </c>
      <c r="U9004" s="6"/>
      <c r="V9004" s="8"/>
      <c r="W9004" s="8"/>
      <c r="X9004" s="60"/>
    </row>
    <row r="9005" spans="1:27" ht="11.25" outlineLevel="4" x14ac:dyDescent="0.2">
      <c r="A9005" s="4"/>
      <c r="B9005" s="120"/>
      <c r="C9005" s="121">
        <v>1</v>
      </c>
      <c r="D9005" s="122" t="s">
        <v>534</v>
      </c>
      <c r="E9005" s="123" t="s">
        <v>4096</v>
      </c>
      <c r="F9005" s="124" t="s">
        <v>4097</v>
      </c>
      <c r="G9005" s="122" t="s">
        <v>724</v>
      </c>
      <c r="H9005" s="125">
        <v>1</v>
      </c>
      <c r="I9005" s="126">
        <v>0</v>
      </c>
      <c r="J9005" s="127">
        <f>H9005*I9005</f>
        <v>0</v>
      </c>
      <c r="K9005" s="125"/>
      <c r="L9005" s="125">
        <f>H9005*K9005</f>
        <v>0</v>
      </c>
      <c r="M9005" s="125"/>
      <c r="N9005" s="125">
        <f>H9005*M9005</f>
        <v>0</v>
      </c>
      <c r="O9005" s="127">
        <v>15</v>
      </c>
      <c r="P9005" s="127">
        <f>J9005*(O9005/100)</f>
        <v>0</v>
      </c>
      <c r="Q9005" s="127">
        <f>J9005+P9005</f>
        <v>0</v>
      </c>
      <c r="R9005" s="128"/>
      <c r="S9005" s="128" t="s">
        <v>538</v>
      </c>
      <c r="T9005" s="129">
        <v>1</v>
      </c>
      <c r="U9005" s="8"/>
      <c r="V9005" s="8"/>
      <c r="W9005" s="8"/>
      <c r="X9005" s="60"/>
    </row>
    <row r="9006" spans="1:27" ht="9.75" outlineLevel="5" x14ac:dyDescent="0.2">
      <c r="A9006" s="130"/>
      <c r="B9006" s="131"/>
      <c r="C9006" s="131"/>
      <c r="D9006" s="132"/>
      <c r="E9006" s="136" t="s">
        <v>0</v>
      </c>
      <c r="F9006" s="159" t="s">
        <v>4098</v>
      </c>
      <c r="G9006" s="159"/>
      <c r="H9006" s="160"/>
      <c r="I9006" s="161"/>
      <c r="J9006" s="162"/>
      <c r="K9006" s="134"/>
      <c r="L9006" s="134"/>
      <c r="M9006" s="134"/>
      <c r="N9006" s="134"/>
      <c r="O9006" s="135"/>
      <c r="P9006" s="135"/>
      <c r="Q9006" s="135"/>
      <c r="R9006" s="132"/>
      <c r="S9006" s="132"/>
      <c r="T9006" s="131"/>
      <c r="U9006" s="6"/>
      <c r="V9006" s="8"/>
      <c r="W9006" s="8"/>
      <c r="X9006" s="133" t="str">
        <f>F9006</f>
        <v>Montáž strukturované kabeláže rozvaděče nástěnného</v>
      </c>
      <c r="Y9006" s="9"/>
      <c r="AA9006" s="11"/>
    </row>
    <row r="9007" spans="1:27" ht="7.5" customHeight="1" outlineLevel="5" x14ac:dyDescent="0.15">
      <c r="B9007" s="69"/>
      <c r="C9007" s="69"/>
      <c r="D9007" s="60"/>
      <c r="E9007" s="60"/>
      <c r="F9007" s="61"/>
      <c r="G9007" s="60"/>
      <c r="H9007" s="65"/>
      <c r="I9007" s="105"/>
      <c r="J9007" s="63"/>
      <c r="K9007" s="65"/>
      <c r="L9007" s="65"/>
      <c r="M9007" s="65"/>
      <c r="N9007" s="65"/>
      <c r="O9007" s="63"/>
      <c r="P9007" s="63"/>
      <c r="Q9007" s="63"/>
      <c r="R9007" s="60"/>
      <c r="S9007" s="60"/>
      <c r="T9007" s="69"/>
      <c r="U9007" s="8"/>
      <c r="X9007" s="60"/>
    </row>
    <row r="9008" spans="1:27" ht="22.5" outlineLevel="4" x14ac:dyDescent="0.2">
      <c r="A9008" s="4"/>
      <c r="B9008" s="120"/>
      <c r="C9008" s="121">
        <v>2</v>
      </c>
      <c r="D9008" s="122" t="s">
        <v>760</v>
      </c>
      <c r="E9008" s="123" t="s">
        <v>4099</v>
      </c>
      <c r="F9008" s="124" t="s">
        <v>4100</v>
      </c>
      <c r="G9008" s="122" t="s">
        <v>3854</v>
      </c>
      <c r="H9008" s="125">
        <v>1</v>
      </c>
      <c r="I9008" s="126">
        <v>0</v>
      </c>
      <c r="J9008" s="127">
        <f>H9008*I9008</f>
        <v>0</v>
      </c>
      <c r="K9008" s="125"/>
      <c r="L9008" s="125">
        <f>H9008*K9008</f>
        <v>0</v>
      </c>
      <c r="M9008" s="125"/>
      <c r="N9008" s="125">
        <f>H9008*M9008</f>
        <v>0</v>
      </c>
      <c r="O9008" s="127">
        <v>15</v>
      </c>
      <c r="P9008" s="127">
        <f>J9008*(O9008/100)</f>
        <v>0</v>
      </c>
      <c r="Q9008" s="127">
        <f>J9008+P9008</f>
        <v>0</v>
      </c>
      <c r="R9008" s="128"/>
      <c r="S9008" s="128" t="s">
        <v>776</v>
      </c>
      <c r="T9008" s="129">
        <v>1</v>
      </c>
      <c r="U9008" s="8"/>
      <c r="V9008" s="8"/>
      <c r="W9008" s="8"/>
      <c r="X9008" s="60"/>
    </row>
    <row r="9009" spans="1:27" ht="9.75" outlineLevel="5" x14ac:dyDescent="0.2">
      <c r="A9009" s="130"/>
      <c r="B9009" s="131"/>
      <c r="C9009" s="131"/>
      <c r="D9009" s="132"/>
      <c r="E9009" s="136" t="s">
        <v>0</v>
      </c>
      <c r="F9009" s="159" t="s">
        <v>763</v>
      </c>
      <c r="G9009" s="159"/>
      <c r="H9009" s="160"/>
      <c r="I9009" s="161"/>
      <c r="J9009" s="162"/>
      <c r="K9009" s="134"/>
      <c r="L9009" s="134"/>
      <c r="M9009" s="134"/>
      <c r="N9009" s="134"/>
      <c r="O9009" s="135"/>
      <c r="P9009" s="135"/>
      <c r="Q9009" s="135"/>
      <c r="R9009" s="132"/>
      <c r="S9009" s="132"/>
      <c r="T9009" s="131"/>
      <c r="U9009" s="6"/>
      <c r="V9009" s="8"/>
      <c r="W9009" s="8"/>
      <c r="X9009" s="133" t="str">
        <f>F9009</f>
        <v>---</v>
      </c>
      <c r="Y9009" s="9"/>
      <c r="AA9009" s="11"/>
    </row>
    <row r="9010" spans="1:27" ht="7.5" customHeight="1" outlineLevel="5" x14ac:dyDescent="0.15">
      <c r="B9010" s="69"/>
      <c r="C9010" s="69"/>
      <c r="D9010" s="60"/>
      <c r="E9010" s="60"/>
      <c r="F9010" s="61"/>
      <c r="G9010" s="60"/>
      <c r="H9010" s="65"/>
      <c r="I9010" s="105"/>
      <c r="J9010" s="63"/>
      <c r="K9010" s="65"/>
      <c r="L9010" s="65"/>
      <c r="M9010" s="65"/>
      <c r="N9010" s="65"/>
      <c r="O9010" s="63"/>
      <c r="P9010" s="63"/>
      <c r="Q9010" s="63"/>
      <c r="R9010" s="60"/>
      <c r="S9010" s="60"/>
      <c r="T9010" s="69"/>
      <c r="U9010" s="8"/>
      <c r="X9010" s="60"/>
    </row>
    <row r="9011" spans="1:27" ht="11.25" outlineLevel="4" x14ac:dyDescent="0.2">
      <c r="A9011" s="4"/>
      <c r="B9011" s="120"/>
      <c r="C9011" s="121">
        <v>3</v>
      </c>
      <c r="D9011" s="122" t="s">
        <v>760</v>
      </c>
      <c r="E9011" s="123" t="s">
        <v>4101</v>
      </c>
      <c r="F9011" s="124" t="s">
        <v>4102</v>
      </c>
      <c r="G9011" s="122" t="s">
        <v>3656</v>
      </c>
      <c r="H9011" s="125">
        <v>1</v>
      </c>
      <c r="I9011" s="126">
        <v>0</v>
      </c>
      <c r="J9011" s="127">
        <f>H9011*I9011</f>
        <v>0</v>
      </c>
      <c r="K9011" s="125"/>
      <c r="L9011" s="125">
        <f>H9011*K9011</f>
        <v>0</v>
      </c>
      <c r="M9011" s="125"/>
      <c r="N9011" s="125">
        <f>H9011*M9011</f>
        <v>0</v>
      </c>
      <c r="O9011" s="127">
        <v>15</v>
      </c>
      <c r="P9011" s="127">
        <f>J9011*(O9011/100)</f>
        <v>0</v>
      </c>
      <c r="Q9011" s="127">
        <f>J9011+P9011</f>
        <v>0</v>
      </c>
      <c r="R9011" s="128"/>
      <c r="S9011" s="128" t="s">
        <v>776</v>
      </c>
      <c r="T9011" s="129">
        <v>1</v>
      </c>
      <c r="U9011" s="8"/>
      <c r="V9011" s="8"/>
      <c r="W9011" s="8"/>
      <c r="X9011" s="60"/>
    </row>
    <row r="9012" spans="1:27" ht="9.75" outlineLevel="5" x14ac:dyDescent="0.2">
      <c r="A9012" s="130"/>
      <c r="B9012" s="131"/>
      <c r="C9012" s="131"/>
      <c r="D9012" s="132"/>
      <c r="E9012" s="136" t="s">
        <v>0</v>
      </c>
      <c r="F9012" s="159" t="s">
        <v>763</v>
      </c>
      <c r="G9012" s="159"/>
      <c r="H9012" s="160"/>
      <c r="I9012" s="161"/>
      <c r="J9012" s="162"/>
      <c r="K9012" s="134"/>
      <c r="L9012" s="134"/>
      <c r="M9012" s="134"/>
      <c r="N9012" s="134"/>
      <c r="O9012" s="135"/>
      <c r="P9012" s="135"/>
      <c r="Q9012" s="135"/>
      <c r="R9012" s="132"/>
      <c r="S9012" s="132"/>
      <c r="T9012" s="131"/>
      <c r="U9012" s="6"/>
      <c r="V9012" s="8"/>
      <c r="W9012" s="8"/>
      <c r="X9012" s="133" t="str">
        <f>F9012</f>
        <v>---</v>
      </c>
      <c r="Y9012" s="9"/>
      <c r="AA9012" s="11"/>
    </row>
    <row r="9013" spans="1:27" ht="7.5" customHeight="1" outlineLevel="5" x14ac:dyDescent="0.15">
      <c r="B9013" s="69"/>
      <c r="C9013" s="69"/>
      <c r="D9013" s="60"/>
      <c r="E9013" s="60"/>
      <c r="F9013" s="61"/>
      <c r="G9013" s="60"/>
      <c r="H9013" s="65"/>
      <c r="I9013" s="105"/>
      <c r="J9013" s="63"/>
      <c r="K9013" s="65"/>
      <c r="L9013" s="65"/>
      <c r="M9013" s="65"/>
      <c r="N9013" s="65"/>
      <c r="O9013" s="63"/>
      <c r="P9013" s="63"/>
      <c r="Q9013" s="63"/>
      <c r="R9013" s="60"/>
      <c r="S9013" s="60"/>
      <c r="T9013" s="69"/>
      <c r="U9013" s="8"/>
      <c r="X9013" s="60"/>
    </row>
    <row r="9014" spans="1:27" ht="11.25" outlineLevel="4" x14ac:dyDescent="0.2">
      <c r="A9014" s="4"/>
      <c r="B9014" s="120"/>
      <c r="C9014" s="121">
        <v>4</v>
      </c>
      <c r="D9014" s="122" t="s">
        <v>760</v>
      </c>
      <c r="E9014" s="123" t="s">
        <v>4103</v>
      </c>
      <c r="F9014" s="124" t="s">
        <v>4104</v>
      </c>
      <c r="G9014" s="122" t="s">
        <v>3656</v>
      </c>
      <c r="H9014" s="125">
        <v>1</v>
      </c>
      <c r="I9014" s="126">
        <v>0</v>
      </c>
      <c r="J9014" s="127">
        <f>H9014*I9014</f>
        <v>0</v>
      </c>
      <c r="K9014" s="125"/>
      <c r="L9014" s="125">
        <f>H9014*K9014</f>
        <v>0</v>
      </c>
      <c r="M9014" s="125"/>
      <c r="N9014" s="125">
        <f>H9014*M9014</f>
        <v>0</v>
      </c>
      <c r="O9014" s="127">
        <v>15</v>
      </c>
      <c r="P9014" s="127">
        <f>J9014*(O9014/100)</f>
        <v>0</v>
      </c>
      <c r="Q9014" s="127">
        <f>J9014+P9014</f>
        <v>0</v>
      </c>
      <c r="R9014" s="128"/>
      <c r="S9014" s="128" t="s">
        <v>776</v>
      </c>
      <c r="T9014" s="129">
        <v>1</v>
      </c>
      <c r="U9014" s="8"/>
      <c r="V9014" s="8"/>
      <c r="W9014" s="8"/>
      <c r="X9014" s="60"/>
    </row>
    <row r="9015" spans="1:27" ht="9.75" outlineLevel="5" x14ac:dyDescent="0.2">
      <c r="A9015" s="130"/>
      <c r="B9015" s="131"/>
      <c r="C9015" s="131"/>
      <c r="D9015" s="132"/>
      <c r="E9015" s="136" t="s">
        <v>0</v>
      </c>
      <c r="F9015" s="159" t="s">
        <v>763</v>
      </c>
      <c r="G9015" s="159"/>
      <c r="H9015" s="160"/>
      <c r="I9015" s="161"/>
      <c r="J9015" s="162"/>
      <c r="K9015" s="134"/>
      <c r="L9015" s="134"/>
      <c r="M9015" s="134"/>
      <c r="N9015" s="134"/>
      <c r="O9015" s="135"/>
      <c r="P9015" s="135"/>
      <c r="Q9015" s="135"/>
      <c r="R9015" s="132"/>
      <c r="S9015" s="132"/>
      <c r="T9015" s="131"/>
      <c r="U9015" s="6"/>
      <c r="V9015" s="8"/>
      <c r="W9015" s="8"/>
      <c r="X9015" s="133" t="str">
        <f>F9015</f>
        <v>---</v>
      </c>
      <c r="Y9015" s="9"/>
      <c r="AA9015" s="11"/>
    </row>
    <row r="9016" spans="1:27" ht="7.5" customHeight="1" outlineLevel="5" x14ac:dyDescent="0.15">
      <c r="B9016" s="69"/>
      <c r="C9016" s="69"/>
      <c r="D9016" s="60"/>
      <c r="E9016" s="60"/>
      <c r="F9016" s="61"/>
      <c r="G9016" s="60"/>
      <c r="H9016" s="65"/>
      <c r="I9016" s="105"/>
      <c r="J9016" s="63"/>
      <c r="K9016" s="65"/>
      <c r="L9016" s="65"/>
      <c r="M9016" s="65"/>
      <c r="N9016" s="65"/>
      <c r="O9016" s="63"/>
      <c r="P9016" s="63"/>
      <c r="Q9016" s="63"/>
      <c r="R9016" s="60"/>
      <c r="S9016" s="60"/>
      <c r="T9016" s="69"/>
      <c r="U9016" s="8"/>
      <c r="X9016" s="60"/>
    </row>
    <row r="9017" spans="1:27" ht="11.25" outlineLevel="4" x14ac:dyDescent="0.2">
      <c r="A9017" s="4"/>
      <c r="B9017" s="120"/>
      <c r="C9017" s="121">
        <v>5</v>
      </c>
      <c r="D9017" s="122" t="s">
        <v>760</v>
      </c>
      <c r="E9017" s="123" t="s">
        <v>4105</v>
      </c>
      <c r="F9017" s="124" t="s">
        <v>4106</v>
      </c>
      <c r="G9017" s="122" t="s">
        <v>3656</v>
      </c>
      <c r="H9017" s="125">
        <v>1</v>
      </c>
      <c r="I9017" s="126">
        <v>0</v>
      </c>
      <c r="J9017" s="127">
        <f>H9017*I9017</f>
        <v>0</v>
      </c>
      <c r="K9017" s="125"/>
      <c r="L9017" s="125">
        <f>H9017*K9017</f>
        <v>0</v>
      </c>
      <c r="M9017" s="125"/>
      <c r="N9017" s="125">
        <f>H9017*M9017</f>
        <v>0</v>
      </c>
      <c r="O9017" s="127">
        <v>15</v>
      </c>
      <c r="P9017" s="127">
        <f>J9017*(O9017/100)</f>
        <v>0</v>
      </c>
      <c r="Q9017" s="127">
        <f>J9017+P9017</f>
        <v>0</v>
      </c>
      <c r="R9017" s="128"/>
      <c r="S9017" s="128" t="s">
        <v>776</v>
      </c>
      <c r="T9017" s="129">
        <v>1</v>
      </c>
      <c r="U9017" s="8"/>
      <c r="V9017" s="8"/>
      <c r="W9017" s="8"/>
      <c r="X9017" s="60"/>
    </row>
    <row r="9018" spans="1:27" ht="9.75" outlineLevel="5" x14ac:dyDescent="0.2">
      <c r="A9018" s="130"/>
      <c r="B9018" s="131"/>
      <c r="C9018" s="131"/>
      <c r="D9018" s="132"/>
      <c r="E9018" s="136" t="s">
        <v>0</v>
      </c>
      <c r="F9018" s="159" t="s">
        <v>763</v>
      </c>
      <c r="G9018" s="159"/>
      <c r="H9018" s="160"/>
      <c r="I9018" s="161"/>
      <c r="J9018" s="162"/>
      <c r="K9018" s="134"/>
      <c r="L9018" s="134"/>
      <c r="M9018" s="134"/>
      <c r="N9018" s="134"/>
      <c r="O9018" s="135"/>
      <c r="P9018" s="135"/>
      <c r="Q9018" s="135"/>
      <c r="R9018" s="132"/>
      <c r="S9018" s="132"/>
      <c r="T9018" s="131"/>
      <c r="U9018" s="6"/>
      <c r="V9018" s="8"/>
      <c r="W9018" s="8"/>
      <c r="X9018" s="133" t="str">
        <f>F9018</f>
        <v>---</v>
      </c>
      <c r="Y9018" s="9"/>
      <c r="AA9018" s="11"/>
    </row>
    <row r="9019" spans="1:27" ht="7.5" customHeight="1" outlineLevel="5" x14ac:dyDescent="0.15">
      <c r="B9019" s="69"/>
      <c r="C9019" s="69"/>
      <c r="D9019" s="60"/>
      <c r="E9019" s="60"/>
      <c r="F9019" s="61"/>
      <c r="G9019" s="60"/>
      <c r="H9019" s="65"/>
      <c r="I9019" s="105"/>
      <c r="J9019" s="63"/>
      <c r="K9019" s="65"/>
      <c r="L9019" s="65"/>
      <c r="M9019" s="65"/>
      <c r="N9019" s="65"/>
      <c r="O9019" s="63"/>
      <c r="P9019" s="63"/>
      <c r="Q9019" s="63"/>
      <c r="R9019" s="60"/>
      <c r="S9019" s="60"/>
      <c r="T9019" s="69"/>
      <c r="U9019" s="8"/>
      <c r="X9019" s="60"/>
    </row>
    <row r="9020" spans="1:27" ht="11.25" outlineLevel="4" x14ac:dyDescent="0.2">
      <c r="A9020" s="4"/>
      <c r="B9020" s="120"/>
      <c r="C9020" s="121">
        <v>6</v>
      </c>
      <c r="D9020" s="122" t="s">
        <v>760</v>
      </c>
      <c r="E9020" s="123" t="s">
        <v>4107</v>
      </c>
      <c r="F9020" s="124" t="s">
        <v>4108</v>
      </c>
      <c r="G9020" s="122" t="s">
        <v>3656</v>
      </c>
      <c r="H9020" s="125">
        <v>1</v>
      </c>
      <c r="I9020" s="126">
        <v>0</v>
      </c>
      <c r="J9020" s="127">
        <f>H9020*I9020</f>
        <v>0</v>
      </c>
      <c r="K9020" s="125"/>
      <c r="L9020" s="125">
        <f>H9020*K9020</f>
        <v>0</v>
      </c>
      <c r="M9020" s="125"/>
      <c r="N9020" s="125">
        <f>H9020*M9020</f>
        <v>0</v>
      </c>
      <c r="O9020" s="127">
        <v>15</v>
      </c>
      <c r="P9020" s="127">
        <f>J9020*(O9020/100)</f>
        <v>0</v>
      </c>
      <c r="Q9020" s="127">
        <f>J9020+P9020</f>
        <v>0</v>
      </c>
      <c r="R9020" s="128"/>
      <c r="S9020" s="128" t="s">
        <v>776</v>
      </c>
      <c r="T9020" s="129">
        <v>1</v>
      </c>
      <c r="U9020" s="8"/>
      <c r="V9020" s="8"/>
      <c r="W9020" s="8"/>
      <c r="X9020" s="60"/>
    </row>
    <row r="9021" spans="1:27" ht="9.75" outlineLevel="5" x14ac:dyDescent="0.2">
      <c r="A9021" s="130"/>
      <c r="B9021" s="131"/>
      <c r="C9021" s="131"/>
      <c r="D9021" s="132"/>
      <c r="E9021" s="136" t="s">
        <v>0</v>
      </c>
      <c r="F9021" s="159" t="s">
        <v>763</v>
      </c>
      <c r="G9021" s="159"/>
      <c r="H9021" s="160"/>
      <c r="I9021" s="161"/>
      <c r="J9021" s="162"/>
      <c r="K9021" s="134"/>
      <c r="L9021" s="134"/>
      <c r="M9021" s="134"/>
      <c r="N9021" s="134"/>
      <c r="O9021" s="135"/>
      <c r="P9021" s="135"/>
      <c r="Q9021" s="135"/>
      <c r="R9021" s="132"/>
      <c r="S9021" s="132"/>
      <c r="T9021" s="131"/>
      <c r="U9021" s="6"/>
      <c r="V9021" s="8"/>
      <c r="W9021" s="8"/>
      <c r="X9021" s="133" t="str">
        <f>F9021</f>
        <v>---</v>
      </c>
      <c r="Y9021" s="9"/>
      <c r="AA9021" s="11"/>
    </row>
    <row r="9022" spans="1:27" ht="7.5" customHeight="1" outlineLevel="5" x14ac:dyDescent="0.15">
      <c r="B9022" s="69"/>
      <c r="C9022" s="69"/>
      <c r="D9022" s="60"/>
      <c r="E9022" s="60"/>
      <c r="F9022" s="61"/>
      <c r="G9022" s="60"/>
      <c r="H9022" s="65"/>
      <c r="I9022" s="105"/>
      <c r="J9022" s="63"/>
      <c r="K9022" s="65"/>
      <c r="L9022" s="65"/>
      <c r="M9022" s="65"/>
      <c r="N9022" s="65"/>
      <c r="O9022" s="63"/>
      <c r="P9022" s="63"/>
      <c r="Q9022" s="63"/>
      <c r="R9022" s="60"/>
      <c r="S9022" s="60"/>
      <c r="T9022" s="69"/>
      <c r="U9022" s="8"/>
      <c r="X9022" s="60"/>
    </row>
    <row r="9023" spans="1:27" ht="11.25" outlineLevel="4" x14ac:dyDescent="0.2">
      <c r="A9023" s="4"/>
      <c r="B9023" s="120"/>
      <c r="C9023" s="121">
        <v>7</v>
      </c>
      <c r="D9023" s="122" t="s">
        <v>760</v>
      </c>
      <c r="E9023" s="123" t="s">
        <v>4109</v>
      </c>
      <c r="F9023" s="124" t="s">
        <v>4110</v>
      </c>
      <c r="G9023" s="122" t="s">
        <v>3656</v>
      </c>
      <c r="H9023" s="125">
        <v>1</v>
      </c>
      <c r="I9023" s="126">
        <v>0</v>
      </c>
      <c r="J9023" s="127">
        <f>H9023*I9023</f>
        <v>0</v>
      </c>
      <c r="K9023" s="125"/>
      <c r="L9023" s="125">
        <f>H9023*K9023</f>
        <v>0</v>
      </c>
      <c r="M9023" s="125"/>
      <c r="N9023" s="125">
        <f>H9023*M9023</f>
        <v>0</v>
      </c>
      <c r="O9023" s="127">
        <v>15</v>
      </c>
      <c r="P9023" s="127">
        <f>J9023*(O9023/100)</f>
        <v>0</v>
      </c>
      <c r="Q9023" s="127">
        <f>J9023+P9023</f>
        <v>0</v>
      </c>
      <c r="R9023" s="128"/>
      <c r="S9023" s="128" t="s">
        <v>776</v>
      </c>
      <c r="T9023" s="129">
        <v>1</v>
      </c>
      <c r="U9023" s="8"/>
      <c r="V9023" s="8"/>
      <c r="W9023" s="8"/>
      <c r="X9023" s="60"/>
    </row>
    <row r="9024" spans="1:27" ht="9.75" outlineLevel="5" x14ac:dyDescent="0.2">
      <c r="A9024" s="130"/>
      <c r="B9024" s="131"/>
      <c r="C9024" s="131"/>
      <c r="D9024" s="132"/>
      <c r="E9024" s="136" t="s">
        <v>0</v>
      </c>
      <c r="F9024" s="159" t="s">
        <v>763</v>
      </c>
      <c r="G9024" s="159"/>
      <c r="H9024" s="160"/>
      <c r="I9024" s="161"/>
      <c r="J9024" s="162"/>
      <c r="K9024" s="134"/>
      <c r="L9024" s="134"/>
      <c r="M9024" s="134"/>
      <c r="N9024" s="134"/>
      <c r="O9024" s="135"/>
      <c r="P9024" s="135"/>
      <c r="Q9024" s="135"/>
      <c r="R9024" s="132"/>
      <c r="S9024" s="132"/>
      <c r="T9024" s="131"/>
      <c r="U9024" s="6"/>
      <c r="V9024" s="8"/>
      <c r="W9024" s="8"/>
      <c r="X9024" s="133" t="str">
        <f>F9024</f>
        <v>---</v>
      </c>
      <c r="Y9024" s="9"/>
      <c r="AA9024" s="11"/>
    </row>
    <row r="9025" spans="1:27" ht="7.5" customHeight="1" outlineLevel="5" x14ac:dyDescent="0.15">
      <c r="B9025" s="69"/>
      <c r="C9025" s="69"/>
      <c r="D9025" s="60"/>
      <c r="E9025" s="60"/>
      <c r="F9025" s="61"/>
      <c r="G9025" s="60"/>
      <c r="H9025" s="65"/>
      <c r="I9025" s="105"/>
      <c r="J9025" s="63"/>
      <c r="K9025" s="65"/>
      <c r="L9025" s="65"/>
      <c r="M9025" s="65"/>
      <c r="N9025" s="65"/>
      <c r="O9025" s="63"/>
      <c r="P9025" s="63"/>
      <c r="Q9025" s="63"/>
      <c r="R9025" s="60"/>
      <c r="S9025" s="60"/>
      <c r="T9025" s="69"/>
      <c r="U9025" s="8"/>
      <c r="X9025" s="60"/>
    </row>
    <row r="9026" spans="1:27" ht="11.25" outlineLevel="4" x14ac:dyDescent="0.2">
      <c r="A9026" s="4"/>
      <c r="B9026" s="120"/>
      <c r="C9026" s="121">
        <v>8</v>
      </c>
      <c r="D9026" s="122" t="s">
        <v>760</v>
      </c>
      <c r="E9026" s="123" t="s">
        <v>4111</v>
      </c>
      <c r="F9026" s="124" t="s">
        <v>4112</v>
      </c>
      <c r="G9026" s="122" t="s">
        <v>3656</v>
      </c>
      <c r="H9026" s="125">
        <v>1</v>
      </c>
      <c r="I9026" s="126">
        <v>0</v>
      </c>
      <c r="J9026" s="127">
        <f>H9026*I9026</f>
        <v>0</v>
      </c>
      <c r="K9026" s="125"/>
      <c r="L9026" s="125">
        <f>H9026*K9026</f>
        <v>0</v>
      </c>
      <c r="M9026" s="125"/>
      <c r="N9026" s="125">
        <f>H9026*M9026</f>
        <v>0</v>
      </c>
      <c r="O9026" s="127">
        <v>15</v>
      </c>
      <c r="P9026" s="127">
        <f>J9026*(O9026/100)</f>
        <v>0</v>
      </c>
      <c r="Q9026" s="127">
        <f>J9026+P9026</f>
        <v>0</v>
      </c>
      <c r="R9026" s="128"/>
      <c r="S9026" s="128" t="s">
        <v>776</v>
      </c>
      <c r="T9026" s="129">
        <v>1</v>
      </c>
      <c r="U9026" s="8"/>
      <c r="V9026" s="8"/>
      <c r="W9026" s="8"/>
      <c r="X9026" s="60"/>
    </row>
    <row r="9027" spans="1:27" ht="9.75" outlineLevel="5" x14ac:dyDescent="0.2">
      <c r="A9027" s="130"/>
      <c r="B9027" s="131"/>
      <c r="C9027" s="131"/>
      <c r="D9027" s="132"/>
      <c r="E9027" s="136" t="s">
        <v>0</v>
      </c>
      <c r="F9027" s="159" t="s">
        <v>763</v>
      </c>
      <c r="G9027" s="159"/>
      <c r="H9027" s="160"/>
      <c r="I9027" s="161"/>
      <c r="J9027" s="162"/>
      <c r="K9027" s="134"/>
      <c r="L9027" s="134"/>
      <c r="M9027" s="134"/>
      <c r="N9027" s="134"/>
      <c r="O9027" s="135"/>
      <c r="P9027" s="135"/>
      <c r="Q9027" s="135"/>
      <c r="R9027" s="132"/>
      <c r="S9027" s="132"/>
      <c r="T9027" s="131"/>
      <c r="U9027" s="6"/>
      <c r="V9027" s="8"/>
      <c r="W9027" s="8"/>
      <c r="X9027" s="133" t="str">
        <f>F9027</f>
        <v>---</v>
      </c>
      <c r="Y9027" s="9"/>
      <c r="AA9027" s="11"/>
    </row>
    <row r="9028" spans="1:27" ht="7.5" customHeight="1" outlineLevel="5" x14ac:dyDescent="0.15">
      <c r="B9028" s="69"/>
      <c r="C9028" s="69"/>
      <c r="D9028" s="60"/>
      <c r="E9028" s="60"/>
      <c r="F9028" s="61"/>
      <c r="G9028" s="60"/>
      <c r="H9028" s="65"/>
      <c r="I9028" s="105"/>
      <c r="J9028" s="63"/>
      <c r="K9028" s="65"/>
      <c r="L9028" s="65"/>
      <c r="M9028" s="65"/>
      <c r="N9028" s="65"/>
      <c r="O9028" s="63"/>
      <c r="P9028" s="63"/>
      <c r="Q9028" s="63"/>
      <c r="R9028" s="60"/>
      <c r="S9028" s="60"/>
      <c r="T9028" s="69"/>
      <c r="U9028" s="8"/>
      <c r="X9028" s="60"/>
    </row>
    <row r="9029" spans="1:27" ht="11.25" outlineLevel="4" x14ac:dyDescent="0.2">
      <c r="A9029" s="4"/>
      <c r="B9029" s="120"/>
      <c r="C9029" s="121">
        <v>9</v>
      </c>
      <c r="D9029" s="122" t="s">
        <v>760</v>
      </c>
      <c r="E9029" s="123" t="s">
        <v>4113</v>
      </c>
      <c r="F9029" s="124" t="s">
        <v>4114</v>
      </c>
      <c r="G9029" s="122" t="s">
        <v>3656</v>
      </c>
      <c r="H9029" s="125">
        <v>1</v>
      </c>
      <c r="I9029" s="126">
        <v>0</v>
      </c>
      <c r="J9029" s="127">
        <f>H9029*I9029</f>
        <v>0</v>
      </c>
      <c r="K9029" s="125"/>
      <c r="L9029" s="125">
        <f>H9029*K9029</f>
        <v>0</v>
      </c>
      <c r="M9029" s="125"/>
      <c r="N9029" s="125">
        <f>H9029*M9029</f>
        <v>0</v>
      </c>
      <c r="O9029" s="127">
        <v>15</v>
      </c>
      <c r="P9029" s="127">
        <f>J9029*(O9029/100)</f>
        <v>0</v>
      </c>
      <c r="Q9029" s="127">
        <f>J9029+P9029</f>
        <v>0</v>
      </c>
      <c r="R9029" s="128"/>
      <c r="S9029" s="128" t="s">
        <v>776</v>
      </c>
      <c r="T9029" s="129">
        <v>1</v>
      </c>
      <c r="U9029" s="8"/>
      <c r="V9029" s="8"/>
      <c r="W9029" s="8"/>
      <c r="X9029" s="60"/>
    </row>
    <row r="9030" spans="1:27" ht="9.75" outlineLevel="5" x14ac:dyDescent="0.2">
      <c r="A9030" s="130"/>
      <c r="B9030" s="131"/>
      <c r="C9030" s="131"/>
      <c r="D9030" s="132"/>
      <c r="E9030" s="136" t="s">
        <v>0</v>
      </c>
      <c r="F9030" s="159" t="s">
        <v>763</v>
      </c>
      <c r="G9030" s="159"/>
      <c r="H9030" s="160"/>
      <c r="I9030" s="161"/>
      <c r="J9030" s="162"/>
      <c r="K9030" s="134"/>
      <c r="L9030" s="134"/>
      <c r="M9030" s="134"/>
      <c r="N9030" s="134"/>
      <c r="O9030" s="135"/>
      <c r="P9030" s="135"/>
      <c r="Q9030" s="135"/>
      <c r="R9030" s="132"/>
      <c r="S9030" s="132"/>
      <c r="T9030" s="131"/>
      <c r="U9030" s="6"/>
      <c r="V9030" s="8"/>
      <c r="W9030" s="8"/>
      <c r="X9030" s="133" t="str">
        <f>F9030</f>
        <v>---</v>
      </c>
      <c r="Y9030" s="9"/>
      <c r="AA9030" s="11"/>
    </row>
    <row r="9031" spans="1:27" ht="7.5" customHeight="1" outlineLevel="5" x14ac:dyDescent="0.15">
      <c r="B9031" s="69"/>
      <c r="C9031" s="69"/>
      <c r="D9031" s="60"/>
      <c r="E9031" s="60"/>
      <c r="F9031" s="61"/>
      <c r="G9031" s="60"/>
      <c r="H9031" s="65"/>
      <c r="I9031" s="105"/>
      <c r="J9031" s="63"/>
      <c r="K9031" s="65"/>
      <c r="L9031" s="65"/>
      <c r="M9031" s="65"/>
      <c r="N9031" s="65"/>
      <c r="O9031" s="63"/>
      <c r="P9031" s="63"/>
      <c r="Q9031" s="63"/>
      <c r="R9031" s="60"/>
      <c r="S9031" s="60"/>
      <c r="T9031" s="69"/>
      <c r="U9031" s="8"/>
      <c r="X9031" s="60"/>
    </row>
    <row r="9032" spans="1:27" ht="11.25" outlineLevel="4" x14ac:dyDescent="0.2">
      <c r="A9032" s="4"/>
      <c r="B9032" s="120"/>
      <c r="C9032" s="121">
        <v>10</v>
      </c>
      <c r="D9032" s="122" t="s">
        <v>760</v>
      </c>
      <c r="E9032" s="123" t="s">
        <v>4115</v>
      </c>
      <c r="F9032" s="124" t="s">
        <v>4116</v>
      </c>
      <c r="G9032" s="122" t="s">
        <v>3656</v>
      </c>
      <c r="H9032" s="125">
        <v>1</v>
      </c>
      <c r="I9032" s="126">
        <v>0</v>
      </c>
      <c r="J9032" s="127">
        <f>H9032*I9032</f>
        <v>0</v>
      </c>
      <c r="K9032" s="125"/>
      <c r="L9032" s="125">
        <f>H9032*K9032</f>
        <v>0</v>
      </c>
      <c r="M9032" s="125"/>
      <c r="N9032" s="125">
        <f>H9032*M9032</f>
        <v>0</v>
      </c>
      <c r="O9032" s="127">
        <v>15</v>
      </c>
      <c r="P9032" s="127">
        <f>J9032*(O9032/100)</f>
        <v>0</v>
      </c>
      <c r="Q9032" s="127">
        <f>J9032+P9032</f>
        <v>0</v>
      </c>
      <c r="R9032" s="128"/>
      <c r="S9032" s="128" t="s">
        <v>776</v>
      </c>
      <c r="T9032" s="129">
        <v>1</v>
      </c>
      <c r="U9032" s="8"/>
      <c r="V9032" s="8"/>
      <c r="W9032" s="8"/>
      <c r="X9032" s="60"/>
    </row>
    <row r="9033" spans="1:27" ht="9.75" outlineLevel="5" x14ac:dyDescent="0.2">
      <c r="A9033" s="130"/>
      <c r="B9033" s="131"/>
      <c r="C9033" s="131"/>
      <c r="D9033" s="132"/>
      <c r="E9033" s="136" t="s">
        <v>0</v>
      </c>
      <c r="F9033" s="159" t="s">
        <v>763</v>
      </c>
      <c r="G9033" s="159"/>
      <c r="H9033" s="160"/>
      <c r="I9033" s="161"/>
      <c r="J9033" s="162"/>
      <c r="K9033" s="134"/>
      <c r="L9033" s="134"/>
      <c r="M9033" s="134"/>
      <c r="N9033" s="134"/>
      <c r="O9033" s="135"/>
      <c r="P9033" s="135"/>
      <c r="Q9033" s="135"/>
      <c r="R9033" s="132"/>
      <c r="S9033" s="132"/>
      <c r="T9033" s="131"/>
      <c r="U9033" s="6"/>
      <c r="V9033" s="8"/>
      <c r="W9033" s="8"/>
      <c r="X9033" s="133" t="str">
        <f>F9033</f>
        <v>---</v>
      </c>
      <c r="Y9033" s="9"/>
      <c r="AA9033" s="11"/>
    </row>
    <row r="9034" spans="1:27" ht="7.5" customHeight="1" outlineLevel="5" x14ac:dyDescent="0.15">
      <c r="B9034" s="69"/>
      <c r="C9034" s="69"/>
      <c r="D9034" s="60"/>
      <c r="E9034" s="60"/>
      <c r="F9034" s="61"/>
      <c r="G9034" s="60"/>
      <c r="H9034" s="65"/>
      <c r="I9034" s="105"/>
      <c r="J9034" s="63"/>
      <c r="K9034" s="65"/>
      <c r="L9034" s="65"/>
      <c r="M9034" s="65"/>
      <c r="N9034" s="65"/>
      <c r="O9034" s="63"/>
      <c r="P9034" s="63"/>
      <c r="Q9034" s="63"/>
      <c r="R9034" s="60"/>
      <c r="S9034" s="60"/>
      <c r="T9034" s="69"/>
      <c r="U9034" s="8"/>
      <c r="X9034" s="60"/>
    </row>
    <row r="9035" spans="1:27" ht="11.25" outlineLevel="4" x14ac:dyDescent="0.2">
      <c r="A9035" s="4"/>
      <c r="B9035" s="120"/>
      <c r="C9035" s="121">
        <v>11</v>
      </c>
      <c r="D9035" s="122" t="s">
        <v>760</v>
      </c>
      <c r="E9035" s="123" t="s">
        <v>4117</v>
      </c>
      <c r="F9035" s="124" t="s">
        <v>4118</v>
      </c>
      <c r="G9035" s="122" t="s">
        <v>3656</v>
      </c>
      <c r="H9035" s="125">
        <v>1</v>
      </c>
      <c r="I9035" s="126">
        <v>0</v>
      </c>
      <c r="J9035" s="127">
        <f>H9035*I9035</f>
        <v>0</v>
      </c>
      <c r="K9035" s="125"/>
      <c r="L9035" s="125">
        <f>H9035*K9035</f>
        <v>0</v>
      </c>
      <c r="M9035" s="125"/>
      <c r="N9035" s="125">
        <f>H9035*M9035</f>
        <v>0</v>
      </c>
      <c r="O9035" s="127">
        <v>15</v>
      </c>
      <c r="P9035" s="127">
        <f>J9035*(O9035/100)</f>
        <v>0</v>
      </c>
      <c r="Q9035" s="127">
        <f>J9035+P9035</f>
        <v>0</v>
      </c>
      <c r="R9035" s="128"/>
      <c r="S9035" s="128" t="s">
        <v>776</v>
      </c>
      <c r="T9035" s="129">
        <v>1</v>
      </c>
      <c r="U9035" s="8"/>
      <c r="V9035" s="8"/>
      <c r="W9035" s="8"/>
      <c r="X9035" s="60"/>
    </row>
    <row r="9036" spans="1:27" ht="9.75" outlineLevel="5" x14ac:dyDescent="0.2">
      <c r="A9036" s="130"/>
      <c r="B9036" s="131"/>
      <c r="C9036" s="131"/>
      <c r="D9036" s="132"/>
      <c r="E9036" s="136" t="s">
        <v>0</v>
      </c>
      <c r="F9036" s="159" t="s">
        <v>763</v>
      </c>
      <c r="G9036" s="159"/>
      <c r="H9036" s="160"/>
      <c r="I9036" s="161"/>
      <c r="J9036" s="162"/>
      <c r="K9036" s="134"/>
      <c r="L9036" s="134"/>
      <c r="M9036" s="134"/>
      <c r="N9036" s="134"/>
      <c r="O9036" s="135"/>
      <c r="P9036" s="135"/>
      <c r="Q9036" s="135"/>
      <c r="R9036" s="132"/>
      <c r="S9036" s="132"/>
      <c r="T9036" s="131"/>
      <c r="U9036" s="6"/>
      <c r="V9036" s="8"/>
      <c r="W9036" s="8"/>
      <c r="X9036" s="133" t="str">
        <f>F9036</f>
        <v>---</v>
      </c>
      <c r="Y9036" s="9"/>
      <c r="AA9036" s="11"/>
    </row>
    <row r="9037" spans="1:27" ht="7.5" customHeight="1" outlineLevel="5" x14ac:dyDescent="0.15">
      <c r="B9037" s="69"/>
      <c r="C9037" s="69"/>
      <c r="D9037" s="60"/>
      <c r="E9037" s="60"/>
      <c r="F9037" s="61"/>
      <c r="G9037" s="60"/>
      <c r="H9037" s="65"/>
      <c r="I9037" s="105"/>
      <c r="J9037" s="63"/>
      <c r="K9037" s="65"/>
      <c r="L9037" s="65"/>
      <c r="M9037" s="65"/>
      <c r="N9037" s="65"/>
      <c r="O9037" s="63"/>
      <c r="P9037" s="63"/>
      <c r="Q9037" s="63"/>
      <c r="R9037" s="60"/>
      <c r="S9037" s="60"/>
      <c r="T9037" s="69"/>
      <c r="U9037" s="8"/>
      <c r="X9037" s="60"/>
    </row>
    <row r="9038" spans="1:27" ht="11.25" outlineLevel="4" x14ac:dyDescent="0.2">
      <c r="A9038" s="4"/>
      <c r="B9038" s="120"/>
      <c r="C9038" s="121">
        <v>12</v>
      </c>
      <c r="D9038" s="122" t="s">
        <v>760</v>
      </c>
      <c r="E9038" s="123" t="s">
        <v>4119</v>
      </c>
      <c r="F9038" s="124" t="s">
        <v>4120</v>
      </c>
      <c r="G9038" s="122" t="s">
        <v>3656</v>
      </c>
      <c r="H9038" s="125">
        <v>1</v>
      </c>
      <c r="I9038" s="126">
        <v>0</v>
      </c>
      <c r="J9038" s="127">
        <f>H9038*I9038</f>
        <v>0</v>
      </c>
      <c r="K9038" s="125"/>
      <c r="L9038" s="125">
        <f>H9038*K9038</f>
        <v>0</v>
      </c>
      <c r="M9038" s="125"/>
      <c r="N9038" s="125">
        <f>H9038*M9038</f>
        <v>0</v>
      </c>
      <c r="O9038" s="127">
        <v>15</v>
      </c>
      <c r="P9038" s="127">
        <f>J9038*(O9038/100)</f>
        <v>0</v>
      </c>
      <c r="Q9038" s="127">
        <f>J9038+P9038</f>
        <v>0</v>
      </c>
      <c r="R9038" s="128"/>
      <c r="S9038" s="128" t="s">
        <v>776</v>
      </c>
      <c r="T9038" s="129">
        <v>1</v>
      </c>
      <c r="U9038" s="8"/>
      <c r="V9038" s="8"/>
      <c r="W9038" s="8"/>
      <c r="X9038" s="60"/>
    </row>
    <row r="9039" spans="1:27" ht="9.75" outlineLevel="5" x14ac:dyDescent="0.2">
      <c r="A9039" s="130"/>
      <c r="B9039" s="131"/>
      <c r="C9039" s="131"/>
      <c r="D9039" s="132"/>
      <c r="E9039" s="136" t="s">
        <v>0</v>
      </c>
      <c r="F9039" s="159" t="s">
        <v>763</v>
      </c>
      <c r="G9039" s="159"/>
      <c r="H9039" s="160"/>
      <c r="I9039" s="161"/>
      <c r="J9039" s="162"/>
      <c r="K9039" s="134"/>
      <c r="L9039" s="134"/>
      <c r="M9039" s="134"/>
      <c r="N9039" s="134"/>
      <c r="O9039" s="135"/>
      <c r="P9039" s="135"/>
      <c r="Q9039" s="135"/>
      <c r="R9039" s="132"/>
      <c r="S9039" s="132"/>
      <c r="T9039" s="131"/>
      <c r="U9039" s="6"/>
      <c r="V9039" s="8"/>
      <c r="W9039" s="8"/>
      <c r="X9039" s="133" t="str">
        <f>F9039</f>
        <v>---</v>
      </c>
      <c r="Y9039" s="9"/>
      <c r="AA9039" s="11"/>
    </row>
    <row r="9040" spans="1:27" ht="7.5" customHeight="1" outlineLevel="5" x14ac:dyDescent="0.15">
      <c r="B9040" s="69"/>
      <c r="C9040" s="69"/>
      <c r="D9040" s="60"/>
      <c r="E9040" s="60"/>
      <c r="F9040" s="61"/>
      <c r="G9040" s="60"/>
      <c r="H9040" s="65"/>
      <c r="I9040" s="105"/>
      <c r="J9040" s="63"/>
      <c r="K9040" s="65"/>
      <c r="L9040" s="65"/>
      <c r="M9040" s="65"/>
      <c r="N9040" s="65"/>
      <c r="O9040" s="63"/>
      <c r="P9040" s="63"/>
      <c r="Q9040" s="63"/>
      <c r="R9040" s="60"/>
      <c r="S9040" s="60"/>
      <c r="T9040" s="69"/>
      <c r="U9040" s="8"/>
      <c r="X9040" s="60"/>
    </row>
    <row r="9041" spans="1:27" ht="11.25" outlineLevel="4" x14ac:dyDescent="0.2">
      <c r="A9041" s="4"/>
      <c r="B9041" s="120"/>
      <c r="C9041" s="121">
        <v>13</v>
      </c>
      <c r="D9041" s="122" t="s">
        <v>760</v>
      </c>
      <c r="E9041" s="123" t="s">
        <v>4121</v>
      </c>
      <c r="F9041" s="124" t="s">
        <v>4122</v>
      </c>
      <c r="G9041" s="122" t="s">
        <v>3656</v>
      </c>
      <c r="H9041" s="125">
        <v>15</v>
      </c>
      <c r="I9041" s="126">
        <v>0</v>
      </c>
      <c r="J9041" s="127">
        <f>H9041*I9041</f>
        <v>0</v>
      </c>
      <c r="K9041" s="125"/>
      <c r="L9041" s="125">
        <f>H9041*K9041</f>
        <v>0</v>
      </c>
      <c r="M9041" s="125"/>
      <c r="N9041" s="125">
        <f>H9041*M9041</f>
        <v>0</v>
      </c>
      <c r="O9041" s="127">
        <v>15</v>
      </c>
      <c r="P9041" s="127">
        <f>J9041*(O9041/100)</f>
        <v>0</v>
      </c>
      <c r="Q9041" s="127">
        <f>J9041+P9041</f>
        <v>0</v>
      </c>
      <c r="R9041" s="128"/>
      <c r="S9041" s="128" t="s">
        <v>776</v>
      </c>
      <c r="T9041" s="129">
        <v>1</v>
      </c>
      <c r="U9041" s="8"/>
      <c r="V9041" s="8"/>
      <c r="W9041" s="8"/>
      <c r="X9041" s="60"/>
    </row>
    <row r="9042" spans="1:27" ht="9.75" outlineLevel="5" x14ac:dyDescent="0.2">
      <c r="A9042" s="130"/>
      <c r="B9042" s="131"/>
      <c r="C9042" s="131"/>
      <c r="D9042" s="132"/>
      <c r="E9042" s="136" t="s">
        <v>0</v>
      </c>
      <c r="F9042" s="159" t="s">
        <v>763</v>
      </c>
      <c r="G9042" s="159"/>
      <c r="H9042" s="160"/>
      <c r="I9042" s="161"/>
      <c r="J9042" s="162"/>
      <c r="K9042" s="134"/>
      <c r="L9042" s="134"/>
      <c r="M9042" s="134"/>
      <c r="N9042" s="134"/>
      <c r="O9042" s="135"/>
      <c r="P9042" s="135"/>
      <c r="Q9042" s="135"/>
      <c r="R9042" s="132"/>
      <c r="S9042" s="132"/>
      <c r="T9042" s="131"/>
      <c r="U9042" s="6"/>
      <c r="V9042" s="8"/>
      <c r="W9042" s="8"/>
      <c r="X9042" s="133" t="str">
        <f>F9042</f>
        <v>---</v>
      </c>
      <c r="Y9042" s="9"/>
      <c r="AA9042" s="11"/>
    </row>
    <row r="9043" spans="1:27" ht="7.5" customHeight="1" outlineLevel="5" x14ac:dyDescent="0.15">
      <c r="B9043" s="69"/>
      <c r="C9043" s="69"/>
      <c r="D9043" s="60"/>
      <c r="E9043" s="60"/>
      <c r="F9043" s="61"/>
      <c r="G9043" s="60"/>
      <c r="H9043" s="65"/>
      <c r="I9043" s="105"/>
      <c r="J9043" s="63"/>
      <c r="K9043" s="65"/>
      <c r="L9043" s="65"/>
      <c r="M9043" s="65"/>
      <c r="N9043" s="65"/>
      <c r="O9043" s="63"/>
      <c r="P9043" s="63"/>
      <c r="Q9043" s="63"/>
      <c r="R9043" s="60"/>
      <c r="S9043" s="60"/>
      <c r="T9043" s="69"/>
      <c r="U9043" s="8"/>
      <c r="X9043" s="60"/>
    </row>
    <row r="9044" spans="1:27" ht="11.25" outlineLevel="4" x14ac:dyDescent="0.2">
      <c r="A9044" s="4"/>
      <c r="B9044" s="120"/>
      <c r="C9044" s="121">
        <v>14</v>
      </c>
      <c r="D9044" s="122" t="s">
        <v>760</v>
      </c>
      <c r="E9044" s="123" t="s">
        <v>4123</v>
      </c>
      <c r="F9044" s="124" t="s">
        <v>4124</v>
      </c>
      <c r="G9044" s="122" t="s">
        <v>3656</v>
      </c>
      <c r="H9044" s="125">
        <v>10</v>
      </c>
      <c r="I9044" s="126">
        <v>0</v>
      </c>
      <c r="J9044" s="127">
        <f>H9044*I9044</f>
        <v>0</v>
      </c>
      <c r="K9044" s="125"/>
      <c r="L9044" s="125">
        <f>H9044*K9044</f>
        <v>0</v>
      </c>
      <c r="M9044" s="125"/>
      <c r="N9044" s="125">
        <f>H9044*M9044</f>
        <v>0</v>
      </c>
      <c r="O9044" s="127">
        <v>15</v>
      </c>
      <c r="P9044" s="127">
        <f>J9044*(O9044/100)</f>
        <v>0</v>
      </c>
      <c r="Q9044" s="127">
        <f>J9044+P9044</f>
        <v>0</v>
      </c>
      <c r="R9044" s="128"/>
      <c r="S9044" s="128" t="s">
        <v>776</v>
      </c>
      <c r="T9044" s="129">
        <v>1</v>
      </c>
      <c r="U9044" s="8"/>
      <c r="V9044" s="8"/>
      <c r="W9044" s="8"/>
      <c r="X9044" s="60"/>
    </row>
    <row r="9045" spans="1:27" ht="9.75" outlineLevel="5" x14ac:dyDescent="0.2">
      <c r="A9045" s="130"/>
      <c r="B9045" s="131"/>
      <c r="C9045" s="131"/>
      <c r="D9045" s="132"/>
      <c r="E9045" s="136" t="s">
        <v>0</v>
      </c>
      <c r="F9045" s="159" t="s">
        <v>763</v>
      </c>
      <c r="G9045" s="159"/>
      <c r="H9045" s="160"/>
      <c r="I9045" s="161"/>
      <c r="J9045" s="162"/>
      <c r="K9045" s="134"/>
      <c r="L9045" s="134"/>
      <c r="M9045" s="134"/>
      <c r="N9045" s="134"/>
      <c r="O9045" s="135"/>
      <c r="P9045" s="135"/>
      <c r="Q9045" s="135"/>
      <c r="R9045" s="132"/>
      <c r="S9045" s="132"/>
      <c r="T9045" s="131"/>
      <c r="U9045" s="6"/>
      <c r="V9045" s="8"/>
      <c r="W9045" s="8"/>
      <c r="X9045" s="133" t="str">
        <f>F9045</f>
        <v>---</v>
      </c>
      <c r="Y9045" s="9"/>
      <c r="AA9045" s="11"/>
    </row>
    <row r="9046" spans="1:27" ht="7.5" customHeight="1" outlineLevel="5" x14ac:dyDescent="0.15">
      <c r="B9046" s="69"/>
      <c r="C9046" s="69"/>
      <c r="D9046" s="60"/>
      <c r="E9046" s="60"/>
      <c r="F9046" s="61"/>
      <c r="G9046" s="60"/>
      <c r="H9046" s="65"/>
      <c r="I9046" s="105"/>
      <c r="J9046" s="63"/>
      <c r="K9046" s="65"/>
      <c r="L9046" s="65"/>
      <c r="M9046" s="65"/>
      <c r="N9046" s="65"/>
      <c r="O9046" s="63"/>
      <c r="P9046" s="63"/>
      <c r="Q9046" s="63"/>
      <c r="R9046" s="60"/>
      <c r="S9046" s="60"/>
      <c r="T9046" s="69"/>
      <c r="U9046" s="8"/>
      <c r="X9046" s="60"/>
    </row>
    <row r="9047" spans="1:27" ht="11.25" outlineLevel="4" x14ac:dyDescent="0.2">
      <c r="A9047" s="4"/>
      <c r="B9047" s="120"/>
      <c r="C9047" s="121">
        <v>15</v>
      </c>
      <c r="D9047" s="122" t="s">
        <v>760</v>
      </c>
      <c r="E9047" s="123" t="s">
        <v>4125</v>
      </c>
      <c r="F9047" s="124" t="s">
        <v>4126</v>
      </c>
      <c r="G9047" s="122" t="s">
        <v>3656</v>
      </c>
      <c r="H9047" s="125">
        <v>5</v>
      </c>
      <c r="I9047" s="126">
        <v>0</v>
      </c>
      <c r="J9047" s="127">
        <f>H9047*I9047</f>
        <v>0</v>
      </c>
      <c r="K9047" s="125"/>
      <c r="L9047" s="125">
        <f>H9047*K9047</f>
        <v>0</v>
      </c>
      <c r="M9047" s="125"/>
      <c r="N9047" s="125">
        <f>H9047*M9047</f>
        <v>0</v>
      </c>
      <c r="O9047" s="127">
        <v>15</v>
      </c>
      <c r="P9047" s="127">
        <f>J9047*(O9047/100)</f>
        <v>0</v>
      </c>
      <c r="Q9047" s="127">
        <f>J9047+P9047</f>
        <v>0</v>
      </c>
      <c r="R9047" s="128"/>
      <c r="S9047" s="128" t="s">
        <v>776</v>
      </c>
      <c r="T9047" s="129">
        <v>1</v>
      </c>
      <c r="U9047" s="8"/>
      <c r="V9047" s="8"/>
      <c r="W9047" s="8"/>
      <c r="X9047" s="60"/>
    </row>
    <row r="9048" spans="1:27" ht="9.75" outlineLevel="5" x14ac:dyDescent="0.2">
      <c r="A9048" s="130"/>
      <c r="B9048" s="131"/>
      <c r="C9048" s="131"/>
      <c r="D9048" s="132"/>
      <c r="E9048" s="136" t="s">
        <v>0</v>
      </c>
      <c r="F9048" s="159" t="s">
        <v>763</v>
      </c>
      <c r="G9048" s="159"/>
      <c r="H9048" s="160"/>
      <c r="I9048" s="161"/>
      <c r="J9048" s="162"/>
      <c r="K9048" s="134"/>
      <c r="L9048" s="134"/>
      <c r="M9048" s="134"/>
      <c r="N9048" s="134"/>
      <c r="O9048" s="135"/>
      <c r="P9048" s="135"/>
      <c r="Q9048" s="135"/>
      <c r="R9048" s="132"/>
      <c r="S9048" s="132"/>
      <c r="T9048" s="131"/>
      <c r="U9048" s="6"/>
      <c r="V9048" s="8"/>
      <c r="W9048" s="8"/>
      <c r="X9048" s="133" t="str">
        <f>F9048</f>
        <v>---</v>
      </c>
      <c r="Y9048" s="9"/>
      <c r="AA9048" s="11"/>
    </row>
    <row r="9049" spans="1:27" ht="7.5" customHeight="1" outlineLevel="5" x14ac:dyDescent="0.15">
      <c r="B9049" s="69"/>
      <c r="C9049" s="69"/>
      <c r="D9049" s="60"/>
      <c r="E9049" s="60"/>
      <c r="F9049" s="61"/>
      <c r="G9049" s="60"/>
      <c r="H9049" s="65"/>
      <c r="I9049" s="105"/>
      <c r="J9049" s="63"/>
      <c r="K9049" s="65"/>
      <c r="L9049" s="65"/>
      <c r="M9049" s="65"/>
      <c r="N9049" s="65"/>
      <c r="O9049" s="63"/>
      <c r="P9049" s="63"/>
      <c r="Q9049" s="63"/>
      <c r="R9049" s="60"/>
      <c r="S9049" s="60"/>
      <c r="T9049" s="69"/>
      <c r="U9049" s="8"/>
      <c r="X9049" s="60"/>
    </row>
    <row r="9050" spans="1:27" ht="11.25" outlineLevel="4" x14ac:dyDescent="0.2">
      <c r="A9050" s="4"/>
      <c r="B9050" s="120"/>
      <c r="C9050" s="121">
        <v>16</v>
      </c>
      <c r="D9050" s="122" t="s">
        <v>760</v>
      </c>
      <c r="E9050" s="123" t="s">
        <v>4127</v>
      </c>
      <c r="F9050" s="124" t="s">
        <v>4128</v>
      </c>
      <c r="G9050" s="122" t="s">
        <v>3656</v>
      </c>
      <c r="H9050" s="125">
        <v>1</v>
      </c>
      <c r="I9050" s="126">
        <v>0</v>
      </c>
      <c r="J9050" s="127">
        <f>H9050*I9050</f>
        <v>0</v>
      </c>
      <c r="K9050" s="125"/>
      <c r="L9050" s="125">
        <f>H9050*K9050</f>
        <v>0</v>
      </c>
      <c r="M9050" s="125"/>
      <c r="N9050" s="125">
        <f>H9050*M9050</f>
        <v>0</v>
      </c>
      <c r="O9050" s="127">
        <v>15</v>
      </c>
      <c r="P9050" s="127">
        <f>J9050*(O9050/100)</f>
        <v>0</v>
      </c>
      <c r="Q9050" s="127">
        <f>J9050+P9050</f>
        <v>0</v>
      </c>
      <c r="R9050" s="128"/>
      <c r="S9050" s="128" t="s">
        <v>776</v>
      </c>
      <c r="T9050" s="129">
        <v>1</v>
      </c>
      <c r="U9050" s="8"/>
      <c r="V9050" s="8"/>
      <c r="W9050" s="8"/>
      <c r="X9050" s="60"/>
    </row>
    <row r="9051" spans="1:27" ht="9.75" outlineLevel="5" x14ac:dyDescent="0.2">
      <c r="A9051" s="130"/>
      <c r="B9051" s="131"/>
      <c r="C9051" s="131"/>
      <c r="D9051" s="132"/>
      <c r="E9051" s="136" t="s">
        <v>0</v>
      </c>
      <c r="F9051" s="159" t="s">
        <v>763</v>
      </c>
      <c r="G9051" s="159"/>
      <c r="H9051" s="160"/>
      <c r="I9051" s="161"/>
      <c r="J9051" s="162"/>
      <c r="K9051" s="134"/>
      <c r="L9051" s="134"/>
      <c r="M9051" s="134"/>
      <c r="N9051" s="134"/>
      <c r="O9051" s="135"/>
      <c r="P9051" s="135"/>
      <c r="Q9051" s="135"/>
      <c r="R9051" s="132"/>
      <c r="S9051" s="132"/>
      <c r="T9051" s="131"/>
      <c r="U9051" s="6"/>
      <c r="V9051" s="8"/>
      <c r="W9051" s="8"/>
      <c r="X9051" s="133" t="str">
        <f>F9051</f>
        <v>---</v>
      </c>
      <c r="Y9051" s="9"/>
      <c r="AA9051" s="11"/>
    </row>
    <row r="9052" spans="1:27" ht="7.5" customHeight="1" outlineLevel="5" x14ac:dyDescent="0.15">
      <c r="B9052" s="69"/>
      <c r="C9052" s="69"/>
      <c r="D9052" s="60"/>
      <c r="E9052" s="60"/>
      <c r="F9052" s="61"/>
      <c r="G9052" s="60"/>
      <c r="H9052" s="65"/>
      <c r="I9052" s="105"/>
      <c r="J9052" s="63"/>
      <c r="K9052" s="65"/>
      <c r="L9052" s="65"/>
      <c r="M9052" s="65"/>
      <c r="N9052" s="65"/>
      <c r="O9052" s="63"/>
      <c r="P9052" s="63"/>
      <c r="Q9052" s="63"/>
      <c r="R9052" s="60"/>
      <c r="S9052" s="60"/>
      <c r="T9052" s="69"/>
      <c r="U9052" s="8"/>
      <c r="X9052" s="60"/>
    </row>
    <row r="9053" spans="1:27" ht="11.25" outlineLevel="4" x14ac:dyDescent="0.2">
      <c r="A9053" s="4"/>
      <c r="B9053" s="120"/>
      <c r="C9053" s="121">
        <v>17</v>
      </c>
      <c r="D9053" s="122" t="s">
        <v>760</v>
      </c>
      <c r="E9053" s="123" t="s">
        <v>4129</v>
      </c>
      <c r="F9053" s="124" t="s">
        <v>4130</v>
      </c>
      <c r="G9053" s="122" t="s">
        <v>3656</v>
      </c>
      <c r="H9053" s="125">
        <v>1</v>
      </c>
      <c r="I9053" s="126">
        <v>0</v>
      </c>
      <c r="J9053" s="127">
        <f>H9053*I9053</f>
        <v>0</v>
      </c>
      <c r="K9053" s="125"/>
      <c r="L9053" s="125">
        <f>H9053*K9053</f>
        <v>0</v>
      </c>
      <c r="M9053" s="125"/>
      <c r="N9053" s="125">
        <f>H9053*M9053</f>
        <v>0</v>
      </c>
      <c r="O9053" s="127">
        <v>15</v>
      </c>
      <c r="P9053" s="127">
        <f>J9053*(O9053/100)</f>
        <v>0</v>
      </c>
      <c r="Q9053" s="127">
        <f>J9053+P9053</f>
        <v>0</v>
      </c>
      <c r="R9053" s="128"/>
      <c r="S9053" s="128" t="s">
        <v>776</v>
      </c>
      <c r="T9053" s="129">
        <v>1</v>
      </c>
      <c r="U9053" s="8"/>
      <c r="V9053" s="8"/>
      <c r="W9053" s="8"/>
      <c r="X9053" s="60"/>
    </row>
    <row r="9054" spans="1:27" ht="9.75" outlineLevel="5" x14ac:dyDescent="0.2">
      <c r="A9054" s="130"/>
      <c r="B9054" s="131"/>
      <c r="C9054" s="131"/>
      <c r="D9054" s="132"/>
      <c r="E9054" s="136" t="s">
        <v>0</v>
      </c>
      <c r="F9054" s="159" t="s">
        <v>763</v>
      </c>
      <c r="G9054" s="159"/>
      <c r="H9054" s="160"/>
      <c r="I9054" s="161"/>
      <c r="J9054" s="162"/>
      <c r="K9054" s="134"/>
      <c r="L9054" s="134"/>
      <c r="M9054" s="134"/>
      <c r="N9054" s="134"/>
      <c r="O9054" s="135"/>
      <c r="P9054" s="135"/>
      <c r="Q9054" s="135"/>
      <c r="R9054" s="132"/>
      <c r="S9054" s="132"/>
      <c r="T9054" s="131"/>
      <c r="U9054" s="6"/>
      <c r="V9054" s="8"/>
      <c r="W9054" s="8"/>
      <c r="X9054" s="133" t="str">
        <f>F9054</f>
        <v>---</v>
      </c>
      <c r="Y9054" s="9"/>
      <c r="AA9054" s="11"/>
    </row>
    <row r="9055" spans="1:27" ht="7.5" customHeight="1" outlineLevel="5" x14ac:dyDescent="0.15">
      <c r="B9055" s="69"/>
      <c r="C9055" s="69"/>
      <c r="D9055" s="60"/>
      <c r="E9055" s="60"/>
      <c r="F9055" s="61"/>
      <c r="G9055" s="60"/>
      <c r="H9055" s="65"/>
      <c r="I9055" s="105"/>
      <c r="J9055" s="63"/>
      <c r="K9055" s="65"/>
      <c r="L9055" s="65"/>
      <c r="M9055" s="65"/>
      <c r="N9055" s="65"/>
      <c r="O9055" s="63"/>
      <c r="P9055" s="63"/>
      <c r="Q9055" s="63"/>
      <c r="R9055" s="60"/>
      <c r="S9055" s="60"/>
      <c r="T9055" s="69"/>
      <c r="U9055" s="8"/>
      <c r="X9055" s="60"/>
    </row>
    <row r="9056" spans="1:27" ht="11.25" outlineLevel="4" x14ac:dyDescent="0.2">
      <c r="A9056" s="4"/>
      <c r="B9056" s="120"/>
      <c r="C9056" s="121">
        <v>18</v>
      </c>
      <c r="D9056" s="122" t="s">
        <v>760</v>
      </c>
      <c r="E9056" s="123" t="s">
        <v>4131</v>
      </c>
      <c r="F9056" s="124" t="s">
        <v>4132</v>
      </c>
      <c r="G9056" s="122" t="s">
        <v>3854</v>
      </c>
      <c r="H9056" s="125">
        <v>1</v>
      </c>
      <c r="I9056" s="126">
        <v>0</v>
      </c>
      <c r="J9056" s="127">
        <f>H9056*I9056</f>
        <v>0</v>
      </c>
      <c r="K9056" s="125"/>
      <c r="L9056" s="125">
        <f>H9056*K9056</f>
        <v>0</v>
      </c>
      <c r="M9056" s="125"/>
      <c r="N9056" s="125">
        <f>H9056*M9056</f>
        <v>0</v>
      </c>
      <c r="O9056" s="127">
        <v>15</v>
      </c>
      <c r="P9056" s="127">
        <f>J9056*(O9056/100)</f>
        <v>0</v>
      </c>
      <c r="Q9056" s="127">
        <f>J9056+P9056</f>
        <v>0</v>
      </c>
      <c r="R9056" s="128"/>
      <c r="S9056" s="128" t="s">
        <v>776</v>
      </c>
      <c r="T9056" s="129">
        <v>1</v>
      </c>
      <c r="U9056" s="8"/>
      <c r="V9056" s="8"/>
      <c r="W9056" s="8"/>
      <c r="X9056" s="60"/>
    </row>
    <row r="9057" spans="1:27" ht="9.75" outlineLevel="5" x14ac:dyDescent="0.2">
      <c r="A9057" s="130"/>
      <c r="B9057" s="131"/>
      <c r="C9057" s="131"/>
      <c r="D9057" s="132"/>
      <c r="E9057" s="136" t="s">
        <v>0</v>
      </c>
      <c r="F9057" s="159" t="s">
        <v>763</v>
      </c>
      <c r="G9057" s="159"/>
      <c r="H9057" s="160"/>
      <c r="I9057" s="161"/>
      <c r="J9057" s="162"/>
      <c r="K9057" s="134"/>
      <c r="L9057" s="134"/>
      <c r="M9057" s="134"/>
      <c r="N9057" s="134"/>
      <c r="O9057" s="135"/>
      <c r="P9057" s="135"/>
      <c r="Q9057" s="135"/>
      <c r="R9057" s="132"/>
      <c r="S9057" s="132"/>
      <c r="T9057" s="131"/>
      <c r="U9057" s="6"/>
      <c r="V9057" s="8"/>
      <c r="W9057" s="8"/>
      <c r="X9057" s="133" t="str">
        <f>F9057</f>
        <v>---</v>
      </c>
      <c r="Y9057" s="9"/>
      <c r="AA9057" s="11"/>
    </row>
    <row r="9058" spans="1:27" ht="7.5" customHeight="1" outlineLevel="5" x14ac:dyDescent="0.15">
      <c r="B9058" s="69"/>
      <c r="C9058" s="69"/>
      <c r="D9058" s="60"/>
      <c r="E9058" s="60"/>
      <c r="F9058" s="61"/>
      <c r="G9058" s="60"/>
      <c r="H9058" s="65"/>
      <c r="I9058" s="105"/>
      <c r="J9058" s="63"/>
      <c r="K9058" s="65"/>
      <c r="L9058" s="65"/>
      <c r="M9058" s="65"/>
      <c r="N9058" s="65"/>
      <c r="O9058" s="63"/>
      <c r="P9058" s="63"/>
      <c r="Q9058" s="63"/>
      <c r="R9058" s="60"/>
      <c r="S9058" s="60"/>
      <c r="T9058" s="69"/>
      <c r="U9058" s="8"/>
      <c r="X9058" s="60"/>
    </row>
    <row r="9059" spans="1:27" ht="11.25" outlineLevel="4" x14ac:dyDescent="0.2">
      <c r="A9059" s="4"/>
      <c r="B9059" s="120"/>
      <c r="C9059" s="121">
        <v>19</v>
      </c>
      <c r="D9059" s="122" t="s">
        <v>760</v>
      </c>
      <c r="E9059" s="123" t="s">
        <v>4133</v>
      </c>
      <c r="F9059" s="124" t="s">
        <v>4134</v>
      </c>
      <c r="G9059" s="122" t="s">
        <v>3656</v>
      </c>
      <c r="H9059" s="125">
        <v>1</v>
      </c>
      <c r="I9059" s="126">
        <v>0</v>
      </c>
      <c r="J9059" s="127">
        <f>H9059*I9059</f>
        <v>0</v>
      </c>
      <c r="K9059" s="125"/>
      <c r="L9059" s="125">
        <f>H9059*K9059</f>
        <v>0</v>
      </c>
      <c r="M9059" s="125"/>
      <c r="N9059" s="125">
        <f>H9059*M9059</f>
        <v>0</v>
      </c>
      <c r="O9059" s="127">
        <v>15</v>
      </c>
      <c r="P9059" s="127">
        <f>J9059*(O9059/100)</f>
        <v>0</v>
      </c>
      <c r="Q9059" s="127">
        <f>J9059+P9059</f>
        <v>0</v>
      </c>
      <c r="R9059" s="128"/>
      <c r="S9059" s="128" t="s">
        <v>776</v>
      </c>
      <c r="T9059" s="129">
        <v>1</v>
      </c>
      <c r="U9059" s="8"/>
      <c r="V9059" s="8"/>
      <c r="W9059" s="8"/>
      <c r="X9059" s="60"/>
    </row>
    <row r="9060" spans="1:27" ht="9.75" outlineLevel="5" x14ac:dyDescent="0.2">
      <c r="A9060" s="130"/>
      <c r="B9060" s="131"/>
      <c r="C9060" s="131"/>
      <c r="D9060" s="132"/>
      <c r="E9060" s="136" t="s">
        <v>0</v>
      </c>
      <c r="F9060" s="159" t="s">
        <v>763</v>
      </c>
      <c r="G9060" s="159"/>
      <c r="H9060" s="160"/>
      <c r="I9060" s="161"/>
      <c r="J9060" s="162"/>
      <c r="K9060" s="134"/>
      <c r="L9060" s="134"/>
      <c r="M9060" s="134"/>
      <c r="N9060" s="134"/>
      <c r="O9060" s="135"/>
      <c r="P9060" s="135"/>
      <c r="Q9060" s="135"/>
      <c r="R9060" s="132"/>
      <c r="S9060" s="132"/>
      <c r="T9060" s="131"/>
      <c r="U9060" s="6"/>
      <c r="V9060" s="8"/>
      <c r="W9060" s="8"/>
      <c r="X9060" s="133" t="str">
        <f>F9060</f>
        <v>---</v>
      </c>
      <c r="Y9060" s="9"/>
      <c r="AA9060" s="11"/>
    </row>
    <row r="9061" spans="1:27" ht="7.5" customHeight="1" outlineLevel="5" x14ac:dyDescent="0.15">
      <c r="B9061" s="69"/>
      <c r="C9061" s="69"/>
      <c r="D9061" s="60"/>
      <c r="E9061" s="60"/>
      <c r="F9061" s="61"/>
      <c r="G9061" s="60"/>
      <c r="H9061" s="65"/>
      <c r="I9061" s="105"/>
      <c r="J9061" s="63"/>
      <c r="K9061" s="65"/>
      <c r="L9061" s="65"/>
      <c r="M9061" s="65"/>
      <c r="N9061" s="65"/>
      <c r="O9061" s="63"/>
      <c r="P9061" s="63"/>
      <c r="Q9061" s="63"/>
      <c r="R9061" s="60"/>
      <c r="S9061" s="60"/>
      <c r="T9061" s="69"/>
      <c r="U9061" s="8"/>
      <c r="X9061" s="60"/>
    </row>
    <row r="9062" spans="1:27" ht="11.25" outlineLevel="4" x14ac:dyDescent="0.2">
      <c r="A9062" s="4"/>
      <c r="B9062" s="120"/>
      <c r="C9062" s="121">
        <v>20</v>
      </c>
      <c r="D9062" s="122" t="s">
        <v>760</v>
      </c>
      <c r="E9062" s="123" t="s">
        <v>4135</v>
      </c>
      <c r="F9062" s="124" t="s">
        <v>4136</v>
      </c>
      <c r="G9062" s="122" t="s">
        <v>3656</v>
      </c>
      <c r="H9062" s="125">
        <v>1</v>
      </c>
      <c r="I9062" s="126">
        <v>0</v>
      </c>
      <c r="J9062" s="127">
        <f>H9062*I9062</f>
        <v>0</v>
      </c>
      <c r="K9062" s="125"/>
      <c r="L9062" s="125">
        <f>H9062*K9062</f>
        <v>0</v>
      </c>
      <c r="M9062" s="125"/>
      <c r="N9062" s="125">
        <f>H9062*M9062</f>
        <v>0</v>
      </c>
      <c r="O9062" s="127">
        <v>15</v>
      </c>
      <c r="P9062" s="127">
        <f>J9062*(O9062/100)</f>
        <v>0</v>
      </c>
      <c r="Q9062" s="127">
        <f>J9062+P9062</f>
        <v>0</v>
      </c>
      <c r="R9062" s="128"/>
      <c r="S9062" s="128" t="s">
        <v>776</v>
      </c>
      <c r="T9062" s="129">
        <v>1</v>
      </c>
      <c r="U9062" s="8"/>
      <c r="V9062" s="8"/>
      <c r="W9062" s="8"/>
      <c r="X9062" s="60"/>
    </row>
    <row r="9063" spans="1:27" ht="9.75" outlineLevel="5" x14ac:dyDescent="0.2">
      <c r="A9063" s="130"/>
      <c r="B9063" s="131"/>
      <c r="C9063" s="131"/>
      <c r="D9063" s="132"/>
      <c r="E9063" s="136" t="s">
        <v>0</v>
      </c>
      <c r="F9063" s="159" t="s">
        <v>763</v>
      </c>
      <c r="G9063" s="159"/>
      <c r="H9063" s="160"/>
      <c r="I9063" s="161"/>
      <c r="J9063" s="162"/>
      <c r="K9063" s="134"/>
      <c r="L9063" s="134"/>
      <c r="M9063" s="134"/>
      <c r="N9063" s="134"/>
      <c r="O9063" s="135"/>
      <c r="P9063" s="135"/>
      <c r="Q9063" s="135"/>
      <c r="R9063" s="132"/>
      <c r="S9063" s="132"/>
      <c r="T9063" s="131"/>
      <c r="U9063" s="6"/>
      <c r="V9063" s="8"/>
      <c r="W9063" s="8"/>
      <c r="X9063" s="133" t="str">
        <f>F9063</f>
        <v>---</v>
      </c>
      <c r="Y9063" s="9"/>
      <c r="AA9063" s="11"/>
    </row>
    <row r="9064" spans="1:27" ht="7.5" customHeight="1" outlineLevel="5" x14ac:dyDescent="0.15">
      <c r="B9064" s="69"/>
      <c r="C9064" s="69"/>
      <c r="D9064" s="60"/>
      <c r="E9064" s="60"/>
      <c r="F9064" s="61"/>
      <c r="G9064" s="60"/>
      <c r="H9064" s="65"/>
      <c r="I9064" s="105"/>
      <c r="J9064" s="63"/>
      <c r="K9064" s="65"/>
      <c r="L9064" s="65"/>
      <c r="M9064" s="65"/>
      <c r="N9064" s="65"/>
      <c r="O9064" s="63"/>
      <c r="P9064" s="63"/>
      <c r="Q9064" s="63"/>
      <c r="R9064" s="60"/>
      <c r="S9064" s="60"/>
      <c r="T9064" s="69"/>
      <c r="U9064" s="8"/>
      <c r="X9064" s="60"/>
    </row>
    <row r="9065" spans="1:27" ht="11.25" outlineLevel="4" x14ac:dyDescent="0.2">
      <c r="A9065" s="4"/>
      <c r="B9065" s="120"/>
      <c r="C9065" s="121">
        <v>21</v>
      </c>
      <c r="D9065" s="122" t="s">
        <v>3747</v>
      </c>
      <c r="E9065" s="123" t="s">
        <v>4137</v>
      </c>
      <c r="F9065" s="124" t="s">
        <v>4138</v>
      </c>
      <c r="G9065" s="122" t="s">
        <v>724</v>
      </c>
      <c r="H9065" s="125">
        <v>1</v>
      </c>
      <c r="I9065" s="126">
        <v>0</v>
      </c>
      <c r="J9065" s="127">
        <f>H9065*I9065</f>
        <v>0</v>
      </c>
      <c r="K9065" s="125"/>
      <c r="L9065" s="125">
        <f>H9065*K9065</f>
        <v>0</v>
      </c>
      <c r="M9065" s="125"/>
      <c r="N9065" s="125">
        <f>H9065*M9065</f>
        <v>0</v>
      </c>
      <c r="O9065" s="127">
        <v>15</v>
      </c>
      <c r="P9065" s="127">
        <f>J9065*(O9065/100)</f>
        <v>0</v>
      </c>
      <c r="Q9065" s="127">
        <f>J9065+P9065</f>
        <v>0</v>
      </c>
      <c r="R9065" s="128"/>
      <c r="S9065" s="128" t="s">
        <v>538</v>
      </c>
      <c r="T9065" s="129">
        <v>1</v>
      </c>
      <c r="U9065" s="8"/>
      <c r="V9065" s="8"/>
      <c r="W9065" s="8"/>
      <c r="X9065" s="60"/>
    </row>
    <row r="9066" spans="1:27" ht="9.75" outlineLevel="5" x14ac:dyDescent="0.2">
      <c r="A9066" s="130"/>
      <c r="B9066" s="131"/>
      <c r="C9066" s="131"/>
      <c r="D9066" s="132"/>
      <c r="E9066" s="136" t="s">
        <v>0</v>
      </c>
      <c r="F9066" s="159" t="s">
        <v>4139</v>
      </c>
      <c r="G9066" s="159"/>
      <c r="H9066" s="160"/>
      <c r="I9066" s="161"/>
      <c r="J9066" s="162"/>
      <c r="K9066" s="134"/>
      <c r="L9066" s="134"/>
      <c r="M9066" s="134"/>
      <c r="N9066" s="134"/>
      <c r="O9066" s="135"/>
      <c r="P9066" s="135"/>
      <c r="Q9066" s="135"/>
      <c r="R9066" s="132"/>
      <c r="S9066" s="132"/>
      <c r="T9066" s="131"/>
      <c r="U9066" s="6"/>
      <c r="V9066" s="8"/>
      <c r="W9066" s="8"/>
      <c r="X9066" s="133" t="str">
        <f>F9066</f>
        <v>Montáž součástí 19" optického rozvaděče vany</v>
      </c>
      <c r="Y9066" s="9"/>
      <c r="AA9066" s="11"/>
    </row>
    <row r="9067" spans="1:27" ht="7.5" customHeight="1" outlineLevel="5" x14ac:dyDescent="0.15">
      <c r="B9067" s="69"/>
      <c r="C9067" s="69"/>
      <c r="D9067" s="60"/>
      <c r="E9067" s="60"/>
      <c r="F9067" s="61"/>
      <c r="G9067" s="60"/>
      <c r="H9067" s="65"/>
      <c r="I9067" s="105"/>
      <c r="J9067" s="63"/>
      <c r="K9067" s="65"/>
      <c r="L9067" s="65"/>
      <c r="M9067" s="65"/>
      <c r="N9067" s="65"/>
      <c r="O9067" s="63"/>
      <c r="P9067" s="63"/>
      <c r="Q9067" s="63"/>
      <c r="R9067" s="60"/>
      <c r="S9067" s="60"/>
      <c r="T9067" s="69"/>
      <c r="U9067" s="8"/>
      <c r="X9067" s="60"/>
    </row>
    <row r="9068" spans="1:27" ht="11.25" outlineLevel="4" x14ac:dyDescent="0.2">
      <c r="A9068" s="4"/>
      <c r="B9068" s="120"/>
      <c r="C9068" s="121">
        <v>22</v>
      </c>
      <c r="D9068" s="122" t="s">
        <v>760</v>
      </c>
      <c r="E9068" s="123" t="s">
        <v>4140</v>
      </c>
      <c r="F9068" s="124" t="s">
        <v>4141</v>
      </c>
      <c r="G9068" s="122" t="s">
        <v>3656</v>
      </c>
      <c r="H9068" s="125">
        <v>1</v>
      </c>
      <c r="I9068" s="126">
        <v>0</v>
      </c>
      <c r="J9068" s="127">
        <f>H9068*I9068</f>
        <v>0</v>
      </c>
      <c r="K9068" s="125"/>
      <c r="L9068" s="125">
        <f>H9068*K9068</f>
        <v>0</v>
      </c>
      <c r="M9068" s="125"/>
      <c r="N9068" s="125">
        <f>H9068*M9068</f>
        <v>0</v>
      </c>
      <c r="O9068" s="127">
        <v>15</v>
      </c>
      <c r="P9068" s="127">
        <f>J9068*(O9068/100)</f>
        <v>0</v>
      </c>
      <c r="Q9068" s="127">
        <f>J9068+P9068</f>
        <v>0</v>
      </c>
      <c r="R9068" s="128"/>
      <c r="S9068" s="128" t="s">
        <v>776</v>
      </c>
      <c r="T9068" s="129">
        <v>1</v>
      </c>
      <c r="U9068" s="8"/>
      <c r="V9068" s="8"/>
      <c r="W9068" s="8"/>
      <c r="X9068" s="60"/>
    </row>
    <row r="9069" spans="1:27" ht="9.75" outlineLevel="5" x14ac:dyDescent="0.2">
      <c r="A9069" s="130"/>
      <c r="B9069" s="131"/>
      <c r="C9069" s="131"/>
      <c r="D9069" s="132"/>
      <c r="E9069" s="136" t="s">
        <v>0</v>
      </c>
      <c r="F9069" s="159" t="s">
        <v>763</v>
      </c>
      <c r="G9069" s="159"/>
      <c r="H9069" s="160"/>
      <c r="I9069" s="161"/>
      <c r="J9069" s="162"/>
      <c r="K9069" s="134"/>
      <c r="L9069" s="134"/>
      <c r="M9069" s="134"/>
      <c r="N9069" s="134"/>
      <c r="O9069" s="135"/>
      <c r="P9069" s="135"/>
      <c r="Q9069" s="135"/>
      <c r="R9069" s="132"/>
      <c r="S9069" s="132"/>
      <c r="T9069" s="131"/>
      <c r="U9069" s="6"/>
      <c r="V9069" s="8"/>
      <c r="W9069" s="8"/>
      <c r="X9069" s="133" t="str">
        <f>F9069</f>
        <v>---</v>
      </c>
      <c r="Y9069" s="9"/>
      <c r="AA9069" s="11"/>
    </row>
    <row r="9070" spans="1:27" ht="7.5" customHeight="1" outlineLevel="5" x14ac:dyDescent="0.15">
      <c r="B9070" s="69"/>
      <c r="C9070" s="69"/>
      <c r="D9070" s="60"/>
      <c r="E9070" s="60"/>
      <c r="F9070" s="61"/>
      <c r="G9070" s="60"/>
      <c r="H9070" s="65"/>
      <c r="I9070" s="105"/>
      <c r="J9070" s="63"/>
      <c r="K9070" s="65"/>
      <c r="L9070" s="65"/>
      <c r="M9070" s="65"/>
      <c r="N9070" s="65"/>
      <c r="O9070" s="63"/>
      <c r="P9070" s="63"/>
      <c r="Q9070" s="63"/>
      <c r="R9070" s="60"/>
      <c r="S9070" s="60"/>
      <c r="T9070" s="69"/>
      <c r="U9070" s="8"/>
      <c r="X9070" s="60"/>
    </row>
    <row r="9071" spans="1:27" ht="11.25" outlineLevel="4" x14ac:dyDescent="0.2">
      <c r="A9071" s="4"/>
      <c r="B9071" s="120"/>
      <c r="C9071" s="121">
        <v>23</v>
      </c>
      <c r="D9071" s="122" t="s">
        <v>760</v>
      </c>
      <c r="E9071" s="123" t="s">
        <v>4142</v>
      </c>
      <c r="F9071" s="124" t="s">
        <v>4143</v>
      </c>
      <c r="G9071" s="122" t="s">
        <v>3656</v>
      </c>
      <c r="H9071" s="125">
        <v>24</v>
      </c>
      <c r="I9071" s="126">
        <v>0</v>
      </c>
      <c r="J9071" s="127">
        <f>H9071*I9071</f>
        <v>0</v>
      </c>
      <c r="K9071" s="125"/>
      <c r="L9071" s="125">
        <f>H9071*K9071</f>
        <v>0</v>
      </c>
      <c r="M9071" s="125"/>
      <c r="N9071" s="125">
        <f>H9071*M9071</f>
        <v>0</v>
      </c>
      <c r="O9071" s="127">
        <v>15</v>
      </c>
      <c r="P9071" s="127">
        <f>J9071*(O9071/100)</f>
        <v>0</v>
      </c>
      <c r="Q9071" s="127">
        <f>J9071+P9071</f>
        <v>0</v>
      </c>
      <c r="R9071" s="128"/>
      <c r="S9071" s="128" t="s">
        <v>776</v>
      </c>
      <c r="T9071" s="129">
        <v>1</v>
      </c>
      <c r="U9071" s="8"/>
      <c r="V9071" s="8"/>
      <c r="W9071" s="8"/>
      <c r="X9071" s="60"/>
    </row>
    <row r="9072" spans="1:27" ht="9.75" outlineLevel="5" x14ac:dyDescent="0.2">
      <c r="A9072" s="130"/>
      <c r="B9072" s="131"/>
      <c r="C9072" s="131"/>
      <c r="D9072" s="132"/>
      <c r="E9072" s="136" t="s">
        <v>0</v>
      </c>
      <c r="F9072" s="159" t="s">
        <v>763</v>
      </c>
      <c r="G9072" s="159"/>
      <c r="H9072" s="160"/>
      <c r="I9072" s="161"/>
      <c r="J9072" s="162"/>
      <c r="K9072" s="134"/>
      <c r="L9072" s="134"/>
      <c r="M9072" s="134"/>
      <c r="N9072" s="134"/>
      <c r="O9072" s="135"/>
      <c r="P9072" s="135"/>
      <c r="Q9072" s="135"/>
      <c r="R9072" s="132"/>
      <c r="S9072" s="132"/>
      <c r="T9072" s="131"/>
      <c r="U9072" s="6"/>
      <c r="V9072" s="8"/>
      <c r="W9072" s="8"/>
      <c r="X9072" s="133" t="str">
        <f>F9072</f>
        <v>---</v>
      </c>
      <c r="Y9072" s="9"/>
      <c r="AA9072" s="11"/>
    </row>
    <row r="9073" spans="1:27" ht="7.5" customHeight="1" outlineLevel="5" x14ac:dyDescent="0.15">
      <c r="B9073" s="69"/>
      <c r="C9073" s="69"/>
      <c r="D9073" s="60"/>
      <c r="E9073" s="60"/>
      <c r="F9073" s="61"/>
      <c r="G9073" s="60"/>
      <c r="H9073" s="65"/>
      <c r="I9073" s="105"/>
      <c r="J9073" s="63"/>
      <c r="K9073" s="65"/>
      <c r="L9073" s="65"/>
      <c r="M9073" s="65"/>
      <c r="N9073" s="65"/>
      <c r="O9073" s="63"/>
      <c r="P9073" s="63"/>
      <c r="Q9073" s="63"/>
      <c r="R9073" s="60"/>
      <c r="S9073" s="60"/>
      <c r="T9073" s="69"/>
      <c r="U9073" s="8"/>
      <c r="X9073" s="60"/>
    </row>
    <row r="9074" spans="1:27" ht="11.25" outlineLevel="4" x14ac:dyDescent="0.2">
      <c r="A9074" s="4"/>
      <c r="B9074" s="120"/>
      <c r="C9074" s="121">
        <v>24</v>
      </c>
      <c r="D9074" s="122" t="s">
        <v>760</v>
      </c>
      <c r="E9074" s="123" t="s">
        <v>4144</v>
      </c>
      <c r="F9074" s="124" t="s">
        <v>4145</v>
      </c>
      <c r="G9074" s="122" t="s">
        <v>3656</v>
      </c>
      <c r="H9074" s="125">
        <v>24</v>
      </c>
      <c r="I9074" s="126">
        <v>0</v>
      </c>
      <c r="J9074" s="127">
        <f>H9074*I9074</f>
        <v>0</v>
      </c>
      <c r="K9074" s="125"/>
      <c r="L9074" s="125">
        <f>H9074*K9074</f>
        <v>0</v>
      </c>
      <c r="M9074" s="125"/>
      <c r="N9074" s="125">
        <f>H9074*M9074</f>
        <v>0</v>
      </c>
      <c r="O9074" s="127">
        <v>15</v>
      </c>
      <c r="P9074" s="127">
        <f>J9074*(O9074/100)</f>
        <v>0</v>
      </c>
      <c r="Q9074" s="127">
        <f>J9074+P9074</f>
        <v>0</v>
      </c>
      <c r="R9074" s="128"/>
      <c r="S9074" s="128" t="s">
        <v>776</v>
      </c>
      <c r="T9074" s="129">
        <v>1</v>
      </c>
      <c r="U9074" s="8"/>
      <c r="V9074" s="8"/>
      <c r="W9074" s="8"/>
      <c r="X9074" s="60"/>
    </row>
    <row r="9075" spans="1:27" ht="9.75" outlineLevel="5" x14ac:dyDescent="0.2">
      <c r="A9075" s="130"/>
      <c r="B9075" s="131"/>
      <c r="C9075" s="131"/>
      <c r="D9075" s="132"/>
      <c r="E9075" s="136" t="s">
        <v>0</v>
      </c>
      <c r="F9075" s="159" t="s">
        <v>763</v>
      </c>
      <c r="G9075" s="159"/>
      <c r="H9075" s="160"/>
      <c r="I9075" s="161"/>
      <c r="J9075" s="162"/>
      <c r="K9075" s="134"/>
      <c r="L9075" s="134"/>
      <c r="M9075" s="134"/>
      <c r="N9075" s="134"/>
      <c r="O9075" s="135"/>
      <c r="P9075" s="135"/>
      <c r="Q9075" s="135"/>
      <c r="R9075" s="132"/>
      <c r="S9075" s="132"/>
      <c r="T9075" s="131"/>
      <c r="U9075" s="6"/>
      <c r="V9075" s="8"/>
      <c r="W9075" s="8"/>
      <c r="X9075" s="133" t="str">
        <f>F9075</f>
        <v>---</v>
      </c>
      <c r="Y9075" s="9"/>
      <c r="AA9075" s="11"/>
    </row>
    <row r="9076" spans="1:27" ht="7.5" customHeight="1" outlineLevel="5" x14ac:dyDescent="0.15">
      <c r="B9076" s="69"/>
      <c r="C9076" s="69"/>
      <c r="D9076" s="60"/>
      <c r="E9076" s="60"/>
      <c r="F9076" s="61"/>
      <c r="G9076" s="60"/>
      <c r="H9076" s="65"/>
      <c r="I9076" s="105"/>
      <c r="J9076" s="63"/>
      <c r="K9076" s="65"/>
      <c r="L9076" s="65"/>
      <c r="M9076" s="65"/>
      <c r="N9076" s="65"/>
      <c r="O9076" s="63"/>
      <c r="P9076" s="63"/>
      <c r="Q9076" s="63"/>
      <c r="R9076" s="60"/>
      <c r="S9076" s="60"/>
      <c r="T9076" s="69"/>
      <c r="U9076" s="8"/>
      <c r="X9076" s="60"/>
    </row>
    <row r="9077" spans="1:27" ht="11.25" outlineLevel="4" x14ac:dyDescent="0.2">
      <c r="A9077" s="4"/>
      <c r="B9077" s="120"/>
      <c r="C9077" s="121">
        <v>25</v>
      </c>
      <c r="D9077" s="122" t="s">
        <v>760</v>
      </c>
      <c r="E9077" s="123" t="s">
        <v>4146</v>
      </c>
      <c r="F9077" s="124" t="s">
        <v>4147</v>
      </c>
      <c r="G9077" s="122" t="s">
        <v>3656</v>
      </c>
      <c r="H9077" s="125">
        <v>24</v>
      </c>
      <c r="I9077" s="126">
        <v>0</v>
      </c>
      <c r="J9077" s="127">
        <f>H9077*I9077</f>
        <v>0</v>
      </c>
      <c r="K9077" s="125"/>
      <c r="L9077" s="125">
        <f>H9077*K9077</f>
        <v>0</v>
      </c>
      <c r="M9077" s="125"/>
      <c r="N9077" s="125">
        <f>H9077*M9077</f>
        <v>0</v>
      </c>
      <c r="O9077" s="127">
        <v>15</v>
      </c>
      <c r="P9077" s="127">
        <f>J9077*(O9077/100)</f>
        <v>0</v>
      </c>
      <c r="Q9077" s="127">
        <f>J9077+P9077</f>
        <v>0</v>
      </c>
      <c r="R9077" s="128"/>
      <c r="S9077" s="128" t="s">
        <v>776</v>
      </c>
      <c r="T9077" s="129">
        <v>1</v>
      </c>
      <c r="U9077" s="8"/>
      <c r="V9077" s="8"/>
      <c r="W9077" s="8"/>
      <c r="X9077" s="60"/>
    </row>
    <row r="9078" spans="1:27" ht="9.75" outlineLevel="5" x14ac:dyDescent="0.2">
      <c r="A9078" s="130"/>
      <c r="B9078" s="131"/>
      <c r="C9078" s="131"/>
      <c r="D9078" s="132"/>
      <c r="E9078" s="136" t="s">
        <v>0</v>
      </c>
      <c r="F9078" s="159" t="s">
        <v>763</v>
      </c>
      <c r="G9078" s="159"/>
      <c r="H9078" s="160"/>
      <c r="I9078" s="161"/>
      <c r="J9078" s="162"/>
      <c r="K9078" s="134"/>
      <c r="L9078" s="134"/>
      <c r="M9078" s="134"/>
      <c r="N9078" s="134"/>
      <c r="O9078" s="135"/>
      <c r="P9078" s="135"/>
      <c r="Q9078" s="135"/>
      <c r="R9078" s="132"/>
      <c r="S9078" s="132"/>
      <c r="T9078" s="131"/>
      <c r="U9078" s="6"/>
      <c r="V9078" s="8"/>
      <c r="W9078" s="8"/>
      <c r="X9078" s="133" t="str">
        <f>F9078</f>
        <v>---</v>
      </c>
      <c r="Y9078" s="9"/>
      <c r="AA9078" s="11"/>
    </row>
    <row r="9079" spans="1:27" ht="7.5" customHeight="1" outlineLevel="5" x14ac:dyDescent="0.15">
      <c r="B9079" s="69"/>
      <c r="C9079" s="69"/>
      <c r="D9079" s="60"/>
      <c r="E9079" s="60"/>
      <c r="F9079" s="61"/>
      <c r="G9079" s="60"/>
      <c r="H9079" s="65"/>
      <c r="I9079" s="105"/>
      <c r="J9079" s="63"/>
      <c r="K9079" s="65"/>
      <c r="L9079" s="65"/>
      <c r="M9079" s="65"/>
      <c r="N9079" s="65"/>
      <c r="O9079" s="63"/>
      <c r="P9079" s="63"/>
      <c r="Q9079" s="63"/>
      <c r="R9079" s="60"/>
      <c r="S9079" s="60"/>
      <c r="T9079" s="69"/>
      <c r="U9079" s="8"/>
      <c r="X9079" s="60"/>
    </row>
    <row r="9080" spans="1:27" ht="11.25" outlineLevel="4" x14ac:dyDescent="0.2">
      <c r="A9080" s="4"/>
      <c r="B9080" s="120"/>
      <c r="C9080" s="121">
        <v>26</v>
      </c>
      <c r="D9080" s="122" t="s">
        <v>534</v>
      </c>
      <c r="E9080" s="123" t="s">
        <v>4148</v>
      </c>
      <c r="F9080" s="124" t="s">
        <v>4149</v>
      </c>
      <c r="G9080" s="122" t="s">
        <v>724</v>
      </c>
      <c r="H9080" s="125">
        <v>1</v>
      </c>
      <c r="I9080" s="126">
        <v>0</v>
      </c>
      <c r="J9080" s="127">
        <f>H9080*I9080</f>
        <v>0</v>
      </c>
      <c r="K9080" s="125"/>
      <c r="L9080" s="125">
        <f>H9080*K9080</f>
        <v>0</v>
      </c>
      <c r="M9080" s="125"/>
      <c r="N9080" s="125">
        <f>H9080*M9080</f>
        <v>0</v>
      </c>
      <c r="O9080" s="127">
        <v>15</v>
      </c>
      <c r="P9080" s="127">
        <f>J9080*(O9080/100)</f>
        <v>0</v>
      </c>
      <c r="Q9080" s="127">
        <f>J9080+P9080</f>
        <v>0</v>
      </c>
      <c r="R9080" s="128"/>
      <c r="S9080" s="128" t="s">
        <v>538</v>
      </c>
      <c r="T9080" s="129">
        <v>1</v>
      </c>
      <c r="U9080" s="8"/>
      <c r="V9080" s="8"/>
      <c r="W9080" s="8"/>
      <c r="X9080" s="60"/>
    </row>
    <row r="9081" spans="1:27" ht="9.75" outlineLevel="5" x14ac:dyDescent="0.2">
      <c r="A9081" s="130"/>
      <c r="B9081" s="131"/>
      <c r="C9081" s="131"/>
      <c r="D9081" s="132"/>
      <c r="E9081" s="136" t="s">
        <v>0</v>
      </c>
      <c r="F9081" s="159" t="s">
        <v>4150</v>
      </c>
      <c r="G9081" s="159"/>
      <c r="H9081" s="160"/>
      <c r="I9081" s="161"/>
      <c r="J9081" s="162"/>
      <c r="K9081" s="134"/>
      <c r="L9081" s="134"/>
      <c r="M9081" s="134"/>
      <c r="N9081" s="134"/>
      <c r="O9081" s="135"/>
      <c r="P9081" s="135"/>
      <c r="Q9081" s="135"/>
      <c r="R9081" s="132"/>
      <c r="S9081" s="132"/>
      <c r="T9081" s="131"/>
      <c r="U9081" s="6"/>
      <c r="V9081" s="8"/>
      <c r="W9081" s="8"/>
      <c r="X9081" s="133" t="str">
        <f>F9081</f>
        <v>Montáž strukturované kabeláže rozvaděče optického nástěnného</v>
      </c>
      <c r="Y9081" s="9"/>
      <c r="AA9081" s="11"/>
    </row>
    <row r="9082" spans="1:27" ht="7.5" customHeight="1" outlineLevel="5" x14ac:dyDescent="0.15">
      <c r="B9082" s="69"/>
      <c r="C9082" s="69"/>
      <c r="D9082" s="60"/>
      <c r="E9082" s="60"/>
      <c r="F9082" s="61"/>
      <c r="G9082" s="60"/>
      <c r="H9082" s="65"/>
      <c r="I9082" s="105"/>
      <c r="J9082" s="63"/>
      <c r="K9082" s="65"/>
      <c r="L9082" s="65"/>
      <c r="M9082" s="65"/>
      <c r="N9082" s="65"/>
      <c r="O9082" s="63"/>
      <c r="P9082" s="63"/>
      <c r="Q9082" s="63"/>
      <c r="R9082" s="60"/>
      <c r="S9082" s="60"/>
      <c r="T9082" s="69"/>
      <c r="U9082" s="8"/>
      <c r="X9082" s="60"/>
    </row>
    <row r="9083" spans="1:27" ht="33.75" outlineLevel="4" x14ac:dyDescent="0.2">
      <c r="A9083" s="4"/>
      <c r="B9083" s="120"/>
      <c r="C9083" s="121">
        <v>27</v>
      </c>
      <c r="D9083" s="122" t="s">
        <v>760</v>
      </c>
      <c r="E9083" s="123" t="s">
        <v>4151</v>
      </c>
      <c r="F9083" s="124" t="s">
        <v>4152</v>
      </c>
      <c r="G9083" s="122" t="s">
        <v>3656</v>
      </c>
      <c r="H9083" s="125">
        <v>1</v>
      </c>
      <c r="I9083" s="126">
        <v>0</v>
      </c>
      <c r="J9083" s="127">
        <f>H9083*I9083</f>
        <v>0</v>
      </c>
      <c r="K9083" s="125"/>
      <c r="L9083" s="125">
        <f>H9083*K9083</f>
        <v>0</v>
      </c>
      <c r="M9083" s="125"/>
      <c r="N9083" s="125">
        <f>H9083*M9083</f>
        <v>0</v>
      </c>
      <c r="O9083" s="127">
        <v>15</v>
      </c>
      <c r="P9083" s="127">
        <f>J9083*(O9083/100)</f>
        <v>0</v>
      </c>
      <c r="Q9083" s="127">
        <f>J9083+P9083</f>
        <v>0</v>
      </c>
      <c r="R9083" s="128"/>
      <c r="S9083" s="128" t="s">
        <v>776</v>
      </c>
      <c r="T9083" s="129">
        <v>1</v>
      </c>
      <c r="U9083" s="8"/>
      <c r="V9083" s="8"/>
      <c r="W9083" s="8"/>
      <c r="X9083" s="60"/>
    </row>
    <row r="9084" spans="1:27" ht="9.75" outlineLevel="5" x14ac:dyDescent="0.2">
      <c r="A9084" s="130"/>
      <c r="B9084" s="131"/>
      <c r="C9084" s="131"/>
      <c r="D9084" s="132"/>
      <c r="E9084" s="136" t="s">
        <v>0</v>
      </c>
      <c r="F9084" s="159" t="s">
        <v>763</v>
      </c>
      <c r="G9084" s="159"/>
      <c r="H9084" s="160"/>
      <c r="I9084" s="161"/>
      <c r="J9084" s="162"/>
      <c r="K9084" s="134"/>
      <c r="L9084" s="134"/>
      <c r="M9084" s="134"/>
      <c r="N9084" s="134"/>
      <c r="O9084" s="135"/>
      <c r="P9084" s="135"/>
      <c r="Q9084" s="135"/>
      <c r="R9084" s="132"/>
      <c r="S9084" s="132"/>
      <c r="T9084" s="131"/>
      <c r="U9084" s="6"/>
      <c r="V9084" s="8"/>
      <c r="W9084" s="8"/>
      <c r="X9084" s="133" t="str">
        <f>F9084</f>
        <v>---</v>
      </c>
      <c r="Y9084" s="9"/>
      <c r="AA9084" s="11"/>
    </row>
    <row r="9085" spans="1:27" ht="7.5" customHeight="1" outlineLevel="5" x14ac:dyDescent="0.15">
      <c r="B9085" s="69"/>
      <c r="C9085" s="69"/>
      <c r="D9085" s="60"/>
      <c r="E9085" s="60"/>
      <c r="F9085" s="61"/>
      <c r="G9085" s="60"/>
      <c r="H9085" s="65"/>
      <c r="I9085" s="105"/>
      <c r="J9085" s="63"/>
      <c r="K9085" s="65"/>
      <c r="L9085" s="65"/>
      <c r="M9085" s="65"/>
      <c r="N9085" s="65"/>
      <c r="O9085" s="63"/>
      <c r="P9085" s="63"/>
      <c r="Q9085" s="63"/>
      <c r="R9085" s="60"/>
      <c r="S9085" s="60"/>
      <c r="T9085" s="69"/>
      <c r="U9085" s="8"/>
      <c r="X9085" s="60"/>
    </row>
    <row r="9086" spans="1:27" ht="22.5" outlineLevel="4" x14ac:dyDescent="0.2">
      <c r="A9086" s="4"/>
      <c r="B9086" s="120"/>
      <c r="C9086" s="121">
        <v>28</v>
      </c>
      <c r="D9086" s="122" t="s">
        <v>760</v>
      </c>
      <c r="E9086" s="123" t="s">
        <v>4153</v>
      </c>
      <c r="F9086" s="124" t="s">
        <v>4154</v>
      </c>
      <c r="G9086" s="122" t="s">
        <v>3656</v>
      </c>
      <c r="H9086" s="125">
        <v>7</v>
      </c>
      <c r="I9086" s="126">
        <v>0</v>
      </c>
      <c r="J9086" s="127">
        <f>H9086*I9086</f>
        <v>0</v>
      </c>
      <c r="K9086" s="125"/>
      <c r="L9086" s="125">
        <f>H9086*K9086</f>
        <v>0</v>
      </c>
      <c r="M9086" s="125"/>
      <c r="N9086" s="125">
        <f>H9086*M9086</f>
        <v>0</v>
      </c>
      <c r="O9086" s="127">
        <v>15</v>
      </c>
      <c r="P9086" s="127">
        <f>J9086*(O9086/100)</f>
        <v>0</v>
      </c>
      <c r="Q9086" s="127">
        <f>J9086+P9086</f>
        <v>0</v>
      </c>
      <c r="R9086" s="128"/>
      <c r="S9086" s="128" t="s">
        <v>776</v>
      </c>
      <c r="T9086" s="129">
        <v>1</v>
      </c>
      <c r="U9086" s="8"/>
      <c r="V9086" s="8"/>
      <c r="W9086" s="8"/>
      <c r="X9086" s="60"/>
    </row>
    <row r="9087" spans="1:27" ht="9.75" outlineLevel="5" x14ac:dyDescent="0.2">
      <c r="A9087" s="130"/>
      <c r="B9087" s="131"/>
      <c r="C9087" s="131"/>
      <c r="D9087" s="132"/>
      <c r="E9087" s="136" t="s">
        <v>0</v>
      </c>
      <c r="F9087" s="159" t="s">
        <v>763</v>
      </c>
      <c r="G9087" s="159"/>
      <c r="H9087" s="160"/>
      <c r="I9087" s="161"/>
      <c r="J9087" s="162"/>
      <c r="K9087" s="134"/>
      <c r="L9087" s="134"/>
      <c r="M9087" s="134"/>
      <c r="N9087" s="134"/>
      <c r="O9087" s="135"/>
      <c r="P9087" s="135"/>
      <c r="Q9087" s="135"/>
      <c r="R9087" s="132"/>
      <c r="S9087" s="132"/>
      <c r="T9087" s="131"/>
      <c r="U9087" s="6"/>
      <c r="V9087" s="8"/>
      <c r="W9087" s="8"/>
      <c r="X9087" s="133" t="str">
        <f>F9087</f>
        <v>---</v>
      </c>
      <c r="Y9087" s="9"/>
      <c r="AA9087" s="11"/>
    </row>
    <row r="9088" spans="1:27" ht="7.5" customHeight="1" outlineLevel="5" x14ac:dyDescent="0.15">
      <c r="B9088" s="69"/>
      <c r="C9088" s="69"/>
      <c r="D9088" s="60"/>
      <c r="E9088" s="60"/>
      <c r="F9088" s="61"/>
      <c r="G9088" s="60"/>
      <c r="H9088" s="65"/>
      <c r="I9088" s="105"/>
      <c r="J9088" s="63"/>
      <c r="K9088" s="65"/>
      <c r="L9088" s="65"/>
      <c r="M9088" s="65"/>
      <c r="N9088" s="65"/>
      <c r="O9088" s="63"/>
      <c r="P9088" s="63"/>
      <c r="Q9088" s="63"/>
      <c r="R9088" s="60"/>
      <c r="S9088" s="60"/>
      <c r="T9088" s="69"/>
      <c r="U9088" s="8"/>
      <c r="X9088" s="60"/>
    </row>
    <row r="9089" spans="1:27" outlineLevel="4" x14ac:dyDescent="0.15">
      <c r="B9089" s="6"/>
      <c r="C9089" s="6"/>
      <c r="D9089" s="6"/>
      <c r="E9089" s="6"/>
      <c r="F9089" s="6"/>
      <c r="G9089" s="6"/>
      <c r="H9089" s="6"/>
      <c r="I9089" s="8"/>
      <c r="J9089" s="8"/>
      <c r="K9089" s="6"/>
      <c r="L9089" s="6"/>
      <c r="M9089" s="6"/>
      <c r="N9089" s="6"/>
      <c r="O9089" s="6"/>
      <c r="P9089" s="8"/>
      <c r="Q9089" s="8"/>
      <c r="R9089" s="8"/>
      <c r="S9089" s="6"/>
      <c r="T9089" s="6"/>
      <c r="X9089" s="6"/>
    </row>
    <row r="9090" spans="1:27" ht="11.25" outlineLevel="3" x14ac:dyDescent="0.2">
      <c r="A9090" s="96" t="s">
        <v>340</v>
      </c>
      <c r="B9090" s="100">
        <v>4</v>
      </c>
      <c r="C9090" s="114"/>
      <c r="D9090" s="115" t="s">
        <v>533</v>
      </c>
      <c r="E9090" s="115"/>
      <c r="F9090" s="116" t="s">
        <v>218</v>
      </c>
      <c r="G9090" s="115"/>
      <c r="H9090" s="117"/>
      <c r="I9090" s="118"/>
      <c r="J9090" s="98">
        <f>SUBTOTAL(9,J9091:J9103)</f>
        <v>0</v>
      </c>
      <c r="K9090" s="117"/>
      <c r="L9090" s="99">
        <f>SUBTOTAL(9,L9091:L9103)</f>
        <v>0</v>
      </c>
      <c r="M9090" s="117"/>
      <c r="N9090" s="99">
        <f>SUBTOTAL(9,N9091:N9103)</f>
        <v>0</v>
      </c>
      <c r="O9090" s="119"/>
      <c r="P9090" s="98">
        <f>SUBTOTAL(9,P9091:P9103)</f>
        <v>0</v>
      </c>
      <c r="Q9090" s="98">
        <f>SUBTOTAL(9,Q9091:Q9103)</f>
        <v>0</v>
      </c>
      <c r="R9090" s="115"/>
      <c r="S9090" s="115"/>
      <c r="T9090" s="100">
        <f>SUBTOTAL(9,T9091:T9103)</f>
        <v>4</v>
      </c>
      <c r="U9090" s="6"/>
      <c r="V9090" s="8"/>
      <c r="W9090" s="8"/>
      <c r="X9090" s="60"/>
    </row>
    <row r="9091" spans="1:27" ht="11.25" outlineLevel="4" x14ac:dyDescent="0.2">
      <c r="A9091" s="4"/>
      <c r="B9091" s="120"/>
      <c r="C9091" s="121">
        <v>1</v>
      </c>
      <c r="D9091" s="122" t="s">
        <v>534</v>
      </c>
      <c r="E9091" s="123" t="s">
        <v>4158</v>
      </c>
      <c r="F9091" s="124" t="s">
        <v>4159</v>
      </c>
      <c r="G9091" s="122" t="s">
        <v>724</v>
      </c>
      <c r="H9091" s="125">
        <v>24</v>
      </c>
      <c r="I9091" s="126">
        <v>0</v>
      </c>
      <c r="J9091" s="127">
        <f>H9091*I9091</f>
        <v>0</v>
      </c>
      <c r="K9091" s="125"/>
      <c r="L9091" s="125">
        <f>H9091*K9091</f>
        <v>0</v>
      </c>
      <c r="M9091" s="125"/>
      <c r="N9091" s="125">
        <f>H9091*M9091</f>
        <v>0</v>
      </c>
      <c r="O9091" s="127">
        <v>15</v>
      </c>
      <c r="P9091" s="127">
        <f>J9091*(O9091/100)</f>
        <v>0</v>
      </c>
      <c r="Q9091" s="127">
        <f>J9091+P9091</f>
        <v>0</v>
      </c>
      <c r="R9091" s="128"/>
      <c r="S9091" s="128" t="s">
        <v>538</v>
      </c>
      <c r="T9091" s="129">
        <v>1</v>
      </c>
      <c r="U9091" s="8"/>
      <c r="V9091" s="8"/>
      <c r="W9091" s="8"/>
      <c r="X9091" s="60"/>
    </row>
    <row r="9092" spans="1:27" ht="9.75" outlineLevel="5" x14ac:dyDescent="0.2">
      <c r="A9092" s="130"/>
      <c r="B9092" s="131"/>
      <c r="C9092" s="131"/>
      <c r="D9092" s="132"/>
      <c r="E9092" s="136" t="s">
        <v>0</v>
      </c>
      <c r="F9092" s="159" t="s">
        <v>4160</v>
      </c>
      <c r="G9092" s="159"/>
      <c r="H9092" s="160"/>
      <c r="I9092" s="161"/>
      <c r="J9092" s="162"/>
      <c r="K9092" s="134"/>
      <c r="L9092" s="134"/>
      <c r="M9092" s="134"/>
      <c r="N9092" s="134"/>
      <c r="O9092" s="135"/>
      <c r="P9092" s="135"/>
      <c r="Q9092" s="135"/>
      <c r="R9092" s="132"/>
      <c r="S9092" s="132"/>
      <c r="T9092" s="131"/>
      <c r="U9092" s="6"/>
      <c r="V9092" s="8"/>
      <c r="W9092" s="8"/>
      <c r="X9092" s="133" t="str">
        <f>F9092</f>
        <v>Montáž strukturované kabeláže zásuvek datových popis portů patchpanelu</v>
      </c>
      <c r="Y9092" s="9"/>
      <c r="AA9092" s="11"/>
    </row>
    <row r="9093" spans="1:27" ht="7.5" customHeight="1" outlineLevel="5" x14ac:dyDescent="0.15">
      <c r="B9093" s="69"/>
      <c r="C9093" s="69"/>
      <c r="D9093" s="60"/>
      <c r="E9093" s="60"/>
      <c r="F9093" s="61"/>
      <c r="G9093" s="60"/>
      <c r="H9093" s="65"/>
      <c r="I9093" s="105"/>
      <c r="J9093" s="63"/>
      <c r="K9093" s="65"/>
      <c r="L9093" s="65"/>
      <c r="M9093" s="65"/>
      <c r="N9093" s="65"/>
      <c r="O9093" s="63"/>
      <c r="P9093" s="63"/>
      <c r="Q9093" s="63"/>
      <c r="R9093" s="60"/>
      <c r="S9093" s="60"/>
      <c r="T9093" s="69"/>
      <c r="U9093" s="8"/>
      <c r="X9093" s="60"/>
    </row>
    <row r="9094" spans="1:27" ht="11.25" outlineLevel="4" x14ac:dyDescent="0.2">
      <c r="A9094" s="4"/>
      <c r="B9094" s="120"/>
      <c r="C9094" s="121">
        <v>2</v>
      </c>
      <c r="D9094" s="122" t="s">
        <v>534</v>
      </c>
      <c r="E9094" s="123" t="s">
        <v>4161</v>
      </c>
      <c r="F9094" s="124" t="s">
        <v>4162</v>
      </c>
      <c r="G9094" s="122" t="s">
        <v>724</v>
      </c>
      <c r="H9094" s="125">
        <v>36</v>
      </c>
      <c r="I9094" s="126">
        <v>0</v>
      </c>
      <c r="J9094" s="127">
        <f>H9094*I9094</f>
        <v>0</v>
      </c>
      <c r="K9094" s="125"/>
      <c r="L9094" s="125">
        <f>H9094*K9094</f>
        <v>0</v>
      </c>
      <c r="M9094" s="125"/>
      <c r="N9094" s="125">
        <f>H9094*M9094</f>
        <v>0</v>
      </c>
      <c r="O9094" s="127">
        <v>15</v>
      </c>
      <c r="P9094" s="127">
        <f>J9094*(O9094/100)</f>
        <v>0</v>
      </c>
      <c r="Q9094" s="127">
        <f>J9094+P9094</f>
        <v>0</v>
      </c>
      <c r="R9094" s="128"/>
      <c r="S9094" s="128" t="s">
        <v>538</v>
      </c>
      <c r="T9094" s="129">
        <v>1</v>
      </c>
      <c r="U9094" s="8"/>
      <c r="V9094" s="8"/>
      <c r="W9094" s="8"/>
      <c r="X9094" s="60"/>
    </row>
    <row r="9095" spans="1:27" ht="9.75" outlineLevel="5" x14ac:dyDescent="0.2">
      <c r="A9095" s="130"/>
      <c r="B9095" s="131"/>
      <c r="C9095" s="131"/>
      <c r="D9095" s="132"/>
      <c r="E9095" s="136" t="s">
        <v>0</v>
      </c>
      <c r="F9095" s="159" t="s">
        <v>4163</v>
      </c>
      <c r="G9095" s="159"/>
      <c r="H9095" s="160"/>
      <c r="I9095" s="161"/>
      <c r="J9095" s="162"/>
      <c r="K9095" s="134"/>
      <c r="L9095" s="134"/>
      <c r="M9095" s="134"/>
      <c r="N9095" s="134"/>
      <c r="O9095" s="135"/>
      <c r="P9095" s="135"/>
      <c r="Q9095" s="135"/>
      <c r="R9095" s="132"/>
      <c r="S9095" s="132"/>
      <c r="T9095" s="131"/>
      <c r="U9095" s="6"/>
      <c r="V9095" s="8"/>
      <c r="W9095" s="8"/>
      <c r="X9095" s="133" t="str">
        <f>F9095</f>
        <v>Montáž strukturované kabeláže měření segmentu metalického s vyhotovením protokolu</v>
      </c>
      <c r="Y9095" s="9"/>
      <c r="AA9095" s="11"/>
    </row>
    <row r="9096" spans="1:27" ht="7.5" customHeight="1" outlineLevel="5" x14ac:dyDescent="0.15">
      <c r="B9096" s="69"/>
      <c r="C9096" s="69"/>
      <c r="D9096" s="60"/>
      <c r="E9096" s="60"/>
      <c r="F9096" s="61"/>
      <c r="G9096" s="60"/>
      <c r="H9096" s="65"/>
      <c r="I9096" s="105"/>
      <c r="J9096" s="63"/>
      <c r="K9096" s="65"/>
      <c r="L9096" s="65"/>
      <c r="M9096" s="65"/>
      <c r="N9096" s="65"/>
      <c r="O9096" s="63"/>
      <c r="P9096" s="63"/>
      <c r="Q9096" s="63"/>
      <c r="R9096" s="60"/>
      <c r="S9096" s="60"/>
      <c r="T9096" s="69"/>
      <c r="U9096" s="8"/>
      <c r="X9096" s="60"/>
    </row>
    <row r="9097" spans="1:27" ht="11.25" outlineLevel="4" x14ac:dyDescent="0.2">
      <c r="A9097" s="4"/>
      <c r="B9097" s="120"/>
      <c r="C9097" s="121">
        <v>3</v>
      </c>
      <c r="D9097" s="122" t="s">
        <v>534</v>
      </c>
      <c r="E9097" s="123" t="s">
        <v>4164</v>
      </c>
      <c r="F9097" s="124" t="s">
        <v>4165</v>
      </c>
      <c r="G9097" s="122" t="s">
        <v>724</v>
      </c>
      <c r="H9097" s="125">
        <v>6</v>
      </c>
      <c r="I9097" s="126">
        <v>0</v>
      </c>
      <c r="J9097" s="127">
        <f>H9097*I9097</f>
        <v>0</v>
      </c>
      <c r="K9097" s="125"/>
      <c r="L9097" s="125">
        <f>H9097*K9097</f>
        <v>0</v>
      </c>
      <c r="M9097" s="125"/>
      <c r="N9097" s="125">
        <f>H9097*M9097</f>
        <v>0</v>
      </c>
      <c r="O9097" s="127">
        <v>15</v>
      </c>
      <c r="P9097" s="127">
        <f>J9097*(O9097/100)</f>
        <v>0</v>
      </c>
      <c r="Q9097" s="127">
        <f>J9097+P9097</f>
        <v>0</v>
      </c>
      <c r="R9097" s="128"/>
      <c r="S9097" s="128" t="s">
        <v>538</v>
      </c>
      <c r="T9097" s="129">
        <v>1</v>
      </c>
      <c r="U9097" s="8"/>
      <c r="V9097" s="8"/>
      <c r="W9097" s="8"/>
      <c r="X9097" s="60"/>
    </row>
    <row r="9098" spans="1:27" ht="9.75" outlineLevel="5" x14ac:dyDescent="0.2">
      <c r="A9098" s="130"/>
      <c r="B9098" s="131"/>
      <c r="C9098" s="131"/>
      <c r="D9098" s="132"/>
      <c r="E9098" s="136" t="s">
        <v>0</v>
      </c>
      <c r="F9098" s="159" t="s">
        <v>4166</v>
      </c>
      <c r="G9098" s="159"/>
      <c r="H9098" s="160"/>
      <c r="I9098" s="161"/>
      <c r="J9098" s="162"/>
      <c r="K9098" s="134"/>
      <c r="L9098" s="134"/>
      <c r="M9098" s="134"/>
      <c r="N9098" s="134"/>
      <c r="O9098" s="135"/>
      <c r="P9098" s="135"/>
      <c r="Q9098" s="135"/>
      <c r="R9098" s="132"/>
      <c r="S9098" s="132"/>
      <c r="T9098" s="131"/>
      <c r="U9098" s="6"/>
      <c r="V9098" s="8"/>
      <c r="W9098" s="8"/>
      <c r="X9098" s="133" t="str">
        <f>F9098</f>
        <v>Montáž strukturované kabeláže měření segmentu optického, měření útlumu, 2 okna</v>
      </c>
      <c r="Y9098" s="9"/>
      <c r="AA9098" s="11"/>
    </row>
    <row r="9099" spans="1:27" ht="7.5" customHeight="1" outlineLevel="5" x14ac:dyDescent="0.15">
      <c r="B9099" s="69"/>
      <c r="C9099" s="69"/>
      <c r="D9099" s="60"/>
      <c r="E9099" s="60"/>
      <c r="F9099" s="61"/>
      <c r="G9099" s="60"/>
      <c r="H9099" s="65"/>
      <c r="I9099" s="105"/>
      <c r="J9099" s="63"/>
      <c r="K9099" s="65"/>
      <c r="L9099" s="65"/>
      <c r="M9099" s="65"/>
      <c r="N9099" s="65"/>
      <c r="O9099" s="63"/>
      <c r="P9099" s="63"/>
      <c r="Q9099" s="63"/>
      <c r="R9099" s="60"/>
      <c r="S9099" s="60"/>
      <c r="T9099" s="69"/>
      <c r="U9099" s="8"/>
      <c r="X9099" s="60"/>
    </row>
    <row r="9100" spans="1:27" ht="11.25" outlineLevel="4" x14ac:dyDescent="0.2">
      <c r="A9100" s="4"/>
      <c r="B9100" s="120"/>
      <c r="C9100" s="121">
        <v>4</v>
      </c>
      <c r="D9100" s="122" t="s">
        <v>534</v>
      </c>
      <c r="E9100" s="123" t="s">
        <v>4155</v>
      </c>
      <c r="F9100" s="124" t="s">
        <v>4156</v>
      </c>
      <c r="G9100" s="122" t="s">
        <v>724</v>
      </c>
      <c r="H9100" s="125">
        <v>36</v>
      </c>
      <c r="I9100" s="126">
        <v>0</v>
      </c>
      <c r="J9100" s="127">
        <f>H9100*I9100</f>
        <v>0</v>
      </c>
      <c r="K9100" s="125"/>
      <c r="L9100" s="125">
        <f>H9100*K9100</f>
        <v>0</v>
      </c>
      <c r="M9100" s="125"/>
      <c r="N9100" s="125">
        <f>H9100*M9100</f>
        <v>0</v>
      </c>
      <c r="O9100" s="127">
        <v>15</v>
      </c>
      <c r="P9100" s="127">
        <f>J9100*(O9100/100)</f>
        <v>0</v>
      </c>
      <c r="Q9100" s="127">
        <f>J9100+P9100</f>
        <v>0</v>
      </c>
      <c r="R9100" s="128"/>
      <c r="S9100" s="128" t="s">
        <v>538</v>
      </c>
      <c r="T9100" s="129">
        <v>1</v>
      </c>
      <c r="U9100" s="8"/>
      <c r="V9100" s="8"/>
      <c r="W9100" s="8"/>
      <c r="X9100" s="60"/>
    </row>
    <row r="9101" spans="1:27" ht="9.75" outlineLevel="5" x14ac:dyDescent="0.2">
      <c r="A9101" s="130"/>
      <c r="B9101" s="131"/>
      <c r="C9101" s="131"/>
      <c r="D9101" s="132"/>
      <c r="E9101" s="136" t="s">
        <v>0</v>
      </c>
      <c r="F9101" s="159" t="s">
        <v>4157</v>
      </c>
      <c r="G9101" s="159"/>
      <c r="H9101" s="160"/>
      <c r="I9101" s="161"/>
      <c r="J9101" s="162"/>
      <c r="K9101" s="134"/>
      <c r="L9101" s="134"/>
      <c r="M9101" s="134"/>
      <c r="N9101" s="134"/>
      <c r="O9101" s="135"/>
      <c r="P9101" s="135"/>
      <c r="Q9101" s="135"/>
      <c r="R9101" s="132"/>
      <c r="S9101" s="132"/>
      <c r="T9101" s="131"/>
      <c r="U9101" s="6"/>
      <c r="V9101" s="8"/>
      <c r="W9101" s="8"/>
      <c r="X9101" s="133" t="str">
        <f>F9101</f>
        <v>Montáž strukturované kabeláže zásuvek datových popis portu zásuvky</v>
      </c>
      <c r="Y9101" s="9"/>
      <c r="AA9101" s="11"/>
    </row>
    <row r="9102" spans="1:27" ht="7.5" customHeight="1" outlineLevel="5" x14ac:dyDescent="0.15">
      <c r="B9102" s="69"/>
      <c r="C9102" s="69"/>
      <c r="D9102" s="60"/>
      <c r="E9102" s="60"/>
      <c r="F9102" s="61"/>
      <c r="G9102" s="60"/>
      <c r="H9102" s="65"/>
      <c r="I9102" s="105"/>
      <c r="J9102" s="63"/>
      <c r="K9102" s="65"/>
      <c r="L9102" s="65"/>
      <c r="M9102" s="65"/>
      <c r="N9102" s="65"/>
      <c r="O9102" s="63"/>
      <c r="P9102" s="63"/>
      <c r="Q9102" s="63"/>
      <c r="R9102" s="60"/>
      <c r="S9102" s="60"/>
      <c r="T9102" s="69"/>
      <c r="U9102" s="8"/>
      <c r="X9102" s="60"/>
    </row>
    <row r="9103" spans="1:27" outlineLevel="4" x14ac:dyDescent="0.15">
      <c r="B9103" s="6"/>
      <c r="C9103" s="6"/>
      <c r="D9103" s="6"/>
      <c r="E9103" s="6"/>
      <c r="F9103" s="6"/>
      <c r="G9103" s="6"/>
      <c r="H9103" s="6"/>
      <c r="I9103" s="8"/>
      <c r="J9103" s="8"/>
      <c r="K9103" s="6"/>
      <c r="L9103" s="6"/>
      <c r="M9103" s="6"/>
      <c r="N9103" s="6"/>
      <c r="O9103" s="6"/>
      <c r="P9103" s="8"/>
      <c r="Q9103" s="8"/>
      <c r="R9103" s="8"/>
      <c r="S9103" s="6"/>
      <c r="T9103" s="6"/>
      <c r="X9103" s="6"/>
    </row>
    <row r="9104" spans="1:27" ht="11.25" outlineLevel="3" x14ac:dyDescent="0.2">
      <c r="A9104" s="96" t="s">
        <v>341</v>
      </c>
      <c r="B9104" s="100">
        <v>4</v>
      </c>
      <c r="C9104" s="114"/>
      <c r="D9104" s="115" t="s">
        <v>533</v>
      </c>
      <c r="E9104" s="115"/>
      <c r="F9104" s="116" t="s">
        <v>220</v>
      </c>
      <c r="G9104" s="115"/>
      <c r="H9104" s="117"/>
      <c r="I9104" s="118"/>
      <c r="J9104" s="98">
        <f>SUBTOTAL(9,J9105:J9216)</f>
        <v>0</v>
      </c>
      <c r="K9104" s="117"/>
      <c r="L9104" s="99">
        <f>SUBTOTAL(9,L9105:L9216)</f>
        <v>0</v>
      </c>
      <c r="M9104" s="117"/>
      <c r="N9104" s="99">
        <f>SUBTOTAL(9,N9105:N9216)</f>
        <v>0</v>
      </c>
      <c r="O9104" s="119"/>
      <c r="P9104" s="98">
        <f>SUBTOTAL(9,P9105:P9216)</f>
        <v>0</v>
      </c>
      <c r="Q9104" s="98">
        <f>SUBTOTAL(9,Q9105:Q9216)</f>
        <v>0</v>
      </c>
      <c r="R9104" s="115"/>
      <c r="S9104" s="115"/>
      <c r="T9104" s="100">
        <f>SUBTOTAL(9,T9105:T9216)</f>
        <v>37</v>
      </c>
      <c r="U9104" s="6"/>
      <c r="V9104" s="8"/>
      <c r="W9104" s="8"/>
      <c r="X9104" s="60"/>
    </row>
    <row r="9105" spans="1:27" ht="11.25" outlineLevel="4" x14ac:dyDescent="0.2">
      <c r="A9105" s="4"/>
      <c r="B9105" s="120"/>
      <c r="C9105" s="121">
        <v>1</v>
      </c>
      <c r="D9105" s="122" t="s">
        <v>760</v>
      </c>
      <c r="E9105" s="123" t="s">
        <v>4167</v>
      </c>
      <c r="F9105" s="124" t="s">
        <v>4168</v>
      </c>
      <c r="G9105" s="122" t="s">
        <v>3656</v>
      </c>
      <c r="H9105" s="125">
        <v>6</v>
      </c>
      <c r="I9105" s="126">
        <v>0</v>
      </c>
      <c r="J9105" s="127">
        <f>H9105*I9105</f>
        <v>0</v>
      </c>
      <c r="K9105" s="125"/>
      <c r="L9105" s="125">
        <f>H9105*K9105</f>
        <v>0</v>
      </c>
      <c r="M9105" s="125"/>
      <c r="N9105" s="125">
        <f>H9105*M9105</f>
        <v>0</v>
      </c>
      <c r="O9105" s="127">
        <v>15</v>
      </c>
      <c r="P9105" s="127">
        <f>J9105*(O9105/100)</f>
        <v>0</v>
      </c>
      <c r="Q9105" s="127">
        <f>J9105+P9105</f>
        <v>0</v>
      </c>
      <c r="R9105" s="128"/>
      <c r="S9105" s="128" t="s">
        <v>776</v>
      </c>
      <c r="T9105" s="129">
        <v>1</v>
      </c>
      <c r="U9105" s="8"/>
      <c r="V9105" s="8"/>
      <c r="W9105" s="8"/>
      <c r="X9105" s="60"/>
    </row>
    <row r="9106" spans="1:27" ht="9.75" outlineLevel="5" x14ac:dyDescent="0.2">
      <c r="A9106" s="130"/>
      <c r="B9106" s="131"/>
      <c r="C9106" s="131"/>
      <c r="D9106" s="132"/>
      <c r="E9106" s="136" t="s">
        <v>0</v>
      </c>
      <c r="F9106" s="159" t="s">
        <v>763</v>
      </c>
      <c r="G9106" s="159"/>
      <c r="H9106" s="160"/>
      <c r="I9106" s="161"/>
      <c r="J9106" s="162"/>
      <c r="K9106" s="134"/>
      <c r="L9106" s="134"/>
      <c r="M9106" s="134"/>
      <c r="N9106" s="134"/>
      <c r="O9106" s="135"/>
      <c r="P9106" s="135"/>
      <c r="Q9106" s="135"/>
      <c r="R9106" s="132"/>
      <c r="S9106" s="132"/>
      <c r="T9106" s="131"/>
      <c r="U9106" s="6"/>
      <c r="V9106" s="8"/>
      <c r="W9106" s="8"/>
      <c r="X9106" s="133" t="str">
        <f>F9106</f>
        <v>---</v>
      </c>
      <c r="Y9106" s="9"/>
      <c r="AA9106" s="11"/>
    </row>
    <row r="9107" spans="1:27" ht="7.5" customHeight="1" outlineLevel="5" x14ac:dyDescent="0.15">
      <c r="B9107" s="69"/>
      <c r="C9107" s="69"/>
      <c r="D9107" s="60"/>
      <c r="E9107" s="60"/>
      <c r="F9107" s="61"/>
      <c r="G9107" s="60"/>
      <c r="H9107" s="65"/>
      <c r="I9107" s="105"/>
      <c r="J9107" s="63"/>
      <c r="K9107" s="65"/>
      <c r="L9107" s="65"/>
      <c r="M9107" s="65"/>
      <c r="N9107" s="65"/>
      <c r="O9107" s="63"/>
      <c r="P9107" s="63"/>
      <c r="Q9107" s="63"/>
      <c r="R9107" s="60"/>
      <c r="S9107" s="60"/>
      <c r="T9107" s="69"/>
      <c r="U9107" s="8"/>
      <c r="X9107" s="60"/>
    </row>
    <row r="9108" spans="1:27" ht="11.25" outlineLevel="4" x14ac:dyDescent="0.2">
      <c r="A9108" s="4"/>
      <c r="B9108" s="120"/>
      <c r="C9108" s="121">
        <v>2</v>
      </c>
      <c r="D9108" s="122" t="s">
        <v>760</v>
      </c>
      <c r="E9108" s="123" t="s">
        <v>4169</v>
      </c>
      <c r="F9108" s="124" t="s">
        <v>4170</v>
      </c>
      <c r="G9108" s="122" t="s">
        <v>3656</v>
      </c>
      <c r="H9108" s="125">
        <v>1</v>
      </c>
      <c r="I9108" s="126">
        <v>0</v>
      </c>
      <c r="J9108" s="127">
        <f>H9108*I9108</f>
        <v>0</v>
      </c>
      <c r="K9108" s="125"/>
      <c r="L9108" s="125">
        <f>H9108*K9108</f>
        <v>0</v>
      </c>
      <c r="M9108" s="125"/>
      <c r="N9108" s="125">
        <f>H9108*M9108</f>
        <v>0</v>
      </c>
      <c r="O9108" s="127">
        <v>15</v>
      </c>
      <c r="P9108" s="127">
        <f>J9108*(O9108/100)</f>
        <v>0</v>
      </c>
      <c r="Q9108" s="127">
        <f>J9108+P9108</f>
        <v>0</v>
      </c>
      <c r="R9108" s="128"/>
      <c r="S9108" s="128" t="s">
        <v>776</v>
      </c>
      <c r="T9108" s="129">
        <v>1</v>
      </c>
      <c r="U9108" s="8"/>
      <c r="V9108" s="8"/>
      <c r="W9108" s="8"/>
      <c r="X9108" s="60"/>
    </row>
    <row r="9109" spans="1:27" ht="9.75" outlineLevel="5" x14ac:dyDescent="0.2">
      <c r="A9109" s="130"/>
      <c r="B9109" s="131"/>
      <c r="C9109" s="131"/>
      <c r="D9109" s="132"/>
      <c r="E9109" s="136" t="s">
        <v>0</v>
      </c>
      <c r="F9109" s="159" t="s">
        <v>763</v>
      </c>
      <c r="G9109" s="159"/>
      <c r="H9109" s="160"/>
      <c r="I9109" s="161"/>
      <c r="J9109" s="162"/>
      <c r="K9109" s="134"/>
      <c r="L9109" s="134"/>
      <c r="M9109" s="134"/>
      <c r="N9109" s="134"/>
      <c r="O9109" s="135"/>
      <c r="P9109" s="135"/>
      <c r="Q9109" s="135"/>
      <c r="R9109" s="132"/>
      <c r="S9109" s="132"/>
      <c r="T9109" s="131"/>
      <c r="U9109" s="6"/>
      <c r="V9109" s="8"/>
      <c r="W9109" s="8"/>
      <c r="X9109" s="133" t="str">
        <f>F9109</f>
        <v>---</v>
      </c>
      <c r="Y9109" s="9"/>
      <c r="AA9109" s="11"/>
    </row>
    <row r="9110" spans="1:27" ht="7.5" customHeight="1" outlineLevel="5" x14ac:dyDescent="0.15">
      <c r="B9110" s="69"/>
      <c r="C9110" s="69"/>
      <c r="D9110" s="60"/>
      <c r="E9110" s="60"/>
      <c r="F9110" s="61"/>
      <c r="G9110" s="60"/>
      <c r="H9110" s="65"/>
      <c r="I9110" s="105"/>
      <c r="J9110" s="63"/>
      <c r="K9110" s="65"/>
      <c r="L9110" s="65"/>
      <c r="M9110" s="65"/>
      <c r="N9110" s="65"/>
      <c r="O9110" s="63"/>
      <c r="P9110" s="63"/>
      <c r="Q9110" s="63"/>
      <c r="R9110" s="60"/>
      <c r="S9110" s="60"/>
      <c r="T9110" s="69"/>
      <c r="U9110" s="8"/>
      <c r="X9110" s="60"/>
    </row>
    <row r="9111" spans="1:27" ht="11.25" outlineLevel="4" x14ac:dyDescent="0.2">
      <c r="A9111" s="4"/>
      <c r="B9111" s="120"/>
      <c r="C9111" s="121">
        <v>3</v>
      </c>
      <c r="D9111" s="122" t="s">
        <v>760</v>
      </c>
      <c r="E9111" s="123" t="s">
        <v>4171</v>
      </c>
      <c r="F9111" s="124" t="s">
        <v>4172</v>
      </c>
      <c r="G9111" s="122" t="s">
        <v>3656</v>
      </c>
      <c r="H9111" s="125">
        <v>1</v>
      </c>
      <c r="I9111" s="126">
        <v>0</v>
      </c>
      <c r="J9111" s="127">
        <f>H9111*I9111</f>
        <v>0</v>
      </c>
      <c r="K9111" s="125"/>
      <c r="L9111" s="125">
        <f>H9111*K9111</f>
        <v>0</v>
      </c>
      <c r="M9111" s="125"/>
      <c r="N9111" s="125">
        <f>H9111*M9111</f>
        <v>0</v>
      </c>
      <c r="O9111" s="127">
        <v>15</v>
      </c>
      <c r="P9111" s="127">
        <f>J9111*(O9111/100)</f>
        <v>0</v>
      </c>
      <c r="Q9111" s="127">
        <f>J9111+P9111</f>
        <v>0</v>
      </c>
      <c r="R9111" s="128"/>
      <c r="S9111" s="128" t="s">
        <v>776</v>
      </c>
      <c r="T9111" s="129">
        <v>1</v>
      </c>
      <c r="U9111" s="8"/>
      <c r="V9111" s="8"/>
      <c r="W9111" s="8"/>
      <c r="X9111" s="60"/>
    </row>
    <row r="9112" spans="1:27" ht="9.75" outlineLevel="5" x14ac:dyDescent="0.2">
      <c r="A9112" s="130"/>
      <c r="B9112" s="131"/>
      <c r="C9112" s="131"/>
      <c r="D9112" s="132"/>
      <c r="E9112" s="136" t="s">
        <v>0</v>
      </c>
      <c r="F9112" s="159" t="s">
        <v>763</v>
      </c>
      <c r="G9112" s="159"/>
      <c r="H9112" s="160"/>
      <c r="I9112" s="161"/>
      <c r="J9112" s="162"/>
      <c r="K9112" s="134"/>
      <c r="L9112" s="134"/>
      <c r="M9112" s="134"/>
      <c r="N9112" s="134"/>
      <c r="O9112" s="135"/>
      <c r="P9112" s="135"/>
      <c r="Q9112" s="135"/>
      <c r="R9112" s="132"/>
      <c r="S9112" s="132"/>
      <c r="T9112" s="131"/>
      <c r="U9112" s="6"/>
      <c r="V9112" s="8"/>
      <c r="W9112" s="8"/>
      <c r="X9112" s="133" t="str">
        <f>F9112</f>
        <v>---</v>
      </c>
      <c r="Y9112" s="9"/>
      <c r="AA9112" s="11"/>
    </row>
    <row r="9113" spans="1:27" ht="7.5" customHeight="1" outlineLevel="5" x14ac:dyDescent="0.15">
      <c r="B9113" s="69"/>
      <c r="C9113" s="69"/>
      <c r="D9113" s="60"/>
      <c r="E9113" s="60"/>
      <c r="F9113" s="61"/>
      <c r="G9113" s="60"/>
      <c r="H9113" s="65"/>
      <c r="I9113" s="105"/>
      <c r="J9113" s="63"/>
      <c r="K9113" s="65"/>
      <c r="L9113" s="65"/>
      <c r="M9113" s="65"/>
      <c r="N9113" s="65"/>
      <c r="O9113" s="63"/>
      <c r="P9113" s="63"/>
      <c r="Q9113" s="63"/>
      <c r="R9113" s="60"/>
      <c r="S9113" s="60"/>
      <c r="T9113" s="69"/>
      <c r="U9113" s="8"/>
      <c r="X9113" s="60"/>
    </row>
    <row r="9114" spans="1:27" ht="11.25" outlineLevel="4" x14ac:dyDescent="0.2">
      <c r="A9114" s="4"/>
      <c r="B9114" s="120"/>
      <c r="C9114" s="121">
        <v>4</v>
      </c>
      <c r="D9114" s="122" t="s">
        <v>760</v>
      </c>
      <c r="E9114" s="123" t="s">
        <v>4173</v>
      </c>
      <c r="F9114" s="124" t="s">
        <v>4174</v>
      </c>
      <c r="G9114" s="122" t="s">
        <v>3656</v>
      </c>
      <c r="H9114" s="125">
        <v>2</v>
      </c>
      <c r="I9114" s="126">
        <v>0</v>
      </c>
      <c r="J9114" s="127">
        <f>H9114*I9114</f>
        <v>0</v>
      </c>
      <c r="K9114" s="125"/>
      <c r="L9114" s="125">
        <f>H9114*K9114</f>
        <v>0</v>
      </c>
      <c r="M9114" s="125"/>
      <c r="N9114" s="125">
        <f>H9114*M9114</f>
        <v>0</v>
      </c>
      <c r="O9114" s="127">
        <v>15</v>
      </c>
      <c r="P9114" s="127">
        <f>J9114*(O9114/100)</f>
        <v>0</v>
      </c>
      <c r="Q9114" s="127">
        <f>J9114+P9114</f>
        <v>0</v>
      </c>
      <c r="R9114" s="128"/>
      <c r="S9114" s="128" t="s">
        <v>776</v>
      </c>
      <c r="T9114" s="129">
        <v>1</v>
      </c>
      <c r="U9114" s="8"/>
      <c r="V9114" s="8"/>
      <c r="W9114" s="8"/>
      <c r="X9114" s="60"/>
    </row>
    <row r="9115" spans="1:27" ht="9.75" outlineLevel="5" x14ac:dyDescent="0.2">
      <c r="A9115" s="130"/>
      <c r="B9115" s="131"/>
      <c r="C9115" s="131"/>
      <c r="D9115" s="132"/>
      <c r="E9115" s="136" t="s">
        <v>0</v>
      </c>
      <c r="F9115" s="159" t="s">
        <v>763</v>
      </c>
      <c r="G9115" s="159"/>
      <c r="H9115" s="160"/>
      <c r="I9115" s="161"/>
      <c r="J9115" s="162"/>
      <c r="K9115" s="134"/>
      <c r="L9115" s="134"/>
      <c r="M9115" s="134"/>
      <c r="N9115" s="134"/>
      <c r="O9115" s="135"/>
      <c r="P9115" s="135"/>
      <c r="Q9115" s="135"/>
      <c r="R9115" s="132"/>
      <c r="S9115" s="132"/>
      <c r="T9115" s="131"/>
      <c r="U9115" s="6"/>
      <c r="V9115" s="8"/>
      <c r="W9115" s="8"/>
      <c r="X9115" s="133" t="str">
        <f>F9115</f>
        <v>---</v>
      </c>
      <c r="Y9115" s="9"/>
      <c r="AA9115" s="11"/>
    </row>
    <row r="9116" spans="1:27" ht="7.5" customHeight="1" outlineLevel="5" x14ac:dyDescent="0.15">
      <c r="B9116" s="69"/>
      <c r="C9116" s="69"/>
      <c r="D9116" s="60"/>
      <c r="E9116" s="60"/>
      <c r="F9116" s="61"/>
      <c r="G9116" s="60"/>
      <c r="H9116" s="65"/>
      <c r="I9116" s="105"/>
      <c r="J9116" s="63"/>
      <c r="K9116" s="65"/>
      <c r="L9116" s="65"/>
      <c r="M9116" s="65"/>
      <c r="N9116" s="65"/>
      <c r="O9116" s="63"/>
      <c r="P9116" s="63"/>
      <c r="Q9116" s="63"/>
      <c r="R9116" s="60"/>
      <c r="S9116" s="60"/>
      <c r="T9116" s="69"/>
      <c r="U9116" s="8"/>
      <c r="X9116" s="60"/>
    </row>
    <row r="9117" spans="1:27" ht="11.25" outlineLevel="4" x14ac:dyDescent="0.2">
      <c r="A9117" s="4"/>
      <c r="B9117" s="120"/>
      <c r="C9117" s="121">
        <v>5</v>
      </c>
      <c r="D9117" s="122" t="s">
        <v>760</v>
      </c>
      <c r="E9117" s="123" t="s">
        <v>4175</v>
      </c>
      <c r="F9117" s="124" t="s">
        <v>4176</v>
      </c>
      <c r="G9117" s="122" t="s">
        <v>3656</v>
      </c>
      <c r="H9117" s="125">
        <v>2</v>
      </c>
      <c r="I9117" s="126">
        <v>0</v>
      </c>
      <c r="J9117" s="127">
        <f>H9117*I9117</f>
        <v>0</v>
      </c>
      <c r="K9117" s="125"/>
      <c r="L9117" s="125">
        <f>H9117*K9117</f>
        <v>0</v>
      </c>
      <c r="M9117" s="125"/>
      <c r="N9117" s="125">
        <f>H9117*M9117</f>
        <v>0</v>
      </c>
      <c r="O9117" s="127">
        <v>15</v>
      </c>
      <c r="P9117" s="127">
        <f>J9117*(O9117/100)</f>
        <v>0</v>
      </c>
      <c r="Q9117" s="127">
        <f>J9117+P9117</f>
        <v>0</v>
      </c>
      <c r="R9117" s="128"/>
      <c r="S9117" s="128" t="s">
        <v>776</v>
      </c>
      <c r="T9117" s="129">
        <v>1</v>
      </c>
      <c r="U9117" s="8"/>
      <c r="V9117" s="8"/>
      <c r="W9117" s="8"/>
      <c r="X9117" s="60"/>
    </row>
    <row r="9118" spans="1:27" ht="9.75" outlineLevel="5" x14ac:dyDescent="0.2">
      <c r="A9118" s="130"/>
      <c r="B9118" s="131"/>
      <c r="C9118" s="131"/>
      <c r="D9118" s="132"/>
      <c r="E9118" s="136" t="s">
        <v>0</v>
      </c>
      <c r="F9118" s="159" t="s">
        <v>763</v>
      </c>
      <c r="G9118" s="159"/>
      <c r="H9118" s="160"/>
      <c r="I9118" s="161"/>
      <c r="J9118" s="162"/>
      <c r="K9118" s="134"/>
      <c r="L9118" s="134"/>
      <c r="M9118" s="134"/>
      <c r="N9118" s="134"/>
      <c r="O9118" s="135"/>
      <c r="P9118" s="135"/>
      <c r="Q9118" s="135"/>
      <c r="R9118" s="132"/>
      <c r="S9118" s="132"/>
      <c r="T9118" s="131"/>
      <c r="U9118" s="6"/>
      <c r="V9118" s="8"/>
      <c r="W9118" s="8"/>
      <c r="X9118" s="133" t="str">
        <f>F9118</f>
        <v>---</v>
      </c>
      <c r="Y9118" s="9"/>
      <c r="AA9118" s="11"/>
    </row>
    <row r="9119" spans="1:27" ht="7.5" customHeight="1" outlineLevel="5" x14ac:dyDescent="0.15">
      <c r="B9119" s="69"/>
      <c r="C9119" s="69"/>
      <c r="D9119" s="60"/>
      <c r="E9119" s="60"/>
      <c r="F9119" s="61"/>
      <c r="G9119" s="60"/>
      <c r="H9119" s="65"/>
      <c r="I9119" s="105"/>
      <c r="J9119" s="63"/>
      <c r="K9119" s="65"/>
      <c r="L9119" s="65"/>
      <c r="M9119" s="65"/>
      <c r="N9119" s="65"/>
      <c r="O9119" s="63"/>
      <c r="P9119" s="63"/>
      <c r="Q9119" s="63"/>
      <c r="R9119" s="60"/>
      <c r="S9119" s="60"/>
      <c r="T9119" s="69"/>
      <c r="U9119" s="8"/>
      <c r="X9119" s="60"/>
    </row>
    <row r="9120" spans="1:27" ht="11.25" outlineLevel="4" x14ac:dyDescent="0.2">
      <c r="A9120" s="4"/>
      <c r="B9120" s="120"/>
      <c r="C9120" s="121">
        <v>6</v>
      </c>
      <c r="D9120" s="122" t="s">
        <v>760</v>
      </c>
      <c r="E9120" s="123" t="s">
        <v>4177</v>
      </c>
      <c r="F9120" s="124" t="s">
        <v>4178</v>
      </c>
      <c r="G9120" s="122" t="s">
        <v>3656</v>
      </c>
      <c r="H9120" s="125">
        <v>2</v>
      </c>
      <c r="I9120" s="126">
        <v>0</v>
      </c>
      <c r="J9120" s="127">
        <f>H9120*I9120</f>
        <v>0</v>
      </c>
      <c r="K9120" s="125"/>
      <c r="L9120" s="125">
        <f>H9120*K9120</f>
        <v>0</v>
      </c>
      <c r="M9120" s="125"/>
      <c r="N9120" s="125">
        <f>H9120*M9120</f>
        <v>0</v>
      </c>
      <c r="O9120" s="127">
        <v>15</v>
      </c>
      <c r="P9120" s="127">
        <f>J9120*(O9120/100)</f>
        <v>0</v>
      </c>
      <c r="Q9120" s="127">
        <f>J9120+P9120</f>
        <v>0</v>
      </c>
      <c r="R9120" s="128"/>
      <c r="S9120" s="128" t="s">
        <v>776</v>
      </c>
      <c r="T9120" s="129">
        <v>1</v>
      </c>
      <c r="U9120" s="8"/>
      <c r="V9120" s="8"/>
      <c r="W9120" s="8"/>
      <c r="X9120" s="60"/>
    </row>
    <row r="9121" spans="1:27" ht="9.75" outlineLevel="5" x14ac:dyDescent="0.2">
      <c r="A9121" s="130"/>
      <c r="B9121" s="131"/>
      <c r="C9121" s="131"/>
      <c r="D9121" s="132"/>
      <c r="E9121" s="136" t="s">
        <v>0</v>
      </c>
      <c r="F9121" s="159" t="s">
        <v>763</v>
      </c>
      <c r="G9121" s="159"/>
      <c r="H9121" s="160"/>
      <c r="I9121" s="161"/>
      <c r="J9121" s="162"/>
      <c r="K9121" s="134"/>
      <c r="L9121" s="134"/>
      <c r="M9121" s="134"/>
      <c r="N9121" s="134"/>
      <c r="O9121" s="135"/>
      <c r="P9121" s="135"/>
      <c r="Q9121" s="135"/>
      <c r="R9121" s="132"/>
      <c r="S9121" s="132"/>
      <c r="T9121" s="131"/>
      <c r="U9121" s="6"/>
      <c r="V9121" s="8"/>
      <c r="W9121" s="8"/>
      <c r="X9121" s="133" t="str">
        <f>F9121</f>
        <v>---</v>
      </c>
      <c r="Y9121" s="9"/>
      <c r="AA9121" s="11"/>
    </row>
    <row r="9122" spans="1:27" ht="7.5" customHeight="1" outlineLevel="5" x14ac:dyDescent="0.15">
      <c r="B9122" s="69"/>
      <c r="C9122" s="69"/>
      <c r="D9122" s="60"/>
      <c r="E9122" s="60"/>
      <c r="F9122" s="61"/>
      <c r="G9122" s="60"/>
      <c r="H9122" s="65"/>
      <c r="I9122" s="105"/>
      <c r="J9122" s="63"/>
      <c r="K9122" s="65"/>
      <c r="L9122" s="65"/>
      <c r="M9122" s="65"/>
      <c r="N9122" s="65"/>
      <c r="O9122" s="63"/>
      <c r="P9122" s="63"/>
      <c r="Q9122" s="63"/>
      <c r="R9122" s="60"/>
      <c r="S9122" s="60"/>
      <c r="T9122" s="69"/>
      <c r="U9122" s="8"/>
      <c r="X9122" s="60"/>
    </row>
    <row r="9123" spans="1:27" ht="11.25" outlineLevel="4" x14ac:dyDescent="0.2">
      <c r="A9123" s="4"/>
      <c r="B9123" s="120"/>
      <c r="C9123" s="121">
        <v>7</v>
      </c>
      <c r="D9123" s="122" t="s">
        <v>760</v>
      </c>
      <c r="E9123" s="123" t="s">
        <v>4179</v>
      </c>
      <c r="F9123" s="124" t="s">
        <v>4180</v>
      </c>
      <c r="G9123" s="122" t="s">
        <v>3656</v>
      </c>
      <c r="H9123" s="125">
        <v>1</v>
      </c>
      <c r="I9123" s="126">
        <v>0</v>
      </c>
      <c r="J9123" s="127">
        <f>H9123*I9123</f>
        <v>0</v>
      </c>
      <c r="K9123" s="125"/>
      <c r="L9123" s="125">
        <f>H9123*K9123</f>
        <v>0</v>
      </c>
      <c r="M9123" s="125"/>
      <c r="N9123" s="125">
        <f>H9123*M9123</f>
        <v>0</v>
      </c>
      <c r="O9123" s="127">
        <v>15</v>
      </c>
      <c r="P9123" s="127">
        <f>J9123*(O9123/100)</f>
        <v>0</v>
      </c>
      <c r="Q9123" s="127">
        <f>J9123+P9123</f>
        <v>0</v>
      </c>
      <c r="R9123" s="128"/>
      <c r="S9123" s="128" t="s">
        <v>776</v>
      </c>
      <c r="T9123" s="129">
        <v>1</v>
      </c>
      <c r="U9123" s="8"/>
      <c r="V9123" s="8"/>
      <c r="W9123" s="8"/>
      <c r="X9123" s="60"/>
    </row>
    <row r="9124" spans="1:27" ht="9.75" outlineLevel="5" x14ac:dyDescent="0.2">
      <c r="A9124" s="130"/>
      <c r="B9124" s="131"/>
      <c r="C9124" s="131"/>
      <c r="D9124" s="132"/>
      <c r="E9124" s="136" t="s">
        <v>0</v>
      </c>
      <c r="F9124" s="159" t="s">
        <v>763</v>
      </c>
      <c r="G9124" s="159"/>
      <c r="H9124" s="160"/>
      <c r="I9124" s="161"/>
      <c r="J9124" s="162"/>
      <c r="K9124" s="134"/>
      <c r="L9124" s="134"/>
      <c r="M9124" s="134"/>
      <c r="N9124" s="134"/>
      <c r="O9124" s="135"/>
      <c r="P9124" s="135"/>
      <c r="Q9124" s="135"/>
      <c r="R9124" s="132"/>
      <c r="S9124" s="132"/>
      <c r="T9124" s="131"/>
      <c r="U9124" s="6"/>
      <c r="V9124" s="8"/>
      <c r="W9124" s="8"/>
      <c r="X9124" s="133" t="str">
        <f>F9124</f>
        <v>---</v>
      </c>
      <c r="Y9124" s="9"/>
      <c r="AA9124" s="11"/>
    </row>
    <row r="9125" spans="1:27" ht="7.5" customHeight="1" outlineLevel="5" x14ac:dyDescent="0.15">
      <c r="B9125" s="69"/>
      <c r="C9125" s="69"/>
      <c r="D9125" s="60"/>
      <c r="E9125" s="60"/>
      <c r="F9125" s="61"/>
      <c r="G9125" s="60"/>
      <c r="H9125" s="65"/>
      <c r="I9125" s="105"/>
      <c r="J9125" s="63"/>
      <c r="K9125" s="65"/>
      <c r="L9125" s="65"/>
      <c r="M9125" s="65"/>
      <c r="N9125" s="65"/>
      <c r="O9125" s="63"/>
      <c r="P9125" s="63"/>
      <c r="Q9125" s="63"/>
      <c r="R9125" s="60"/>
      <c r="S9125" s="60"/>
      <c r="T9125" s="69"/>
      <c r="U9125" s="8"/>
      <c r="X9125" s="60"/>
    </row>
    <row r="9126" spans="1:27" ht="11.25" outlineLevel="4" x14ac:dyDescent="0.2">
      <c r="A9126" s="4"/>
      <c r="B9126" s="120"/>
      <c r="C9126" s="121">
        <v>8</v>
      </c>
      <c r="D9126" s="122" t="s">
        <v>760</v>
      </c>
      <c r="E9126" s="123" t="s">
        <v>4181</v>
      </c>
      <c r="F9126" s="124" t="s">
        <v>4182</v>
      </c>
      <c r="G9126" s="122" t="s">
        <v>3656</v>
      </c>
      <c r="H9126" s="125">
        <v>1</v>
      </c>
      <c r="I9126" s="126">
        <v>0</v>
      </c>
      <c r="J9126" s="127">
        <f>H9126*I9126</f>
        <v>0</v>
      </c>
      <c r="K9126" s="125"/>
      <c r="L9126" s="125">
        <f>H9126*K9126</f>
        <v>0</v>
      </c>
      <c r="M9126" s="125"/>
      <c r="N9126" s="125">
        <f>H9126*M9126</f>
        <v>0</v>
      </c>
      <c r="O9126" s="127">
        <v>15</v>
      </c>
      <c r="P9126" s="127">
        <f>J9126*(O9126/100)</f>
        <v>0</v>
      </c>
      <c r="Q9126" s="127">
        <f>J9126+P9126</f>
        <v>0</v>
      </c>
      <c r="R9126" s="128"/>
      <c r="S9126" s="128" t="s">
        <v>776</v>
      </c>
      <c r="T9126" s="129">
        <v>1</v>
      </c>
      <c r="U9126" s="8"/>
      <c r="V9126" s="8"/>
      <c r="W9126" s="8"/>
      <c r="X9126" s="60"/>
    </row>
    <row r="9127" spans="1:27" ht="9.75" outlineLevel="5" x14ac:dyDescent="0.2">
      <c r="A9127" s="130"/>
      <c r="B9127" s="131"/>
      <c r="C9127" s="131"/>
      <c r="D9127" s="132"/>
      <c r="E9127" s="136" t="s">
        <v>0</v>
      </c>
      <c r="F9127" s="159" t="s">
        <v>763</v>
      </c>
      <c r="G9127" s="159"/>
      <c r="H9127" s="160"/>
      <c r="I9127" s="161"/>
      <c r="J9127" s="162"/>
      <c r="K9127" s="134"/>
      <c r="L9127" s="134"/>
      <c r="M9127" s="134"/>
      <c r="N9127" s="134"/>
      <c r="O9127" s="135"/>
      <c r="P9127" s="135"/>
      <c r="Q9127" s="135"/>
      <c r="R9127" s="132"/>
      <c r="S9127" s="132"/>
      <c r="T9127" s="131"/>
      <c r="U9127" s="6"/>
      <c r="V9127" s="8"/>
      <c r="W9127" s="8"/>
      <c r="X9127" s="133" t="str">
        <f>F9127</f>
        <v>---</v>
      </c>
      <c r="Y9127" s="9"/>
      <c r="AA9127" s="11"/>
    </row>
    <row r="9128" spans="1:27" ht="7.5" customHeight="1" outlineLevel="5" x14ac:dyDescent="0.15">
      <c r="B9128" s="69"/>
      <c r="C9128" s="69"/>
      <c r="D9128" s="60"/>
      <c r="E9128" s="60"/>
      <c r="F9128" s="61"/>
      <c r="G9128" s="60"/>
      <c r="H9128" s="65"/>
      <c r="I9128" s="105"/>
      <c r="J9128" s="63"/>
      <c r="K9128" s="65"/>
      <c r="L9128" s="65"/>
      <c r="M9128" s="65"/>
      <c r="N9128" s="65"/>
      <c r="O9128" s="63"/>
      <c r="P9128" s="63"/>
      <c r="Q9128" s="63"/>
      <c r="R9128" s="60"/>
      <c r="S9128" s="60"/>
      <c r="T9128" s="69"/>
      <c r="U9128" s="8"/>
      <c r="X9128" s="60"/>
    </row>
    <row r="9129" spans="1:27" ht="11.25" outlineLevel="4" x14ac:dyDescent="0.2">
      <c r="A9129" s="4"/>
      <c r="B9129" s="120"/>
      <c r="C9129" s="121">
        <v>9</v>
      </c>
      <c r="D9129" s="122" t="s">
        <v>760</v>
      </c>
      <c r="E9129" s="123" t="s">
        <v>4183</v>
      </c>
      <c r="F9129" s="124" t="s">
        <v>4184</v>
      </c>
      <c r="G9129" s="122" t="s">
        <v>3656</v>
      </c>
      <c r="H9129" s="125">
        <v>1</v>
      </c>
      <c r="I9129" s="126">
        <v>0</v>
      </c>
      <c r="J9129" s="127">
        <f>H9129*I9129</f>
        <v>0</v>
      </c>
      <c r="K9129" s="125"/>
      <c r="L9129" s="125">
        <f>H9129*K9129</f>
        <v>0</v>
      </c>
      <c r="M9129" s="125"/>
      <c r="N9129" s="125">
        <f>H9129*M9129</f>
        <v>0</v>
      </c>
      <c r="O9129" s="127">
        <v>15</v>
      </c>
      <c r="P9129" s="127">
        <f>J9129*(O9129/100)</f>
        <v>0</v>
      </c>
      <c r="Q9129" s="127">
        <f>J9129+P9129</f>
        <v>0</v>
      </c>
      <c r="R9129" s="128"/>
      <c r="S9129" s="128" t="s">
        <v>776</v>
      </c>
      <c r="T9129" s="129">
        <v>1</v>
      </c>
      <c r="U9129" s="8"/>
      <c r="V9129" s="8"/>
      <c r="W9129" s="8"/>
      <c r="X9129" s="60"/>
    </row>
    <row r="9130" spans="1:27" ht="9.75" outlineLevel="5" x14ac:dyDescent="0.2">
      <c r="A9130" s="130"/>
      <c r="B9130" s="131"/>
      <c r="C9130" s="131"/>
      <c r="D9130" s="132"/>
      <c r="E9130" s="136" t="s">
        <v>0</v>
      </c>
      <c r="F9130" s="159" t="s">
        <v>763</v>
      </c>
      <c r="G9130" s="159"/>
      <c r="H9130" s="160"/>
      <c r="I9130" s="161"/>
      <c r="J9130" s="162"/>
      <c r="K9130" s="134"/>
      <c r="L9130" s="134"/>
      <c r="M9130" s="134"/>
      <c r="N9130" s="134"/>
      <c r="O9130" s="135"/>
      <c r="P9130" s="135"/>
      <c r="Q9130" s="135"/>
      <c r="R9130" s="132"/>
      <c r="S9130" s="132"/>
      <c r="T9130" s="131"/>
      <c r="U9130" s="6"/>
      <c r="V9130" s="8"/>
      <c r="W9130" s="8"/>
      <c r="X9130" s="133" t="str">
        <f>F9130</f>
        <v>---</v>
      </c>
      <c r="Y9130" s="9"/>
      <c r="AA9130" s="11"/>
    </row>
    <row r="9131" spans="1:27" ht="7.5" customHeight="1" outlineLevel="5" x14ac:dyDescent="0.15">
      <c r="B9131" s="69"/>
      <c r="C9131" s="69"/>
      <c r="D9131" s="60"/>
      <c r="E9131" s="60"/>
      <c r="F9131" s="61"/>
      <c r="G9131" s="60"/>
      <c r="H9131" s="65"/>
      <c r="I9131" s="105"/>
      <c r="J9131" s="63"/>
      <c r="K9131" s="65"/>
      <c r="L9131" s="65"/>
      <c r="M9131" s="65"/>
      <c r="N9131" s="65"/>
      <c r="O9131" s="63"/>
      <c r="P9131" s="63"/>
      <c r="Q9131" s="63"/>
      <c r="R9131" s="60"/>
      <c r="S9131" s="60"/>
      <c r="T9131" s="69"/>
      <c r="U9131" s="8"/>
      <c r="X9131" s="60"/>
    </row>
    <row r="9132" spans="1:27" ht="11.25" outlineLevel="4" x14ac:dyDescent="0.2">
      <c r="A9132" s="4"/>
      <c r="B9132" s="120"/>
      <c r="C9132" s="121">
        <v>10</v>
      </c>
      <c r="D9132" s="122" t="s">
        <v>760</v>
      </c>
      <c r="E9132" s="123" t="s">
        <v>4185</v>
      </c>
      <c r="F9132" s="124" t="s">
        <v>4186</v>
      </c>
      <c r="G9132" s="122" t="s">
        <v>3656</v>
      </c>
      <c r="H9132" s="125">
        <v>1</v>
      </c>
      <c r="I9132" s="126">
        <v>0</v>
      </c>
      <c r="J9132" s="127">
        <f>H9132*I9132</f>
        <v>0</v>
      </c>
      <c r="K9132" s="125"/>
      <c r="L9132" s="125">
        <f>H9132*K9132</f>
        <v>0</v>
      </c>
      <c r="M9132" s="125"/>
      <c r="N9132" s="125">
        <f>H9132*M9132</f>
        <v>0</v>
      </c>
      <c r="O9132" s="127">
        <v>15</v>
      </c>
      <c r="P9132" s="127">
        <f>J9132*(O9132/100)</f>
        <v>0</v>
      </c>
      <c r="Q9132" s="127">
        <f>J9132+P9132</f>
        <v>0</v>
      </c>
      <c r="R9132" s="128"/>
      <c r="S9132" s="128" t="s">
        <v>776</v>
      </c>
      <c r="T9132" s="129">
        <v>1</v>
      </c>
      <c r="U9132" s="8"/>
      <c r="V9132" s="8"/>
      <c r="W9132" s="8"/>
      <c r="X9132" s="60"/>
    </row>
    <row r="9133" spans="1:27" ht="9.75" outlineLevel="5" x14ac:dyDescent="0.2">
      <c r="A9133" s="130"/>
      <c r="B9133" s="131"/>
      <c r="C9133" s="131"/>
      <c r="D9133" s="132"/>
      <c r="E9133" s="136" t="s">
        <v>0</v>
      </c>
      <c r="F9133" s="159" t="s">
        <v>763</v>
      </c>
      <c r="G9133" s="159"/>
      <c r="H9133" s="160"/>
      <c r="I9133" s="161"/>
      <c r="J9133" s="162"/>
      <c r="K9133" s="134"/>
      <c r="L9133" s="134"/>
      <c r="M9133" s="134"/>
      <c r="N9133" s="134"/>
      <c r="O9133" s="135"/>
      <c r="P9133" s="135"/>
      <c r="Q9133" s="135"/>
      <c r="R9133" s="132"/>
      <c r="S9133" s="132"/>
      <c r="T9133" s="131"/>
      <c r="U9133" s="6"/>
      <c r="V9133" s="8"/>
      <c r="W9133" s="8"/>
      <c r="X9133" s="133" t="str">
        <f>F9133</f>
        <v>---</v>
      </c>
      <c r="Y9133" s="9"/>
      <c r="AA9133" s="11"/>
    </row>
    <row r="9134" spans="1:27" ht="7.5" customHeight="1" outlineLevel="5" x14ac:dyDescent="0.15">
      <c r="B9134" s="69"/>
      <c r="C9134" s="69"/>
      <c r="D9134" s="60"/>
      <c r="E9134" s="60"/>
      <c r="F9134" s="61"/>
      <c r="G9134" s="60"/>
      <c r="H9134" s="65"/>
      <c r="I9134" s="105"/>
      <c r="J9134" s="63"/>
      <c r="K9134" s="65"/>
      <c r="L9134" s="65"/>
      <c r="M9134" s="65"/>
      <c r="N9134" s="65"/>
      <c r="O9134" s="63"/>
      <c r="P9134" s="63"/>
      <c r="Q9134" s="63"/>
      <c r="R9134" s="60"/>
      <c r="S9134" s="60"/>
      <c r="T9134" s="69"/>
      <c r="U9134" s="8"/>
      <c r="X9134" s="60"/>
    </row>
    <row r="9135" spans="1:27" ht="11.25" outlineLevel="4" x14ac:dyDescent="0.2">
      <c r="A9135" s="4"/>
      <c r="B9135" s="120"/>
      <c r="C9135" s="121">
        <v>11</v>
      </c>
      <c r="D9135" s="122" t="s">
        <v>760</v>
      </c>
      <c r="E9135" s="123" t="s">
        <v>4187</v>
      </c>
      <c r="F9135" s="124" t="s">
        <v>4188</v>
      </c>
      <c r="G9135" s="122" t="s">
        <v>3656</v>
      </c>
      <c r="H9135" s="125">
        <v>1</v>
      </c>
      <c r="I9135" s="126">
        <v>0</v>
      </c>
      <c r="J9135" s="127">
        <f>H9135*I9135</f>
        <v>0</v>
      </c>
      <c r="K9135" s="125"/>
      <c r="L9135" s="125">
        <f>H9135*K9135</f>
        <v>0</v>
      </c>
      <c r="M9135" s="125"/>
      <c r="N9135" s="125">
        <f>H9135*M9135</f>
        <v>0</v>
      </c>
      <c r="O9135" s="127">
        <v>15</v>
      </c>
      <c r="P9135" s="127">
        <f>J9135*(O9135/100)</f>
        <v>0</v>
      </c>
      <c r="Q9135" s="127">
        <f>J9135+P9135</f>
        <v>0</v>
      </c>
      <c r="R9135" s="128"/>
      <c r="S9135" s="128" t="s">
        <v>776</v>
      </c>
      <c r="T9135" s="129">
        <v>1</v>
      </c>
      <c r="U9135" s="8"/>
      <c r="V9135" s="8"/>
      <c r="W9135" s="8"/>
      <c r="X9135" s="60"/>
    </row>
    <row r="9136" spans="1:27" ht="9.75" outlineLevel="5" x14ac:dyDescent="0.2">
      <c r="A9136" s="130"/>
      <c r="B9136" s="131"/>
      <c r="C9136" s="131"/>
      <c r="D9136" s="132"/>
      <c r="E9136" s="136" t="s">
        <v>0</v>
      </c>
      <c r="F9136" s="159" t="s">
        <v>763</v>
      </c>
      <c r="G9136" s="159"/>
      <c r="H9136" s="160"/>
      <c r="I9136" s="161"/>
      <c r="J9136" s="162"/>
      <c r="K9136" s="134"/>
      <c r="L9136" s="134"/>
      <c r="M9136" s="134"/>
      <c r="N9136" s="134"/>
      <c r="O9136" s="135"/>
      <c r="P9136" s="135"/>
      <c r="Q9136" s="135"/>
      <c r="R9136" s="132"/>
      <c r="S9136" s="132"/>
      <c r="T9136" s="131"/>
      <c r="U9136" s="6"/>
      <c r="V9136" s="8"/>
      <c r="W9136" s="8"/>
      <c r="X9136" s="133" t="str">
        <f>F9136</f>
        <v>---</v>
      </c>
      <c r="Y9136" s="9"/>
      <c r="AA9136" s="11"/>
    </row>
    <row r="9137" spans="1:27" ht="7.5" customHeight="1" outlineLevel="5" x14ac:dyDescent="0.15">
      <c r="B9137" s="69"/>
      <c r="C9137" s="69"/>
      <c r="D9137" s="60"/>
      <c r="E9137" s="60"/>
      <c r="F9137" s="61"/>
      <c r="G9137" s="60"/>
      <c r="H9137" s="65"/>
      <c r="I9137" s="105"/>
      <c r="J9137" s="63"/>
      <c r="K9137" s="65"/>
      <c r="L9137" s="65"/>
      <c r="M9137" s="65"/>
      <c r="N9137" s="65"/>
      <c r="O9137" s="63"/>
      <c r="P9137" s="63"/>
      <c r="Q9137" s="63"/>
      <c r="R9137" s="60"/>
      <c r="S9137" s="60"/>
      <c r="T9137" s="69"/>
      <c r="U9137" s="8"/>
      <c r="X9137" s="60"/>
    </row>
    <row r="9138" spans="1:27" ht="11.25" outlineLevel="4" x14ac:dyDescent="0.2">
      <c r="A9138" s="4"/>
      <c r="B9138" s="120"/>
      <c r="C9138" s="121">
        <v>12</v>
      </c>
      <c r="D9138" s="122" t="s">
        <v>760</v>
      </c>
      <c r="E9138" s="123" t="s">
        <v>4189</v>
      </c>
      <c r="F9138" s="124" t="s">
        <v>4190</v>
      </c>
      <c r="G9138" s="122" t="s">
        <v>3656</v>
      </c>
      <c r="H9138" s="125">
        <v>1</v>
      </c>
      <c r="I9138" s="126">
        <v>0</v>
      </c>
      <c r="J9138" s="127">
        <f>H9138*I9138</f>
        <v>0</v>
      </c>
      <c r="K9138" s="125"/>
      <c r="L9138" s="125">
        <f>H9138*K9138</f>
        <v>0</v>
      </c>
      <c r="M9138" s="125"/>
      <c r="N9138" s="125">
        <f>H9138*M9138</f>
        <v>0</v>
      </c>
      <c r="O9138" s="127">
        <v>15</v>
      </c>
      <c r="P9138" s="127">
        <f>J9138*(O9138/100)</f>
        <v>0</v>
      </c>
      <c r="Q9138" s="127">
        <f>J9138+P9138</f>
        <v>0</v>
      </c>
      <c r="R9138" s="128"/>
      <c r="S9138" s="128" t="s">
        <v>776</v>
      </c>
      <c r="T9138" s="129">
        <v>1</v>
      </c>
      <c r="U9138" s="8"/>
      <c r="V9138" s="8"/>
      <c r="W9138" s="8"/>
      <c r="X9138" s="60"/>
    </row>
    <row r="9139" spans="1:27" ht="9.75" outlineLevel="5" x14ac:dyDescent="0.2">
      <c r="A9139" s="130"/>
      <c r="B9139" s="131"/>
      <c r="C9139" s="131"/>
      <c r="D9139" s="132"/>
      <c r="E9139" s="136" t="s">
        <v>0</v>
      </c>
      <c r="F9139" s="159" t="s">
        <v>763</v>
      </c>
      <c r="G9139" s="159"/>
      <c r="H9139" s="160"/>
      <c r="I9139" s="161"/>
      <c r="J9139" s="162"/>
      <c r="K9139" s="134"/>
      <c r="L9139" s="134"/>
      <c r="M9139" s="134"/>
      <c r="N9139" s="134"/>
      <c r="O9139" s="135"/>
      <c r="P9139" s="135"/>
      <c r="Q9139" s="135"/>
      <c r="R9139" s="132"/>
      <c r="S9139" s="132"/>
      <c r="T9139" s="131"/>
      <c r="U9139" s="6"/>
      <c r="V9139" s="8"/>
      <c r="W9139" s="8"/>
      <c r="X9139" s="133" t="str">
        <f>F9139</f>
        <v>---</v>
      </c>
      <c r="Y9139" s="9"/>
      <c r="AA9139" s="11"/>
    </row>
    <row r="9140" spans="1:27" ht="7.5" customHeight="1" outlineLevel="5" x14ac:dyDescent="0.15">
      <c r="B9140" s="69"/>
      <c r="C9140" s="69"/>
      <c r="D9140" s="60"/>
      <c r="E9140" s="60"/>
      <c r="F9140" s="61"/>
      <c r="G9140" s="60"/>
      <c r="H9140" s="65"/>
      <c r="I9140" s="105"/>
      <c r="J9140" s="63"/>
      <c r="K9140" s="65"/>
      <c r="L9140" s="65"/>
      <c r="M9140" s="65"/>
      <c r="N9140" s="65"/>
      <c r="O9140" s="63"/>
      <c r="P9140" s="63"/>
      <c r="Q9140" s="63"/>
      <c r="R9140" s="60"/>
      <c r="S9140" s="60"/>
      <c r="T9140" s="69"/>
      <c r="U9140" s="8"/>
      <c r="X9140" s="60"/>
    </row>
    <row r="9141" spans="1:27" ht="11.25" outlineLevel="4" x14ac:dyDescent="0.2">
      <c r="A9141" s="4"/>
      <c r="B9141" s="120"/>
      <c r="C9141" s="121">
        <v>13</v>
      </c>
      <c r="D9141" s="122" t="s">
        <v>760</v>
      </c>
      <c r="E9141" s="123" t="s">
        <v>4191</v>
      </c>
      <c r="F9141" s="124" t="s">
        <v>4192</v>
      </c>
      <c r="G9141" s="122" t="s">
        <v>3656</v>
      </c>
      <c r="H9141" s="125">
        <v>2</v>
      </c>
      <c r="I9141" s="126">
        <v>0</v>
      </c>
      <c r="J9141" s="127">
        <f>H9141*I9141</f>
        <v>0</v>
      </c>
      <c r="K9141" s="125"/>
      <c r="L9141" s="125">
        <f>H9141*K9141</f>
        <v>0</v>
      </c>
      <c r="M9141" s="125"/>
      <c r="N9141" s="125">
        <f>H9141*M9141</f>
        <v>0</v>
      </c>
      <c r="O9141" s="127">
        <v>15</v>
      </c>
      <c r="P9141" s="127">
        <f>J9141*(O9141/100)</f>
        <v>0</v>
      </c>
      <c r="Q9141" s="127">
        <f>J9141+P9141</f>
        <v>0</v>
      </c>
      <c r="R9141" s="128"/>
      <c r="S9141" s="128" t="s">
        <v>776</v>
      </c>
      <c r="T9141" s="129">
        <v>1</v>
      </c>
      <c r="U9141" s="8"/>
      <c r="V9141" s="8"/>
      <c r="W9141" s="8"/>
      <c r="X9141" s="60"/>
    </row>
    <row r="9142" spans="1:27" ht="9.75" outlineLevel="5" x14ac:dyDescent="0.2">
      <c r="A9142" s="130"/>
      <c r="B9142" s="131"/>
      <c r="C9142" s="131"/>
      <c r="D9142" s="132"/>
      <c r="E9142" s="136" t="s">
        <v>0</v>
      </c>
      <c r="F9142" s="159" t="s">
        <v>763</v>
      </c>
      <c r="G9142" s="159"/>
      <c r="H9142" s="160"/>
      <c r="I9142" s="161"/>
      <c r="J9142" s="162"/>
      <c r="K9142" s="134"/>
      <c r="L9142" s="134"/>
      <c r="M9142" s="134"/>
      <c r="N9142" s="134"/>
      <c r="O9142" s="135"/>
      <c r="P9142" s="135"/>
      <c r="Q9142" s="135"/>
      <c r="R9142" s="132"/>
      <c r="S9142" s="132"/>
      <c r="T9142" s="131"/>
      <c r="U9142" s="6"/>
      <c r="V9142" s="8"/>
      <c r="W9142" s="8"/>
      <c r="X9142" s="133" t="str">
        <f>F9142</f>
        <v>---</v>
      </c>
      <c r="Y9142" s="9"/>
      <c r="AA9142" s="11"/>
    </row>
    <row r="9143" spans="1:27" ht="7.5" customHeight="1" outlineLevel="5" x14ac:dyDescent="0.15">
      <c r="B9143" s="69"/>
      <c r="C9143" s="69"/>
      <c r="D9143" s="60"/>
      <c r="E9143" s="60"/>
      <c r="F9143" s="61"/>
      <c r="G9143" s="60"/>
      <c r="H9143" s="65"/>
      <c r="I9143" s="105"/>
      <c r="J9143" s="63"/>
      <c r="K9143" s="65"/>
      <c r="L9143" s="65"/>
      <c r="M9143" s="65"/>
      <c r="N9143" s="65"/>
      <c r="O9143" s="63"/>
      <c r="P9143" s="63"/>
      <c r="Q9143" s="63"/>
      <c r="R9143" s="60"/>
      <c r="S9143" s="60"/>
      <c r="T9143" s="69"/>
      <c r="U9143" s="8"/>
      <c r="X9143" s="60"/>
    </row>
    <row r="9144" spans="1:27" ht="11.25" outlineLevel="4" x14ac:dyDescent="0.2">
      <c r="A9144" s="4"/>
      <c r="B9144" s="120"/>
      <c r="C9144" s="121">
        <v>14</v>
      </c>
      <c r="D9144" s="122" t="s">
        <v>760</v>
      </c>
      <c r="E9144" s="123" t="s">
        <v>4193</v>
      </c>
      <c r="F9144" s="124" t="s">
        <v>4194</v>
      </c>
      <c r="G9144" s="122" t="s">
        <v>3656</v>
      </c>
      <c r="H9144" s="125">
        <v>1</v>
      </c>
      <c r="I9144" s="126">
        <v>0</v>
      </c>
      <c r="J9144" s="127">
        <f>H9144*I9144</f>
        <v>0</v>
      </c>
      <c r="K9144" s="125"/>
      <c r="L9144" s="125">
        <f>H9144*K9144</f>
        <v>0</v>
      </c>
      <c r="M9144" s="125"/>
      <c r="N9144" s="125">
        <f>H9144*M9144</f>
        <v>0</v>
      </c>
      <c r="O9144" s="127">
        <v>15</v>
      </c>
      <c r="P9144" s="127">
        <f>J9144*(O9144/100)</f>
        <v>0</v>
      </c>
      <c r="Q9144" s="127">
        <f>J9144+P9144</f>
        <v>0</v>
      </c>
      <c r="R9144" s="128"/>
      <c r="S9144" s="128" t="s">
        <v>776</v>
      </c>
      <c r="T9144" s="129">
        <v>1</v>
      </c>
      <c r="U9144" s="8"/>
      <c r="V9144" s="8"/>
      <c r="W9144" s="8"/>
      <c r="X9144" s="60"/>
    </row>
    <row r="9145" spans="1:27" ht="9.75" outlineLevel="5" x14ac:dyDescent="0.2">
      <c r="A9145" s="130"/>
      <c r="B9145" s="131"/>
      <c r="C9145" s="131"/>
      <c r="D9145" s="132"/>
      <c r="E9145" s="136" t="s">
        <v>0</v>
      </c>
      <c r="F9145" s="159" t="s">
        <v>763</v>
      </c>
      <c r="G9145" s="159"/>
      <c r="H9145" s="160"/>
      <c r="I9145" s="161"/>
      <c r="J9145" s="162"/>
      <c r="K9145" s="134"/>
      <c r="L9145" s="134"/>
      <c r="M9145" s="134"/>
      <c r="N9145" s="134"/>
      <c r="O9145" s="135"/>
      <c r="P9145" s="135"/>
      <c r="Q9145" s="135"/>
      <c r="R9145" s="132"/>
      <c r="S9145" s="132"/>
      <c r="T9145" s="131"/>
      <c r="U9145" s="6"/>
      <c r="V9145" s="8"/>
      <c r="W9145" s="8"/>
      <c r="X9145" s="133" t="str">
        <f>F9145</f>
        <v>---</v>
      </c>
      <c r="Y9145" s="9"/>
      <c r="AA9145" s="11"/>
    </row>
    <row r="9146" spans="1:27" ht="7.5" customHeight="1" outlineLevel="5" x14ac:dyDescent="0.15">
      <c r="B9146" s="69"/>
      <c r="C9146" s="69"/>
      <c r="D9146" s="60"/>
      <c r="E9146" s="60"/>
      <c r="F9146" s="61"/>
      <c r="G9146" s="60"/>
      <c r="H9146" s="65"/>
      <c r="I9146" s="105"/>
      <c r="J9146" s="63"/>
      <c r="K9146" s="65"/>
      <c r="L9146" s="65"/>
      <c r="M9146" s="65"/>
      <c r="N9146" s="65"/>
      <c r="O9146" s="63"/>
      <c r="P9146" s="63"/>
      <c r="Q9146" s="63"/>
      <c r="R9146" s="60"/>
      <c r="S9146" s="60"/>
      <c r="T9146" s="69"/>
      <c r="U9146" s="8"/>
      <c r="X9146" s="60"/>
    </row>
    <row r="9147" spans="1:27" ht="11.25" outlineLevel="4" x14ac:dyDescent="0.2">
      <c r="A9147" s="4"/>
      <c r="B9147" s="120"/>
      <c r="C9147" s="121">
        <v>15</v>
      </c>
      <c r="D9147" s="122" t="s">
        <v>760</v>
      </c>
      <c r="E9147" s="123" t="s">
        <v>4195</v>
      </c>
      <c r="F9147" s="124" t="s">
        <v>4196</v>
      </c>
      <c r="G9147" s="122" t="s">
        <v>3656</v>
      </c>
      <c r="H9147" s="125">
        <v>2</v>
      </c>
      <c r="I9147" s="126">
        <v>0</v>
      </c>
      <c r="J9147" s="127">
        <f>H9147*I9147</f>
        <v>0</v>
      </c>
      <c r="K9147" s="125"/>
      <c r="L9147" s="125">
        <f>H9147*K9147</f>
        <v>0</v>
      </c>
      <c r="M9147" s="125"/>
      <c r="N9147" s="125">
        <f>H9147*M9147</f>
        <v>0</v>
      </c>
      <c r="O9147" s="127">
        <v>15</v>
      </c>
      <c r="P9147" s="127">
        <f>J9147*(O9147/100)</f>
        <v>0</v>
      </c>
      <c r="Q9147" s="127">
        <f>J9147+P9147</f>
        <v>0</v>
      </c>
      <c r="R9147" s="128"/>
      <c r="S9147" s="128" t="s">
        <v>776</v>
      </c>
      <c r="T9147" s="129">
        <v>1</v>
      </c>
      <c r="U9147" s="8"/>
      <c r="V9147" s="8"/>
      <c r="W9147" s="8"/>
      <c r="X9147" s="60"/>
    </row>
    <row r="9148" spans="1:27" ht="9.75" outlineLevel="5" x14ac:dyDescent="0.2">
      <c r="A9148" s="130"/>
      <c r="B9148" s="131"/>
      <c r="C9148" s="131"/>
      <c r="D9148" s="132"/>
      <c r="E9148" s="136" t="s">
        <v>0</v>
      </c>
      <c r="F9148" s="159" t="s">
        <v>763</v>
      </c>
      <c r="G9148" s="159"/>
      <c r="H9148" s="160"/>
      <c r="I9148" s="161"/>
      <c r="J9148" s="162"/>
      <c r="K9148" s="134"/>
      <c r="L9148" s="134"/>
      <c r="M9148" s="134"/>
      <c r="N9148" s="134"/>
      <c r="O9148" s="135"/>
      <c r="P9148" s="135"/>
      <c r="Q9148" s="135"/>
      <c r="R9148" s="132"/>
      <c r="S9148" s="132"/>
      <c r="T9148" s="131"/>
      <c r="U9148" s="6"/>
      <c r="V9148" s="8"/>
      <c r="W9148" s="8"/>
      <c r="X9148" s="133" t="str">
        <f>F9148</f>
        <v>---</v>
      </c>
      <c r="Y9148" s="9"/>
      <c r="AA9148" s="11"/>
    </row>
    <row r="9149" spans="1:27" ht="7.5" customHeight="1" outlineLevel="5" x14ac:dyDescent="0.15">
      <c r="B9149" s="69"/>
      <c r="C9149" s="69"/>
      <c r="D9149" s="60"/>
      <c r="E9149" s="60"/>
      <c r="F9149" s="61"/>
      <c r="G9149" s="60"/>
      <c r="H9149" s="65"/>
      <c r="I9149" s="105"/>
      <c r="J9149" s="63"/>
      <c r="K9149" s="65"/>
      <c r="L9149" s="65"/>
      <c r="M9149" s="65"/>
      <c r="N9149" s="65"/>
      <c r="O9149" s="63"/>
      <c r="P9149" s="63"/>
      <c r="Q9149" s="63"/>
      <c r="R9149" s="60"/>
      <c r="S9149" s="60"/>
      <c r="T9149" s="69"/>
      <c r="U9149" s="8"/>
      <c r="X9149" s="60"/>
    </row>
    <row r="9150" spans="1:27" ht="11.25" outlineLevel="4" x14ac:dyDescent="0.2">
      <c r="A9150" s="4"/>
      <c r="B9150" s="120"/>
      <c r="C9150" s="121">
        <v>16</v>
      </c>
      <c r="D9150" s="122" t="s">
        <v>760</v>
      </c>
      <c r="E9150" s="123" t="s">
        <v>4197</v>
      </c>
      <c r="F9150" s="124" t="s">
        <v>4198</v>
      </c>
      <c r="G9150" s="122" t="s">
        <v>3656</v>
      </c>
      <c r="H9150" s="125">
        <v>1</v>
      </c>
      <c r="I9150" s="126">
        <v>0</v>
      </c>
      <c r="J9150" s="127">
        <f>H9150*I9150</f>
        <v>0</v>
      </c>
      <c r="K9150" s="125"/>
      <c r="L9150" s="125">
        <f>H9150*K9150</f>
        <v>0</v>
      </c>
      <c r="M9150" s="125"/>
      <c r="N9150" s="125">
        <f>H9150*M9150</f>
        <v>0</v>
      </c>
      <c r="O9150" s="127">
        <v>15</v>
      </c>
      <c r="P9150" s="127">
        <f>J9150*(O9150/100)</f>
        <v>0</v>
      </c>
      <c r="Q9150" s="127">
        <f>J9150+P9150</f>
        <v>0</v>
      </c>
      <c r="R9150" s="128"/>
      <c r="S9150" s="128" t="s">
        <v>776</v>
      </c>
      <c r="T9150" s="129">
        <v>1</v>
      </c>
      <c r="U9150" s="8"/>
      <c r="V9150" s="8"/>
      <c r="W9150" s="8"/>
      <c r="X9150" s="60"/>
    </row>
    <row r="9151" spans="1:27" ht="9.75" outlineLevel="5" x14ac:dyDescent="0.2">
      <c r="A9151" s="130"/>
      <c r="B9151" s="131"/>
      <c r="C9151" s="131"/>
      <c r="D9151" s="132"/>
      <c r="E9151" s="136" t="s">
        <v>0</v>
      </c>
      <c r="F9151" s="159" t="s">
        <v>763</v>
      </c>
      <c r="G9151" s="159"/>
      <c r="H9151" s="160"/>
      <c r="I9151" s="161"/>
      <c r="J9151" s="162"/>
      <c r="K9151" s="134"/>
      <c r="L9151" s="134"/>
      <c r="M9151" s="134"/>
      <c r="N9151" s="134"/>
      <c r="O9151" s="135"/>
      <c r="P9151" s="135"/>
      <c r="Q9151" s="135"/>
      <c r="R9151" s="132"/>
      <c r="S9151" s="132"/>
      <c r="T9151" s="131"/>
      <c r="U9151" s="6"/>
      <c r="V9151" s="8"/>
      <c r="W9151" s="8"/>
      <c r="X9151" s="133" t="str">
        <f>F9151</f>
        <v>---</v>
      </c>
      <c r="Y9151" s="9"/>
      <c r="AA9151" s="11"/>
    </row>
    <row r="9152" spans="1:27" ht="7.5" customHeight="1" outlineLevel="5" x14ac:dyDescent="0.15">
      <c r="B9152" s="69"/>
      <c r="C9152" s="69"/>
      <c r="D9152" s="60"/>
      <c r="E9152" s="60"/>
      <c r="F9152" s="61"/>
      <c r="G9152" s="60"/>
      <c r="H9152" s="65"/>
      <c r="I9152" s="105"/>
      <c r="J9152" s="63"/>
      <c r="K9152" s="65"/>
      <c r="L9152" s="65"/>
      <c r="M9152" s="65"/>
      <c r="N9152" s="65"/>
      <c r="O9152" s="63"/>
      <c r="P9152" s="63"/>
      <c r="Q9152" s="63"/>
      <c r="R9152" s="60"/>
      <c r="S9152" s="60"/>
      <c r="T9152" s="69"/>
      <c r="U9152" s="8"/>
      <c r="X9152" s="60"/>
    </row>
    <row r="9153" spans="1:27" ht="33.75" outlineLevel="4" x14ac:dyDescent="0.2">
      <c r="A9153" s="4"/>
      <c r="B9153" s="120"/>
      <c r="C9153" s="121">
        <v>17</v>
      </c>
      <c r="D9153" s="122" t="s">
        <v>760</v>
      </c>
      <c r="E9153" s="123" t="s">
        <v>4199</v>
      </c>
      <c r="F9153" s="124" t="s">
        <v>4200</v>
      </c>
      <c r="G9153" s="122" t="s">
        <v>3656</v>
      </c>
      <c r="H9153" s="125">
        <v>3</v>
      </c>
      <c r="I9153" s="126">
        <v>0</v>
      </c>
      <c r="J9153" s="127">
        <f>H9153*I9153</f>
        <v>0</v>
      </c>
      <c r="K9153" s="125"/>
      <c r="L9153" s="125">
        <f>H9153*K9153</f>
        <v>0</v>
      </c>
      <c r="M9153" s="125"/>
      <c r="N9153" s="125">
        <f>H9153*M9153</f>
        <v>0</v>
      </c>
      <c r="O9153" s="127">
        <v>15</v>
      </c>
      <c r="P9153" s="127">
        <f>J9153*(O9153/100)</f>
        <v>0</v>
      </c>
      <c r="Q9153" s="127">
        <f>J9153+P9153</f>
        <v>0</v>
      </c>
      <c r="R9153" s="128"/>
      <c r="S9153" s="128" t="s">
        <v>776</v>
      </c>
      <c r="T9153" s="129">
        <v>1</v>
      </c>
      <c r="U9153" s="8"/>
      <c r="V9153" s="8"/>
      <c r="W9153" s="8"/>
      <c r="X9153" s="60"/>
    </row>
    <row r="9154" spans="1:27" ht="9.75" outlineLevel="5" x14ac:dyDescent="0.2">
      <c r="A9154" s="130"/>
      <c r="B9154" s="131"/>
      <c r="C9154" s="131"/>
      <c r="D9154" s="132"/>
      <c r="E9154" s="136" t="s">
        <v>0</v>
      </c>
      <c r="F9154" s="159" t="s">
        <v>763</v>
      </c>
      <c r="G9154" s="159"/>
      <c r="H9154" s="160"/>
      <c r="I9154" s="161"/>
      <c r="J9154" s="162"/>
      <c r="K9154" s="134"/>
      <c r="L9154" s="134"/>
      <c r="M9154" s="134"/>
      <c r="N9154" s="134"/>
      <c r="O9154" s="135"/>
      <c r="P9154" s="135"/>
      <c r="Q9154" s="135"/>
      <c r="R9154" s="132"/>
      <c r="S9154" s="132"/>
      <c r="T9154" s="131"/>
      <c r="U9154" s="6"/>
      <c r="V9154" s="8"/>
      <c r="W9154" s="8"/>
      <c r="X9154" s="133" t="str">
        <f>F9154</f>
        <v>---</v>
      </c>
      <c r="Y9154" s="9"/>
      <c r="AA9154" s="11"/>
    </row>
    <row r="9155" spans="1:27" ht="7.5" customHeight="1" outlineLevel="5" x14ac:dyDescent="0.15">
      <c r="B9155" s="69"/>
      <c r="C9155" s="69"/>
      <c r="D9155" s="60"/>
      <c r="E9155" s="60"/>
      <c r="F9155" s="61"/>
      <c r="G9155" s="60"/>
      <c r="H9155" s="65"/>
      <c r="I9155" s="105"/>
      <c r="J9155" s="63"/>
      <c r="K9155" s="65"/>
      <c r="L9155" s="65"/>
      <c r="M9155" s="65"/>
      <c r="N9155" s="65"/>
      <c r="O9155" s="63"/>
      <c r="P9155" s="63"/>
      <c r="Q9155" s="63"/>
      <c r="R9155" s="60"/>
      <c r="S9155" s="60"/>
      <c r="T9155" s="69"/>
      <c r="U9155" s="8"/>
      <c r="X9155" s="60"/>
    </row>
    <row r="9156" spans="1:27" ht="11.25" outlineLevel="4" x14ac:dyDescent="0.2">
      <c r="A9156" s="4"/>
      <c r="B9156" s="120"/>
      <c r="C9156" s="121">
        <v>18</v>
      </c>
      <c r="D9156" s="122" t="s">
        <v>760</v>
      </c>
      <c r="E9156" s="123" t="s">
        <v>4201</v>
      </c>
      <c r="F9156" s="124" t="s">
        <v>4202</v>
      </c>
      <c r="G9156" s="122" t="s">
        <v>3656</v>
      </c>
      <c r="H9156" s="125">
        <v>3</v>
      </c>
      <c r="I9156" s="126">
        <v>0</v>
      </c>
      <c r="J9156" s="127">
        <f>H9156*I9156</f>
        <v>0</v>
      </c>
      <c r="K9156" s="125"/>
      <c r="L9156" s="125">
        <f>H9156*K9156</f>
        <v>0</v>
      </c>
      <c r="M9156" s="125"/>
      <c r="N9156" s="125">
        <f>H9156*M9156</f>
        <v>0</v>
      </c>
      <c r="O9156" s="127">
        <v>15</v>
      </c>
      <c r="P9156" s="127">
        <f>J9156*(O9156/100)</f>
        <v>0</v>
      </c>
      <c r="Q9156" s="127">
        <f>J9156+P9156</f>
        <v>0</v>
      </c>
      <c r="R9156" s="128"/>
      <c r="S9156" s="128" t="s">
        <v>776</v>
      </c>
      <c r="T9156" s="129">
        <v>1</v>
      </c>
      <c r="U9156" s="8"/>
      <c r="V9156" s="8"/>
      <c r="W9156" s="8"/>
      <c r="X9156" s="60"/>
    </row>
    <row r="9157" spans="1:27" ht="9.75" outlineLevel="5" x14ac:dyDescent="0.2">
      <c r="A9157" s="130"/>
      <c r="B9157" s="131"/>
      <c r="C9157" s="131"/>
      <c r="D9157" s="132"/>
      <c r="E9157" s="136" t="s">
        <v>0</v>
      </c>
      <c r="F9157" s="159" t="s">
        <v>763</v>
      </c>
      <c r="G9157" s="159"/>
      <c r="H9157" s="160"/>
      <c r="I9157" s="161"/>
      <c r="J9157" s="162"/>
      <c r="K9157" s="134"/>
      <c r="L9157" s="134"/>
      <c r="M9157" s="134"/>
      <c r="N9157" s="134"/>
      <c r="O9157" s="135"/>
      <c r="P9157" s="135"/>
      <c r="Q9157" s="135"/>
      <c r="R9157" s="132"/>
      <c r="S9157" s="132"/>
      <c r="T9157" s="131"/>
      <c r="U9157" s="6"/>
      <c r="V9157" s="8"/>
      <c r="W9157" s="8"/>
      <c r="X9157" s="133" t="str">
        <f>F9157</f>
        <v>---</v>
      </c>
      <c r="Y9157" s="9"/>
      <c r="AA9157" s="11"/>
    </row>
    <row r="9158" spans="1:27" ht="7.5" customHeight="1" outlineLevel="5" x14ac:dyDescent="0.15">
      <c r="B9158" s="69"/>
      <c r="C9158" s="69"/>
      <c r="D9158" s="60"/>
      <c r="E9158" s="60"/>
      <c r="F9158" s="61"/>
      <c r="G9158" s="60"/>
      <c r="H9158" s="65"/>
      <c r="I9158" s="105"/>
      <c r="J9158" s="63"/>
      <c r="K9158" s="65"/>
      <c r="L9158" s="65"/>
      <c r="M9158" s="65"/>
      <c r="N9158" s="65"/>
      <c r="O9158" s="63"/>
      <c r="P9158" s="63"/>
      <c r="Q9158" s="63"/>
      <c r="R9158" s="60"/>
      <c r="S9158" s="60"/>
      <c r="T9158" s="69"/>
      <c r="U9158" s="8"/>
      <c r="X9158" s="60"/>
    </row>
    <row r="9159" spans="1:27" ht="22.5" outlineLevel="4" x14ac:dyDescent="0.2">
      <c r="A9159" s="4"/>
      <c r="B9159" s="120"/>
      <c r="C9159" s="121">
        <v>19</v>
      </c>
      <c r="D9159" s="122" t="s">
        <v>760</v>
      </c>
      <c r="E9159" s="123" t="s">
        <v>4203</v>
      </c>
      <c r="F9159" s="124" t="s">
        <v>4204</v>
      </c>
      <c r="G9159" s="122" t="s">
        <v>3656</v>
      </c>
      <c r="H9159" s="125">
        <v>1</v>
      </c>
      <c r="I9159" s="126">
        <v>0</v>
      </c>
      <c r="J9159" s="127">
        <f>H9159*I9159</f>
        <v>0</v>
      </c>
      <c r="K9159" s="125"/>
      <c r="L9159" s="125">
        <f>H9159*K9159</f>
        <v>0</v>
      </c>
      <c r="M9159" s="125"/>
      <c r="N9159" s="125">
        <f>H9159*M9159</f>
        <v>0</v>
      </c>
      <c r="O9159" s="127">
        <v>15</v>
      </c>
      <c r="P9159" s="127">
        <f>J9159*(O9159/100)</f>
        <v>0</v>
      </c>
      <c r="Q9159" s="127">
        <f>J9159+P9159</f>
        <v>0</v>
      </c>
      <c r="R9159" s="128"/>
      <c r="S9159" s="128" t="s">
        <v>776</v>
      </c>
      <c r="T9159" s="129">
        <v>1</v>
      </c>
      <c r="U9159" s="8"/>
      <c r="V9159" s="8"/>
      <c r="W9159" s="8"/>
      <c r="X9159" s="60"/>
    </row>
    <row r="9160" spans="1:27" ht="9.75" outlineLevel="5" x14ac:dyDescent="0.2">
      <c r="A9160" s="130"/>
      <c r="B9160" s="131"/>
      <c r="C9160" s="131"/>
      <c r="D9160" s="132"/>
      <c r="E9160" s="136" t="s">
        <v>0</v>
      </c>
      <c r="F9160" s="159" t="s">
        <v>763</v>
      </c>
      <c r="G9160" s="159"/>
      <c r="H9160" s="160"/>
      <c r="I9160" s="161"/>
      <c r="J9160" s="162"/>
      <c r="K9160" s="134"/>
      <c r="L9160" s="134"/>
      <c r="M9160" s="134"/>
      <c r="N9160" s="134"/>
      <c r="O9160" s="135"/>
      <c r="P9160" s="135"/>
      <c r="Q9160" s="135"/>
      <c r="R9160" s="132"/>
      <c r="S9160" s="132"/>
      <c r="T9160" s="131"/>
      <c r="U9160" s="6"/>
      <c r="V9160" s="8"/>
      <c r="W9160" s="8"/>
      <c r="X9160" s="133" t="str">
        <f>F9160</f>
        <v>---</v>
      </c>
      <c r="Y9160" s="9"/>
      <c r="AA9160" s="11"/>
    </row>
    <row r="9161" spans="1:27" ht="7.5" customHeight="1" outlineLevel="5" x14ac:dyDescent="0.15">
      <c r="B9161" s="69"/>
      <c r="C9161" s="69"/>
      <c r="D9161" s="60"/>
      <c r="E9161" s="60"/>
      <c r="F9161" s="61"/>
      <c r="G9161" s="60"/>
      <c r="H9161" s="65"/>
      <c r="I9161" s="105"/>
      <c r="J9161" s="63"/>
      <c r="K9161" s="65"/>
      <c r="L9161" s="65"/>
      <c r="M9161" s="65"/>
      <c r="N9161" s="65"/>
      <c r="O9161" s="63"/>
      <c r="P9161" s="63"/>
      <c r="Q9161" s="63"/>
      <c r="R9161" s="60"/>
      <c r="S9161" s="60"/>
      <c r="T9161" s="69"/>
      <c r="U9161" s="8"/>
      <c r="X9161" s="60"/>
    </row>
    <row r="9162" spans="1:27" ht="11.25" outlineLevel="4" x14ac:dyDescent="0.2">
      <c r="A9162" s="4"/>
      <c r="B9162" s="120"/>
      <c r="C9162" s="121">
        <v>20</v>
      </c>
      <c r="D9162" s="122" t="s">
        <v>760</v>
      </c>
      <c r="E9162" s="123" t="s">
        <v>4205</v>
      </c>
      <c r="F9162" s="124" t="s">
        <v>4206</v>
      </c>
      <c r="G9162" s="122" t="s">
        <v>3656</v>
      </c>
      <c r="H9162" s="125">
        <v>1</v>
      </c>
      <c r="I9162" s="126">
        <v>0</v>
      </c>
      <c r="J9162" s="127">
        <f>H9162*I9162</f>
        <v>0</v>
      </c>
      <c r="K9162" s="125"/>
      <c r="L9162" s="125">
        <f>H9162*K9162</f>
        <v>0</v>
      </c>
      <c r="M9162" s="125"/>
      <c r="N9162" s="125">
        <f>H9162*M9162</f>
        <v>0</v>
      </c>
      <c r="O9162" s="127">
        <v>15</v>
      </c>
      <c r="P9162" s="127">
        <f>J9162*(O9162/100)</f>
        <v>0</v>
      </c>
      <c r="Q9162" s="127">
        <f>J9162+P9162</f>
        <v>0</v>
      </c>
      <c r="R9162" s="128"/>
      <c r="S9162" s="128" t="s">
        <v>776</v>
      </c>
      <c r="T9162" s="129">
        <v>1</v>
      </c>
      <c r="U9162" s="8"/>
      <c r="V9162" s="8"/>
      <c r="W9162" s="8"/>
      <c r="X9162" s="60"/>
    </row>
    <row r="9163" spans="1:27" ht="9.75" outlineLevel="5" x14ac:dyDescent="0.2">
      <c r="A9163" s="130"/>
      <c r="B9163" s="131"/>
      <c r="C9163" s="131"/>
      <c r="D9163" s="132"/>
      <c r="E9163" s="136" t="s">
        <v>0</v>
      </c>
      <c r="F9163" s="159" t="s">
        <v>763</v>
      </c>
      <c r="G9163" s="159"/>
      <c r="H9163" s="160"/>
      <c r="I9163" s="161"/>
      <c r="J9163" s="162"/>
      <c r="K9163" s="134"/>
      <c r="L9163" s="134"/>
      <c r="M9163" s="134"/>
      <c r="N9163" s="134"/>
      <c r="O9163" s="135"/>
      <c r="P9163" s="135"/>
      <c r="Q9163" s="135"/>
      <c r="R9163" s="132"/>
      <c r="S9163" s="132"/>
      <c r="T9163" s="131"/>
      <c r="U9163" s="6"/>
      <c r="V9163" s="8"/>
      <c r="W9163" s="8"/>
      <c r="X9163" s="133" t="str">
        <f>F9163</f>
        <v>---</v>
      </c>
      <c r="Y9163" s="9"/>
      <c r="AA9163" s="11"/>
    </row>
    <row r="9164" spans="1:27" ht="7.5" customHeight="1" outlineLevel="5" x14ac:dyDescent="0.15">
      <c r="B9164" s="69"/>
      <c r="C9164" s="69"/>
      <c r="D9164" s="60"/>
      <c r="E9164" s="60"/>
      <c r="F9164" s="61"/>
      <c r="G9164" s="60"/>
      <c r="H9164" s="65"/>
      <c r="I9164" s="105"/>
      <c r="J9164" s="63"/>
      <c r="K9164" s="65"/>
      <c r="L9164" s="65"/>
      <c r="M9164" s="65"/>
      <c r="N9164" s="65"/>
      <c r="O9164" s="63"/>
      <c r="P9164" s="63"/>
      <c r="Q9164" s="63"/>
      <c r="R9164" s="60"/>
      <c r="S9164" s="60"/>
      <c r="T9164" s="69"/>
      <c r="U9164" s="8"/>
      <c r="X9164" s="60"/>
    </row>
    <row r="9165" spans="1:27" ht="22.5" outlineLevel="4" x14ac:dyDescent="0.2">
      <c r="A9165" s="4"/>
      <c r="B9165" s="120"/>
      <c r="C9165" s="121">
        <v>21</v>
      </c>
      <c r="D9165" s="122" t="s">
        <v>760</v>
      </c>
      <c r="E9165" s="123" t="s">
        <v>4207</v>
      </c>
      <c r="F9165" s="124" t="s">
        <v>4208</v>
      </c>
      <c r="G9165" s="122" t="s">
        <v>3656</v>
      </c>
      <c r="H9165" s="125">
        <v>3</v>
      </c>
      <c r="I9165" s="126">
        <v>0</v>
      </c>
      <c r="J9165" s="127">
        <f>H9165*I9165</f>
        <v>0</v>
      </c>
      <c r="K9165" s="125"/>
      <c r="L9165" s="125">
        <f>H9165*K9165</f>
        <v>0</v>
      </c>
      <c r="M9165" s="125"/>
      <c r="N9165" s="125">
        <f>H9165*M9165</f>
        <v>0</v>
      </c>
      <c r="O9165" s="127">
        <v>15</v>
      </c>
      <c r="P9165" s="127">
        <f>J9165*(O9165/100)</f>
        <v>0</v>
      </c>
      <c r="Q9165" s="127">
        <f>J9165+P9165</f>
        <v>0</v>
      </c>
      <c r="R9165" s="128"/>
      <c r="S9165" s="128" t="s">
        <v>776</v>
      </c>
      <c r="T9165" s="129">
        <v>1</v>
      </c>
      <c r="U9165" s="8"/>
      <c r="V9165" s="8"/>
      <c r="W9165" s="8"/>
      <c r="X9165" s="60"/>
    </row>
    <row r="9166" spans="1:27" ht="9.75" outlineLevel="5" x14ac:dyDescent="0.2">
      <c r="A9166" s="130"/>
      <c r="B9166" s="131"/>
      <c r="C9166" s="131"/>
      <c r="D9166" s="132"/>
      <c r="E9166" s="136" t="s">
        <v>0</v>
      </c>
      <c r="F9166" s="159" t="s">
        <v>763</v>
      </c>
      <c r="G9166" s="159"/>
      <c r="H9166" s="160"/>
      <c r="I9166" s="161"/>
      <c r="J9166" s="162"/>
      <c r="K9166" s="134"/>
      <c r="L9166" s="134"/>
      <c r="M9166" s="134"/>
      <c r="N9166" s="134"/>
      <c r="O9166" s="135"/>
      <c r="P9166" s="135"/>
      <c r="Q9166" s="135"/>
      <c r="R9166" s="132"/>
      <c r="S9166" s="132"/>
      <c r="T9166" s="131"/>
      <c r="U9166" s="6"/>
      <c r="V9166" s="8"/>
      <c r="W9166" s="8"/>
      <c r="X9166" s="133" t="str">
        <f>F9166</f>
        <v>---</v>
      </c>
      <c r="Y9166" s="9"/>
      <c r="AA9166" s="11"/>
    </row>
    <row r="9167" spans="1:27" ht="7.5" customHeight="1" outlineLevel="5" x14ac:dyDescent="0.15">
      <c r="B9167" s="69"/>
      <c r="C9167" s="69"/>
      <c r="D9167" s="60"/>
      <c r="E9167" s="60"/>
      <c r="F9167" s="61"/>
      <c r="G9167" s="60"/>
      <c r="H9167" s="65"/>
      <c r="I9167" s="105"/>
      <c r="J9167" s="63"/>
      <c r="K9167" s="65"/>
      <c r="L9167" s="65"/>
      <c r="M9167" s="65"/>
      <c r="N9167" s="65"/>
      <c r="O9167" s="63"/>
      <c r="P9167" s="63"/>
      <c r="Q9167" s="63"/>
      <c r="R9167" s="60"/>
      <c r="S9167" s="60"/>
      <c r="T9167" s="69"/>
      <c r="U9167" s="8"/>
      <c r="X9167" s="60"/>
    </row>
    <row r="9168" spans="1:27" ht="11.25" outlineLevel="4" x14ac:dyDescent="0.2">
      <c r="A9168" s="4"/>
      <c r="B9168" s="120"/>
      <c r="C9168" s="121">
        <v>22</v>
      </c>
      <c r="D9168" s="122" t="s">
        <v>760</v>
      </c>
      <c r="E9168" s="123" t="s">
        <v>4209</v>
      </c>
      <c r="F9168" s="124" t="s">
        <v>4210</v>
      </c>
      <c r="G9168" s="122" t="s">
        <v>3656</v>
      </c>
      <c r="H9168" s="125">
        <v>3</v>
      </c>
      <c r="I9168" s="126">
        <v>0</v>
      </c>
      <c r="J9168" s="127">
        <f>H9168*I9168</f>
        <v>0</v>
      </c>
      <c r="K9168" s="125"/>
      <c r="L9168" s="125">
        <f>H9168*K9168</f>
        <v>0</v>
      </c>
      <c r="M9168" s="125"/>
      <c r="N9168" s="125">
        <f>H9168*M9168</f>
        <v>0</v>
      </c>
      <c r="O9168" s="127">
        <v>15</v>
      </c>
      <c r="P9168" s="127">
        <f>J9168*(O9168/100)</f>
        <v>0</v>
      </c>
      <c r="Q9168" s="127">
        <f>J9168+P9168</f>
        <v>0</v>
      </c>
      <c r="R9168" s="128"/>
      <c r="S9168" s="128" t="s">
        <v>776</v>
      </c>
      <c r="T9168" s="129">
        <v>1</v>
      </c>
      <c r="U9168" s="8"/>
      <c r="V9168" s="8"/>
      <c r="W9168" s="8"/>
      <c r="X9168" s="60"/>
    </row>
    <row r="9169" spans="1:27" ht="9.75" outlineLevel="5" x14ac:dyDescent="0.2">
      <c r="A9169" s="130"/>
      <c r="B9169" s="131"/>
      <c r="C9169" s="131"/>
      <c r="D9169" s="132"/>
      <c r="E9169" s="136" t="s">
        <v>0</v>
      </c>
      <c r="F9169" s="159" t="s">
        <v>763</v>
      </c>
      <c r="G9169" s="159"/>
      <c r="H9169" s="160"/>
      <c r="I9169" s="161"/>
      <c r="J9169" s="162"/>
      <c r="K9169" s="134"/>
      <c r="L9169" s="134"/>
      <c r="M9169" s="134"/>
      <c r="N9169" s="134"/>
      <c r="O9169" s="135"/>
      <c r="P9169" s="135"/>
      <c r="Q9169" s="135"/>
      <c r="R9169" s="132"/>
      <c r="S9169" s="132"/>
      <c r="T9169" s="131"/>
      <c r="U9169" s="6"/>
      <c r="V9169" s="8"/>
      <c r="W9169" s="8"/>
      <c r="X9169" s="133" t="str">
        <f>F9169</f>
        <v>---</v>
      </c>
      <c r="Y9169" s="9"/>
      <c r="AA9169" s="11"/>
    </row>
    <row r="9170" spans="1:27" ht="7.5" customHeight="1" outlineLevel="5" x14ac:dyDescent="0.15">
      <c r="B9170" s="69"/>
      <c r="C9170" s="69"/>
      <c r="D9170" s="60"/>
      <c r="E9170" s="60"/>
      <c r="F9170" s="61"/>
      <c r="G9170" s="60"/>
      <c r="H9170" s="65"/>
      <c r="I9170" s="105"/>
      <c r="J9170" s="63"/>
      <c r="K9170" s="65"/>
      <c r="L9170" s="65"/>
      <c r="M9170" s="65"/>
      <c r="N9170" s="65"/>
      <c r="O9170" s="63"/>
      <c r="P9170" s="63"/>
      <c r="Q9170" s="63"/>
      <c r="R9170" s="60"/>
      <c r="S9170" s="60"/>
      <c r="T9170" s="69"/>
      <c r="U9170" s="8"/>
      <c r="X9170" s="60"/>
    </row>
    <row r="9171" spans="1:27" ht="33.75" outlineLevel="4" x14ac:dyDescent="0.2">
      <c r="A9171" s="4"/>
      <c r="B9171" s="120"/>
      <c r="C9171" s="121">
        <v>23</v>
      </c>
      <c r="D9171" s="122" t="s">
        <v>760</v>
      </c>
      <c r="E9171" s="123" t="s">
        <v>4211</v>
      </c>
      <c r="F9171" s="124" t="s">
        <v>4212</v>
      </c>
      <c r="G9171" s="122" t="s">
        <v>3656</v>
      </c>
      <c r="H9171" s="125">
        <v>2</v>
      </c>
      <c r="I9171" s="126">
        <v>0</v>
      </c>
      <c r="J9171" s="127">
        <f>H9171*I9171</f>
        <v>0</v>
      </c>
      <c r="K9171" s="125"/>
      <c r="L9171" s="125">
        <f>H9171*K9171</f>
        <v>0</v>
      </c>
      <c r="M9171" s="125"/>
      <c r="N9171" s="125">
        <f>H9171*M9171</f>
        <v>0</v>
      </c>
      <c r="O9171" s="127">
        <v>15</v>
      </c>
      <c r="P9171" s="127">
        <f>J9171*(O9171/100)</f>
        <v>0</v>
      </c>
      <c r="Q9171" s="127">
        <f>J9171+P9171</f>
        <v>0</v>
      </c>
      <c r="R9171" s="128"/>
      <c r="S9171" s="128" t="s">
        <v>776</v>
      </c>
      <c r="T9171" s="129">
        <v>1</v>
      </c>
      <c r="U9171" s="8"/>
      <c r="V9171" s="8"/>
      <c r="W9171" s="8"/>
      <c r="X9171" s="60"/>
    </row>
    <row r="9172" spans="1:27" ht="9.75" outlineLevel="5" x14ac:dyDescent="0.2">
      <c r="A9172" s="130"/>
      <c r="B9172" s="131"/>
      <c r="C9172" s="131"/>
      <c r="D9172" s="132"/>
      <c r="E9172" s="136" t="s">
        <v>0</v>
      </c>
      <c r="F9172" s="159" t="s">
        <v>763</v>
      </c>
      <c r="G9172" s="159"/>
      <c r="H9172" s="160"/>
      <c r="I9172" s="161"/>
      <c r="J9172" s="162"/>
      <c r="K9172" s="134"/>
      <c r="L9172" s="134"/>
      <c r="M9172" s="134"/>
      <c r="N9172" s="134"/>
      <c r="O9172" s="135"/>
      <c r="P9172" s="135"/>
      <c r="Q9172" s="135"/>
      <c r="R9172" s="132"/>
      <c r="S9172" s="132"/>
      <c r="T9172" s="131"/>
      <c r="U9172" s="6"/>
      <c r="V9172" s="8"/>
      <c r="W9172" s="8"/>
      <c r="X9172" s="133" t="str">
        <f>F9172</f>
        <v>---</v>
      </c>
      <c r="Y9172" s="9"/>
      <c r="AA9172" s="11"/>
    </row>
    <row r="9173" spans="1:27" ht="7.5" customHeight="1" outlineLevel="5" x14ac:dyDescent="0.15">
      <c r="B9173" s="69"/>
      <c r="C9173" s="69"/>
      <c r="D9173" s="60"/>
      <c r="E9173" s="60"/>
      <c r="F9173" s="61"/>
      <c r="G9173" s="60"/>
      <c r="H9173" s="65"/>
      <c r="I9173" s="105"/>
      <c r="J9173" s="63"/>
      <c r="K9173" s="65"/>
      <c r="L9173" s="65"/>
      <c r="M9173" s="65"/>
      <c r="N9173" s="65"/>
      <c r="O9173" s="63"/>
      <c r="P9173" s="63"/>
      <c r="Q9173" s="63"/>
      <c r="R9173" s="60"/>
      <c r="S9173" s="60"/>
      <c r="T9173" s="69"/>
      <c r="U9173" s="8"/>
      <c r="X9173" s="60"/>
    </row>
    <row r="9174" spans="1:27" ht="11.25" outlineLevel="4" x14ac:dyDescent="0.2">
      <c r="A9174" s="4"/>
      <c r="B9174" s="120"/>
      <c r="C9174" s="121">
        <v>24</v>
      </c>
      <c r="D9174" s="122" t="s">
        <v>534</v>
      </c>
      <c r="E9174" s="123" t="s">
        <v>4046</v>
      </c>
      <c r="F9174" s="124" t="s">
        <v>4047</v>
      </c>
      <c r="G9174" s="122" t="s">
        <v>752</v>
      </c>
      <c r="H9174" s="125">
        <v>400</v>
      </c>
      <c r="I9174" s="126">
        <v>0</v>
      </c>
      <c r="J9174" s="127">
        <f>H9174*I9174</f>
        <v>0</v>
      </c>
      <c r="K9174" s="125"/>
      <c r="L9174" s="125">
        <f>H9174*K9174</f>
        <v>0</v>
      </c>
      <c r="M9174" s="125"/>
      <c r="N9174" s="125">
        <f>H9174*M9174</f>
        <v>0</v>
      </c>
      <c r="O9174" s="127">
        <v>15</v>
      </c>
      <c r="P9174" s="127">
        <f>J9174*(O9174/100)</f>
        <v>0</v>
      </c>
      <c r="Q9174" s="127">
        <f>J9174+P9174</f>
        <v>0</v>
      </c>
      <c r="R9174" s="128"/>
      <c r="S9174" s="128" t="s">
        <v>538</v>
      </c>
      <c r="T9174" s="129">
        <v>1</v>
      </c>
      <c r="U9174" s="8"/>
      <c r="V9174" s="8"/>
      <c r="W9174" s="8"/>
      <c r="X9174" s="60"/>
    </row>
    <row r="9175" spans="1:27" ht="9.75" outlineLevel="5" x14ac:dyDescent="0.2">
      <c r="A9175" s="130"/>
      <c r="B9175" s="131"/>
      <c r="C9175" s="131"/>
      <c r="D9175" s="132"/>
      <c r="E9175" s="136" t="s">
        <v>0</v>
      </c>
      <c r="F9175" s="159" t="s">
        <v>4048</v>
      </c>
      <c r="G9175" s="159"/>
      <c r="H9175" s="160"/>
      <c r="I9175" s="161"/>
      <c r="J9175" s="162"/>
      <c r="K9175" s="134"/>
      <c r="L9175" s="134"/>
      <c r="M9175" s="134"/>
      <c r="N9175" s="134"/>
      <c r="O9175" s="135"/>
      <c r="P9175" s="135"/>
      <c r="Q9175" s="135"/>
      <c r="R9175" s="132"/>
      <c r="S9175" s="132"/>
      <c r="T9175" s="131"/>
      <c r="U9175" s="6"/>
      <c r="V9175" s="8"/>
      <c r="W9175" s="8"/>
      <c r="X9175" s="133" t="str">
        <f>F9175</f>
        <v>Montáž kabelů sdělovacích pro vnitřní rozvody počtu žil do 15</v>
      </c>
      <c r="Y9175" s="9"/>
      <c r="AA9175" s="11"/>
    </row>
    <row r="9176" spans="1:27" ht="7.5" customHeight="1" outlineLevel="5" x14ac:dyDescent="0.15">
      <c r="B9176" s="69"/>
      <c r="C9176" s="69"/>
      <c r="D9176" s="60"/>
      <c r="E9176" s="60"/>
      <c r="F9176" s="61"/>
      <c r="G9176" s="60"/>
      <c r="H9176" s="65"/>
      <c r="I9176" s="105"/>
      <c r="J9176" s="63"/>
      <c r="K9176" s="65"/>
      <c r="L9176" s="65"/>
      <c r="M9176" s="65"/>
      <c r="N9176" s="65"/>
      <c r="O9176" s="63"/>
      <c r="P9176" s="63"/>
      <c r="Q9176" s="63"/>
      <c r="R9176" s="60"/>
      <c r="S9176" s="60"/>
      <c r="T9176" s="69"/>
      <c r="U9176" s="8"/>
      <c r="X9176" s="60"/>
    </row>
    <row r="9177" spans="1:27" ht="11.25" outlineLevel="4" x14ac:dyDescent="0.2">
      <c r="A9177" s="4"/>
      <c r="B9177" s="120"/>
      <c r="C9177" s="121">
        <v>25</v>
      </c>
      <c r="D9177" s="122" t="s">
        <v>760</v>
      </c>
      <c r="E9177" s="123" t="s">
        <v>4063</v>
      </c>
      <c r="F9177" s="124" t="s">
        <v>4064</v>
      </c>
      <c r="G9177" s="122" t="s">
        <v>752</v>
      </c>
      <c r="H9177" s="125">
        <v>400</v>
      </c>
      <c r="I9177" s="126">
        <v>0</v>
      </c>
      <c r="J9177" s="127">
        <f>H9177*I9177</f>
        <v>0</v>
      </c>
      <c r="K9177" s="125"/>
      <c r="L9177" s="125">
        <f>H9177*K9177</f>
        <v>0</v>
      </c>
      <c r="M9177" s="125"/>
      <c r="N9177" s="125">
        <f>H9177*M9177</f>
        <v>0</v>
      </c>
      <c r="O9177" s="127">
        <v>15</v>
      </c>
      <c r="P9177" s="127">
        <f>J9177*(O9177/100)</f>
        <v>0</v>
      </c>
      <c r="Q9177" s="127">
        <f>J9177+P9177</f>
        <v>0</v>
      </c>
      <c r="R9177" s="128"/>
      <c r="S9177" s="128" t="s">
        <v>776</v>
      </c>
      <c r="T9177" s="129">
        <v>1</v>
      </c>
      <c r="U9177" s="8"/>
      <c r="V9177" s="8"/>
      <c r="W9177" s="8"/>
      <c r="X9177" s="60"/>
    </row>
    <row r="9178" spans="1:27" ht="9.75" outlineLevel="5" x14ac:dyDescent="0.2">
      <c r="A9178" s="130"/>
      <c r="B9178" s="131"/>
      <c r="C9178" s="131"/>
      <c r="D9178" s="132"/>
      <c r="E9178" s="136" t="s">
        <v>0</v>
      </c>
      <c r="F9178" s="159" t="s">
        <v>763</v>
      </c>
      <c r="G9178" s="159"/>
      <c r="H9178" s="160"/>
      <c r="I9178" s="161"/>
      <c r="J9178" s="162"/>
      <c r="K9178" s="134"/>
      <c r="L9178" s="134"/>
      <c r="M9178" s="134"/>
      <c r="N9178" s="134"/>
      <c r="O9178" s="135"/>
      <c r="P9178" s="135"/>
      <c r="Q9178" s="135"/>
      <c r="R9178" s="132"/>
      <c r="S9178" s="132"/>
      <c r="T9178" s="131"/>
      <c r="U9178" s="6"/>
      <c r="V9178" s="8"/>
      <c r="W9178" s="8"/>
      <c r="X9178" s="133" t="str">
        <f>F9178</f>
        <v>---</v>
      </c>
      <c r="Y9178" s="9"/>
      <c r="AA9178" s="11"/>
    </row>
    <row r="9179" spans="1:27" ht="7.5" customHeight="1" outlineLevel="5" x14ac:dyDescent="0.15">
      <c r="B9179" s="69"/>
      <c r="C9179" s="69"/>
      <c r="D9179" s="60"/>
      <c r="E9179" s="60"/>
      <c r="F9179" s="61"/>
      <c r="G9179" s="60"/>
      <c r="H9179" s="65"/>
      <c r="I9179" s="105"/>
      <c r="J9179" s="63"/>
      <c r="K9179" s="65"/>
      <c r="L9179" s="65"/>
      <c r="M9179" s="65"/>
      <c r="N9179" s="65"/>
      <c r="O9179" s="63"/>
      <c r="P9179" s="63"/>
      <c r="Q9179" s="63"/>
      <c r="R9179" s="60"/>
      <c r="S9179" s="60"/>
      <c r="T9179" s="69"/>
      <c r="U9179" s="8"/>
      <c r="X9179" s="60"/>
    </row>
    <row r="9180" spans="1:27" ht="11.25" outlineLevel="4" x14ac:dyDescent="0.2">
      <c r="A9180" s="4"/>
      <c r="B9180" s="120"/>
      <c r="C9180" s="121">
        <v>26</v>
      </c>
      <c r="D9180" s="122" t="s">
        <v>534</v>
      </c>
      <c r="E9180" s="123" t="s">
        <v>4213</v>
      </c>
      <c r="F9180" s="124" t="s">
        <v>4214</v>
      </c>
      <c r="G9180" s="122" t="s">
        <v>752</v>
      </c>
      <c r="H9180" s="125">
        <v>50</v>
      </c>
      <c r="I9180" s="126">
        <v>0</v>
      </c>
      <c r="J9180" s="127">
        <f>H9180*I9180</f>
        <v>0</v>
      </c>
      <c r="K9180" s="125"/>
      <c r="L9180" s="125">
        <f>H9180*K9180</f>
        <v>0</v>
      </c>
      <c r="M9180" s="125"/>
      <c r="N9180" s="125">
        <f>H9180*M9180</f>
        <v>0</v>
      </c>
      <c r="O9180" s="127">
        <v>15</v>
      </c>
      <c r="P9180" s="127">
        <f>J9180*(O9180/100)</f>
        <v>0</v>
      </c>
      <c r="Q9180" s="127">
        <f>J9180+P9180</f>
        <v>0</v>
      </c>
      <c r="R9180" s="128"/>
      <c r="S9180" s="128" t="s">
        <v>538</v>
      </c>
      <c r="T9180" s="129">
        <v>1</v>
      </c>
      <c r="U9180" s="8"/>
      <c r="V9180" s="8"/>
      <c r="W9180" s="8"/>
      <c r="X9180" s="60"/>
    </row>
    <row r="9181" spans="1:27" ht="9.75" outlineLevel="5" x14ac:dyDescent="0.2">
      <c r="A9181" s="130"/>
      <c r="B9181" s="131"/>
      <c r="C9181" s="131"/>
      <c r="D9181" s="132"/>
      <c r="E9181" s="136" t="s">
        <v>0</v>
      </c>
      <c r="F9181" s="159" t="s">
        <v>4215</v>
      </c>
      <c r="G9181" s="159"/>
      <c r="H9181" s="160"/>
      <c r="I9181" s="161"/>
      <c r="J9181" s="162"/>
      <c r="K9181" s="134"/>
      <c r="L9181" s="134"/>
      <c r="M9181" s="134"/>
      <c r="N9181" s="134"/>
      <c r="O9181" s="135"/>
      <c r="P9181" s="135"/>
      <c r="Q9181" s="135"/>
      <c r="R9181" s="132"/>
      <c r="S9181" s="132"/>
      <c r="T9181" s="131"/>
      <c r="U9181" s="6"/>
      <c r="V9181" s="8"/>
      <c r="W9181" s="8"/>
      <c r="X9181" s="133" t="str">
        <f>F9181</f>
        <v>Montáž kabelů flexibilních měděných bez ukončení uložených volně lehkých a středních (např. CGSG), počtu žil do 7</v>
      </c>
      <c r="Y9181" s="9"/>
      <c r="AA9181" s="11"/>
    </row>
    <row r="9182" spans="1:27" ht="7.5" customHeight="1" outlineLevel="5" x14ac:dyDescent="0.15">
      <c r="B9182" s="69"/>
      <c r="C9182" s="69"/>
      <c r="D9182" s="60"/>
      <c r="E9182" s="60"/>
      <c r="F9182" s="61"/>
      <c r="G9182" s="60"/>
      <c r="H9182" s="65"/>
      <c r="I9182" s="105"/>
      <c r="J9182" s="63"/>
      <c r="K9182" s="65"/>
      <c r="L9182" s="65"/>
      <c r="M9182" s="65"/>
      <c r="N9182" s="65"/>
      <c r="O9182" s="63"/>
      <c r="P9182" s="63"/>
      <c r="Q9182" s="63"/>
      <c r="R9182" s="60"/>
      <c r="S9182" s="60"/>
      <c r="T9182" s="69"/>
      <c r="U9182" s="8"/>
      <c r="X9182" s="60"/>
    </row>
    <row r="9183" spans="1:27" ht="11.25" outlineLevel="4" x14ac:dyDescent="0.2">
      <c r="A9183" s="4"/>
      <c r="B9183" s="120"/>
      <c r="C9183" s="121">
        <v>27</v>
      </c>
      <c r="D9183" s="122" t="s">
        <v>760</v>
      </c>
      <c r="E9183" s="123" t="s">
        <v>4216</v>
      </c>
      <c r="F9183" s="124" t="s">
        <v>4217</v>
      </c>
      <c r="G9183" s="122" t="s">
        <v>752</v>
      </c>
      <c r="H9183" s="125">
        <v>50</v>
      </c>
      <c r="I9183" s="126">
        <v>0</v>
      </c>
      <c r="J9183" s="127">
        <f>H9183*I9183</f>
        <v>0</v>
      </c>
      <c r="K9183" s="125"/>
      <c r="L9183" s="125">
        <f>H9183*K9183</f>
        <v>0</v>
      </c>
      <c r="M9183" s="125"/>
      <c r="N9183" s="125">
        <f>H9183*M9183</f>
        <v>0</v>
      </c>
      <c r="O9183" s="127">
        <v>15</v>
      </c>
      <c r="P9183" s="127">
        <f>J9183*(O9183/100)</f>
        <v>0</v>
      </c>
      <c r="Q9183" s="127">
        <f>J9183+P9183</f>
        <v>0</v>
      </c>
      <c r="R9183" s="128"/>
      <c r="S9183" s="128" t="s">
        <v>776</v>
      </c>
      <c r="T9183" s="129">
        <v>1</v>
      </c>
      <c r="U9183" s="8"/>
      <c r="V9183" s="8"/>
      <c r="W9183" s="8"/>
      <c r="X9183" s="60"/>
    </row>
    <row r="9184" spans="1:27" ht="9.75" outlineLevel="5" x14ac:dyDescent="0.2">
      <c r="A9184" s="130"/>
      <c r="B9184" s="131"/>
      <c r="C9184" s="131"/>
      <c r="D9184" s="132"/>
      <c r="E9184" s="136" t="s">
        <v>0</v>
      </c>
      <c r="F9184" s="159" t="s">
        <v>763</v>
      </c>
      <c r="G9184" s="159"/>
      <c r="H9184" s="160"/>
      <c r="I9184" s="161"/>
      <c r="J9184" s="162"/>
      <c r="K9184" s="134"/>
      <c r="L9184" s="134"/>
      <c r="M9184" s="134"/>
      <c r="N9184" s="134"/>
      <c r="O9184" s="135"/>
      <c r="P9184" s="135"/>
      <c r="Q9184" s="135"/>
      <c r="R9184" s="132"/>
      <c r="S9184" s="132"/>
      <c r="T9184" s="131"/>
      <c r="U9184" s="6"/>
      <c r="V9184" s="8"/>
      <c r="W9184" s="8"/>
      <c r="X9184" s="133" t="str">
        <f>F9184</f>
        <v>---</v>
      </c>
      <c r="Y9184" s="9"/>
      <c r="AA9184" s="11"/>
    </row>
    <row r="9185" spans="1:27" ht="7.5" customHeight="1" outlineLevel="5" x14ac:dyDescent="0.15">
      <c r="B9185" s="69"/>
      <c r="C9185" s="69"/>
      <c r="D9185" s="60"/>
      <c r="E9185" s="60"/>
      <c r="F9185" s="61"/>
      <c r="G9185" s="60"/>
      <c r="H9185" s="65"/>
      <c r="I9185" s="105"/>
      <c r="J9185" s="63"/>
      <c r="K9185" s="65"/>
      <c r="L9185" s="65"/>
      <c r="M9185" s="65"/>
      <c r="N9185" s="65"/>
      <c r="O9185" s="63"/>
      <c r="P9185" s="63"/>
      <c r="Q9185" s="63"/>
      <c r="R9185" s="60"/>
      <c r="S9185" s="60"/>
      <c r="T9185" s="69"/>
      <c r="U9185" s="8"/>
      <c r="X9185" s="60"/>
    </row>
    <row r="9186" spans="1:27" ht="11.25" outlineLevel="4" x14ac:dyDescent="0.2">
      <c r="A9186" s="4"/>
      <c r="B9186" s="120"/>
      <c r="C9186" s="121">
        <v>28</v>
      </c>
      <c r="D9186" s="122" t="s">
        <v>534</v>
      </c>
      <c r="E9186" s="123" t="s">
        <v>4218</v>
      </c>
      <c r="F9186" s="124" t="s">
        <v>4219</v>
      </c>
      <c r="G9186" s="122" t="s">
        <v>752</v>
      </c>
      <c r="H9186" s="125">
        <v>400</v>
      </c>
      <c r="I9186" s="126">
        <v>0</v>
      </c>
      <c r="J9186" s="127">
        <f>H9186*I9186</f>
        <v>0</v>
      </c>
      <c r="K9186" s="125"/>
      <c r="L9186" s="125">
        <f>H9186*K9186</f>
        <v>0</v>
      </c>
      <c r="M9186" s="125"/>
      <c r="N9186" s="125">
        <f>H9186*M9186</f>
        <v>0</v>
      </c>
      <c r="O9186" s="127">
        <v>15</v>
      </c>
      <c r="P9186" s="127">
        <f>J9186*(O9186/100)</f>
        <v>0</v>
      </c>
      <c r="Q9186" s="127">
        <f>J9186+P9186</f>
        <v>0</v>
      </c>
      <c r="R9186" s="128"/>
      <c r="S9186" s="128" t="s">
        <v>538</v>
      </c>
      <c r="T9186" s="129">
        <v>1</v>
      </c>
      <c r="U9186" s="8"/>
      <c r="V9186" s="8"/>
      <c r="W9186" s="8"/>
      <c r="X9186" s="60"/>
    </row>
    <row r="9187" spans="1:27" ht="9.75" outlineLevel="5" x14ac:dyDescent="0.2">
      <c r="A9187" s="130"/>
      <c r="B9187" s="131"/>
      <c r="C9187" s="131"/>
      <c r="D9187" s="132"/>
      <c r="E9187" s="136" t="s">
        <v>0</v>
      </c>
      <c r="F9187" s="159" t="s">
        <v>4220</v>
      </c>
      <c r="G9187" s="159"/>
      <c r="H9187" s="160"/>
      <c r="I9187" s="161"/>
      <c r="J9187" s="162"/>
      <c r="K9187" s="134"/>
      <c r="L9187" s="134"/>
      <c r="M9187" s="134"/>
      <c r="N9187" s="134"/>
      <c r="O9187" s="135"/>
      <c r="P9187" s="135"/>
      <c r="Q9187" s="135"/>
      <c r="R9187" s="132"/>
      <c r="S9187" s="132"/>
      <c r="T9187" s="131"/>
      <c r="U9187" s="6"/>
      <c r="V9187" s="8"/>
      <c r="W9187" s="8"/>
      <c r="X9187" s="133" t="str">
        <f>F9187</f>
        <v>Montáž trubek elektroinstalačních s nasunutím nebo našroubováním do krabic plastových ohebných, uložených pod omítku, vnější Ø přes 11 do 23 mm</v>
      </c>
      <c r="Y9187" s="9"/>
      <c r="AA9187" s="11"/>
    </row>
    <row r="9188" spans="1:27" ht="7.5" customHeight="1" outlineLevel="5" x14ac:dyDescent="0.15">
      <c r="B9188" s="69"/>
      <c r="C9188" s="69"/>
      <c r="D9188" s="60"/>
      <c r="E9188" s="60"/>
      <c r="F9188" s="61"/>
      <c r="G9188" s="60"/>
      <c r="H9188" s="65"/>
      <c r="I9188" s="105"/>
      <c r="J9188" s="63"/>
      <c r="K9188" s="65"/>
      <c r="L9188" s="65"/>
      <c r="M9188" s="65"/>
      <c r="N9188" s="65"/>
      <c r="O9188" s="63"/>
      <c r="P9188" s="63"/>
      <c r="Q9188" s="63"/>
      <c r="R9188" s="60"/>
      <c r="S9188" s="60"/>
      <c r="T9188" s="69"/>
      <c r="U9188" s="8"/>
      <c r="X9188" s="60"/>
    </row>
    <row r="9189" spans="1:27" ht="22.5" outlineLevel="4" x14ac:dyDescent="0.2">
      <c r="A9189" s="4"/>
      <c r="B9189" s="120"/>
      <c r="C9189" s="121">
        <v>29</v>
      </c>
      <c r="D9189" s="122" t="s">
        <v>760</v>
      </c>
      <c r="E9189" s="123" t="s">
        <v>4221</v>
      </c>
      <c r="F9189" s="124" t="s">
        <v>4222</v>
      </c>
      <c r="G9189" s="122" t="s">
        <v>3721</v>
      </c>
      <c r="H9189" s="125">
        <v>400</v>
      </c>
      <c r="I9189" s="126">
        <v>0</v>
      </c>
      <c r="J9189" s="127">
        <f>H9189*I9189</f>
        <v>0</v>
      </c>
      <c r="K9189" s="125"/>
      <c r="L9189" s="125">
        <f>H9189*K9189</f>
        <v>0</v>
      </c>
      <c r="M9189" s="125"/>
      <c r="N9189" s="125">
        <f>H9189*M9189</f>
        <v>0</v>
      </c>
      <c r="O9189" s="127">
        <v>15</v>
      </c>
      <c r="P9189" s="127">
        <f>J9189*(O9189/100)</f>
        <v>0</v>
      </c>
      <c r="Q9189" s="127">
        <f>J9189+P9189</f>
        <v>0</v>
      </c>
      <c r="R9189" s="128"/>
      <c r="S9189" s="128" t="s">
        <v>776</v>
      </c>
      <c r="T9189" s="129">
        <v>1</v>
      </c>
      <c r="U9189" s="8"/>
      <c r="V9189" s="8"/>
      <c r="W9189" s="8"/>
      <c r="X9189" s="60"/>
    </row>
    <row r="9190" spans="1:27" ht="9.75" outlineLevel="5" x14ac:dyDescent="0.2">
      <c r="A9190" s="130"/>
      <c r="B9190" s="131"/>
      <c r="C9190" s="131"/>
      <c r="D9190" s="132"/>
      <c r="E9190" s="136" t="s">
        <v>0</v>
      </c>
      <c r="F9190" s="159" t="s">
        <v>763</v>
      </c>
      <c r="G9190" s="159"/>
      <c r="H9190" s="160"/>
      <c r="I9190" s="161"/>
      <c r="J9190" s="162"/>
      <c r="K9190" s="134"/>
      <c r="L9190" s="134"/>
      <c r="M9190" s="134"/>
      <c r="N9190" s="134"/>
      <c r="O9190" s="135"/>
      <c r="P9190" s="135"/>
      <c r="Q9190" s="135"/>
      <c r="R9190" s="132"/>
      <c r="S9190" s="132"/>
      <c r="T9190" s="131"/>
      <c r="U9190" s="6"/>
      <c r="V9190" s="8"/>
      <c r="W9190" s="8"/>
      <c r="X9190" s="133" t="str">
        <f>F9190</f>
        <v>---</v>
      </c>
      <c r="Y9190" s="9"/>
      <c r="AA9190" s="11"/>
    </row>
    <row r="9191" spans="1:27" ht="7.5" customHeight="1" outlineLevel="5" x14ac:dyDescent="0.15">
      <c r="B9191" s="69"/>
      <c r="C9191" s="69"/>
      <c r="D9191" s="60"/>
      <c r="E9191" s="60"/>
      <c r="F9191" s="61"/>
      <c r="G9191" s="60"/>
      <c r="H9191" s="65"/>
      <c r="I9191" s="105"/>
      <c r="J9191" s="63"/>
      <c r="K9191" s="65"/>
      <c r="L9191" s="65"/>
      <c r="M9191" s="65"/>
      <c r="N9191" s="65"/>
      <c r="O9191" s="63"/>
      <c r="P9191" s="63"/>
      <c r="Q9191" s="63"/>
      <c r="R9191" s="60"/>
      <c r="S9191" s="60"/>
      <c r="T9191" s="69"/>
      <c r="U9191" s="8"/>
      <c r="X9191" s="60"/>
    </row>
    <row r="9192" spans="1:27" ht="11.25" outlineLevel="4" x14ac:dyDescent="0.2">
      <c r="A9192" s="4"/>
      <c r="B9192" s="120"/>
      <c r="C9192" s="121">
        <v>30</v>
      </c>
      <c r="D9192" s="122" t="s">
        <v>760</v>
      </c>
      <c r="E9192" s="123" t="s">
        <v>4223</v>
      </c>
      <c r="F9192" s="124" t="s">
        <v>4224</v>
      </c>
      <c r="G9192" s="122" t="s">
        <v>3854</v>
      </c>
      <c r="H9192" s="125">
        <v>1</v>
      </c>
      <c r="I9192" s="126">
        <v>0</v>
      </c>
      <c r="J9192" s="127">
        <f>H9192*I9192</f>
        <v>0</v>
      </c>
      <c r="K9192" s="125"/>
      <c r="L9192" s="125">
        <f>H9192*K9192</f>
        <v>0</v>
      </c>
      <c r="M9192" s="125"/>
      <c r="N9192" s="125">
        <f>H9192*M9192</f>
        <v>0</v>
      </c>
      <c r="O9192" s="127">
        <v>15</v>
      </c>
      <c r="P9192" s="127">
        <f>J9192*(O9192/100)</f>
        <v>0</v>
      </c>
      <c r="Q9192" s="127">
        <f>J9192+P9192</f>
        <v>0</v>
      </c>
      <c r="R9192" s="128"/>
      <c r="S9192" s="128" t="s">
        <v>776</v>
      </c>
      <c r="T9192" s="129">
        <v>1</v>
      </c>
      <c r="U9192" s="8"/>
      <c r="V9192" s="8"/>
      <c r="W9192" s="8"/>
      <c r="X9192" s="60"/>
    </row>
    <row r="9193" spans="1:27" ht="9.75" outlineLevel="5" x14ac:dyDescent="0.2">
      <c r="A9193" s="130"/>
      <c r="B9193" s="131"/>
      <c r="C9193" s="131"/>
      <c r="D9193" s="132"/>
      <c r="E9193" s="136" t="s">
        <v>0</v>
      </c>
      <c r="F9193" s="159" t="s">
        <v>763</v>
      </c>
      <c r="G9193" s="159"/>
      <c r="H9193" s="160"/>
      <c r="I9193" s="161"/>
      <c r="J9193" s="162"/>
      <c r="K9193" s="134"/>
      <c r="L9193" s="134"/>
      <c r="M9193" s="134"/>
      <c r="N9193" s="134"/>
      <c r="O9193" s="135"/>
      <c r="P9193" s="135"/>
      <c r="Q9193" s="135"/>
      <c r="R9193" s="132"/>
      <c r="S9193" s="132"/>
      <c r="T9193" s="131"/>
      <c r="U9193" s="6"/>
      <c r="V9193" s="8"/>
      <c r="W9193" s="8"/>
      <c r="X9193" s="133" t="str">
        <f>F9193</f>
        <v>---</v>
      </c>
      <c r="Y9193" s="9"/>
      <c r="AA9193" s="11"/>
    </row>
    <row r="9194" spans="1:27" ht="7.5" customHeight="1" outlineLevel="5" x14ac:dyDescent="0.15">
      <c r="B9194" s="69"/>
      <c r="C9194" s="69"/>
      <c r="D9194" s="60"/>
      <c r="E9194" s="60"/>
      <c r="F9194" s="61"/>
      <c r="G9194" s="60"/>
      <c r="H9194" s="65"/>
      <c r="I9194" s="105"/>
      <c r="J9194" s="63"/>
      <c r="K9194" s="65"/>
      <c r="L9194" s="65"/>
      <c r="M9194" s="65"/>
      <c r="N9194" s="65"/>
      <c r="O9194" s="63"/>
      <c r="P9194" s="63"/>
      <c r="Q9194" s="63"/>
      <c r="R9194" s="60"/>
      <c r="S9194" s="60"/>
      <c r="T9194" s="69"/>
      <c r="U9194" s="8"/>
      <c r="X9194" s="60"/>
    </row>
    <row r="9195" spans="1:27" ht="11.25" outlineLevel="4" x14ac:dyDescent="0.2">
      <c r="A9195" s="4"/>
      <c r="B9195" s="120"/>
      <c r="C9195" s="121">
        <v>31</v>
      </c>
      <c r="D9195" s="122" t="s">
        <v>534</v>
      </c>
      <c r="E9195" s="123" t="s">
        <v>4225</v>
      </c>
      <c r="F9195" s="124" t="s">
        <v>4226</v>
      </c>
      <c r="G9195" s="122" t="s">
        <v>724</v>
      </c>
      <c r="H9195" s="125">
        <v>1</v>
      </c>
      <c r="I9195" s="126">
        <v>0</v>
      </c>
      <c r="J9195" s="127">
        <f>H9195*I9195</f>
        <v>0</v>
      </c>
      <c r="K9195" s="125"/>
      <c r="L9195" s="125">
        <f>H9195*K9195</f>
        <v>0</v>
      </c>
      <c r="M9195" s="125"/>
      <c r="N9195" s="125">
        <f>H9195*M9195</f>
        <v>0</v>
      </c>
      <c r="O9195" s="127">
        <v>15</v>
      </c>
      <c r="P9195" s="127">
        <f>J9195*(O9195/100)</f>
        <v>0</v>
      </c>
      <c r="Q9195" s="127">
        <f>J9195+P9195</f>
        <v>0</v>
      </c>
      <c r="R9195" s="128"/>
      <c r="S9195" s="128" t="s">
        <v>538</v>
      </c>
      <c r="T9195" s="129">
        <v>1</v>
      </c>
      <c r="U9195" s="8"/>
      <c r="V9195" s="8"/>
      <c r="W9195" s="8"/>
      <c r="X9195" s="60"/>
    </row>
    <row r="9196" spans="1:27" ht="9.75" outlineLevel="5" x14ac:dyDescent="0.2">
      <c r="A9196" s="130"/>
      <c r="B9196" s="131"/>
      <c r="C9196" s="131"/>
      <c r="D9196" s="132"/>
      <c r="E9196" s="136" t="s">
        <v>0</v>
      </c>
      <c r="F9196" s="159" t="s">
        <v>4227</v>
      </c>
      <c r="G9196" s="159"/>
      <c r="H9196" s="160"/>
      <c r="I9196" s="161"/>
      <c r="J9196" s="162"/>
      <c r="K9196" s="134"/>
      <c r="L9196" s="134"/>
      <c r="M9196" s="134"/>
      <c r="N9196" s="134"/>
      <c r="O9196" s="135"/>
      <c r="P9196" s="135"/>
      <c r="Q9196" s="135"/>
      <c r="R9196" s="132"/>
      <c r="S9196" s="132"/>
      <c r="T9196" s="131"/>
      <c r="U9196" s="6"/>
      <c r="V9196" s="8"/>
      <c r="W9196" s="8"/>
      <c r="X9196" s="133" t="str">
        <f>F9196</f>
        <v>Montáž domovního telefonu napájecího modulu na DIN lištu</v>
      </c>
      <c r="Y9196" s="9"/>
      <c r="AA9196" s="11"/>
    </row>
    <row r="9197" spans="1:27" ht="7.5" customHeight="1" outlineLevel="5" x14ac:dyDescent="0.15">
      <c r="B9197" s="69"/>
      <c r="C9197" s="69"/>
      <c r="D9197" s="60"/>
      <c r="E9197" s="60"/>
      <c r="F9197" s="61"/>
      <c r="G9197" s="60"/>
      <c r="H9197" s="65"/>
      <c r="I9197" s="105"/>
      <c r="J9197" s="63"/>
      <c r="K9197" s="65"/>
      <c r="L9197" s="65"/>
      <c r="M9197" s="65"/>
      <c r="N9197" s="65"/>
      <c r="O9197" s="63"/>
      <c r="P9197" s="63"/>
      <c r="Q9197" s="63"/>
      <c r="R9197" s="60"/>
      <c r="S9197" s="60"/>
      <c r="T9197" s="69"/>
      <c r="U9197" s="8"/>
      <c r="X9197" s="60"/>
    </row>
    <row r="9198" spans="1:27" ht="11.25" outlineLevel="4" x14ac:dyDescent="0.2">
      <c r="A9198" s="4"/>
      <c r="B9198" s="120"/>
      <c r="C9198" s="121">
        <v>32</v>
      </c>
      <c r="D9198" s="122" t="s">
        <v>534</v>
      </c>
      <c r="E9198" s="123" t="s">
        <v>4228</v>
      </c>
      <c r="F9198" s="124" t="s">
        <v>4229</v>
      </c>
      <c r="G9198" s="122" t="s">
        <v>724</v>
      </c>
      <c r="H9198" s="125">
        <v>3</v>
      </c>
      <c r="I9198" s="126">
        <v>0</v>
      </c>
      <c r="J9198" s="127">
        <f>H9198*I9198</f>
        <v>0</v>
      </c>
      <c r="K9198" s="125"/>
      <c r="L9198" s="125">
        <f>H9198*K9198</f>
        <v>0</v>
      </c>
      <c r="M9198" s="125"/>
      <c r="N9198" s="125">
        <f>H9198*M9198</f>
        <v>0</v>
      </c>
      <c r="O9198" s="127">
        <v>15</v>
      </c>
      <c r="P9198" s="127">
        <f>J9198*(O9198/100)</f>
        <v>0</v>
      </c>
      <c r="Q9198" s="127">
        <f>J9198+P9198</f>
        <v>0</v>
      </c>
      <c r="R9198" s="128"/>
      <c r="S9198" s="128" t="s">
        <v>538</v>
      </c>
      <c r="T9198" s="129">
        <v>1</v>
      </c>
      <c r="U9198" s="8"/>
      <c r="V9198" s="8"/>
      <c r="W9198" s="8"/>
      <c r="X9198" s="60"/>
    </row>
    <row r="9199" spans="1:27" ht="9.75" outlineLevel="5" x14ac:dyDescent="0.2">
      <c r="A9199" s="130"/>
      <c r="B9199" s="131"/>
      <c r="C9199" s="131"/>
      <c r="D9199" s="132"/>
      <c r="E9199" s="136" t="s">
        <v>0</v>
      </c>
      <c r="F9199" s="159" t="s">
        <v>4230</v>
      </c>
      <c r="G9199" s="159"/>
      <c r="H9199" s="160"/>
      <c r="I9199" s="161"/>
      <c r="J9199" s="162"/>
      <c r="K9199" s="134"/>
      <c r="L9199" s="134"/>
      <c r="M9199" s="134"/>
      <c r="N9199" s="134"/>
      <c r="O9199" s="135"/>
      <c r="P9199" s="135"/>
      <c r="Q9199" s="135"/>
      <c r="R9199" s="132"/>
      <c r="S9199" s="132"/>
      <c r="T9199" s="131"/>
      <c r="U9199" s="6"/>
      <c r="V9199" s="8"/>
      <c r="W9199" s="8"/>
      <c r="X9199" s="133" t="str">
        <f>F9199</f>
        <v>Montáž domovního telefonu elektroinstalační krabice pod tablo</v>
      </c>
      <c r="Y9199" s="9"/>
      <c r="AA9199" s="11"/>
    </row>
    <row r="9200" spans="1:27" ht="7.5" customHeight="1" outlineLevel="5" x14ac:dyDescent="0.15">
      <c r="B9200" s="69"/>
      <c r="C9200" s="69"/>
      <c r="D9200" s="60"/>
      <c r="E9200" s="60"/>
      <c r="F9200" s="61"/>
      <c r="G9200" s="60"/>
      <c r="H9200" s="65"/>
      <c r="I9200" s="105"/>
      <c r="J9200" s="63"/>
      <c r="K9200" s="65"/>
      <c r="L9200" s="65"/>
      <c r="M9200" s="65"/>
      <c r="N9200" s="65"/>
      <c r="O9200" s="63"/>
      <c r="P9200" s="63"/>
      <c r="Q9200" s="63"/>
      <c r="R9200" s="60"/>
      <c r="S9200" s="60"/>
      <c r="T9200" s="69"/>
      <c r="U9200" s="8"/>
      <c r="X9200" s="60"/>
    </row>
    <row r="9201" spans="1:27" ht="11.25" outlineLevel="4" x14ac:dyDescent="0.2">
      <c r="A9201" s="4"/>
      <c r="B9201" s="120"/>
      <c r="C9201" s="121">
        <v>33</v>
      </c>
      <c r="D9201" s="122" t="s">
        <v>534</v>
      </c>
      <c r="E9201" s="123" t="s">
        <v>4231</v>
      </c>
      <c r="F9201" s="124" t="s">
        <v>4232</v>
      </c>
      <c r="G9201" s="122" t="s">
        <v>724</v>
      </c>
      <c r="H9201" s="125">
        <v>3</v>
      </c>
      <c r="I9201" s="126">
        <v>0</v>
      </c>
      <c r="J9201" s="127">
        <f>H9201*I9201</f>
        <v>0</v>
      </c>
      <c r="K9201" s="125"/>
      <c r="L9201" s="125">
        <f>H9201*K9201</f>
        <v>0</v>
      </c>
      <c r="M9201" s="125"/>
      <c r="N9201" s="125">
        <f>H9201*M9201</f>
        <v>0</v>
      </c>
      <c r="O9201" s="127">
        <v>15</v>
      </c>
      <c r="P9201" s="127">
        <f>J9201*(O9201/100)</f>
        <v>0</v>
      </c>
      <c r="Q9201" s="127">
        <f>J9201+P9201</f>
        <v>0</v>
      </c>
      <c r="R9201" s="128"/>
      <c r="S9201" s="128" t="s">
        <v>538</v>
      </c>
      <c r="T9201" s="129">
        <v>1</v>
      </c>
      <c r="U9201" s="8"/>
      <c r="V9201" s="8"/>
      <c r="W9201" s="8"/>
      <c r="X9201" s="60"/>
    </row>
    <row r="9202" spans="1:27" ht="9.75" outlineLevel="5" x14ac:dyDescent="0.2">
      <c r="A9202" s="130"/>
      <c r="B9202" s="131"/>
      <c r="C9202" s="131"/>
      <c r="D9202" s="132"/>
      <c r="E9202" s="136" t="s">
        <v>0</v>
      </c>
      <c r="F9202" s="159" t="s">
        <v>4233</v>
      </c>
      <c r="G9202" s="159"/>
      <c r="H9202" s="160"/>
      <c r="I9202" s="161"/>
      <c r="J9202" s="162"/>
      <c r="K9202" s="134"/>
      <c r="L9202" s="134"/>
      <c r="M9202" s="134"/>
      <c r="N9202" s="134"/>
      <c r="O9202" s="135"/>
      <c r="P9202" s="135"/>
      <c r="Q9202" s="135"/>
      <c r="R9202" s="132"/>
      <c r="S9202" s="132"/>
      <c r="T9202" s="131"/>
      <c r="U9202" s="6"/>
      <c r="V9202" s="8"/>
      <c r="W9202" s="8"/>
      <c r="X9202" s="133" t="str">
        <f>F9202</f>
        <v>Montáž domovního telefonu komunikačního tabla</v>
      </c>
      <c r="Y9202" s="9"/>
      <c r="AA9202" s="11"/>
    </row>
    <row r="9203" spans="1:27" ht="7.5" customHeight="1" outlineLevel="5" x14ac:dyDescent="0.15">
      <c r="B9203" s="69"/>
      <c r="C9203" s="69"/>
      <c r="D9203" s="60"/>
      <c r="E9203" s="60"/>
      <c r="F9203" s="61"/>
      <c r="G9203" s="60"/>
      <c r="H9203" s="65"/>
      <c r="I9203" s="105"/>
      <c r="J9203" s="63"/>
      <c r="K9203" s="65"/>
      <c r="L9203" s="65"/>
      <c r="M9203" s="65"/>
      <c r="N9203" s="65"/>
      <c r="O9203" s="63"/>
      <c r="P9203" s="63"/>
      <c r="Q9203" s="63"/>
      <c r="R9203" s="60"/>
      <c r="S9203" s="60"/>
      <c r="T9203" s="69"/>
      <c r="U9203" s="8"/>
      <c r="X9203" s="60"/>
    </row>
    <row r="9204" spans="1:27" ht="11.25" outlineLevel="4" x14ac:dyDescent="0.2">
      <c r="A9204" s="4"/>
      <c r="B9204" s="120"/>
      <c r="C9204" s="121">
        <v>34</v>
      </c>
      <c r="D9204" s="122" t="s">
        <v>534</v>
      </c>
      <c r="E9204" s="123" t="s">
        <v>4234</v>
      </c>
      <c r="F9204" s="124" t="s">
        <v>4235</v>
      </c>
      <c r="G9204" s="122" t="s">
        <v>724</v>
      </c>
      <c r="H9204" s="125">
        <v>6</v>
      </c>
      <c r="I9204" s="126">
        <v>0</v>
      </c>
      <c r="J9204" s="127">
        <f>H9204*I9204</f>
        <v>0</v>
      </c>
      <c r="K9204" s="125"/>
      <c r="L9204" s="125">
        <f>H9204*K9204</f>
        <v>0</v>
      </c>
      <c r="M9204" s="125"/>
      <c r="N9204" s="125">
        <f>H9204*M9204</f>
        <v>0</v>
      </c>
      <c r="O9204" s="127">
        <v>15</v>
      </c>
      <c r="P9204" s="127">
        <f>J9204*(O9204/100)</f>
        <v>0</v>
      </c>
      <c r="Q9204" s="127">
        <f>J9204+P9204</f>
        <v>0</v>
      </c>
      <c r="R9204" s="128"/>
      <c r="S9204" s="128" t="s">
        <v>538</v>
      </c>
      <c r="T9204" s="129">
        <v>1</v>
      </c>
      <c r="U9204" s="8"/>
      <c r="V9204" s="8"/>
      <c r="W9204" s="8"/>
      <c r="X9204" s="60"/>
    </row>
    <row r="9205" spans="1:27" ht="9.75" outlineLevel="5" x14ac:dyDescent="0.2">
      <c r="A9205" s="130"/>
      <c r="B9205" s="131"/>
      <c r="C9205" s="131"/>
      <c r="D9205" s="132"/>
      <c r="E9205" s="136" t="s">
        <v>0</v>
      </c>
      <c r="F9205" s="159" t="s">
        <v>4236</v>
      </c>
      <c r="G9205" s="159"/>
      <c r="H9205" s="160"/>
      <c r="I9205" s="161"/>
      <c r="J9205" s="162"/>
      <c r="K9205" s="134"/>
      <c r="L9205" s="134"/>
      <c r="M9205" s="134"/>
      <c r="N9205" s="134"/>
      <c r="O9205" s="135"/>
      <c r="P9205" s="135"/>
      <c r="Q9205" s="135"/>
      <c r="R9205" s="132"/>
      <c r="S9205" s="132"/>
      <c r="T9205" s="131"/>
      <c r="U9205" s="6"/>
      <c r="V9205" s="8"/>
      <c r="W9205" s="8"/>
      <c r="X9205" s="133" t="str">
        <f>F9205</f>
        <v>Montáž domovního telefonu nástěnného audio/video telefonu</v>
      </c>
      <c r="Y9205" s="9"/>
      <c r="AA9205" s="11"/>
    </row>
    <row r="9206" spans="1:27" ht="7.5" customHeight="1" outlineLevel="5" x14ac:dyDescent="0.15">
      <c r="B9206" s="69"/>
      <c r="C9206" s="69"/>
      <c r="D9206" s="60"/>
      <c r="E9206" s="60"/>
      <c r="F9206" s="61"/>
      <c r="G9206" s="60"/>
      <c r="H9206" s="65"/>
      <c r="I9206" s="105"/>
      <c r="J9206" s="63"/>
      <c r="K9206" s="65"/>
      <c r="L9206" s="65"/>
      <c r="M9206" s="65"/>
      <c r="N9206" s="65"/>
      <c r="O9206" s="63"/>
      <c r="P9206" s="63"/>
      <c r="Q9206" s="63"/>
      <c r="R9206" s="60"/>
      <c r="S9206" s="60"/>
      <c r="T9206" s="69"/>
      <c r="U9206" s="8"/>
      <c r="X9206" s="60"/>
    </row>
    <row r="9207" spans="1:27" ht="11.25" outlineLevel="4" x14ac:dyDescent="0.2">
      <c r="A9207" s="4"/>
      <c r="B9207" s="120"/>
      <c r="C9207" s="121">
        <v>35</v>
      </c>
      <c r="D9207" s="122" t="s">
        <v>534</v>
      </c>
      <c r="E9207" s="123" t="s">
        <v>4237</v>
      </c>
      <c r="F9207" s="124" t="s">
        <v>4238</v>
      </c>
      <c r="G9207" s="122" t="s">
        <v>724</v>
      </c>
      <c r="H9207" s="125">
        <v>1</v>
      </c>
      <c r="I9207" s="126">
        <v>0</v>
      </c>
      <c r="J9207" s="127">
        <f>H9207*I9207</f>
        <v>0</v>
      </c>
      <c r="K9207" s="125"/>
      <c r="L9207" s="125">
        <f>H9207*K9207</f>
        <v>0</v>
      </c>
      <c r="M9207" s="125"/>
      <c r="N9207" s="125">
        <f>H9207*M9207</f>
        <v>0</v>
      </c>
      <c r="O9207" s="127">
        <v>15</v>
      </c>
      <c r="P9207" s="127">
        <f>J9207*(O9207/100)</f>
        <v>0</v>
      </c>
      <c r="Q9207" s="127">
        <f>J9207+P9207</f>
        <v>0</v>
      </c>
      <c r="R9207" s="128"/>
      <c r="S9207" s="128" t="s">
        <v>538</v>
      </c>
      <c r="T9207" s="129">
        <v>1</v>
      </c>
      <c r="U9207" s="8"/>
      <c r="V9207" s="8"/>
      <c r="W9207" s="8"/>
      <c r="X9207" s="60"/>
    </row>
    <row r="9208" spans="1:27" ht="9.75" outlineLevel="5" x14ac:dyDescent="0.2">
      <c r="A9208" s="130"/>
      <c r="B9208" s="131"/>
      <c r="C9208" s="131"/>
      <c r="D9208" s="132"/>
      <c r="E9208" s="136" t="s">
        <v>0</v>
      </c>
      <c r="F9208" s="159" t="s">
        <v>4239</v>
      </c>
      <c r="G9208" s="159"/>
      <c r="H9208" s="160"/>
      <c r="I9208" s="161"/>
      <c r="J9208" s="162"/>
      <c r="K9208" s="134"/>
      <c r="L9208" s="134"/>
      <c r="M9208" s="134"/>
      <c r="N9208" s="134"/>
      <c r="O9208" s="135"/>
      <c r="P9208" s="135"/>
      <c r="Q9208" s="135"/>
      <c r="R9208" s="132"/>
      <c r="S9208" s="132"/>
      <c r="T9208" s="131"/>
      <c r="U9208" s="6"/>
      <c r="V9208" s="8"/>
      <c r="W9208" s="8"/>
      <c r="X9208" s="133" t="str">
        <f>F9208</f>
        <v>Montáž elektricky ovládaných zámků ostatní prvky napájecího zdroje</v>
      </c>
      <c r="Y9208" s="9"/>
      <c r="AA9208" s="11"/>
    </row>
    <row r="9209" spans="1:27" ht="7.5" customHeight="1" outlineLevel="5" x14ac:dyDescent="0.15">
      <c r="B9209" s="69"/>
      <c r="C9209" s="69"/>
      <c r="D9209" s="60"/>
      <c r="E9209" s="60"/>
      <c r="F9209" s="61"/>
      <c r="G9209" s="60"/>
      <c r="H9209" s="65"/>
      <c r="I9209" s="105"/>
      <c r="J9209" s="63"/>
      <c r="K9209" s="65"/>
      <c r="L9209" s="65"/>
      <c r="M9209" s="65"/>
      <c r="N9209" s="65"/>
      <c r="O9209" s="63"/>
      <c r="P9209" s="63"/>
      <c r="Q9209" s="63"/>
      <c r="R9209" s="60"/>
      <c r="S9209" s="60"/>
      <c r="T9209" s="69"/>
      <c r="U9209" s="8"/>
      <c r="X9209" s="60"/>
    </row>
    <row r="9210" spans="1:27" ht="11.25" outlineLevel="4" x14ac:dyDescent="0.2">
      <c r="A9210" s="4"/>
      <c r="B9210" s="120"/>
      <c r="C9210" s="121">
        <v>36</v>
      </c>
      <c r="D9210" s="122" t="s">
        <v>760</v>
      </c>
      <c r="E9210" s="123" t="s">
        <v>4240</v>
      </c>
      <c r="F9210" s="124" t="s">
        <v>4241</v>
      </c>
      <c r="G9210" s="122" t="s">
        <v>3854</v>
      </c>
      <c r="H9210" s="125">
        <v>1</v>
      </c>
      <c r="I9210" s="126">
        <v>0</v>
      </c>
      <c r="J9210" s="127">
        <f>H9210*I9210</f>
        <v>0</v>
      </c>
      <c r="K9210" s="125"/>
      <c r="L9210" s="125">
        <f>H9210*K9210</f>
        <v>0</v>
      </c>
      <c r="M9210" s="125"/>
      <c r="N9210" s="125">
        <f>H9210*M9210</f>
        <v>0</v>
      </c>
      <c r="O9210" s="127">
        <v>15</v>
      </c>
      <c r="P9210" s="127">
        <f>J9210*(O9210/100)</f>
        <v>0</v>
      </c>
      <c r="Q9210" s="127">
        <f>J9210+P9210</f>
        <v>0</v>
      </c>
      <c r="R9210" s="128"/>
      <c r="S9210" s="128" t="s">
        <v>776</v>
      </c>
      <c r="T9210" s="129">
        <v>1</v>
      </c>
      <c r="U9210" s="8"/>
      <c r="V9210" s="8"/>
      <c r="W9210" s="8"/>
      <c r="X9210" s="60"/>
    </row>
    <row r="9211" spans="1:27" ht="9.75" outlineLevel="5" x14ac:dyDescent="0.2">
      <c r="A9211" s="130"/>
      <c r="B9211" s="131"/>
      <c r="C9211" s="131"/>
      <c r="D9211" s="132"/>
      <c r="E9211" s="136" t="s">
        <v>0</v>
      </c>
      <c r="F9211" s="159" t="s">
        <v>763</v>
      </c>
      <c r="G9211" s="159"/>
      <c r="H9211" s="160"/>
      <c r="I9211" s="161"/>
      <c r="J9211" s="162"/>
      <c r="K9211" s="134"/>
      <c r="L9211" s="134"/>
      <c r="M9211" s="134"/>
      <c r="N9211" s="134"/>
      <c r="O9211" s="135"/>
      <c r="P9211" s="135"/>
      <c r="Q9211" s="135"/>
      <c r="R9211" s="132"/>
      <c r="S9211" s="132"/>
      <c r="T9211" s="131"/>
      <c r="U9211" s="6"/>
      <c r="V9211" s="8"/>
      <c r="W9211" s="8"/>
      <c r="X9211" s="133" t="str">
        <f>F9211</f>
        <v>---</v>
      </c>
      <c r="Y9211" s="9"/>
      <c r="AA9211" s="11"/>
    </row>
    <row r="9212" spans="1:27" ht="7.5" customHeight="1" outlineLevel="5" x14ac:dyDescent="0.15">
      <c r="B9212" s="69"/>
      <c r="C9212" s="69"/>
      <c r="D9212" s="60"/>
      <c r="E9212" s="60"/>
      <c r="F9212" s="61"/>
      <c r="G9212" s="60"/>
      <c r="H9212" s="65"/>
      <c r="I9212" s="105"/>
      <c r="J9212" s="63"/>
      <c r="K9212" s="65"/>
      <c r="L9212" s="65"/>
      <c r="M9212" s="65"/>
      <c r="N9212" s="65"/>
      <c r="O9212" s="63"/>
      <c r="P9212" s="63"/>
      <c r="Q9212" s="63"/>
      <c r="R9212" s="60"/>
      <c r="S9212" s="60"/>
      <c r="T9212" s="69"/>
      <c r="U9212" s="8"/>
      <c r="X9212" s="60"/>
    </row>
    <row r="9213" spans="1:27" ht="11.25" outlineLevel="4" x14ac:dyDescent="0.2">
      <c r="A9213" s="4"/>
      <c r="B9213" s="120"/>
      <c r="C9213" s="121">
        <v>37</v>
      </c>
      <c r="D9213" s="122" t="s">
        <v>760</v>
      </c>
      <c r="E9213" s="123" t="s">
        <v>4325</v>
      </c>
      <c r="F9213" s="124" t="s">
        <v>4326</v>
      </c>
      <c r="G9213" s="122" t="s">
        <v>3656</v>
      </c>
      <c r="H9213" s="125">
        <v>1</v>
      </c>
      <c r="I9213" s="126">
        <v>0</v>
      </c>
      <c r="J9213" s="127">
        <f>H9213*I9213</f>
        <v>0</v>
      </c>
      <c r="K9213" s="125"/>
      <c r="L9213" s="125">
        <f>H9213*K9213</f>
        <v>0</v>
      </c>
      <c r="M9213" s="125"/>
      <c r="N9213" s="125">
        <f>H9213*M9213</f>
        <v>0</v>
      </c>
      <c r="O9213" s="127">
        <v>15</v>
      </c>
      <c r="P9213" s="127">
        <f>J9213*(O9213/100)</f>
        <v>0</v>
      </c>
      <c r="Q9213" s="127">
        <f>J9213+P9213</f>
        <v>0</v>
      </c>
      <c r="R9213" s="128"/>
      <c r="S9213" s="128" t="s">
        <v>776</v>
      </c>
      <c r="T9213" s="129">
        <v>1</v>
      </c>
      <c r="U9213" s="8"/>
      <c r="V9213" s="8"/>
      <c r="W9213" s="8"/>
      <c r="X9213" s="60"/>
    </row>
    <row r="9214" spans="1:27" ht="9.75" outlineLevel="5" x14ac:dyDescent="0.2">
      <c r="A9214" s="130"/>
      <c r="B9214" s="131"/>
      <c r="C9214" s="131"/>
      <c r="D9214" s="132"/>
      <c r="E9214" s="136" t="s">
        <v>0</v>
      </c>
      <c r="F9214" s="159" t="s">
        <v>763</v>
      </c>
      <c r="G9214" s="159"/>
      <c r="H9214" s="160"/>
      <c r="I9214" s="161"/>
      <c r="J9214" s="162"/>
      <c r="K9214" s="134"/>
      <c r="L9214" s="134"/>
      <c r="M9214" s="134"/>
      <c r="N9214" s="134"/>
      <c r="O9214" s="135"/>
      <c r="P9214" s="135"/>
      <c r="Q9214" s="135"/>
      <c r="R9214" s="132"/>
      <c r="S9214" s="132"/>
      <c r="T9214" s="131"/>
      <c r="U9214" s="6"/>
      <c r="V9214" s="8"/>
      <c r="W9214" s="8"/>
      <c r="X9214" s="133" t="str">
        <f>F9214</f>
        <v>---</v>
      </c>
      <c r="Y9214" s="9"/>
      <c r="AA9214" s="11"/>
    </row>
    <row r="9215" spans="1:27" ht="7.5" customHeight="1" outlineLevel="5" x14ac:dyDescent="0.15">
      <c r="B9215" s="69"/>
      <c r="C9215" s="69"/>
      <c r="D9215" s="60"/>
      <c r="E9215" s="60"/>
      <c r="F9215" s="61"/>
      <c r="G9215" s="60"/>
      <c r="H9215" s="65"/>
      <c r="I9215" s="105"/>
      <c r="J9215" s="63"/>
      <c r="K9215" s="65"/>
      <c r="L9215" s="65"/>
      <c r="M9215" s="65"/>
      <c r="N9215" s="65"/>
      <c r="O9215" s="63"/>
      <c r="P9215" s="63"/>
      <c r="Q9215" s="63"/>
      <c r="R9215" s="60"/>
      <c r="S9215" s="60"/>
      <c r="T9215" s="69"/>
      <c r="U9215" s="8"/>
      <c r="X9215" s="60"/>
    </row>
    <row r="9216" spans="1:27" outlineLevel="4" x14ac:dyDescent="0.15">
      <c r="B9216" s="6"/>
      <c r="C9216" s="6"/>
      <c r="D9216" s="6"/>
      <c r="E9216" s="6"/>
      <c r="F9216" s="6"/>
      <c r="G9216" s="6"/>
      <c r="H9216" s="6"/>
      <c r="I9216" s="8"/>
      <c r="J9216" s="8"/>
      <c r="K9216" s="6"/>
      <c r="L9216" s="6"/>
      <c r="M9216" s="6"/>
      <c r="N9216" s="6"/>
      <c r="O9216" s="6"/>
      <c r="P9216" s="8"/>
      <c r="Q9216" s="8"/>
      <c r="R9216" s="8"/>
      <c r="S9216" s="6"/>
      <c r="T9216" s="6"/>
      <c r="X9216" s="6"/>
    </row>
    <row r="9217" spans="1:27" ht="11.25" outlineLevel="3" x14ac:dyDescent="0.2">
      <c r="A9217" s="96" t="s">
        <v>342</v>
      </c>
      <c r="B9217" s="100">
        <v>4</v>
      </c>
      <c r="C9217" s="114"/>
      <c r="D9217" s="115" t="s">
        <v>533</v>
      </c>
      <c r="E9217" s="115"/>
      <c r="F9217" s="116" t="s">
        <v>222</v>
      </c>
      <c r="G9217" s="115"/>
      <c r="H9217" s="117"/>
      <c r="I9217" s="118"/>
      <c r="J9217" s="98">
        <f>SUBTOTAL(9,J9218:J9281)</f>
        <v>0</v>
      </c>
      <c r="K9217" s="117"/>
      <c r="L9217" s="99">
        <f>SUBTOTAL(9,L9218:L9281)</f>
        <v>0</v>
      </c>
      <c r="M9217" s="117"/>
      <c r="N9217" s="99">
        <f>SUBTOTAL(9,N9218:N9281)</f>
        <v>0</v>
      </c>
      <c r="O9217" s="119"/>
      <c r="P9217" s="98">
        <f>SUBTOTAL(9,P9218:P9281)</f>
        <v>0</v>
      </c>
      <c r="Q9217" s="98">
        <f>SUBTOTAL(9,Q9218:Q9281)</f>
        <v>0</v>
      </c>
      <c r="R9217" s="115"/>
      <c r="S9217" s="115"/>
      <c r="T9217" s="100">
        <f>SUBTOTAL(9,T9218:T9281)</f>
        <v>21</v>
      </c>
      <c r="U9217" s="6"/>
      <c r="V9217" s="8"/>
      <c r="W9217" s="8"/>
      <c r="X9217" s="60"/>
    </row>
    <row r="9218" spans="1:27" ht="33.75" outlineLevel="4" x14ac:dyDescent="0.2">
      <c r="A9218" s="4"/>
      <c r="B9218" s="120"/>
      <c r="C9218" s="121">
        <v>1</v>
      </c>
      <c r="D9218" s="122" t="s">
        <v>760</v>
      </c>
      <c r="E9218" s="123" t="s">
        <v>4242</v>
      </c>
      <c r="F9218" s="124" t="s">
        <v>4243</v>
      </c>
      <c r="G9218" s="122" t="s">
        <v>3656</v>
      </c>
      <c r="H9218" s="125">
        <v>1</v>
      </c>
      <c r="I9218" s="126">
        <v>0</v>
      </c>
      <c r="J9218" s="127">
        <f>H9218*I9218</f>
        <v>0</v>
      </c>
      <c r="K9218" s="125"/>
      <c r="L9218" s="125">
        <f>H9218*K9218</f>
        <v>0</v>
      </c>
      <c r="M9218" s="125"/>
      <c r="N9218" s="125">
        <f>H9218*M9218</f>
        <v>0</v>
      </c>
      <c r="O9218" s="127">
        <v>15</v>
      </c>
      <c r="P9218" s="127">
        <f>J9218*(O9218/100)</f>
        <v>0</v>
      </c>
      <c r="Q9218" s="127">
        <f>J9218+P9218</f>
        <v>0</v>
      </c>
      <c r="R9218" s="128"/>
      <c r="S9218" s="128" t="s">
        <v>776</v>
      </c>
      <c r="T9218" s="129">
        <v>1</v>
      </c>
      <c r="U9218" s="8"/>
      <c r="V9218" s="8"/>
      <c r="W9218" s="8"/>
      <c r="X9218" s="60"/>
    </row>
    <row r="9219" spans="1:27" ht="9.75" outlineLevel="5" x14ac:dyDescent="0.2">
      <c r="A9219" s="130"/>
      <c r="B9219" s="131"/>
      <c r="C9219" s="131"/>
      <c r="D9219" s="132"/>
      <c r="E9219" s="136" t="s">
        <v>0</v>
      </c>
      <c r="F9219" s="159" t="s">
        <v>763</v>
      </c>
      <c r="G9219" s="159"/>
      <c r="H9219" s="160"/>
      <c r="I9219" s="161"/>
      <c r="J9219" s="162"/>
      <c r="K9219" s="134"/>
      <c r="L9219" s="134"/>
      <c r="M9219" s="134"/>
      <c r="N9219" s="134"/>
      <c r="O9219" s="135"/>
      <c r="P9219" s="135"/>
      <c r="Q9219" s="135"/>
      <c r="R9219" s="132"/>
      <c r="S9219" s="132"/>
      <c r="T9219" s="131"/>
      <c r="U9219" s="6"/>
      <c r="V9219" s="8"/>
      <c r="W9219" s="8"/>
      <c r="X9219" s="133" t="str">
        <f>F9219</f>
        <v>---</v>
      </c>
      <c r="Y9219" s="9"/>
      <c r="AA9219" s="11"/>
    </row>
    <row r="9220" spans="1:27" ht="7.5" customHeight="1" outlineLevel="5" x14ac:dyDescent="0.15">
      <c r="B9220" s="69"/>
      <c r="C9220" s="69"/>
      <c r="D9220" s="60"/>
      <c r="E9220" s="60"/>
      <c r="F9220" s="61"/>
      <c r="G9220" s="60"/>
      <c r="H9220" s="65"/>
      <c r="I9220" s="105"/>
      <c r="J9220" s="63"/>
      <c r="K9220" s="65"/>
      <c r="L9220" s="65"/>
      <c r="M9220" s="65"/>
      <c r="N9220" s="65"/>
      <c r="O9220" s="63"/>
      <c r="P9220" s="63"/>
      <c r="Q9220" s="63"/>
      <c r="R9220" s="60"/>
      <c r="S9220" s="60"/>
      <c r="T9220" s="69"/>
      <c r="U9220" s="8"/>
      <c r="X9220" s="60"/>
    </row>
    <row r="9221" spans="1:27" ht="22.5" outlineLevel="4" x14ac:dyDescent="0.2">
      <c r="A9221" s="4"/>
      <c r="B9221" s="120"/>
      <c r="C9221" s="121">
        <v>2</v>
      </c>
      <c r="D9221" s="122" t="s">
        <v>760</v>
      </c>
      <c r="E9221" s="123" t="s">
        <v>4244</v>
      </c>
      <c r="F9221" s="124" t="s">
        <v>4245</v>
      </c>
      <c r="G9221" s="122" t="s">
        <v>3656</v>
      </c>
      <c r="H9221" s="125">
        <v>1</v>
      </c>
      <c r="I9221" s="126">
        <v>0</v>
      </c>
      <c r="J9221" s="127">
        <f>H9221*I9221</f>
        <v>0</v>
      </c>
      <c r="K9221" s="125"/>
      <c r="L9221" s="125">
        <f>H9221*K9221</f>
        <v>0</v>
      </c>
      <c r="M9221" s="125"/>
      <c r="N9221" s="125">
        <f>H9221*M9221</f>
        <v>0</v>
      </c>
      <c r="O9221" s="127">
        <v>15</v>
      </c>
      <c r="P9221" s="127">
        <f>J9221*(O9221/100)</f>
        <v>0</v>
      </c>
      <c r="Q9221" s="127">
        <f>J9221+P9221</f>
        <v>0</v>
      </c>
      <c r="R9221" s="128"/>
      <c r="S9221" s="128" t="s">
        <v>776</v>
      </c>
      <c r="T9221" s="129">
        <v>1</v>
      </c>
      <c r="U9221" s="8"/>
      <c r="V9221" s="8"/>
      <c r="W9221" s="8"/>
      <c r="X9221" s="60"/>
    </row>
    <row r="9222" spans="1:27" ht="9.75" outlineLevel="5" x14ac:dyDescent="0.2">
      <c r="A9222" s="130"/>
      <c r="B9222" s="131"/>
      <c r="C9222" s="131"/>
      <c r="D9222" s="132"/>
      <c r="E9222" s="136" t="s">
        <v>0</v>
      </c>
      <c r="F9222" s="159" t="s">
        <v>763</v>
      </c>
      <c r="G9222" s="159"/>
      <c r="H9222" s="160"/>
      <c r="I9222" s="161"/>
      <c r="J9222" s="162"/>
      <c r="K9222" s="134"/>
      <c r="L9222" s="134"/>
      <c r="M9222" s="134"/>
      <c r="N9222" s="134"/>
      <c r="O9222" s="135"/>
      <c r="P9222" s="135"/>
      <c r="Q9222" s="135"/>
      <c r="R9222" s="132"/>
      <c r="S9222" s="132"/>
      <c r="T9222" s="131"/>
      <c r="U9222" s="6"/>
      <c r="V9222" s="8"/>
      <c r="W9222" s="8"/>
      <c r="X9222" s="133" t="str">
        <f>F9222</f>
        <v>---</v>
      </c>
      <c r="Y9222" s="9"/>
      <c r="AA9222" s="11"/>
    </row>
    <row r="9223" spans="1:27" ht="7.5" customHeight="1" outlineLevel="5" x14ac:dyDescent="0.15">
      <c r="B9223" s="69"/>
      <c r="C9223" s="69"/>
      <c r="D9223" s="60"/>
      <c r="E9223" s="60"/>
      <c r="F9223" s="61"/>
      <c r="G9223" s="60"/>
      <c r="H9223" s="65"/>
      <c r="I9223" s="105"/>
      <c r="J9223" s="63"/>
      <c r="K9223" s="65"/>
      <c r="L9223" s="65"/>
      <c r="M9223" s="65"/>
      <c r="N9223" s="65"/>
      <c r="O9223" s="63"/>
      <c r="P9223" s="63"/>
      <c r="Q9223" s="63"/>
      <c r="R9223" s="60"/>
      <c r="S9223" s="60"/>
      <c r="T9223" s="69"/>
      <c r="U9223" s="8"/>
      <c r="X9223" s="60"/>
    </row>
    <row r="9224" spans="1:27" ht="22.5" outlineLevel="4" x14ac:dyDescent="0.2">
      <c r="A9224" s="4"/>
      <c r="B9224" s="120"/>
      <c r="C9224" s="121">
        <v>3</v>
      </c>
      <c r="D9224" s="122" t="s">
        <v>760</v>
      </c>
      <c r="E9224" s="123" t="s">
        <v>4246</v>
      </c>
      <c r="F9224" s="124" t="s">
        <v>4247</v>
      </c>
      <c r="G9224" s="122" t="s">
        <v>3656</v>
      </c>
      <c r="H9224" s="125">
        <v>6</v>
      </c>
      <c r="I9224" s="126">
        <v>0</v>
      </c>
      <c r="J9224" s="127">
        <f>H9224*I9224</f>
        <v>0</v>
      </c>
      <c r="K9224" s="125"/>
      <c r="L9224" s="125">
        <f>H9224*K9224</f>
        <v>0</v>
      </c>
      <c r="M9224" s="125"/>
      <c r="N9224" s="125">
        <f>H9224*M9224</f>
        <v>0</v>
      </c>
      <c r="O9224" s="127">
        <v>15</v>
      </c>
      <c r="P9224" s="127">
        <f>J9224*(O9224/100)</f>
        <v>0</v>
      </c>
      <c r="Q9224" s="127">
        <f>J9224+P9224</f>
        <v>0</v>
      </c>
      <c r="R9224" s="128"/>
      <c r="S9224" s="128" t="s">
        <v>776</v>
      </c>
      <c r="T9224" s="129">
        <v>1</v>
      </c>
      <c r="U9224" s="8"/>
      <c r="V9224" s="8"/>
      <c r="W9224" s="8"/>
      <c r="X9224" s="60"/>
    </row>
    <row r="9225" spans="1:27" ht="9.75" outlineLevel="5" x14ac:dyDescent="0.2">
      <c r="A9225" s="130"/>
      <c r="B9225" s="131"/>
      <c r="C9225" s="131"/>
      <c r="D9225" s="132"/>
      <c r="E9225" s="136" t="s">
        <v>0</v>
      </c>
      <c r="F9225" s="159" t="s">
        <v>763</v>
      </c>
      <c r="G9225" s="159"/>
      <c r="H9225" s="160"/>
      <c r="I9225" s="161"/>
      <c r="J9225" s="162"/>
      <c r="K9225" s="134"/>
      <c r="L9225" s="134"/>
      <c r="M9225" s="134"/>
      <c r="N9225" s="134"/>
      <c r="O9225" s="135"/>
      <c r="P9225" s="135"/>
      <c r="Q9225" s="135"/>
      <c r="R9225" s="132"/>
      <c r="S9225" s="132"/>
      <c r="T9225" s="131"/>
      <c r="U9225" s="6"/>
      <c r="V9225" s="8"/>
      <c r="W9225" s="8"/>
      <c r="X9225" s="133" t="str">
        <f>F9225</f>
        <v>---</v>
      </c>
      <c r="Y9225" s="9"/>
      <c r="AA9225" s="11"/>
    </row>
    <row r="9226" spans="1:27" ht="7.5" customHeight="1" outlineLevel="5" x14ac:dyDescent="0.15">
      <c r="B9226" s="69"/>
      <c r="C9226" s="69"/>
      <c r="D9226" s="60"/>
      <c r="E9226" s="60"/>
      <c r="F9226" s="61"/>
      <c r="G9226" s="60"/>
      <c r="H9226" s="65"/>
      <c r="I9226" s="105"/>
      <c r="J9226" s="63"/>
      <c r="K9226" s="65"/>
      <c r="L9226" s="65"/>
      <c r="M9226" s="65"/>
      <c r="N9226" s="65"/>
      <c r="O9226" s="63"/>
      <c r="P9226" s="63"/>
      <c r="Q9226" s="63"/>
      <c r="R9226" s="60"/>
      <c r="S9226" s="60"/>
      <c r="T9226" s="69"/>
      <c r="U9226" s="8"/>
      <c r="X9226" s="60"/>
    </row>
    <row r="9227" spans="1:27" ht="22.5" outlineLevel="4" x14ac:dyDescent="0.2">
      <c r="A9227" s="4"/>
      <c r="B9227" s="120"/>
      <c r="C9227" s="121">
        <v>4</v>
      </c>
      <c r="D9227" s="122" t="s">
        <v>760</v>
      </c>
      <c r="E9227" s="123" t="s">
        <v>4248</v>
      </c>
      <c r="F9227" s="124" t="s">
        <v>4249</v>
      </c>
      <c r="G9227" s="122" t="s">
        <v>3656</v>
      </c>
      <c r="H9227" s="125">
        <v>9</v>
      </c>
      <c r="I9227" s="126">
        <v>0</v>
      </c>
      <c r="J9227" s="127">
        <f>H9227*I9227</f>
        <v>0</v>
      </c>
      <c r="K9227" s="125"/>
      <c r="L9227" s="125">
        <f>H9227*K9227</f>
        <v>0</v>
      </c>
      <c r="M9227" s="125"/>
      <c r="N9227" s="125">
        <f>H9227*M9227</f>
        <v>0</v>
      </c>
      <c r="O9227" s="127">
        <v>15</v>
      </c>
      <c r="P9227" s="127">
        <f>J9227*(O9227/100)</f>
        <v>0</v>
      </c>
      <c r="Q9227" s="127">
        <f>J9227+P9227</f>
        <v>0</v>
      </c>
      <c r="R9227" s="128"/>
      <c r="S9227" s="128" t="s">
        <v>776</v>
      </c>
      <c r="T9227" s="129">
        <v>1</v>
      </c>
      <c r="U9227" s="8"/>
      <c r="V9227" s="8"/>
      <c r="W9227" s="8"/>
      <c r="X9227" s="60"/>
    </row>
    <row r="9228" spans="1:27" ht="9.75" outlineLevel="5" x14ac:dyDescent="0.2">
      <c r="A9228" s="130"/>
      <c r="B9228" s="131"/>
      <c r="C9228" s="131"/>
      <c r="D9228" s="132"/>
      <c r="E9228" s="136" t="s">
        <v>0</v>
      </c>
      <c r="F9228" s="159" t="s">
        <v>763</v>
      </c>
      <c r="G9228" s="159"/>
      <c r="H9228" s="160"/>
      <c r="I9228" s="161"/>
      <c r="J9228" s="162"/>
      <c r="K9228" s="134"/>
      <c r="L9228" s="134"/>
      <c r="M9228" s="134"/>
      <c r="N9228" s="134"/>
      <c r="O9228" s="135"/>
      <c r="P9228" s="135"/>
      <c r="Q9228" s="135"/>
      <c r="R9228" s="132"/>
      <c r="S9228" s="132"/>
      <c r="T9228" s="131"/>
      <c r="U9228" s="6"/>
      <c r="V9228" s="8"/>
      <c r="W9228" s="8"/>
      <c r="X9228" s="133" t="str">
        <f>F9228</f>
        <v>---</v>
      </c>
      <c r="Y9228" s="9"/>
      <c r="AA9228" s="11"/>
    </row>
    <row r="9229" spans="1:27" ht="7.5" customHeight="1" outlineLevel="5" x14ac:dyDescent="0.15">
      <c r="B9229" s="69"/>
      <c r="C9229" s="69"/>
      <c r="D9229" s="60"/>
      <c r="E9229" s="60"/>
      <c r="F9229" s="61"/>
      <c r="G9229" s="60"/>
      <c r="H9229" s="65"/>
      <c r="I9229" s="105"/>
      <c r="J9229" s="63"/>
      <c r="K9229" s="65"/>
      <c r="L9229" s="65"/>
      <c r="M9229" s="65"/>
      <c r="N9229" s="65"/>
      <c r="O9229" s="63"/>
      <c r="P9229" s="63"/>
      <c r="Q9229" s="63"/>
      <c r="R9229" s="60"/>
      <c r="S9229" s="60"/>
      <c r="T9229" s="69"/>
      <c r="U9229" s="8"/>
      <c r="X9229" s="60"/>
    </row>
    <row r="9230" spans="1:27" ht="33.75" outlineLevel="4" x14ac:dyDescent="0.2">
      <c r="A9230" s="4"/>
      <c r="B9230" s="120"/>
      <c r="C9230" s="121">
        <v>5</v>
      </c>
      <c r="D9230" s="122" t="s">
        <v>760</v>
      </c>
      <c r="E9230" s="123" t="s">
        <v>4250</v>
      </c>
      <c r="F9230" s="124" t="s">
        <v>4251</v>
      </c>
      <c r="G9230" s="122" t="s">
        <v>3656</v>
      </c>
      <c r="H9230" s="125">
        <v>6</v>
      </c>
      <c r="I9230" s="126">
        <v>0</v>
      </c>
      <c r="J9230" s="127">
        <f>H9230*I9230</f>
        <v>0</v>
      </c>
      <c r="K9230" s="125"/>
      <c r="L9230" s="125">
        <f>H9230*K9230</f>
        <v>0</v>
      </c>
      <c r="M9230" s="125"/>
      <c r="N9230" s="125">
        <f>H9230*M9230</f>
        <v>0</v>
      </c>
      <c r="O9230" s="127">
        <v>15</v>
      </c>
      <c r="P9230" s="127">
        <f>J9230*(O9230/100)</f>
        <v>0</v>
      </c>
      <c r="Q9230" s="127">
        <f>J9230+P9230</f>
        <v>0</v>
      </c>
      <c r="R9230" s="128"/>
      <c r="S9230" s="128" t="s">
        <v>776</v>
      </c>
      <c r="T9230" s="129">
        <v>1</v>
      </c>
      <c r="U9230" s="8"/>
      <c r="V9230" s="8"/>
      <c r="W9230" s="8"/>
      <c r="X9230" s="60"/>
    </row>
    <row r="9231" spans="1:27" ht="9.75" outlineLevel="5" x14ac:dyDescent="0.2">
      <c r="A9231" s="130"/>
      <c r="B9231" s="131"/>
      <c r="C9231" s="131"/>
      <c r="D9231" s="132"/>
      <c r="E9231" s="136" t="s">
        <v>0</v>
      </c>
      <c r="F9231" s="159" t="s">
        <v>763</v>
      </c>
      <c r="G9231" s="159"/>
      <c r="H9231" s="160"/>
      <c r="I9231" s="161"/>
      <c r="J9231" s="162"/>
      <c r="K9231" s="134"/>
      <c r="L9231" s="134"/>
      <c r="M9231" s="134"/>
      <c r="N9231" s="134"/>
      <c r="O9231" s="135"/>
      <c r="P9231" s="135"/>
      <c r="Q9231" s="135"/>
      <c r="R9231" s="132"/>
      <c r="S9231" s="132"/>
      <c r="T9231" s="131"/>
      <c r="U9231" s="6"/>
      <c r="V9231" s="8"/>
      <c r="W9231" s="8"/>
      <c r="X9231" s="133" t="str">
        <f>F9231</f>
        <v>---</v>
      </c>
      <c r="Y9231" s="9"/>
      <c r="AA9231" s="11"/>
    </row>
    <row r="9232" spans="1:27" ht="7.5" customHeight="1" outlineLevel="5" x14ac:dyDescent="0.15">
      <c r="B9232" s="69"/>
      <c r="C9232" s="69"/>
      <c r="D9232" s="60"/>
      <c r="E9232" s="60"/>
      <c r="F9232" s="61"/>
      <c r="G9232" s="60"/>
      <c r="H9232" s="65"/>
      <c r="I9232" s="105"/>
      <c r="J9232" s="63"/>
      <c r="K9232" s="65"/>
      <c r="L9232" s="65"/>
      <c r="M9232" s="65"/>
      <c r="N9232" s="65"/>
      <c r="O9232" s="63"/>
      <c r="P9232" s="63"/>
      <c r="Q9232" s="63"/>
      <c r="R9232" s="60"/>
      <c r="S9232" s="60"/>
      <c r="T9232" s="69"/>
      <c r="U9232" s="8"/>
      <c r="X9232" s="60"/>
    </row>
    <row r="9233" spans="1:27" ht="11.25" outlineLevel="4" x14ac:dyDescent="0.2">
      <c r="A9233" s="4"/>
      <c r="B9233" s="120"/>
      <c r="C9233" s="121">
        <v>6</v>
      </c>
      <c r="D9233" s="122" t="s">
        <v>760</v>
      </c>
      <c r="E9233" s="123" t="s">
        <v>4252</v>
      </c>
      <c r="F9233" s="124" t="s">
        <v>4253</v>
      </c>
      <c r="G9233" s="122" t="s">
        <v>3656</v>
      </c>
      <c r="H9233" s="125">
        <v>24</v>
      </c>
      <c r="I9233" s="126">
        <v>0</v>
      </c>
      <c r="J9233" s="127">
        <f>H9233*I9233</f>
        <v>0</v>
      </c>
      <c r="K9233" s="125"/>
      <c r="L9233" s="125">
        <f>H9233*K9233</f>
        <v>0</v>
      </c>
      <c r="M9233" s="125"/>
      <c r="N9233" s="125">
        <f>H9233*M9233</f>
        <v>0</v>
      </c>
      <c r="O9233" s="127">
        <v>15</v>
      </c>
      <c r="P9233" s="127">
        <f>J9233*(O9233/100)</f>
        <v>0</v>
      </c>
      <c r="Q9233" s="127">
        <f>J9233+P9233</f>
        <v>0</v>
      </c>
      <c r="R9233" s="128"/>
      <c r="S9233" s="128" t="s">
        <v>776</v>
      </c>
      <c r="T9233" s="129">
        <v>1</v>
      </c>
      <c r="U9233" s="8"/>
      <c r="V9233" s="8"/>
      <c r="W9233" s="8"/>
      <c r="X9233" s="60"/>
    </row>
    <row r="9234" spans="1:27" ht="9.75" outlineLevel="5" x14ac:dyDescent="0.2">
      <c r="A9234" s="130"/>
      <c r="B9234" s="131"/>
      <c r="C9234" s="131"/>
      <c r="D9234" s="132"/>
      <c r="E9234" s="136" t="s">
        <v>0</v>
      </c>
      <c r="F9234" s="159" t="s">
        <v>763</v>
      </c>
      <c r="G9234" s="159"/>
      <c r="H9234" s="160"/>
      <c r="I9234" s="161"/>
      <c r="J9234" s="162"/>
      <c r="K9234" s="134"/>
      <c r="L9234" s="134"/>
      <c r="M9234" s="134"/>
      <c r="N9234" s="134"/>
      <c r="O9234" s="135"/>
      <c r="P9234" s="135"/>
      <c r="Q9234" s="135"/>
      <c r="R9234" s="132"/>
      <c r="S9234" s="132"/>
      <c r="T9234" s="131"/>
      <c r="U9234" s="6"/>
      <c r="V9234" s="8"/>
      <c r="W9234" s="8"/>
      <c r="X9234" s="133" t="str">
        <f>F9234</f>
        <v>---</v>
      </c>
      <c r="Y9234" s="9"/>
      <c r="AA9234" s="11"/>
    </row>
    <row r="9235" spans="1:27" ht="7.5" customHeight="1" outlineLevel="5" x14ac:dyDescent="0.15">
      <c r="B9235" s="69"/>
      <c r="C9235" s="69"/>
      <c r="D9235" s="60"/>
      <c r="E9235" s="60"/>
      <c r="F9235" s="61"/>
      <c r="G9235" s="60"/>
      <c r="H9235" s="65"/>
      <c r="I9235" s="105"/>
      <c r="J9235" s="63"/>
      <c r="K9235" s="65"/>
      <c r="L9235" s="65"/>
      <c r="M9235" s="65"/>
      <c r="N9235" s="65"/>
      <c r="O9235" s="63"/>
      <c r="P9235" s="63"/>
      <c r="Q9235" s="63"/>
      <c r="R9235" s="60"/>
      <c r="S9235" s="60"/>
      <c r="T9235" s="69"/>
      <c r="U9235" s="8"/>
      <c r="X9235" s="60"/>
    </row>
    <row r="9236" spans="1:27" ht="11.25" outlineLevel="4" x14ac:dyDescent="0.2">
      <c r="A9236" s="4"/>
      <c r="B9236" s="120"/>
      <c r="C9236" s="121">
        <v>7</v>
      </c>
      <c r="D9236" s="122" t="s">
        <v>534</v>
      </c>
      <c r="E9236" s="123" t="s">
        <v>4046</v>
      </c>
      <c r="F9236" s="124" t="s">
        <v>4047</v>
      </c>
      <c r="G9236" s="122" t="s">
        <v>752</v>
      </c>
      <c r="H9236" s="125">
        <v>340</v>
      </c>
      <c r="I9236" s="126">
        <v>0</v>
      </c>
      <c r="J9236" s="127">
        <f>H9236*I9236</f>
        <v>0</v>
      </c>
      <c r="K9236" s="125"/>
      <c r="L9236" s="125">
        <f>H9236*K9236</f>
        <v>0</v>
      </c>
      <c r="M9236" s="125"/>
      <c r="N9236" s="125">
        <f>H9236*M9236</f>
        <v>0</v>
      </c>
      <c r="O9236" s="127">
        <v>15</v>
      </c>
      <c r="P9236" s="127">
        <f>J9236*(O9236/100)</f>
        <v>0</v>
      </c>
      <c r="Q9236" s="127">
        <f>J9236+P9236</f>
        <v>0</v>
      </c>
      <c r="R9236" s="128"/>
      <c r="S9236" s="128" t="s">
        <v>538</v>
      </c>
      <c r="T9236" s="129">
        <v>1</v>
      </c>
      <c r="U9236" s="8"/>
      <c r="V9236" s="8"/>
      <c r="W9236" s="8"/>
      <c r="X9236" s="60"/>
    </row>
    <row r="9237" spans="1:27" ht="9.75" outlineLevel="5" x14ac:dyDescent="0.2">
      <c r="A9237" s="130"/>
      <c r="B9237" s="131"/>
      <c r="C9237" s="131"/>
      <c r="D9237" s="132"/>
      <c r="E9237" s="136" t="s">
        <v>0</v>
      </c>
      <c r="F9237" s="159" t="s">
        <v>4048</v>
      </c>
      <c r="G9237" s="159"/>
      <c r="H9237" s="160"/>
      <c r="I9237" s="161"/>
      <c r="J9237" s="162"/>
      <c r="K9237" s="134"/>
      <c r="L9237" s="134"/>
      <c r="M9237" s="134"/>
      <c r="N9237" s="134"/>
      <c r="O9237" s="135"/>
      <c r="P9237" s="135"/>
      <c r="Q9237" s="135"/>
      <c r="R9237" s="132"/>
      <c r="S9237" s="132"/>
      <c r="T9237" s="131"/>
      <c r="U9237" s="6"/>
      <c r="V9237" s="8"/>
      <c r="W9237" s="8"/>
      <c r="X9237" s="133" t="str">
        <f>F9237</f>
        <v>Montáž kabelů sdělovacích pro vnitřní rozvody počtu žil do 15</v>
      </c>
      <c r="Y9237" s="9"/>
      <c r="AA9237" s="11"/>
    </row>
    <row r="9238" spans="1:27" ht="7.5" customHeight="1" outlineLevel="5" x14ac:dyDescent="0.15">
      <c r="B9238" s="69"/>
      <c r="C9238" s="69"/>
      <c r="D9238" s="60"/>
      <c r="E9238" s="60"/>
      <c r="F9238" s="61"/>
      <c r="G9238" s="60"/>
      <c r="H9238" s="65"/>
      <c r="I9238" s="105"/>
      <c r="J9238" s="63"/>
      <c r="K9238" s="65"/>
      <c r="L9238" s="65"/>
      <c r="M9238" s="65"/>
      <c r="N9238" s="65"/>
      <c r="O9238" s="63"/>
      <c r="P9238" s="63"/>
      <c r="Q9238" s="63"/>
      <c r="R9238" s="60"/>
      <c r="S9238" s="60"/>
      <c r="T9238" s="69"/>
      <c r="U9238" s="8"/>
      <c r="X9238" s="60"/>
    </row>
    <row r="9239" spans="1:27" ht="11.25" outlineLevel="4" x14ac:dyDescent="0.2">
      <c r="A9239" s="4"/>
      <c r="B9239" s="120"/>
      <c r="C9239" s="121">
        <v>8</v>
      </c>
      <c r="D9239" s="122" t="s">
        <v>760</v>
      </c>
      <c r="E9239" s="123" t="s">
        <v>4254</v>
      </c>
      <c r="F9239" s="124" t="s">
        <v>4255</v>
      </c>
      <c r="G9239" s="122" t="s">
        <v>752</v>
      </c>
      <c r="H9239" s="125">
        <v>340</v>
      </c>
      <c r="I9239" s="126">
        <v>0</v>
      </c>
      <c r="J9239" s="127">
        <f>H9239*I9239</f>
        <v>0</v>
      </c>
      <c r="K9239" s="125"/>
      <c r="L9239" s="125">
        <f>H9239*K9239</f>
        <v>0</v>
      </c>
      <c r="M9239" s="125"/>
      <c r="N9239" s="125">
        <f>H9239*M9239</f>
        <v>0</v>
      </c>
      <c r="O9239" s="127">
        <v>15</v>
      </c>
      <c r="P9239" s="127">
        <f>J9239*(O9239/100)</f>
        <v>0</v>
      </c>
      <c r="Q9239" s="127">
        <f>J9239+P9239</f>
        <v>0</v>
      </c>
      <c r="R9239" s="128"/>
      <c r="S9239" s="128" t="s">
        <v>776</v>
      </c>
      <c r="T9239" s="129">
        <v>1</v>
      </c>
      <c r="U9239" s="8"/>
      <c r="V9239" s="8"/>
      <c r="W9239" s="8"/>
      <c r="X9239" s="60"/>
    </row>
    <row r="9240" spans="1:27" ht="9.75" outlineLevel="5" x14ac:dyDescent="0.2">
      <c r="A9240" s="130"/>
      <c r="B9240" s="131"/>
      <c r="C9240" s="131"/>
      <c r="D9240" s="132"/>
      <c r="E9240" s="136" t="s">
        <v>0</v>
      </c>
      <c r="F9240" s="159" t="s">
        <v>763</v>
      </c>
      <c r="G9240" s="159"/>
      <c r="H9240" s="160"/>
      <c r="I9240" s="161"/>
      <c r="J9240" s="162"/>
      <c r="K9240" s="134"/>
      <c r="L9240" s="134"/>
      <c r="M9240" s="134"/>
      <c r="N9240" s="134"/>
      <c r="O9240" s="135"/>
      <c r="P9240" s="135"/>
      <c r="Q9240" s="135"/>
      <c r="R9240" s="132"/>
      <c r="S9240" s="132"/>
      <c r="T9240" s="131"/>
      <c r="U9240" s="6"/>
      <c r="V9240" s="8"/>
      <c r="W9240" s="8"/>
      <c r="X9240" s="133" t="str">
        <f>F9240</f>
        <v>---</v>
      </c>
      <c r="Y9240" s="9"/>
      <c r="AA9240" s="11"/>
    </row>
    <row r="9241" spans="1:27" ht="7.5" customHeight="1" outlineLevel="5" x14ac:dyDescent="0.15">
      <c r="B9241" s="69"/>
      <c r="C9241" s="69"/>
      <c r="D9241" s="60"/>
      <c r="E9241" s="60"/>
      <c r="F9241" s="61"/>
      <c r="G9241" s="60"/>
      <c r="H9241" s="65"/>
      <c r="I9241" s="105"/>
      <c r="J9241" s="63"/>
      <c r="K9241" s="65"/>
      <c r="L9241" s="65"/>
      <c r="M9241" s="65"/>
      <c r="N9241" s="65"/>
      <c r="O9241" s="63"/>
      <c r="P9241" s="63"/>
      <c r="Q9241" s="63"/>
      <c r="R9241" s="60"/>
      <c r="S9241" s="60"/>
      <c r="T9241" s="69"/>
      <c r="U9241" s="8"/>
      <c r="X9241" s="60"/>
    </row>
    <row r="9242" spans="1:27" ht="11.25" outlineLevel="4" x14ac:dyDescent="0.2">
      <c r="A9242" s="4"/>
      <c r="B9242" s="120"/>
      <c r="C9242" s="121">
        <v>9</v>
      </c>
      <c r="D9242" s="122" t="s">
        <v>534</v>
      </c>
      <c r="E9242" s="123" t="s">
        <v>4218</v>
      </c>
      <c r="F9242" s="124" t="s">
        <v>4219</v>
      </c>
      <c r="G9242" s="122" t="s">
        <v>752</v>
      </c>
      <c r="H9242" s="125">
        <v>300</v>
      </c>
      <c r="I9242" s="126">
        <v>0</v>
      </c>
      <c r="J9242" s="127">
        <f>H9242*I9242</f>
        <v>0</v>
      </c>
      <c r="K9242" s="125"/>
      <c r="L9242" s="125">
        <f>H9242*K9242</f>
        <v>0</v>
      </c>
      <c r="M9242" s="125"/>
      <c r="N9242" s="125">
        <f>H9242*M9242</f>
        <v>0</v>
      </c>
      <c r="O9242" s="127">
        <v>15</v>
      </c>
      <c r="P9242" s="127">
        <f>J9242*(O9242/100)</f>
        <v>0</v>
      </c>
      <c r="Q9242" s="127">
        <f>J9242+P9242</f>
        <v>0</v>
      </c>
      <c r="R9242" s="128"/>
      <c r="S9242" s="128" t="s">
        <v>538</v>
      </c>
      <c r="T9242" s="129">
        <v>1</v>
      </c>
      <c r="U9242" s="8"/>
      <c r="V9242" s="8"/>
      <c r="W9242" s="8"/>
      <c r="X9242" s="60"/>
    </row>
    <row r="9243" spans="1:27" ht="9.75" outlineLevel="5" x14ac:dyDescent="0.2">
      <c r="A9243" s="130"/>
      <c r="B9243" s="131"/>
      <c r="C9243" s="131"/>
      <c r="D9243" s="132"/>
      <c r="E9243" s="136" t="s">
        <v>0</v>
      </c>
      <c r="F9243" s="159" t="s">
        <v>4220</v>
      </c>
      <c r="G9243" s="159"/>
      <c r="H9243" s="160"/>
      <c r="I9243" s="161"/>
      <c r="J9243" s="162"/>
      <c r="K9243" s="134"/>
      <c r="L9243" s="134"/>
      <c r="M9243" s="134"/>
      <c r="N9243" s="134"/>
      <c r="O9243" s="135"/>
      <c r="P9243" s="135"/>
      <c r="Q9243" s="135"/>
      <c r="R9243" s="132"/>
      <c r="S9243" s="132"/>
      <c r="T9243" s="131"/>
      <c r="U9243" s="6"/>
      <c r="V9243" s="8"/>
      <c r="W9243" s="8"/>
      <c r="X9243" s="133" t="str">
        <f>F9243</f>
        <v>Montáž trubek elektroinstalačních s nasunutím nebo našroubováním do krabic plastových ohebných, uložených pod omítku, vnější Ø přes 11 do 23 mm</v>
      </c>
      <c r="Y9243" s="9"/>
      <c r="AA9243" s="11"/>
    </row>
    <row r="9244" spans="1:27" ht="7.5" customHeight="1" outlineLevel="5" x14ac:dyDescent="0.15">
      <c r="B9244" s="69"/>
      <c r="C9244" s="69"/>
      <c r="D9244" s="60"/>
      <c r="E9244" s="60"/>
      <c r="F9244" s="61"/>
      <c r="G9244" s="60"/>
      <c r="H9244" s="65"/>
      <c r="I9244" s="105"/>
      <c r="J9244" s="63"/>
      <c r="K9244" s="65"/>
      <c r="L9244" s="65"/>
      <c r="M9244" s="65"/>
      <c r="N9244" s="65"/>
      <c r="O9244" s="63"/>
      <c r="P9244" s="63"/>
      <c r="Q9244" s="63"/>
      <c r="R9244" s="60"/>
      <c r="S9244" s="60"/>
      <c r="T9244" s="69"/>
      <c r="U9244" s="8"/>
      <c r="X9244" s="60"/>
    </row>
    <row r="9245" spans="1:27" ht="22.5" outlineLevel="4" x14ac:dyDescent="0.2">
      <c r="A9245" s="4"/>
      <c r="B9245" s="120"/>
      <c r="C9245" s="121">
        <v>10</v>
      </c>
      <c r="D9245" s="122" t="s">
        <v>760</v>
      </c>
      <c r="E9245" s="123" t="s">
        <v>4221</v>
      </c>
      <c r="F9245" s="124" t="s">
        <v>4222</v>
      </c>
      <c r="G9245" s="122" t="s">
        <v>3721</v>
      </c>
      <c r="H9245" s="125">
        <v>300</v>
      </c>
      <c r="I9245" s="126">
        <v>0</v>
      </c>
      <c r="J9245" s="127">
        <f>H9245*I9245</f>
        <v>0</v>
      </c>
      <c r="K9245" s="125"/>
      <c r="L9245" s="125">
        <f>H9245*K9245</f>
        <v>0</v>
      </c>
      <c r="M9245" s="125"/>
      <c r="N9245" s="125">
        <f>H9245*M9245</f>
        <v>0</v>
      </c>
      <c r="O9245" s="127">
        <v>15</v>
      </c>
      <c r="P9245" s="127">
        <f>J9245*(O9245/100)</f>
        <v>0</v>
      </c>
      <c r="Q9245" s="127">
        <f>J9245+P9245</f>
        <v>0</v>
      </c>
      <c r="R9245" s="128"/>
      <c r="S9245" s="128" t="s">
        <v>776</v>
      </c>
      <c r="T9245" s="129">
        <v>1</v>
      </c>
      <c r="U9245" s="8"/>
      <c r="V9245" s="8"/>
      <c r="W9245" s="8"/>
      <c r="X9245" s="60"/>
    </row>
    <row r="9246" spans="1:27" ht="9.75" outlineLevel="5" x14ac:dyDescent="0.2">
      <c r="A9246" s="130"/>
      <c r="B9246" s="131"/>
      <c r="C9246" s="131"/>
      <c r="D9246" s="132"/>
      <c r="E9246" s="136" t="s">
        <v>0</v>
      </c>
      <c r="F9246" s="159" t="s">
        <v>763</v>
      </c>
      <c r="G9246" s="159"/>
      <c r="H9246" s="160"/>
      <c r="I9246" s="161"/>
      <c r="J9246" s="162"/>
      <c r="K9246" s="134"/>
      <c r="L9246" s="134"/>
      <c r="M9246" s="134"/>
      <c r="N9246" s="134"/>
      <c r="O9246" s="135"/>
      <c r="P9246" s="135"/>
      <c r="Q9246" s="135"/>
      <c r="R9246" s="132"/>
      <c r="S9246" s="132"/>
      <c r="T9246" s="131"/>
      <c r="U9246" s="6"/>
      <c r="V9246" s="8"/>
      <c r="W9246" s="8"/>
      <c r="X9246" s="133" t="str">
        <f>F9246</f>
        <v>---</v>
      </c>
      <c r="Y9246" s="9"/>
      <c r="AA9246" s="11"/>
    </row>
    <row r="9247" spans="1:27" ht="7.5" customHeight="1" outlineLevel="5" x14ac:dyDescent="0.15">
      <c r="B9247" s="69"/>
      <c r="C9247" s="69"/>
      <c r="D9247" s="60"/>
      <c r="E9247" s="60"/>
      <c r="F9247" s="61"/>
      <c r="G9247" s="60"/>
      <c r="H9247" s="65"/>
      <c r="I9247" s="105"/>
      <c r="J9247" s="63"/>
      <c r="K9247" s="65"/>
      <c r="L9247" s="65"/>
      <c r="M9247" s="65"/>
      <c r="N9247" s="65"/>
      <c r="O9247" s="63"/>
      <c r="P9247" s="63"/>
      <c r="Q9247" s="63"/>
      <c r="R9247" s="60"/>
      <c r="S9247" s="60"/>
      <c r="T9247" s="69"/>
      <c r="U9247" s="8"/>
      <c r="X9247" s="60"/>
    </row>
    <row r="9248" spans="1:27" ht="11.25" outlineLevel="4" x14ac:dyDescent="0.2">
      <c r="A9248" s="4"/>
      <c r="B9248" s="120"/>
      <c r="C9248" s="121">
        <v>11</v>
      </c>
      <c r="D9248" s="122" t="s">
        <v>760</v>
      </c>
      <c r="E9248" s="123" t="s">
        <v>4223</v>
      </c>
      <c r="F9248" s="124" t="s">
        <v>4224</v>
      </c>
      <c r="G9248" s="122" t="s">
        <v>3854</v>
      </c>
      <c r="H9248" s="125">
        <v>1</v>
      </c>
      <c r="I9248" s="126">
        <v>0</v>
      </c>
      <c r="J9248" s="127">
        <f>H9248*I9248</f>
        <v>0</v>
      </c>
      <c r="K9248" s="125"/>
      <c r="L9248" s="125">
        <f>H9248*K9248</f>
        <v>0</v>
      </c>
      <c r="M9248" s="125"/>
      <c r="N9248" s="125">
        <f>H9248*M9248</f>
        <v>0</v>
      </c>
      <c r="O9248" s="127">
        <v>15</v>
      </c>
      <c r="P9248" s="127">
        <f>J9248*(O9248/100)</f>
        <v>0</v>
      </c>
      <c r="Q9248" s="127">
        <f>J9248+P9248</f>
        <v>0</v>
      </c>
      <c r="R9248" s="128"/>
      <c r="S9248" s="128" t="s">
        <v>776</v>
      </c>
      <c r="T9248" s="129">
        <v>1</v>
      </c>
      <c r="U9248" s="8"/>
      <c r="V9248" s="8"/>
      <c r="W9248" s="8"/>
      <c r="X9248" s="60"/>
    </row>
    <row r="9249" spans="1:27" ht="9.75" outlineLevel="5" x14ac:dyDescent="0.2">
      <c r="A9249" s="130"/>
      <c r="B9249" s="131"/>
      <c r="C9249" s="131"/>
      <c r="D9249" s="132"/>
      <c r="E9249" s="136" t="s">
        <v>0</v>
      </c>
      <c r="F9249" s="159" t="s">
        <v>763</v>
      </c>
      <c r="G9249" s="159"/>
      <c r="H9249" s="160"/>
      <c r="I9249" s="161"/>
      <c r="J9249" s="162"/>
      <c r="K9249" s="134"/>
      <c r="L9249" s="134"/>
      <c r="M9249" s="134"/>
      <c r="N9249" s="134"/>
      <c r="O9249" s="135"/>
      <c r="P9249" s="135"/>
      <c r="Q9249" s="135"/>
      <c r="R9249" s="132"/>
      <c r="S9249" s="132"/>
      <c r="T9249" s="131"/>
      <c r="U9249" s="6"/>
      <c r="V9249" s="8"/>
      <c r="W9249" s="8"/>
      <c r="X9249" s="133" t="str">
        <f>F9249</f>
        <v>---</v>
      </c>
      <c r="Y9249" s="9"/>
      <c r="AA9249" s="11"/>
    </row>
    <row r="9250" spans="1:27" ht="7.5" customHeight="1" outlineLevel="5" x14ac:dyDescent="0.15">
      <c r="B9250" s="69"/>
      <c r="C9250" s="69"/>
      <c r="D9250" s="60"/>
      <c r="E9250" s="60"/>
      <c r="F9250" s="61"/>
      <c r="G9250" s="60"/>
      <c r="H9250" s="65"/>
      <c r="I9250" s="105"/>
      <c r="J9250" s="63"/>
      <c r="K9250" s="65"/>
      <c r="L9250" s="65"/>
      <c r="M9250" s="65"/>
      <c r="N9250" s="65"/>
      <c r="O9250" s="63"/>
      <c r="P9250" s="63"/>
      <c r="Q9250" s="63"/>
      <c r="R9250" s="60"/>
      <c r="S9250" s="60"/>
      <c r="T9250" s="69"/>
      <c r="U9250" s="8"/>
      <c r="X9250" s="60"/>
    </row>
    <row r="9251" spans="1:27" ht="11.25" outlineLevel="4" x14ac:dyDescent="0.2">
      <c r="A9251" s="4"/>
      <c r="B9251" s="120"/>
      <c r="C9251" s="121">
        <v>12</v>
      </c>
      <c r="D9251" s="122" t="s">
        <v>534</v>
      </c>
      <c r="E9251" s="123" t="s">
        <v>4256</v>
      </c>
      <c r="F9251" s="124" t="s">
        <v>4257</v>
      </c>
      <c r="G9251" s="122" t="s">
        <v>724</v>
      </c>
      <c r="H9251" s="125">
        <v>1</v>
      </c>
      <c r="I9251" s="126">
        <v>0</v>
      </c>
      <c r="J9251" s="127">
        <f>H9251*I9251</f>
        <v>0</v>
      </c>
      <c r="K9251" s="125"/>
      <c r="L9251" s="125">
        <f>H9251*K9251</f>
        <v>0</v>
      </c>
      <c r="M9251" s="125"/>
      <c r="N9251" s="125">
        <f>H9251*M9251</f>
        <v>0</v>
      </c>
      <c r="O9251" s="127">
        <v>15</v>
      </c>
      <c r="P9251" s="127">
        <f>J9251*(O9251/100)</f>
        <v>0</v>
      </c>
      <c r="Q9251" s="127">
        <f>J9251+P9251</f>
        <v>0</v>
      </c>
      <c r="R9251" s="128"/>
      <c r="S9251" s="128" t="s">
        <v>538</v>
      </c>
      <c r="T9251" s="129">
        <v>1</v>
      </c>
      <c r="U9251" s="8"/>
      <c r="V9251" s="8"/>
      <c r="W9251" s="8"/>
      <c r="X9251" s="60"/>
    </row>
    <row r="9252" spans="1:27" ht="9.75" outlineLevel="5" x14ac:dyDescent="0.2">
      <c r="A9252" s="130"/>
      <c r="B9252" s="131"/>
      <c r="C9252" s="131"/>
      <c r="D9252" s="132"/>
      <c r="E9252" s="136" t="s">
        <v>0</v>
      </c>
      <c r="F9252" s="159" t="s">
        <v>4258</v>
      </c>
      <c r="G9252" s="159"/>
      <c r="H9252" s="160"/>
      <c r="I9252" s="161"/>
      <c r="J9252" s="162"/>
      <c r="K9252" s="134"/>
      <c r="L9252" s="134"/>
      <c r="M9252" s="134"/>
      <c r="N9252" s="134"/>
      <c r="O9252" s="135"/>
      <c r="P9252" s="135"/>
      <c r="Q9252" s="135"/>
      <c r="R9252" s="132"/>
      <c r="S9252" s="132"/>
      <c r="T9252" s="131"/>
      <c r="U9252" s="6"/>
      <c r="V9252" s="8"/>
      <c r="W9252" s="8"/>
      <c r="X9252" s="133" t="str">
        <f>F9252</f>
        <v>Montáž ústředny PZTS s komunikátorem na PCO a zdrojem do 16 ti zón a 4 podsystémů</v>
      </c>
      <c r="Y9252" s="9"/>
      <c r="AA9252" s="11"/>
    </row>
    <row r="9253" spans="1:27" ht="7.5" customHeight="1" outlineLevel="5" x14ac:dyDescent="0.15">
      <c r="B9253" s="69"/>
      <c r="C9253" s="69"/>
      <c r="D9253" s="60"/>
      <c r="E9253" s="60"/>
      <c r="F9253" s="61"/>
      <c r="G9253" s="60"/>
      <c r="H9253" s="65"/>
      <c r="I9253" s="105"/>
      <c r="J9253" s="63"/>
      <c r="K9253" s="65"/>
      <c r="L9253" s="65"/>
      <c r="M9253" s="65"/>
      <c r="N9253" s="65"/>
      <c r="O9253" s="63"/>
      <c r="P9253" s="63"/>
      <c r="Q9253" s="63"/>
      <c r="R9253" s="60"/>
      <c r="S9253" s="60"/>
      <c r="T9253" s="69"/>
      <c r="U9253" s="8"/>
      <c r="X9253" s="60"/>
    </row>
    <row r="9254" spans="1:27" ht="11.25" outlineLevel="4" x14ac:dyDescent="0.2">
      <c r="A9254" s="4"/>
      <c r="B9254" s="120"/>
      <c r="C9254" s="121">
        <v>13</v>
      </c>
      <c r="D9254" s="122" t="s">
        <v>534</v>
      </c>
      <c r="E9254" s="123" t="s">
        <v>4259</v>
      </c>
      <c r="F9254" s="124" t="s">
        <v>4260</v>
      </c>
      <c r="G9254" s="122" t="s">
        <v>724</v>
      </c>
      <c r="H9254" s="125">
        <v>1</v>
      </c>
      <c r="I9254" s="126">
        <v>0</v>
      </c>
      <c r="J9254" s="127">
        <f>H9254*I9254</f>
        <v>0</v>
      </c>
      <c r="K9254" s="125"/>
      <c r="L9254" s="125">
        <f>H9254*K9254</f>
        <v>0</v>
      </c>
      <c r="M9254" s="125"/>
      <c r="N9254" s="125">
        <f>H9254*M9254</f>
        <v>0</v>
      </c>
      <c r="O9254" s="127">
        <v>15</v>
      </c>
      <c r="P9254" s="127">
        <f>J9254*(O9254/100)</f>
        <v>0</v>
      </c>
      <c r="Q9254" s="127">
        <f>J9254+P9254</f>
        <v>0</v>
      </c>
      <c r="R9254" s="128"/>
      <c r="S9254" s="128" t="s">
        <v>538</v>
      </c>
      <c r="T9254" s="129">
        <v>1</v>
      </c>
      <c r="U9254" s="8"/>
      <c r="V9254" s="8"/>
      <c r="W9254" s="8"/>
      <c r="X9254" s="60"/>
    </row>
    <row r="9255" spans="1:27" ht="9.75" outlineLevel="5" x14ac:dyDescent="0.2">
      <c r="A9255" s="130"/>
      <c r="B9255" s="131"/>
      <c r="C9255" s="131"/>
      <c r="D9255" s="132"/>
      <c r="E9255" s="136" t="s">
        <v>0</v>
      </c>
      <c r="F9255" s="159" t="s">
        <v>4260</v>
      </c>
      <c r="G9255" s="159"/>
      <c r="H9255" s="160"/>
      <c r="I9255" s="161"/>
      <c r="J9255" s="162"/>
      <c r="K9255" s="134"/>
      <c r="L9255" s="134"/>
      <c r="M9255" s="134"/>
      <c r="N9255" s="134"/>
      <c r="O9255" s="135"/>
      <c r="P9255" s="135"/>
      <c r="Q9255" s="135"/>
      <c r="R9255" s="132"/>
      <c r="S9255" s="132"/>
      <c r="T9255" s="131"/>
      <c r="U9255" s="6"/>
      <c r="V9255" s="8"/>
      <c r="W9255" s="8"/>
      <c r="X9255" s="133" t="str">
        <f>F9255</f>
        <v>Montáž akumulátoru 12V</v>
      </c>
      <c r="Y9255" s="9"/>
      <c r="AA9255" s="11"/>
    </row>
    <row r="9256" spans="1:27" ht="7.5" customHeight="1" outlineLevel="5" x14ac:dyDescent="0.15">
      <c r="B9256" s="69"/>
      <c r="C9256" s="69"/>
      <c r="D9256" s="60"/>
      <c r="E9256" s="60"/>
      <c r="F9256" s="61"/>
      <c r="G9256" s="60"/>
      <c r="H9256" s="65"/>
      <c r="I9256" s="105"/>
      <c r="J9256" s="63"/>
      <c r="K9256" s="65"/>
      <c r="L9256" s="65"/>
      <c r="M9256" s="65"/>
      <c r="N9256" s="65"/>
      <c r="O9256" s="63"/>
      <c r="P9256" s="63"/>
      <c r="Q9256" s="63"/>
      <c r="R9256" s="60"/>
      <c r="S9256" s="60"/>
      <c r="T9256" s="69"/>
      <c r="U9256" s="8"/>
      <c r="X9256" s="60"/>
    </row>
    <row r="9257" spans="1:27" ht="11.25" outlineLevel="4" x14ac:dyDescent="0.2">
      <c r="A9257" s="4"/>
      <c r="B9257" s="120"/>
      <c r="C9257" s="121">
        <v>14</v>
      </c>
      <c r="D9257" s="122" t="s">
        <v>534</v>
      </c>
      <c r="E9257" s="123" t="s">
        <v>4261</v>
      </c>
      <c r="F9257" s="124" t="s">
        <v>4262</v>
      </c>
      <c r="G9257" s="122" t="s">
        <v>724</v>
      </c>
      <c r="H9257" s="125">
        <v>6</v>
      </c>
      <c r="I9257" s="126">
        <v>0</v>
      </c>
      <c r="J9257" s="127">
        <f>H9257*I9257</f>
        <v>0</v>
      </c>
      <c r="K9257" s="125"/>
      <c r="L9257" s="125">
        <f>H9257*K9257</f>
        <v>0</v>
      </c>
      <c r="M9257" s="125"/>
      <c r="N9257" s="125">
        <f>H9257*M9257</f>
        <v>0</v>
      </c>
      <c r="O9257" s="127">
        <v>15</v>
      </c>
      <c r="P9257" s="127">
        <f>J9257*(O9257/100)</f>
        <v>0</v>
      </c>
      <c r="Q9257" s="127">
        <f>J9257+P9257</f>
        <v>0</v>
      </c>
      <c r="R9257" s="128"/>
      <c r="S9257" s="128" t="s">
        <v>538</v>
      </c>
      <c r="T9257" s="129">
        <v>1</v>
      </c>
      <c r="U9257" s="8"/>
      <c r="V9257" s="8"/>
      <c r="W9257" s="8"/>
      <c r="X9257" s="60"/>
    </row>
    <row r="9258" spans="1:27" ht="9.75" outlineLevel="5" x14ac:dyDescent="0.2">
      <c r="A9258" s="130"/>
      <c r="B9258" s="131"/>
      <c r="C9258" s="131"/>
      <c r="D9258" s="132"/>
      <c r="E9258" s="136" t="s">
        <v>0</v>
      </c>
      <c r="F9258" s="159" t="s">
        <v>4263</v>
      </c>
      <c r="G9258" s="159"/>
      <c r="H9258" s="160"/>
      <c r="I9258" s="161"/>
      <c r="J9258" s="162"/>
      <c r="K9258" s="134"/>
      <c r="L9258" s="134"/>
      <c r="M9258" s="134"/>
      <c r="N9258" s="134"/>
      <c r="O9258" s="135"/>
      <c r="P9258" s="135"/>
      <c r="Q9258" s="135"/>
      <c r="R9258" s="132"/>
      <c r="S9258" s="132"/>
      <c r="T9258" s="131"/>
      <c r="U9258" s="6"/>
      <c r="V9258" s="8"/>
      <c r="W9258" s="8"/>
      <c r="X9258" s="133" t="str">
        <f>F9258</f>
        <v>Montáž klávesnice pro dodanou ústřednu</v>
      </c>
      <c r="Y9258" s="9"/>
      <c r="AA9258" s="11"/>
    </row>
    <row r="9259" spans="1:27" ht="7.5" customHeight="1" outlineLevel="5" x14ac:dyDescent="0.15">
      <c r="B9259" s="69"/>
      <c r="C9259" s="69"/>
      <c r="D9259" s="60"/>
      <c r="E9259" s="60"/>
      <c r="F9259" s="61"/>
      <c r="G9259" s="60"/>
      <c r="H9259" s="65"/>
      <c r="I9259" s="105"/>
      <c r="J9259" s="63"/>
      <c r="K9259" s="65"/>
      <c r="L9259" s="65"/>
      <c r="M9259" s="65"/>
      <c r="N9259" s="65"/>
      <c r="O9259" s="63"/>
      <c r="P9259" s="63"/>
      <c r="Q9259" s="63"/>
      <c r="R9259" s="60"/>
      <c r="S9259" s="60"/>
      <c r="T9259" s="69"/>
      <c r="U9259" s="8"/>
      <c r="X9259" s="60"/>
    </row>
    <row r="9260" spans="1:27" ht="11.25" outlineLevel="4" x14ac:dyDescent="0.2">
      <c r="A9260" s="4"/>
      <c r="B9260" s="120"/>
      <c r="C9260" s="121">
        <v>15</v>
      </c>
      <c r="D9260" s="122" t="s">
        <v>534</v>
      </c>
      <c r="E9260" s="123" t="s">
        <v>4264</v>
      </c>
      <c r="F9260" s="124" t="s">
        <v>4265</v>
      </c>
      <c r="G9260" s="122" t="s">
        <v>724</v>
      </c>
      <c r="H9260" s="125">
        <v>15</v>
      </c>
      <c r="I9260" s="126">
        <v>0</v>
      </c>
      <c r="J9260" s="127">
        <f>H9260*I9260</f>
        <v>0</v>
      </c>
      <c r="K9260" s="125"/>
      <c r="L9260" s="125">
        <f>H9260*K9260</f>
        <v>0</v>
      </c>
      <c r="M9260" s="125"/>
      <c r="N9260" s="125">
        <f>H9260*M9260</f>
        <v>0</v>
      </c>
      <c r="O9260" s="127">
        <v>15</v>
      </c>
      <c r="P9260" s="127">
        <f>J9260*(O9260/100)</f>
        <v>0</v>
      </c>
      <c r="Q9260" s="127">
        <f>J9260+P9260</f>
        <v>0</v>
      </c>
      <c r="R9260" s="128"/>
      <c r="S9260" s="128" t="s">
        <v>538</v>
      </c>
      <c r="T9260" s="129">
        <v>1</v>
      </c>
      <c r="U9260" s="8"/>
      <c r="V9260" s="8"/>
      <c r="W9260" s="8"/>
      <c r="X9260" s="60"/>
    </row>
    <row r="9261" spans="1:27" ht="9.75" outlineLevel="5" x14ac:dyDescent="0.2">
      <c r="A9261" s="130"/>
      <c r="B9261" s="131"/>
      <c r="C9261" s="131"/>
      <c r="D9261" s="132"/>
      <c r="E9261" s="136" t="s">
        <v>0</v>
      </c>
      <c r="F9261" s="159" t="s">
        <v>4266</v>
      </c>
      <c r="G9261" s="159"/>
      <c r="H9261" s="160"/>
      <c r="I9261" s="161"/>
      <c r="J9261" s="162"/>
      <c r="K9261" s="134"/>
      <c r="L9261" s="134"/>
      <c r="M9261" s="134"/>
      <c r="N9261" s="134"/>
      <c r="O9261" s="135"/>
      <c r="P9261" s="135"/>
      <c r="Q9261" s="135"/>
      <c r="R9261" s="132"/>
      <c r="S9261" s="132"/>
      <c r="T9261" s="131"/>
      <c r="U9261" s="6"/>
      <c r="V9261" s="8"/>
      <c r="W9261" s="8"/>
      <c r="X9261" s="133" t="str">
        <f>F9261</f>
        <v>Montáž příslušenství pro PZTS detektor na stěnu nebo na strop</v>
      </c>
      <c r="Y9261" s="9"/>
      <c r="AA9261" s="11"/>
    </row>
    <row r="9262" spans="1:27" ht="7.5" customHeight="1" outlineLevel="5" x14ac:dyDescent="0.15">
      <c r="B9262" s="69"/>
      <c r="C9262" s="69"/>
      <c r="D9262" s="60"/>
      <c r="E9262" s="60"/>
      <c r="F9262" s="61"/>
      <c r="G9262" s="60"/>
      <c r="H9262" s="65"/>
      <c r="I9262" s="105"/>
      <c r="J9262" s="63"/>
      <c r="K9262" s="65"/>
      <c r="L9262" s="65"/>
      <c r="M9262" s="65"/>
      <c r="N9262" s="65"/>
      <c r="O9262" s="63"/>
      <c r="P9262" s="63"/>
      <c r="Q9262" s="63"/>
      <c r="R9262" s="60"/>
      <c r="S9262" s="60"/>
      <c r="T9262" s="69"/>
      <c r="U9262" s="8"/>
      <c r="X9262" s="60"/>
    </row>
    <row r="9263" spans="1:27" ht="11.25" outlineLevel="4" x14ac:dyDescent="0.2">
      <c r="A9263" s="4"/>
      <c r="B9263" s="120"/>
      <c r="C9263" s="121">
        <v>16</v>
      </c>
      <c r="D9263" s="122" t="s">
        <v>534</v>
      </c>
      <c r="E9263" s="123" t="s">
        <v>4267</v>
      </c>
      <c r="F9263" s="124" t="s">
        <v>4268</v>
      </c>
      <c r="G9263" s="122" t="s">
        <v>724</v>
      </c>
      <c r="H9263" s="125">
        <v>1</v>
      </c>
      <c r="I9263" s="126">
        <v>0</v>
      </c>
      <c r="J9263" s="127">
        <f>H9263*I9263</f>
        <v>0</v>
      </c>
      <c r="K9263" s="125"/>
      <c r="L9263" s="125">
        <f>H9263*K9263</f>
        <v>0</v>
      </c>
      <c r="M9263" s="125"/>
      <c r="N9263" s="125">
        <f>H9263*M9263</f>
        <v>0</v>
      </c>
      <c r="O9263" s="127">
        <v>15</v>
      </c>
      <c r="P9263" s="127">
        <f>J9263*(O9263/100)</f>
        <v>0</v>
      </c>
      <c r="Q9263" s="127">
        <f>J9263+P9263</f>
        <v>0</v>
      </c>
      <c r="R9263" s="128"/>
      <c r="S9263" s="128" t="s">
        <v>538</v>
      </c>
      <c r="T9263" s="129">
        <v>1</v>
      </c>
      <c r="U9263" s="8"/>
      <c r="V9263" s="8"/>
      <c r="W9263" s="8"/>
      <c r="X9263" s="60"/>
    </row>
    <row r="9264" spans="1:27" ht="9.75" outlineLevel="5" x14ac:dyDescent="0.2">
      <c r="A9264" s="130"/>
      <c r="B9264" s="131"/>
      <c r="C9264" s="131"/>
      <c r="D9264" s="132"/>
      <c r="E9264" s="136" t="s">
        <v>0</v>
      </c>
      <c r="F9264" s="159" t="s">
        <v>4269</v>
      </c>
      <c r="G9264" s="159"/>
      <c r="H9264" s="160"/>
      <c r="I9264" s="161"/>
      <c r="J9264" s="162"/>
      <c r="K9264" s="134"/>
      <c r="L9264" s="134"/>
      <c r="M9264" s="134"/>
      <c r="N9264" s="134"/>
      <c r="O9264" s="135"/>
      <c r="P9264" s="135"/>
      <c r="Q9264" s="135"/>
      <c r="R9264" s="132"/>
      <c r="S9264" s="132"/>
      <c r="T9264" s="131"/>
      <c r="U9264" s="6"/>
      <c r="V9264" s="8"/>
      <c r="W9264" s="8"/>
      <c r="X9264" s="133" t="str">
        <f>F9264</f>
        <v>Nastavení a oživení PZTS programování základních parametrů ústředny</v>
      </c>
      <c r="Y9264" s="9"/>
      <c r="AA9264" s="11"/>
    </row>
    <row r="9265" spans="1:27" ht="7.5" customHeight="1" outlineLevel="5" x14ac:dyDescent="0.15">
      <c r="B9265" s="69"/>
      <c r="C9265" s="69"/>
      <c r="D9265" s="60"/>
      <c r="E9265" s="60"/>
      <c r="F9265" s="61"/>
      <c r="G9265" s="60"/>
      <c r="H9265" s="65"/>
      <c r="I9265" s="105"/>
      <c r="J9265" s="63"/>
      <c r="K9265" s="65"/>
      <c r="L9265" s="65"/>
      <c r="M9265" s="65"/>
      <c r="N9265" s="65"/>
      <c r="O9265" s="63"/>
      <c r="P9265" s="63"/>
      <c r="Q9265" s="63"/>
      <c r="R9265" s="60"/>
      <c r="S9265" s="60"/>
      <c r="T9265" s="69"/>
      <c r="U9265" s="8"/>
      <c r="X9265" s="60"/>
    </row>
    <row r="9266" spans="1:27" ht="11.25" outlineLevel="4" x14ac:dyDescent="0.2">
      <c r="A9266" s="4"/>
      <c r="B9266" s="120"/>
      <c r="C9266" s="121">
        <v>17</v>
      </c>
      <c r="D9266" s="122" t="s">
        <v>534</v>
      </c>
      <c r="E9266" s="123" t="s">
        <v>4270</v>
      </c>
      <c r="F9266" s="124" t="s">
        <v>4271</v>
      </c>
      <c r="G9266" s="122" t="s">
        <v>724</v>
      </c>
      <c r="H9266" s="125">
        <v>15</v>
      </c>
      <c r="I9266" s="126">
        <v>0</v>
      </c>
      <c r="J9266" s="127">
        <f>H9266*I9266</f>
        <v>0</v>
      </c>
      <c r="K9266" s="125"/>
      <c r="L9266" s="125">
        <f>H9266*K9266</f>
        <v>0</v>
      </c>
      <c r="M9266" s="125"/>
      <c r="N9266" s="125">
        <f>H9266*M9266</f>
        <v>0</v>
      </c>
      <c r="O9266" s="127">
        <v>15</v>
      </c>
      <c r="P9266" s="127">
        <f>J9266*(O9266/100)</f>
        <v>0</v>
      </c>
      <c r="Q9266" s="127">
        <f>J9266+P9266</f>
        <v>0</v>
      </c>
      <c r="R9266" s="128"/>
      <c r="S9266" s="128" t="s">
        <v>538</v>
      </c>
      <c r="T9266" s="129">
        <v>1</v>
      </c>
      <c r="U9266" s="8"/>
      <c r="V9266" s="8"/>
      <c r="W9266" s="8"/>
      <c r="X9266" s="60"/>
    </row>
    <row r="9267" spans="1:27" ht="9.75" outlineLevel="5" x14ac:dyDescent="0.2">
      <c r="A9267" s="130"/>
      <c r="B9267" s="131"/>
      <c r="C9267" s="131"/>
      <c r="D9267" s="132"/>
      <c r="E9267" s="136" t="s">
        <v>0</v>
      </c>
      <c r="F9267" s="159" t="s">
        <v>4272</v>
      </c>
      <c r="G9267" s="159"/>
      <c r="H9267" s="160"/>
      <c r="I9267" s="161"/>
      <c r="J9267" s="162"/>
      <c r="K9267" s="134"/>
      <c r="L9267" s="134"/>
      <c r="M9267" s="134"/>
      <c r="N9267" s="134"/>
      <c r="O9267" s="135"/>
      <c r="P9267" s="135"/>
      <c r="Q9267" s="135"/>
      <c r="R9267" s="132"/>
      <c r="S9267" s="132"/>
      <c r="T9267" s="131"/>
      <c r="U9267" s="6"/>
      <c r="V9267" s="8"/>
      <c r="W9267" s="8"/>
      <c r="X9267" s="133" t="str">
        <f>F9267</f>
        <v>Nastavení a oživení PZTS programování systému na jeden detektor</v>
      </c>
      <c r="Y9267" s="9"/>
      <c r="AA9267" s="11"/>
    </row>
    <row r="9268" spans="1:27" ht="7.5" customHeight="1" outlineLevel="5" x14ac:dyDescent="0.15">
      <c r="B9268" s="69"/>
      <c r="C9268" s="69"/>
      <c r="D9268" s="60"/>
      <c r="E9268" s="60"/>
      <c r="F9268" s="61"/>
      <c r="G9268" s="60"/>
      <c r="H9268" s="65"/>
      <c r="I9268" s="105"/>
      <c r="J9268" s="63"/>
      <c r="K9268" s="65"/>
      <c r="L9268" s="65"/>
      <c r="M9268" s="65"/>
      <c r="N9268" s="65"/>
      <c r="O9268" s="63"/>
      <c r="P9268" s="63"/>
      <c r="Q9268" s="63"/>
      <c r="R9268" s="60"/>
      <c r="S9268" s="60"/>
      <c r="T9268" s="69"/>
      <c r="U9268" s="8"/>
      <c r="X9268" s="60"/>
    </row>
    <row r="9269" spans="1:27" ht="11.25" outlineLevel="4" x14ac:dyDescent="0.2">
      <c r="A9269" s="4"/>
      <c r="B9269" s="120"/>
      <c r="C9269" s="121">
        <v>18</v>
      </c>
      <c r="D9269" s="122" t="s">
        <v>534</v>
      </c>
      <c r="E9269" s="123" t="s">
        <v>4273</v>
      </c>
      <c r="F9269" s="124" t="s">
        <v>4274</v>
      </c>
      <c r="G9269" s="122" t="s">
        <v>724</v>
      </c>
      <c r="H9269" s="125">
        <v>15</v>
      </c>
      <c r="I9269" s="126">
        <v>0</v>
      </c>
      <c r="J9269" s="127">
        <f>H9269*I9269</f>
        <v>0</v>
      </c>
      <c r="K9269" s="125"/>
      <c r="L9269" s="125">
        <f>H9269*K9269</f>
        <v>0</v>
      </c>
      <c r="M9269" s="125"/>
      <c r="N9269" s="125">
        <f>H9269*M9269</f>
        <v>0</v>
      </c>
      <c r="O9269" s="127">
        <v>15</v>
      </c>
      <c r="P9269" s="127">
        <f>J9269*(O9269/100)</f>
        <v>0</v>
      </c>
      <c r="Q9269" s="127">
        <f>J9269+P9269</f>
        <v>0</v>
      </c>
      <c r="R9269" s="128"/>
      <c r="S9269" s="128" t="s">
        <v>538</v>
      </c>
      <c r="T9269" s="129">
        <v>1</v>
      </c>
      <c r="U9269" s="8"/>
      <c r="V9269" s="8"/>
      <c r="W9269" s="8"/>
      <c r="X9269" s="60"/>
    </row>
    <row r="9270" spans="1:27" ht="9.75" outlineLevel="5" x14ac:dyDescent="0.2">
      <c r="A9270" s="130"/>
      <c r="B9270" s="131"/>
      <c r="C9270" s="131"/>
      <c r="D9270" s="132"/>
      <c r="E9270" s="136" t="s">
        <v>0</v>
      </c>
      <c r="F9270" s="159" t="s">
        <v>4275</v>
      </c>
      <c r="G9270" s="159"/>
      <c r="H9270" s="160"/>
      <c r="I9270" s="161"/>
      <c r="J9270" s="162"/>
      <c r="K9270" s="134"/>
      <c r="L9270" s="134"/>
      <c r="M9270" s="134"/>
      <c r="N9270" s="134"/>
      <c r="O9270" s="135"/>
      <c r="P9270" s="135"/>
      <c r="Q9270" s="135"/>
      <c r="R9270" s="132"/>
      <c r="S9270" s="132"/>
      <c r="T9270" s="131"/>
      <c r="U9270" s="6"/>
      <c r="V9270" s="8"/>
      <c r="W9270" s="8"/>
      <c r="X9270" s="133" t="str">
        <f>F9270</f>
        <v>Nastavení a oživení PZTS oživení systému na jeden detektor</v>
      </c>
      <c r="Y9270" s="9"/>
      <c r="AA9270" s="11"/>
    </row>
    <row r="9271" spans="1:27" ht="7.5" customHeight="1" outlineLevel="5" x14ac:dyDescent="0.15">
      <c r="B9271" s="69"/>
      <c r="C9271" s="69"/>
      <c r="D9271" s="60"/>
      <c r="E9271" s="60"/>
      <c r="F9271" s="61"/>
      <c r="G9271" s="60"/>
      <c r="H9271" s="65"/>
      <c r="I9271" s="105"/>
      <c r="J9271" s="63"/>
      <c r="K9271" s="65"/>
      <c r="L9271" s="65"/>
      <c r="M9271" s="65"/>
      <c r="N9271" s="65"/>
      <c r="O9271" s="63"/>
      <c r="P9271" s="63"/>
      <c r="Q9271" s="63"/>
      <c r="R9271" s="60"/>
      <c r="S9271" s="60"/>
      <c r="T9271" s="69"/>
      <c r="U9271" s="8"/>
      <c r="X9271" s="60"/>
    </row>
    <row r="9272" spans="1:27" ht="11.25" outlineLevel="4" x14ac:dyDescent="0.2">
      <c r="A9272" s="4"/>
      <c r="B9272" s="120"/>
      <c r="C9272" s="121">
        <v>19</v>
      </c>
      <c r="D9272" s="122" t="s">
        <v>534</v>
      </c>
      <c r="E9272" s="123" t="s">
        <v>4276</v>
      </c>
      <c r="F9272" s="124" t="s">
        <v>4277</v>
      </c>
      <c r="G9272" s="122" t="s">
        <v>724</v>
      </c>
      <c r="H9272" s="125">
        <v>1</v>
      </c>
      <c r="I9272" s="126">
        <v>0</v>
      </c>
      <c r="J9272" s="127">
        <f>H9272*I9272</f>
        <v>0</v>
      </c>
      <c r="K9272" s="125"/>
      <c r="L9272" s="125">
        <f>H9272*K9272</f>
        <v>0</v>
      </c>
      <c r="M9272" s="125"/>
      <c r="N9272" s="125">
        <f>H9272*M9272</f>
        <v>0</v>
      </c>
      <c r="O9272" s="127">
        <v>15</v>
      </c>
      <c r="P9272" s="127">
        <f>J9272*(O9272/100)</f>
        <v>0</v>
      </c>
      <c r="Q9272" s="127">
        <f>J9272+P9272</f>
        <v>0</v>
      </c>
      <c r="R9272" s="128"/>
      <c r="S9272" s="128" t="s">
        <v>538</v>
      </c>
      <c r="T9272" s="129">
        <v>1</v>
      </c>
      <c r="U9272" s="8"/>
      <c r="V9272" s="8"/>
      <c r="W9272" s="8"/>
      <c r="X9272" s="60"/>
    </row>
    <row r="9273" spans="1:27" ht="9.75" outlineLevel="5" x14ac:dyDescent="0.2">
      <c r="A9273" s="130"/>
      <c r="B9273" s="131"/>
      <c r="C9273" s="131"/>
      <c r="D9273" s="132"/>
      <c r="E9273" s="136" t="s">
        <v>0</v>
      </c>
      <c r="F9273" s="159" t="s">
        <v>4278</v>
      </c>
      <c r="G9273" s="159"/>
      <c r="H9273" s="160"/>
      <c r="I9273" s="161"/>
      <c r="J9273" s="162"/>
      <c r="K9273" s="134"/>
      <c r="L9273" s="134"/>
      <c r="M9273" s="134"/>
      <c r="N9273" s="134"/>
      <c r="O9273" s="135"/>
      <c r="P9273" s="135"/>
      <c r="Q9273" s="135"/>
      <c r="R9273" s="132"/>
      <c r="S9273" s="132"/>
      <c r="T9273" s="131"/>
      <c r="U9273" s="6"/>
      <c r="V9273" s="8"/>
      <c r="W9273" s="8"/>
      <c r="X9273" s="133" t="str">
        <f>F9273</f>
        <v>Nastavení a oživení PZTS instalace přístupového SW</v>
      </c>
      <c r="Y9273" s="9"/>
      <c r="AA9273" s="11"/>
    </row>
    <row r="9274" spans="1:27" ht="7.5" customHeight="1" outlineLevel="5" x14ac:dyDescent="0.15">
      <c r="B9274" s="69"/>
      <c r="C9274" s="69"/>
      <c r="D9274" s="60"/>
      <c r="E9274" s="60"/>
      <c r="F9274" s="61"/>
      <c r="G9274" s="60"/>
      <c r="H9274" s="65"/>
      <c r="I9274" s="105"/>
      <c r="J9274" s="63"/>
      <c r="K9274" s="65"/>
      <c r="L9274" s="65"/>
      <c r="M9274" s="65"/>
      <c r="N9274" s="65"/>
      <c r="O9274" s="63"/>
      <c r="P9274" s="63"/>
      <c r="Q9274" s="63"/>
      <c r="R9274" s="60"/>
      <c r="S9274" s="60"/>
      <c r="T9274" s="69"/>
      <c r="U9274" s="8"/>
      <c r="X9274" s="60"/>
    </row>
    <row r="9275" spans="1:27" ht="11.25" outlineLevel="4" x14ac:dyDescent="0.2">
      <c r="A9275" s="4"/>
      <c r="B9275" s="120"/>
      <c r="C9275" s="121">
        <v>20</v>
      </c>
      <c r="D9275" s="122" t="s">
        <v>3747</v>
      </c>
      <c r="E9275" s="123" t="s">
        <v>4279</v>
      </c>
      <c r="F9275" s="124" t="s">
        <v>4280</v>
      </c>
      <c r="G9275" s="122" t="s">
        <v>724</v>
      </c>
      <c r="H9275" s="125">
        <v>1</v>
      </c>
      <c r="I9275" s="126">
        <v>0</v>
      </c>
      <c r="J9275" s="127">
        <f>H9275*I9275</f>
        <v>0</v>
      </c>
      <c r="K9275" s="125"/>
      <c r="L9275" s="125">
        <f>H9275*K9275</f>
        <v>0</v>
      </c>
      <c r="M9275" s="125"/>
      <c r="N9275" s="125">
        <f>H9275*M9275</f>
        <v>0</v>
      </c>
      <c r="O9275" s="127">
        <v>15</v>
      </c>
      <c r="P9275" s="127">
        <f>J9275*(O9275/100)</f>
        <v>0</v>
      </c>
      <c r="Q9275" s="127">
        <f>J9275+P9275</f>
        <v>0</v>
      </c>
      <c r="R9275" s="128"/>
      <c r="S9275" s="128" t="s">
        <v>538</v>
      </c>
      <c r="T9275" s="129">
        <v>1</v>
      </c>
      <c r="U9275" s="8"/>
      <c r="V9275" s="8"/>
      <c r="W9275" s="8"/>
      <c r="X9275" s="60"/>
    </row>
    <row r="9276" spans="1:27" ht="9.75" outlineLevel="5" x14ac:dyDescent="0.2">
      <c r="A9276" s="130"/>
      <c r="B9276" s="131"/>
      <c r="C9276" s="131"/>
      <c r="D9276" s="132"/>
      <c r="E9276" s="136" t="s">
        <v>0</v>
      </c>
      <c r="F9276" s="159" t="s">
        <v>4281</v>
      </c>
      <c r="G9276" s="159"/>
      <c r="H9276" s="160"/>
      <c r="I9276" s="161"/>
      <c r="J9276" s="162"/>
      <c r="K9276" s="134"/>
      <c r="L9276" s="134"/>
      <c r="M9276" s="134"/>
      <c r="N9276" s="134"/>
      <c r="O9276" s="135"/>
      <c r="P9276" s="135"/>
      <c r="Q9276" s="135"/>
      <c r="R9276" s="132"/>
      <c r="S9276" s="132"/>
      <c r="T9276" s="131"/>
      <c r="U9276" s="6"/>
      <c r="V9276" s="8"/>
      <c r="W9276" s="8"/>
      <c r="X9276" s="133" t="str">
        <f>F9276</f>
        <v>Uvedení do provozu systém pro EZS zaškolení obsluhy pro systém EZS</v>
      </c>
      <c r="Y9276" s="9"/>
      <c r="AA9276" s="11"/>
    </row>
    <row r="9277" spans="1:27" ht="7.5" customHeight="1" outlineLevel="5" x14ac:dyDescent="0.15">
      <c r="B9277" s="69"/>
      <c r="C9277" s="69"/>
      <c r="D9277" s="60"/>
      <c r="E9277" s="60"/>
      <c r="F9277" s="61"/>
      <c r="G9277" s="60"/>
      <c r="H9277" s="65"/>
      <c r="I9277" s="105"/>
      <c r="J9277" s="63"/>
      <c r="K9277" s="65"/>
      <c r="L9277" s="65"/>
      <c r="M9277" s="65"/>
      <c r="N9277" s="65"/>
      <c r="O9277" s="63"/>
      <c r="P9277" s="63"/>
      <c r="Q9277" s="63"/>
      <c r="R9277" s="60"/>
      <c r="S9277" s="60"/>
      <c r="T9277" s="69"/>
      <c r="U9277" s="8"/>
      <c r="X9277" s="60"/>
    </row>
    <row r="9278" spans="1:27" ht="11.25" outlineLevel="4" x14ac:dyDescent="0.2">
      <c r="A9278" s="4"/>
      <c r="B9278" s="120"/>
      <c r="C9278" s="121">
        <v>21</v>
      </c>
      <c r="D9278" s="122" t="s">
        <v>534</v>
      </c>
      <c r="E9278" s="123" t="s">
        <v>4282</v>
      </c>
      <c r="F9278" s="124" t="s">
        <v>4283</v>
      </c>
      <c r="G9278" s="122" t="s">
        <v>724</v>
      </c>
      <c r="H9278" s="125">
        <v>1</v>
      </c>
      <c r="I9278" s="126">
        <v>0</v>
      </c>
      <c r="J9278" s="127">
        <f>H9278*I9278</f>
        <v>0</v>
      </c>
      <c r="K9278" s="125"/>
      <c r="L9278" s="125">
        <f>H9278*K9278</f>
        <v>0</v>
      </c>
      <c r="M9278" s="125"/>
      <c r="N9278" s="125">
        <f>H9278*M9278</f>
        <v>0</v>
      </c>
      <c r="O9278" s="127">
        <v>15</v>
      </c>
      <c r="P9278" s="127">
        <f>J9278*(O9278/100)</f>
        <v>0</v>
      </c>
      <c r="Q9278" s="127">
        <f>J9278+P9278</f>
        <v>0</v>
      </c>
      <c r="R9278" s="128"/>
      <c r="S9278" s="128" t="s">
        <v>538</v>
      </c>
      <c r="T9278" s="129">
        <v>1</v>
      </c>
      <c r="U9278" s="8"/>
      <c r="V9278" s="8"/>
      <c r="W9278" s="8"/>
      <c r="X9278" s="60"/>
    </row>
    <row r="9279" spans="1:27" ht="9.75" outlineLevel="5" x14ac:dyDescent="0.2">
      <c r="A9279" s="130"/>
      <c r="B9279" s="131"/>
      <c r="C9279" s="131"/>
      <c r="D9279" s="132"/>
      <c r="E9279" s="136" t="s">
        <v>0</v>
      </c>
      <c r="F9279" s="159" t="s">
        <v>4284</v>
      </c>
      <c r="G9279" s="159"/>
      <c r="H9279" s="160"/>
      <c r="I9279" s="161"/>
      <c r="J9279" s="162"/>
      <c r="K9279" s="134"/>
      <c r="L9279" s="134"/>
      <c r="M9279" s="134"/>
      <c r="N9279" s="134"/>
      <c r="O9279" s="135"/>
      <c r="P9279" s="135"/>
      <c r="Q9279" s="135"/>
      <c r="R9279" s="132"/>
      <c r="S9279" s="132"/>
      <c r="T9279" s="131"/>
      <c r="U9279" s="6"/>
      <c r="V9279" s="8"/>
      <c r="W9279" s="8"/>
      <c r="X9279" s="133" t="str">
        <f>F9279</f>
        <v>Zkoušky a revize PZTS revize výchozí systému PZTS</v>
      </c>
      <c r="Y9279" s="9"/>
      <c r="AA9279" s="11"/>
    </row>
    <row r="9280" spans="1:27" ht="7.5" customHeight="1" outlineLevel="5" x14ac:dyDescent="0.15">
      <c r="B9280" s="69"/>
      <c r="C9280" s="69"/>
      <c r="D9280" s="60"/>
      <c r="E9280" s="60"/>
      <c r="F9280" s="61"/>
      <c r="G9280" s="60"/>
      <c r="H9280" s="65"/>
      <c r="I9280" s="105"/>
      <c r="J9280" s="63"/>
      <c r="K9280" s="65"/>
      <c r="L9280" s="65"/>
      <c r="M9280" s="65"/>
      <c r="N9280" s="65"/>
      <c r="O9280" s="63"/>
      <c r="P9280" s="63"/>
      <c r="Q9280" s="63"/>
      <c r="R9280" s="60"/>
      <c r="S9280" s="60"/>
      <c r="T9280" s="69"/>
      <c r="U9280" s="8"/>
      <c r="X9280" s="60"/>
    </row>
    <row r="9281" spans="1:27" outlineLevel="4" x14ac:dyDescent="0.15">
      <c r="B9281" s="6"/>
      <c r="C9281" s="6"/>
      <c r="D9281" s="6"/>
      <c r="E9281" s="6"/>
      <c r="F9281" s="6"/>
      <c r="G9281" s="6"/>
      <c r="H9281" s="6"/>
      <c r="I9281" s="8"/>
      <c r="J9281" s="8"/>
      <c r="K9281" s="6"/>
      <c r="L9281" s="6"/>
      <c r="M9281" s="6"/>
      <c r="N9281" s="6"/>
      <c r="O9281" s="6"/>
      <c r="P9281" s="8"/>
      <c r="Q9281" s="8"/>
      <c r="R9281" s="8"/>
      <c r="S9281" s="6"/>
      <c r="T9281" s="6"/>
      <c r="X9281" s="6"/>
    </row>
    <row r="9282" spans="1:27" ht="11.25" outlineLevel="3" x14ac:dyDescent="0.2">
      <c r="A9282" s="96" t="s">
        <v>343</v>
      </c>
      <c r="B9282" s="100">
        <v>4</v>
      </c>
      <c r="C9282" s="114"/>
      <c r="D9282" s="115" t="s">
        <v>533</v>
      </c>
      <c r="E9282" s="115"/>
      <c r="F9282" s="116" t="s">
        <v>224</v>
      </c>
      <c r="G9282" s="115"/>
      <c r="H9282" s="117"/>
      <c r="I9282" s="118"/>
      <c r="J9282" s="98">
        <f>SUBTOTAL(9,J9283:J9322)</f>
        <v>0</v>
      </c>
      <c r="K9282" s="117"/>
      <c r="L9282" s="99">
        <f>SUBTOTAL(9,L9283:L9322)</f>
        <v>0</v>
      </c>
      <c r="M9282" s="117"/>
      <c r="N9282" s="99">
        <f>SUBTOTAL(9,N9283:N9322)</f>
        <v>0</v>
      </c>
      <c r="O9282" s="119"/>
      <c r="P9282" s="98">
        <f>SUBTOTAL(9,P9283:P9322)</f>
        <v>0</v>
      </c>
      <c r="Q9282" s="98">
        <f>SUBTOTAL(9,Q9283:Q9322)</f>
        <v>0</v>
      </c>
      <c r="R9282" s="115"/>
      <c r="S9282" s="115"/>
      <c r="T9282" s="100">
        <f>SUBTOTAL(9,T9283:T9322)</f>
        <v>13</v>
      </c>
      <c r="U9282" s="6"/>
      <c r="V9282" s="8"/>
      <c r="W9282" s="8"/>
      <c r="X9282" s="60"/>
    </row>
    <row r="9283" spans="1:27" ht="11.25" outlineLevel="4" x14ac:dyDescent="0.2">
      <c r="A9283" s="4"/>
      <c r="B9283" s="120"/>
      <c r="C9283" s="121">
        <v>1</v>
      </c>
      <c r="D9283" s="122" t="s">
        <v>534</v>
      </c>
      <c r="E9283" s="123" t="s">
        <v>4285</v>
      </c>
      <c r="F9283" s="124" t="s">
        <v>4286</v>
      </c>
      <c r="G9283" s="122" t="s">
        <v>724</v>
      </c>
      <c r="H9283" s="125">
        <v>4</v>
      </c>
      <c r="I9283" s="126">
        <v>0</v>
      </c>
      <c r="J9283" s="127">
        <f>H9283*I9283</f>
        <v>0</v>
      </c>
      <c r="K9283" s="125"/>
      <c r="L9283" s="125">
        <f>H9283*K9283</f>
        <v>0</v>
      </c>
      <c r="M9283" s="125"/>
      <c r="N9283" s="125">
        <f>H9283*M9283</f>
        <v>0</v>
      </c>
      <c r="O9283" s="127">
        <v>15</v>
      </c>
      <c r="P9283" s="127">
        <f>J9283*(O9283/100)</f>
        <v>0</v>
      </c>
      <c r="Q9283" s="127">
        <f>J9283+P9283</f>
        <v>0</v>
      </c>
      <c r="R9283" s="128"/>
      <c r="S9283" s="128" t="s">
        <v>538</v>
      </c>
      <c r="T9283" s="129">
        <v>1</v>
      </c>
      <c r="U9283" s="8"/>
      <c r="V9283" s="8"/>
      <c r="W9283" s="8"/>
      <c r="X9283" s="60"/>
    </row>
    <row r="9284" spans="1:27" ht="9.75" outlineLevel="5" x14ac:dyDescent="0.2">
      <c r="A9284" s="130"/>
      <c r="B9284" s="131"/>
      <c r="C9284" s="131"/>
      <c r="D9284" s="132"/>
      <c r="E9284" s="136" t="s">
        <v>0</v>
      </c>
      <c r="F9284" s="159" t="s">
        <v>4287</v>
      </c>
      <c r="G9284" s="159"/>
      <c r="H9284" s="160"/>
      <c r="I9284" s="161"/>
      <c r="J9284" s="162"/>
      <c r="K9284" s="134"/>
      <c r="L9284" s="134"/>
      <c r="M9284" s="134"/>
      <c r="N9284" s="134"/>
      <c r="O9284" s="135"/>
      <c r="P9284" s="135"/>
      <c r="Q9284" s="135"/>
      <c r="R9284" s="132"/>
      <c r="S9284" s="132"/>
      <c r="T9284" s="131"/>
      <c r="U9284" s="6"/>
      <c r="V9284" s="8"/>
      <c r="W9284" s="8"/>
      <c r="X9284" s="133" t="str">
        <f>F9284</f>
        <v>Montáž kamerového systému vnitřní kamery</v>
      </c>
      <c r="Y9284" s="9"/>
      <c r="AA9284" s="11"/>
    </row>
    <row r="9285" spans="1:27" ht="7.5" customHeight="1" outlineLevel="5" x14ac:dyDescent="0.15">
      <c r="B9285" s="69"/>
      <c r="C9285" s="69"/>
      <c r="D9285" s="60"/>
      <c r="E9285" s="60"/>
      <c r="F9285" s="61"/>
      <c r="G9285" s="60"/>
      <c r="H9285" s="65"/>
      <c r="I9285" s="105"/>
      <c r="J9285" s="63"/>
      <c r="K9285" s="65"/>
      <c r="L9285" s="65"/>
      <c r="M9285" s="65"/>
      <c r="N9285" s="65"/>
      <c r="O9285" s="63"/>
      <c r="P9285" s="63"/>
      <c r="Q9285" s="63"/>
      <c r="R9285" s="60"/>
      <c r="S9285" s="60"/>
      <c r="T9285" s="69"/>
      <c r="U9285" s="8"/>
      <c r="X9285" s="60"/>
    </row>
    <row r="9286" spans="1:27" ht="33.75" outlineLevel="4" x14ac:dyDescent="0.2">
      <c r="A9286" s="4"/>
      <c r="B9286" s="120"/>
      <c r="C9286" s="121">
        <v>2</v>
      </c>
      <c r="D9286" s="122" t="s">
        <v>760</v>
      </c>
      <c r="E9286" s="123" t="s">
        <v>4288</v>
      </c>
      <c r="F9286" s="124" t="s">
        <v>4289</v>
      </c>
      <c r="G9286" s="122" t="s">
        <v>3656</v>
      </c>
      <c r="H9286" s="125">
        <v>4</v>
      </c>
      <c r="I9286" s="126">
        <v>0</v>
      </c>
      <c r="J9286" s="127">
        <f>H9286*I9286</f>
        <v>0</v>
      </c>
      <c r="K9286" s="125"/>
      <c r="L9286" s="125">
        <f>H9286*K9286</f>
        <v>0</v>
      </c>
      <c r="M9286" s="125"/>
      <c r="N9286" s="125">
        <f>H9286*M9286</f>
        <v>0</v>
      </c>
      <c r="O9286" s="127">
        <v>15</v>
      </c>
      <c r="P9286" s="127">
        <f>J9286*(O9286/100)</f>
        <v>0</v>
      </c>
      <c r="Q9286" s="127">
        <f>J9286+P9286</f>
        <v>0</v>
      </c>
      <c r="R9286" s="128"/>
      <c r="S9286" s="128" t="s">
        <v>776</v>
      </c>
      <c r="T9286" s="129">
        <v>1</v>
      </c>
      <c r="U9286" s="8"/>
      <c r="V9286" s="8"/>
      <c r="W9286" s="8"/>
      <c r="X9286" s="60"/>
    </row>
    <row r="9287" spans="1:27" ht="9.75" outlineLevel="5" x14ac:dyDescent="0.2">
      <c r="A9287" s="130"/>
      <c r="B9287" s="131"/>
      <c r="C9287" s="131"/>
      <c r="D9287" s="132"/>
      <c r="E9287" s="136" t="s">
        <v>0</v>
      </c>
      <c r="F9287" s="159" t="s">
        <v>763</v>
      </c>
      <c r="G9287" s="159"/>
      <c r="H9287" s="160"/>
      <c r="I9287" s="161"/>
      <c r="J9287" s="162"/>
      <c r="K9287" s="134"/>
      <c r="L9287" s="134"/>
      <c r="M9287" s="134"/>
      <c r="N9287" s="134"/>
      <c r="O9287" s="135"/>
      <c r="P9287" s="135"/>
      <c r="Q9287" s="135"/>
      <c r="R9287" s="132"/>
      <c r="S9287" s="132"/>
      <c r="T9287" s="131"/>
      <c r="U9287" s="6"/>
      <c r="V9287" s="8"/>
      <c r="W9287" s="8"/>
      <c r="X9287" s="133" t="str">
        <f>F9287</f>
        <v>---</v>
      </c>
      <c r="Y9287" s="9"/>
      <c r="AA9287" s="11"/>
    </row>
    <row r="9288" spans="1:27" ht="7.5" customHeight="1" outlineLevel="5" x14ac:dyDescent="0.15">
      <c r="B9288" s="69"/>
      <c r="C9288" s="69"/>
      <c r="D9288" s="60"/>
      <c r="E9288" s="60"/>
      <c r="F9288" s="61"/>
      <c r="G9288" s="60"/>
      <c r="H9288" s="65"/>
      <c r="I9288" s="105"/>
      <c r="J9288" s="63"/>
      <c r="K9288" s="65"/>
      <c r="L9288" s="65"/>
      <c r="M9288" s="65"/>
      <c r="N9288" s="65"/>
      <c r="O9288" s="63"/>
      <c r="P9288" s="63"/>
      <c r="Q9288" s="63"/>
      <c r="R9288" s="60"/>
      <c r="S9288" s="60"/>
      <c r="T9288" s="69"/>
      <c r="U9288" s="8"/>
      <c r="X9288" s="60"/>
    </row>
    <row r="9289" spans="1:27" ht="11.25" outlineLevel="4" x14ac:dyDescent="0.2">
      <c r="A9289" s="4"/>
      <c r="B9289" s="120"/>
      <c r="C9289" s="121">
        <v>3</v>
      </c>
      <c r="D9289" s="122" t="s">
        <v>760</v>
      </c>
      <c r="E9289" s="123" t="s">
        <v>4290</v>
      </c>
      <c r="F9289" s="124" t="s">
        <v>4291</v>
      </c>
      <c r="G9289" s="122" t="s">
        <v>3656</v>
      </c>
      <c r="H9289" s="125">
        <v>4</v>
      </c>
      <c r="I9289" s="126">
        <v>0</v>
      </c>
      <c r="J9289" s="127">
        <f>H9289*I9289</f>
        <v>0</v>
      </c>
      <c r="K9289" s="125"/>
      <c r="L9289" s="125">
        <f>H9289*K9289</f>
        <v>0</v>
      </c>
      <c r="M9289" s="125"/>
      <c r="N9289" s="125">
        <f>H9289*M9289</f>
        <v>0</v>
      </c>
      <c r="O9289" s="127">
        <v>15</v>
      </c>
      <c r="P9289" s="127">
        <f>J9289*(O9289/100)</f>
        <v>0</v>
      </c>
      <c r="Q9289" s="127">
        <f>J9289+P9289</f>
        <v>0</v>
      </c>
      <c r="R9289" s="128"/>
      <c r="S9289" s="128" t="s">
        <v>776</v>
      </c>
      <c r="T9289" s="129">
        <v>1</v>
      </c>
      <c r="U9289" s="8"/>
      <c r="V9289" s="8"/>
      <c r="W9289" s="8"/>
      <c r="X9289" s="60"/>
    </row>
    <row r="9290" spans="1:27" ht="9.75" outlineLevel="5" x14ac:dyDescent="0.2">
      <c r="A9290" s="130"/>
      <c r="B9290" s="131"/>
      <c r="C9290" s="131"/>
      <c r="D9290" s="132"/>
      <c r="E9290" s="136" t="s">
        <v>0</v>
      </c>
      <c r="F9290" s="159" t="s">
        <v>763</v>
      </c>
      <c r="G9290" s="159"/>
      <c r="H9290" s="160"/>
      <c r="I9290" s="161"/>
      <c r="J9290" s="162"/>
      <c r="K9290" s="134"/>
      <c r="L9290" s="134"/>
      <c r="M9290" s="134"/>
      <c r="N9290" s="134"/>
      <c r="O9290" s="135"/>
      <c r="P9290" s="135"/>
      <c r="Q9290" s="135"/>
      <c r="R9290" s="132"/>
      <c r="S9290" s="132"/>
      <c r="T9290" s="131"/>
      <c r="U9290" s="6"/>
      <c r="V9290" s="8"/>
      <c r="W9290" s="8"/>
      <c r="X9290" s="133" t="str">
        <f>F9290</f>
        <v>---</v>
      </c>
      <c r="Y9290" s="9"/>
      <c r="AA9290" s="11"/>
    </row>
    <row r="9291" spans="1:27" ht="7.5" customHeight="1" outlineLevel="5" x14ac:dyDescent="0.15">
      <c r="B9291" s="69"/>
      <c r="C9291" s="69"/>
      <c r="D9291" s="60"/>
      <c r="E9291" s="60"/>
      <c r="F9291" s="61"/>
      <c r="G9291" s="60"/>
      <c r="H9291" s="65"/>
      <c r="I9291" s="105"/>
      <c r="J9291" s="63"/>
      <c r="K9291" s="65"/>
      <c r="L9291" s="65"/>
      <c r="M9291" s="65"/>
      <c r="N9291" s="65"/>
      <c r="O9291" s="63"/>
      <c r="P9291" s="63"/>
      <c r="Q9291" s="63"/>
      <c r="R9291" s="60"/>
      <c r="S9291" s="60"/>
      <c r="T9291" s="69"/>
      <c r="U9291" s="8"/>
      <c r="X9291" s="60"/>
    </row>
    <row r="9292" spans="1:27" ht="11.25" outlineLevel="4" x14ac:dyDescent="0.2">
      <c r="A9292" s="4"/>
      <c r="B9292" s="120"/>
      <c r="C9292" s="121">
        <v>4</v>
      </c>
      <c r="D9292" s="122" t="s">
        <v>534</v>
      </c>
      <c r="E9292" s="123" t="s">
        <v>4218</v>
      </c>
      <c r="F9292" s="124" t="s">
        <v>4219</v>
      </c>
      <c r="G9292" s="122" t="s">
        <v>752</v>
      </c>
      <c r="H9292" s="125">
        <v>150</v>
      </c>
      <c r="I9292" s="126">
        <v>0</v>
      </c>
      <c r="J9292" s="127">
        <f>H9292*I9292</f>
        <v>0</v>
      </c>
      <c r="K9292" s="125"/>
      <c r="L9292" s="125">
        <f>H9292*K9292</f>
        <v>0</v>
      </c>
      <c r="M9292" s="125"/>
      <c r="N9292" s="125">
        <f>H9292*M9292</f>
        <v>0</v>
      </c>
      <c r="O9292" s="127">
        <v>15</v>
      </c>
      <c r="P9292" s="127">
        <f>J9292*(O9292/100)</f>
        <v>0</v>
      </c>
      <c r="Q9292" s="127">
        <f>J9292+P9292</f>
        <v>0</v>
      </c>
      <c r="R9292" s="128"/>
      <c r="S9292" s="128" t="s">
        <v>538</v>
      </c>
      <c r="T9292" s="129">
        <v>1</v>
      </c>
      <c r="U9292" s="8"/>
      <c r="V9292" s="8"/>
      <c r="W9292" s="8"/>
      <c r="X9292" s="60"/>
    </row>
    <row r="9293" spans="1:27" ht="9.75" outlineLevel="5" x14ac:dyDescent="0.2">
      <c r="A9293" s="130"/>
      <c r="B9293" s="131"/>
      <c r="C9293" s="131"/>
      <c r="D9293" s="132"/>
      <c r="E9293" s="136" t="s">
        <v>0</v>
      </c>
      <c r="F9293" s="159" t="s">
        <v>4220</v>
      </c>
      <c r="G9293" s="159"/>
      <c r="H9293" s="160"/>
      <c r="I9293" s="161"/>
      <c r="J9293" s="162"/>
      <c r="K9293" s="134"/>
      <c r="L9293" s="134"/>
      <c r="M9293" s="134"/>
      <c r="N9293" s="134"/>
      <c r="O9293" s="135"/>
      <c r="P9293" s="135"/>
      <c r="Q9293" s="135"/>
      <c r="R9293" s="132"/>
      <c r="S9293" s="132"/>
      <c r="T9293" s="131"/>
      <c r="U9293" s="6"/>
      <c r="V9293" s="8"/>
      <c r="W9293" s="8"/>
      <c r="X9293" s="133" t="str">
        <f>F9293</f>
        <v>Montáž trubek elektroinstalačních s nasunutím nebo našroubováním do krabic plastových ohebných, uložených pod omítku, vnější Ø přes 11 do 23 mm</v>
      </c>
      <c r="Y9293" s="9"/>
      <c r="AA9293" s="11"/>
    </row>
    <row r="9294" spans="1:27" ht="7.5" customHeight="1" outlineLevel="5" x14ac:dyDescent="0.15">
      <c r="B9294" s="69"/>
      <c r="C9294" s="69"/>
      <c r="D9294" s="60"/>
      <c r="E9294" s="60"/>
      <c r="F9294" s="61"/>
      <c r="G9294" s="60"/>
      <c r="H9294" s="65"/>
      <c r="I9294" s="105"/>
      <c r="J9294" s="63"/>
      <c r="K9294" s="65"/>
      <c r="L9294" s="65"/>
      <c r="M9294" s="65"/>
      <c r="N9294" s="65"/>
      <c r="O9294" s="63"/>
      <c r="P9294" s="63"/>
      <c r="Q9294" s="63"/>
      <c r="R9294" s="60"/>
      <c r="S9294" s="60"/>
      <c r="T9294" s="69"/>
      <c r="U9294" s="8"/>
      <c r="X9294" s="60"/>
    </row>
    <row r="9295" spans="1:27" ht="22.5" outlineLevel="4" x14ac:dyDescent="0.2">
      <c r="A9295" s="4"/>
      <c r="B9295" s="120"/>
      <c r="C9295" s="121">
        <v>5</v>
      </c>
      <c r="D9295" s="122" t="s">
        <v>760</v>
      </c>
      <c r="E9295" s="123" t="s">
        <v>4221</v>
      </c>
      <c r="F9295" s="124" t="s">
        <v>4222</v>
      </c>
      <c r="G9295" s="122" t="s">
        <v>3721</v>
      </c>
      <c r="H9295" s="125">
        <v>150</v>
      </c>
      <c r="I9295" s="126">
        <v>0</v>
      </c>
      <c r="J9295" s="127">
        <f>H9295*I9295</f>
        <v>0</v>
      </c>
      <c r="K9295" s="125"/>
      <c r="L9295" s="125">
        <f>H9295*K9295</f>
        <v>0</v>
      </c>
      <c r="M9295" s="125"/>
      <c r="N9295" s="125">
        <f>H9295*M9295</f>
        <v>0</v>
      </c>
      <c r="O9295" s="127">
        <v>15</v>
      </c>
      <c r="P9295" s="127">
        <f>J9295*(O9295/100)</f>
        <v>0</v>
      </c>
      <c r="Q9295" s="127">
        <f>J9295+P9295</f>
        <v>0</v>
      </c>
      <c r="R9295" s="128"/>
      <c r="S9295" s="128" t="s">
        <v>776</v>
      </c>
      <c r="T9295" s="129">
        <v>1</v>
      </c>
      <c r="U9295" s="8"/>
      <c r="V9295" s="8"/>
      <c r="W9295" s="8"/>
      <c r="X9295" s="60"/>
    </row>
    <row r="9296" spans="1:27" ht="9.75" outlineLevel="5" x14ac:dyDescent="0.2">
      <c r="A9296" s="130"/>
      <c r="B9296" s="131"/>
      <c r="C9296" s="131"/>
      <c r="D9296" s="132"/>
      <c r="E9296" s="136" t="s">
        <v>0</v>
      </c>
      <c r="F9296" s="159" t="s">
        <v>763</v>
      </c>
      <c r="G9296" s="159"/>
      <c r="H9296" s="160"/>
      <c r="I9296" s="161"/>
      <c r="J9296" s="162"/>
      <c r="K9296" s="134"/>
      <c r="L9296" s="134"/>
      <c r="M9296" s="134"/>
      <c r="N9296" s="134"/>
      <c r="O9296" s="135"/>
      <c r="P9296" s="135"/>
      <c r="Q9296" s="135"/>
      <c r="R9296" s="132"/>
      <c r="S9296" s="132"/>
      <c r="T9296" s="131"/>
      <c r="U9296" s="6"/>
      <c r="V9296" s="8"/>
      <c r="W9296" s="8"/>
      <c r="X9296" s="133" t="str">
        <f>F9296</f>
        <v>---</v>
      </c>
      <c r="Y9296" s="9"/>
      <c r="AA9296" s="11"/>
    </row>
    <row r="9297" spans="1:27" ht="7.5" customHeight="1" outlineLevel="5" x14ac:dyDescent="0.15">
      <c r="B9297" s="69"/>
      <c r="C9297" s="69"/>
      <c r="D9297" s="60"/>
      <c r="E9297" s="60"/>
      <c r="F9297" s="61"/>
      <c r="G9297" s="60"/>
      <c r="H9297" s="65"/>
      <c r="I9297" s="105"/>
      <c r="J9297" s="63"/>
      <c r="K9297" s="65"/>
      <c r="L9297" s="65"/>
      <c r="M9297" s="65"/>
      <c r="N9297" s="65"/>
      <c r="O9297" s="63"/>
      <c r="P9297" s="63"/>
      <c r="Q9297" s="63"/>
      <c r="R9297" s="60"/>
      <c r="S9297" s="60"/>
      <c r="T9297" s="69"/>
      <c r="U9297" s="8"/>
      <c r="X9297" s="60"/>
    </row>
    <row r="9298" spans="1:27" ht="11.25" outlineLevel="4" x14ac:dyDescent="0.2">
      <c r="A9298" s="4"/>
      <c r="B9298" s="120"/>
      <c r="C9298" s="121">
        <v>6</v>
      </c>
      <c r="D9298" s="122" t="s">
        <v>534</v>
      </c>
      <c r="E9298" s="123" t="s">
        <v>4046</v>
      </c>
      <c r="F9298" s="124" t="s">
        <v>4047</v>
      </c>
      <c r="G9298" s="122" t="s">
        <v>752</v>
      </c>
      <c r="H9298" s="125">
        <v>150</v>
      </c>
      <c r="I9298" s="126">
        <v>0</v>
      </c>
      <c r="J9298" s="127">
        <f>H9298*I9298</f>
        <v>0</v>
      </c>
      <c r="K9298" s="125"/>
      <c r="L9298" s="125">
        <f>H9298*K9298</f>
        <v>0</v>
      </c>
      <c r="M9298" s="125"/>
      <c r="N9298" s="125">
        <f>H9298*M9298</f>
        <v>0</v>
      </c>
      <c r="O9298" s="127">
        <v>15</v>
      </c>
      <c r="P9298" s="127">
        <f>J9298*(O9298/100)</f>
        <v>0</v>
      </c>
      <c r="Q9298" s="127">
        <f>J9298+P9298</f>
        <v>0</v>
      </c>
      <c r="R9298" s="128"/>
      <c r="S9298" s="128" t="s">
        <v>538</v>
      </c>
      <c r="T9298" s="129">
        <v>1</v>
      </c>
      <c r="U9298" s="8"/>
      <c r="V9298" s="8"/>
      <c r="W9298" s="8"/>
      <c r="X9298" s="60"/>
    </row>
    <row r="9299" spans="1:27" ht="9.75" outlineLevel="5" x14ac:dyDescent="0.2">
      <c r="A9299" s="130"/>
      <c r="B9299" s="131"/>
      <c r="C9299" s="131"/>
      <c r="D9299" s="132"/>
      <c r="E9299" s="136" t="s">
        <v>0</v>
      </c>
      <c r="F9299" s="159" t="s">
        <v>4048</v>
      </c>
      <c r="G9299" s="159"/>
      <c r="H9299" s="160"/>
      <c r="I9299" s="161"/>
      <c r="J9299" s="162"/>
      <c r="K9299" s="134"/>
      <c r="L9299" s="134"/>
      <c r="M9299" s="134"/>
      <c r="N9299" s="134"/>
      <c r="O9299" s="135"/>
      <c r="P9299" s="135"/>
      <c r="Q9299" s="135"/>
      <c r="R9299" s="132"/>
      <c r="S9299" s="132"/>
      <c r="T9299" s="131"/>
      <c r="U9299" s="6"/>
      <c r="V9299" s="8"/>
      <c r="W9299" s="8"/>
      <c r="X9299" s="133" t="str">
        <f>F9299</f>
        <v>Montáž kabelů sdělovacích pro vnitřní rozvody počtu žil do 15</v>
      </c>
      <c r="Y9299" s="9"/>
      <c r="AA9299" s="11"/>
    </row>
    <row r="9300" spans="1:27" ht="7.5" customHeight="1" outlineLevel="5" x14ac:dyDescent="0.15">
      <c r="B9300" s="69"/>
      <c r="C9300" s="69"/>
      <c r="D9300" s="60"/>
      <c r="E9300" s="60"/>
      <c r="F9300" s="61"/>
      <c r="G9300" s="60"/>
      <c r="H9300" s="65"/>
      <c r="I9300" s="105"/>
      <c r="J9300" s="63"/>
      <c r="K9300" s="65"/>
      <c r="L9300" s="65"/>
      <c r="M9300" s="65"/>
      <c r="N9300" s="65"/>
      <c r="O9300" s="63"/>
      <c r="P9300" s="63"/>
      <c r="Q9300" s="63"/>
      <c r="R9300" s="60"/>
      <c r="S9300" s="60"/>
      <c r="T9300" s="69"/>
      <c r="U9300" s="8"/>
      <c r="X9300" s="60"/>
    </row>
    <row r="9301" spans="1:27" ht="11.25" outlineLevel="4" x14ac:dyDescent="0.2">
      <c r="A9301" s="4"/>
      <c r="B9301" s="120"/>
      <c r="C9301" s="121">
        <v>7</v>
      </c>
      <c r="D9301" s="122" t="s">
        <v>760</v>
      </c>
      <c r="E9301" s="123" t="s">
        <v>4063</v>
      </c>
      <c r="F9301" s="124" t="s">
        <v>4064</v>
      </c>
      <c r="G9301" s="122" t="s">
        <v>752</v>
      </c>
      <c r="H9301" s="125">
        <v>150</v>
      </c>
      <c r="I9301" s="126">
        <v>0</v>
      </c>
      <c r="J9301" s="127">
        <f>H9301*I9301</f>
        <v>0</v>
      </c>
      <c r="K9301" s="125"/>
      <c r="L9301" s="125">
        <f>H9301*K9301</f>
        <v>0</v>
      </c>
      <c r="M9301" s="125"/>
      <c r="N9301" s="125">
        <f>H9301*M9301</f>
        <v>0</v>
      </c>
      <c r="O9301" s="127">
        <v>15</v>
      </c>
      <c r="P9301" s="127">
        <f>J9301*(O9301/100)</f>
        <v>0</v>
      </c>
      <c r="Q9301" s="127">
        <f>J9301+P9301</f>
        <v>0</v>
      </c>
      <c r="R9301" s="128"/>
      <c r="S9301" s="128" t="s">
        <v>776</v>
      </c>
      <c r="T9301" s="129">
        <v>1</v>
      </c>
      <c r="U9301" s="8"/>
      <c r="V9301" s="8"/>
      <c r="W9301" s="8"/>
      <c r="X9301" s="60"/>
    </row>
    <row r="9302" spans="1:27" ht="9.75" outlineLevel="5" x14ac:dyDescent="0.2">
      <c r="A9302" s="130"/>
      <c r="B9302" s="131"/>
      <c r="C9302" s="131"/>
      <c r="D9302" s="132"/>
      <c r="E9302" s="136" t="s">
        <v>0</v>
      </c>
      <c r="F9302" s="159" t="s">
        <v>763</v>
      </c>
      <c r="G9302" s="159"/>
      <c r="H9302" s="160"/>
      <c r="I9302" s="161"/>
      <c r="J9302" s="162"/>
      <c r="K9302" s="134"/>
      <c r="L9302" s="134"/>
      <c r="M9302" s="134"/>
      <c r="N9302" s="134"/>
      <c r="O9302" s="135"/>
      <c r="P9302" s="135"/>
      <c r="Q9302" s="135"/>
      <c r="R9302" s="132"/>
      <c r="S9302" s="132"/>
      <c r="T9302" s="131"/>
      <c r="U9302" s="6"/>
      <c r="V9302" s="8"/>
      <c r="W9302" s="8"/>
      <c r="X9302" s="133" t="str">
        <f>F9302</f>
        <v>---</v>
      </c>
      <c r="Y9302" s="9"/>
      <c r="AA9302" s="11"/>
    </row>
    <row r="9303" spans="1:27" ht="7.5" customHeight="1" outlineLevel="5" x14ac:dyDescent="0.15">
      <c r="B9303" s="69"/>
      <c r="C9303" s="69"/>
      <c r="D9303" s="60"/>
      <c r="E9303" s="60"/>
      <c r="F9303" s="61"/>
      <c r="G9303" s="60"/>
      <c r="H9303" s="65"/>
      <c r="I9303" s="105"/>
      <c r="J9303" s="63"/>
      <c r="K9303" s="65"/>
      <c r="L9303" s="65"/>
      <c r="M9303" s="65"/>
      <c r="N9303" s="65"/>
      <c r="O9303" s="63"/>
      <c r="P9303" s="63"/>
      <c r="Q9303" s="63"/>
      <c r="R9303" s="60"/>
      <c r="S9303" s="60"/>
      <c r="T9303" s="69"/>
      <c r="U9303" s="8"/>
      <c r="X9303" s="60"/>
    </row>
    <row r="9304" spans="1:27" ht="11.25" outlineLevel="4" x14ac:dyDescent="0.2">
      <c r="A9304" s="4"/>
      <c r="B9304" s="120"/>
      <c r="C9304" s="121">
        <v>8</v>
      </c>
      <c r="D9304" s="122" t="s">
        <v>534</v>
      </c>
      <c r="E9304" s="123" t="s">
        <v>4292</v>
      </c>
      <c r="F9304" s="124" t="s">
        <v>4293</v>
      </c>
      <c r="G9304" s="122" t="s">
        <v>724</v>
      </c>
      <c r="H9304" s="125">
        <v>1</v>
      </c>
      <c r="I9304" s="126">
        <v>0</v>
      </c>
      <c r="J9304" s="127">
        <f>H9304*I9304</f>
        <v>0</v>
      </c>
      <c r="K9304" s="125"/>
      <c r="L9304" s="125">
        <f>H9304*K9304</f>
        <v>0</v>
      </c>
      <c r="M9304" s="125"/>
      <c r="N9304" s="125">
        <f>H9304*M9304</f>
        <v>0</v>
      </c>
      <c r="O9304" s="127">
        <v>15</v>
      </c>
      <c r="P9304" s="127">
        <f>J9304*(O9304/100)</f>
        <v>0</v>
      </c>
      <c r="Q9304" s="127">
        <f>J9304+P9304</f>
        <v>0</v>
      </c>
      <c r="R9304" s="128"/>
      <c r="S9304" s="128" t="s">
        <v>538</v>
      </c>
      <c r="T9304" s="129">
        <v>1</v>
      </c>
      <c r="U9304" s="8"/>
      <c r="V9304" s="8"/>
      <c r="W9304" s="8"/>
      <c r="X9304" s="60"/>
    </row>
    <row r="9305" spans="1:27" ht="9.75" outlineLevel="5" x14ac:dyDescent="0.2">
      <c r="A9305" s="130"/>
      <c r="B9305" s="131"/>
      <c r="C9305" s="131"/>
      <c r="D9305" s="132"/>
      <c r="E9305" s="136" t="s">
        <v>0</v>
      </c>
      <c r="F9305" s="159" t="s">
        <v>4294</v>
      </c>
      <c r="G9305" s="159"/>
      <c r="H9305" s="160"/>
      <c r="I9305" s="161"/>
      <c r="J9305" s="162"/>
      <c r="K9305" s="134"/>
      <c r="L9305" s="134"/>
      <c r="M9305" s="134"/>
      <c r="N9305" s="134"/>
      <c r="O9305" s="135"/>
      <c r="P9305" s="135"/>
      <c r="Q9305" s="135"/>
      <c r="R9305" s="132"/>
      <c r="S9305" s="132"/>
      <c r="T9305" s="131"/>
      <c r="U9305" s="6"/>
      <c r="V9305" s="8"/>
      <c r="W9305" s="8"/>
      <c r="X9305" s="133" t="str">
        <f>F9305</f>
        <v>Montáž kamerového systému DVR nebo NAS, nahrávacího zařízení pro kamery</v>
      </c>
      <c r="Y9305" s="9"/>
      <c r="AA9305" s="11"/>
    </row>
    <row r="9306" spans="1:27" ht="7.5" customHeight="1" outlineLevel="5" x14ac:dyDescent="0.15">
      <c r="B9306" s="69"/>
      <c r="C9306" s="69"/>
      <c r="D9306" s="60"/>
      <c r="E9306" s="60"/>
      <c r="F9306" s="61"/>
      <c r="G9306" s="60"/>
      <c r="H9306" s="65"/>
      <c r="I9306" s="105"/>
      <c r="J9306" s="63"/>
      <c r="K9306" s="65"/>
      <c r="L9306" s="65"/>
      <c r="M9306" s="65"/>
      <c r="N9306" s="65"/>
      <c r="O9306" s="63"/>
      <c r="P9306" s="63"/>
      <c r="Q9306" s="63"/>
      <c r="R9306" s="60"/>
      <c r="S9306" s="60"/>
      <c r="T9306" s="69"/>
      <c r="U9306" s="8"/>
      <c r="X9306" s="60"/>
    </row>
    <row r="9307" spans="1:27" ht="33.75" outlineLevel="4" x14ac:dyDescent="0.2">
      <c r="A9307" s="4"/>
      <c r="B9307" s="120"/>
      <c r="C9307" s="121">
        <v>9</v>
      </c>
      <c r="D9307" s="122" t="s">
        <v>760</v>
      </c>
      <c r="E9307" s="123" t="s">
        <v>4295</v>
      </c>
      <c r="F9307" s="124" t="s">
        <v>4296</v>
      </c>
      <c r="G9307" s="122" t="s">
        <v>3656</v>
      </c>
      <c r="H9307" s="125">
        <v>1</v>
      </c>
      <c r="I9307" s="126">
        <v>0</v>
      </c>
      <c r="J9307" s="127">
        <f>H9307*I9307</f>
        <v>0</v>
      </c>
      <c r="K9307" s="125"/>
      <c r="L9307" s="125">
        <f>H9307*K9307</f>
        <v>0</v>
      </c>
      <c r="M9307" s="125"/>
      <c r="N9307" s="125">
        <f>H9307*M9307</f>
        <v>0</v>
      </c>
      <c r="O9307" s="127">
        <v>15</v>
      </c>
      <c r="P9307" s="127">
        <f>J9307*(O9307/100)</f>
        <v>0</v>
      </c>
      <c r="Q9307" s="127">
        <f>J9307+P9307</f>
        <v>0</v>
      </c>
      <c r="R9307" s="128"/>
      <c r="S9307" s="128" t="s">
        <v>776</v>
      </c>
      <c r="T9307" s="129">
        <v>1</v>
      </c>
      <c r="U9307" s="8"/>
      <c r="V9307" s="8"/>
      <c r="W9307" s="8"/>
      <c r="X9307" s="60"/>
    </row>
    <row r="9308" spans="1:27" ht="9.75" outlineLevel="5" x14ac:dyDescent="0.2">
      <c r="A9308" s="130"/>
      <c r="B9308" s="131"/>
      <c r="C9308" s="131"/>
      <c r="D9308" s="132"/>
      <c r="E9308" s="136" t="s">
        <v>0</v>
      </c>
      <c r="F9308" s="159" t="s">
        <v>763</v>
      </c>
      <c r="G9308" s="159"/>
      <c r="H9308" s="160"/>
      <c r="I9308" s="161"/>
      <c r="J9308" s="162"/>
      <c r="K9308" s="134"/>
      <c r="L9308" s="134"/>
      <c r="M9308" s="134"/>
      <c r="N9308" s="134"/>
      <c r="O9308" s="135"/>
      <c r="P9308" s="135"/>
      <c r="Q9308" s="135"/>
      <c r="R9308" s="132"/>
      <c r="S9308" s="132"/>
      <c r="T9308" s="131"/>
      <c r="U9308" s="6"/>
      <c r="V9308" s="8"/>
      <c r="W9308" s="8"/>
      <c r="X9308" s="133" t="str">
        <f>F9308</f>
        <v>---</v>
      </c>
      <c r="Y9308" s="9"/>
      <c r="AA9308" s="11"/>
    </row>
    <row r="9309" spans="1:27" ht="7.5" customHeight="1" outlineLevel="5" x14ac:dyDescent="0.15">
      <c r="B9309" s="69"/>
      <c r="C9309" s="69"/>
      <c r="D9309" s="60"/>
      <c r="E9309" s="60"/>
      <c r="F9309" s="61"/>
      <c r="G9309" s="60"/>
      <c r="H9309" s="65"/>
      <c r="I9309" s="105"/>
      <c r="J9309" s="63"/>
      <c r="K9309" s="65"/>
      <c r="L9309" s="65"/>
      <c r="M9309" s="65"/>
      <c r="N9309" s="65"/>
      <c r="O9309" s="63"/>
      <c r="P9309" s="63"/>
      <c r="Q9309" s="63"/>
      <c r="R9309" s="60"/>
      <c r="S9309" s="60"/>
      <c r="T9309" s="69"/>
      <c r="U9309" s="8"/>
      <c r="X9309" s="60"/>
    </row>
    <row r="9310" spans="1:27" ht="11.25" outlineLevel="4" x14ac:dyDescent="0.2">
      <c r="A9310" s="4"/>
      <c r="B9310" s="120"/>
      <c r="C9310" s="121">
        <v>10</v>
      </c>
      <c r="D9310" s="122" t="s">
        <v>760</v>
      </c>
      <c r="E9310" s="123" t="s">
        <v>4297</v>
      </c>
      <c r="F9310" s="124" t="s">
        <v>4298</v>
      </c>
      <c r="G9310" s="122" t="s">
        <v>3656</v>
      </c>
      <c r="H9310" s="125">
        <v>1</v>
      </c>
      <c r="I9310" s="126">
        <v>0</v>
      </c>
      <c r="J9310" s="127">
        <f>H9310*I9310</f>
        <v>0</v>
      </c>
      <c r="K9310" s="125"/>
      <c r="L9310" s="125">
        <f>H9310*K9310</f>
        <v>0</v>
      </c>
      <c r="M9310" s="125"/>
      <c r="N9310" s="125">
        <f>H9310*M9310</f>
        <v>0</v>
      </c>
      <c r="O9310" s="127">
        <v>15</v>
      </c>
      <c r="P9310" s="127">
        <f>J9310*(O9310/100)</f>
        <v>0</v>
      </c>
      <c r="Q9310" s="127">
        <f>J9310+P9310</f>
        <v>0</v>
      </c>
      <c r="R9310" s="128"/>
      <c r="S9310" s="128" t="s">
        <v>776</v>
      </c>
      <c r="T9310" s="129">
        <v>1</v>
      </c>
      <c r="U9310" s="8"/>
      <c r="V9310" s="8"/>
      <c r="W9310" s="8"/>
      <c r="X9310" s="60"/>
    </row>
    <row r="9311" spans="1:27" ht="9.75" outlineLevel="5" x14ac:dyDescent="0.2">
      <c r="A9311" s="130"/>
      <c r="B9311" s="131"/>
      <c r="C9311" s="131"/>
      <c r="D9311" s="132"/>
      <c r="E9311" s="136" t="s">
        <v>0</v>
      </c>
      <c r="F9311" s="159" t="s">
        <v>763</v>
      </c>
      <c r="G9311" s="159"/>
      <c r="H9311" s="160"/>
      <c r="I9311" s="161"/>
      <c r="J9311" s="162"/>
      <c r="K9311" s="134"/>
      <c r="L9311" s="134"/>
      <c r="M9311" s="134"/>
      <c r="N9311" s="134"/>
      <c r="O9311" s="135"/>
      <c r="P9311" s="135"/>
      <c r="Q9311" s="135"/>
      <c r="R9311" s="132"/>
      <c r="S9311" s="132"/>
      <c r="T9311" s="131"/>
      <c r="U9311" s="6"/>
      <c r="V9311" s="8"/>
      <c r="W9311" s="8"/>
      <c r="X9311" s="133" t="str">
        <f>F9311</f>
        <v>---</v>
      </c>
      <c r="Y9311" s="9"/>
      <c r="AA9311" s="11"/>
    </row>
    <row r="9312" spans="1:27" ht="7.5" customHeight="1" outlineLevel="5" x14ac:dyDescent="0.15">
      <c r="B9312" s="69"/>
      <c r="C9312" s="69"/>
      <c r="D9312" s="60"/>
      <c r="E9312" s="60"/>
      <c r="F9312" s="61"/>
      <c r="G9312" s="60"/>
      <c r="H9312" s="65"/>
      <c r="I9312" s="105"/>
      <c r="J9312" s="63"/>
      <c r="K9312" s="65"/>
      <c r="L9312" s="65"/>
      <c r="M9312" s="65"/>
      <c r="N9312" s="65"/>
      <c r="O9312" s="63"/>
      <c r="P9312" s="63"/>
      <c r="Q9312" s="63"/>
      <c r="R9312" s="60"/>
      <c r="S9312" s="60"/>
      <c r="T9312" s="69"/>
      <c r="U9312" s="8"/>
      <c r="X9312" s="60"/>
    </row>
    <row r="9313" spans="1:27" ht="11.25" outlineLevel="4" x14ac:dyDescent="0.2">
      <c r="A9313" s="4"/>
      <c r="B9313" s="120"/>
      <c r="C9313" s="121">
        <v>11</v>
      </c>
      <c r="D9313" s="122" t="s">
        <v>534</v>
      </c>
      <c r="E9313" s="123" t="s">
        <v>4299</v>
      </c>
      <c r="F9313" s="124" t="s">
        <v>4300</v>
      </c>
      <c r="G9313" s="122" t="s">
        <v>724</v>
      </c>
      <c r="H9313" s="125">
        <v>4</v>
      </c>
      <c r="I9313" s="126">
        <v>0</v>
      </c>
      <c r="J9313" s="127">
        <f>H9313*I9313</f>
        <v>0</v>
      </c>
      <c r="K9313" s="125"/>
      <c r="L9313" s="125">
        <f>H9313*K9313</f>
        <v>0</v>
      </c>
      <c r="M9313" s="125"/>
      <c r="N9313" s="125">
        <f>H9313*M9313</f>
        <v>0</v>
      </c>
      <c r="O9313" s="127">
        <v>15</v>
      </c>
      <c r="P9313" s="127">
        <f>J9313*(O9313/100)</f>
        <v>0</v>
      </c>
      <c r="Q9313" s="127">
        <f>J9313+P9313</f>
        <v>0</v>
      </c>
      <c r="R9313" s="128"/>
      <c r="S9313" s="128" t="s">
        <v>538</v>
      </c>
      <c r="T9313" s="129">
        <v>1</v>
      </c>
      <c r="U9313" s="8"/>
      <c r="V9313" s="8"/>
      <c r="W9313" s="8"/>
      <c r="X9313" s="60"/>
    </row>
    <row r="9314" spans="1:27" ht="9.75" outlineLevel="5" x14ac:dyDescent="0.2">
      <c r="A9314" s="130"/>
      <c r="B9314" s="131"/>
      <c r="C9314" s="131"/>
      <c r="D9314" s="132"/>
      <c r="E9314" s="136" t="s">
        <v>0</v>
      </c>
      <c r="F9314" s="159" t="s">
        <v>4301</v>
      </c>
      <c r="G9314" s="159"/>
      <c r="H9314" s="160"/>
      <c r="I9314" s="161"/>
      <c r="J9314" s="162"/>
      <c r="K9314" s="134"/>
      <c r="L9314" s="134"/>
      <c r="M9314" s="134"/>
      <c r="N9314" s="134"/>
      <c r="O9314" s="135"/>
      <c r="P9314" s="135"/>
      <c r="Q9314" s="135"/>
      <c r="R9314" s="132"/>
      <c r="S9314" s="132"/>
      <c r="T9314" s="131"/>
      <c r="U9314" s="6"/>
      <c r="V9314" s="8"/>
      <c r="W9314" s="8"/>
      <c r="X9314" s="133" t="str">
        <f>F9314</f>
        <v>Montáž kamerového systému nastavení a instalace licence k připojení jedné kamery k SW</v>
      </c>
      <c r="Y9314" s="9"/>
      <c r="AA9314" s="11"/>
    </row>
    <row r="9315" spans="1:27" ht="7.5" customHeight="1" outlineLevel="5" x14ac:dyDescent="0.15">
      <c r="B9315" s="69"/>
      <c r="C9315" s="69"/>
      <c r="D9315" s="60"/>
      <c r="E9315" s="60"/>
      <c r="F9315" s="61"/>
      <c r="G9315" s="60"/>
      <c r="H9315" s="65"/>
      <c r="I9315" s="105"/>
      <c r="J9315" s="63"/>
      <c r="K9315" s="65"/>
      <c r="L9315" s="65"/>
      <c r="M9315" s="65"/>
      <c r="N9315" s="65"/>
      <c r="O9315" s="63"/>
      <c r="P9315" s="63"/>
      <c r="Q9315" s="63"/>
      <c r="R9315" s="60"/>
      <c r="S9315" s="60"/>
      <c r="T9315" s="69"/>
      <c r="U9315" s="8"/>
      <c r="X9315" s="60"/>
    </row>
    <row r="9316" spans="1:27" ht="11.25" outlineLevel="4" x14ac:dyDescent="0.2">
      <c r="A9316" s="4"/>
      <c r="B9316" s="120"/>
      <c r="C9316" s="121">
        <v>12</v>
      </c>
      <c r="D9316" s="122" t="s">
        <v>534</v>
      </c>
      <c r="E9316" s="123" t="s">
        <v>4302</v>
      </c>
      <c r="F9316" s="124" t="s">
        <v>4303</v>
      </c>
      <c r="G9316" s="122" t="s">
        <v>724</v>
      </c>
      <c r="H9316" s="125">
        <v>4</v>
      </c>
      <c r="I9316" s="126">
        <v>0</v>
      </c>
      <c r="J9316" s="127">
        <f>H9316*I9316</f>
        <v>0</v>
      </c>
      <c r="K9316" s="125"/>
      <c r="L9316" s="125">
        <f>H9316*K9316</f>
        <v>0</v>
      </c>
      <c r="M9316" s="125"/>
      <c r="N9316" s="125">
        <f>H9316*M9316</f>
        <v>0</v>
      </c>
      <c r="O9316" s="127">
        <v>15</v>
      </c>
      <c r="P9316" s="127">
        <f>J9316*(O9316/100)</f>
        <v>0</v>
      </c>
      <c r="Q9316" s="127">
        <f>J9316+P9316</f>
        <v>0</v>
      </c>
      <c r="R9316" s="128"/>
      <c r="S9316" s="128" t="s">
        <v>538</v>
      </c>
      <c r="T9316" s="129">
        <v>1</v>
      </c>
      <c r="U9316" s="8"/>
      <c r="V9316" s="8"/>
      <c r="W9316" s="8"/>
      <c r="X9316" s="60"/>
    </row>
    <row r="9317" spans="1:27" ht="9.75" outlineLevel="5" x14ac:dyDescent="0.2">
      <c r="A9317" s="130"/>
      <c r="B9317" s="131"/>
      <c r="C9317" s="131"/>
      <c r="D9317" s="132"/>
      <c r="E9317" s="136" t="s">
        <v>0</v>
      </c>
      <c r="F9317" s="159" t="s">
        <v>4304</v>
      </c>
      <c r="G9317" s="159"/>
      <c r="H9317" s="160"/>
      <c r="I9317" s="161"/>
      <c r="J9317" s="162"/>
      <c r="K9317" s="134"/>
      <c r="L9317" s="134"/>
      <c r="M9317" s="134"/>
      <c r="N9317" s="134"/>
      <c r="O9317" s="135"/>
      <c r="P9317" s="135"/>
      <c r="Q9317" s="135"/>
      <c r="R9317" s="132"/>
      <c r="S9317" s="132"/>
      <c r="T9317" s="131"/>
      <c r="U9317" s="6"/>
      <c r="V9317" s="8"/>
      <c r="W9317" s="8"/>
      <c r="X9317" s="133" t="str">
        <f>F9317</f>
        <v>Montáž kamerového systému nastavení a instalace instalace a nastavení SW pro sledování kamer</v>
      </c>
      <c r="Y9317" s="9"/>
      <c r="AA9317" s="11"/>
    </row>
    <row r="9318" spans="1:27" ht="7.5" customHeight="1" outlineLevel="5" x14ac:dyDescent="0.15">
      <c r="B9318" s="69"/>
      <c r="C9318" s="69"/>
      <c r="D9318" s="60"/>
      <c r="E9318" s="60"/>
      <c r="F9318" s="61"/>
      <c r="G9318" s="60"/>
      <c r="H9318" s="65"/>
      <c r="I9318" s="105"/>
      <c r="J9318" s="63"/>
      <c r="K9318" s="65"/>
      <c r="L9318" s="65"/>
      <c r="M9318" s="65"/>
      <c r="N9318" s="65"/>
      <c r="O9318" s="63"/>
      <c r="P9318" s="63"/>
      <c r="Q9318" s="63"/>
      <c r="R9318" s="60"/>
      <c r="S9318" s="60"/>
      <c r="T9318" s="69"/>
      <c r="U9318" s="8"/>
      <c r="X9318" s="60"/>
    </row>
    <row r="9319" spans="1:27" ht="11.25" outlineLevel="4" x14ac:dyDescent="0.2">
      <c r="A9319" s="4"/>
      <c r="B9319" s="120"/>
      <c r="C9319" s="121">
        <v>13</v>
      </c>
      <c r="D9319" s="122" t="s">
        <v>534</v>
      </c>
      <c r="E9319" s="123" t="s">
        <v>4305</v>
      </c>
      <c r="F9319" s="124" t="s">
        <v>4306</v>
      </c>
      <c r="G9319" s="122" t="s">
        <v>724</v>
      </c>
      <c r="H9319" s="125">
        <v>4</v>
      </c>
      <c r="I9319" s="126">
        <v>0</v>
      </c>
      <c r="J9319" s="127">
        <f>H9319*I9319</f>
        <v>0</v>
      </c>
      <c r="K9319" s="125"/>
      <c r="L9319" s="125">
        <f>H9319*K9319</f>
        <v>0</v>
      </c>
      <c r="M9319" s="125"/>
      <c r="N9319" s="125">
        <f>H9319*M9319</f>
        <v>0</v>
      </c>
      <c r="O9319" s="127">
        <v>15</v>
      </c>
      <c r="P9319" s="127">
        <f>J9319*(O9319/100)</f>
        <v>0</v>
      </c>
      <c r="Q9319" s="127">
        <f>J9319+P9319</f>
        <v>0</v>
      </c>
      <c r="R9319" s="128"/>
      <c r="S9319" s="128" t="s">
        <v>538</v>
      </c>
      <c r="T9319" s="129">
        <v>1</v>
      </c>
      <c r="U9319" s="8"/>
      <c r="V9319" s="8"/>
      <c r="W9319" s="8"/>
      <c r="X9319" s="60"/>
    </row>
    <row r="9320" spans="1:27" ht="9.75" outlineLevel="5" x14ac:dyDescent="0.2">
      <c r="A9320" s="130"/>
      <c r="B9320" s="131"/>
      <c r="C9320" s="131"/>
      <c r="D9320" s="132"/>
      <c r="E9320" s="136" t="s">
        <v>0</v>
      </c>
      <c r="F9320" s="159" t="s">
        <v>4307</v>
      </c>
      <c r="G9320" s="159"/>
      <c r="H9320" s="160"/>
      <c r="I9320" s="161"/>
      <c r="J9320" s="162"/>
      <c r="K9320" s="134"/>
      <c r="L9320" s="134"/>
      <c r="M9320" s="134"/>
      <c r="N9320" s="134"/>
      <c r="O9320" s="135"/>
      <c r="P9320" s="135"/>
      <c r="Q9320" s="135"/>
      <c r="R9320" s="132"/>
      <c r="S9320" s="132"/>
      <c r="T9320" s="131"/>
      <c r="U9320" s="6"/>
      <c r="V9320" s="8"/>
      <c r="W9320" s="8"/>
      <c r="X9320" s="133" t="str">
        <f>F9320</f>
        <v>Montáž kamerového systému nastavení a instalace nastavení záběru podle přání uživatele</v>
      </c>
      <c r="Y9320" s="9"/>
      <c r="AA9320" s="11"/>
    </row>
    <row r="9321" spans="1:27" ht="7.5" customHeight="1" outlineLevel="5" x14ac:dyDescent="0.15">
      <c r="B9321" s="69"/>
      <c r="C9321" s="69"/>
      <c r="D9321" s="60"/>
      <c r="E9321" s="60"/>
      <c r="F9321" s="61"/>
      <c r="G9321" s="60"/>
      <c r="H9321" s="65"/>
      <c r="I9321" s="105"/>
      <c r="J9321" s="63"/>
      <c r="K9321" s="65"/>
      <c r="L9321" s="65"/>
      <c r="M9321" s="65"/>
      <c r="N9321" s="65"/>
      <c r="O9321" s="63"/>
      <c r="P9321" s="63"/>
      <c r="Q9321" s="63"/>
      <c r="R9321" s="60"/>
      <c r="S9321" s="60"/>
      <c r="T9321" s="69"/>
      <c r="U9321" s="8"/>
      <c r="X9321" s="60"/>
    </row>
    <row r="9322" spans="1:27" outlineLevel="4" x14ac:dyDescent="0.15">
      <c r="B9322" s="6"/>
      <c r="C9322" s="6"/>
      <c r="D9322" s="6"/>
      <c r="E9322" s="6"/>
      <c r="F9322" s="6"/>
      <c r="G9322" s="6"/>
      <c r="H9322" s="6"/>
      <c r="I9322" s="8"/>
      <c r="J9322" s="8"/>
      <c r="K9322" s="6"/>
      <c r="L9322" s="6"/>
      <c r="M9322" s="6"/>
      <c r="N9322" s="6"/>
      <c r="O9322" s="6"/>
      <c r="P9322" s="8"/>
      <c r="Q9322" s="8"/>
      <c r="R9322" s="8"/>
      <c r="S9322" s="6"/>
      <c r="T9322" s="6"/>
      <c r="X9322" s="6"/>
    </row>
    <row r="9323" spans="1:27" ht="11.25" outlineLevel="3" x14ac:dyDescent="0.2">
      <c r="A9323" s="96" t="s">
        <v>344</v>
      </c>
      <c r="B9323" s="100">
        <v>4</v>
      </c>
      <c r="C9323" s="114"/>
      <c r="D9323" s="115" t="s">
        <v>533</v>
      </c>
      <c r="E9323" s="115"/>
      <c r="F9323" s="116" t="s">
        <v>257</v>
      </c>
      <c r="G9323" s="115"/>
      <c r="H9323" s="117"/>
      <c r="I9323" s="118"/>
      <c r="J9323" s="98">
        <f>SUBTOTAL(9,J9324:J9339)</f>
        <v>0</v>
      </c>
      <c r="K9323" s="117"/>
      <c r="L9323" s="99">
        <f>SUBTOTAL(9,L9324:L9339)</f>
        <v>0</v>
      </c>
      <c r="M9323" s="117"/>
      <c r="N9323" s="99">
        <f>SUBTOTAL(9,N9324:N9339)</f>
        <v>0</v>
      </c>
      <c r="O9323" s="119"/>
      <c r="P9323" s="98">
        <f>SUBTOTAL(9,P9324:P9339)</f>
        <v>0</v>
      </c>
      <c r="Q9323" s="98">
        <f>SUBTOTAL(9,Q9324:Q9339)</f>
        <v>0</v>
      </c>
      <c r="R9323" s="115"/>
      <c r="S9323" s="115"/>
      <c r="T9323" s="100">
        <f>SUBTOTAL(9,T9324:T9339)</f>
        <v>5</v>
      </c>
      <c r="U9323" s="6"/>
      <c r="V9323" s="8"/>
      <c r="W9323" s="8"/>
      <c r="X9323" s="60"/>
    </row>
    <row r="9324" spans="1:27" ht="22.5" outlineLevel="4" x14ac:dyDescent="0.2">
      <c r="A9324" s="4"/>
      <c r="B9324" s="120"/>
      <c r="C9324" s="121">
        <v>1</v>
      </c>
      <c r="D9324" s="122" t="s">
        <v>760</v>
      </c>
      <c r="E9324" s="123" t="s">
        <v>4308</v>
      </c>
      <c r="F9324" s="124" t="s">
        <v>4309</v>
      </c>
      <c r="G9324" s="122" t="s">
        <v>3656</v>
      </c>
      <c r="H9324" s="125">
        <v>6</v>
      </c>
      <c r="I9324" s="126">
        <v>0</v>
      </c>
      <c r="J9324" s="127">
        <f>H9324*I9324</f>
        <v>0</v>
      </c>
      <c r="K9324" s="125"/>
      <c r="L9324" s="125">
        <f>H9324*K9324</f>
        <v>0</v>
      </c>
      <c r="M9324" s="125"/>
      <c r="N9324" s="125">
        <f>H9324*M9324</f>
        <v>0</v>
      </c>
      <c r="O9324" s="127">
        <v>15</v>
      </c>
      <c r="P9324" s="127">
        <f>J9324*(O9324/100)</f>
        <v>0</v>
      </c>
      <c r="Q9324" s="127">
        <f>J9324+P9324</f>
        <v>0</v>
      </c>
      <c r="R9324" s="128"/>
      <c r="S9324" s="128" t="s">
        <v>776</v>
      </c>
      <c r="T9324" s="129">
        <v>1</v>
      </c>
      <c r="U9324" s="8"/>
      <c r="V9324" s="8"/>
      <c r="W9324" s="8"/>
      <c r="X9324" s="60"/>
    </row>
    <row r="9325" spans="1:27" ht="9.75" outlineLevel="5" x14ac:dyDescent="0.2">
      <c r="A9325" s="130"/>
      <c r="B9325" s="131"/>
      <c r="C9325" s="131"/>
      <c r="D9325" s="132"/>
      <c r="E9325" s="136" t="s">
        <v>0</v>
      </c>
      <c r="F9325" s="159" t="s">
        <v>763</v>
      </c>
      <c r="G9325" s="159"/>
      <c r="H9325" s="160"/>
      <c r="I9325" s="161"/>
      <c r="J9325" s="162"/>
      <c r="K9325" s="134"/>
      <c r="L9325" s="134"/>
      <c r="M9325" s="134"/>
      <c r="N9325" s="134"/>
      <c r="O9325" s="135"/>
      <c r="P9325" s="135"/>
      <c r="Q9325" s="135"/>
      <c r="R9325" s="132"/>
      <c r="S9325" s="132"/>
      <c r="T9325" s="131"/>
      <c r="U9325" s="6"/>
      <c r="V9325" s="8"/>
      <c r="W9325" s="8"/>
      <c r="X9325" s="133" t="str">
        <f>F9325</f>
        <v>---</v>
      </c>
      <c r="Y9325" s="9"/>
      <c r="AA9325" s="11"/>
    </row>
    <row r="9326" spans="1:27" ht="7.5" customHeight="1" outlineLevel="5" x14ac:dyDescent="0.15">
      <c r="B9326" s="69"/>
      <c r="C9326" s="69"/>
      <c r="D9326" s="60"/>
      <c r="E9326" s="60"/>
      <c r="F9326" s="61"/>
      <c r="G9326" s="60"/>
      <c r="H9326" s="65"/>
      <c r="I9326" s="105"/>
      <c r="J9326" s="63"/>
      <c r="K9326" s="65"/>
      <c r="L9326" s="65"/>
      <c r="M9326" s="65"/>
      <c r="N9326" s="65"/>
      <c r="O9326" s="63"/>
      <c r="P9326" s="63"/>
      <c r="Q9326" s="63"/>
      <c r="R9326" s="60"/>
      <c r="S9326" s="60"/>
      <c r="T9326" s="69"/>
      <c r="U9326" s="8"/>
      <c r="X9326" s="60"/>
    </row>
    <row r="9327" spans="1:27" ht="33.75" outlineLevel="4" x14ac:dyDescent="0.2">
      <c r="A9327" s="4"/>
      <c r="B9327" s="120"/>
      <c r="C9327" s="121">
        <v>2</v>
      </c>
      <c r="D9327" s="122" t="s">
        <v>760</v>
      </c>
      <c r="E9327" s="123" t="s">
        <v>4310</v>
      </c>
      <c r="F9327" s="124" t="s">
        <v>4311</v>
      </c>
      <c r="G9327" s="122" t="s">
        <v>4312</v>
      </c>
      <c r="H9327" s="125">
        <v>6</v>
      </c>
      <c r="I9327" s="126">
        <v>0</v>
      </c>
      <c r="J9327" s="127">
        <f>H9327*I9327</f>
        <v>0</v>
      </c>
      <c r="K9327" s="125"/>
      <c r="L9327" s="125">
        <f>H9327*K9327</f>
        <v>0</v>
      </c>
      <c r="M9327" s="125"/>
      <c r="N9327" s="125">
        <f>H9327*M9327</f>
        <v>0</v>
      </c>
      <c r="O9327" s="127">
        <v>15</v>
      </c>
      <c r="P9327" s="127">
        <f>J9327*(O9327/100)</f>
        <v>0</v>
      </c>
      <c r="Q9327" s="127">
        <f>J9327+P9327</f>
        <v>0</v>
      </c>
      <c r="R9327" s="128"/>
      <c r="S9327" s="128" t="s">
        <v>776</v>
      </c>
      <c r="T9327" s="129">
        <v>1</v>
      </c>
      <c r="U9327" s="8"/>
      <c r="V9327" s="8"/>
      <c r="W9327" s="8"/>
      <c r="X9327" s="60"/>
    </row>
    <row r="9328" spans="1:27" ht="9.75" outlineLevel="5" x14ac:dyDescent="0.2">
      <c r="A9328" s="130"/>
      <c r="B9328" s="131"/>
      <c r="C9328" s="131"/>
      <c r="D9328" s="132"/>
      <c r="E9328" s="136" t="s">
        <v>0</v>
      </c>
      <c r="F9328" s="159" t="s">
        <v>763</v>
      </c>
      <c r="G9328" s="159"/>
      <c r="H9328" s="160"/>
      <c r="I9328" s="161"/>
      <c r="J9328" s="162"/>
      <c r="K9328" s="134"/>
      <c r="L9328" s="134"/>
      <c r="M9328" s="134"/>
      <c r="N9328" s="134"/>
      <c r="O9328" s="135"/>
      <c r="P9328" s="135"/>
      <c r="Q9328" s="135"/>
      <c r="R9328" s="132"/>
      <c r="S9328" s="132"/>
      <c r="T9328" s="131"/>
      <c r="U9328" s="6"/>
      <c r="V9328" s="8"/>
      <c r="W9328" s="8"/>
      <c r="X9328" s="133" t="str">
        <f>F9328</f>
        <v>---</v>
      </c>
      <c r="Y9328" s="9"/>
      <c r="AA9328" s="11"/>
    </row>
    <row r="9329" spans="1:27" ht="7.5" customHeight="1" outlineLevel="5" x14ac:dyDescent="0.15">
      <c r="B9329" s="69"/>
      <c r="C9329" s="69"/>
      <c r="D9329" s="60"/>
      <c r="E9329" s="60"/>
      <c r="F9329" s="61"/>
      <c r="G9329" s="60"/>
      <c r="H9329" s="65"/>
      <c r="I9329" s="105"/>
      <c r="J9329" s="63"/>
      <c r="K9329" s="65"/>
      <c r="L9329" s="65"/>
      <c r="M9329" s="65"/>
      <c r="N9329" s="65"/>
      <c r="O9329" s="63"/>
      <c r="P9329" s="63"/>
      <c r="Q9329" s="63"/>
      <c r="R9329" s="60"/>
      <c r="S9329" s="60"/>
      <c r="T9329" s="69"/>
      <c r="U9329" s="8"/>
      <c r="X9329" s="60"/>
    </row>
    <row r="9330" spans="1:27" ht="33.75" outlineLevel="4" x14ac:dyDescent="0.2">
      <c r="A9330" s="4"/>
      <c r="B9330" s="120"/>
      <c r="C9330" s="121">
        <v>3</v>
      </c>
      <c r="D9330" s="122" t="s">
        <v>760</v>
      </c>
      <c r="E9330" s="123" t="s">
        <v>4313</v>
      </c>
      <c r="F9330" s="124" t="s">
        <v>4314</v>
      </c>
      <c r="G9330" s="122" t="s">
        <v>4312</v>
      </c>
      <c r="H9330" s="125">
        <v>6</v>
      </c>
      <c r="I9330" s="126">
        <v>0</v>
      </c>
      <c r="J9330" s="127">
        <f>H9330*I9330</f>
        <v>0</v>
      </c>
      <c r="K9330" s="125"/>
      <c r="L9330" s="125">
        <f>H9330*K9330</f>
        <v>0</v>
      </c>
      <c r="M9330" s="125"/>
      <c r="N9330" s="125">
        <f>H9330*M9330</f>
        <v>0</v>
      </c>
      <c r="O9330" s="127">
        <v>15</v>
      </c>
      <c r="P9330" s="127">
        <f>J9330*(O9330/100)</f>
        <v>0</v>
      </c>
      <c r="Q9330" s="127">
        <f>J9330+P9330</f>
        <v>0</v>
      </c>
      <c r="R9330" s="128"/>
      <c r="S9330" s="128" t="s">
        <v>776</v>
      </c>
      <c r="T9330" s="129">
        <v>1</v>
      </c>
      <c r="U9330" s="8"/>
      <c r="V9330" s="8"/>
      <c r="W9330" s="8"/>
      <c r="X9330" s="60"/>
    </row>
    <row r="9331" spans="1:27" ht="9.75" outlineLevel="5" x14ac:dyDescent="0.2">
      <c r="A9331" s="130"/>
      <c r="B9331" s="131"/>
      <c r="C9331" s="131"/>
      <c r="D9331" s="132"/>
      <c r="E9331" s="136" t="s">
        <v>0</v>
      </c>
      <c r="F9331" s="159" t="s">
        <v>763</v>
      </c>
      <c r="G9331" s="159"/>
      <c r="H9331" s="160"/>
      <c r="I9331" s="161"/>
      <c r="J9331" s="162"/>
      <c r="K9331" s="134"/>
      <c r="L9331" s="134"/>
      <c r="M9331" s="134"/>
      <c r="N9331" s="134"/>
      <c r="O9331" s="135"/>
      <c r="P9331" s="135"/>
      <c r="Q9331" s="135"/>
      <c r="R9331" s="132"/>
      <c r="S9331" s="132"/>
      <c r="T9331" s="131"/>
      <c r="U9331" s="6"/>
      <c r="V9331" s="8"/>
      <c r="W9331" s="8"/>
      <c r="X9331" s="133" t="str">
        <f>F9331</f>
        <v>---</v>
      </c>
      <c r="Y9331" s="9"/>
      <c r="AA9331" s="11"/>
    </row>
    <row r="9332" spans="1:27" ht="7.5" customHeight="1" outlineLevel="5" x14ac:dyDescent="0.15">
      <c r="B9332" s="69"/>
      <c r="C9332" s="69"/>
      <c r="D9332" s="60"/>
      <c r="E9332" s="60"/>
      <c r="F9332" s="61"/>
      <c r="G9332" s="60"/>
      <c r="H9332" s="65"/>
      <c r="I9332" s="105"/>
      <c r="J9332" s="63"/>
      <c r="K9332" s="65"/>
      <c r="L9332" s="65"/>
      <c r="M9332" s="65"/>
      <c r="N9332" s="65"/>
      <c r="O9332" s="63"/>
      <c r="P9332" s="63"/>
      <c r="Q9332" s="63"/>
      <c r="R9332" s="60"/>
      <c r="S9332" s="60"/>
      <c r="T9332" s="69"/>
      <c r="U9332" s="8"/>
      <c r="X9332" s="60"/>
    </row>
    <row r="9333" spans="1:27" ht="33.75" outlineLevel="4" x14ac:dyDescent="0.2">
      <c r="A9333" s="4"/>
      <c r="B9333" s="120"/>
      <c r="C9333" s="121">
        <v>4</v>
      </c>
      <c r="D9333" s="122" t="s">
        <v>760</v>
      </c>
      <c r="E9333" s="123" t="s">
        <v>4315</v>
      </c>
      <c r="F9333" s="124" t="s">
        <v>4316</v>
      </c>
      <c r="G9333" s="122" t="s">
        <v>4312</v>
      </c>
      <c r="H9333" s="125">
        <v>6</v>
      </c>
      <c r="I9333" s="126">
        <v>0</v>
      </c>
      <c r="J9333" s="127">
        <f>H9333*I9333</f>
        <v>0</v>
      </c>
      <c r="K9333" s="125"/>
      <c r="L9333" s="125">
        <f>H9333*K9333</f>
        <v>0</v>
      </c>
      <c r="M9333" s="125"/>
      <c r="N9333" s="125">
        <f>H9333*M9333</f>
        <v>0</v>
      </c>
      <c r="O9333" s="127">
        <v>15</v>
      </c>
      <c r="P9333" s="127">
        <f>J9333*(O9333/100)</f>
        <v>0</v>
      </c>
      <c r="Q9333" s="127">
        <f>J9333+P9333</f>
        <v>0</v>
      </c>
      <c r="R9333" s="128"/>
      <c r="S9333" s="128" t="s">
        <v>776</v>
      </c>
      <c r="T9333" s="129">
        <v>1</v>
      </c>
      <c r="U9333" s="8"/>
      <c r="V9333" s="8"/>
      <c r="W9333" s="8"/>
      <c r="X9333" s="60"/>
    </row>
    <row r="9334" spans="1:27" ht="9.75" outlineLevel="5" x14ac:dyDescent="0.2">
      <c r="A9334" s="130"/>
      <c r="B9334" s="131"/>
      <c r="C9334" s="131"/>
      <c r="D9334" s="132"/>
      <c r="E9334" s="136" t="s">
        <v>0</v>
      </c>
      <c r="F9334" s="159" t="s">
        <v>763</v>
      </c>
      <c r="G9334" s="159"/>
      <c r="H9334" s="160"/>
      <c r="I9334" s="161"/>
      <c r="J9334" s="162"/>
      <c r="K9334" s="134"/>
      <c r="L9334" s="134"/>
      <c r="M9334" s="134"/>
      <c r="N9334" s="134"/>
      <c r="O9334" s="135"/>
      <c r="P9334" s="135"/>
      <c r="Q9334" s="135"/>
      <c r="R9334" s="132"/>
      <c r="S9334" s="132"/>
      <c r="T9334" s="131"/>
      <c r="U9334" s="6"/>
      <c r="V9334" s="8"/>
      <c r="W9334" s="8"/>
      <c r="X9334" s="133" t="str">
        <f>F9334</f>
        <v>---</v>
      </c>
      <c r="Y9334" s="9"/>
      <c r="AA9334" s="11"/>
    </row>
    <row r="9335" spans="1:27" ht="7.5" customHeight="1" outlineLevel="5" x14ac:dyDescent="0.15">
      <c r="B9335" s="69"/>
      <c r="C9335" s="69"/>
      <c r="D9335" s="60"/>
      <c r="E9335" s="60"/>
      <c r="F9335" s="61"/>
      <c r="G9335" s="60"/>
      <c r="H9335" s="65"/>
      <c r="I9335" s="105"/>
      <c r="J9335" s="63"/>
      <c r="K9335" s="65"/>
      <c r="L9335" s="65"/>
      <c r="M9335" s="65"/>
      <c r="N9335" s="65"/>
      <c r="O9335" s="63"/>
      <c r="P9335" s="63"/>
      <c r="Q9335" s="63"/>
      <c r="R9335" s="60"/>
      <c r="S9335" s="60"/>
      <c r="T9335" s="69"/>
      <c r="U9335" s="8"/>
      <c r="X9335" s="60"/>
    </row>
    <row r="9336" spans="1:27" ht="11.25" outlineLevel="4" x14ac:dyDescent="0.2">
      <c r="A9336" s="4"/>
      <c r="B9336" s="120"/>
      <c r="C9336" s="121">
        <v>5</v>
      </c>
      <c r="D9336" s="122" t="s">
        <v>3747</v>
      </c>
      <c r="E9336" s="123" t="s">
        <v>4091</v>
      </c>
      <c r="F9336" s="124" t="s">
        <v>4092</v>
      </c>
      <c r="G9336" s="122" t="s">
        <v>3757</v>
      </c>
      <c r="H9336" s="125">
        <v>30</v>
      </c>
      <c r="I9336" s="126">
        <v>0</v>
      </c>
      <c r="J9336" s="127">
        <f>H9336*I9336</f>
        <v>0</v>
      </c>
      <c r="K9336" s="125"/>
      <c r="L9336" s="125">
        <f>H9336*K9336</f>
        <v>0</v>
      </c>
      <c r="M9336" s="125"/>
      <c r="N9336" s="125">
        <f>H9336*M9336</f>
        <v>0</v>
      </c>
      <c r="O9336" s="127">
        <v>15</v>
      </c>
      <c r="P9336" s="127">
        <f>J9336*(O9336/100)</f>
        <v>0</v>
      </c>
      <c r="Q9336" s="127">
        <f>J9336+P9336</f>
        <v>0</v>
      </c>
      <c r="R9336" s="128"/>
      <c r="S9336" s="128" t="s">
        <v>538</v>
      </c>
      <c r="T9336" s="129">
        <v>1</v>
      </c>
      <c r="U9336" s="8"/>
      <c r="V9336" s="8"/>
      <c r="W9336" s="8"/>
      <c r="X9336" s="60"/>
    </row>
    <row r="9337" spans="1:27" ht="9.75" outlineLevel="5" x14ac:dyDescent="0.2">
      <c r="A9337" s="130"/>
      <c r="B9337" s="131"/>
      <c r="C9337" s="131"/>
      <c r="D9337" s="132"/>
      <c r="E9337" s="136" t="s">
        <v>0</v>
      </c>
      <c r="F9337" s="159" t="s">
        <v>4093</v>
      </c>
      <c r="G9337" s="159"/>
      <c r="H9337" s="160"/>
      <c r="I9337" s="161"/>
      <c r="J9337" s="162"/>
      <c r="K9337" s="134"/>
      <c r="L9337" s="134"/>
      <c r="M9337" s="134"/>
      <c r="N9337" s="134"/>
      <c r="O9337" s="135"/>
      <c r="P9337" s="135"/>
      <c r="Q9337" s="135"/>
      <c r="R9337" s="132"/>
      <c r="S9337" s="132"/>
      <c r="T9337" s="131"/>
      <c r="U9337" s="6"/>
      <c r="V9337" s="8"/>
      <c r="W9337" s="8"/>
      <c r="X9337" s="133" t="str">
        <f>F9337</f>
        <v>Hodinové zúčtovací sazby montáží technologických zařízení na stavebních objektech montér slaboproudých zařízení odborný</v>
      </c>
      <c r="Y9337" s="9"/>
      <c r="AA9337" s="11"/>
    </row>
    <row r="9338" spans="1:27" ht="7.5" customHeight="1" outlineLevel="5" x14ac:dyDescent="0.15">
      <c r="B9338" s="69"/>
      <c r="C9338" s="69"/>
      <c r="D9338" s="60"/>
      <c r="E9338" s="60"/>
      <c r="F9338" s="61"/>
      <c r="G9338" s="60"/>
      <c r="H9338" s="65"/>
      <c r="I9338" s="105"/>
      <c r="J9338" s="63"/>
      <c r="K9338" s="65"/>
      <c r="L9338" s="65"/>
      <c r="M9338" s="65"/>
      <c r="N9338" s="65"/>
      <c r="O9338" s="63"/>
      <c r="P9338" s="63"/>
      <c r="Q9338" s="63"/>
      <c r="R9338" s="60"/>
      <c r="S9338" s="60"/>
      <c r="T9338" s="69"/>
      <c r="U9338" s="8"/>
      <c r="X9338" s="60"/>
    </row>
    <row r="9339" spans="1:27" outlineLevel="4" x14ac:dyDescent="0.15">
      <c r="B9339" s="6"/>
      <c r="C9339" s="6"/>
      <c r="D9339" s="6"/>
      <c r="E9339" s="6"/>
      <c r="F9339" s="6"/>
      <c r="G9339" s="6"/>
      <c r="H9339" s="6"/>
      <c r="I9339" s="8"/>
      <c r="J9339" s="8"/>
      <c r="K9339" s="6"/>
      <c r="L9339" s="6"/>
      <c r="M9339" s="6"/>
      <c r="N9339" s="6"/>
      <c r="O9339" s="6"/>
      <c r="P9339" s="8"/>
      <c r="Q9339" s="8"/>
      <c r="R9339" s="8"/>
      <c r="S9339" s="6"/>
      <c r="T9339" s="6"/>
      <c r="X9339" s="6"/>
    </row>
    <row r="9340" spans="1:27" ht="11.25" outlineLevel="3" x14ac:dyDescent="0.2">
      <c r="A9340" s="96" t="s">
        <v>345</v>
      </c>
      <c r="B9340" s="100">
        <v>4</v>
      </c>
      <c r="C9340" s="114"/>
      <c r="D9340" s="115" t="s">
        <v>533</v>
      </c>
      <c r="E9340" s="115"/>
      <c r="F9340" s="116" t="s">
        <v>228</v>
      </c>
      <c r="G9340" s="115"/>
      <c r="H9340" s="117"/>
      <c r="I9340" s="118"/>
      <c r="J9340" s="98">
        <f>SUBTOTAL(9,J9341:J9353)</f>
        <v>0</v>
      </c>
      <c r="K9340" s="117"/>
      <c r="L9340" s="99">
        <f>SUBTOTAL(9,L9341:L9353)</f>
        <v>9.8000000000000014E-3</v>
      </c>
      <c r="M9340" s="117"/>
      <c r="N9340" s="99">
        <f>SUBTOTAL(9,N9341:N9353)</f>
        <v>4.2382499999999999</v>
      </c>
      <c r="O9340" s="119"/>
      <c r="P9340" s="98">
        <f>SUBTOTAL(9,P9341:P9353)</f>
        <v>0</v>
      </c>
      <c r="Q9340" s="98">
        <f>SUBTOTAL(9,Q9341:Q9353)</f>
        <v>0</v>
      </c>
      <c r="R9340" s="115"/>
      <c r="S9340" s="115"/>
      <c r="T9340" s="100">
        <f>SUBTOTAL(9,T9341:T9353)</f>
        <v>4</v>
      </c>
      <c r="U9340" s="6"/>
      <c r="V9340" s="8"/>
      <c r="W9340" s="8"/>
      <c r="X9340" s="60"/>
    </row>
    <row r="9341" spans="1:27" ht="11.25" outlineLevel="4" x14ac:dyDescent="0.2">
      <c r="A9341" s="4"/>
      <c r="B9341" s="120"/>
      <c r="C9341" s="121">
        <v>1</v>
      </c>
      <c r="D9341" s="122" t="s">
        <v>3747</v>
      </c>
      <c r="E9341" s="123" t="s">
        <v>3953</v>
      </c>
      <c r="F9341" s="124" t="s">
        <v>3954</v>
      </c>
      <c r="G9341" s="122" t="s">
        <v>724</v>
      </c>
      <c r="H9341" s="125">
        <v>75</v>
      </c>
      <c r="I9341" s="126">
        <v>0</v>
      </c>
      <c r="J9341" s="127">
        <f>H9341*I9341</f>
        <v>0</v>
      </c>
      <c r="K9341" s="125"/>
      <c r="L9341" s="125">
        <f>H9341*K9341</f>
        <v>0</v>
      </c>
      <c r="M9341" s="125">
        <v>3.0000000000000001E-5</v>
      </c>
      <c r="N9341" s="125">
        <f>H9341*M9341</f>
        <v>2.2500000000000003E-3</v>
      </c>
      <c r="O9341" s="127">
        <v>15</v>
      </c>
      <c r="P9341" s="127">
        <f>J9341*(O9341/100)</f>
        <v>0</v>
      </c>
      <c r="Q9341" s="127">
        <f>J9341+P9341</f>
        <v>0</v>
      </c>
      <c r="R9341" s="128"/>
      <c r="S9341" s="128" t="s">
        <v>538</v>
      </c>
      <c r="T9341" s="129">
        <v>1</v>
      </c>
      <c r="U9341" s="8"/>
      <c r="V9341" s="8"/>
      <c r="W9341" s="8"/>
      <c r="X9341" s="60"/>
    </row>
    <row r="9342" spans="1:27" ht="9.75" outlineLevel="5" x14ac:dyDescent="0.2">
      <c r="A9342" s="130"/>
      <c r="B9342" s="131"/>
      <c r="C9342" s="131"/>
      <c r="D9342" s="132"/>
      <c r="E9342" s="136" t="s">
        <v>0</v>
      </c>
      <c r="F9342" s="159" t="s">
        <v>3955</v>
      </c>
      <c r="G9342" s="159"/>
      <c r="H9342" s="160"/>
      <c r="I9342" s="161"/>
      <c r="J9342" s="162"/>
      <c r="K9342" s="134"/>
      <c r="L9342" s="134"/>
      <c r="M9342" s="134"/>
      <c r="N9342" s="134"/>
      <c r="O9342" s="135"/>
      <c r="P9342" s="135"/>
      <c r="Q9342" s="135"/>
      <c r="R9342" s="132"/>
      <c r="S9342" s="132"/>
      <c r="T9342" s="131"/>
      <c r="U9342" s="6"/>
      <c r="V9342" s="8"/>
      <c r="W9342" s="8"/>
      <c r="X9342" s="133" t="str">
        <f>F9342</f>
        <v>Vysekání kapes nebo výklenků ve zdivu pro osazení kotevních prvků nebo elektroinstalačního zařízení z lehkých betonů, dutých cihel nebo tvárnic, velikosti 7x7x5 cm</v>
      </c>
      <c r="Y9342" s="9"/>
      <c r="AA9342" s="11"/>
    </row>
    <row r="9343" spans="1:27" ht="7.5" customHeight="1" outlineLevel="5" x14ac:dyDescent="0.15">
      <c r="B9343" s="69"/>
      <c r="C9343" s="69"/>
      <c r="D9343" s="60"/>
      <c r="E9343" s="60"/>
      <c r="F9343" s="61"/>
      <c r="G9343" s="60"/>
      <c r="H9343" s="65"/>
      <c r="I9343" s="105"/>
      <c r="J9343" s="63"/>
      <c r="K9343" s="65"/>
      <c r="L9343" s="65"/>
      <c r="M9343" s="65"/>
      <c r="N9343" s="65"/>
      <c r="O9343" s="63"/>
      <c r="P9343" s="63"/>
      <c r="Q9343" s="63"/>
      <c r="R9343" s="60"/>
      <c r="S9343" s="60"/>
      <c r="T9343" s="69"/>
      <c r="U9343" s="8"/>
      <c r="X9343" s="60"/>
    </row>
    <row r="9344" spans="1:27" ht="22.5" outlineLevel="4" x14ac:dyDescent="0.2">
      <c r="A9344" s="4"/>
      <c r="B9344" s="120"/>
      <c r="C9344" s="121">
        <v>2</v>
      </c>
      <c r="D9344" s="122" t="s">
        <v>3747</v>
      </c>
      <c r="E9344" s="123" t="s">
        <v>3962</v>
      </c>
      <c r="F9344" s="124" t="s">
        <v>3963</v>
      </c>
      <c r="G9344" s="122" t="s">
        <v>724</v>
      </c>
      <c r="H9344" s="125">
        <v>3</v>
      </c>
      <c r="I9344" s="126">
        <v>0</v>
      </c>
      <c r="J9344" s="127">
        <f>H9344*I9344</f>
        <v>0</v>
      </c>
      <c r="K9344" s="125"/>
      <c r="L9344" s="125">
        <f>H9344*K9344</f>
        <v>0</v>
      </c>
      <c r="M9344" s="125">
        <v>0.52200000000000002</v>
      </c>
      <c r="N9344" s="125">
        <f>H9344*M9344</f>
        <v>1.5660000000000001</v>
      </c>
      <c r="O9344" s="127">
        <v>15</v>
      </c>
      <c r="P9344" s="127">
        <f>J9344*(O9344/100)</f>
        <v>0</v>
      </c>
      <c r="Q9344" s="127">
        <f>J9344+P9344</f>
        <v>0</v>
      </c>
      <c r="R9344" s="128"/>
      <c r="S9344" s="128" t="s">
        <v>538</v>
      </c>
      <c r="T9344" s="129">
        <v>1</v>
      </c>
      <c r="U9344" s="8"/>
      <c r="V9344" s="8"/>
      <c r="W9344" s="8"/>
      <c r="X9344" s="60"/>
    </row>
    <row r="9345" spans="1:27" ht="9.75" outlineLevel="5" x14ac:dyDescent="0.2">
      <c r="A9345" s="130"/>
      <c r="B9345" s="131"/>
      <c r="C9345" s="131"/>
      <c r="D9345" s="132"/>
      <c r="E9345" s="136" t="s">
        <v>0</v>
      </c>
      <c r="F9345" s="159" t="s">
        <v>3964</v>
      </c>
      <c r="G9345" s="159"/>
      <c r="H9345" s="160"/>
      <c r="I9345" s="161"/>
      <c r="J9345" s="162"/>
      <c r="K9345" s="134"/>
      <c r="L9345" s="134"/>
      <c r="M9345" s="134"/>
      <c r="N9345" s="134"/>
      <c r="O9345" s="135"/>
      <c r="P9345" s="135"/>
      <c r="Q9345" s="135"/>
      <c r="R9345" s="132"/>
      <c r="S9345" s="132"/>
      <c r="T9345" s="131"/>
      <c r="U9345" s="6"/>
      <c r="V9345" s="8"/>
      <c r="W9345" s="8"/>
      <c r="X9345" s="133" t="str">
        <f>F9345</f>
        <v>Vybourání otvorů ve zdivu železobetonovém plochy přes 0,09 do 0,25 m2 a tloušťky přes 75 do 90 cm</v>
      </c>
      <c r="Y9345" s="9"/>
      <c r="AA9345" s="11"/>
    </row>
    <row r="9346" spans="1:27" ht="7.5" customHeight="1" outlineLevel="5" x14ac:dyDescent="0.15">
      <c r="B9346" s="69"/>
      <c r="C9346" s="69"/>
      <c r="D9346" s="60"/>
      <c r="E9346" s="60"/>
      <c r="F9346" s="61"/>
      <c r="G9346" s="60"/>
      <c r="H9346" s="65"/>
      <c r="I9346" s="105"/>
      <c r="J9346" s="63"/>
      <c r="K9346" s="65"/>
      <c r="L9346" s="65"/>
      <c r="M9346" s="65"/>
      <c r="N9346" s="65"/>
      <c r="O9346" s="63"/>
      <c r="P9346" s="63"/>
      <c r="Q9346" s="63"/>
      <c r="R9346" s="60"/>
      <c r="S9346" s="60"/>
      <c r="T9346" s="69"/>
      <c r="U9346" s="8"/>
      <c r="X9346" s="60"/>
    </row>
    <row r="9347" spans="1:27" ht="11.25" outlineLevel="4" x14ac:dyDescent="0.2">
      <c r="A9347" s="4"/>
      <c r="B9347" s="120"/>
      <c r="C9347" s="121">
        <v>3</v>
      </c>
      <c r="D9347" s="122" t="s">
        <v>3747</v>
      </c>
      <c r="E9347" s="123" t="s">
        <v>3956</v>
      </c>
      <c r="F9347" s="124" t="s">
        <v>3957</v>
      </c>
      <c r="G9347" s="122" t="s">
        <v>752</v>
      </c>
      <c r="H9347" s="125">
        <v>490</v>
      </c>
      <c r="I9347" s="126">
        <v>0</v>
      </c>
      <c r="J9347" s="127">
        <f>H9347*I9347</f>
        <v>0</v>
      </c>
      <c r="K9347" s="125">
        <v>2.0000000000000002E-5</v>
      </c>
      <c r="L9347" s="125">
        <f>H9347*K9347</f>
        <v>9.8000000000000014E-3</v>
      </c>
      <c r="M9347" s="125">
        <v>3.0000000000000001E-3</v>
      </c>
      <c r="N9347" s="125">
        <f>H9347*M9347</f>
        <v>1.47</v>
      </c>
      <c r="O9347" s="127">
        <v>15</v>
      </c>
      <c r="P9347" s="127">
        <f>J9347*(O9347/100)</f>
        <v>0</v>
      </c>
      <c r="Q9347" s="127">
        <f>J9347+P9347</f>
        <v>0</v>
      </c>
      <c r="R9347" s="128"/>
      <c r="S9347" s="128" t="s">
        <v>538</v>
      </c>
      <c r="T9347" s="129">
        <v>1</v>
      </c>
      <c r="U9347" s="8"/>
      <c r="V9347" s="8"/>
      <c r="W9347" s="8"/>
      <c r="X9347" s="60"/>
    </row>
    <row r="9348" spans="1:27" ht="9.75" outlineLevel="5" x14ac:dyDescent="0.2">
      <c r="A9348" s="130"/>
      <c r="B9348" s="131"/>
      <c r="C9348" s="131"/>
      <c r="D9348" s="132"/>
      <c r="E9348" s="136" t="s">
        <v>0</v>
      </c>
      <c r="F9348" s="159" t="s">
        <v>3958</v>
      </c>
      <c r="G9348" s="159"/>
      <c r="H9348" s="160"/>
      <c r="I9348" s="161"/>
      <c r="J9348" s="162"/>
      <c r="K9348" s="134"/>
      <c r="L9348" s="134"/>
      <c r="M9348" s="134"/>
      <c r="N9348" s="134"/>
      <c r="O9348" s="135"/>
      <c r="P9348" s="135"/>
      <c r="Q9348" s="135"/>
      <c r="R9348" s="132"/>
      <c r="S9348" s="132"/>
      <c r="T9348" s="131"/>
      <c r="U9348" s="6"/>
      <c r="V9348" s="8"/>
      <c r="W9348" s="8"/>
      <c r="X9348" s="133" t="str">
        <f>F9348</f>
        <v>Frézování drážek pro vodiče ve stěnách z cihel včetně omítky, rozměru do 5x5 cm</v>
      </c>
      <c r="Y9348" s="9"/>
      <c r="AA9348" s="11"/>
    </row>
    <row r="9349" spans="1:27" ht="7.5" customHeight="1" outlineLevel="5" x14ac:dyDescent="0.15">
      <c r="B9349" s="69"/>
      <c r="C9349" s="69"/>
      <c r="D9349" s="60"/>
      <c r="E9349" s="60"/>
      <c r="F9349" s="61"/>
      <c r="G9349" s="60"/>
      <c r="H9349" s="65"/>
      <c r="I9349" s="105"/>
      <c r="J9349" s="63"/>
      <c r="K9349" s="65"/>
      <c r="L9349" s="65"/>
      <c r="M9349" s="65"/>
      <c r="N9349" s="65"/>
      <c r="O9349" s="63"/>
      <c r="P9349" s="63"/>
      <c r="Q9349" s="63"/>
      <c r="R9349" s="60"/>
      <c r="S9349" s="60"/>
      <c r="T9349" s="69"/>
      <c r="U9349" s="8"/>
      <c r="X9349" s="60"/>
    </row>
    <row r="9350" spans="1:27" ht="11.25" outlineLevel="4" x14ac:dyDescent="0.2">
      <c r="A9350" s="4"/>
      <c r="B9350" s="120"/>
      <c r="C9350" s="121">
        <v>4</v>
      </c>
      <c r="D9350" s="122" t="s">
        <v>3747</v>
      </c>
      <c r="E9350" s="123" t="s">
        <v>3965</v>
      </c>
      <c r="F9350" s="124" t="s">
        <v>3966</v>
      </c>
      <c r="G9350" s="122" t="s">
        <v>752</v>
      </c>
      <c r="H9350" s="125">
        <v>75</v>
      </c>
      <c r="I9350" s="126">
        <v>0</v>
      </c>
      <c r="J9350" s="127">
        <f>H9350*I9350</f>
        <v>0</v>
      </c>
      <c r="K9350" s="125"/>
      <c r="L9350" s="125">
        <f>H9350*K9350</f>
        <v>0</v>
      </c>
      <c r="M9350" s="125">
        <v>1.6E-2</v>
      </c>
      <c r="N9350" s="125">
        <f>H9350*M9350</f>
        <v>1.2</v>
      </c>
      <c r="O9350" s="127">
        <v>15</v>
      </c>
      <c r="P9350" s="127">
        <f>J9350*(O9350/100)</f>
        <v>0</v>
      </c>
      <c r="Q9350" s="127">
        <f>J9350+P9350</f>
        <v>0</v>
      </c>
      <c r="R9350" s="128"/>
      <c r="S9350" s="128" t="s">
        <v>538</v>
      </c>
      <c r="T9350" s="129">
        <v>1</v>
      </c>
      <c r="U9350" s="8"/>
      <c r="V9350" s="8"/>
      <c r="W9350" s="8"/>
      <c r="X9350" s="60"/>
    </row>
    <row r="9351" spans="1:27" ht="9.75" outlineLevel="5" x14ac:dyDescent="0.2">
      <c r="A9351" s="130"/>
      <c r="B9351" s="131"/>
      <c r="C9351" s="131"/>
      <c r="D9351" s="132"/>
      <c r="E9351" s="136" t="s">
        <v>0</v>
      </c>
      <c r="F9351" s="159" t="s">
        <v>3967</v>
      </c>
      <c r="G9351" s="159"/>
      <c r="H9351" s="160"/>
      <c r="I9351" s="161"/>
      <c r="J9351" s="162"/>
      <c r="K9351" s="134"/>
      <c r="L9351" s="134"/>
      <c r="M9351" s="134"/>
      <c r="N9351" s="134"/>
      <c r="O9351" s="135"/>
      <c r="P9351" s="135"/>
      <c r="Q9351" s="135"/>
      <c r="R9351" s="132"/>
      <c r="S9351" s="132"/>
      <c r="T9351" s="131"/>
      <c r="U9351" s="6"/>
      <c r="V9351" s="8"/>
      <c r="W9351" s="8"/>
      <c r="X9351" s="133" t="str">
        <f>F9351</f>
        <v>Vysekání rýh pro montáž trubek a kabelů v kamenných nebo betonových zdech hloubky přes 5 do 7 cm a šířky přes 7 do 10 cm</v>
      </c>
      <c r="Y9351" s="9"/>
      <c r="AA9351" s="11"/>
    </row>
    <row r="9352" spans="1:27" ht="7.5" customHeight="1" outlineLevel="5" x14ac:dyDescent="0.15">
      <c r="B9352" s="69"/>
      <c r="C9352" s="69"/>
      <c r="D9352" s="60"/>
      <c r="E9352" s="60"/>
      <c r="F9352" s="61"/>
      <c r="G9352" s="60"/>
      <c r="H9352" s="65"/>
      <c r="I9352" s="105"/>
      <c r="J9352" s="63"/>
      <c r="K9352" s="65"/>
      <c r="L9352" s="65"/>
      <c r="M9352" s="65"/>
      <c r="N9352" s="65"/>
      <c r="O9352" s="63"/>
      <c r="P9352" s="63"/>
      <c r="Q9352" s="63"/>
      <c r="R9352" s="60"/>
      <c r="S9352" s="60"/>
      <c r="T9352" s="69"/>
      <c r="U9352" s="8"/>
      <c r="X9352" s="60"/>
    </row>
    <row r="9353" spans="1:27" outlineLevel="4" x14ac:dyDescent="0.15">
      <c r="B9353" s="6"/>
      <c r="C9353" s="6"/>
      <c r="D9353" s="6"/>
      <c r="E9353" s="6"/>
      <c r="F9353" s="6"/>
      <c r="G9353" s="6"/>
      <c r="H9353" s="6"/>
      <c r="I9353" s="8"/>
      <c r="J9353" s="8"/>
      <c r="K9353" s="6"/>
      <c r="L9353" s="6"/>
      <c r="M9353" s="6"/>
      <c r="N9353" s="6"/>
      <c r="O9353" s="6"/>
      <c r="P9353" s="8"/>
      <c r="Q9353" s="8"/>
      <c r="R9353" s="8"/>
      <c r="S9353" s="6"/>
      <c r="T9353" s="6"/>
      <c r="X9353" s="6"/>
    </row>
    <row r="9354" spans="1:27" ht="11.25" outlineLevel="2" x14ac:dyDescent="0.2">
      <c r="A9354" s="96" t="s">
        <v>346</v>
      </c>
      <c r="B9354" s="100">
        <v>3</v>
      </c>
      <c r="C9354" s="114"/>
      <c r="D9354" s="115" t="s">
        <v>532</v>
      </c>
      <c r="E9354" s="115"/>
      <c r="F9354" s="116" t="s">
        <v>347</v>
      </c>
      <c r="G9354" s="115"/>
      <c r="H9354" s="117"/>
      <c r="I9354" s="118"/>
      <c r="J9354" s="98">
        <f>SUBTOTAL(9,J9355:J9681)</f>
        <v>0</v>
      </c>
      <c r="K9354" s="117"/>
      <c r="L9354" s="99">
        <f>SUBTOTAL(9,L9355:L9681)</f>
        <v>1.5280000000000002E-2</v>
      </c>
      <c r="M9354" s="117"/>
      <c r="N9354" s="99">
        <f>SUBTOTAL(9,N9355:N9681)</f>
        <v>6.9657999999999998</v>
      </c>
      <c r="O9354" s="119"/>
      <c r="P9354" s="98">
        <f>SUBTOTAL(9,P9355:P9681)</f>
        <v>0</v>
      </c>
      <c r="Q9354" s="98">
        <f>SUBTOTAL(9,Q9355:Q9681)</f>
        <v>0</v>
      </c>
      <c r="R9354" s="115"/>
      <c r="S9354" s="115"/>
      <c r="T9354" s="100">
        <f>SUBTOTAL(9,T9355:T9681)</f>
        <v>101</v>
      </c>
      <c r="U9354" s="6"/>
      <c r="V9354" s="8"/>
      <c r="W9354" s="8"/>
      <c r="X9354" s="60"/>
    </row>
    <row r="9355" spans="1:27" ht="11.25" outlineLevel="3" x14ac:dyDescent="0.2">
      <c r="A9355" s="96" t="s">
        <v>348</v>
      </c>
      <c r="B9355" s="100">
        <v>4</v>
      </c>
      <c r="C9355" s="114"/>
      <c r="D9355" s="115" t="s">
        <v>533</v>
      </c>
      <c r="E9355" s="115"/>
      <c r="F9355" s="116" t="s">
        <v>180</v>
      </c>
      <c r="G9355" s="115"/>
      <c r="H9355" s="117"/>
      <c r="I9355" s="118"/>
      <c r="J9355" s="98">
        <f>SUBTOTAL(9,J9356:J9428)</f>
        <v>0</v>
      </c>
      <c r="K9355" s="117"/>
      <c r="L9355" s="99">
        <f>SUBTOTAL(9,L9356:L9428)</f>
        <v>0</v>
      </c>
      <c r="M9355" s="117"/>
      <c r="N9355" s="99">
        <f>SUBTOTAL(9,N9356:N9428)</f>
        <v>0</v>
      </c>
      <c r="O9355" s="119"/>
      <c r="P9355" s="98">
        <f>SUBTOTAL(9,P9356:P9428)</f>
        <v>0</v>
      </c>
      <c r="Q9355" s="98">
        <f>SUBTOTAL(9,Q9356:Q9428)</f>
        <v>0</v>
      </c>
      <c r="R9355" s="115"/>
      <c r="S9355" s="115"/>
      <c r="T9355" s="100">
        <f>SUBTOTAL(9,T9356:T9428)</f>
        <v>24</v>
      </c>
      <c r="U9355" s="6"/>
      <c r="V9355" s="8"/>
      <c r="W9355" s="8"/>
      <c r="X9355" s="60"/>
    </row>
    <row r="9356" spans="1:27" ht="11.25" outlineLevel="4" x14ac:dyDescent="0.2">
      <c r="A9356" s="4"/>
      <c r="B9356" s="120"/>
      <c r="C9356" s="121">
        <v>1</v>
      </c>
      <c r="D9356" s="122" t="s">
        <v>534</v>
      </c>
      <c r="E9356" s="123" t="s">
        <v>3716</v>
      </c>
      <c r="F9356" s="124" t="s">
        <v>3717</v>
      </c>
      <c r="G9356" s="122" t="s">
        <v>752</v>
      </c>
      <c r="H9356" s="125">
        <v>195</v>
      </c>
      <c r="I9356" s="126">
        <v>0</v>
      </c>
      <c r="J9356" s="127">
        <f>H9356*I9356</f>
        <v>0</v>
      </c>
      <c r="K9356" s="125"/>
      <c r="L9356" s="125">
        <f>H9356*K9356</f>
        <v>0</v>
      </c>
      <c r="M9356" s="125"/>
      <c r="N9356" s="125">
        <f>H9356*M9356</f>
        <v>0</v>
      </c>
      <c r="O9356" s="127">
        <v>15</v>
      </c>
      <c r="P9356" s="127">
        <f>J9356*(O9356/100)</f>
        <v>0</v>
      </c>
      <c r="Q9356" s="127">
        <f>J9356+P9356</f>
        <v>0</v>
      </c>
      <c r="R9356" s="128"/>
      <c r="S9356" s="128" t="s">
        <v>538</v>
      </c>
      <c r="T9356" s="129">
        <v>1</v>
      </c>
      <c r="U9356" s="8"/>
      <c r="V9356" s="8"/>
      <c r="W9356" s="8"/>
      <c r="X9356" s="60"/>
    </row>
    <row r="9357" spans="1:27" ht="9.75" outlineLevel="5" x14ac:dyDescent="0.2">
      <c r="A9357" s="130"/>
      <c r="B9357" s="131"/>
      <c r="C9357" s="131"/>
      <c r="D9357" s="132"/>
      <c r="E9357" s="136" t="s">
        <v>0</v>
      </c>
      <c r="F9357" s="159" t="s">
        <v>3718</v>
      </c>
      <c r="G9357" s="159"/>
      <c r="H9357" s="160"/>
      <c r="I9357" s="161"/>
      <c r="J9357" s="162"/>
      <c r="K9357" s="134"/>
      <c r="L9357" s="134"/>
      <c r="M9357" s="134"/>
      <c r="N9357" s="134"/>
      <c r="O9357" s="135"/>
      <c r="P9357" s="135"/>
      <c r="Q9357" s="135"/>
      <c r="R9357" s="132"/>
      <c r="S9357" s="132"/>
      <c r="T9357" s="131"/>
      <c r="U9357" s="6"/>
      <c r="V9357" s="8"/>
      <c r="W9357" s="8"/>
      <c r="X9357" s="133" t="str">
        <f>F9357</f>
        <v>Montáž vodičů izolovaných měděných bez ukončení uložených pevně plných a laněných s PVC pláštěm, bezhalogenových, ohniodolných (např. CY, CHAH-V) průřezu žíly 0,55 až 16 mm2</v>
      </c>
      <c r="Y9357" s="9"/>
      <c r="AA9357" s="11"/>
    </row>
    <row r="9358" spans="1:27" ht="7.5" customHeight="1" outlineLevel="5" x14ac:dyDescent="0.15">
      <c r="B9358" s="69"/>
      <c r="C9358" s="69"/>
      <c r="D9358" s="60"/>
      <c r="E9358" s="60"/>
      <c r="F9358" s="61"/>
      <c r="G9358" s="60"/>
      <c r="H9358" s="65"/>
      <c r="I9358" s="105"/>
      <c r="J9358" s="63"/>
      <c r="K9358" s="65"/>
      <c r="L9358" s="65"/>
      <c r="M9358" s="65"/>
      <c r="N9358" s="65"/>
      <c r="O9358" s="63"/>
      <c r="P9358" s="63"/>
      <c r="Q9358" s="63"/>
      <c r="R9358" s="60"/>
      <c r="S9358" s="60"/>
      <c r="T9358" s="69"/>
      <c r="U9358" s="8"/>
      <c r="X9358" s="60"/>
    </row>
    <row r="9359" spans="1:27" ht="11.25" outlineLevel="4" x14ac:dyDescent="0.2">
      <c r="A9359" s="4"/>
      <c r="B9359" s="120"/>
      <c r="C9359" s="121">
        <v>2</v>
      </c>
      <c r="D9359" s="122" t="s">
        <v>760</v>
      </c>
      <c r="E9359" s="123" t="s">
        <v>3763</v>
      </c>
      <c r="F9359" s="124" t="s">
        <v>3764</v>
      </c>
      <c r="G9359" s="122" t="s">
        <v>752</v>
      </c>
      <c r="H9359" s="125">
        <v>195</v>
      </c>
      <c r="I9359" s="126">
        <v>0</v>
      </c>
      <c r="J9359" s="127">
        <f>H9359*I9359</f>
        <v>0</v>
      </c>
      <c r="K9359" s="125"/>
      <c r="L9359" s="125">
        <f>H9359*K9359</f>
        <v>0</v>
      </c>
      <c r="M9359" s="125"/>
      <c r="N9359" s="125">
        <f>H9359*M9359</f>
        <v>0</v>
      </c>
      <c r="O9359" s="127">
        <v>15</v>
      </c>
      <c r="P9359" s="127">
        <f>J9359*(O9359/100)</f>
        <v>0</v>
      </c>
      <c r="Q9359" s="127">
        <f>J9359+P9359</f>
        <v>0</v>
      </c>
      <c r="R9359" s="128"/>
      <c r="S9359" s="128" t="s">
        <v>776</v>
      </c>
      <c r="T9359" s="129">
        <v>1</v>
      </c>
      <c r="U9359" s="8"/>
      <c r="V9359" s="8"/>
      <c r="W9359" s="8"/>
      <c r="X9359" s="60"/>
    </row>
    <row r="9360" spans="1:27" ht="9.75" outlineLevel="5" x14ac:dyDescent="0.2">
      <c r="A9360" s="130"/>
      <c r="B9360" s="131"/>
      <c r="C9360" s="131"/>
      <c r="D9360" s="132"/>
      <c r="E9360" s="136" t="s">
        <v>0</v>
      </c>
      <c r="F9360" s="159" t="s">
        <v>763</v>
      </c>
      <c r="G9360" s="159"/>
      <c r="H9360" s="160"/>
      <c r="I9360" s="161"/>
      <c r="J9360" s="162"/>
      <c r="K9360" s="134"/>
      <c r="L9360" s="134"/>
      <c r="M9360" s="134"/>
      <c r="N9360" s="134"/>
      <c r="O9360" s="135"/>
      <c r="P9360" s="135"/>
      <c r="Q9360" s="135"/>
      <c r="R9360" s="132"/>
      <c r="S9360" s="132"/>
      <c r="T9360" s="131"/>
      <c r="U9360" s="6"/>
      <c r="V9360" s="8"/>
      <c r="W9360" s="8"/>
      <c r="X9360" s="133" t="str">
        <f>F9360</f>
        <v>---</v>
      </c>
      <c r="Y9360" s="9"/>
      <c r="AA9360" s="11"/>
    </row>
    <row r="9361" spans="1:27" ht="7.5" customHeight="1" outlineLevel="5" x14ac:dyDescent="0.15">
      <c r="B9361" s="69"/>
      <c r="C9361" s="69"/>
      <c r="D9361" s="60"/>
      <c r="E9361" s="60"/>
      <c r="F9361" s="61"/>
      <c r="G9361" s="60"/>
      <c r="H9361" s="65"/>
      <c r="I9361" s="105"/>
      <c r="J9361" s="63"/>
      <c r="K9361" s="65"/>
      <c r="L9361" s="65"/>
      <c r="M9361" s="65"/>
      <c r="N9361" s="65"/>
      <c r="O9361" s="63"/>
      <c r="P9361" s="63"/>
      <c r="Q9361" s="63"/>
      <c r="R9361" s="60"/>
      <c r="S9361" s="60"/>
      <c r="T9361" s="69"/>
      <c r="U9361" s="8"/>
      <c r="X9361" s="60"/>
    </row>
    <row r="9362" spans="1:27" ht="11.25" outlineLevel="4" x14ac:dyDescent="0.2">
      <c r="A9362" s="4"/>
      <c r="B9362" s="120"/>
      <c r="C9362" s="121">
        <v>3</v>
      </c>
      <c r="D9362" s="122" t="s">
        <v>534</v>
      </c>
      <c r="E9362" s="123" t="s">
        <v>3716</v>
      </c>
      <c r="F9362" s="124" t="s">
        <v>3717</v>
      </c>
      <c r="G9362" s="122" t="s">
        <v>752</v>
      </c>
      <c r="H9362" s="125">
        <v>62</v>
      </c>
      <c r="I9362" s="126">
        <v>0</v>
      </c>
      <c r="J9362" s="127">
        <f>H9362*I9362</f>
        <v>0</v>
      </c>
      <c r="K9362" s="125"/>
      <c r="L9362" s="125">
        <f>H9362*K9362</f>
        <v>0</v>
      </c>
      <c r="M9362" s="125"/>
      <c r="N9362" s="125">
        <f>H9362*M9362</f>
        <v>0</v>
      </c>
      <c r="O9362" s="127">
        <v>15</v>
      </c>
      <c r="P9362" s="127">
        <f>J9362*(O9362/100)</f>
        <v>0</v>
      </c>
      <c r="Q9362" s="127">
        <f>J9362+P9362</f>
        <v>0</v>
      </c>
      <c r="R9362" s="128"/>
      <c r="S9362" s="128" t="s">
        <v>538</v>
      </c>
      <c r="T9362" s="129">
        <v>1</v>
      </c>
      <c r="U9362" s="8"/>
      <c r="V9362" s="8"/>
      <c r="W9362" s="8"/>
      <c r="X9362" s="60"/>
    </row>
    <row r="9363" spans="1:27" ht="9.75" outlineLevel="5" x14ac:dyDescent="0.2">
      <c r="A9363" s="130"/>
      <c r="B9363" s="131"/>
      <c r="C9363" s="131"/>
      <c r="D9363" s="132"/>
      <c r="E9363" s="136" t="s">
        <v>0</v>
      </c>
      <c r="F9363" s="159" t="s">
        <v>3718</v>
      </c>
      <c r="G9363" s="159"/>
      <c r="H9363" s="160"/>
      <c r="I9363" s="161"/>
      <c r="J9363" s="162"/>
      <c r="K9363" s="134"/>
      <c r="L9363" s="134"/>
      <c r="M9363" s="134"/>
      <c r="N9363" s="134"/>
      <c r="O9363" s="135"/>
      <c r="P9363" s="135"/>
      <c r="Q9363" s="135"/>
      <c r="R9363" s="132"/>
      <c r="S9363" s="132"/>
      <c r="T9363" s="131"/>
      <c r="U9363" s="6"/>
      <c r="V9363" s="8"/>
      <c r="W9363" s="8"/>
      <c r="X9363" s="133" t="str">
        <f>F9363</f>
        <v>Montáž vodičů izolovaných měděných bez ukončení uložených pevně plných a laněných s PVC pláštěm, bezhalogenových, ohniodolných (např. CY, CHAH-V) průřezu žíly 0,55 až 16 mm2</v>
      </c>
      <c r="Y9363" s="9"/>
      <c r="AA9363" s="11"/>
    </row>
    <row r="9364" spans="1:27" ht="7.5" customHeight="1" outlineLevel="5" x14ac:dyDescent="0.15">
      <c r="B9364" s="69"/>
      <c r="C9364" s="69"/>
      <c r="D9364" s="60"/>
      <c r="E9364" s="60"/>
      <c r="F9364" s="61"/>
      <c r="G9364" s="60"/>
      <c r="H9364" s="65"/>
      <c r="I9364" s="105"/>
      <c r="J9364" s="63"/>
      <c r="K9364" s="65"/>
      <c r="L9364" s="65"/>
      <c r="M9364" s="65"/>
      <c r="N9364" s="65"/>
      <c r="O9364" s="63"/>
      <c r="P9364" s="63"/>
      <c r="Q9364" s="63"/>
      <c r="R9364" s="60"/>
      <c r="S9364" s="60"/>
      <c r="T9364" s="69"/>
      <c r="U9364" s="8"/>
      <c r="X9364" s="60"/>
    </row>
    <row r="9365" spans="1:27" ht="11.25" outlineLevel="4" x14ac:dyDescent="0.2">
      <c r="A9365" s="4"/>
      <c r="B9365" s="120"/>
      <c r="C9365" s="121">
        <v>4</v>
      </c>
      <c r="D9365" s="122" t="s">
        <v>760</v>
      </c>
      <c r="E9365" s="123" t="s">
        <v>3765</v>
      </c>
      <c r="F9365" s="124" t="s">
        <v>3766</v>
      </c>
      <c r="G9365" s="122" t="s">
        <v>752</v>
      </c>
      <c r="H9365" s="125">
        <v>62</v>
      </c>
      <c r="I9365" s="126">
        <v>0</v>
      </c>
      <c r="J9365" s="127">
        <f>H9365*I9365</f>
        <v>0</v>
      </c>
      <c r="K9365" s="125"/>
      <c r="L9365" s="125">
        <f>H9365*K9365</f>
        <v>0</v>
      </c>
      <c r="M9365" s="125"/>
      <c r="N9365" s="125">
        <f>H9365*M9365</f>
        <v>0</v>
      </c>
      <c r="O9365" s="127">
        <v>15</v>
      </c>
      <c r="P9365" s="127">
        <f>J9365*(O9365/100)</f>
        <v>0</v>
      </c>
      <c r="Q9365" s="127">
        <f>J9365+P9365</f>
        <v>0</v>
      </c>
      <c r="R9365" s="128"/>
      <c r="S9365" s="128" t="s">
        <v>776</v>
      </c>
      <c r="T9365" s="129">
        <v>1</v>
      </c>
      <c r="U9365" s="8"/>
      <c r="V9365" s="8"/>
      <c r="W9365" s="8"/>
      <c r="X9365" s="60"/>
    </row>
    <row r="9366" spans="1:27" ht="9.75" outlineLevel="5" x14ac:dyDescent="0.2">
      <c r="A9366" s="130"/>
      <c r="B9366" s="131"/>
      <c r="C9366" s="131"/>
      <c r="D9366" s="132"/>
      <c r="E9366" s="136" t="s">
        <v>0</v>
      </c>
      <c r="F9366" s="159" t="s">
        <v>763</v>
      </c>
      <c r="G9366" s="159"/>
      <c r="H9366" s="160"/>
      <c r="I9366" s="161"/>
      <c r="J9366" s="162"/>
      <c r="K9366" s="134"/>
      <c r="L9366" s="134"/>
      <c r="M9366" s="134"/>
      <c r="N9366" s="134"/>
      <c r="O9366" s="135"/>
      <c r="P9366" s="135"/>
      <c r="Q9366" s="135"/>
      <c r="R9366" s="132"/>
      <c r="S9366" s="132"/>
      <c r="T9366" s="131"/>
      <c r="U9366" s="6"/>
      <c r="V9366" s="8"/>
      <c r="W9366" s="8"/>
      <c r="X9366" s="133" t="str">
        <f>F9366</f>
        <v>---</v>
      </c>
      <c r="Y9366" s="9"/>
      <c r="AA9366" s="11"/>
    </row>
    <row r="9367" spans="1:27" ht="7.5" customHeight="1" outlineLevel="5" x14ac:dyDescent="0.15">
      <c r="B9367" s="69"/>
      <c r="C9367" s="69"/>
      <c r="D9367" s="60"/>
      <c r="E9367" s="60"/>
      <c r="F9367" s="61"/>
      <c r="G9367" s="60"/>
      <c r="H9367" s="65"/>
      <c r="I9367" s="105"/>
      <c r="J9367" s="63"/>
      <c r="K9367" s="65"/>
      <c r="L9367" s="65"/>
      <c r="M9367" s="65"/>
      <c r="N9367" s="65"/>
      <c r="O9367" s="63"/>
      <c r="P9367" s="63"/>
      <c r="Q9367" s="63"/>
      <c r="R9367" s="60"/>
      <c r="S9367" s="60"/>
      <c r="T9367" s="69"/>
      <c r="U9367" s="8"/>
      <c r="X9367" s="60"/>
    </row>
    <row r="9368" spans="1:27" ht="11.25" outlineLevel="4" x14ac:dyDescent="0.2">
      <c r="A9368" s="4"/>
      <c r="B9368" s="120"/>
      <c r="C9368" s="121">
        <v>5</v>
      </c>
      <c r="D9368" s="122" t="s">
        <v>534</v>
      </c>
      <c r="E9368" s="123" t="s">
        <v>3716</v>
      </c>
      <c r="F9368" s="124" t="s">
        <v>3717</v>
      </c>
      <c r="G9368" s="122" t="s">
        <v>752</v>
      </c>
      <c r="H9368" s="125">
        <v>142</v>
      </c>
      <c r="I9368" s="126">
        <v>0</v>
      </c>
      <c r="J9368" s="127">
        <f>H9368*I9368</f>
        <v>0</v>
      </c>
      <c r="K9368" s="125"/>
      <c r="L9368" s="125">
        <f>H9368*K9368</f>
        <v>0</v>
      </c>
      <c r="M9368" s="125"/>
      <c r="N9368" s="125">
        <f>H9368*M9368</f>
        <v>0</v>
      </c>
      <c r="O9368" s="127">
        <v>15</v>
      </c>
      <c r="P9368" s="127">
        <f>J9368*(O9368/100)</f>
        <v>0</v>
      </c>
      <c r="Q9368" s="127">
        <f>J9368+P9368</f>
        <v>0</v>
      </c>
      <c r="R9368" s="128"/>
      <c r="S9368" s="128" t="s">
        <v>538</v>
      </c>
      <c r="T9368" s="129">
        <v>1</v>
      </c>
      <c r="U9368" s="8"/>
      <c r="V9368" s="8"/>
      <c r="W9368" s="8"/>
      <c r="X9368" s="60"/>
    </row>
    <row r="9369" spans="1:27" ht="9.75" outlineLevel="5" x14ac:dyDescent="0.2">
      <c r="A9369" s="130"/>
      <c r="B9369" s="131"/>
      <c r="C9369" s="131"/>
      <c r="D9369" s="132"/>
      <c r="E9369" s="136" t="s">
        <v>0</v>
      </c>
      <c r="F9369" s="159" t="s">
        <v>3718</v>
      </c>
      <c r="G9369" s="159"/>
      <c r="H9369" s="160"/>
      <c r="I9369" s="161"/>
      <c r="J9369" s="162"/>
      <c r="K9369" s="134"/>
      <c r="L9369" s="134"/>
      <c r="M9369" s="134"/>
      <c r="N9369" s="134"/>
      <c r="O9369" s="135"/>
      <c r="P9369" s="135"/>
      <c r="Q9369" s="135"/>
      <c r="R9369" s="132"/>
      <c r="S9369" s="132"/>
      <c r="T9369" s="131"/>
      <c r="U9369" s="6"/>
      <c r="V9369" s="8"/>
      <c r="W9369" s="8"/>
      <c r="X9369" s="133" t="str">
        <f>F9369</f>
        <v>Montáž vodičů izolovaných měděných bez ukončení uložených pevně plných a laněných s PVC pláštěm, bezhalogenových, ohniodolných (např. CY, CHAH-V) průřezu žíly 0,55 až 16 mm2</v>
      </c>
      <c r="Y9369" s="9"/>
      <c r="AA9369" s="11"/>
    </row>
    <row r="9370" spans="1:27" ht="7.5" customHeight="1" outlineLevel="5" x14ac:dyDescent="0.15">
      <c r="B9370" s="69"/>
      <c r="C9370" s="69"/>
      <c r="D9370" s="60"/>
      <c r="E9370" s="60"/>
      <c r="F9370" s="61"/>
      <c r="G9370" s="60"/>
      <c r="H9370" s="65"/>
      <c r="I9370" s="105"/>
      <c r="J9370" s="63"/>
      <c r="K9370" s="65"/>
      <c r="L9370" s="65"/>
      <c r="M9370" s="65"/>
      <c r="N9370" s="65"/>
      <c r="O9370" s="63"/>
      <c r="P9370" s="63"/>
      <c r="Q9370" s="63"/>
      <c r="R9370" s="60"/>
      <c r="S9370" s="60"/>
      <c r="T9370" s="69"/>
      <c r="U9370" s="8"/>
      <c r="X9370" s="60"/>
    </row>
    <row r="9371" spans="1:27" ht="11.25" outlineLevel="4" x14ac:dyDescent="0.2">
      <c r="A9371" s="4"/>
      <c r="B9371" s="120"/>
      <c r="C9371" s="121">
        <v>6</v>
      </c>
      <c r="D9371" s="122" t="s">
        <v>760</v>
      </c>
      <c r="E9371" s="123" t="s">
        <v>3767</v>
      </c>
      <c r="F9371" s="124" t="s">
        <v>3768</v>
      </c>
      <c r="G9371" s="122" t="s">
        <v>752</v>
      </c>
      <c r="H9371" s="125">
        <v>142</v>
      </c>
      <c r="I9371" s="126">
        <v>0</v>
      </c>
      <c r="J9371" s="127">
        <f>H9371*I9371</f>
        <v>0</v>
      </c>
      <c r="K9371" s="125"/>
      <c r="L9371" s="125">
        <f>H9371*K9371</f>
        <v>0</v>
      </c>
      <c r="M9371" s="125"/>
      <c r="N9371" s="125">
        <f>H9371*M9371</f>
        <v>0</v>
      </c>
      <c r="O9371" s="127">
        <v>15</v>
      </c>
      <c r="P9371" s="127">
        <f>J9371*(O9371/100)</f>
        <v>0</v>
      </c>
      <c r="Q9371" s="127">
        <f>J9371+P9371</f>
        <v>0</v>
      </c>
      <c r="R9371" s="128"/>
      <c r="S9371" s="128" t="s">
        <v>776</v>
      </c>
      <c r="T9371" s="129">
        <v>1</v>
      </c>
      <c r="U9371" s="8"/>
      <c r="V9371" s="8"/>
      <c r="W9371" s="8"/>
      <c r="X9371" s="60"/>
    </row>
    <row r="9372" spans="1:27" ht="9.75" outlineLevel="5" x14ac:dyDescent="0.2">
      <c r="A9372" s="130"/>
      <c r="B9372" s="131"/>
      <c r="C9372" s="131"/>
      <c r="D9372" s="132"/>
      <c r="E9372" s="136" t="s">
        <v>0</v>
      </c>
      <c r="F9372" s="159" t="s">
        <v>763</v>
      </c>
      <c r="G9372" s="159"/>
      <c r="H9372" s="160"/>
      <c r="I9372" s="161"/>
      <c r="J9372" s="162"/>
      <c r="K9372" s="134"/>
      <c r="L9372" s="134"/>
      <c r="M9372" s="134"/>
      <c r="N9372" s="134"/>
      <c r="O9372" s="135"/>
      <c r="P9372" s="135"/>
      <c r="Q9372" s="135"/>
      <c r="R9372" s="132"/>
      <c r="S9372" s="132"/>
      <c r="T9372" s="131"/>
      <c r="U9372" s="6"/>
      <c r="V9372" s="8"/>
      <c r="W9372" s="8"/>
      <c r="X9372" s="133" t="str">
        <f>F9372</f>
        <v>---</v>
      </c>
      <c r="Y9372" s="9"/>
      <c r="AA9372" s="11"/>
    </row>
    <row r="9373" spans="1:27" ht="7.5" customHeight="1" outlineLevel="5" x14ac:dyDescent="0.15">
      <c r="B9373" s="69"/>
      <c r="C9373" s="69"/>
      <c r="D9373" s="60"/>
      <c r="E9373" s="60"/>
      <c r="F9373" s="61"/>
      <c r="G9373" s="60"/>
      <c r="H9373" s="65"/>
      <c r="I9373" s="105"/>
      <c r="J9373" s="63"/>
      <c r="K9373" s="65"/>
      <c r="L9373" s="65"/>
      <c r="M9373" s="65"/>
      <c r="N9373" s="65"/>
      <c r="O9373" s="63"/>
      <c r="P9373" s="63"/>
      <c r="Q9373" s="63"/>
      <c r="R9373" s="60"/>
      <c r="S9373" s="60"/>
      <c r="T9373" s="69"/>
      <c r="U9373" s="8"/>
      <c r="X9373" s="60"/>
    </row>
    <row r="9374" spans="1:27" ht="11.25" outlineLevel="4" x14ac:dyDescent="0.2">
      <c r="A9374" s="4"/>
      <c r="B9374" s="120"/>
      <c r="C9374" s="121">
        <v>7</v>
      </c>
      <c r="D9374" s="122" t="s">
        <v>534</v>
      </c>
      <c r="E9374" s="123" t="s">
        <v>3769</v>
      </c>
      <c r="F9374" s="124" t="s">
        <v>3770</v>
      </c>
      <c r="G9374" s="122" t="s">
        <v>752</v>
      </c>
      <c r="H9374" s="125">
        <v>150</v>
      </c>
      <c r="I9374" s="126">
        <v>0</v>
      </c>
      <c r="J9374" s="127">
        <f>H9374*I9374</f>
        <v>0</v>
      </c>
      <c r="K9374" s="125"/>
      <c r="L9374" s="125">
        <f>H9374*K9374</f>
        <v>0</v>
      </c>
      <c r="M9374" s="125"/>
      <c r="N9374" s="125">
        <f>H9374*M9374</f>
        <v>0</v>
      </c>
      <c r="O9374" s="127">
        <v>15</v>
      </c>
      <c r="P9374" s="127">
        <f>J9374*(O9374/100)</f>
        <v>0</v>
      </c>
      <c r="Q9374" s="127">
        <f>J9374+P9374</f>
        <v>0</v>
      </c>
      <c r="R9374" s="128"/>
      <c r="S9374" s="128" t="s">
        <v>538</v>
      </c>
      <c r="T9374" s="129">
        <v>1</v>
      </c>
      <c r="U9374" s="8"/>
      <c r="V9374" s="8"/>
      <c r="W9374" s="8"/>
      <c r="X9374" s="60"/>
    </row>
    <row r="9375" spans="1:27" ht="9.75" outlineLevel="5" x14ac:dyDescent="0.2">
      <c r="A9375" s="130"/>
      <c r="B9375" s="131"/>
      <c r="C9375" s="131"/>
      <c r="D9375" s="132"/>
      <c r="E9375" s="136" t="s">
        <v>0</v>
      </c>
      <c r="F9375" s="159" t="s">
        <v>3771</v>
      </c>
      <c r="G9375" s="159"/>
      <c r="H9375" s="160"/>
      <c r="I9375" s="161"/>
      <c r="J9375" s="162"/>
      <c r="K9375" s="134"/>
      <c r="L9375" s="134"/>
      <c r="M9375" s="134"/>
      <c r="N9375" s="134"/>
      <c r="O9375" s="135"/>
      <c r="P9375" s="135"/>
      <c r="Q9375" s="135"/>
      <c r="R9375" s="132"/>
      <c r="S9375" s="132"/>
      <c r="T9375" s="131"/>
      <c r="U9375" s="6"/>
      <c r="V9375" s="8"/>
      <c r="W9375" s="8"/>
      <c r="X9375" s="133" t="str">
        <f>F9375</f>
        <v>Montáž vodičů izolovaných měděných bez ukončení uložených pevně plných a laněných s PVC pláštěm, bezhalogenových, ohniodolných (např. CY, CHAH-V) průřezu žíly 25 až 35 mm2</v>
      </c>
      <c r="Y9375" s="9"/>
      <c r="AA9375" s="11"/>
    </row>
    <row r="9376" spans="1:27" ht="7.5" customHeight="1" outlineLevel="5" x14ac:dyDescent="0.15">
      <c r="B9376" s="69"/>
      <c r="C9376" s="69"/>
      <c r="D9376" s="60"/>
      <c r="E9376" s="60"/>
      <c r="F9376" s="61"/>
      <c r="G9376" s="60"/>
      <c r="H9376" s="65"/>
      <c r="I9376" s="105"/>
      <c r="J9376" s="63"/>
      <c r="K9376" s="65"/>
      <c r="L9376" s="65"/>
      <c r="M9376" s="65"/>
      <c r="N9376" s="65"/>
      <c r="O9376" s="63"/>
      <c r="P9376" s="63"/>
      <c r="Q9376" s="63"/>
      <c r="R9376" s="60"/>
      <c r="S9376" s="60"/>
      <c r="T9376" s="69"/>
      <c r="U9376" s="8"/>
      <c r="X9376" s="60"/>
    </row>
    <row r="9377" spans="1:27" ht="11.25" outlineLevel="4" x14ac:dyDescent="0.2">
      <c r="A9377" s="4"/>
      <c r="B9377" s="120"/>
      <c r="C9377" s="121">
        <v>8</v>
      </c>
      <c r="D9377" s="122" t="s">
        <v>760</v>
      </c>
      <c r="E9377" s="123" t="s">
        <v>3772</v>
      </c>
      <c r="F9377" s="124" t="s">
        <v>3773</v>
      </c>
      <c r="G9377" s="122" t="s">
        <v>752</v>
      </c>
      <c r="H9377" s="125">
        <v>150</v>
      </c>
      <c r="I9377" s="126">
        <v>0</v>
      </c>
      <c r="J9377" s="127">
        <f>H9377*I9377</f>
        <v>0</v>
      </c>
      <c r="K9377" s="125"/>
      <c r="L9377" s="125">
        <f>H9377*K9377</f>
        <v>0</v>
      </c>
      <c r="M9377" s="125"/>
      <c r="N9377" s="125">
        <f>H9377*M9377</f>
        <v>0</v>
      </c>
      <c r="O9377" s="127">
        <v>15</v>
      </c>
      <c r="P9377" s="127">
        <f>J9377*(O9377/100)</f>
        <v>0</v>
      </c>
      <c r="Q9377" s="127">
        <f>J9377+P9377</f>
        <v>0</v>
      </c>
      <c r="R9377" s="128"/>
      <c r="S9377" s="128" t="s">
        <v>776</v>
      </c>
      <c r="T9377" s="129">
        <v>1</v>
      </c>
      <c r="U9377" s="8"/>
      <c r="V9377" s="8"/>
      <c r="W9377" s="8"/>
      <c r="X9377" s="60"/>
    </row>
    <row r="9378" spans="1:27" ht="9.75" outlineLevel="5" x14ac:dyDescent="0.2">
      <c r="A9378" s="130"/>
      <c r="B9378" s="131"/>
      <c r="C9378" s="131"/>
      <c r="D9378" s="132"/>
      <c r="E9378" s="136" t="s">
        <v>0</v>
      </c>
      <c r="F9378" s="159" t="s">
        <v>763</v>
      </c>
      <c r="G9378" s="159"/>
      <c r="H9378" s="160"/>
      <c r="I9378" s="161"/>
      <c r="J9378" s="162"/>
      <c r="K9378" s="134"/>
      <c r="L9378" s="134"/>
      <c r="M9378" s="134"/>
      <c r="N9378" s="134"/>
      <c r="O9378" s="135"/>
      <c r="P9378" s="135"/>
      <c r="Q9378" s="135"/>
      <c r="R9378" s="132"/>
      <c r="S9378" s="132"/>
      <c r="T9378" s="131"/>
      <c r="U9378" s="6"/>
      <c r="V9378" s="8"/>
      <c r="W9378" s="8"/>
      <c r="X9378" s="133" t="str">
        <f>F9378</f>
        <v>---</v>
      </c>
      <c r="Y9378" s="9"/>
      <c r="AA9378" s="11"/>
    </row>
    <row r="9379" spans="1:27" ht="7.5" customHeight="1" outlineLevel="5" x14ac:dyDescent="0.15">
      <c r="B9379" s="69"/>
      <c r="C9379" s="69"/>
      <c r="D9379" s="60"/>
      <c r="E9379" s="60"/>
      <c r="F9379" s="61"/>
      <c r="G9379" s="60"/>
      <c r="H9379" s="65"/>
      <c r="I9379" s="105"/>
      <c r="J9379" s="63"/>
      <c r="K9379" s="65"/>
      <c r="L9379" s="65"/>
      <c r="M9379" s="65"/>
      <c r="N9379" s="65"/>
      <c r="O9379" s="63"/>
      <c r="P9379" s="63"/>
      <c r="Q9379" s="63"/>
      <c r="R9379" s="60"/>
      <c r="S9379" s="60"/>
      <c r="T9379" s="69"/>
      <c r="U9379" s="8"/>
      <c r="X9379" s="60"/>
    </row>
    <row r="9380" spans="1:27" ht="11.25" outlineLevel="4" x14ac:dyDescent="0.2">
      <c r="A9380" s="4"/>
      <c r="B9380" s="120"/>
      <c r="C9380" s="121">
        <v>9</v>
      </c>
      <c r="D9380" s="122" t="s">
        <v>534</v>
      </c>
      <c r="E9380" s="123" t="s">
        <v>3774</v>
      </c>
      <c r="F9380" s="124" t="s">
        <v>3775</v>
      </c>
      <c r="G9380" s="122" t="s">
        <v>752</v>
      </c>
      <c r="H9380" s="125">
        <v>924</v>
      </c>
      <c r="I9380" s="126">
        <v>0</v>
      </c>
      <c r="J9380" s="127">
        <f>H9380*I9380</f>
        <v>0</v>
      </c>
      <c r="K9380" s="125"/>
      <c r="L9380" s="125">
        <f>H9380*K9380</f>
        <v>0</v>
      </c>
      <c r="M9380" s="125"/>
      <c r="N9380" s="125">
        <f>H9380*M9380</f>
        <v>0</v>
      </c>
      <c r="O9380" s="127">
        <v>15</v>
      </c>
      <c r="P9380" s="127">
        <f>J9380*(O9380/100)</f>
        <v>0</v>
      </c>
      <c r="Q9380" s="127">
        <f>J9380+P9380</f>
        <v>0</v>
      </c>
      <c r="R9380" s="128"/>
      <c r="S9380" s="128" t="s">
        <v>538</v>
      </c>
      <c r="T9380" s="129">
        <v>1</v>
      </c>
      <c r="U9380" s="8"/>
      <c r="V9380" s="8"/>
      <c r="W9380" s="8"/>
      <c r="X9380" s="60"/>
    </row>
    <row r="9381" spans="1:27" ht="9.75" outlineLevel="5" x14ac:dyDescent="0.2">
      <c r="A9381" s="130"/>
      <c r="B9381" s="131"/>
      <c r="C9381" s="131"/>
      <c r="D9381" s="132"/>
      <c r="E9381" s="136" t="s">
        <v>0</v>
      </c>
      <c r="F9381" s="159" t="s">
        <v>3776</v>
      </c>
      <c r="G9381" s="159"/>
      <c r="H9381" s="160"/>
      <c r="I9381" s="161"/>
      <c r="J9381" s="162"/>
      <c r="K9381" s="134"/>
      <c r="L9381" s="134"/>
      <c r="M9381" s="134"/>
      <c r="N9381" s="134"/>
      <c r="O9381" s="135"/>
      <c r="P9381" s="135"/>
      <c r="Q9381" s="135"/>
      <c r="R9381" s="132"/>
      <c r="S9381" s="132"/>
      <c r="T9381" s="131"/>
      <c r="U9381" s="6"/>
      <c r="V9381" s="8"/>
      <c r="W9381" s="8"/>
      <c r="X9381" s="133" t="str">
        <f>F9381</f>
        <v>Montáž kabelů měděných bez ukončení uložených pod omítku plných kulatých (např. CYKY), počtu a průřezu žil 3x1,5 mm2</v>
      </c>
      <c r="Y9381" s="9"/>
      <c r="AA9381" s="11"/>
    </row>
    <row r="9382" spans="1:27" ht="7.5" customHeight="1" outlineLevel="5" x14ac:dyDescent="0.15">
      <c r="B9382" s="69"/>
      <c r="C9382" s="69"/>
      <c r="D9382" s="60"/>
      <c r="E9382" s="60"/>
      <c r="F9382" s="61"/>
      <c r="G9382" s="60"/>
      <c r="H9382" s="65"/>
      <c r="I9382" s="105"/>
      <c r="J9382" s="63"/>
      <c r="K9382" s="65"/>
      <c r="L9382" s="65"/>
      <c r="M9382" s="65"/>
      <c r="N9382" s="65"/>
      <c r="O9382" s="63"/>
      <c r="P9382" s="63"/>
      <c r="Q9382" s="63"/>
      <c r="R9382" s="60"/>
      <c r="S9382" s="60"/>
      <c r="T9382" s="69"/>
      <c r="U9382" s="8"/>
      <c r="X9382" s="60"/>
    </row>
    <row r="9383" spans="1:27" ht="22.5" outlineLevel="4" x14ac:dyDescent="0.2">
      <c r="A9383" s="4"/>
      <c r="B9383" s="120"/>
      <c r="C9383" s="121">
        <v>10</v>
      </c>
      <c r="D9383" s="122" t="s">
        <v>760</v>
      </c>
      <c r="E9383" s="123" t="s">
        <v>3777</v>
      </c>
      <c r="F9383" s="124" t="s">
        <v>3778</v>
      </c>
      <c r="G9383" s="122" t="s">
        <v>752</v>
      </c>
      <c r="H9383" s="125">
        <v>924</v>
      </c>
      <c r="I9383" s="126">
        <v>0</v>
      </c>
      <c r="J9383" s="127">
        <f>H9383*I9383</f>
        <v>0</v>
      </c>
      <c r="K9383" s="125"/>
      <c r="L9383" s="125">
        <f>H9383*K9383</f>
        <v>0</v>
      </c>
      <c r="M9383" s="125"/>
      <c r="N9383" s="125">
        <f>H9383*M9383</f>
        <v>0</v>
      </c>
      <c r="O9383" s="127">
        <v>15</v>
      </c>
      <c r="P9383" s="127">
        <f>J9383*(O9383/100)</f>
        <v>0</v>
      </c>
      <c r="Q9383" s="127">
        <f>J9383+P9383</f>
        <v>0</v>
      </c>
      <c r="R9383" s="128"/>
      <c r="S9383" s="128" t="s">
        <v>776</v>
      </c>
      <c r="T9383" s="129">
        <v>1</v>
      </c>
      <c r="U9383" s="8"/>
      <c r="V9383" s="8"/>
      <c r="W9383" s="8"/>
      <c r="X9383" s="60"/>
    </row>
    <row r="9384" spans="1:27" ht="9.75" outlineLevel="5" x14ac:dyDescent="0.2">
      <c r="A9384" s="130"/>
      <c r="B9384" s="131"/>
      <c r="C9384" s="131"/>
      <c r="D9384" s="132"/>
      <c r="E9384" s="136" t="s">
        <v>0</v>
      </c>
      <c r="F9384" s="159" t="s">
        <v>763</v>
      </c>
      <c r="G9384" s="159"/>
      <c r="H9384" s="160"/>
      <c r="I9384" s="161"/>
      <c r="J9384" s="162"/>
      <c r="K9384" s="134"/>
      <c r="L9384" s="134"/>
      <c r="M9384" s="134"/>
      <c r="N9384" s="134"/>
      <c r="O9384" s="135"/>
      <c r="P9384" s="135"/>
      <c r="Q9384" s="135"/>
      <c r="R9384" s="132"/>
      <c r="S9384" s="132"/>
      <c r="T9384" s="131"/>
      <c r="U9384" s="6"/>
      <c r="V9384" s="8"/>
      <c r="W9384" s="8"/>
      <c r="X9384" s="133" t="str">
        <f>F9384</f>
        <v>---</v>
      </c>
      <c r="Y9384" s="9"/>
      <c r="AA9384" s="11"/>
    </row>
    <row r="9385" spans="1:27" ht="7.5" customHeight="1" outlineLevel="5" x14ac:dyDescent="0.15">
      <c r="B9385" s="69"/>
      <c r="C9385" s="69"/>
      <c r="D9385" s="60"/>
      <c r="E9385" s="60"/>
      <c r="F9385" s="61"/>
      <c r="G9385" s="60"/>
      <c r="H9385" s="65"/>
      <c r="I9385" s="105"/>
      <c r="J9385" s="63"/>
      <c r="K9385" s="65"/>
      <c r="L9385" s="65"/>
      <c r="M9385" s="65"/>
      <c r="N9385" s="65"/>
      <c r="O9385" s="63"/>
      <c r="P9385" s="63"/>
      <c r="Q9385" s="63"/>
      <c r="R9385" s="60"/>
      <c r="S9385" s="60"/>
      <c r="T9385" s="69"/>
      <c r="U9385" s="8"/>
      <c r="X9385" s="60"/>
    </row>
    <row r="9386" spans="1:27" ht="11.25" outlineLevel="4" x14ac:dyDescent="0.2">
      <c r="A9386" s="4"/>
      <c r="B9386" s="120"/>
      <c r="C9386" s="121">
        <v>11</v>
      </c>
      <c r="D9386" s="122" t="s">
        <v>534</v>
      </c>
      <c r="E9386" s="123" t="s">
        <v>3774</v>
      </c>
      <c r="F9386" s="124" t="s">
        <v>3775</v>
      </c>
      <c r="G9386" s="122" t="s">
        <v>752</v>
      </c>
      <c r="H9386" s="125">
        <v>620</v>
      </c>
      <c r="I9386" s="126">
        <v>0</v>
      </c>
      <c r="J9386" s="127">
        <f>H9386*I9386</f>
        <v>0</v>
      </c>
      <c r="K9386" s="125"/>
      <c r="L9386" s="125">
        <f>H9386*K9386</f>
        <v>0</v>
      </c>
      <c r="M9386" s="125"/>
      <c r="N9386" s="125">
        <f>H9386*M9386</f>
        <v>0</v>
      </c>
      <c r="O9386" s="127">
        <v>15</v>
      </c>
      <c r="P9386" s="127">
        <f>J9386*(O9386/100)</f>
        <v>0</v>
      </c>
      <c r="Q9386" s="127">
        <f>J9386+P9386</f>
        <v>0</v>
      </c>
      <c r="R9386" s="128"/>
      <c r="S9386" s="128" t="s">
        <v>538</v>
      </c>
      <c r="T9386" s="129">
        <v>1</v>
      </c>
      <c r="U9386" s="8"/>
      <c r="V9386" s="8"/>
      <c r="W9386" s="8"/>
      <c r="X9386" s="60"/>
    </row>
    <row r="9387" spans="1:27" ht="9.75" outlineLevel="5" x14ac:dyDescent="0.2">
      <c r="A9387" s="130"/>
      <c r="B9387" s="131"/>
      <c r="C9387" s="131"/>
      <c r="D9387" s="132"/>
      <c r="E9387" s="136" t="s">
        <v>0</v>
      </c>
      <c r="F9387" s="159" t="s">
        <v>3776</v>
      </c>
      <c r="G9387" s="159"/>
      <c r="H9387" s="160"/>
      <c r="I9387" s="161"/>
      <c r="J9387" s="162"/>
      <c r="K9387" s="134"/>
      <c r="L9387" s="134"/>
      <c r="M9387" s="134"/>
      <c r="N9387" s="134"/>
      <c r="O9387" s="135"/>
      <c r="P9387" s="135"/>
      <c r="Q9387" s="135"/>
      <c r="R9387" s="132"/>
      <c r="S9387" s="132"/>
      <c r="T9387" s="131"/>
      <c r="U9387" s="6"/>
      <c r="V9387" s="8"/>
      <c r="W9387" s="8"/>
      <c r="X9387" s="133" t="str">
        <f>F9387</f>
        <v>Montáž kabelů měděných bez ukončení uložených pod omítku plných kulatých (např. CYKY), počtu a průřezu žil 3x1,5 mm2</v>
      </c>
      <c r="Y9387" s="9"/>
      <c r="AA9387" s="11"/>
    </row>
    <row r="9388" spans="1:27" ht="7.5" customHeight="1" outlineLevel="5" x14ac:dyDescent="0.15">
      <c r="B9388" s="69"/>
      <c r="C9388" s="69"/>
      <c r="D9388" s="60"/>
      <c r="E9388" s="60"/>
      <c r="F9388" s="61"/>
      <c r="G9388" s="60"/>
      <c r="H9388" s="65"/>
      <c r="I9388" s="105"/>
      <c r="J9388" s="63"/>
      <c r="K9388" s="65"/>
      <c r="L9388" s="65"/>
      <c r="M9388" s="65"/>
      <c r="N9388" s="65"/>
      <c r="O9388" s="63"/>
      <c r="P9388" s="63"/>
      <c r="Q9388" s="63"/>
      <c r="R9388" s="60"/>
      <c r="S9388" s="60"/>
      <c r="T9388" s="69"/>
      <c r="U9388" s="8"/>
      <c r="X9388" s="60"/>
    </row>
    <row r="9389" spans="1:27" ht="22.5" outlineLevel="4" x14ac:dyDescent="0.2">
      <c r="A9389" s="4"/>
      <c r="B9389" s="120"/>
      <c r="C9389" s="121">
        <v>12</v>
      </c>
      <c r="D9389" s="122" t="s">
        <v>760</v>
      </c>
      <c r="E9389" s="123" t="s">
        <v>3779</v>
      </c>
      <c r="F9389" s="124" t="s">
        <v>3780</v>
      </c>
      <c r="G9389" s="122" t="s">
        <v>752</v>
      </c>
      <c r="H9389" s="125">
        <v>620</v>
      </c>
      <c r="I9389" s="126">
        <v>0</v>
      </c>
      <c r="J9389" s="127">
        <f>H9389*I9389</f>
        <v>0</v>
      </c>
      <c r="K9389" s="125"/>
      <c r="L9389" s="125">
        <f>H9389*K9389</f>
        <v>0</v>
      </c>
      <c r="M9389" s="125"/>
      <c r="N9389" s="125">
        <f>H9389*M9389</f>
        <v>0</v>
      </c>
      <c r="O9389" s="127">
        <v>15</v>
      </c>
      <c r="P9389" s="127">
        <f>J9389*(O9389/100)</f>
        <v>0</v>
      </c>
      <c r="Q9389" s="127">
        <f>J9389+P9389</f>
        <v>0</v>
      </c>
      <c r="R9389" s="128"/>
      <c r="S9389" s="128" t="s">
        <v>776</v>
      </c>
      <c r="T9389" s="129">
        <v>1</v>
      </c>
      <c r="U9389" s="8"/>
      <c r="V9389" s="8"/>
      <c r="W9389" s="8"/>
      <c r="X9389" s="60"/>
    </row>
    <row r="9390" spans="1:27" ht="9.75" outlineLevel="5" x14ac:dyDescent="0.2">
      <c r="A9390" s="130"/>
      <c r="B9390" s="131"/>
      <c r="C9390" s="131"/>
      <c r="D9390" s="132"/>
      <c r="E9390" s="136" t="s">
        <v>0</v>
      </c>
      <c r="F9390" s="159" t="s">
        <v>763</v>
      </c>
      <c r="G9390" s="159"/>
      <c r="H9390" s="160"/>
      <c r="I9390" s="161"/>
      <c r="J9390" s="162"/>
      <c r="K9390" s="134"/>
      <c r="L9390" s="134"/>
      <c r="M9390" s="134"/>
      <c r="N9390" s="134"/>
      <c r="O9390" s="135"/>
      <c r="P9390" s="135"/>
      <c r="Q9390" s="135"/>
      <c r="R9390" s="132"/>
      <c r="S9390" s="132"/>
      <c r="T9390" s="131"/>
      <c r="U9390" s="6"/>
      <c r="V9390" s="8"/>
      <c r="W9390" s="8"/>
      <c r="X9390" s="133" t="str">
        <f>F9390</f>
        <v>---</v>
      </c>
      <c r="Y9390" s="9"/>
      <c r="AA9390" s="11"/>
    </row>
    <row r="9391" spans="1:27" ht="7.5" customHeight="1" outlineLevel="5" x14ac:dyDescent="0.15">
      <c r="B9391" s="69"/>
      <c r="C9391" s="69"/>
      <c r="D9391" s="60"/>
      <c r="E9391" s="60"/>
      <c r="F9391" s="61"/>
      <c r="G9391" s="60"/>
      <c r="H9391" s="65"/>
      <c r="I9391" s="105"/>
      <c r="J9391" s="63"/>
      <c r="K9391" s="65"/>
      <c r="L9391" s="65"/>
      <c r="M9391" s="65"/>
      <c r="N9391" s="65"/>
      <c r="O9391" s="63"/>
      <c r="P9391" s="63"/>
      <c r="Q9391" s="63"/>
      <c r="R9391" s="60"/>
      <c r="S9391" s="60"/>
      <c r="T9391" s="69"/>
      <c r="U9391" s="8"/>
      <c r="X9391" s="60"/>
    </row>
    <row r="9392" spans="1:27" ht="11.25" outlineLevel="4" x14ac:dyDescent="0.2">
      <c r="A9392" s="4"/>
      <c r="B9392" s="120"/>
      <c r="C9392" s="121">
        <v>13</v>
      </c>
      <c r="D9392" s="122" t="s">
        <v>534</v>
      </c>
      <c r="E9392" s="123" t="s">
        <v>3774</v>
      </c>
      <c r="F9392" s="124" t="s">
        <v>3775</v>
      </c>
      <c r="G9392" s="122" t="s">
        <v>752</v>
      </c>
      <c r="H9392" s="125">
        <v>16</v>
      </c>
      <c r="I9392" s="126">
        <v>0</v>
      </c>
      <c r="J9392" s="127">
        <f>H9392*I9392</f>
        <v>0</v>
      </c>
      <c r="K9392" s="125"/>
      <c r="L9392" s="125">
        <f>H9392*K9392</f>
        <v>0</v>
      </c>
      <c r="M9392" s="125"/>
      <c r="N9392" s="125">
        <f>H9392*M9392</f>
        <v>0</v>
      </c>
      <c r="O9392" s="127">
        <v>15</v>
      </c>
      <c r="P9392" s="127">
        <f>J9392*(O9392/100)</f>
        <v>0</v>
      </c>
      <c r="Q9392" s="127">
        <f>J9392+P9392</f>
        <v>0</v>
      </c>
      <c r="R9392" s="128"/>
      <c r="S9392" s="128" t="s">
        <v>538</v>
      </c>
      <c r="T9392" s="129">
        <v>1</v>
      </c>
      <c r="U9392" s="8"/>
      <c r="V9392" s="8"/>
      <c r="W9392" s="8"/>
      <c r="X9392" s="60"/>
    </row>
    <row r="9393" spans="1:27" ht="9.75" outlineLevel="5" x14ac:dyDescent="0.2">
      <c r="A9393" s="130"/>
      <c r="B9393" s="131"/>
      <c r="C9393" s="131"/>
      <c r="D9393" s="132"/>
      <c r="E9393" s="136" t="s">
        <v>0</v>
      </c>
      <c r="F9393" s="159" t="s">
        <v>3776</v>
      </c>
      <c r="G9393" s="159"/>
      <c r="H9393" s="160"/>
      <c r="I9393" s="161"/>
      <c r="J9393" s="162"/>
      <c r="K9393" s="134"/>
      <c r="L9393" s="134"/>
      <c r="M9393" s="134"/>
      <c r="N9393" s="134"/>
      <c r="O9393" s="135"/>
      <c r="P9393" s="135"/>
      <c r="Q9393" s="135"/>
      <c r="R9393" s="132"/>
      <c r="S9393" s="132"/>
      <c r="T9393" s="131"/>
      <c r="U9393" s="6"/>
      <c r="V9393" s="8"/>
      <c r="W9393" s="8"/>
      <c r="X9393" s="133" t="str">
        <f>F9393</f>
        <v>Montáž kabelů měděných bez ukončení uložených pod omítku plných kulatých (např. CYKY), počtu a průřezu žil 3x1,5 mm2</v>
      </c>
      <c r="Y9393" s="9"/>
      <c r="AA9393" s="11"/>
    </row>
    <row r="9394" spans="1:27" ht="7.5" customHeight="1" outlineLevel="5" x14ac:dyDescent="0.15">
      <c r="B9394" s="69"/>
      <c r="C9394" s="69"/>
      <c r="D9394" s="60"/>
      <c r="E9394" s="60"/>
      <c r="F9394" s="61"/>
      <c r="G9394" s="60"/>
      <c r="H9394" s="65"/>
      <c r="I9394" s="105"/>
      <c r="J9394" s="63"/>
      <c r="K9394" s="65"/>
      <c r="L9394" s="65"/>
      <c r="M9394" s="65"/>
      <c r="N9394" s="65"/>
      <c r="O9394" s="63"/>
      <c r="P9394" s="63"/>
      <c r="Q9394" s="63"/>
      <c r="R9394" s="60"/>
      <c r="S9394" s="60"/>
      <c r="T9394" s="69"/>
      <c r="U9394" s="8"/>
      <c r="X9394" s="60"/>
    </row>
    <row r="9395" spans="1:27" ht="22.5" outlineLevel="4" x14ac:dyDescent="0.2">
      <c r="A9395" s="4"/>
      <c r="B9395" s="120"/>
      <c r="C9395" s="121">
        <v>14</v>
      </c>
      <c r="D9395" s="122" t="s">
        <v>760</v>
      </c>
      <c r="E9395" s="123" t="s">
        <v>3786</v>
      </c>
      <c r="F9395" s="124" t="s">
        <v>3787</v>
      </c>
      <c r="G9395" s="122" t="s">
        <v>752</v>
      </c>
      <c r="H9395" s="125">
        <v>16</v>
      </c>
      <c r="I9395" s="126">
        <v>0</v>
      </c>
      <c r="J9395" s="127">
        <f>H9395*I9395</f>
        <v>0</v>
      </c>
      <c r="K9395" s="125"/>
      <c r="L9395" s="125">
        <f>H9395*K9395</f>
        <v>0</v>
      </c>
      <c r="M9395" s="125"/>
      <c r="N9395" s="125">
        <f>H9395*M9395</f>
        <v>0</v>
      </c>
      <c r="O9395" s="127">
        <v>15</v>
      </c>
      <c r="P9395" s="127">
        <f>J9395*(O9395/100)</f>
        <v>0</v>
      </c>
      <c r="Q9395" s="127">
        <f>J9395+P9395</f>
        <v>0</v>
      </c>
      <c r="R9395" s="128"/>
      <c r="S9395" s="128" t="s">
        <v>776</v>
      </c>
      <c r="T9395" s="129">
        <v>1</v>
      </c>
      <c r="U9395" s="8"/>
      <c r="V9395" s="8"/>
      <c r="W9395" s="8"/>
      <c r="X9395" s="60"/>
    </row>
    <row r="9396" spans="1:27" ht="9.75" outlineLevel="5" x14ac:dyDescent="0.2">
      <c r="A9396" s="130"/>
      <c r="B9396" s="131"/>
      <c r="C9396" s="131"/>
      <c r="D9396" s="132"/>
      <c r="E9396" s="136" t="s">
        <v>0</v>
      </c>
      <c r="F9396" s="159" t="s">
        <v>763</v>
      </c>
      <c r="G9396" s="159"/>
      <c r="H9396" s="160"/>
      <c r="I9396" s="161"/>
      <c r="J9396" s="162"/>
      <c r="K9396" s="134"/>
      <c r="L9396" s="134"/>
      <c r="M9396" s="134"/>
      <c r="N9396" s="134"/>
      <c r="O9396" s="135"/>
      <c r="P9396" s="135"/>
      <c r="Q9396" s="135"/>
      <c r="R9396" s="132"/>
      <c r="S9396" s="132"/>
      <c r="T9396" s="131"/>
      <c r="U9396" s="6"/>
      <c r="V9396" s="8"/>
      <c r="W9396" s="8"/>
      <c r="X9396" s="133" t="str">
        <f>F9396</f>
        <v>---</v>
      </c>
      <c r="Y9396" s="9"/>
      <c r="AA9396" s="11"/>
    </row>
    <row r="9397" spans="1:27" ht="7.5" customHeight="1" outlineLevel="5" x14ac:dyDescent="0.15">
      <c r="B9397" s="69"/>
      <c r="C9397" s="69"/>
      <c r="D9397" s="60"/>
      <c r="E9397" s="60"/>
      <c r="F9397" s="61"/>
      <c r="G9397" s="60"/>
      <c r="H9397" s="65"/>
      <c r="I9397" s="105"/>
      <c r="J9397" s="63"/>
      <c r="K9397" s="65"/>
      <c r="L9397" s="65"/>
      <c r="M9397" s="65"/>
      <c r="N9397" s="65"/>
      <c r="O9397" s="63"/>
      <c r="P9397" s="63"/>
      <c r="Q9397" s="63"/>
      <c r="R9397" s="60"/>
      <c r="S9397" s="60"/>
      <c r="T9397" s="69"/>
      <c r="U9397" s="8"/>
      <c r="X9397" s="60"/>
    </row>
    <row r="9398" spans="1:27" ht="11.25" outlineLevel="4" x14ac:dyDescent="0.2">
      <c r="A9398" s="4"/>
      <c r="B9398" s="120"/>
      <c r="C9398" s="121">
        <v>15</v>
      </c>
      <c r="D9398" s="122" t="s">
        <v>534</v>
      </c>
      <c r="E9398" s="123" t="s">
        <v>3788</v>
      </c>
      <c r="F9398" s="124" t="s">
        <v>3789</v>
      </c>
      <c r="G9398" s="122" t="s">
        <v>752</v>
      </c>
      <c r="H9398" s="125">
        <v>95</v>
      </c>
      <c r="I9398" s="126">
        <v>0</v>
      </c>
      <c r="J9398" s="127">
        <f>H9398*I9398</f>
        <v>0</v>
      </c>
      <c r="K9398" s="125"/>
      <c r="L9398" s="125">
        <f>H9398*K9398</f>
        <v>0</v>
      </c>
      <c r="M9398" s="125"/>
      <c r="N9398" s="125">
        <f>H9398*M9398</f>
        <v>0</v>
      </c>
      <c r="O9398" s="127">
        <v>15</v>
      </c>
      <c r="P9398" s="127">
        <f>J9398*(O9398/100)</f>
        <v>0</v>
      </c>
      <c r="Q9398" s="127">
        <f>J9398+P9398</f>
        <v>0</v>
      </c>
      <c r="R9398" s="128"/>
      <c r="S9398" s="128" t="s">
        <v>538</v>
      </c>
      <c r="T9398" s="129">
        <v>1</v>
      </c>
      <c r="U9398" s="8"/>
      <c r="V9398" s="8"/>
      <c r="W9398" s="8"/>
      <c r="X9398" s="60"/>
    </row>
    <row r="9399" spans="1:27" ht="9.75" outlineLevel="5" x14ac:dyDescent="0.2">
      <c r="A9399" s="130"/>
      <c r="B9399" s="131"/>
      <c r="C9399" s="131"/>
      <c r="D9399" s="132"/>
      <c r="E9399" s="136" t="s">
        <v>0</v>
      </c>
      <c r="F9399" s="159" t="s">
        <v>3790</v>
      </c>
      <c r="G9399" s="159"/>
      <c r="H9399" s="160"/>
      <c r="I9399" s="161"/>
      <c r="J9399" s="162"/>
      <c r="K9399" s="134"/>
      <c r="L9399" s="134"/>
      <c r="M9399" s="134"/>
      <c r="N9399" s="134"/>
      <c r="O9399" s="135"/>
      <c r="P9399" s="135"/>
      <c r="Q9399" s="135"/>
      <c r="R9399" s="132"/>
      <c r="S9399" s="132"/>
      <c r="T9399" s="131"/>
      <c r="U9399" s="6"/>
      <c r="V9399" s="8"/>
      <c r="W9399" s="8"/>
      <c r="X9399" s="133" t="str">
        <f>F9399</f>
        <v>Montáž kabelů měděných bez ukončení uložených pod omítku plných kulatých (např. CYKY), počtu a průřezu žil 5x1,5 až 2,5 mm2</v>
      </c>
      <c r="Y9399" s="9"/>
      <c r="AA9399" s="11"/>
    </row>
    <row r="9400" spans="1:27" ht="7.5" customHeight="1" outlineLevel="5" x14ac:dyDescent="0.15">
      <c r="B9400" s="69"/>
      <c r="C9400" s="69"/>
      <c r="D9400" s="60"/>
      <c r="E9400" s="60"/>
      <c r="F9400" s="61"/>
      <c r="G9400" s="60"/>
      <c r="H9400" s="65"/>
      <c r="I9400" s="105"/>
      <c r="J9400" s="63"/>
      <c r="K9400" s="65"/>
      <c r="L9400" s="65"/>
      <c r="M9400" s="65"/>
      <c r="N9400" s="65"/>
      <c r="O9400" s="63"/>
      <c r="P9400" s="63"/>
      <c r="Q9400" s="63"/>
      <c r="R9400" s="60"/>
      <c r="S9400" s="60"/>
      <c r="T9400" s="69"/>
      <c r="U9400" s="8"/>
      <c r="X9400" s="60"/>
    </row>
    <row r="9401" spans="1:27" ht="22.5" outlineLevel="4" x14ac:dyDescent="0.2">
      <c r="A9401" s="4"/>
      <c r="B9401" s="120"/>
      <c r="C9401" s="121">
        <v>16</v>
      </c>
      <c r="D9401" s="122" t="s">
        <v>760</v>
      </c>
      <c r="E9401" s="123" t="s">
        <v>3791</v>
      </c>
      <c r="F9401" s="124" t="s">
        <v>3792</v>
      </c>
      <c r="G9401" s="122" t="s">
        <v>752</v>
      </c>
      <c r="H9401" s="125">
        <v>95</v>
      </c>
      <c r="I9401" s="126">
        <v>0</v>
      </c>
      <c r="J9401" s="127">
        <f>H9401*I9401</f>
        <v>0</v>
      </c>
      <c r="K9401" s="125"/>
      <c r="L9401" s="125">
        <f>H9401*K9401</f>
        <v>0</v>
      </c>
      <c r="M9401" s="125"/>
      <c r="N9401" s="125">
        <f>H9401*M9401</f>
        <v>0</v>
      </c>
      <c r="O9401" s="127">
        <v>15</v>
      </c>
      <c r="P9401" s="127">
        <f>J9401*(O9401/100)</f>
        <v>0</v>
      </c>
      <c r="Q9401" s="127">
        <f>J9401+P9401</f>
        <v>0</v>
      </c>
      <c r="R9401" s="128"/>
      <c r="S9401" s="128" t="s">
        <v>776</v>
      </c>
      <c r="T9401" s="129">
        <v>1</v>
      </c>
      <c r="U9401" s="8"/>
      <c r="V9401" s="8"/>
      <c r="W9401" s="8"/>
      <c r="X9401" s="60"/>
    </row>
    <row r="9402" spans="1:27" ht="9.75" outlineLevel="5" x14ac:dyDescent="0.2">
      <c r="A9402" s="130"/>
      <c r="B9402" s="131"/>
      <c r="C9402" s="131"/>
      <c r="D9402" s="132"/>
      <c r="E9402" s="136" t="s">
        <v>0</v>
      </c>
      <c r="F9402" s="159" t="s">
        <v>763</v>
      </c>
      <c r="G9402" s="159"/>
      <c r="H9402" s="160"/>
      <c r="I9402" s="161"/>
      <c r="J9402" s="162"/>
      <c r="K9402" s="134"/>
      <c r="L9402" s="134"/>
      <c r="M9402" s="134"/>
      <c r="N9402" s="134"/>
      <c r="O9402" s="135"/>
      <c r="P9402" s="135"/>
      <c r="Q9402" s="135"/>
      <c r="R9402" s="132"/>
      <c r="S9402" s="132"/>
      <c r="T9402" s="131"/>
      <c r="U9402" s="6"/>
      <c r="V9402" s="8"/>
      <c r="W9402" s="8"/>
      <c r="X9402" s="133" t="str">
        <f>F9402</f>
        <v>---</v>
      </c>
      <c r="Y9402" s="9"/>
      <c r="AA9402" s="11"/>
    </row>
    <row r="9403" spans="1:27" ht="7.5" customHeight="1" outlineLevel="5" x14ac:dyDescent="0.15">
      <c r="B9403" s="69"/>
      <c r="C9403" s="69"/>
      <c r="D9403" s="60"/>
      <c r="E9403" s="60"/>
      <c r="F9403" s="61"/>
      <c r="G9403" s="60"/>
      <c r="H9403" s="65"/>
      <c r="I9403" s="105"/>
      <c r="J9403" s="63"/>
      <c r="K9403" s="65"/>
      <c r="L9403" s="65"/>
      <c r="M9403" s="65"/>
      <c r="N9403" s="65"/>
      <c r="O9403" s="63"/>
      <c r="P9403" s="63"/>
      <c r="Q9403" s="63"/>
      <c r="R9403" s="60"/>
      <c r="S9403" s="60"/>
      <c r="T9403" s="69"/>
      <c r="U9403" s="8"/>
      <c r="X9403" s="60"/>
    </row>
    <row r="9404" spans="1:27" ht="11.25" outlineLevel="4" x14ac:dyDescent="0.2">
      <c r="A9404" s="4"/>
      <c r="B9404" s="120"/>
      <c r="C9404" s="121">
        <v>17</v>
      </c>
      <c r="D9404" s="122" t="s">
        <v>534</v>
      </c>
      <c r="E9404" s="123" t="s">
        <v>3795</v>
      </c>
      <c r="F9404" s="124" t="s">
        <v>3796</v>
      </c>
      <c r="G9404" s="122" t="s">
        <v>752</v>
      </c>
      <c r="H9404" s="125">
        <v>1450</v>
      </c>
      <c r="I9404" s="126">
        <v>0</v>
      </c>
      <c r="J9404" s="127">
        <f>H9404*I9404</f>
        <v>0</v>
      </c>
      <c r="K9404" s="125"/>
      <c r="L9404" s="125">
        <f>H9404*K9404</f>
        <v>0</v>
      </c>
      <c r="M9404" s="125"/>
      <c r="N9404" s="125">
        <f>H9404*M9404</f>
        <v>0</v>
      </c>
      <c r="O9404" s="127">
        <v>15</v>
      </c>
      <c r="P9404" s="127">
        <f>J9404*(O9404/100)</f>
        <v>0</v>
      </c>
      <c r="Q9404" s="127">
        <f>J9404+P9404</f>
        <v>0</v>
      </c>
      <c r="R9404" s="128"/>
      <c r="S9404" s="128" t="s">
        <v>538</v>
      </c>
      <c r="T9404" s="129">
        <v>1</v>
      </c>
      <c r="U9404" s="8"/>
      <c r="V9404" s="8"/>
      <c r="W9404" s="8"/>
      <c r="X9404" s="60"/>
    </row>
    <row r="9405" spans="1:27" ht="9.75" outlineLevel="5" x14ac:dyDescent="0.2">
      <c r="A9405" s="130"/>
      <c r="B9405" s="131"/>
      <c r="C9405" s="131"/>
      <c r="D9405" s="132"/>
      <c r="E9405" s="136" t="s">
        <v>0</v>
      </c>
      <c r="F9405" s="159" t="s">
        <v>3797</v>
      </c>
      <c r="G9405" s="159"/>
      <c r="H9405" s="160"/>
      <c r="I9405" s="161"/>
      <c r="J9405" s="162"/>
      <c r="K9405" s="134"/>
      <c r="L9405" s="134"/>
      <c r="M9405" s="134"/>
      <c r="N9405" s="134"/>
      <c r="O9405" s="135"/>
      <c r="P9405" s="135"/>
      <c r="Q9405" s="135"/>
      <c r="R9405" s="132"/>
      <c r="S9405" s="132"/>
      <c r="T9405" s="131"/>
      <c r="U9405" s="6"/>
      <c r="V9405" s="8"/>
      <c r="W9405" s="8"/>
      <c r="X9405" s="133" t="str">
        <f>F9405</f>
        <v>Montáž kabelů měděných bez ukončení uložených pod omítku plných kulatých (např. CYKY), počtu a průřezu žil 3x2,5 až 6 mm2</v>
      </c>
      <c r="Y9405" s="9"/>
      <c r="AA9405" s="11"/>
    </row>
    <row r="9406" spans="1:27" ht="7.5" customHeight="1" outlineLevel="5" x14ac:dyDescent="0.15">
      <c r="B9406" s="69"/>
      <c r="C9406" s="69"/>
      <c r="D9406" s="60"/>
      <c r="E9406" s="60"/>
      <c r="F9406" s="61"/>
      <c r="G9406" s="60"/>
      <c r="H9406" s="65"/>
      <c r="I9406" s="105"/>
      <c r="J9406" s="63"/>
      <c r="K9406" s="65"/>
      <c r="L9406" s="65"/>
      <c r="M9406" s="65"/>
      <c r="N9406" s="65"/>
      <c r="O9406" s="63"/>
      <c r="P9406" s="63"/>
      <c r="Q9406" s="63"/>
      <c r="R9406" s="60"/>
      <c r="S9406" s="60"/>
      <c r="T9406" s="69"/>
      <c r="U9406" s="8"/>
      <c r="X9406" s="60"/>
    </row>
    <row r="9407" spans="1:27" ht="22.5" outlineLevel="4" x14ac:dyDescent="0.2">
      <c r="A9407" s="4"/>
      <c r="B9407" s="120"/>
      <c r="C9407" s="121">
        <v>18</v>
      </c>
      <c r="D9407" s="122" t="s">
        <v>760</v>
      </c>
      <c r="E9407" s="123" t="s">
        <v>3798</v>
      </c>
      <c r="F9407" s="124" t="s">
        <v>3799</v>
      </c>
      <c r="G9407" s="122" t="s">
        <v>752</v>
      </c>
      <c r="H9407" s="125">
        <v>1450</v>
      </c>
      <c r="I9407" s="126">
        <v>0</v>
      </c>
      <c r="J9407" s="127">
        <f>H9407*I9407</f>
        <v>0</v>
      </c>
      <c r="K9407" s="125"/>
      <c r="L9407" s="125">
        <f>H9407*K9407</f>
        <v>0</v>
      </c>
      <c r="M9407" s="125"/>
      <c r="N9407" s="125">
        <f>H9407*M9407</f>
        <v>0</v>
      </c>
      <c r="O9407" s="127">
        <v>15</v>
      </c>
      <c r="P9407" s="127">
        <f>J9407*(O9407/100)</f>
        <v>0</v>
      </c>
      <c r="Q9407" s="127">
        <f>J9407+P9407</f>
        <v>0</v>
      </c>
      <c r="R9407" s="128"/>
      <c r="S9407" s="128" t="s">
        <v>776</v>
      </c>
      <c r="T9407" s="129">
        <v>1</v>
      </c>
      <c r="U9407" s="8"/>
      <c r="V9407" s="8"/>
      <c r="W9407" s="8"/>
      <c r="X9407" s="60"/>
    </row>
    <row r="9408" spans="1:27" ht="9.75" outlineLevel="5" x14ac:dyDescent="0.2">
      <c r="A9408" s="130"/>
      <c r="B9408" s="131"/>
      <c r="C9408" s="131"/>
      <c r="D9408" s="132"/>
      <c r="E9408" s="136" t="s">
        <v>0</v>
      </c>
      <c r="F9408" s="159" t="s">
        <v>763</v>
      </c>
      <c r="G9408" s="159"/>
      <c r="H9408" s="160"/>
      <c r="I9408" s="161"/>
      <c r="J9408" s="162"/>
      <c r="K9408" s="134"/>
      <c r="L9408" s="134"/>
      <c r="M9408" s="134"/>
      <c r="N9408" s="134"/>
      <c r="O9408" s="135"/>
      <c r="P9408" s="135"/>
      <c r="Q9408" s="135"/>
      <c r="R9408" s="132"/>
      <c r="S9408" s="132"/>
      <c r="T9408" s="131"/>
      <c r="U9408" s="6"/>
      <c r="V9408" s="8"/>
      <c r="W9408" s="8"/>
      <c r="X9408" s="133" t="str">
        <f>F9408</f>
        <v>---</v>
      </c>
      <c r="Y9408" s="9"/>
      <c r="AA9408" s="11"/>
    </row>
    <row r="9409" spans="1:27" ht="7.5" customHeight="1" outlineLevel="5" x14ac:dyDescent="0.15">
      <c r="B9409" s="69"/>
      <c r="C9409" s="69"/>
      <c r="D9409" s="60"/>
      <c r="E9409" s="60"/>
      <c r="F9409" s="61"/>
      <c r="G9409" s="60"/>
      <c r="H9409" s="65"/>
      <c r="I9409" s="105"/>
      <c r="J9409" s="63"/>
      <c r="K9409" s="65"/>
      <c r="L9409" s="65"/>
      <c r="M9409" s="65"/>
      <c r="N9409" s="65"/>
      <c r="O9409" s="63"/>
      <c r="P9409" s="63"/>
      <c r="Q9409" s="63"/>
      <c r="R9409" s="60"/>
      <c r="S9409" s="60"/>
      <c r="T9409" s="69"/>
      <c r="U9409" s="8"/>
      <c r="X9409" s="60"/>
    </row>
    <row r="9410" spans="1:27" ht="11.25" outlineLevel="4" x14ac:dyDescent="0.2">
      <c r="A9410" s="4"/>
      <c r="B9410" s="120"/>
      <c r="C9410" s="121">
        <v>19</v>
      </c>
      <c r="D9410" s="122" t="s">
        <v>534</v>
      </c>
      <c r="E9410" s="123" t="s">
        <v>3800</v>
      </c>
      <c r="F9410" s="124" t="s">
        <v>3801</v>
      </c>
      <c r="G9410" s="122" t="s">
        <v>752</v>
      </c>
      <c r="H9410" s="125">
        <v>54</v>
      </c>
      <c r="I9410" s="126">
        <v>0</v>
      </c>
      <c r="J9410" s="127">
        <f>H9410*I9410</f>
        <v>0</v>
      </c>
      <c r="K9410" s="125"/>
      <c r="L9410" s="125">
        <f>H9410*K9410</f>
        <v>0</v>
      </c>
      <c r="M9410" s="125"/>
      <c r="N9410" s="125">
        <f>H9410*M9410</f>
        <v>0</v>
      </c>
      <c r="O9410" s="127">
        <v>15</v>
      </c>
      <c r="P9410" s="127">
        <f>J9410*(O9410/100)</f>
        <v>0</v>
      </c>
      <c r="Q9410" s="127">
        <f>J9410+P9410</f>
        <v>0</v>
      </c>
      <c r="R9410" s="128"/>
      <c r="S9410" s="128" t="s">
        <v>538</v>
      </c>
      <c r="T9410" s="129">
        <v>1</v>
      </c>
      <c r="U9410" s="8"/>
      <c r="V9410" s="8"/>
      <c r="W9410" s="8"/>
      <c r="X9410" s="60"/>
    </row>
    <row r="9411" spans="1:27" ht="9.75" outlineLevel="5" x14ac:dyDescent="0.2">
      <c r="A9411" s="130"/>
      <c r="B9411" s="131"/>
      <c r="C9411" s="131"/>
      <c r="D9411" s="132"/>
      <c r="E9411" s="136" t="s">
        <v>0</v>
      </c>
      <c r="F9411" s="159" t="s">
        <v>3802</v>
      </c>
      <c r="G9411" s="159"/>
      <c r="H9411" s="160"/>
      <c r="I9411" s="161"/>
      <c r="J9411" s="162"/>
      <c r="K9411" s="134"/>
      <c r="L9411" s="134"/>
      <c r="M9411" s="134"/>
      <c r="N9411" s="134"/>
      <c r="O9411" s="135"/>
      <c r="P9411" s="135"/>
      <c r="Q9411" s="135"/>
      <c r="R9411" s="132"/>
      <c r="S9411" s="132"/>
      <c r="T9411" s="131"/>
      <c r="U9411" s="6"/>
      <c r="V9411" s="8"/>
      <c r="W9411" s="8"/>
      <c r="X9411" s="133" t="str">
        <f>F9411</f>
        <v>Montáž kabelů měděných bez ukončení uložených pod omítku plných kulatých (např. CYKY), počtu a průřezu žil 5x4 až 6 mm2</v>
      </c>
      <c r="Y9411" s="9"/>
      <c r="AA9411" s="11"/>
    </row>
    <row r="9412" spans="1:27" ht="7.5" customHeight="1" outlineLevel="5" x14ac:dyDescent="0.15">
      <c r="B9412" s="69"/>
      <c r="C9412" s="69"/>
      <c r="D9412" s="60"/>
      <c r="E9412" s="60"/>
      <c r="F9412" s="61"/>
      <c r="G9412" s="60"/>
      <c r="H9412" s="65"/>
      <c r="I9412" s="105"/>
      <c r="J9412" s="63"/>
      <c r="K9412" s="65"/>
      <c r="L9412" s="65"/>
      <c r="M9412" s="65"/>
      <c r="N9412" s="65"/>
      <c r="O9412" s="63"/>
      <c r="P9412" s="63"/>
      <c r="Q9412" s="63"/>
      <c r="R9412" s="60"/>
      <c r="S9412" s="60"/>
      <c r="T9412" s="69"/>
      <c r="U9412" s="8"/>
      <c r="X9412" s="60"/>
    </row>
    <row r="9413" spans="1:27" ht="22.5" outlineLevel="4" x14ac:dyDescent="0.2">
      <c r="A9413" s="4"/>
      <c r="B9413" s="120"/>
      <c r="C9413" s="121">
        <v>20</v>
      </c>
      <c r="D9413" s="122" t="s">
        <v>760</v>
      </c>
      <c r="E9413" s="123" t="s">
        <v>3803</v>
      </c>
      <c r="F9413" s="124" t="s">
        <v>3804</v>
      </c>
      <c r="G9413" s="122" t="s">
        <v>752</v>
      </c>
      <c r="H9413" s="125">
        <v>54</v>
      </c>
      <c r="I9413" s="126">
        <v>0</v>
      </c>
      <c r="J9413" s="127">
        <f>H9413*I9413</f>
        <v>0</v>
      </c>
      <c r="K9413" s="125"/>
      <c r="L9413" s="125">
        <f>H9413*K9413</f>
        <v>0</v>
      </c>
      <c r="M9413" s="125"/>
      <c r="N9413" s="125">
        <f>H9413*M9413</f>
        <v>0</v>
      </c>
      <c r="O9413" s="127">
        <v>15</v>
      </c>
      <c r="P9413" s="127">
        <f>J9413*(O9413/100)</f>
        <v>0</v>
      </c>
      <c r="Q9413" s="127">
        <f>J9413+P9413</f>
        <v>0</v>
      </c>
      <c r="R9413" s="128"/>
      <c r="S9413" s="128" t="s">
        <v>776</v>
      </c>
      <c r="T9413" s="129">
        <v>1</v>
      </c>
      <c r="U9413" s="8"/>
      <c r="V9413" s="8"/>
      <c r="W9413" s="8"/>
      <c r="X9413" s="60"/>
    </row>
    <row r="9414" spans="1:27" ht="9.75" outlineLevel="5" x14ac:dyDescent="0.2">
      <c r="A9414" s="130"/>
      <c r="B9414" s="131"/>
      <c r="C9414" s="131"/>
      <c r="D9414" s="132"/>
      <c r="E9414" s="136" t="s">
        <v>0</v>
      </c>
      <c r="F9414" s="159" t="s">
        <v>763</v>
      </c>
      <c r="G9414" s="159"/>
      <c r="H9414" s="160"/>
      <c r="I9414" s="161"/>
      <c r="J9414" s="162"/>
      <c r="K9414" s="134"/>
      <c r="L9414" s="134"/>
      <c r="M9414" s="134"/>
      <c r="N9414" s="134"/>
      <c r="O9414" s="135"/>
      <c r="P9414" s="135"/>
      <c r="Q9414" s="135"/>
      <c r="R9414" s="132"/>
      <c r="S9414" s="132"/>
      <c r="T9414" s="131"/>
      <c r="U9414" s="6"/>
      <c r="V9414" s="8"/>
      <c r="W9414" s="8"/>
      <c r="X9414" s="133" t="str">
        <f>F9414</f>
        <v>---</v>
      </c>
      <c r="Y9414" s="9"/>
      <c r="AA9414" s="11"/>
    </row>
    <row r="9415" spans="1:27" ht="7.5" customHeight="1" outlineLevel="5" x14ac:dyDescent="0.15">
      <c r="B9415" s="69"/>
      <c r="C9415" s="69"/>
      <c r="D9415" s="60"/>
      <c r="E9415" s="60"/>
      <c r="F9415" s="61"/>
      <c r="G9415" s="60"/>
      <c r="H9415" s="65"/>
      <c r="I9415" s="105"/>
      <c r="J9415" s="63"/>
      <c r="K9415" s="65"/>
      <c r="L9415" s="65"/>
      <c r="M9415" s="65"/>
      <c r="N9415" s="65"/>
      <c r="O9415" s="63"/>
      <c r="P9415" s="63"/>
      <c r="Q9415" s="63"/>
      <c r="R9415" s="60"/>
      <c r="S9415" s="60"/>
      <c r="T9415" s="69"/>
      <c r="U9415" s="8"/>
      <c r="X9415" s="60"/>
    </row>
    <row r="9416" spans="1:27" ht="11.25" outlineLevel="4" x14ac:dyDescent="0.2">
      <c r="A9416" s="4"/>
      <c r="B9416" s="120"/>
      <c r="C9416" s="121">
        <v>21</v>
      </c>
      <c r="D9416" s="122" t="s">
        <v>534</v>
      </c>
      <c r="E9416" s="123" t="s">
        <v>3805</v>
      </c>
      <c r="F9416" s="124" t="s">
        <v>3806</v>
      </c>
      <c r="G9416" s="122" t="s">
        <v>752</v>
      </c>
      <c r="H9416" s="125">
        <v>124</v>
      </c>
      <c r="I9416" s="126">
        <v>0</v>
      </c>
      <c r="J9416" s="127">
        <f>H9416*I9416</f>
        <v>0</v>
      </c>
      <c r="K9416" s="125"/>
      <c r="L9416" s="125">
        <f>H9416*K9416</f>
        <v>0</v>
      </c>
      <c r="M9416" s="125"/>
      <c r="N9416" s="125">
        <f>H9416*M9416</f>
        <v>0</v>
      </c>
      <c r="O9416" s="127">
        <v>15</v>
      </c>
      <c r="P9416" s="127">
        <f>J9416*(O9416/100)</f>
        <v>0</v>
      </c>
      <c r="Q9416" s="127">
        <f>J9416+P9416</f>
        <v>0</v>
      </c>
      <c r="R9416" s="128"/>
      <c r="S9416" s="128" t="s">
        <v>538</v>
      </c>
      <c r="T9416" s="129">
        <v>1</v>
      </c>
      <c r="U9416" s="8"/>
      <c r="V9416" s="8"/>
      <c r="W9416" s="8"/>
      <c r="X9416" s="60"/>
    </row>
    <row r="9417" spans="1:27" ht="9.75" outlineLevel="5" x14ac:dyDescent="0.2">
      <c r="A9417" s="130"/>
      <c r="B9417" s="131"/>
      <c r="C9417" s="131"/>
      <c r="D9417" s="132"/>
      <c r="E9417" s="136" t="s">
        <v>0</v>
      </c>
      <c r="F9417" s="159" t="s">
        <v>3807</v>
      </c>
      <c r="G9417" s="159"/>
      <c r="H9417" s="160"/>
      <c r="I9417" s="161"/>
      <c r="J9417" s="162"/>
      <c r="K9417" s="134"/>
      <c r="L9417" s="134"/>
      <c r="M9417" s="134"/>
      <c r="N9417" s="134"/>
      <c r="O9417" s="135"/>
      <c r="P9417" s="135"/>
      <c r="Q9417" s="135"/>
      <c r="R9417" s="132"/>
      <c r="S9417" s="132"/>
      <c r="T9417" s="131"/>
      <c r="U9417" s="6"/>
      <c r="V9417" s="8"/>
      <c r="W9417" s="8"/>
      <c r="X9417" s="133" t="str">
        <f>F9417</f>
        <v>Montáž kabelů měděných bez ukončení uložených pod omítku plných kulatých (např. CYKY), počtu a průřezu žil 4x10 mm2</v>
      </c>
      <c r="Y9417" s="9"/>
      <c r="AA9417" s="11"/>
    </row>
    <row r="9418" spans="1:27" ht="7.5" customHeight="1" outlineLevel="5" x14ac:dyDescent="0.15">
      <c r="B9418" s="69"/>
      <c r="C9418" s="69"/>
      <c r="D9418" s="60"/>
      <c r="E9418" s="60"/>
      <c r="F9418" s="61"/>
      <c r="G9418" s="60"/>
      <c r="H9418" s="65"/>
      <c r="I9418" s="105"/>
      <c r="J9418" s="63"/>
      <c r="K9418" s="65"/>
      <c r="L9418" s="65"/>
      <c r="M9418" s="65"/>
      <c r="N9418" s="65"/>
      <c r="O9418" s="63"/>
      <c r="P9418" s="63"/>
      <c r="Q9418" s="63"/>
      <c r="R9418" s="60"/>
      <c r="S9418" s="60"/>
      <c r="T9418" s="69"/>
      <c r="U9418" s="8"/>
      <c r="X9418" s="60"/>
    </row>
    <row r="9419" spans="1:27" ht="22.5" outlineLevel="4" x14ac:dyDescent="0.2">
      <c r="A9419" s="4"/>
      <c r="B9419" s="120"/>
      <c r="C9419" s="121">
        <v>22</v>
      </c>
      <c r="D9419" s="122" t="s">
        <v>760</v>
      </c>
      <c r="E9419" s="123" t="s">
        <v>3808</v>
      </c>
      <c r="F9419" s="124" t="s">
        <v>3809</v>
      </c>
      <c r="G9419" s="122" t="s">
        <v>752</v>
      </c>
      <c r="H9419" s="125">
        <v>124</v>
      </c>
      <c r="I9419" s="126">
        <v>0</v>
      </c>
      <c r="J9419" s="127">
        <f>H9419*I9419</f>
        <v>0</v>
      </c>
      <c r="K9419" s="125"/>
      <c r="L9419" s="125">
        <f>H9419*K9419</f>
        <v>0</v>
      </c>
      <c r="M9419" s="125"/>
      <c r="N9419" s="125">
        <f>H9419*M9419</f>
        <v>0</v>
      </c>
      <c r="O9419" s="127">
        <v>15</v>
      </c>
      <c r="P9419" s="127">
        <f>J9419*(O9419/100)</f>
        <v>0</v>
      </c>
      <c r="Q9419" s="127">
        <f>J9419+P9419</f>
        <v>0</v>
      </c>
      <c r="R9419" s="128"/>
      <c r="S9419" s="128" t="s">
        <v>776</v>
      </c>
      <c r="T9419" s="129">
        <v>1</v>
      </c>
      <c r="U9419" s="8"/>
      <c r="V9419" s="8"/>
      <c r="W9419" s="8"/>
      <c r="X9419" s="60"/>
    </row>
    <row r="9420" spans="1:27" ht="9.75" outlineLevel="5" x14ac:dyDescent="0.2">
      <c r="A9420" s="130"/>
      <c r="B9420" s="131"/>
      <c r="C9420" s="131"/>
      <c r="D9420" s="132"/>
      <c r="E9420" s="136" t="s">
        <v>0</v>
      </c>
      <c r="F9420" s="159" t="s">
        <v>763</v>
      </c>
      <c r="G9420" s="159"/>
      <c r="H9420" s="160"/>
      <c r="I9420" s="161"/>
      <c r="J9420" s="162"/>
      <c r="K9420" s="134"/>
      <c r="L9420" s="134"/>
      <c r="M9420" s="134"/>
      <c r="N9420" s="134"/>
      <c r="O9420" s="135"/>
      <c r="P9420" s="135"/>
      <c r="Q9420" s="135"/>
      <c r="R9420" s="132"/>
      <c r="S9420" s="132"/>
      <c r="T9420" s="131"/>
      <c r="U9420" s="6"/>
      <c r="V9420" s="8"/>
      <c r="W9420" s="8"/>
      <c r="X9420" s="133" t="str">
        <f>F9420</f>
        <v>---</v>
      </c>
      <c r="Y9420" s="9"/>
      <c r="AA9420" s="11"/>
    </row>
    <row r="9421" spans="1:27" ht="7.5" customHeight="1" outlineLevel="5" x14ac:dyDescent="0.15">
      <c r="B9421" s="69"/>
      <c r="C9421" s="69"/>
      <c r="D9421" s="60"/>
      <c r="E9421" s="60"/>
      <c r="F9421" s="61"/>
      <c r="G9421" s="60"/>
      <c r="H9421" s="65"/>
      <c r="I9421" s="105"/>
      <c r="J9421" s="63"/>
      <c r="K9421" s="65"/>
      <c r="L9421" s="65"/>
      <c r="M9421" s="65"/>
      <c r="N9421" s="65"/>
      <c r="O9421" s="63"/>
      <c r="P9421" s="63"/>
      <c r="Q9421" s="63"/>
      <c r="R9421" s="60"/>
      <c r="S9421" s="60"/>
      <c r="T9421" s="69"/>
      <c r="U9421" s="8"/>
      <c r="X9421" s="60"/>
    </row>
    <row r="9422" spans="1:27" ht="11.25" outlineLevel="4" x14ac:dyDescent="0.2">
      <c r="A9422" s="4"/>
      <c r="B9422" s="120"/>
      <c r="C9422" s="121">
        <v>23</v>
      </c>
      <c r="D9422" s="122" t="s">
        <v>534</v>
      </c>
      <c r="E9422" s="123" t="s">
        <v>3810</v>
      </c>
      <c r="F9422" s="124" t="s">
        <v>3811</v>
      </c>
      <c r="G9422" s="122" t="s">
        <v>752</v>
      </c>
      <c r="H9422" s="125">
        <v>9</v>
      </c>
      <c r="I9422" s="126">
        <v>0</v>
      </c>
      <c r="J9422" s="127">
        <f>H9422*I9422</f>
        <v>0</v>
      </c>
      <c r="K9422" s="125"/>
      <c r="L9422" s="125">
        <f>H9422*K9422</f>
        <v>0</v>
      </c>
      <c r="M9422" s="125"/>
      <c r="N9422" s="125">
        <f>H9422*M9422</f>
        <v>0</v>
      </c>
      <c r="O9422" s="127">
        <v>15</v>
      </c>
      <c r="P9422" s="127">
        <f>J9422*(O9422/100)</f>
        <v>0</v>
      </c>
      <c r="Q9422" s="127">
        <f>J9422+P9422</f>
        <v>0</v>
      </c>
      <c r="R9422" s="128"/>
      <c r="S9422" s="128" t="s">
        <v>538</v>
      </c>
      <c r="T9422" s="129">
        <v>1</v>
      </c>
      <c r="U9422" s="8"/>
      <c r="V9422" s="8"/>
      <c r="W9422" s="8"/>
      <c r="X9422" s="60"/>
    </row>
    <row r="9423" spans="1:27" ht="9.75" outlineLevel="5" x14ac:dyDescent="0.2">
      <c r="A9423" s="130"/>
      <c r="B9423" s="131"/>
      <c r="C9423" s="131"/>
      <c r="D9423" s="132"/>
      <c r="E9423" s="136" t="s">
        <v>0</v>
      </c>
      <c r="F9423" s="159" t="s">
        <v>3812</v>
      </c>
      <c r="G9423" s="159"/>
      <c r="H9423" s="160"/>
      <c r="I9423" s="161"/>
      <c r="J9423" s="162"/>
      <c r="K9423" s="134"/>
      <c r="L9423" s="134"/>
      <c r="M9423" s="134"/>
      <c r="N9423" s="134"/>
      <c r="O9423" s="135"/>
      <c r="P9423" s="135"/>
      <c r="Q9423" s="135"/>
      <c r="R9423" s="132"/>
      <c r="S9423" s="132"/>
      <c r="T9423" s="131"/>
      <c r="U9423" s="6"/>
      <c r="V9423" s="8"/>
      <c r="W9423" s="8"/>
      <c r="X9423" s="133" t="str">
        <f>F9423</f>
        <v>Montáž kabelů měděných bez ukončení uložených pevně plných kulatých nebo bezhalogenových (např. CYKY) počtu a průřezu žil 4x35 mm2</v>
      </c>
      <c r="Y9423" s="9"/>
      <c r="AA9423" s="11"/>
    </row>
    <row r="9424" spans="1:27" ht="7.5" customHeight="1" outlineLevel="5" x14ac:dyDescent="0.15">
      <c r="B9424" s="69"/>
      <c r="C9424" s="69"/>
      <c r="D9424" s="60"/>
      <c r="E9424" s="60"/>
      <c r="F9424" s="61"/>
      <c r="G9424" s="60"/>
      <c r="H9424" s="65"/>
      <c r="I9424" s="105"/>
      <c r="J9424" s="63"/>
      <c r="K9424" s="65"/>
      <c r="L9424" s="65"/>
      <c r="M9424" s="65"/>
      <c r="N9424" s="65"/>
      <c r="O9424" s="63"/>
      <c r="P9424" s="63"/>
      <c r="Q9424" s="63"/>
      <c r="R9424" s="60"/>
      <c r="S9424" s="60"/>
      <c r="T9424" s="69"/>
      <c r="U9424" s="8"/>
      <c r="X9424" s="60"/>
    </row>
    <row r="9425" spans="1:27" ht="22.5" outlineLevel="4" x14ac:dyDescent="0.2">
      <c r="A9425" s="4"/>
      <c r="B9425" s="120"/>
      <c r="C9425" s="121">
        <v>24</v>
      </c>
      <c r="D9425" s="122" t="s">
        <v>760</v>
      </c>
      <c r="E9425" s="123" t="s">
        <v>3813</v>
      </c>
      <c r="F9425" s="124" t="s">
        <v>3814</v>
      </c>
      <c r="G9425" s="122" t="s">
        <v>752</v>
      </c>
      <c r="H9425" s="125">
        <v>9</v>
      </c>
      <c r="I9425" s="126">
        <v>0</v>
      </c>
      <c r="J9425" s="127">
        <f>H9425*I9425</f>
        <v>0</v>
      </c>
      <c r="K9425" s="125"/>
      <c r="L9425" s="125">
        <f>H9425*K9425</f>
        <v>0</v>
      </c>
      <c r="M9425" s="125"/>
      <c r="N9425" s="125">
        <f>H9425*M9425</f>
        <v>0</v>
      </c>
      <c r="O9425" s="127">
        <v>15</v>
      </c>
      <c r="P9425" s="127">
        <f>J9425*(O9425/100)</f>
        <v>0</v>
      </c>
      <c r="Q9425" s="127">
        <f>J9425+P9425</f>
        <v>0</v>
      </c>
      <c r="R9425" s="128"/>
      <c r="S9425" s="128" t="s">
        <v>776</v>
      </c>
      <c r="T9425" s="129">
        <v>1</v>
      </c>
      <c r="U9425" s="8"/>
      <c r="V9425" s="8"/>
      <c r="W9425" s="8"/>
      <c r="X9425" s="60"/>
    </row>
    <row r="9426" spans="1:27" ht="9.75" outlineLevel="5" x14ac:dyDescent="0.2">
      <c r="A9426" s="130"/>
      <c r="B9426" s="131"/>
      <c r="C9426" s="131"/>
      <c r="D9426" s="132"/>
      <c r="E9426" s="136" t="s">
        <v>0</v>
      </c>
      <c r="F9426" s="159" t="s">
        <v>763</v>
      </c>
      <c r="G9426" s="159"/>
      <c r="H9426" s="160"/>
      <c r="I9426" s="161"/>
      <c r="J9426" s="162"/>
      <c r="K9426" s="134"/>
      <c r="L9426" s="134"/>
      <c r="M9426" s="134"/>
      <c r="N9426" s="134"/>
      <c r="O9426" s="135"/>
      <c r="P9426" s="135"/>
      <c r="Q9426" s="135"/>
      <c r="R9426" s="132"/>
      <c r="S9426" s="132"/>
      <c r="T9426" s="131"/>
      <c r="U9426" s="6"/>
      <c r="V9426" s="8"/>
      <c r="W9426" s="8"/>
      <c r="X9426" s="133" t="str">
        <f>F9426</f>
        <v>---</v>
      </c>
      <c r="Y9426" s="9"/>
      <c r="AA9426" s="11"/>
    </row>
    <row r="9427" spans="1:27" ht="7.5" customHeight="1" outlineLevel="5" x14ac:dyDescent="0.15">
      <c r="B9427" s="69"/>
      <c r="C9427" s="69"/>
      <c r="D9427" s="60"/>
      <c r="E9427" s="60"/>
      <c r="F9427" s="61"/>
      <c r="G9427" s="60"/>
      <c r="H9427" s="65"/>
      <c r="I9427" s="105"/>
      <c r="J9427" s="63"/>
      <c r="K9427" s="65"/>
      <c r="L9427" s="65"/>
      <c r="M9427" s="65"/>
      <c r="N9427" s="65"/>
      <c r="O9427" s="63"/>
      <c r="P9427" s="63"/>
      <c r="Q9427" s="63"/>
      <c r="R9427" s="60"/>
      <c r="S9427" s="60"/>
      <c r="T9427" s="69"/>
      <c r="U9427" s="8"/>
      <c r="X9427" s="60"/>
    </row>
    <row r="9428" spans="1:27" outlineLevel="4" x14ac:dyDescent="0.15">
      <c r="B9428" s="6"/>
      <c r="C9428" s="6"/>
      <c r="D9428" s="6"/>
      <c r="E9428" s="6"/>
      <c r="F9428" s="6"/>
      <c r="G9428" s="6"/>
      <c r="H9428" s="6"/>
      <c r="I9428" s="8"/>
      <c r="J9428" s="8"/>
      <c r="K9428" s="6"/>
      <c r="L9428" s="6"/>
      <c r="M9428" s="6"/>
      <c r="N9428" s="6"/>
      <c r="O9428" s="6"/>
      <c r="P9428" s="8"/>
      <c r="Q9428" s="8"/>
      <c r="R9428" s="8"/>
      <c r="S9428" s="6"/>
      <c r="T9428" s="6"/>
      <c r="X9428" s="6"/>
    </row>
    <row r="9429" spans="1:27" ht="11.25" outlineLevel="3" x14ac:dyDescent="0.2">
      <c r="A9429" s="96" t="s">
        <v>349</v>
      </c>
      <c r="B9429" s="100">
        <v>4</v>
      </c>
      <c r="C9429" s="114"/>
      <c r="D9429" s="115" t="s">
        <v>533</v>
      </c>
      <c r="E9429" s="115"/>
      <c r="F9429" s="116" t="s">
        <v>182</v>
      </c>
      <c r="G9429" s="115"/>
      <c r="H9429" s="117"/>
      <c r="I9429" s="118"/>
      <c r="J9429" s="98">
        <f>SUBTOTAL(9,J9430:J9484)</f>
        <v>0</v>
      </c>
      <c r="K9429" s="117"/>
      <c r="L9429" s="99">
        <f>SUBTOTAL(9,L9430:L9484)</f>
        <v>0</v>
      </c>
      <c r="M9429" s="117"/>
      <c r="N9429" s="99">
        <f>SUBTOTAL(9,N9430:N9484)</f>
        <v>0</v>
      </c>
      <c r="O9429" s="119"/>
      <c r="P9429" s="98">
        <f>SUBTOTAL(9,P9430:P9484)</f>
        <v>0</v>
      </c>
      <c r="Q9429" s="98">
        <f>SUBTOTAL(9,Q9430:Q9484)</f>
        <v>0</v>
      </c>
      <c r="R9429" s="115"/>
      <c r="S9429" s="115"/>
      <c r="T9429" s="100">
        <f>SUBTOTAL(9,T9430:T9484)</f>
        <v>18</v>
      </c>
      <c r="U9429" s="6"/>
      <c r="V9429" s="8"/>
      <c r="W9429" s="8"/>
      <c r="X9429" s="60"/>
    </row>
    <row r="9430" spans="1:27" ht="11.25" outlineLevel="4" x14ac:dyDescent="0.2">
      <c r="A9430" s="4"/>
      <c r="B9430" s="120"/>
      <c r="C9430" s="121">
        <v>1</v>
      </c>
      <c r="D9430" s="122" t="s">
        <v>534</v>
      </c>
      <c r="E9430" s="123" t="s">
        <v>3815</v>
      </c>
      <c r="F9430" s="124" t="s">
        <v>3816</v>
      </c>
      <c r="G9430" s="122" t="s">
        <v>724</v>
      </c>
      <c r="H9430" s="125">
        <v>52</v>
      </c>
      <c r="I9430" s="126">
        <v>0</v>
      </c>
      <c r="J9430" s="127">
        <f>H9430*I9430</f>
        <v>0</v>
      </c>
      <c r="K9430" s="125"/>
      <c r="L9430" s="125">
        <f>H9430*K9430</f>
        <v>0</v>
      </c>
      <c r="M9430" s="125"/>
      <c r="N9430" s="125">
        <f>H9430*M9430</f>
        <v>0</v>
      </c>
      <c r="O9430" s="127">
        <v>15</v>
      </c>
      <c r="P9430" s="127">
        <f>J9430*(O9430/100)</f>
        <v>0</v>
      </c>
      <c r="Q9430" s="127">
        <f>J9430+P9430</f>
        <v>0</v>
      </c>
      <c r="R9430" s="128"/>
      <c r="S9430" s="128" t="s">
        <v>538</v>
      </c>
      <c r="T9430" s="129">
        <v>1</v>
      </c>
      <c r="U9430" s="8"/>
      <c r="V9430" s="8"/>
      <c r="W9430" s="8"/>
      <c r="X9430" s="60"/>
    </row>
    <row r="9431" spans="1:27" ht="9.75" outlineLevel="5" x14ac:dyDescent="0.2">
      <c r="A9431" s="130"/>
      <c r="B9431" s="131"/>
      <c r="C9431" s="131"/>
      <c r="D9431" s="132"/>
      <c r="E9431" s="136" t="s">
        <v>0</v>
      </c>
      <c r="F9431" s="159" t="s">
        <v>3817</v>
      </c>
      <c r="G9431" s="159"/>
      <c r="H9431" s="160"/>
      <c r="I9431" s="161"/>
      <c r="J9431" s="162"/>
      <c r="K9431" s="134"/>
      <c r="L9431" s="134"/>
      <c r="M9431" s="134"/>
      <c r="N9431" s="134"/>
      <c r="O9431" s="135"/>
      <c r="P9431" s="135"/>
      <c r="Q9431" s="135"/>
      <c r="R9431" s="132"/>
      <c r="S9431" s="132"/>
      <c r="T9431" s="131"/>
      <c r="U9431" s="6"/>
      <c r="V9431" s="8"/>
      <c r="W9431" s="8"/>
      <c r="X9431" s="133" t="str">
        <f>F9431</f>
        <v>Montáž krabic elektroinstalačních bez napojení na trubky a lišty, demontáže a montáže víčka a přístroje protahovacích nebo odbočných zapuštěných plastových kruhových</v>
      </c>
      <c r="Y9431" s="9"/>
      <c r="AA9431" s="11"/>
    </row>
    <row r="9432" spans="1:27" ht="7.5" customHeight="1" outlineLevel="5" x14ac:dyDescent="0.15">
      <c r="B9432" s="69"/>
      <c r="C9432" s="69"/>
      <c r="D9432" s="60"/>
      <c r="E9432" s="60"/>
      <c r="F9432" s="61"/>
      <c r="G9432" s="60"/>
      <c r="H9432" s="65"/>
      <c r="I9432" s="105"/>
      <c r="J9432" s="63"/>
      <c r="K9432" s="65"/>
      <c r="L9432" s="65"/>
      <c r="M9432" s="65"/>
      <c r="N9432" s="65"/>
      <c r="O9432" s="63"/>
      <c r="P9432" s="63"/>
      <c r="Q9432" s="63"/>
      <c r="R9432" s="60"/>
      <c r="S9432" s="60"/>
      <c r="T9432" s="69"/>
      <c r="U9432" s="8"/>
      <c r="X9432" s="60"/>
    </row>
    <row r="9433" spans="1:27" ht="11.25" outlineLevel="4" x14ac:dyDescent="0.2">
      <c r="A9433" s="4"/>
      <c r="B9433" s="120"/>
      <c r="C9433" s="121">
        <v>2</v>
      </c>
      <c r="D9433" s="122" t="s">
        <v>760</v>
      </c>
      <c r="E9433" s="123" t="s">
        <v>3818</v>
      </c>
      <c r="F9433" s="124" t="s">
        <v>3819</v>
      </c>
      <c r="G9433" s="122" t="s">
        <v>3656</v>
      </c>
      <c r="H9433" s="125">
        <v>52</v>
      </c>
      <c r="I9433" s="126">
        <v>0</v>
      </c>
      <c r="J9433" s="127">
        <f>H9433*I9433</f>
        <v>0</v>
      </c>
      <c r="K9433" s="125"/>
      <c r="L9433" s="125">
        <f>H9433*K9433</f>
        <v>0</v>
      </c>
      <c r="M9433" s="125"/>
      <c r="N9433" s="125">
        <f>H9433*M9433</f>
        <v>0</v>
      </c>
      <c r="O9433" s="127">
        <v>15</v>
      </c>
      <c r="P9433" s="127">
        <f>J9433*(O9433/100)</f>
        <v>0</v>
      </c>
      <c r="Q9433" s="127">
        <f>J9433+P9433</f>
        <v>0</v>
      </c>
      <c r="R9433" s="128"/>
      <c r="S9433" s="128" t="s">
        <v>776</v>
      </c>
      <c r="T9433" s="129">
        <v>1</v>
      </c>
      <c r="U9433" s="8"/>
      <c r="V9433" s="8"/>
      <c r="W9433" s="8"/>
      <c r="X9433" s="60"/>
    </row>
    <row r="9434" spans="1:27" ht="9.75" outlineLevel="5" x14ac:dyDescent="0.2">
      <c r="A9434" s="130"/>
      <c r="B9434" s="131"/>
      <c r="C9434" s="131"/>
      <c r="D9434" s="132"/>
      <c r="E9434" s="136" t="s">
        <v>0</v>
      </c>
      <c r="F9434" s="159" t="s">
        <v>763</v>
      </c>
      <c r="G9434" s="159"/>
      <c r="H9434" s="160"/>
      <c r="I9434" s="161"/>
      <c r="J9434" s="162"/>
      <c r="K9434" s="134"/>
      <c r="L9434" s="134"/>
      <c r="M9434" s="134"/>
      <c r="N9434" s="134"/>
      <c r="O9434" s="135"/>
      <c r="P9434" s="135"/>
      <c r="Q9434" s="135"/>
      <c r="R9434" s="132"/>
      <c r="S9434" s="132"/>
      <c r="T9434" s="131"/>
      <c r="U9434" s="6"/>
      <c r="V9434" s="8"/>
      <c r="W9434" s="8"/>
      <c r="X9434" s="133" t="str">
        <f>F9434</f>
        <v>---</v>
      </c>
      <c r="Y9434" s="9"/>
      <c r="AA9434" s="11"/>
    </row>
    <row r="9435" spans="1:27" ht="7.5" customHeight="1" outlineLevel="5" x14ac:dyDescent="0.15">
      <c r="B9435" s="69"/>
      <c r="C9435" s="69"/>
      <c r="D9435" s="60"/>
      <c r="E9435" s="60"/>
      <c r="F9435" s="61"/>
      <c r="G9435" s="60"/>
      <c r="H9435" s="65"/>
      <c r="I9435" s="105"/>
      <c r="J9435" s="63"/>
      <c r="K9435" s="65"/>
      <c r="L9435" s="65"/>
      <c r="M9435" s="65"/>
      <c r="N9435" s="65"/>
      <c r="O9435" s="63"/>
      <c r="P9435" s="63"/>
      <c r="Q9435" s="63"/>
      <c r="R9435" s="60"/>
      <c r="S9435" s="60"/>
      <c r="T9435" s="69"/>
      <c r="U9435" s="8"/>
      <c r="X9435" s="60"/>
    </row>
    <row r="9436" spans="1:27" ht="11.25" outlineLevel="4" x14ac:dyDescent="0.2">
      <c r="A9436" s="4"/>
      <c r="B9436" s="120"/>
      <c r="C9436" s="121">
        <v>3</v>
      </c>
      <c r="D9436" s="122" t="s">
        <v>534</v>
      </c>
      <c r="E9436" s="123" t="s">
        <v>3820</v>
      </c>
      <c r="F9436" s="124" t="s">
        <v>3821</v>
      </c>
      <c r="G9436" s="122" t="s">
        <v>724</v>
      </c>
      <c r="H9436" s="125">
        <v>180</v>
      </c>
      <c r="I9436" s="126">
        <v>0</v>
      </c>
      <c r="J9436" s="127">
        <f>H9436*I9436</f>
        <v>0</v>
      </c>
      <c r="K9436" s="125"/>
      <c r="L9436" s="125">
        <f>H9436*K9436</f>
        <v>0</v>
      </c>
      <c r="M9436" s="125"/>
      <c r="N9436" s="125">
        <f>H9436*M9436</f>
        <v>0</v>
      </c>
      <c r="O9436" s="127">
        <v>15</v>
      </c>
      <c r="P9436" s="127">
        <f>J9436*(O9436/100)</f>
        <v>0</v>
      </c>
      <c r="Q9436" s="127">
        <f>J9436+P9436</f>
        <v>0</v>
      </c>
      <c r="R9436" s="128"/>
      <c r="S9436" s="128" t="s">
        <v>538</v>
      </c>
      <c r="T9436" s="129">
        <v>1</v>
      </c>
      <c r="U9436" s="8"/>
      <c r="V9436" s="8"/>
      <c r="W9436" s="8"/>
      <c r="X9436" s="60"/>
    </row>
    <row r="9437" spans="1:27" ht="9.75" outlineLevel="5" x14ac:dyDescent="0.2">
      <c r="A9437" s="130"/>
      <c r="B9437" s="131"/>
      <c r="C9437" s="131"/>
      <c r="D9437" s="132"/>
      <c r="E9437" s="136" t="s">
        <v>0</v>
      </c>
      <c r="F9437" s="159" t="s">
        <v>3822</v>
      </c>
      <c r="G9437" s="159"/>
      <c r="H9437" s="160"/>
      <c r="I9437" s="161"/>
      <c r="J9437" s="162"/>
      <c r="K9437" s="134"/>
      <c r="L9437" s="134"/>
      <c r="M9437" s="134"/>
      <c r="N9437" s="134"/>
      <c r="O9437" s="135"/>
      <c r="P9437" s="135"/>
      <c r="Q9437" s="135"/>
      <c r="R9437" s="132"/>
      <c r="S9437" s="132"/>
      <c r="T9437" s="131"/>
      <c r="U9437" s="6"/>
      <c r="V9437" s="8"/>
      <c r="W9437" s="8"/>
      <c r="X9437" s="133" t="str">
        <f>F9437</f>
        <v>Montáž krabic elektroinstalačních bez napojení na trubky a lišty, demontáže a montáže víčka a přístroje přístrojových zapuštěných plastových kruhových</v>
      </c>
      <c r="Y9437" s="9"/>
      <c r="AA9437" s="11"/>
    </row>
    <row r="9438" spans="1:27" ht="7.5" customHeight="1" outlineLevel="5" x14ac:dyDescent="0.15">
      <c r="B9438" s="69"/>
      <c r="C9438" s="69"/>
      <c r="D9438" s="60"/>
      <c r="E9438" s="60"/>
      <c r="F9438" s="61"/>
      <c r="G9438" s="60"/>
      <c r="H9438" s="65"/>
      <c r="I9438" s="105"/>
      <c r="J9438" s="63"/>
      <c r="K9438" s="65"/>
      <c r="L9438" s="65"/>
      <c r="M9438" s="65"/>
      <c r="N9438" s="65"/>
      <c r="O9438" s="63"/>
      <c r="P9438" s="63"/>
      <c r="Q9438" s="63"/>
      <c r="R9438" s="60"/>
      <c r="S9438" s="60"/>
      <c r="T9438" s="69"/>
      <c r="U9438" s="8"/>
      <c r="X9438" s="60"/>
    </row>
    <row r="9439" spans="1:27" ht="22.5" outlineLevel="4" x14ac:dyDescent="0.2">
      <c r="A9439" s="4"/>
      <c r="B9439" s="120"/>
      <c r="C9439" s="121">
        <v>4</v>
      </c>
      <c r="D9439" s="122" t="s">
        <v>760</v>
      </c>
      <c r="E9439" s="123" t="s">
        <v>3823</v>
      </c>
      <c r="F9439" s="124" t="s">
        <v>3824</v>
      </c>
      <c r="G9439" s="122" t="s">
        <v>3664</v>
      </c>
      <c r="H9439" s="125">
        <v>180</v>
      </c>
      <c r="I9439" s="126">
        <v>0</v>
      </c>
      <c r="J9439" s="127">
        <f>H9439*I9439</f>
        <v>0</v>
      </c>
      <c r="K9439" s="125"/>
      <c r="L9439" s="125">
        <f>H9439*K9439</f>
        <v>0</v>
      </c>
      <c r="M9439" s="125"/>
      <c r="N9439" s="125">
        <f>H9439*M9439</f>
        <v>0</v>
      </c>
      <c r="O9439" s="127">
        <v>15</v>
      </c>
      <c r="P9439" s="127">
        <f>J9439*(O9439/100)</f>
        <v>0</v>
      </c>
      <c r="Q9439" s="127">
        <f>J9439+P9439</f>
        <v>0</v>
      </c>
      <c r="R9439" s="128"/>
      <c r="S9439" s="128" t="s">
        <v>776</v>
      </c>
      <c r="T9439" s="129">
        <v>1</v>
      </c>
      <c r="U9439" s="8"/>
      <c r="V9439" s="8"/>
      <c r="W9439" s="8"/>
      <c r="X9439" s="60"/>
    </row>
    <row r="9440" spans="1:27" ht="9.75" outlineLevel="5" x14ac:dyDescent="0.2">
      <c r="A9440" s="130"/>
      <c r="B9440" s="131"/>
      <c r="C9440" s="131"/>
      <c r="D9440" s="132"/>
      <c r="E9440" s="136" t="s">
        <v>0</v>
      </c>
      <c r="F9440" s="159" t="s">
        <v>763</v>
      </c>
      <c r="G9440" s="159"/>
      <c r="H9440" s="160"/>
      <c r="I9440" s="161"/>
      <c r="J9440" s="162"/>
      <c r="K9440" s="134"/>
      <c r="L9440" s="134"/>
      <c r="M9440" s="134"/>
      <c r="N9440" s="134"/>
      <c r="O9440" s="135"/>
      <c r="P9440" s="135"/>
      <c r="Q9440" s="135"/>
      <c r="R9440" s="132"/>
      <c r="S9440" s="132"/>
      <c r="T9440" s="131"/>
      <c r="U9440" s="6"/>
      <c r="V9440" s="8"/>
      <c r="W9440" s="8"/>
      <c r="X9440" s="133" t="str">
        <f>F9440</f>
        <v>---</v>
      </c>
      <c r="Y9440" s="9"/>
      <c r="AA9440" s="11"/>
    </row>
    <row r="9441" spans="1:27" ht="7.5" customHeight="1" outlineLevel="5" x14ac:dyDescent="0.15">
      <c r="B9441" s="69"/>
      <c r="C9441" s="69"/>
      <c r="D9441" s="60"/>
      <c r="E9441" s="60"/>
      <c r="F9441" s="61"/>
      <c r="G9441" s="60"/>
      <c r="H9441" s="65"/>
      <c r="I9441" s="105"/>
      <c r="J9441" s="63"/>
      <c r="K9441" s="65"/>
      <c r="L9441" s="65"/>
      <c r="M9441" s="65"/>
      <c r="N9441" s="65"/>
      <c r="O9441" s="63"/>
      <c r="P9441" s="63"/>
      <c r="Q9441" s="63"/>
      <c r="R9441" s="60"/>
      <c r="S9441" s="60"/>
      <c r="T9441" s="69"/>
      <c r="U9441" s="8"/>
      <c r="X9441" s="60"/>
    </row>
    <row r="9442" spans="1:27" ht="11.25" outlineLevel="4" x14ac:dyDescent="0.2">
      <c r="A9442" s="4"/>
      <c r="B9442" s="120"/>
      <c r="C9442" s="121">
        <v>5</v>
      </c>
      <c r="D9442" s="122" t="s">
        <v>534</v>
      </c>
      <c r="E9442" s="123" t="s">
        <v>3825</v>
      </c>
      <c r="F9442" s="124" t="s">
        <v>3826</v>
      </c>
      <c r="G9442" s="122" t="s">
        <v>752</v>
      </c>
      <c r="H9442" s="125">
        <v>320</v>
      </c>
      <c r="I9442" s="126">
        <v>0</v>
      </c>
      <c r="J9442" s="127">
        <f>H9442*I9442</f>
        <v>0</v>
      </c>
      <c r="K9442" s="125"/>
      <c r="L9442" s="125">
        <f>H9442*K9442</f>
        <v>0</v>
      </c>
      <c r="M9442" s="125"/>
      <c r="N9442" s="125">
        <f>H9442*M9442</f>
        <v>0</v>
      </c>
      <c r="O9442" s="127">
        <v>15</v>
      </c>
      <c r="P9442" s="127">
        <f>J9442*(O9442/100)</f>
        <v>0</v>
      </c>
      <c r="Q9442" s="127">
        <f>J9442+P9442</f>
        <v>0</v>
      </c>
      <c r="R9442" s="128"/>
      <c r="S9442" s="128" t="s">
        <v>538</v>
      </c>
      <c r="T9442" s="129">
        <v>1</v>
      </c>
      <c r="U9442" s="8"/>
      <c r="V9442" s="8"/>
      <c r="W9442" s="8"/>
      <c r="X9442" s="60"/>
    </row>
    <row r="9443" spans="1:27" ht="9.75" outlineLevel="5" x14ac:dyDescent="0.2">
      <c r="A9443" s="130"/>
      <c r="B9443" s="131"/>
      <c r="C9443" s="131"/>
      <c r="D9443" s="132"/>
      <c r="E9443" s="136" t="s">
        <v>0</v>
      </c>
      <c r="F9443" s="159" t="s">
        <v>3827</v>
      </c>
      <c r="G9443" s="159"/>
      <c r="H9443" s="160"/>
      <c r="I9443" s="161"/>
      <c r="J9443" s="162"/>
      <c r="K9443" s="134"/>
      <c r="L9443" s="134"/>
      <c r="M9443" s="134"/>
      <c r="N9443" s="134"/>
      <c r="O9443" s="135"/>
      <c r="P9443" s="135"/>
      <c r="Q9443" s="135"/>
      <c r="R9443" s="132"/>
      <c r="S9443" s="132"/>
      <c r="T9443" s="131"/>
      <c r="U9443" s="6"/>
      <c r="V9443" s="8"/>
      <c r="W9443" s="8"/>
      <c r="X9443" s="133" t="str">
        <f>F9443</f>
        <v>Montáž trubek elektroinstalačních s nasunutím nebo našroubováním do krabic plastových ohebných, uložených volně, vnější Ø přes 23 do 35 mm</v>
      </c>
      <c r="Y9443" s="9"/>
      <c r="AA9443" s="11"/>
    </row>
    <row r="9444" spans="1:27" ht="7.5" customHeight="1" outlineLevel="5" x14ac:dyDescent="0.15">
      <c r="B9444" s="69"/>
      <c r="C9444" s="69"/>
      <c r="D9444" s="60"/>
      <c r="E9444" s="60"/>
      <c r="F9444" s="61"/>
      <c r="G9444" s="60"/>
      <c r="H9444" s="65"/>
      <c r="I9444" s="105"/>
      <c r="J9444" s="63"/>
      <c r="K9444" s="65"/>
      <c r="L9444" s="65"/>
      <c r="M9444" s="65"/>
      <c r="N9444" s="65"/>
      <c r="O9444" s="63"/>
      <c r="P9444" s="63"/>
      <c r="Q9444" s="63"/>
      <c r="R9444" s="60"/>
      <c r="S9444" s="60"/>
      <c r="T9444" s="69"/>
      <c r="U9444" s="8"/>
      <c r="X9444" s="60"/>
    </row>
    <row r="9445" spans="1:27" ht="22.5" outlineLevel="4" x14ac:dyDescent="0.2">
      <c r="A9445" s="4"/>
      <c r="B9445" s="120"/>
      <c r="C9445" s="121">
        <v>6</v>
      </c>
      <c r="D9445" s="122" t="s">
        <v>760</v>
      </c>
      <c r="E9445" s="123" t="s">
        <v>3828</v>
      </c>
      <c r="F9445" s="124" t="s">
        <v>3829</v>
      </c>
      <c r="G9445" s="122" t="s">
        <v>752</v>
      </c>
      <c r="H9445" s="125">
        <v>320</v>
      </c>
      <c r="I9445" s="126">
        <v>0</v>
      </c>
      <c r="J9445" s="127">
        <f>H9445*I9445</f>
        <v>0</v>
      </c>
      <c r="K9445" s="125"/>
      <c r="L9445" s="125">
        <f>H9445*K9445</f>
        <v>0</v>
      </c>
      <c r="M9445" s="125"/>
      <c r="N9445" s="125">
        <f>H9445*M9445</f>
        <v>0</v>
      </c>
      <c r="O9445" s="127">
        <v>15</v>
      </c>
      <c r="P9445" s="127">
        <f>J9445*(O9445/100)</f>
        <v>0</v>
      </c>
      <c r="Q9445" s="127">
        <f>J9445+P9445</f>
        <v>0</v>
      </c>
      <c r="R9445" s="128"/>
      <c r="S9445" s="128" t="s">
        <v>776</v>
      </c>
      <c r="T9445" s="129">
        <v>1</v>
      </c>
      <c r="U9445" s="8"/>
      <c r="V9445" s="8"/>
      <c r="W9445" s="8"/>
      <c r="X9445" s="60"/>
    </row>
    <row r="9446" spans="1:27" ht="9.75" outlineLevel="5" x14ac:dyDescent="0.2">
      <c r="A9446" s="130"/>
      <c r="B9446" s="131"/>
      <c r="C9446" s="131"/>
      <c r="D9446" s="132"/>
      <c r="E9446" s="136" t="s">
        <v>0</v>
      </c>
      <c r="F9446" s="159" t="s">
        <v>763</v>
      </c>
      <c r="G9446" s="159"/>
      <c r="H9446" s="160"/>
      <c r="I9446" s="161"/>
      <c r="J9446" s="162"/>
      <c r="K9446" s="134"/>
      <c r="L9446" s="134"/>
      <c r="M9446" s="134"/>
      <c r="N9446" s="134"/>
      <c r="O9446" s="135"/>
      <c r="P9446" s="135"/>
      <c r="Q9446" s="135"/>
      <c r="R9446" s="132"/>
      <c r="S9446" s="132"/>
      <c r="T9446" s="131"/>
      <c r="U9446" s="6"/>
      <c r="V9446" s="8"/>
      <c r="W9446" s="8"/>
      <c r="X9446" s="133" t="str">
        <f>F9446</f>
        <v>---</v>
      </c>
      <c r="Y9446" s="9"/>
      <c r="AA9446" s="11"/>
    </row>
    <row r="9447" spans="1:27" ht="7.5" customHeight="1" outlineLevel="5" x14ac:dyDescent="0.15">
      <c r="B9447" s="69"/>
      <c r="C9447" s="69"/>
      <c r="D9447" s="60"/>
      <c r="E9447" s="60"/>
      <c r="F9447" s="61"/>
      <c r="G9447" s="60"/>
      <c r="H9447" s="65"/>
      <c r="I9447" s="105"/>
      <c r="J9447" s="63"/>
      <c r="K9447" s="65"/>
      <c r="L9447" s="65"/>
      <c r="M9447" s="65"/>
      <c r="N9447" s="65"/>
      <c r="O9447" s="63"/>
      <c r="P9447" s="63"/>
      <c r="Q9447" s="63"/>
      <c r="R9447" s="60"/>
      <c r="S9447" s="60"/>
      <c r="T9447" s="69"/>
      <c r="U9447" s="8"/>
      <c r="X9447" s="60"/>
    </row>
    <row r="9448" spans="1:27" ht="11.25" outlineLevel="4" x14ac:dyDescent="0.2">
      <c r="A9448" s="4"/>
      <c r="B9448" s="120"/>
      <c r="C9448" s="121">
        <v>7</v>
      </c>
      <c r="D9448" s="122" t="s">
        <v>534</v>
      </c>
      <c r="E9448" s="123" t="s">
        <v>3830</v>
      </c>
      <c r="F9448" s="124" t="s">
        <v>3831</v>
      </c>
      <c r="G9448" s="122" t="s">
        <v>724</v>
      </c>
      <c r="H9448" s="125">
        <v>29</v>
      </c>
      <c r="I9448" s="126">
        <v>0</v>
      </c>
      <c r="J9448" s="127">
        <f>H9448*I9448</f>
        <v>0</v>
      </c>
      <c r="K9448" s="125"/>
      <c r="L9448" s="125">
        <f>H9448*K9448</f>
        <v>0</v>
      </c>
      <c r="M9448" s="125"/>
      <c r="N9448" s="125">
        <f>H9448*M9448</f>
        <v>0</v>
      </c>
      <c r="O9448" s="127">
        <v>15</v>
      </c>
      <c r="P9448" s="127">
        <f>J9448*(O9448/100)</f>
        <v>0</v>
      </c>
      <c r="Q9448" s="127">
        <f>J9448+P9448</f>
        <v>0</v>
      </c>
      <c r="R9448" s="128"/>
      <c r="S9448" s="128" t="s">
        <v>538</v>
      </c>
      <c r="T9448" s="129">
        <v>1</v>
      </c>
      <c r="U9448" s="8"/>
      <c r="V9448" s="8"/>
      <c r="W9448" s="8"/>
      <c r="X9448" s="60"/>
    </row>
    <row r="9449" spans="1:27" ht="9.75" outlineLevel="5" x14ac:dyDescent="0.2">
      <c r="A9449" s="130"/>
      <c r="B9449" s="131"/>
      <c r="C9449" s="131"/>
      <c r="D9449" s="132"/>
      <c r="E9449" s="136" t="s">
        <v>0</v>
      </c>
      <c r="F9449" s="159" t="s">
        <v>3832</v>
      </c>
      <c r="G9449" s="159"/>
      <c r="H9449" s="160"/>
      <c r="I9449" s="161"/>
      <c r="J9449" s="162"/>
      <c r="K9449" s="134"/>
      <c r="L9449" s="134"/>
      <c r="M9449" s="134"/>
      <c r="N9449" s="134"/>
      <c r="O9449" s="135"/>
      <c r="P9449" s="135"/>
      <c r="Q9449" s="135"/>
      <c r="R9449" s="132"/>
      <c r="S9449" s="132"/>
      <c r="T9449" s="131"/>
      <c r="U9449" s="6"/>
      <c r="V9449" s="8"/>
      <c r="W9449" s="8"/>
      <c r="X9449" s="133" t="str">
        <f>F9449</f>
        <v>Montáž hromosvodného vedení svorek na potrubí Ø do 200 mm se zhotovením</v>
      </c>
      <c r="Y9449" s="9"/>
      <c r="AA9449" s="11"/>
    </row>
    <row r="9450" spans="1:27" ht="7.5" customHeight="1" outlineLevel="5" x14ac:dyDescent="0.15">
      <c r="B9450" s="69"/>
      <c r="C9450" s="69"/>
      <c r="D9450" s="60"/>
      <c r="E9450" s="60"/>
      <c r="F9450" s="61"/>
      <c r="G9450" s="60"/>
      <c r="H9450" s="65"/>
      <c r="I9450" s="105"/>
      <c r="J9450" s="63"/>
      <c r="K9450" s="65"/>
      <c r="L9450" s="65"/>
      <c r="M9450" s="65"/>
      <c r="N9450" s="65"/>
      <c r="O9450" s="63"/>
      <c r="P9450" s="63"/>
      <c r="Q9450" s="63"/>
      <c r="R9450" s="60"/>
      <c r="S9450" s="60"/>
      <c r="T9450" s="69"/>
      <c r="U9450" s="8"/>
      <c r="X9450" s="60"/>
    </row>
    <row r="9451" spans="1:27" ht="22.5" outlineLevel="4" x14ac:dyDescent="0.2">
      <c r="A9451" s="4"/>
      <c r="B9451" s="120"/>
      <c r="C9451" s="121">
        <v>8</v>
      </c>
      <c r="D9451" s="122" t="s">
        <v>760</v>
      </c>
      <c r="E9451" s="123" t="s">
        <v>3833</v>
      </c>
      <c r="F9451" s="124" t="s">
        <v>3834</v>
      </c>
      <c r="G9451" s="122" t="s">
        <v>3664</v>
      </c>
      <c r="H9451" s="125">
        <v>29</v>
      </c>
      <c r="I9451" s="126">
        <v>0</v>
      </c>
      <c r="J9451" s="127">
        <f>H9451*I9451</f>
        <v>0</v>
      </c>
      <c r="K9451" s="125"/>
      <c r="L9451" s="125">
        <f>H9451*K9451</f>
        <v>0</v>
      </c>
      <c r="M9451" s="125"/>
      <c r="N9451" s="125">
        <f>H9451*M9451</f>
        <v>0</v>
      </c>
      <c r="O9451" s="127">
        <v>15</v>
      </c>
      <c r="P9451" s="127">
        <f>J9451*(O9451/100)</f>
        <v>0</v>
      </c>
      <c r="Q9451" s="127">
        <f>J9451+P9451</f>
        <v>0</v>
      </c>
      <c r="R9451" s="128"/>
      <c r="S9451" s="128" t="s">
        <v>776</v>
      </c>
      <c r="T9451" s="129">
        <v>1</v>
      </c>
      <c r="U9451" s="8"/>
      <c r="V9451" s="8"/>
      <c r="W9451" s="8"/>
      <c r="X9451" s="60"/>
    </row>
    <row r="9452" spans="1:27" ht="9.75" outlineLevel="5" x14ac:dyDescent="0.2">
      <c r="A9452" s="130"/>
      <c r="B9452" s="131"/>
      <c r="C9452" s="131"/>
      <c r="D9452" s="132"/>
      <c r="E9452" s="136" t="s">
        <v>0</v>
      </c>
      <c r="F9452" s="159" t="s">
        <v>763</v>
      </c>
      <c r="G9452" s="159"/>
      <c r="H9452" s="160"/>
      <c r="I9452" s="161"/>
      <c r="J9452" s="162"/>
      <c r="K9452" s="134"/>
      <c r="L9452" s="134"/>
      <c r="M9452" s="134"/>
      <c r="N9452" s="134"/>
      <c r="O9452" s="135"/>
      <c r="P9452" s="135"/>
      <c r="Q9452" s="135"/>
      <c r="R9452" s="132"/>
      <c r="S9452" s="132"/>
      <c r="T9452" s="131"/>
      <c r="U9452" s="6"/>
      <c r="V9452" s="8"/>
      <c r="W9452" s="8"/>
      <c r="X9452" s="133" t="str">
        <f>F9452</f>
        <v>---</v>
      </c>
      <c r="Y9452" s="9"/>
      <c r="AA9452" s="11"/>
    </row>
    <row r="9453" spans="1:27" ht="7.5" customHeight="1" outlineLevel="5" x14ac:dyDescent="0.15">
      <c r="B9453" s="69"/>
      <c r="C9453" s="69"/>
      <c r="D9453" s="60"/>
      <c r="E9453" s="60"/>
      <c r="F9453" s="61"/>
      <c r="G9453" s="60"/>
      <c r="H9453" s="65"/>
      <c r="I9453" s="105"/>
      <c r="J9453" s="63"/>
      <c r="K9453" s="65"/>
      <c r="L9453" s="65"/>
      <c r="M9453" s="65"/>
      <c r="N9453" s="65"/>
      <c r="O9453" s="63"/>
      <c r="P9453" s="63"/>
      <c r="Q9453" s="63"/>
      <c r="R9453" s="60"/>
      <c r="S9453" s="60"/>
      <c r="T9453" s="69"/>
      <c r="U9453" s="8"/>
      <c r="X9453" s="60"/>
    </row>
    <row r="9454" spans="1:27" ht="11.25" outlineLevel="4" x14ac:dyDescent="0.2">
      <c r="A9454" s="4"/>
      <c r="B9454" s="120"/>
      <c r="C9454" s="121">
        <v>9</v>
      </c>
      <c r="D9454" s="122" t="s">
        <v>760</v>
      </c>
      <c r="E9454" s="123" t="s">
        <v>3835</v>
      </c>
      <c r="F9454" s="124" t="s">
        <v>3836</v>
      </c>
      <c r="G9454" s="122" t="s">
        <v>3656</v>
      </c>
      <c r="H9454" s="125">
        <v>400</v>
      </c>
      <c r="I9454" s="126">
        <v>0</v>
      </c>
      <c r="J9454" s="127">
        <f>H9454*I9454</f>
        <v>0</v>
      </c>
      <c r="K9454" s="125"/>
      <c r="L9454" s="125">
        <f>H9454*K9454</f>
        <v>0</v>
      </c>
      <c r="M9454" s="125"/>
      <c r="N9454" s="125">
        <f>H9454*M9454</f>
        <v>0</v>
      </c>
      <c r="O9454" s="127">
        <v>15</v>
      </c>
      <c r="P9454" s="127">
        <f>J9454*(O9454/100)</f>
        <v>0</v>
      </c>
      <c r="Q9454" s="127">
        <f>J9454+P9454</f>
        <v>0</v>
      </c>
      <c r="R9454" s="128"/>
      <c r="S9454" s="128" t="s">
        <v>776</v>
      </c>
      <c r="T9454" s="129">
        <v>1</v>
      </c>
      <c r="U9454" s="8"/>
      <c r="V9454" s="8"/>
      <c r="W9454" s="8"/>
      <c r="X9454" s="60"/>
    </row>
    <row r="9455" spans="1:27" ht="9.75" outlineLevel="5" x14ac:dyDescent="0.2">
      <c r="A9455" s="130"/>
      <c r="B9455" s="131"/>
      <c r="C9455" s="131"/>
      <c r="D9455" s="132"/>
      <c r="E9455" s="136" t="s">
        <v>0</v>
      </c>
      <c r="F9455" s="159" t="s">
        <v>763</v>
      </c>
      <c r="G9455" s="159"/>
      <c r="H9455" s="160"/>
      <c r="I9455" s="161"/>
      <c r="J9455" s="162"/>
      <c r="K9455" s="134"/>
      <c r="L9455" s="134"/>
      <c r="M9455" s="134"/>
      <c r="N9455" s="134"/>
      <c r="O9455" s="135"/>
      <c r="P9455" s="135"/>
      <c r="Q9455" s="135"/>
      <c r="R9455" s="132"/>
      <c r="S9455" s="132"/>
      <c r="T9455" s="131"/>
      <c r="U9455" s="6"/>
      <c r="V9455" s="8"/>
      <c r="W9455" s="8"/>
      <c r="X9455" s="133" t="str">
        <f>F9455</f>
        <v>---</v>
      </c>
      <c r="Y9455" s="9"/>
      <c r="AA9455" s="11"/>
    </row>
    <row r="9456" spans="1:27" ht="7.5" customHeight="1" outlineLevel="5" x14ac:dyDescent="0.15">
      <c r="B9456" s="69"/>
      <c r="C9456" s="69"/>
      <c r="D9456" s="60"/>
      <c r="E9456" s="60"/>
      <c r="F9456" s="61"/>
      <c r="G9456" s="60"/>
      <c r="H9456" s="65"/>
      <c r="I9456" s="105"/>
      <c r="J9456" s="63"/>
      <c r="K9456" s="65"/>
      <c r="L9456" s="65"/>
      <c r="M9456" s="65"/>
      <c r="N9456" s="65"/>
      <c r="O9456" s="63"/>
      <c r="P9456" s="63"/>
      <c r="Q9456" s="63"/>
      <c r="R9456" s="60"/>
      <c r="S9456" s="60"/>
      <c r="T9456" s="69"/>
      <c r="U9456" s="8"/>
      <c r="X9456" s="60"/>
    </row>
    <row r="9457" spans="1:27" ht="11.25" outlineLevel="4" x14ac:dyDescent="0.2">
      <c r="A9457" s="4"/>
      <c r="B9457" s="120"/>
      <c r="C9457" s="121">
        <v>10</v>
      </c>
      <c r="D9457" s="122" t="s">
        <v>760</v>
      </c>
      <c r="E9457" s="123" t="s">
        <v>3837</v>
      </c>
      <c r="F9457" s="124" t="s">
        <v>3838</v>
      </c>
      <c r="G9457" s="122" t="s">
        <v>3656</v>
      </c>
      <c r="H9457" s="125">
        <v>350</v>
      </c>
      <c r="I9457" s="126">
        <v>0</v>
      </c>
      <c r="J9457" s="127">
        <f>H9457*I9457</f>
        <v>0</v>
      </c>
      <c r="K9457" s="125"/>
      <c r="L9457" s="125">
        <f>H9457*K9457</f>
        <v>0</v>
      </c>
      <c r="M9457" s="125"/>
      <c r="N9457" s="125">
        <f>H9457*M9457</f>
        <v>0</v>
      </c>
      <c r="O9457" s="127">
        <v>15</v>
      </c>
      <c r="P9457" s="127">
        <f>J9457*(O9457/100)</f>
        <v>0</v>
      </c>
      <c r="Q9457" s="127">
        <f>J9457+P9457</f>
        <v>0</v>
      </c>
      <c r="R9457" s="128"/>
      <c r="S9457" s="128" t="s">
        <v>776</v>
      </c>
      <c r="T9457" s="129">
        <v>1</v>
      </c>
      <c r="U9457" s="8"/>
      <c r="V9457" s="8"/>
      <c r="W9457" s="8"/>
      <c r="X9457" s="60"/>
    </row>
    <row r="9458" spans="1:27" ht="9.75" outlineLevel="5" x14ac:dyDescent="0.2">
      <c r="A9458" s="130"/>
      <c r="B9458" s="131"/>
      <c r="C9458" s="131"/>
      <c r="D9458" s="132"/>
      <c r="E9458" s="136" t="s">
        <v>0</v>
      </c>
      <c r="F9458" s="159" t="s">
        <v>763</v>
      </c>
      <c r="G9458" s="159"/>
      <c r="H9458" s="160"/>
      <c r="I9458" s="161"/>
      <c r="J9458" s="162"/>
      <c r="K9458" s="134"/>
      <c r="L9458" s="134"/>
      <c r="M9458" s="134"/>
      <c r="N9458" s="134"/>
      <c r="O9458" s="135"/>
      <c r="P9458" s="135"/>
      <c r="Q9458" s="135"/>
      <c r="R9458" s="132"/>
      <c r="S9458" s="132"/>
      <c r="T9458" s="131"/>
      <c r="U9458" s="6"/>
      <c r="V9458" s="8"/>
      <c r="W9458" s="8"/>
      <c r="X9458" s="133" t="str">
        <f>F9458</f>
        <v>---</v>
      </c>
      <c r="Y9458" s="9"/>
      <c r="AA9458" s="11"/>
    </row>
    <row r="9459" spans="1:27" ht="7.5" customHeight="1" outlineLevel="5" x14ac:dyDescent="0.15">
      <c r="B9459" s="69"/>
      <c r="C9459" s="69"/>
      <c r="D9459" s="60"/>
      <c r="E9459" s="60"/>
      <c r="F9459" s="61"/>
      <c r="G9459" s="60"/>
      <c r="H9459" s="65"/>
      <c r="I9459" s="105"/>
      <c r="J9459" s="63"/>
      <c r="K9459" s="65"/>
      <c r="L9459" s="65"/>
      <c r="M9459" s="65"/>
      <c r="N9459" s="65"/>
      <c r="O9459" s="63"/>
      <c r="P9459" s="63"/>
      <c r="Q9459" s="63"/>
      <c r="R9459" s="60"/>
      <c r="S9459" s="60"/>
      <c r="T9459" s="69"/>
      <c r="U9459" s="8"/>
      <c r="X9459" s="60"/>
    </row>
    <row r="9460" spans="1:27" ht="11.25" outlineLevel="4" x14ac:dyDescent="0.2">
      <c r="A9460" s="4"/>
      <c r="B9460" s="120"/>
      <c r="C9460" s="121">
        <v>11</v>
      </c>
      <c r="D9460" s="122" t="s">
        <v>534</v>
      </c>
      <c r="E9460" s="123" t="s">
        <v>3839</v>
      </c>
      <c r="F9460" s="124" t="s">
        <v>3840</v>
      </c>
      <c r="G9460" s="122" t="s">
        <v>724</v>
      </c>
      <c r="H9460" s="125">
        <v>15</v>
      </c>
      <c r="I9460" s="126">
        <v>0</v>
      </c>
      <c r="J9460" s="127">
        <f>H9460*I9460</f>
        <v>0</v>
      </c>
      <c r="K9460" s="125"/>
      <c r="L9460" s="125">
        <f>H9460*K9460</f>
        <v>0</v>
      </c>
      <c r="M9460" s="125"/>
      <c r="N9460" s="125">
        <f>H9460*M9460</f>
        <v>0</v>
      </c>
      <c r="O9460" s="127">
        <v>15</v>
      </c>
      <c r="P9460" s="127">
        <f>J9460*(O9460/100)</f>
        <v>0</v>
      </c>
      <c r="Q9460" s="127">
        <f>J9460+P9460</f>
        <v>0</v>
      </c>
      <c r="R9460" s="128"/>
      <c r="S9460" s="128" t="s">
        <v>538</v>
      </c>
      <c r="T9460" s="129">
        <v>1</v>
      </c>
      <c r="U9460" s="8"/>
      <c r="V9460" s="8"/>
      <c r="W9460" s="8"/>
      <c r="X9460" s="60"/>
    </row>
    <row r="9461" spans="1:27" ht="19.5" outlineLevel="5" x14ac:dyDescent="0.2">
      <c r="A9461" s="130"/>
      <c r="B9461" s="131"/>
      <c r="C9461" s="131"/>
      <c r="D9461" s="132"/>
      <c r="E9461" s="136" t="s">
        <v>0</v>
      </c>
      <c r="F9461" s="159" t="s">
        <v>3841</v>
      </c>
      <c r="G9461" s="159"/>
      <c r="H9461" s="160"/>
      <c r="I9461" s="161"/>
      <c r="J9461" s="162"/>
      <c r="K9461" s="134"/>
      <c r="L9461" s="134"/>
      <c r="M9461" s="134"/>
      <c r="N9461" s="134"/>
      <c r="O9461" s="135"/>
      <c r="P9461" s="135"/>
      <c r="Q9461" s="135"/>
      <c r="R9461" s="132"/>
      <c r="S9461" s="132"/>
      <c r="T9461" s="131"/>
      <c r="U9461" s="6"/>
      <c r="V9461" s="8"/>
      <c r="W9461" s="8"/>
      <c r="X9461" s="133" t="str">
        <f>F9461</f>
        <v>Montáž krabic elektroinstalačních bez napojení na trubky a lišty, demontáže a montáže víčka a přístroje protahovacích nebo odbočných nástěnných plastových čtyřhranných, vel. do 100x100 mm</v>
      </c>
      <c r="Y9461" s="9"/>
      <c r="AA9461" s="11"/>
    </row>
    <row r="9462" spans="1:27" ht="7.5" customHeight="1" outlineLevel="5" x14ac:dyDescent="0.15">
      <c r="B9462" s="69"/>
      <c r="C9462" s="69"/>
      <c r="D9462" s="60"/>
      <c r="E9462" s="60"/>
      <c r="F9462" s="61"/>
      <c r="G9462" s="60"/>
      <c r="H9462" s="65"/>
      <c r="I9462" s="105"/>
      <c r="J9462" s="63"/>
      <c r="K9462" s="65"/>
      <c r="L9462" s="65"/>
      <c r="M9462" s="65"/>
      <c r="N9462" s="65"/>
      <c r="O9462" s="63"/>
      <c r="P9462" s="63"/>
      <c r="Q9462" s="63"/>
      <c r="R9462" s="60"/>
      <c r="S9462" s="60"/>
      <c r="T9462" s="69"/>
      <c r="U9462" s="8"/>
      <c r="X9462" s="60"/>
    </row>
    <row r="9463" spans="1:27" ht="11.25" outlineLevel="4" x14ac:dyDescent="0.2">
      <c r="A9463" s="4"/>
      <c r="B9463" s="120"/>
      <c r="C9463" s="121">
        <v>12</v>
      </c>
      <c r="D9463" s="122" t="s">
        <v>760</v>
      </c>
      <c r="E9463" s="123" t="s">
        <v>3842</v>
      </c>
      <c r="F9463" s="124" t="s">
        <v>3843</v>
      </c>
      <c r="G9463" s="122" t="s">
        <v>3664</v>
      </c>
      <c r="H9463" s="125">
        <v>15</v>
      </c>
      <c r="I9463" s="126">
        <v>0</v>
      </c>
      <c r="J9463" s="127">
        <f>H9463*I9463</f>
        <v>0</v>
      </c>
      <c r="K9463" s="125"/>
      <c r="L9463" s="125">
        <f>H9463*K9463</f>
        <v>0</v>
      </c>
      <c r="M9463" s="125"/>
      <c r="N9463" s="125">
        <f>H9463*M9463</f>
        <v>0</v>
      </c>
      <c r="O9463" s="127">
        <v>15</v>
      </c>
      <c r="P9463" s="127">
        <f>J9463*(O9463/100)</f>
        <v>0</v>
      </c>
      <c r="Q9463" s="127">
        <f>J9463+P9463</f>
        <v>0</v>
      </c>
      <c r="R9463" s="128"/>
      <c r="S9463" s="128" t="s">
        <v>776</v>
      </c>
      <c r="T9463" s="129">
        <v>1</v>
      </c>
      <c r="U9463" s="8"/>
      <c r="V9463" s="8"/>
      <c r="W9463" s="8"/>
      <c r="X9463" s="60"/>
    </row>
    <row r="9464" spans="1:27" ht="9.75" outlineLevel="5" x14ac:dyDescent="0.2">
      <c r="A9464" s="130"/>
      <c r="B9464" s="131"/>
      <c r="C9464" s="131"/>
      <c r="D9464" s="132"/>
      <c r="E9464" s="136" t="s">
        <v>0</v>
      </c>
      <c r="F9464" s="159" t="s">
        <v>763</v>
      </c>
      <c r="G9464" s="159"/>
      <c r="H9464" s="160"/>
      <c r="I9464" s="161"/>
      <c r="J9464" s="162"/>
      <c r="K9464" s="134"/>
      <c r="L9464" s="134"/>
      <c r="M9464" s="134"/>
      <c r="N9464" s="134"/>
      <c r="O9464" s="135"/>
      <c r="P9464" s="135"/>
      <c r="Q9464" s="135"/>
      <c r="R9464" s="132"/>
      <c r="S9464" s="132"/>
      <c r="T9464" s="131"/>
      <c r="U9464" s="6"/>
      <c r="V9464" s="8"/>
      <c r="W9464" s="8"/>
      <c r="X9464" s="133" t="str">
        <f>F9464</f>
        <v>---</v>
      </c>
      <c r="Y9464" s="9"/>
      <c r="AA9464" s="11"/>
    </row>
    <row r="9465" spans="1:27" ht="7.5" customHeight="1" outlineLevel="5" x14ac:dyDescent="0.15">
      <c r="B9465" s="69"/>
      <c r="C9465" s="69"/>
      <c r="D9465" s="60"/>
      <c r="E9465" s="60"/>
      <c r="F9465" s="61"/>
      <c r="G9465" s="60"/>
      <c r="H9465" s="65"/>
      <c r="I9465" s="105"/>
      <c r="J9465" s="63"/>
      <c r="K9465" s="65"/>
      <c r="L9465" s="65"/>
      <c r="M9465" s="65"/>
      <c r="N9465" s="65"/>
      <c r="O9465" s="63"/>
      <c r="P9465" s="63"/>
      <c r="Q9465" s="63"/>
      <c r="R9465" s="60"/>
      <c r="S9465" s="60"/>
      <c r="T9465" s="69"/>
      <c r="U9465" s="8"/>
      <c r="X9465" s="60"/>
    </row>
    <row r="9466" spans="1:27" ht="11.25" outlineLevel="4" x14ac:dyDescent="0.2">
      <c r="A9466" s="4"/>
      <c r="B9466" s="120"/>
      <c r="C9466" s="121">
        <v>13</v>
      </c>
      <c r="D9466" s="122" t="s">
        <v>534</v>
      </c>
      <c r="E9466" s="123" t="s">
        <v>3844</v>
      </c>
      <c r="F9466" s="124" t="s">
        <v>3845</v>
      </c>
      <c r="G9466" s="122" t="s">
        <v>752</v>
      </c>
      <c r="H9466" s="125">
        <v>25</v>
      </c>
      <c r="I9466" s="126">
        <v>0</v>
      </c>
      <c r="J9466" s="127">
        <f>H9466*I9466</f>
        <v>0</v>
      </c>
      <c r="K9466" s="125"/>
      <c r="L9466" s="125">
        <f>H9466*K9466</f>
        <v>0</v>
      </c>
      <c r="M9466" s="125"/>
      <c r="N9466" s="125">
        <f>H9466*M9466</f>
        <v>0</v>
      </c>
      <c r="O9466" s="127">
        <v>15</v>
      </c>
      <c r="P9466" s="127">
        <f>J9466*(O9466/100)</f>
        <v>0</v>
      </c>
      <c r="Q9466" s="127">
        <f>J9466+P9466</f>
        <v>0</v>
      </c>
      <c r="R9466" s="128"/>
      <c r="S9466" s="128" t="s">
        <v>538</v>
      </c>
      <c r="T9466" s="129">
        <v>1</v>
      </c>
      <c r="U9466" s="8"/>
      <c r="V9466" s="8"/>
      <c r="W9466" s="8"/>
      <c r="X9466" s="60"/>
    </row>
    <row r="9467" spans="1:27" ht="9.75" outlineLevel="5" x14ac:dyDescent="0.2">
      <c r="A9467" s="130"/>
      <c r="B9467" s="131"/>
      <c r="C9467" s="131"/>
      <c r="D9467" s="132"/>
      <c r="E9467" s="136" t="s">
        <v>0</v>
      </c>
      <c r="F9467" s="159" t="s">
        <v>3846</v>
      </c>
      <c r="G9467" s="159"/>
      <c r="H9467" s="160"/>
      <c r="I9467" s="161"/>
      <c r="J9467" s="162"/>
      <c r="K9467" s="134"/>
      <c r="L9467" s="134"/>
      <c r="M9467" s="134"/>
      <c r="N9467" s="134"/>
      <c r="O9467" s="135"/>
      <c r="P9467" s="135"/>
      <c r="Q9467" s="135"/>
      <c r="R9467" s="132"/>
      <c r="S9467" s="132"/>
      <c r="T9467" s="131"/>
      <c r="U9467" s="6"/>
      <c r="V9467" s="8"/>
      <c r="W9467" s="8"/>
      <c r="X9467" s="133" t="str">
        <f>F9467</f>
        <v>Montáž žlabů bez stojiny a výložníků kovových s podpěrkami a příslušenstvím bez víka, šířky do 100 mm</v>
      </c>
      <c r="Y9467" s="9"/>
      <c r="AA9467" s="11"/>
    </row>
    <row r="9468" spans="1:27" ht="7.5" customHeight="1" outlineLevel="5" x14ac:dyDescent="0.15">
      <c r="B9468" s="69"/>
      <c r="C9468" s="69"/>
      <c r="D9468" s="60"/>
      <c r="E9468" s="60"/>
      <c r="F9468" s="61"/>
      <c r="G9468" s="60"/>
      <c r="H9468" s="65"/>
      <c r="I9468" s="105"/>
      <c r="J9468" s="63"/>
      <c r="K9468" s="65"/>
      <c r="L9468" s="65"/>
      <c r="M9468" s="65"/>
      <c r="N9468" s="65"/>
      <c r="O9468" s="63"/>
      <c r="P9468" s="63"/>
      <c r="Q9468" s="63"/>
      <c r="R9468" s="60"/>
      <c r="S9468" s="60"/>
      <c r="T9468" s="69"/>
      <c r="U9468" s="8"/>
      <c r="X9468" s="60"/>
    </row>
    <row r="9469" spans="1:27" ht="22.5" outlineLevel="4" x14ac:dyDescent="0.2">
      <c r="A9469" s="4"/>
      <c r="B9469" s="120"/>
      <c r="C9469" s="121">
        <v>14</v>
      </c>
      <c r="D9469" s="122" t="s">
        <v>760</v>
      </c>
      <c r="E9469" s="123" t="s">
        <v>3847</v>
      </c>
      <c r="F9469" s="124" t="s">
        <v>3848</v>
      </c>
      <c r="G9469" s="122" t="s">
        <v>752</v>
      </c>
      <c r="H9469" s="125">
        <v>25</v>
      </c>
      <c r="I9469" s="126">
        <v>0</v>
      </c>
      <c r="J9469" s="127">
        <f>H9469*I9469</f>
        <v>0</v>
      </c>
      <c r="K9469" s="125"/>
      <c r="L9469" s="125">
        <f>H9469*K9469</f>
        <v>0</v>
      </c>
      <c r="M9469" s="125"/>
      <c r="N9469" s="125">
        <f>H9469*M9469</f>
        <v>0</v>
      </c>
      <c r="O9469" s="127">
        <v>15</v>
      </c>
      <c r="P9469" s="127">
        <f>J9469*(O9469/100)</f>
        <v>0</v>
      </c>
      <c r="Q9469" s="127">
        <f>J9469+P9469</f>
        <v>0</v>
      </c>
      <c r="R9469" s="128"/>
      <c r="S9469" s="128" t="s">
        <v>776</v>
      </c>
      <c r="T9469" s="129">
        <v>1</v>
      </c>
      <c r="U9469" s="8"/>
      <c r="V9469" s="8"/>
      <c r="W9469" s="8"/>
      <c r="X9469" s="60"/>
    </row>
    <row r="9470" spans="1:27" ht="9.75" outlineLevel="5" x14ac:dyDescent="0.2">
      <c r="A9470" s="130"/>
      <c r="B9470" s="131"/>
      <c r="C9470" s="131"/>
      <c r="D9470" s="132"/>
      <c r="E9470" s="136" t="s">
        <v>0</v>
      </c>
      <c r="F9470" s="159" t="s">
        <v>763</v>
      </c>
      <c r="G9470" s="159"/>
      <c r="H9470" s="160"/>
      <c r="I9470" s="161"/>
      <c r="J9470" s="162"/>
      <c r="K9470" s="134"/>
      <c r="L9470" s="134"/>
      <c r="M9470" s="134"/>
      <c r="N9470" s="134"/>
      <c r="O9470" s="135"/>
      <c r="P9470" s="135"/>
      <c r="Q9470" s="135"/>
      <c r="R9470" s="132"/>
      <c r="S9470" s="132"/>
      <c r="T9470" s="131"/>
      <c r="U9470" s="6"/>
      <c r="V9470" s="8"/>
      <c r="W9470" s="8"/>
      <c r="X9470" s="133" t="str">
        <f>F9470</f>
        <v>---</v>
      </c>
      <c r="Y9470" s="9"/>
      <c r="AA9470" s="11"/>
    </row>
    <row r="9471" spans="1:27" ht="7.5" customHeight="1" outlineLevel="5" x14ac:dyDescent="0.15">
      <c r="B9471" s="69"/>
      <c r="C9471" s="69"/>
      <c r="D9471" s="60"/>
      <c r="E9471" s="60"/>
      <c r="F9471" s="61"/>
      <c r="G9471" s="60"/>
      <c r="H9471" s="65"/>
      <c r="I9471" s="105"/>
      <c r="J9471" s="63"/>
      <c r="K9471" s="65"/>
      <c r="L9471" s="65"/>
      <c r="M9471" s="65"/>
      <c r="N9471" s="65"/>
      <c r="O9471" s="63"/>
      <c r="P9471" s="63"/>
      <c r="Q9471" s="63"/>
      <c r="R9471" s="60"/>
      <c r="S9471" s="60"/>
      <c r="T9471" s="69"/>
      <c r="U9471" s="8"/>
      <c r="X9471" s="60"/>
    </row>
    <row r="9472" spans="1:27" ht="11.25" outlineLevel="4" x14ac:dyDescent="0.2">
      <c r="A9472" s="4"/>
      <c r="B9472" s="120"/>
      <c r="C9472" s="121">
        <v>15</v>
      </c>
      <c r="D9472" s="122" t="s">
        <v>3747</v>
      </c>
      <c r="E9472" s="123" t="s">
        <v>3849</v>
      </c>
      <c r="F9472" s="124" t="s">
        <v>3850</v>
      </c>
      <c r="G9472" s="122" t="s">
        <v>3757</v>
      </c>
      <c r="H9472" s="125">
        <v>15</v>
      </c>
      <c r="I9472" s="126">
        <v>0</v>
      </c>
      <c r="J9472" s="127">
        <f>H9472*I9472</f>
        <v>0</v>
      </c>
      <c r="K9472" s="125"/>
      <c r="L9472" s="125">
        <f>H9472*K9472</f>
        <v>0</v>
      </c>
      <c r="M9472" s="125"/>
      <c r="N9472" s="125">
        <f>H9472*M9472</f>
        <v>0</v>
      </c>
      <c r="O9472" s="127">
        <v>15</v>
      </c>
      <c r="P9472" s="127">
        <f>J9472*(O9472/100)</f>
        <v>0</v>
      </c>
      <c r="Q9472" s="127">
        <f>J9472+P9472</f>
        <v>0</v>
      </c>
      <c r="R9472" s="128"/>
      <c r="S9472" s="128" t="s">
        <v>538</v>
      </c>
      <c r="T9472" s="129">
        <v>1</v>
      </c>
      <c r="U9472" s="8"/>
      <c r="V9472" s="8"/>
      <c r="W9472" s="8"/>
      <c r="X9472" s="60"/>
    </row>
    <row r="9473" spans="1:27" ht="9.75" outlineLevel="5" x14ac:dyDescent="0.2">
      <c r="A9473" s="130"/>
      <c r="B9473" s="131"/>
      <c r="C9473" s="131"/>
      <c r="D9473" s="132"/>
      <c r="E9473" s="136" t="s">
        <v>0</v>
      </c>
      <c r="F9473" s="159" t="s">
        <v>3851</v>
      </c>
      <c r="G9473" s="159"/>
      <c r="H9473" s="160"/>
      <c r="I9473" s="161"/>
      <c r="J9473" s="162"/>
      <c r="K9473" s="134"/>
      <c r="L9473" s="134"/>
      <c r="M9473" s="134"/>
      <c r="N9473" s="134"/>
      <c r="O9473" s="135"/>
      <c r="P9473" s="135"/>
      <c r="Q9473" s="135"/>
      <c r="R9473" s="132"/>
      <c r="S9473" s="132"/>
      <c r="T9473" s="131"/>
      <c r="U9473" s="6"/>
      <c r="V9473" s="8"/>
      <c r="W9473" s="8"/>
      <c r="X9473" s="133" t="str">
        <f>F9473</f>
        <v>Hodinové zúčtovací sazby montáží technologických zařízení při externích montážích montér ocelových konstrukcí</v>
      </c>
      <c r="Y9473" s="9"/>
      <c r="AA9473" s="11"/>
    </row>
    <row r="9474" spans="1:27" ht="7.5" customHeight="1" outlineLevel="5" x14ac:dyDescent="0.15">
      <c r="B9474" s="69"/>
      <c r="C9474" s="69"/>
      <c r="D9474" s="60"/>
      <c r="E9474" s="60"/>
      <c r="F9474" s="61"/>
      <c r="G9474" s="60"/>
      <c r="H9474" s="65"/>
      <c r="I9474" s="105"/>
      <c r="J9474" s="63"/>
      <c r="K9474" s="65"/>
      <c r="L9474" s="65"/>
      <c r="M9474" s="65"/>
      <c r="N9474" s="65"/>
      <c r="O9474" s="63"/>
      <c r="P9474" s="63"/>
      <c r="Q9474" s="63"/>
      <c r="R9474" s="60"/>
      <c r="S9474" s="60"/>
      <c r="T9474" s="69"/>
      <c r="U9474" s="8"/>
      <c r="X9474" s="60"/>
    </row>
    <row r="9475" spans="1:27" ht="22.5" outlineLevel="4" x14ac:dyDescent="0.2">
      <c r="A9475" s="4"/>
      <c r="B9475" s="120"/>
      <c r="C9475" s="121">
        <v>16</v>
      </c>
      <c r="D9475" s="122" t="s">
        <v>760</v>
      </c>
      <c r="E9475" s="123" t="s">
        <v>3852</v>
      </c>
      <c r="F9475" s="124" t="s">
        <v>3853</v>
      </c>
      <c r="G9475" s="122" t="s">
        <v>3854</v>
      </c>
      <c r="H9475" s="125">
        <v>1</v>
      </c>
      <c r="I9475" s="126">
        <v>0</v>
      </c>
      <c r="J9475" s="127">
        <f>H9475*I9475</f>
        <v>0</v>
      </c>
      <c r="K9475" s="125"/>
      <c r="L9475" s="125">
        <f>H9475*K9475</f>
        <v>0</v>
      </c>
      <c r="M9475" s="125"/>
      <c r="N9475" s="125">
        <f>H9475*M9475</f>
        <v>0</v>
      </c>
      <c r="O9475" s="127">
        <v>15</v>
      </c>
      <c r="P9475" s="127">
        <f>J9475*(O9475/100)</f>
        <v>0</v>
      </c>
      <c r="Q9475" s="127">
        <f>J9475+P9475</f>
        <v>0</v>
      </c>
      <c r="R9475" s="128"/>
      <c r="S9475" s="128" t="s">
        <v>776</v>
      </c>
      <c r="T9475" s="129">
        <v>1</v>
      </c>
      <c r="U9475" s="8"/>
      <c r="V9475" s="8"/>
      <c r="W9475" s="8"/>
      <c r="X9475" s="60"/>
    </row>
    <row r="9476" spans="1:27" ht="9.75" outlineLevel="5" x14ac:dyDescent="0.2">
      <c r="A9476" s="130"/>
      <c r="B9476" s="131"/>
      <c r="C9476" s="131"/>
      <c r="D9476" s="132"/>
      <c r="E9476" s="136" t="s">
        <v>0</v>
      </c>
      <c r="F9476" s="159" t="s">
        <v>763</v>
      </c>
      <c r="G9476" s="159"/>
      <c r="H9476" s="160"/>
      <c r="I9476" s="161"/>
      <c r="J9476" s="162"/>
      <c r="K9476" s="134"/>
      <c r="L9476" s="134"/>
      <c r="M9476" s="134"/>
      <c r="N9476" s="134"/>
      <c r="O9476" s="135"/>
      <c r="P9476" s="135"/>
      <c r="Q9476" s="135"/>
      <c r="R9476" s="132"/>
      <c r="S9476" s="132"/>
      <c r="T9476" s="131"/>
      <c r="U9476" s="6"/>
      <c r="V9476" s="8"/>
      <c r="W9476" s="8"/>
      <c r="X9476" s="133" t="str">
        <f>F9476</f>
        <v>---</v>
      </c>
      <c r="Y9476" s="9"/>
      <c r="AA9476" s="11"/>
    </row>
    <row r="9477" spans="1:27" ht="7.5" customHeight="1" outlineLevel="5" x14ac:dyDescent="0.15">
      <c r="B9477" s="69"/>
      <c r="C9477" s="69"/>
      <c r="D9477" s="60"/>
      <c r="E9477" s="60"/>
      <c r="F9477" s="61"/>
      <c r="G9477" s="60"/>
      <c r="H9477" s="65"/>
      <c r="I9477" s="105"/>
      <c r="J9477" s="63"/>
      <c r="K9477" s="65"/>
      <c r="L9477" s="65"/>
      <c r="M9477" s="65"/>
      <c r="N9477" s="65"/>
      <c r="O9477" s="63"/>
      <c r="P9477" s="63"/>
      <c r="Q9477" s="63"/>
      <c r="R9477" s="60"/>
      <c r="S9477" s="60"/>
      <c r="T9477" s="69"/>
      <c r="U9477" s="8"/>
      <c r="X9477" s="60"/>
    </row>
    <row r="9478" spans="1:27" ht="11.25" outlineLevel="4" x14ac:dyDescent="0.2">
      <c r="A9478" s="4"/>
      <c r="B9478" s="120"/>
      <c r="C9478" s="121">
        <v>17</v>
      </c>
      <c r="D9478" s="122" t="s">
        <v>534</v>
      </c>
      <c r="E9478" s="123" t="s">
        <v>3820</v>
      </c>
      <c r="F9478" s="124" t="s">
        <v>3821</v>
      </c>
      <c r="G9478" s="122" t="s">
        <v>724</v>
      </c>
      <c r="H9478" s="125">
        <v>40</v>
      </c>
      <c r="I9478" s="126">
        <v>0</v>
      </c>
      <c r="J9478" s="127">
        <f>H9478*I9478</f>
        <v>0</v>
      </c>
      <c r="K9478" s="125"/>
      <c r="L9478" s="125">
        <f>H9478*K9478</f>
        <v>0</v>
      </c>
      <c r="M9478" s="125"/>
      <c r="N9478" s="125">
        <f>H9478*M9478</f>
        <v>0</v>
      </c>
      <c r="O9478" s="127">
        <v>15</v>
      </c>
      <c r="P9478" s="127">
        <f>J9478*(O9478/100)</f>
        <v>0</v>
      </c>
      <c r="Q9478" s="127">
        <f>J9478+P9478</f>
        <v>0</v>
      </c>
      <c r="R9478" s="128"/>
      <c r="S9478" s="128" t="s">
        <v>538</v>
      </c>
      <c r="T9478" s="129">
        <v>1</v>
      </c>
      <c r="U9478" s="8"/>
      <c r="V9478" s="8"/>
      <c r="W9478" s="8"/>
      <c r="X9478" s="60"/>
    </row>
    <row r="9479" spans="1:27" ht="9.75" outlineLevel="5" x14ac:dyDescent="0.2">
      <c r="A9479" s="130"/>
      <c r="B9479" s="131"/>
      <c r="C9479" s="131"/>
      <c r="D9479" s="132"/>
      <c r="E9479" s="136" t="s">
        <v>0</v>
      </c>
      <c r="F9479" s="159" t="s">
        <v>3822</v>
      </c>
      <c r="G9479" s="159"/>
      <c r="H9479" s="160"/>
      <c r="I9479" s="161"/>
      <c r="J9479" s="162"/>
      <c r="K9479" s="134"/>
      <c r="L9479" s="134"/>
      <c r="M9479" s="134"/>
      <c r="N9479" s="134"/>
      <c r="O9479" s="135"/>
      <c r="P9479" s="135"/>
      <c r="Q9479" s="135"/>
      <c r="R9479" s="132"/>
      <c r="S9479" s="132"/>
      <c r="T9479" s="131"/>
      <c r="U9479" s="6"/>
      <c r="V9479" s="8"/>
      <c r="W9479" s="8"/>
      <c r="X9479" s="133" t="str">
        <f>F9479</f>
        <v>Montáž krabic elektroinstalačních bez napojení na trubky a lišty, demontáže a montáže víčka a přístroje přístrojových zapuštěných plastových kruhových</v>
      </c>
      <c r="Y9479" s="9"/>
      <c r="AA9479" s="11"/>
    </row>
    <row r="9480" spans="1:27" ht="7.5" customHeight="1" outlineLevel="5" x14ac:dyDescent="0.15">
      <c r="B9480" s="69"/>
      <c r="C9480" s="69"/>
      <c r="D9480" s="60"/>
      <c r="E9480" s="60"/>
      <c r="F9480" s="61"/>
      <c r="G9480" s="60"/>
      <c r="H9480" s="65"/>
      <c r="I9480" s="105"/>
      <c r="J9480" s="63"/>
      <c r="K9480" s="65"/>
      <c r="L9480" s="65"/>
      <c r="M9480" s="65"/>
      <c r="N9480" s="65"/>
      <c r="O9480" s="63"/>
      <c r="P9480" s="63"/>
      <c r="Q9480" s="63"/>
      <c r="R9480" s="60"/>
      <c r="S9480" s="60"/>
      <c r="T9480" s="69"/>
      <c r="U9480" s="8"/>
      <c r="X9480" s="60"/>
    </row>
    <row r="9481" spans="1:27" ht="11.25" outlineLevel="4" x14ac:dyDescent="0.2">
      <c r="A9481" s="4"/>
      <c r="B9481" s="120"/>
      <c r="C9481" s="121">
        <v>18</v>
      </c>
      <c r="D9481" s="122" t="s">
        <v>760</v>
      </c>
      <c r="E9481" s="123" t="s">
        <v>3855</v>
      </c>
      <c r="F9481" s="124" t="s">
        <v>3856</v>
      </c>
      <c r="G9481" s="122" t="s">
        <v>3664</v>
      </c>
      <c r="H9481" s="125">
        <v>40</v>
      </c>
      <c r="I9481" s="126">
        <v>0</v>
      </c>
      <c r="J9481" s="127">
        <f>H9481*I9481</f>
        <v>0</v>
      </c>
      <c r="K9481" s="125"/>
      <c r="L9481" s="125">
        <f>H9481*K9481</f>
        <v>0</v>
      </c>
      <c r="M9481" s="125"/>
      <c r="N9481" s="125">
        <f>H9481*M9481</f>
        <v>0</v>
      </c>
      <c r="O9481" s="127">
        <v>15</v>
      </c>
      <c r="P9481" s="127">
        <f>J9481*(O9481/100)</f>
        <v>0</v>
      </c>
      <c r="Q9481" s="127">
        <f>J9481+P9481</f>
        <v>0</v>
      </c>
      <c r="R9481" s="128"/>
      <c r="S9481" s="128" t="s">
        <v>776</v>
      </c>
      <c r="T9481" s="129">
        <v>1</v>
      </c>
      <c r="U9481" s="8"/>
      <c r="V9481" s="8"/>
      <c r="W9481" s="8"/>
      <c r="X9481" s="60"/>
    </row>
    <row r="9482" spans="1:27" ht="9.75" outlineLevel="5" x14ac:dyDescent="0.2">
      <c r="A9482" s="130"/>
      <c r="B9482" s="131"/>
      <c r="C9482" s="131"/>
      <c r="D9482" s="132"/>
      <c r="E9482" s="136" t="s">
        <v>0</v>
      </c>
      <c r="F9482" s="159" t="s">
        <v>763</v>
      </c>
      <c r="G9482" s="159"/>
      <c r="H9482" s="160"/>
      <c r="I9482" s="161"/>
      <c r="J9482" s="162"/>
      <c r="K9482" s="134"/>
      <c r="L9482" s="134"/>
      <c r="M9482" s="134"/>
      <c r="N9482" s="134"/>
      <c r="O9482" s="135"/>
      <c r="P9482" s="135"/>
      <c r="Q9482" s="135"/>
      <c r="R9482" s="132"/>
      <c r="S9482" s="132"/>
      <c r="T9482" s="131"/>
      <c r="U9482" s="6"/>
      <c r="V9482" s="8"/>
      <c r="W9482" s="8"/>
      <c r="X9482" s="133" t="str">
        <f>F9482</f>
        <v>---</v>
      </c>
      <c r="Y9482" s="9"/>
      <c r="AA9482" s="11"/>
    </row>
    <row r="9483" spans="1:27" ht="7.5" customHeight="1" outlineLevel="5" x14ac:dyDescent="0.15">
      <c r="B9483" s="69"/>
      <c r="C9483" s="69"/>
      <c r="D9483" s="60"/>
      <c r="E9483" s="60"/>
      <c r="F9483" s="61"/>
      <c r="G9483" s="60"/>
      <c r="H9483" s="65"/>
      <c r="I9483" s="105"/>
      <c r="J9483" s="63"/>
      <c r="K9483" s="65"/>
      <c r="L9483" s="65"/>
      <c r="M9483" s="65"/>
      <c r="N9483" s="65"/>
      <c r="O9483" s="63"/>
      <c r="P9483" s="63"/>
      <c r="Q9483" s="63"/>
      <c r="R9483" s="60"/>
      <c r="S9483" s="60"/>
      <c r="T9483" s="69"/>
      <c r="U9483" s="8"/>
      <c r="X9483" s="60"/>
    </row>
    <row r="9484" spans="1:27" outlineLevel="4" x14ac:dyDescent="0.15">
      <c r="B9484" s="6"/>
      <c r="C9484" s="6"/>
      <c r="D9484" s="6"/>
      <c r="E9484" s="6"/>
      <c r="F9484" s="6"/>
      <c r="G9484" s="6"/>
      <c r="H9484" s="6"/>
      <c r="I9484" s="8"/>
      <c r="J9484" s="8"/>
      <c r="K9484" s="6"/>
      <c r="L9484" s="6"/>
      <c r="M9484" s="6"/>
      <c r="N9484" s="6"/>
      <c r="O9484" s="6"/>
      <c r="P9484" s="8"/>
      <c r="Q9484" s="8"/>
      <c r="R9484" s="8"/>
      <c r="S9484" s="6"/>
      <c r="T9484" s="6"/>
      <c r="X9484" s="6"/>
    </row>
    <row r="9485" spans="1:27" ht="11.25" outlineLevel="3" x14ac:dyDescent="0.2">
      <c r="A9485" s="96" t="s">
        <v>350</v>
      </c>
      <c r="B9485" s="100">
        <v>4</v>
      </c>
      <c r="C9485" s="114"/>
      <c r="D9485" s="115" t="s">
        <v>533</v>
      </c>
      <c r="E9485" s="115"/>
      <c r="F9485" s="116" t="s">
        <v>184</v>
      </c>
      <c r="G9485" s="115"/>
      <c r="H9485" s="117"/>
      <c r="I9485" s="118"/>
      <c r="J9485" s="98">
        <f>SUBTOTAL(9,J9486:J9555)</f>
        <v>0</v>
      </c>
      <c r="K9485" s="117"/>
      <c r="L9485" s="99">
        <f>SUBTOTAL(9,L9486:L9555)</f>
        <v>0</v>
      </c>
      <c r="M9485" s="117"/>
      <c r="N9485" s="99">
        <f>SUBTOTAL(9,N9486:N9555)</f>
        <v>0</v>
      </c>
      <c r="O9485" s="119"/>
      <c r="P9485" s="98">
        <f>SUBTOTAL(9,P9486:P9555)</f>
        <v>0</v>
      </c>
      <c r="Q9485" s="98">
        <f>SUBTOTAL(9,Q9486:Q9555)</f>
        <v>0</v>
      </c>
      <c r="R9485" s="115"/>
      <c r="S9485" s="115"/>
      <c r="T9485" s="100">
        <f>SUBTOTAL(9,T9486:T9555)</f>
        <v>23</v>
      </c>
      <c r="U9485" s="6"/>
      <c r="V9485" s="8"/>
      <c r="W9485" s="8"/>
      <c r="X9485" s="60"/>
    </row>
    <row r="9486" spans="1:27" ht="11.25" outlineLevel="4" x14ac:dyDescent="0.2">
      <c r="A9486" s="4"/>
      <c r="B9486" s="120"/>
      <c r="C9486" s="121">
        <v>1</v>
      </c>
      <c r="D9486" s="122" t="s">
        <v>534</v>
      </c>
      <c r="E9486" s="123" t="s">
        <v>3857</v>
      </c>
      <c r="F9486" s="124" t="s">
        <v>3858</v>
      </c>
      <c r="G9486" s="122" t="s">
        <v>724</v>
      </c>
      <c r="H9486" s="125">
        <v>16</v>
      </c>
      <c r="I9486" s="126">
        <v>0</v>
      </c>
      <c r="J9486" s="127">
        <f>H9486*I9486</f>
        <v>0</v>
      </c>
      <c r="K9486" s="125"/>
      <c r="L9486" s="125">
        <f>H9486*K9486</f>
        <v>0</v>
      </c>
      <c r="M9486" s="125"/>
      <c r="N9486" s="125">
        <f>H9486*M9486</f>
        <v>0</v>
      </c>
      <c r="O9486" s="127">
        <v>15</v>
      </c>
      <c r="P9486" s="127">
        <f>J9486*(O9486/100)</f>
        <v>0</v>
      </c>
      <c r="Q9486" s="127">
        <f>J9486+P9486</f>
        <v>0</v>
      </c>
      <c r="R9486" s="128"/>
      <c r="S9486" s="128" t="s">
        <v>538</v>
      </c>
      <c r="T9486" s="129">
        <v>1</v>
      </c>
      <c r="U9486" s="8"/>
      <c r="V9486" s="8"/>
      <c r="W9486" s="8"/>
      <c r="X9486" s="60"/>
    </row>
    <row r="9487" spans="1:27" ht="9.75" outlineLevel="5" x14ac:dyDescent="0.2">
      <c r="A9487" s="130"/>
      <c r="B9487" s="131"/>
      <c r="C9487" s="131"/>
      <c r="D9487" s="132"/>
      <c r="E9487" s="136" t="s">
        <v>0</v>
      </c>
      <c r="F9487" s="159" t="s">
        <v>3859</v>
      </c>
      <c r="G9487" s="159"/>
      <c r="H9487" s="160"/>
      <c r="I9487" s="161"/>
      <c r="J9487" s="162"/>
      <c r="K9487" s="134"/>
      <c r="L9487" s="134"/>
      <c r="M9487" s="134"/>
      <c r="N9487" s="134"/>
      <c r="O9487" s="135"/>
      <c r="P9487" s="135"/>
      <c r="Q9487" s="135"/>
      <c r="R9487" s="132"/>
      <c r="S9487" s="132"/>
      <c r="T9487" s="131"/>
      <c r="U9487" s="6"/>
      <c r="V9487" s="8"/>
      <c r="W9487" s="8"/>
      <c r="X9487" s="133" t="str">
        <f>F9487</f>
        <v>Montáž spínačů jedno nebo dvoupólových polozapuštěných nebo zapuštěných se zapojením vodičů šroubové připojení, pro prostředí normální ovladačů, řazení 1/0-tlačítkových zapínacích</v>
      </c>
      <c r="Y9487" s="9"/>
      <c r="AA9487" s="11"/>
    </row>
    <row r="9488" spans="1:27" ht="7.5" customHeight="1" outlineLevel="5" x14ac:dyDescent="0.15">
      <c r="B9488" s="69"/>
      <c r="C9488" s="69"/>
      <c r="D9488" s="60"/>
      <c r="E9488" s="60"/>
      <c r="F9488" s="61"/>
      <c r="G9488" s="60"/>
      <c r="H9488" s="65"/>
      <c r="I9488" s="105"/>
      <c r="J9488" s="63"/>
      <c r="K9488" s="65"/>
      <c r="L9488" s="65"/>
      <c r="M9488" s="65"/>
      <c r="N9488" s="65"/>
      <c r="O9488" s="63"/>
      <c r="P9488" s="63"/>
      <c r="Q9488" s="63"/>
      <c r="R9488" s="60"/>
      <c r="S9488" s="60"/>
      <c r="T9488" s="69"/>
      <c r="U9488" s="8"/>
      <c r="X9488" s="60"/>
    </row>
    <row r="9489" spans="1:27" ht="11.25" outlineLevel="4" x14ac:dyDescent="0.2">
      <c r="A9489" s="4"/>
      <c r="B9489" s="120"/>
      <c r="C9489" s="121">
        <v>2</v>
      </c>
      <c r="D9489" s="122" t="s">
        <v>760</v>
      </c>
      <c r="E9489" s="123" t="s">
        <v>3860</v>
      </c>
      <c r="F9489" s="124" t="s">
        <v>3861</v>
      </c>
      <c r="G9489" s="122" t="s">
        <v>3656</v>
      </c>
      <c r="H9489" s="125">
        <v>16</v>
      </c>
      <c r="I9489" s="126">
        <v>0</v>
      </c>
      <c r="J9489" s="127">
        <f>H9489*I9489</f>
        <v>0</v>
      </c>
      <c r="K9489" s="125"/>
      <c r="L9489" s="125">
        <f>H9489*K9489</f>
        <v>0</v>
      </c>
      <c r="M9489" s="125"/>
      <c r="N9489" s="125">
        <f>H9489*M9489</f>
        <v>0</v>
      </c>
      <c r="O9489" s="127">
        <v>15</v>
      </c>
      <c r="P9489" s="127">
        <f>J9489*(O9489/100)</f>
        <v>0</v>
      </c>
      <c r="Q9489" s="127">
        <f>J9489+P9489</f>
        <v>0</v>
      </c>
      <c r="R9489" s="128"/>
      <c r="S9489" s="128" t="s">
        <v>776</v>
      </c>
      <c r="T9489" s="129">
        <v>1</v>
      </c>
      <c r="U9489" s="8"/>
      <c r="V9489" s="8"/>
      <c r="W9489" s="8"/>
      <c r="X9489" s="60"/>
    </row>
    <row r="9490" spans="1:27" ht="9.75" outlineLevel="5" x14ac:dyDescent="0.2">
      <c r="A9490" s="130"/>
      <c r="B9490" s="131"/>
      <c r="C9490" s="131"/>
      <c r="D9490" s="132"/>
      <c r="E9490" s="136" t="s">
        <v>0</v>
      </c>
      <c r="F9490" s="159" t="s">
        <v>763</v>
      </c>
      <c r="G9490" s="159"/>
      <c r="H9490" s="160"/>
      <c r="I9490" s="161"/>
      <c r="J9490" s="162"/>
      <c r="K9490" s="134"/>
      <c r="L9490" s="134"/>
      <c r="M9490" s="134"/>
      <c r="N9490" s="134"/>
      <c r="O9490" s="135"/>
      <c r="P9490" s="135"/>
      <c r="Q9490" s="135"/>
      <c r="R9490" s="132"/>
      <c r="S9490" s="132"/>
      <c r="T9490" s="131"/>
      <c r="U9490" s="6"/>
      <c r="V9490" s="8"/>
      <c r="W9490" s="8"/>
      <c r="X9490" s="133" t="str">
        <f>F9490</f>
        <v>---</v>
      </c>
      <c r="Y9490" s="9"/>
      <c r="AA9490" s="11"/>
    </row>
    <row r="9491" spans="1:27" ht="7.5" customHeight="1" outlineLevel="5" x14ac:dyDescent="0.15">
      <c r="B9491" s="69"/>
      <c r="C9491" s="69"/>
      <c r="D9491" s="60"/>
      <c r="E9491" s="60"/>
      <c r="F9491" s="61"/>
      <c r="G9491" s="60"/>
      <c r="H9491" s="65"/>
      <c r="I9491" s="105"/>
      <c r="J9491" s="63"/>
      <c r="K9491" s="65"/>
      <c r="L9491" s="65"/>
      <c r="M9491" s="65"/>
      <c r="N9491" s="65"/>
      <c r="O9491" s="63"/>
      <c r="P9491" s="63"/>
      <c r="Q9491" s="63"/>
      <c r="R9491" s="60"/>
      <c r="S9491" s="60"/>
      <c r="T9491" s="69"/>
      <c r="U9491" s="8"/>
      <c r="X9491" s="60"/>
    </row>
    <row r="9492" spans="1:27" ht="22.5" outlineLevel="4" x14ac:dyDescent="0.2">
      <c r="A9492" s="4"/>
      <c r="B9492" s="120"/>
      <c r="C9492" s="121">
        <v>3</v>
      </c>
      <c r="D9492" s="122" t="s">
        <v>534</v>
      </c>
      <c r="E9492" s="123" t="s">
        <v>3862</v>
      </c>
      <c r="F9492" s="124" t="s">
        <v>3863</v>
      </c>
      <c r="G9492" s="122" t="s">
        <v>724</v>
      </c>
      <c r="H9492" s="125">
        <v>10</v>
      </c>
      <c r="I9492" s="126">
        <v>0</v>
      </c>
      <c r="J9492" s="127">
        <f>H9492*I9492</f>
        <v>0</v>
      </c>
      <c r="K9492" s="125"/>
      <c r="L9492" s="125">
        <f>H9492*K9492</f>
        <v>0</v>
      </c>
      <c r="M9492" s="125"/>
      <c r="N9492" s="125">
        <f>H9492*M9492</f>
        <v>0</v>
      </c>
      <c r="O9492" s="127">
        <v>15</v>
      </c>
      <c r="P9492" s="127">
        <f>J9492*(O9492/100)</f>
        <v>0</v>
      </c>
      <c r="Q9492" s="127">
        <f>J9492+P9492</f>
        <v>0</v>
      </c>
      <c r="R9492" s="128"/>
      <c r="S9492" s="128" t="s">
        <v>538</v>
      </c>
      <c r="T9492" s="129">
        <v>1</v>
      </c>
      <c r="U9492" s="8"/>
      <c r="V9492" s="8"/>
      <c r="W9492" s="8"/>
      <c r="X9492" s="60"/>
    </row>
    <row r="9493" spans="1:27" ht="19.5" outlineLevel="5" x14ac:dyDescent="0.2">
      <c r="A9493" s="130"/>
      <c r="B9493" s="131"/>
      <c r="C9493" s="131"/>
      <c r="D9493" s="132"/>
      <c r="E9493" s="136" t="s">
        <v>0</v>
      </c>
      <c r="F9493" s="159" t="s">
        <v>3864</v>
      </c>
      <c r="G9493" s="159"/>
      <c r="H9493" s="160"/>
      <c r="I9493" s="161"/>
      <c r="J9493" s="162"/>
      <c r="K9493" s="134"/>
      <c r="L9493" s="134"/>
      <c r="M9493" s="134"/>
      <c r="N9493" s="134"/>
      <c r="O9493" s="135"/>
      <c r="P9493" s="135"/>
      <c r="Q9493" s="135"/>
      <c r="R9493" s="132"/>
      <c r="S9493" s="132"/>
      <c r="T9493" s="131"/>
      <c r="U9493" s="6"/>
      <c r="V9493" s="8"/>
      <c r="W9493" s="8"/>
      <c r="X9493" s="133" t="str">
        <f>F9493</f>
        <v>Montáž spínačů jedno nebo dvoupólových polozapuštěných nebo zapuštěných se zapojením vodičů šroubové připojení, pro prostředí normální ovladačů, řazení 1/0So-tlačítkových zapínacích s orientační doutnavkou</v>
      </c>
      <c r="Y9493" s="9"/>
      <c r="AA9493" s="11"/>
    </row>
    <row r="9494" spans="1:27" ht="7.5" customHeight="1" outlineLevel="5" x14ac:dyDescent="0.15">
      <c r="B9494" s="69"/>
      <c r="C9494" s="69"/>
      <c r="D9494" s="60"/>
      <c r="E9494" s="60"/>
      <c r="F9494" s="61"/>
      <c r="G9494" s="60"/>
      <c r="H9494" s="65"/>
      <c r="I9494" s="105"/>
      <c r="J9494" s="63"/>
      <c r="K9494" s="65"/>
      <c r="L9494" s="65"/>
      <c r="M9494" s="65"/>
      <c r="N9494" s="65"/>
      <c r="O9494" s="63"/>
      <c r="P9494" s="63"/>
      <c r="Q9494" s="63"/>
      <c r="R9494" s="60"/>
      <c r="S9494" s="60"/>
      <c r="T9494" s="69"/>
      <c r="U9494" s="8"/>
      <c r="X9494" s="60"/>
    </row>
    <row r="9495" spans="1:27" ht="22.5" outlineLevel="4" x14ac:dyDescent="0.2">
      <c r="A9495" s="4"/>
      <c r="B9495" s="120"/>
      <c r="C9495" s="121">
        <v>4</v>
      </c>
      <c r="D9495" s="122" t="s">
        <v>760</v>
      </c>
      <c r="E9495" s="123" t="s">
        <v>3865</v>
      </c>
      <c r="F9495" s="124" t="s">
        <v>3866</v>
      </c>
      <c r="G9495" s="122" t="s">
        <v>3664</v>
      </c>
      <c r="H9495" s="125">
        <v>10</v>
      </c>
      <c r="I9495" s="126">
        <v>0</v>
      </c>
      <c r="J9495" s="127">
        <f>H9495*I9495</f>
        <v>0</v>
      </c>
      <c r="K9495" s="125"/>
      <c r="L9495" s="125">
        <f>H9495*K9495</f>
        <v>0</v>
      </c>
      <c r="M9495" s="125"/>
      <c r="N9495" s="125">
        <f>H9495*M9495</f>
        <v>0</v>
      </c>
      <c r="O9495" s="127">
        <v>15</v>
      </c>
      <c r="P9495" s="127">
        <f>J9495*(O9495/100)</f>
        <v>0</v>
      </c>
      <c r="Q9495" s="127">
        <f>J9495+P9495</f>
        <v>0</v>
      </c>
      <c r="R9495" s="128"/>
      <c r="S9495" s="128" t="s">
        <v>776</v>
      </c>
      <c r="T9495" s="129">
        <v>1</v>
      </c>
      <c r="U9495" s="8"/>
      <c r="V9495" s="8"/>
      <c r="W9495" s="8"/>
      <c r="X9495" s="60"/>
    </row>
    <row r="9496" spans="1:27" ht="9.75" outlineLevel="5" x14ac:dyDescent="0.2">
      <c r="A9496" s="130"/>
      <c r="B9496" s="131"/>
      <c r="C9496" s="131"/>
      <c r="D9496" s="132"/>
      <c r="E9496" s="136" t="s">
        <v>0</v>
      </c>
      <c r="F9496" s="159" t="s">
        <v>763</v>
      </c>
      <c r="G9496" s="159"/>
      <c r="H9496" s="160"/>
      <c r="I9496" s="161"/>
      <c r="J9496" s="162"/>
      <c r="K9496" s="134"/>
      <c r="L9496" s="134"/>
      <c r="M9496" s="134"/>
      <c r="N9496" s="134"/>
      <c r="O9496" s="135"/>
      <c r="P9496" s="135"/>
      <c r="Q9496" s="135"/>
      <c r="R9496" s="132"/>
      <c r="S9496" s="132"/>
      <c r="T9496" s="131"/>
      <c r="U9496" s="6"/>
      <c r="V9496" s="8"/>
      <c r="W9496" s="8"/>
      <c r="X9496" s="133" t="str">
        <f>F9496</f>
        <v>---</v>
      </c>
      <c r="Y9496" s="9"/>
      <c r="AA9496" s="11"/>
    </row>
    <row r="9497" spans="1:27" ht="7.5" customHeight="1" outlineLevel="5" x14ac:dyDescent="0.15">
      <c r="B9497" s="69"/>
      <c r="C9497" s="69"/>
      <c r="D9497" s="60"/>
      <c r="E9497" s="60"/>
      <c r="F9497" s="61"/>
      <c r="G9497" s="60"/>
      <c r="H9497" s="65"/>
      <c r="I9497" s="105"/>
      <c r="J9497" s="63"/>
      <c r="K9497" s="65"/>
      <c r="L9497" s="65"/>
      <c r="M9497" s="65"/>
      <c r="N9497" s="65"/>
      <c r="O9497" s="63"/>
      <c r="P9497" s="63"/>
      <c r="Q9497" s="63"/>
      <c r="R9497" s="60"/>
      <c r="S9497" s="60"/>
      <c r="T9497" s="69"/>
      <c r="U9497" s="8"/>
      <c r="X9497" s="60"/>
    </row>
    <row r="9498" spans="1:27" ht="11.25" outlineLevel="4" x14ac:dyDescent="0.2">
      <c r="A9498" s="4"/>
      <c r="B9498" s="120"/>
      <c r="C9498" s="121">
        <v>5</v>
      </c>
      <c r="D9498" s="122" t="s">
        <v>534</v>
      </c>
      <c r="E9498" s="123" t="s">
        <v>3867</v>
      </c>
      <c r="F9498" s="124" t="s">
        <v>3868</v>
      </c>
      <c r="G9498" s="122" t="s">
        <v>724</v>
      </c>
      <c r="H9498" s="125">
        <v>24</v>
      </c>
      <c r="I9498" s="126">
        <v>0</v>
      </c>
      <c r="J9498" s="127">
        <f>H9498*I9498</f>
        <v>0</v>
      </c>
      <c r="K9498" s="125"/>
      <c r="L9498" s="125">
        <f>H9498*K9498</f>
        <v>0</v>
      </c>
      <c r="M9498" s="125"/>
      <c r="N9498" s="125">
        <f>H9498*M9498</f>
        <v>0</v>
      </c>
      <c r="O9498" s="127">
        <v>15</v>
      </c>
      <c r="P9498" s="127">
        <f>J9498*(O9498/100)</f>
        <v>0</v>
      </c>
      <c r="Q9498" s="127">
        <f>J9498+P9498</f>
        <v>0</v>
      </c>
      <c r="R9498" s="128"/>
      <c r="S9498" s="128" t="s">
        <v>538</v>
      </c>
      <c r="T9498" s="129">
        <v>1</v>
      </c>
      <c r="U9498" s="8"/>
      <c r="V9498" s="8"/>
      <c r="W9498" s="8"/>
      <c r="X9498" s="60"/>
    </row>
    <row r="9499" spans="1:27" ht="9.75" outlineLevel="5" x14ac:dyDescent="0.2">
      <c r="A9499" s="130"/>
      <c r="B9499" s="131"/>
      <c r="C9499" s="131"/>
      <c r="D9499" s="132"/>
      <c r="E9499" s="136" t="s">
        <v>0</v>
      </c>
      <c r="F9499" s="159" t="s">
        <v>3869</v>
      </c>
      <c r="G9499" s="159"/>
      <c r="H9499" s="160"/>
      <c r="I9499" s="161"/>
      <c r="J9499" s="162"/>
      <c r="K9499" s="134"/>
      <c r="L9499" s="134"/>
      <c r="M9499" s="134"/>
      <c r="N9499" s="134"/>
      <c r="O9499" s="135"/>
      <c r="P9499" s="135"/>
      <c r="Q9499" s="135"/>
      <c r="R9499" s="132"/>
      <c r="S9499" s="132"/>
      <c r="T9499" s="131"/>
      <c r="U9499" s="6"/>
      <c r="V9499" s="8"/>
      <c r="W9499" s="8"/>
      <c r="X9499" s="133" t="str">
        <f>F9499</f>
        <v>Montáž spínačů jedno nebo dvoupólových polozapuštěných nebo zapuštěných se zapojením vodičů bezšroubové připojení spínačů, řazení 1-jednopólových</v>
      </c>
      <c r="Y9499" s="9"/>
      <c r="AA9499" s="11"/>
    </row>
    <row r="9500" spans="1:27" ht="7.5" customHeight="1" outlineLevel="5" x14ac:dyDescent="0.15">
      <c r="B9500" s="69"/>
      <c r="C9500" s="69"/>
      <c r="D9500" s="60"/>
      <c r="E9500" s="60"/>
      <c r="F9500" s="61"/>
      <c r="G9500" s="60"/>
      <c r="H9500" s="65"/>
      <c r="I9500" s="105"/>
      <c r="J9500" s="63"/>
      <c r="K9500" s="65"/>
      <c r="L9500" s="65"/>
      <c r="M9500" s="65"/>
      <c r="N9500" s="65"/>
      <c r="O9500" s="63"/>
      <c r="P9500" s="63"/>
      <c r="Q9500" s="63"/>
      <c r="R9500" s="60"/>
      <c r="S9500" s="60"/>
      <c r="T9500" s="69"/>
      <c r="U9500" s="8"/>
      <c r="X9500" s="60"/>
    </row>
    <row r="9501" spans="1:27" ht="11.25" outlineLevel="4" x14ac:dyDescent="0.2">
      <c r="A9501" s="4"/>
      <c r="B9501" s="120"/>
      <c r="C9501" s="121">
        <v>6</v>
      </c>
      <c r="D9501" s="122" t="s">
        <v>760</v>
      </c>
      <c r="E9501" s="123" t="s">
        <v>3870</v>
      </c>
      <c r="F9501" s="124" t="s">
        <v>3871</v>
      </c>
      <c r="G9501" s="122" t="s">
        <v>3656</v>
      </c>
      <c r="H9501" s="125">
        <v>24</v>
      </c>
      <c r="I9501" s="126">
        <v>0</v>
      </c>
      <c r="J9501" s="127">
        <f>H9501*I9501</f>
        <v>0</v>
      </c>
      <c r="K9501" s="125"/>
      <c r="L9501" s="125">
        <f>H9501*K9501</f>
        <v>0</v>
      </c>
      <c r="M9501" s="125"/>
      <c r="N9501" s="125">
        <f>H9501*M9501</f>
        <v>0</v>
      </c>
      <c r="O9501" s="127">
        <v>15</v>
      </c>
      <c r="P9501" s="127">
        <f>J9501*(O9501/100)</f>
        <v>0</v>
      </c>
      <c r="Q9501" s="127">
        <f>J9501+P9501</f>
        <v>0</v>
      </c>
      <c r="R9501" s="128"/>
      <c r="S9501" s="128" t="s">
        <v>776</v>
      </c>
      <c r="T9501" s="129">
        <v>1</v>
      </c>
      <c r="U9501" s="8"/>
      <c r="V9501" s="8"/>
      <c r="W9501" s="8"/>
      <c r="X9501" s="60"/>
    </row>
    <row r="9502" spans="1:27" ht="9.75" outlineLevel="5" x14ac:dyDescent="0.2">
      <c r="A9502" s="130"/>
      <c r="B9502" s="131"/>
      <c r="C9502" s="131"/>
      <c r="D9502" s="132"/>
      <c r="E9502" s="136" t="s">
        <v>0</v>
      </c>
      <c r="F9502" s="159" t="s">
        <v>763</v>
      </c>
      <c r="G9502" s="159"/>
      <c r="H9502" s="160"/>
      <c r="I9502" s="161"/>
      <c r="J9502" s="162"/>
      <c r="K9502" s="134"/>
      <c r="L9502" s="134"/>
      <c r="M9502" s="134"/>
      <c r="N9502" s="134"/>
      <c r="O9502" s="135"/>
      <c r="P9502" s="135"/>
      <c r="Q9502" s="135"/>
      <c r="R9502" s="132"/>
      <c r="S9502" s="132"/>
      <c r="T9502" s="131"/>
      <c r="U9502" s="6"/>
      <c r="V9502" s="8"/>
      <c r="W9502" s="8"/>
      <c r="X9502" s="133" t="str">
        <f>F9502</f>
        <v>---</v>
      </c>
      <c r="Y9502" s="9"/>
      <c r="AA9502" s="11"/>
    </row>
    <row r="9503" spans="1:27" ht="7.5" customHeight="1" outlineLevel="5" x14ac:dyDescent="0.15">
      <c r="B9503" s="69"/>
      <c r="C9503" s="69"/>
      <c r="D9503" s="60"/>
      <c r="E9503" s="60"/>
      <c r="F9503" s="61"/>
      <c r="G9503" s="60"/>
      <c r="H9503" s="65"/>
      <c r="I9503" s="105"/>
      <c r="J9503" s="63"/>
      <c r="K9503" s="65"/>
      <c r="L9503" s="65"/>
      <c r="M9503" s="65"/>
      <c r="N9503" s="65"/>
      <c r="O9503" s="63"/>
      <c r="P9503" s="63"/>
      <c r="Q9503" s="63"/>
      <c r="R9503" s="60"/>
      <c r="S9503" s="60"/>
      <c r="T9503" s="69"/>
      <c r="U9503" s="8"/>
      <c r="X9503" s="60"/>
    </row>
    <row r="9504" spans="1:27" ht="11.25" outlineLevel="4" x14ac:dyDescent="0.2">
      <c r="A9504" s="4"/>
      <c r="B9504" s="120"/>
      <c r="C9504" s="121">
        <v>7</v>
      </c>
      <c r="D9504" s="122" t="s">
        <v>534</v>
      </c>
      <c r="E9504" s="123" t="s">
        <v>3872</v>
      </c>
      <c r="F9504" s="124" t="s">
        <v>3873</v>
      </c>
      <c r="G9504" s="122" t="s">
        <v>724</v>
      </c>
      <c r="H9504" s="125">
        <v>11</v>
      </c>
      <c r="I9504" s="126">
        <v>0</v>
      </c>
      <c r="J9504" s="127">
        <f>H9504*I9504</f>
        <v>0</v>
      </c>
      <c r="K9504" s="125"/>
      <c r="L9504" s="125">
        <f>H9504*K9504</f>
        <v>0</v>
      </c>
      <c r="M9504" s="125"/>
      <c r="N9504" s="125">
        <f>H9504*M9504</f>
        <v>0</v>
      </c>
      <c r="O9504" s="127">
        <v>15</v>
      </c>
      <c r="P9504" s="127">
        <f>J9504*(O9504/100)</f>
        <v>0</v>
      </c>
      <c r="Q9504" s="127">
        <f>J9504+P9504</f>
        <v>0</v>
      </c>
      <c r="R9504" s="128"/>
      <c r="S9504" s="128" t="s">
        <v>538</v>
      </c>
      <c r="T9504" s="129">
        <v>1</v>
      </c>
      <c r="U9504" s="8"/>
      <c r="V9504" s="8"/>
      <c r="W9504" s="8"/>
      <c r="X9504" s="60"/>
    </row>
    <row r="9505" spans="1:27" ht="9.75" outlineLevel="5" x14ac:dyDescent="0.2">
      <c r="A9505" s="130"/>
      <c r="B9505" s="131"/>
      <c r="C9505" s="131"/>
      <c r="D9505" s="132"/>
      <c r="E9505" s="136" t="s">
        <v>0</v>
      </c>
      <c r="F9505" s="159" t="s">
        <v>3874</v>
      </c>
      <c r="G9505" s="159"/>
      <c r="H9505" s="160"/>
      <c r="I9505" s="161"/>
      <c r="J9505" s="162"/>
      <c r="K9505" s="134"/>
      <c r="L9505" s="134"/>
      <c r="M9505" s="134"/>
      <c r="N9505" s="134"/>
      <c r="O9505" s="135"/>
      <c r="P9505" s="135"/>
      <c r="Q9505" s="135"/>
      <c r="R9505" s="132"/>
      <c r="S9505" s="132"/>
      <c r="T9505" s="131"/>
      <c r="U9505" s="6"/>
      <c r="V9505" s="8"/>
      <c r="W9505" s="8"/>
      <c r="X9505" s="133" t="str">
        <f>F9505</f>
        <v>Montáž spínačů jedno nebo dvoupólových polozapuštěných nebo zapuštěných se zapojením vodičů šroubové připojení, pro prostředí normální přepínačů, řazení 5-sériových</v>
      </c>
      <c r="Y9505" s="9"/>
      <c r="AA9505" s="11"/>
    </row>
    <row r="9506" spans="1:27" ht="7.5" customHeight="1" outlineLevel="5" x14ac:dyDescent="0.15">
      <c r="B9506" s="69"/>
      <c r="C9506" s="69"/>
      <c r="D9506" s="60"/>
      <c r="E9506" s="60"/>
      <c r="F9506" s="61"/>
      <c r="G9506" s="60"/>
      <c r="H9506" s="65"/>
      <c r="I9506" s="105"/>
      <c r="J9506" s="63"/>
      <c r="K9506" s="65"/>
      <c r="L9506" s="65"/>
      <c r="M9506" s="65"/>
      <c r="N9506" s="65"/>
      <c r="O9506" s="63"/>
      <c r="P9506" s="63"/>
      <c r="Q9506" s="63"/>
      <c r="R9506" s="60"/>
      <c r="S9506" s="60"/>
      <c r="T9506" s="69"/>
      <c r="U9506" s="8"/>
      <c r="X9506" s="60"/>
    </row>
    <row r="9507" spans="1:27" ht="11.25" outlineLevel="4" x14ac:dyDescent="0.2">
      <c r="A9507" s="4"/>
      <c r="B9507" s="120"/>
      <c r="C9507" s="121">
        <v>8</v>
      </c>
      <c r="D9507" s="122" t="s">
        <v>760</v>
      </c>
      <c r="E9507" s="123" t="s">
        <v>3875</v>
      </c>
      <c r="F9507" s="124" t="s">
        <v>3876</v>
      </c>
      <c r="G9507" s="122" t="s">
        <v>3656</v>
      </c>
      <c r="H9507" s="125">
        <v>11</v>
      </c>
      <c r="I9507" s="126">
        <v>0</v>
      </c>
      <c r="J9507" s="127">
        <f>H9507*I9507</f>
        <v>0</v>
      </c>
      <c r="K9507" s="125"/>
      <c r="L9507" s="125">
        <f>H9507*K9507</f>
        <v>0</v>
      </c>
      <c r="M9507" s="125"/>
      <c r="N9507" s="125">
        <f>H9507*M9507</f>
        <v>0</v>
      </c>
      <c r="O9507" s="127">
        <v>15</v>
      </c>
      <c r="P9507" s="127">
        <f>J9507*(O9507/100)</f>
        <v>0</v>
      </c>
      <c r="Q9507" s="127">
        <f>J9507+P9507</f>
        <v>0</v>
      </c>
      <c r="R9507" s="128"/>
      <c r="S9507" s="128" t="s">
        <v>776</v>
      </c>
      <c r="T9507" s="129">
        <v>1</v>
      </c>
      <c r="U9507" s="8"/>
      <c r="V9507" s="8"/>
      <c r="W9507" s="8"/>
      <c r="X9507" s="60"/>
    </row>
    <row r="9508" spans="1:27" ht="9.75" outlineLevel="5" x14ac:dyDescent="0.2">
      <c r="A9508" s="130"/>
      <c r="B9508" s="131"/>
      <c r="C9508" s="131"/>
      <c r="D9508" s="132"/>
      <c r="E9508" s="136" t="s">
        <v>0</v>
      </c>
      <c r="F9508" s="159" t="s">
        <v>763</v>
      </c>
      <c r="G9508" s="159"/>
      <c r="H9508" s="160"/>
      <c r="I9508" s="161"/>
      <c r="J9508" s="162"/>
      <c r="K9508" s="134"/>
      <c r="L9508" s="134"/>
      <c r="M9508" s="134"/>
      <c r="N9508" s="134"/>
      <c r="O9508" s="135"/>
      <c r="P9508" s="135"/>
      <c r="Q9508" s="135"/>
      <c r="R9508" s="132"/>
      <c r="S9508" s="132"/>
      <c r="T9508" s="131"/>
      <c r="U9508" s="6"/>
      <c r="V9508" s="8"/>
      <c r="W9508" s="8"/>
      <c r="X9508" s="133" t="str">
        <f>F9508</f>
        <v>---</v>
      </c>
      <c r="Y9508" s="9"/>
      <c r="AA9508" s="11"/>
    </row>
    <row r="9509" spans="1:27" ht="7.5" customHeight="1" outlineLevel="5" x14ac:dyDescent="0.15">
      <c r="B9509" s="69"/>
      <c r="C9509" s="69"/>
      <c r="D9509" s="60"/>
      <c r="E9509" s="60"/>
      <c r="F9509" s="61"/>
      <c r="G9509" s="60"/>
      <c r="H9509" s="65"/>
      <c r="I9509" s="105"/>
      <c r="J9509" s="63"/>
      <c r="K9509" s="65"/>
      <c r="L9509" s="65"/>
      <c r="M9509" s="65"/>
      <c r="N9509" s="65"/>
      <c r="O9509" s="63"/>
      <c r="P9509" s="63"/>
      <c r="Q9509" s="63"/>
      <c r="R9509" s="60"/>
      <c r="S9509" s="60"/>
      <c r="T9509" s="69"/>
      <c r="U9509" s="8"/>
      <c r="X9509" s="60"/>
    </row>
    <row r="9510" spans="1:27" ht="11.25" outlineLevel="4" x14ac:dyDescent="0.2">
      <c r="A9510" s="4"/>
      <c r="B9510" s="120"/>
      <c r="C9510" s="121">
        <v>9</v>
      </c>
      <c r="D9510" s="122" t="s">
        <v>534</v>
      </c>
      <c r="E9510" s="123" t="s">
        <v>3877</v>
      </c>
      <c r="F9510" s="124" t="s">
        <v>3878</v>
      </c>
      <c r="G9510" s="122" t="s">
        <v>724</v>
      </c>
      <c r="H9510" s="125">
        <v>16</v>
      </c>
      <c r="I9510" s="126">
        <v>0</v>
      </c>
      <c r="J9510" s="127">
        <f>H9510*I9510</f>
        <v>0</v>
      </c>
      <c r="K9510" s="125"/>
      <c r="L9510" s="125">
        <f>H9510*K9510</f>
        <v>0</v>
      </c>
      <c r="M9510" s="125"/>
      <c r="N9510" s="125">
        <f>H9510*M9510</f>
        <v>0</v>
      </c>
      <c r="O9510" s="127">
        <v>15</v>
      </c>
      <c r="P9510" s="127">
        <f>J9510*(O9510/100)</f>
        <v>0</v>
      </c>
      <c r="Q9510" s="127">
        <f>J9510+P9510</f>
        <v>0</v>
      </c>
      <c r="R9510" s="128"/>
      <c r="S9510" s="128" t="s">
        <v>538</v>
      </c>
      <c r="T9510" s="129">
        <v>1</v>
      </c>
      <c r="U9510" s="8"/>
      <c r="V9510" s="8"/>
      <c r="W9510" s="8"/>
      <c r="X9510" s="60"/>
    </row>
    <row r="9511" spans="1:27" ht="9.75" outlineLevel="5" x14ac:dyDescent="0.2">
      <c r="A9511" s="130"/>
      <c r="B9511" s="131"/>
      <c r="C9511" s="131"/>
      <c r="D9511" s="132"/>
      <c r="E9511" s="136" t="s">
        <v>0</v>
      </c>
      <c r="F9511" s="159" t="s">
        <v>3879</v>
      </c>
      <c r="G9511" s="159"/>
      <c r="H9511" s="160"/>
      <c r="I9511" s="161"/>
      <c r="J9511" s="162"/>
      <c r="K9511" s="134"/>
      <c r="L9511" s="134"/>
      <c r="M9511" s="134"/>
      <c r="N9511" s="134"/>
      <c r="O9511" s="135"/>
      <c r="P9511" s="135"/>
      <c r="Q9511" s="135"/>
      <c r="R9511" s="132"/>
      <c r="S9511" s="132"/>
      <c r="T9511" s="131"/>
      <c r="U9511" s="6"/>
      <c r="V9511" s="8"/>
      <c r="W9511" s="8"/>
      <c r="X9511" s="133" t="str">
        <f>F9511</f>
        <v>Montáž spínačů jedno nebo dvoupólových polozapuštěných nebo zapuštěných se zapojením vodičů šroubové připojení, pro prostředí normální přepínačů, řazení 6-střídavých</v>
      </c>
      <c r="Y9511" s="9"/>
      <c r="AA9511" s="11"/>
    </row>
    <row r="9512" spans="1:27" ht="7.5" customHeight="1" outlineLevel="5" x14ac:dyDescent="0.15">
      <c r="B9512" s="69"/>
      <c r="C9512" s="69"/>
      <c r="D9512" s="60"/>
      <c r="E9512" s="60"/>
      <c r="F9512" s="61"/>
      <c r="G9512" s="60"/>
      <c r="H9512" s="65"/>
      <c r="I9512" s="105"/>
      <c r="J9512" s="63"/>
      <c r="K9512" s="65"/>
      <c r="L9512" s="65"/>
      <c r="M9512" s="65"/>
      <c r="N9512" s="65"/>
      <c r="O9512" s="63"/>
      <c r="P9512" s="63"/>
      <c r="Q9512" s="63"/>
      <c r="R9512" s="60"/>
      <c r="S9512" s="60"/>
      <c r="T9512" s="69"/>
      <c r="U9512" s="8"/>
      <c r="X9512" s="60"/>
    </row>
    <row r="9513" spans="1:27" ht="11.25" outlineLevel="4" x14ac:dyDescent="0.2">
      <c r="A9513" s="4"/>
      <c r="B9513" s="120"/>
      <c r="C9513" s="121">
        <v>10</v>
      </c>
      <c r="D9513" s="122" t="s">
        <v>760</v>
      </c>
      <c r="E9513" s="123" t="s">
        <v>3880</v>
      </c>
      <c r="F9513" s="124" t="s">
        <v>3881</v>
      </c>
      <c r="G9513" s="122" t="s">
        <v>3656</v>
      </c>
      <c r="H9513" s="125">
        <v>16</v>
      </c>
      <c r="I9513" s="126">
        <v>0</v>
      </c>
      <c r="J9513" s="127">
        <f>H9513*I9513</f>
        <v>0</v>
      </c>
      <c r="K9513" s="125"/>
      <c r="L9513" s="125">
        <f>H9513*K9513</f>
        <v>0</v>
      </c>
      <c r="M9513" s="125"/>
      <c r="N9513" s="125">
        <f>H9513*M9513</f>
        <v>0</v>
      </c>
      <c r="O9513" s="127">
        <v>15</v>
      </c>
      <c r="P9513" s="127">
        <f>J9513*(O9513/100)</f>
        <v>0</v>
      </c>
      <c r="Q9513" s="127">
        <f>J9513+P9513</f>
        <v>0</v>
      </c>
      <c r="R9513" s="128"/>
      <c r="S9513" s="128" t="s">
        <v>776</v>
      </c>
      <c r="T9513" s="129">
        <v>1</v>
      </c>
      <c r="U9513" s="8"/>
      <c r="V9513" s="8"/>
      <c r="W9513" s="8"/>
      <c r="X9513" s="60"/>
    </row>
    <row r="9514" spans="1:27" ht="9.75" outlineLevel="5" x14ac:dyDescent="0.2">
      <c r="A9514" s="130"/>
      <c r="B9514" s="131"/>
      <c r="C9514" s="131"/>
      <c r="D9514" s="132"/>
      <c r="E9514" s="136" t="s">
        <v>0</v>
      </c>
      <c r="F9514" s="159" t="s">
        <v>763</v>
      </c>
      <c r="G9514" s="159"/>
      <c r="H9514" s="160"/>
      <c r="I9514" s="161"/>
      <c r="J9514" s="162"/>
      <c r="K9514" s="134"/>
      <c r="L9514" s="134"/>
      <c r="M9514" s="134"/>
      <c r="N9514" s="134"/>
      <c r="O9514" s="135"/>
      <c r="P9514" s="135"/>
      <c r="Q9514" s="135"/>
      <c r="R9514" s="132"/>
      <c r="S9514" s="132"/>
      <c r="T9514" s="131"/>
      <c r="U9514" s="6"/>
      <c r="V9514" s="8"/>
      <c r="W9514" s="8"/>
      <c r="X9514" s="133" t="str">
        <f>F9514</f>
        <v>---</v>
      </c>
      <c r="Y9514" s="9"/>
      <c r="AA9514" s="11"/>
    </row>
    <row r="9515" spans="1:27" ht="7.5" customHeight="1" outlineLevel="5" x14ac:dyDescent="0.15">
      <c r="B9515" s="69"/>
      <c r="C9515" s="69"/>
      <c r="D9515" s="60"/>
      <c r="E9515" s="60"/>
      <c r="F9515" s="61"/>
      <c r="G9515" s="60"/>
      <c r="H9515" s="65"/>
      <c r="I9515" s="105"/>
      <c r="J9515" s="63"/>
      <c r="K9515" s="65"/>
      <c r="L9515" s="65"/>
      <c r="M9515" s="65"/>
      <c r="N9515" s="65"/>
      <c r="O9515" s="63"/>
      <c r="P9515" s="63"/>
      <c r="Q9515" s="63"/>
      <c r="R9515" s="60"/>
      <c r="S9515" s="60"/>
      <c r="T9515" s="69"/>
      <c r="U9515" s="8"/>
      <c r="X9515" s="60"/>
    </row>
    <row r="9516" spans="1:27" ht="11.25" outlineLevel="4" x14ac:dyDescent="0.2">
      <c r="A9516" s="4"/>
      <c r="B9516" s="120"/>
      <c r="C9516" s="121">
        <v>11</v>
      </c>
      <c r="D9516" s="122" t="s">
        <v>534</v>
      </c>
      <c r="E9516" s="123" t="s">
        <v>3882</v>
      </c>
      <c r="F9516" s="124" t="s">
        <v>3883</v>
      </c>
      <c r="G9516" s="122" t="s">
        <v>724</v>
      </c>
      <c r="H9516" s="125">
        <v>6</v>
      </c>
      <c r="I9516" s="126">
        <v>0</v>
      </c>
      <c r="J9516" s="127">
        <f>H9516*I9516</f>
        <v>0</v>
      </c>
      <c r="K9516" s="125"/>
      <c r="L9516" s="125">
        <f>H9516*K9516</f>
        <v>0</v>
      </c>
      <c r="M9516" s="125"/>
      <c r="N9516" s="125">
        <f>H9516*M9516</f>
        <v>0</v>
      </c>
      <c r="O9516" s="127">
        <v>15</v>
      </c>
      <c r="P9516" s="127">
        <f>J9516*(O9516/100)</f>
        <v>0</v>
      </c>
      <c r="Q9516" s="127">
        <f>J9516+P9516</f>
        <v>0</v>
      </c>
      <c r="R9516" s="128"/>
      <c r="S9516" s="128" t="s">
        <v>538</v>
      </c>
      <c r="T9516" s="129">
        <v>1</v>
      </c>
      <c r="U9516" s="8"/>
      <c r="V9516" s="8"/>
      <c r="W9516" s="8"/>
      <c r="X9516" s="60"/>
    </row>
    <row r="9517" spans="1:27" ht="9.75" outlineLevel="5" x14ac:dyDescent="0.2">
      <c r="A9517" s="130"/>
      <c r="B9517" s="131"/>
      <c r="C9517" s="131"/>
      <c r="D9517" s="132"/>
      <c r="E9517" s="136" t="s">
        <v>0</v>
      </c>
      <c r="F9517" s="159" t="s">
        <v>3884</v>
      </c>
      <c r="G9517" s="159"/>
      <c r="H9517" s="160"/>
      <c r="I9517" s="161"/>
      <c r="J9517" s="162"/>
      <c r="K9517" s="134"/>
      <c r="L9517" s="134"/>
      <c r="M9517" s="134"/>
      <c r="N9517" s="134"/>
      <c r="O9517" s="135"/>
      <c r="P9517" s="135"/>
      <c r="Q9517" s="135"/>
      <c r="R9517" s="132"/>
      <c r="S9517" s="132"/>
      <c r="T9517" s="131"/>
      <c r="U9517" s="6"/>
      <c r="V9517" s="8"/>
      <c r="W9517" s="8"/>
      <c r="X9517" s="133" t="str">
        <f>F9517</f>
        <v>Montáž spínačů jedno nebo dvoupólových polozapuštěných nebo zapuštěných se zapojením vodičů bezšroubové připojení přepínačů, řazení 7-křížových</v>
      </c>
      <c r="Y9517" s="9"/>
      <c r="AA9517" s="11"/>
    </row>
    <row r="9518" spans="1:27" ht="7.5" customHeight="1" outlineLevel="5" x14ac:dyDescent="0.15">
      <c r="B9518" s="69"/>
      <c r="C9518" s="69"/>
      <c r="D9518" s="60"/>
      <c r="E9518" s="60"/>
      <c r="F9518" s="61"/>
      <c r="G9518" s="60"/>
      <c r="H9518" s="65"/>
      <c r="I9518" s="105"/>
      <c r="J9518" s="63"/>
      <c r="K9518" s="65"/>
      <c r="L9518" s="65"/>
      <c r="M9518" s="65"/>
      <c r="N9518" s="65"/>
      <c r="O9518" s="63"/>
      <c r="P9518" s="63"/>
      <c r="Q9518" s="63"/>
      <c r="R9518" s="60"/>
      <c r="S9518" s="60"/>
      <c r="T9518" s="69"/>
      <c r="U9518" s="8"/>
      <c r="X9518" s="60"/>
    </row>
    <row r="9519" spans="1:27" ht="11.25" outlineLevel="4" x14ac:dyDescent="0.2">
      <c r="A9519" s="4"/>
      <c r="B9519" s="120"/>
      <c r="C9519" s="121">
        <v>12</v>
      </c>
      <c r="D9519" s="122" t="s">
        <v>760</v>
      </c>
      <c r="E9519" s="123" t="s">
        <v>3885</v>
      </c>
      <c r="F9519" s="124" t="s">
        <v>3886</v>
      </c>
      <c r="G9519" s="122" t="s">
        <v>3656</v>
      </c>
      <c r="H9519" s="125">
        <v>6</v>
      </c>
      <c r="I9519" s="126">
        <v>0</v>
      </c>
      <c r="J9519" s="127">
        <f>H9519*I9519</f>
        <v>0</v>
      </c>
      <c r="K9519" s="125"/>
      <c r="L9519" s="125">
        <f>H9519*K9519</f>
        <v>0</v>
      </c>
      <c r="M9519" s="125"/>
      <c r="N9519" s="125">
        <f>H9519*M9519</f>
        <v>0</v>
      </c>
      <c r="O9519" s="127">
        <v>15</v>
      </c>
      <c r="P9519" s="127">
        <f>J9519*(O9519/100)</f>
        <v>0</v>
      </c>
      <c r="Q9519" s="127">
        <f>J9519+P9519</f>
        <v>0</v>
      </c>
      <c r="R9519" s="128"/>
      <c r="S9519" s="128" t="s">
        <v>776</v>
      </c>
      <c r="T9519" s="129">
        <v>1</v>
      </c>
      <c r="U9519" s="8"/>
      <c r="V9519" s="8"/>
      <c r="W9519" s="8"/>
      <c r="X9519" s="60"/>
    </row>
    <row r="9520" spans="1:27" ht="9.75" outlineLevel="5" x14ac:dyDescent="0.2">
      <c r="A9520" s="130"/>
      <c r="B9520" s="131"/>
      <c r="C9520" s="131"/>
      <c r="D9520" s="132"/>
      <c r="E9520" s="136" t="s">
        <v>0</v>
      </c>
      <c r="F9520" s="159" t="s">
        <v>763</v>
      </c>
      <c r="G9520" s="159"/>
      <c r="H9520" s="160"/>
      <c r="I9520" s="161"/>
      <c r="J9520" s="162"/>
      <c r="K9520" s="134"/>
      <c r="L9520" s="134"/>
      <c r="M9520" s="134"/>
      <c r="N9520" s="134"/>
      <c r="O9520" s="135"/>
      <c r="P9520" s="135"/>
      <c r="Q9520" s="135"/>
      <c r="R9520" s="132"/>
      <c r="S9520" s="132"/>
      <c r="T9520" s="131"/>
      <c r="U9520" s="6"/>
      <c r="V9520" s="8"/>
      <c r="W9520" s="8"/>
      <c r="X9520" s="133" t="str">
        <f>F9520</f>
        <v>---</v>
      </c>
      <c r="Y9520" s="9"/>
      <c r="AA9520" s="11"/>
    </row>
    <row r="9521" spans="1:27" ht="7.5" customHeight="1" outlineLevel="5" x14ac:dyDescent="0.15">
      <c r="B9521" s="69"/>
      <c r="C9521" s="69"/>
      <c r="D9521" s="60"/>
      <c r="E9521" s="60"/>
      <c r="F9521" s="61"/>
      <c r="G9521" s="60"/>
      <c r="H9521" s="65"/>
      <c r="I9521" s="105"/>
      <c r="J9521" s="63"/>
      <c r="K9521" s="65"/>
      <c r="L9521" s="65"/>
      <c r="M9521" s="65"/>
      <c r="N9521" s="65"/>
      <c r="O9521" s="63"/>
      <c r="P9521" s="63"/>
      <c r="Q9521" s="63"/>
      <c r="R9521" s="60"/>
      <c r="S9521" s="60"/>
      <c r="T9521" s="69"/>
      <c r="U9521" s="8"/>
      <c r="X9521" s="60"/>
    </row>
    <row r="9522" spans="1:27" ht="22.5" outlineLevel="4" x14ac:dyDescent="0.2">
      <c r="A9522" s="4"/>
      <c r="B9522" s="120"/>
      <c r="C9522" s="121">
        <v>13</v>
      </c>
      <c r="D9522" s="122" t="s">
        <v>534</v>
      </c>
      <c r="E9522" s="123" t="s">
        <v>3887</v>
      </c>
      <c r="F9522" s="124" t="s">
        <v>3888</v>
      </c>
      <c r="G9522" s="122" t="s">
        <v>724</v>
      </c>
      <c r="H9522" s="125">
        <v>169</v>
      </c>
      <c r="I9522" s="126">
        <v>0</v>
      </c>
      <c r="J9522" s="127">
        <f>H9522*I9522</f>
        <v>0</v>
      </c>
      <c r="K9522" s="125"/>
      <c r="L9522" s="125">
        <f>H9522*K9522</f>
        <v>0</v>
      </c>
      <c r="M9522" s="125"/>
      <c r="N9522" s="125">
        <f>H9522*M9522</f>
        <v>0</v>
      </c>
      <c r="O9522" s="127">
        <v>15</v>
      </c>
      <c r="P9522" s="127">
        <f>J9522*(O9522/100)</f>
        <v>0</v>
      </c>
      <c r="Q9522" s="127">
        <f>J9522+P9522</f>
        <v>0</v>
      </c>
      <c r="R9522" s="128"/>
      <c r="S9522" s="128" t="s">
        <v>538</v>
      </c>
      <c r="T9522" s="129">
        <v>1</v>
      </c>
      <c r="U9522" s="8"/>
      <c r="V9522" s="8"/>
      <c r="W9522" s="8"/>
      <c r="X9522" s="60"/>
    </row>
    <row r="9523" spans="1:27" ht="9.75" outlineLevel="5" x14ac:dyDescent="0.2">
      <c r="A9523" s="130"/>
      <c r="B9523" s="131"/>
      <c r="C9523" s="131"/>
      <c r="D9523" s="132"/>
      <c r="E9523" s="136" t="s">
        <v>0</v>
      </c>
      <c r="F9523" s="159" t="s">
        <v>3889</v>
      </c>
      <c r="G9523" s="159"/>
      <c r="H9523" s="160"/>
      <c r="I9523" s="161"/>
      <c r="J9523" s="162"/>
      <c r="K9523" s="134"/>
      <c r="L9523" s="134"/>
      <c r="M9523" s="134"/>
      <c r="N9523" s="134"/>
      <c r="O9523" s="135"/>
      <c r="P9523" s="135"/>
      <c r="Q9523" s="135"/>
      <c r="R9523" s="132"/>
      <c r="S9523" s="132"/>
      <c r="T9523" s="131"/>
      <c r="U9523" s="6"/>
      <c r="V9523" s="8"/>
      <c r="W9523" s="8"/>
      <c r="X9523" s="133" t="str">
        <f>F9523</f>
        <v>Montáž zásuvek domovních se zapojením vodičů šroubové připojení polozapuštěných nebo zapuštěných 10/16 A, provedení 2P + PE dvojí zapojení pro průběžnou montáž</v>
      </c>
      <c r="Y9523" s="9"/>
      <c r="AA9523" s="11"/>
    </row>
    <row r="9524" spans="1:27" ht="7.5" customHeight="1" outlineLevel="5" x14ac:dyDescent="0.15">
      <c r="B9524" s="69"/>
      <c r="C9524" s="69"/>
      <c r="D9524" s="60"/>
      <c r="E9524" s="60"/>
      <c r="F9524" s="61"/>
      <c r="G9524" s="60"/>
      <c r="H9524" s="65"/>
      <c r="I9524" s="105"/>
      <c r="J9524" s="63"/>
      <c r="K9524" s="65"/>
      <c r="L9524" s="65"/>
      <c r="M9524" s="65"/>
      <c r="N9524" s="65"/>
      <c r="O9524" s="63"/>
      <c r="P9524" s="63"/>
      <c r="Q9524" s="63"/>
      <c r="R9524" s="60"/>
      <c r="S9524" s="60"/>
      <c r="T9524" s="69"/>
      <c r="U9524" s="8"/>
      <c r="X9524" s="60"/>
    </row>
    <row r="9525" spans="1:27" ht="11.25" outlineLevel="4" x14ac:dyDescent="0.2">
      <c r="A9525" s="4"/>
      <c r="B9525" s="120"/>
      <c r="C9525" s="121">
        <v>14</v>
      </c>
      <c r="D9525" s="122" t="s">
        <v>760</v>
      </c>
      <c r="E9525" s="123" t="s">
        <v>3890</v>
      </c>
      <c r="F9525" s="124" t="s">
        <v>3891</v>
      </c>
      <c r="G9525" s="122" t="s">
        <v>3656</v>
      </c>
      <c r="H9525" s="125">
        <v>169</v>
      </c>
      <c r="I9525" s="126">
        <v>0</v>
      </c>
      <c r="J9525" s="127">
        <f>H9525*I9525</f>
        <v>0</v>
      </c>
      <c r="K9525" s="125"/>
      <c r="L9525" s="125">
        <f>H9525*K9525</f>
        <v>0</v>
      </c>
      <c r="M9525" s="125"/>
      <c r="N9525" s="125">
        <f>H9525*M9525</f>
        <v>0</v>
      </c>
      <c r="O9525" s="127">
        <v>15</v>
      </c>
      <c r="P9525" s="127">
        <f>J9525*(O9525/100)</f>
        <v>0</v>
      </c>
      <c r="Q9525" s="127">
        <f>J9525+P9525</f>
        <v>0</v>
      </c>
      <c r="R9525" s="128"/>
      <c r="S9525" s="128" t="s">
        <v>776</v>
      </c>
      <c r="T9525" s="129">
        <v>1</v>
      </c>
      <c r="U9525" s="8"/>
      <c r="V9525" s="8"/>
      <c r="W9525" s="8"/>
      <c r="X9525" s="60"/>
    </row>
    <row r="9526" spans="1:27" ht="9.75" outlineLevel="5" x14ac:dyDescent="0.2">
      <c r="A9526" s="130"/>
      <c r="B9526" s="131"/>
      <c r="C9526" s="131"/>
      <c r="D9526" s="132"/>
      <c r="E9526" s="136" t="s">
        <v>0</v>
      </c>
      <c r="F9526" s="159" t="s">
        <v>763</v>
      </c>
      <c r="G9526" s="159"/>
      <c r="H9526" s="160"/>
      <c r="I9526" s="161"/>
      <c r="J9526" s="162"/>
      <c r="K9526" s="134"/>
      <c r="L9526" s="134"/>
      <c r="M9526" s="134"/>
      <c r="N9526" s="134"/>
      <c r="O9526" s="135"/>
      <c r="P9526" s="135"/>
      <c r="Q9526" s="135"/>
      <c r="R9526" s="132"/>
      <c r="S9526" s="132"/>
      <c r="T9526" s="131"/>
      <c r="U9526" s="6"/>
      <c r="V9526" s="8"/>
      <c r="W9526" s="8"/>
      <c r="X9526" s="133" t="str">
        <f>F9526</f>
        <v>---</v>
      </c>
      <c r="Y9526" s="9"/>
      <c r="AA9526" s="11"/>
    </row>
    <row r="9527" spans="1:27" ht="7.5" customHeight="1" outlineLevel="5" x14ac:dyDescent="0.15">
      <c r="B9527" s="69"/>
      <c r="C9527" s="69"/>
      <c r="D9527" s="60"/>
      <c r="E9527" s="60"/>
      <c r="F9527" s="61"/>
      <c r="G9527" s="60"/>
      <c r="H9527" s="65"/>
      <c r="I9527" s="105"/>
      <c r="J9527" s="63"/>
      <c r="K9527" s="65"/>
      <c r="L9527" s="65"/>
      <c r="M9527" s="65"/>
      <c r="N9527" s="65"/>
      <c r="O9527" s="63"/>
      <c r="P9527" s="63"/>
      <c r="Q9527" s="63"/>
      <c r="R9527" s="60"/>
      <c r="S9527" s="60"/>
      <c r="T9527" s="69"/>
      <c r="U9527" s="8"/>
      <c r="X9527" s="60"/>
    </row>
    <row r="9528" spans="1:27" ht="22.5" outlineLevel="4" x14ac:dyDescent="0.2">
      <c r="A9528" s="4"/>
      <c r="B9528" s="120"/>
      <c r="C9528" s="121">
        <v>15</v>
      </c>
      <c r="D9528" s="122" t="s">
        <v>534</v>
      </c>
      <c r="E9528" s="123" t="s">
        <v>3892</v>
      </c>
      <c r="F9528" s="124" t="s">
        <v>3893</v>
      </c>
      <c r="G9528" s="122" t="s">
        <v>724</v>
      </c>
      <c r="H9528" s="125">
        <v>4</v>
      </c>
      <c r="I9528" s="126">
        <v>0</v>
      </c>
      <c r="J9528" s="127">
        <f>H9528*I9528</f>
        <v>0</v>
      </c>
      <c r="K9528" s="125"/>
      <c r="L9528" s="125">
        <f>H9528*K9528</f>
        <v>0</v>
      </c>
      <c r="M9528" s="125"/>
      <c r="N9528" s="125">
        <f>H9528*M9528</f>
        <v>0</v>
      </c>
      <c r="O9528" s="127">
        <v>15</v>
      </c>
      <c r="P9528" s="127">
        <f>J9528*(O9528/100)</f>
        <v>0</v>
      </c>
      <c r="Q9528" s="127">
        <f>J9528+P9528</f>
        <v>0</v>
      </c>
      <c r="R9528" s="128"/>
      <c r="S9528" s="128" t="s">
        <v>538</v>
      </c>
      <c r="T9528" s="129">
        <v>1</v>
      </c>
      <c r="U9528" s="8"/>
      <c r="V9528" s="8"/>
      <c r="W9528" s="8"/>
      <c r="X9528" s="60"/>
    </row>
    <row r="9529" spans="1:27" ht="9.75" outlineLevel="5" x14ac:dyDescent="0.2">
      <c r="A9529" s="130"/>
      <c r="B9529" s="131"/>
      <c r="C9529" s="131"/>
      <c r="D9529" s="132"/>
      <c r="E9529" s="136" t="s">
        <v>0</v>
      </c>
      <c r="F9529" s="159" t="s">
        <v>3894</v>
      </c>
      <c r="G9529" s="159"/>
      <c r="H9529" s="160"/>
      <c r="I9529" s="161"/>
      <c r="J9529" s="162"/>
      <c r="K9529" s="134"/>
      <c r="L9529" s="134"/>
      <c r="M9529" s="134"/>
      <c r="N9529" s="134"/>
      <c r="O9529" s="135"/>
      <c r="P9529" s="135"/>
      <c r="Q9529" s="135"/>
      <c r="R9529" s="132"/>
      <c r="S9529" s="132"/>
      <c r="T9529" s="131"/>
      <c r="U9529" s="6"/>
      <c r="V9529" s="8"/>
      <c r="W9529" s="8"/>
      <c r="X9529" s="133" t="str">
        <f>F9529</f>
        <v>Montáž zásuvek domovních se zapojením vodičů šroubové připojení venkovní nebo mokré, provedení 2P + PE dvojí zapojení pro průběžnou montáž</v>
      </c>
      <c r="Y9529" s="9"/>
      <c r="AA9529" s="11"/>
    </row>
    <row r="9530" spans="1:27" ht="7.5" customHeight="1" outlineLevel="5" x14ac:dyDescent="0.15">
      <c r="B9530" s="69"/>
      <c r="C9530" s="69"/>
      <c r="D9530" s="60"/>
      <c r="E9530" s="60"/>
      <c r="F9530" s="61"/>
      <c r="G9530" s="60"/>
      <c r="H9530" s="65"/>
      <c r="I9530" s="105"/>
      <c r="J9530" s="63"/>
      <c r="K9530" s="65"/>
      <c r="L9530" s="65"/>
      <c r="M9530" s="65"/>
      <c r="N9530" s="65"/>
      <c r="O9530" s="63"/>
      <c r="P9530" s="63"/>
      <c r="Q9530" s="63"/>
      <c r="R9530" s="60"/>
      <c r="S9530" s="60"/>
      <c r="T9530" s="69"/>
      <c r="U9530" s="8"/>
      <c r="X9530" s="60"/>
    </row>
    <row r="9531" spans="1:27" ht="11.25" outlineLevel="4" x14ac:dyDescent="0.2">
      <c r="A9531" s="4"/>
      <c r="B9531" s="120"/>
      <c r="C9531" s="121">
        <v>16</v>
      </c>
      <c r="D9531" s="122" t="s">
        <v>760</v>
      </c>
      <c r="E9531" s="123" t="s">
        <v>3895</v>
      </c>
      <c r="F9531" s="124" t="s">
        <v>3896</v>
      </c>
      <c r="G9531" s="122" t="s">
        <v>3656</v>
      </c>
      <c r="H9531" s="125">
        <v>4</v>
      </c>
      <c r="I9531" s="126">
        <v>0</v>
      </c>
      <c r="J9531" s="127">
        <f>H9531*I9531</f>
        <v>0</v>
      </c>
      <c r="K9531" s="125"/>
      <c r="L9531" s="125">
        <f>H9531*K9531</f>
        <v>0</v>
      </c>
      <c r="M9531" s="125"/>
      <c r="N9531" s="125">
        <f>H9531*M9531</f>
        <v>0</v>
      </c>
      <c r="O9531" s="127">
        <v>15</v>
      </c>
      <c r="P9531" s="127">
        <f>J9531*(O9531/100)</f>
        <v>0</v>
      </c>
      <c r="Q9531" s="127">
        <f>J9531+P9531</f>
        <v>0</v>
      </c>
      <c r="R9531" s="128"/>
      <c r="S9531" s="128" t="s">
        <v>776</v>
      </c>
      <c r="T9531" s="129">
        <v>1</v>
      </c>
      <c r="U9531" s="8"/>
      <c r="V9531" s="8"/>
      <c r="W9531" s="8"/>
      <c r="X9531" s="60"/>
    </row>
    <row r="9532" spans="1:27" ht="9.75" outlineLevel="5" x14ac:dyDescent="0.2">
      <c r="A9532" s="130"/>
      <c r="B9532" s="131"/>
      <c r="C9532" s="131"/>
      <c r="D9532" s="132"/>
      <c r="E9532" s="136" t="s">
        <v>0</v>
      </c>
      <c r="F9532" s="159" t="s">
        <v>763</v>
      </c>
      <c r="G9532" s="159"/>
      <c r="H9532" s="160"/>
      <c r="I9532" s="161"/>
      <c r="J9532" s="162"/>
      <c r="K9532" s="134"/>
      <c r="L9532" s="134"/>
      <c r="M9532" s="134"/>
      <c r="N9532" s="134"/>
      <c r="O9532" s="135"/>
      <c r="P9532" s="135"/>
      <c r="Q9532" s="135"/>
      <c r="R9532" s="132"/>
      <c r="S9532" s="132"/>
      <c r="T9532" s="131"/>
      <c r="U9532" s="6"/>
      <c r="V9532" s="8"/>
      <c r="W9532" s="8"/>
      <c r="X9532" s="133" t="str">
        <f>F9532</f>
        <v>---</v>
      </c>
      <c r="Y9532" s="9"/>
      <c r="AA9532" s="11"/>
    </row>
    <row r="9533" spans="1:27" ht="7.5" customHeight="1" outlineLevel="5" x14ac:dyDescent="0.15">
      <c r="B9533" s="69"/>
      <c r="C9533" s="69"/>
      <c r="D9533" s="60"/>
      <c r="E9533" s="60"/>
      <c r="F9533" s="61"/>
      <c r="G9533" s="60"/>
      <c r="H9533" s="65"/>
      <c r="I9533" s="105"/>
      <c r="J9533" s="63"/>
      <c r="K9533" s="65"/>
      <c r="L9533" s="65"/>
      <c r="M9533" s="65"/>
      <c r="N9533" s="65"/>
      <c r="O9533" s="63"/>
      <c r="P9533" s="63"/>
      <c r="Q9533" s="63"/>
      <c r="R9533" s="60"/>
      <c r="S9533" s="60"/>
      <c r="T9533" s="69"/>
      <c r="U9533" s="8"/>
      <c r="X9533" s="60"/>
    </row>
    <row r="9534" spans="1:27" ht="11.25" outlineLevel="4" x14ac:dyDescent="0.2">
      <c r="A9534" s="4"/>
      <c r="B9534" s="120"/>
      <c r="C9534" s="121">
        <v>17</v>
      </c>
      <c r="D9534" s="122" t="s">
        <v>534</v>
      </c>
      <c r="E9534" s="123" t="s">
        <v>3897</v>
      </c>
      <c r="F9534" s="124" t="s">
        <v>3898</v>
      </c>
      <c r="G9534" s="122" t="s">
        <v>724</v>
      </c>
      <c r="H9534" s="125">
        <v>14</v>
      </c>
      <c r="I9534" s="126">
        <v>0</v>
      </c>
      <c r="J9534" s="127">
        <f>H9534*I9534</f>
        <v>0</v>
      </c>
      <c r="K9534" s="125"/>
      <c r="L9534" s="125">
        <f>H9534*K9534</f>
        <v>0</v>
      </c>
      <c r="M9534" s="125"/>
      <c r="N9534" s="125">
        <f>H9534*M9534</f>
        <v>0</v>
      </c>
      <c r="O9534" s="127">
        <v>15</v>
      </c>
      <c r="P9534" s="127">
        <f>J9534*(O9534/100)</f>
        <v>0</v>
      </c>
      <c r="Q9534" s="127">
        <f>J9534+P9534</f>
        <v>0</v>
      </c>
      <c r="R9534" s="128"/>
      <c r="S9534" s="128" t="s">
        <v>538</v>
      </c>
      <c r="T9534" s="129">
        <v>1</v>
      </c>
      <c r="U9534" s="8"/>
      <c r="V9534" s="8"/>
      <c r="W9534" s="8"/>
      <c r="X9534" s="60"/>
    </row>
    <row r="9535" spans="1:27" ht="9.75" outlineLevel="5" x14ac:dyDescent="0.2">
      <c r="A9535" s="130"/>
      <c r="B9535" s="131"/>
      <c r="C9535" s="131"/>
      <c r="D9535" s="132"/>
      <c r="E9535" s="136" t="s">
        <v>0</v>
      </c>
      <c r="F9535" s="159" t="s">
        <v>3899</v>
      </c>
      <c r="G9535" s="159"/>
      <c r="H9535" s="160"/>
      <c r="I9535" s="161"/>
      <c r="J9535" s="162"/>
      <c r="K9535" s="134"/>
      <c r="L9535" s="134"/>
      <c r="M9535" s="134"/>
      <c r="N9535" s="134"/>
      <c r="O9535" s="135"/>
      <c r="P9535" s="135"/>
      <c r="Q9535" s="135"/>
      <c r="R9535" s="132"/>
      <c r="S9535" s="132"/>
      <c r="T9535" s="131"/>
      <c r="U9535" s="6"/>
      <c r="V9535" s="8"/>
      <c r="W9535" s="8"/>
      <c r="X9535" s="133" t="str">
        <f>F9535</f>
        <v>Montáž spínačů speciálních se zapojením vodičů čidla pohybu nástěnného</v>
      </c>
      <c r="Y9535" s="9"/>
      <c r="AA9535" s="11"/>
    </row>
    <row r="9536" spans="1:27" ht="7.5" customHeight="1" outlineLevel="5" x14ac:dyDescent="0.15">
      <c r="B9536" s="69"/>
      <c r="C9536" s="69"/>
      <c r="D9536" s="60"/>
      <c r="E9536" s="60"/>
      <c r="F9536" s="61"/>
      <c r="G9536" s="60"/>
      <c r="H9536" s="65"/>
      <c r="I9536" s="105"/>
      <c r="J9536" s="63"/>
      <c r="K9536" s="65"/>
      <c r="L9536" s="65"/>
      <c r="M9536" s="65"/>
      <c r="N9536" s="65"/>
      <c r="O9536" s="63"/>
      <c r="P9536" s="63"/>
      <c r="Q9536" s="63"/>
      <c r="R9536" s="60"/>
      <c r="S9536" s="60"/>
      <c r="T9536" s="69"/>
      <c r="U9536" s="8"/>
      <c r="X9536" s="60"/>
    </row>
    <row r="9537" spans="1:27" ht="22.5" outlineLevel="4" x14ac:dyDescent="0.2">
      <c r="A9537" s="4"/>
      <c r="B9537" s="120"/>
      <c r="C9537" s="121">
        <v>18</v>
      </c>
      <c r="D9537" s="122" t="s">
        <v>760</v>
      </c>
      <c r="E9537" s="123" t="s">
        <v>3900</v>
      </c>
      <c r="F9537" s="124" t="s">
        <v>3901</v>
      </c>
      <c r="G9537" s="122" t="s">
        <v>3656</v>
      </c>
      <c r="H9537" s="125">
        <v>14</v>
      </c>
      <c r="I9537" s="126">
        <v>0</v>
      </c>
      <c r="J9537" s="127">
        <f>H9537*I9537</f>
        <v>0</v>
      </c>
      <c r="K9537" s="125"/>
      <c r="L9537" s="125">
        <f>H9537*K9537</f>
        <v>0</v>
      </c>
      <c r="M9537" s="125"/>
      <c r="N9537" s="125">
        <f>H9537*M9537</f>
        <v>0</v>
      </c>
      <c r="O9537" s="127">
        <v>15</v>
      </c>
      <c r="P9537" s="127">
        <f>J9537*(O9537/100)</f>
        <v>0</v>
      </c>
      <c r="Q9537" s="127">
        <f>J9537+P9537</f>
        <v>0</v>
      </c>
      <c r="R9537" s="128"/>
      <c r="S9537" s="128" t="s">
        <v>776</v>
      </c>
      <c r="T9537" s="129">
        <v>1</v>
      </c>
      <c r="U9537" s="8"/>
      <c r="V9537" s="8"/>
      <c r="W9537" s="8"/>
      <c r="X9537" s="60"/>
    </row>
    <row r="9538" spans="1:27" ht="9.75" outlineLevel="5" x14ac:dyDescent="0.2">
      <c r="A9538" s="130"/>
      <c r="B9538" s="131"/>
      <c r="C9538" s="131"/>
      <c r="D9538" s="132"/>
      <c r="E9538" s="136" t="s">
        <v>0</v>
      </c>
      <c r="F9538" s="159" t="s">
        <v>763</v>
      </c>
      <c r="G9538" s="159"/>
      <c r="H9538" s="160"/>
      <c r="I9538" s="161"/>
      <c r="J9538" s="162"/>
      <c r="K9538" s="134"/>
      <c r="L9538" s="134"/>
      <c r="M9538" s="134"/>
      <c r="N9538" s="134"/>
      <c r="O9538" s="135"/>
      <c r="P9538" s="135"/>
      <c r="Q9538" s="135"/>
      <c r="R9538" s="132"/>
      <c r="S9538" s="132"/>
      <c r="T9538" s="131"/>
      <c r="U9538" s="6"/>
      <c r="V9538" s="8"/>
      <c r="W9538" s="8"/>
      <c r="X9538" s="133" t="str">
        <f>F9538</f>
        <v>---</v>
      </c>
      <c r="Y9538" s="9"/>
      <c r="AA9538" s="11"/>
    </row>
    <row r="9539" spans="1:27" ht="7.5" customHeight="1" outlineLevel="5" x14ac:dyDescent="0.15">
      <c r="B9539" s="69"/>
      <c r="C9539" s="69"/>
      <c r="D9539" s="60"/>
      <c r="E9539" s="60"/>
      <c r="F9539" s="61"/>
      <c r="G9539" s="60"/>
      <c r="H9539" s="65"/>
      <c r="I9539" s="105"/>
      <c r="J9539" s="63"/>
      <c r="K9539" s="65"/>
      <c r="L9539" s="65"/>
      <c r="M9539" s="65"/>
      <c r="N9539" s="65"/>
      <c r="O9539" s="63"/>
      <c r="P9539" s="63"/>
      <c r="Q9539" s="63"/>
      <c r="R9539" s="60"/>
      <c r="S9539" s="60"/>
      <c r="T9539" s="69"/>
      <c r="U9539" s="8"/>
      <c r="X9539" s="60"/>
    </row>
    <row r="9540" spans="1:27" ht="11.25" outlineLevel="4" x14ac:dyDescent="0.2">
      <c r="A9540" s="4"/>
      <c r="B9540" s="120"/>
      <c r="C9540" s="121">
        <v>19</v>
      </c>
      <c r="D9540" s="122" t="s">
        <v>534</v>
      </c>
      <c r="E9540" s="123" t="s">
        <v>3902</v>
      </c>
      <c r="F9540" s="124" t="s">
        <v>3903</v>
      </c>
      <c r="G9540" s="122" t="s">
        <v>724</v>
      </c>
      <c r="H9540" s="125">
        <v>1</v>
      </c>
      <c r="I9540" s="126">
        <v>0</v>
      </c>
      <c r="J9540" s="127">
        <f>H9540*I9540</f>
        <v>0</v>
      </c>
      <c r="K9540" s="125"/>
      <c r="L9540" s="125">
        <f>H9540*K9540</f>
        <v>0</v>
      </c>
      <c r="M9540" s="125"/>
      <c r="N9540" s="125">
        <f>H9540*M9540</f>
        <v>0</v>
      </c>
      <c r="O9540" s="127">
        <v>15</v>
      </c>
      <c r="P9540" s="127">
        <f>J9540*(O9540/100)</f>
        <v>0</v>
      </c>
      <c r="Q9540" s="127">
        <f>J9540+P9540</f>
        <v>0</v>
      </c>
      <c r="R9540" s="128"/>
      <c r="S9540" s="128" t="s">
        <v>538</v>
      </c>
      <c r="T9540" s="129">
        <v>1</v>
      </c>
      <c r="U9540" s="8"/>
      <c r="V9540" s="8"/>
      <c r="W9540" s="8"/>
      <c r="X9540" s="60"/>
    </row>
    <row r="9541" spans="1:27" ht="9.75" outlineLevel="5" x14ac:dyDescent="0.2">
      <c r="A9541" s="130"/>
      <c r="B9541" s="131"/>
      <c r="C9541" s="131"/>
      <c r="D9541" s="132"/>
      <c r="E9541" s="136" t="s">
        <v>0</v>
      </c>
      <c r="F9541" s="159" t="s">
        <v>3904</v>
      </c>
      <c r="G9541" s="159"/>
      <c r="H9541" s="160"/>
      <c r="I9541" s="161"/>
      <c r="J9541" s="162"/>
      <c r="K9541" s="134"/>
      <c r="L9541" s="134"/>
      <c r="M9541" s="134"/>
      <c r="N9541" s="134"/>
      <c r="O9541" s="135"/>
      <c r="P9541" s="135"/>
      <c r="Q9541" s="135"/>
      <c r="R9541" s="132"/>
      <c r="S9541" s="132"/>
      <c r="T9541" s="131"/>
      <c r="U9541" s="6"/>
      <c r="V9541" s="8"/>
      <c r="W9541" s="8"/>
      <c r="X9541" s="133" t="str">
        <f>F9541</f>
        <v>Montáž ovladačů tlačítkových ve skříni se zapojením vodičů 1 tlačítkových</v>
      </c>
      <c r="Y9541" s="9"/>
      <c r="AA9541" s="11"/>
    </row>
    <row r="9542" spans="1:27" ht="7.5" customHeight="1" outlineLevel="5" x14ac:dyDescent="0.15">
      <c r="B9542" s="69"/>
      <c r="C9542" s="69"/>
      <c r="D9542" s="60"/>
      <c r="E9542" s="60"/>
      <c r="F9542" s="61"/>
      <c r="G9542" s="60"/>
      <c r="H9542" s="65"/>
      <c r="I9542" s="105"/>
      <c r="J9542" s="63"/>
      <c r="K9542" s="65"/>
      <c r="L9542" s="65"/>
      <c r="M9542" s="65"/>
      <c r="N9542" s="65"/>
      <c r="O9542" s="63"/>
      <c r="P9542" s="63"/>
      <c r="Q9542" s="63"/>
      <c r="R9542" s="60"/>
      <c r="S9542" s="60"/>
      <c r="T9542" s="69"/>
      <c r="U9542" s="8"/>
      <c r="X9542" s="60"/>
    </row>
    <row r="9543" spans="1:27" ht="22.5" outlineLevel="4" x14ac:dyDescent="0.2">
      <c r="A9543" s="4"/>
      <c r="B9543" s="120"/>
      <c r="C9543" s="121">
        <v>20</v>
      </c>
      <c r="D9543" s="122" t="s">
        <v>760</v>
      </c>
      <c r="E9543" s="123" t="s">
        <v>3905</v>
      </c>
      <c r="F9543" s="124" t="s">
        <v>3906</v>
      </c>
      <c r="G9543" s="122" t="s">
        <v>3656</v>
      </c>
      <c r="H9543" s="125">
        <v>1</v>
      </c>
      <c r="I9543" s="126">
        <v>0</v>
      </c>
      <c r="J9543" s="127">
        <f>H9543*I9543</f>
        <v>0</v>
      </c>
      <c r="K9543" s="125"/>
      <c r="L9543" s="125">
        <f>H9543*K9543</f>
        <v>0</v>
      </c>
      <c r="M9543" s="125"/>
      <c r="N9543" s="125">
        <f>H9543*M9543</f>
        <v>0</v>
      </c>
      <c r="O9543" s="127">
        <v>15</v>
      </c>
      <c r="P9543" s="127">
        <f>J9543*(O9543/100)</f>
        <v>0</v>
      </c>
      <c r="Q9543" s="127">
        <f>J9543+P9543</f>
        <v>0</v>
      </c>
      <c r="R9543" s="128"/>
      <c r="S9543" s="128" t="s">
        <v>776</v>
      </c>
      <c r="T9543" s="129">
        <v>1</v>
      </c>
      <c r="U9543" s="8"/>
      <c r="V9543" s="8"/>
      <c r="W9543" s="8"/>
      <c r="X9543" s="60"/>
    </row>
    <row r="9544" spans="1:27" ht="9.75" outlineLevel="5" x14ac:dyDescent="0.2">
      <c r="A9544" s="130"/>
      <c r="B9544" s="131"/>
      <c r="C9544" s="131"/>
      <c r="D9544" s="132"/>
      <c r="E9544" s="136" t="s">
        <v>0</v>
      </c>
      <c r="F9544" s="159" t="s">
        <v>763</v>
      </c>
      <c r="G9544" s="159"/>
      <c r="H9544" s="160"/>
      <c r="I9544" s="161"/>
      <c r="J9544" s="162"/>
      <c r="K9544" s="134"/>
      <c r="L9544" s="134"/>
      <c r="M9544" s="134"/>
      <c r="N9544" s="134"/>
      <c r="O9544" s="135"/>
      <c r="P9544" s="135"/>
      <c r="Q9544" s="135"/>
      <c r="R9544" s="132"/>
      <c r="S9544" s="132"/>
      <c r="T9544" s="131"/>
      <c r="U9544" s="6"/>
      <c r="V9544" s="8"/>
      <c r="W9544" s="8"/>
      <c r="X9544" s="133" t="str">
        <f>F9544</f>
        <v>---</v>
      </c>
      <c r="Y9544" s="9"/>
      <c r="AA9544" s="11"/>
    </row>
    <row r="9545" spans="1:27" ht="7.5" customHeight="1" outlineLevel="5" x14ac:dyDescent="0.15">
      <c r="B9545" s="69"/>
      <c r="C9545" s="69"/>
      <c r="D9545" s="60"/>
      <c r="E9545" s="60"/>
      <c r="F9545" s="61"/>
      <c r="G9545" s="60"/>
      <c r="H9545" s="65"/>
      <c r="I9545" s="105"/>
      <c r="J9545" s="63"/>
      <c r="K9545" s="65"/>
      <c r="L9545" s="65"/>
      <c r="M9545" s="65"/>
      <c r="N9545" s="65"/>
      <c r="O9545" s="63"/>
      <c r="P9545" s="63"/>
      <c r="Q9545" s="63"/>
      <c r="R9545" s="60"/>
      <c r="S9545" s="60"/>
      <c r="T9545" s="69"/>
      <c r="U9545" s="8"/>
      <c r="X9545" s="60"/>
    </row>
    <row r="9546" spans="1:27" ht="11.25" outlineLevel="4" x14ac:dyDescent="0.2">
      <c r="A9546" s="4"/>
      <c r="B9546" s="120"/>
      <c r="C9546" s="121">
        <v>21</v>
      </c>
      <c r="D9546" s="122" t="s">
        <v>760</v>
      </c>
      <c r="E9546" s="123" t="s">
        <v>3907</v>
      </c>
      <c r="F9546" s="124" t="s">
        <v>3908</v>
      </c>
      <c r="G9546" s="122" t="s">
        <v>3909</v>
      </c>
      <c r="H9546" s="125">
        <v>272</v>
      </c>
      <c r="I9546" s="126">
        <v>0</v>
      </c>
      <c r="J9546" s="127">
        <f>H9546*I9546</f>
        <v>0</v>
      </c>
      <c r="K9546" s="125"/>
      <c r="L9546" s="125">
        <f>H9546*K9546</f>
        <v>0</v>
      </c>
      <c r="M9546" s="125"/>
      <c r="N9546" s="125">
        <f>H9546*M9546</f>
        <v>0</v>
      </c>
      <c r="O9546" s="127">
        <v>15</v>
      </c>
      <c r="P9546" s="127">
        <f>J9546*(O9546/100)</f>
        <v>0</v>
      </c>
      <c r="Q9546" s="127">
        <f>J9546+P9546</f>
        <v>0</v>
      </c>
      <c r="R9546" s="128"/>
      <c r="S9546" s="128" t="s">
        <v>776</v>
      </c>
      <c r="T9546" s="129">
        <v>1</v>
      </c>
      <c r="U9546" s="8"/>
      <c r="V9546" s="8"/>
      <c r="W9546" s="8"/>
      <c r="X9546" s="60"/>
    </row>
    <row r="9547" spans="1:27" ht="9.75" outlineLevel="5" x14ac:dyDescent="0.2">
      <c r="A9547" s="130"/>
      <c r="B9547" s="131"/>
      <c r="C9547" s="131"/>
      <c r="D9547" s="132"/>
      <c r="E9547" s="136" t="s">
        <v>0</v>
      </c>
      <c r="F9547" s="159" t="s">
        <v>763</v>
      </c>
      <c r="G9547" s="159"/>
      <c r="H9547" s="160"/>
      <c r="I9547" s="161"/>
      <c r="J9547" s="162"/>
      <c r="K9547" s="134"/>
      <c r="L9547" s="134"/>
      <c r="M9547" s="134"/>
      <c r="N9547" s="134"/>
      <c r="O9547" s="135"/>
      <c r="P9547" s="135"/>
      <c r="Q9547" s="135"/>
      <c r="R9547" s="132"/>
      <c r="S9547" s="132"/>
      <c r="T9547" s="131"/>
      <c r="U9547" s="6"/>
      <c r="V9547" s="8"/>
      <c r="W9547" s="8"/>
      <c r="X9547" s="133" t="str">
        <f>F9547</f>
        <v>---</v>
      </c>
      <c r="Y9547" s="9"/>
      <c r="AA9547" s="11"/>
    </row>
    <row r="9548" spans="1:27" ht="7.5" customHeight="1" outlineLevel="5" x14ac:dyDescent="0.15">
      <c r="B9548" s="69"/>
      <c r="C9548" s="69"/>
      <c r="D9548" s="60"/>
      <c r="E9548" s="60"/>
      <c r="F9548" s="61"/>
      <c r="G9548" s="60"/>
      <c r="H9548" s="65"/>
      <c r="I9548" s="105"/>
      <c r="J9548" s="63"/>
      <c r="K9548" s="65"/>
      <c r="L9548" s="65"/>
      <c r="M9548" s="65"/>
      <c r="N9548" s="65"/>
      <c r="O9548" s="63"/>
      <c r="P9548" s="63"/>
      <c r="Q9548" s="63"/>
      <c r="R9548" s="60"/>
      <c r="S9548" s="60"/>
      <c r="T9548" s="69"/>
      <c r="U9548" s="8"/>
      <c r="X9548" s="60"/>
    </row>
    <row r="9549" spans="1:27" ht="11.25" outlineLevel="4" x14ac:dyDescent="0.2">
      <c r="A9549" s="4"/>
      <c r="B9549" s="120"/>
      <c r="C9549" s="121">
        <v>22</v>
      </c>
      <c r="D9549" s="122" t="s">
        <v>534</v>
      </c>
      <c r="E9549" s="123" t="s">
        <v>4317</v>
      </c>
      <c r="F9549" s="124" t="s">
        <v>4318</v>
      </c>
      <c r="G9549" s="122" t="s">
        <v>724</v>
      </c>
      <c r="H9549" s="125">
        <v>2</v>
      </c>
      <c r="I9549" s="126">
        <v>0</v>
      </c>
      <c r="J9549" s="127">
        <f>H9549*I9549</f>
        <v>0</v>
      </c>
      <c r="K9549" s="125"/>
      <c r="L9549" s="125">
        <f>H9549*K9549</f>
        <v>0</v>
      </c>
      <c r="M9549" s="125"/>
      <c r="N9549" s="125">
        <f>H9549*M9549</f>
        <v>0</v>
      </c>
      <c r="O9549" s="127">
        <v>15</v>
      </c>
      <c r="P9549" s="127">
        <f>J9549*(O9549/100)</f>
        <v>0</v>
      </c>
      <c r="Q9549" s="127">
        <f>J9549+P9549</f>
        <v>0</v>
      </c>
      <c r="R9549" s="128"/>
      <c r="S9549" s="128" t="s">
        <v>538</v>
      </c>
      <c r="T9549" s="129">
        <v>1</v>
      </c>
      <c r="U9549" s="8"/>
      <c r="V9549" s="8"/>
      <c r="W9549" s="8"/>
      <c r="X9549" s="60"/>
    </row>
    <row r="9550" spans="1:27" ht="9.75" outlineLevel="5" x14ac:dyDescent="0.2">
      <c r="A9550" s="130"/>
      <c r="B9550" s="131"/>
      <c r="C9550" s="131"/>
      <c r="D9550" s="132"/>
      <c r="E9550" s="136" t="s">
        <v>0</v>
      </c>
      <c r="F9550" s="159" t="s">
        <v>4319</v>
      </c>
      <c r="G9550" s="159"/>
      <c r="H9550" s="160"/>
      <c r="I9550" s="161"/>
      <c r="J9550" s="162"/>
      <c r="K9550" s="134"/>
      <c r="L9550" s="134"/>
      <c r="M9550" s="134"/>
      <c r="N9550" s="134"/>
      <c r="O9550" s="135"/>
      <c r="P9550" s="135"/>
      <c r="Q9550" s="135"/>
      <c r="R9550" s="132"/>
      <c r="S9550" s="132"/>
      <c r="T9550" s="131"/>
      <c r="U9550" s="6"/>
      <c r="V9550" s="8"/>
      <c r="W9550" s="8"/>
      <c r="X9550" s="133" t="str">
        <f>F9550</f>
        <v>Montáž spínačů jedno nebo dvoupólových polozapuštěných nebo zapuštěných se zapojením vodičů bezšroubové připojení přepínačů, řazení 6+6-dvojitých střídavých</v>
      </c>
      <c r="Y9550" s="9"/>
      <c r="AA9550" s="11"/>
    </row>
    <row r="9551" spans="1:27" ht="7.5" customHeight="1" outlineLevel="5" x14ac:dyDescent="0.15">
      <c r="B9551" s="69"/>
      <c r="C9551" s="69"/>
      <c r="D9551" s="60"/>
      <c r="E9551" s="60"/>
      <c r="F9551" s="61"/>
      <c r="G9551" s="60"/>
      <c r="H9551" s="65"/>
      <c r="I9551" s="105"/>
      <c r="J9551" s="63"/>
      <c r="K9551" s="65"/>
      <c r="L9551" s="65"/>
      <c r="M9551" s="65"/>
      <c r="N9551" s="65"/>
      <c r="O9551" s="63"/>
      <c r="P9551" s="63"/>
      <c r="Q9551" s="63"/>
      <c r="R9551" s="60"/>
      <c r="S9551" s="60"/>
      <c r="T9551" s="69"/>
      <c r="U9551" s="8"/>
      <c r="X9551" s="60"/>
    </row>
    <row r="9552" spans="1:27" ht="11.25" outlineLevel="4" x14ac:dyDescent="0.2">
      <c r="A9552" s="4"/>
      <c r="B9552" s="120"/>
      <c r="C9552" s="121">
        <v>23</v>
      </c>
      <c r="D9552" s="122" t="s">
        <v>760</v>
      </c>
      <c r="E9552" s="123" t="s">
        <v>4320</v>
      </c>
      <c r="F9552" s="124" t="s">
        <v>4321</v>
      </c>
      <c r="G9552" s="122" t="s">
        <v>3656</v>
      </c>
      <c r="H9552" s="125">
        <v>2</v>
      </c>
      <c r="I9552" s="126">
        <v>0</v>
      </c>
      <c r="J9552" s="127">
        <f>H9552*I9552</f>
        <v>0</v>
      </c>
      <c r="K9552" s="125"/>
      <c r="L9552" s="125">
        <f>H9552*K9552</f>
        <v>0</v>
      </c>
      <c r="M9552" s="125"/>
      <c r="N9552" s="125">
        <f>H9552*M9552</f>
        <v>0</v>
      </c>
      <c r="O9552" s="127">
        <v>15</v>
      </c>
      <c r="P9552" s="127">
        <f>J9552*(O9552/100)</f>
        <v>0</v>
      </c>
      <c r="Q9552" s="127">
        <f>J9552+P9552</f>
        <v>0</v>
      </c>
      <c r="R9552" s="128"/>
      <c r="S9552" s="128" t="s">
        <v>776</v>
      </c>
      <c r="T9552" s="129">
        <v>1</v>
      </c>
      <c r="U9552" s="8"/>
      <c r="V9552" s="8"/>
      <c r="W9552" s="8"/>
      <c r="X9552" s="60"/>
    </row>
    <row r="9553" spans="1:27" ht="9.75" outlineLevel="5" x14ac:dyDescent="0.2">
      <c r="A9553" s="130"/>
      <c r="B9553" s="131"/>
      <c r="C9553" s="131"/>
      <c r="D9553" s="132"/>
      <c r="E9553" s="136" t="s">
        <v>0</v>
      </c>
      <c r="F9553" s="159" t="s">
        <v>763</v>
      </c>
      <c r="G9553" s="159"/>
      <c r="H9553" s="160"/>
      <c r="I9553" s="161"/>
      <c r="J9553" s="162"/>
      <c r="K9553" s="134"/>
      <c r="L9553" s="134"/>
      <c r="M9553" s="134"/>
      <c r="N9553" s="134"/>
      <c r="O9553" s="135"/>
      <c r="P9553" s="135"/>
      <c r="Q9553" s="135"/>
      <c r="R9553" s="132"/>
      <c r="S9553" s="132"/>
      <c r="T9553" s="131"/>
      <c r="U9553" s="6"/>
      <c r="V9553" s="8"/>
      <c r="W9553" s="8"/>
      <c r="X9553" s="133" t="str">
        <f>F9553</f>
        <v>---</v>
      </c>
      <c r="Y9553" s="9"/>
      <c r="AA9553" s="11"/>
    </row>
    <row r="9554" spans="1:27" ht="7.5" customHeight="1" outlineLevel="5" x14ac:dyDescent="0.15">
      <c r="B9554" s="69"/>
      <c r="C9554" s="69"/>
      <c r="D9554" s="60"/>
      <c r="E9554" s="60"/>
      <c r="F9554" s="61"/>
      <c r="G9554" s="60"/>
      <c r="H9554" s="65"/>
      <c r="I9554" s="105"/>
      <c r="J9554" s="63"/>
      <c r="K9554" s="65"/>
      <c r="L9554" s="65"/>
      <c r="M9554" s="65"/>
      <c r="N9554" s="65"/>
      <c r="O9554" s="63"/>
      <c r="P9554" s="63"/>
      <c r="Q9554" s="63"/>
      <c r="R9554" s="60"/>
      <c r="S9554" s="60"/>
      <c r="T9554" s="69"/>
      <c r="U9554" s="8"/>
      <c r="X9554" s="60"/>
    </row>
    <row r="9555" spans="1:27" outlineLevel="4" x14ac:dyDescent="0.15">
      <c r="B9555" s="6"/>
      <c r="C9555" s="6"/>
      <c r="D9555" s="6"/>
      <c r="E9555" s="6"/>
      <c r="F9555" s="6"/>
      <c r="G9555" s="6"/>
      <c r="H9555" s="6"/>
      <c r="I9555" s="8"/>
      <c r="J9555" s="8"/>
      <c r="K9555" s="6"/>
      <c r="L9555" s="6"/>
      <c r="M9555" s="6"/>
      <c r="N9555" s="6"/>
      <c r="O9555" s="6"/>
      <c r="P9555" s="8"/>
      <c r="Q9555" s="8"/>
      <c r="R9555" s="8"/>
      <c r="S9555" s="6"/>
      <c r="T9555" s="6"/>
      <c r="X9555" s="6"/>
    </row>
    <row r="9556" spans="1:27" ht="11.25" outlineLevel="3" x14ac:dyDescent="0.2">
      <c r="A9556" s="96" t="s">
        <v>351</v>
      </c>
      <c r="B9556" s="100">
        <v>4</v>
      </c>
      <c r="C9556" s="114"/>
      <c r="D9556" s="115" t="s">
        <v>533</v>
      </c>
      <c r="E9556" s="115"/>
      <c r="F9556" s="116" t="s">
        <v>186</v>
      </c>
      <c r="G9556" s="115"/>
      <c r="H9556" s="117"/>
      <c r="I9556" s="118"/>
      <c r="J9556" s="98">
        <f>SUBTOTAL(9,J9557:J9572)</f>
        <v>0</v>
      </c>
      <c r="K9556" s="117"/>
      <c r="L9556" s="99">
        <f>SUBTOTAL(9,L9557:L9572)</f>
        <v>0</v>
      </c>
      <c r="M9556" s="117"/>
      <c r="N9556" s="99">
        <f>SUBTOTAL(9,N9557:N9572)</f>
        <v>0</v>
      </c>
      <c r="O9556" s="119"/>
      <c r="P9556" s="98">
        <f>SUBTOTAL(9,P9557:P9572)</f>
        <v>0</v>
      </c>
      <c r="Q9556" s="98">
        <f>SUBTOTAL(9,Q9557:Q9572)</f>
        <v>0</v>
      </c>
      <c r="R9556" s="115"/>
      <c r="S9556" s="115"/>
      <c r="T9556" s="100">
        <f>SUBTOTAL(9,T9557:T9572)</f>
        <v>5</v>
      </c>
      <c r="U9556" s="6"/>
      <c r="V9556" s="8"/>
      <c r="W9556" s="8"/>
      <c r="X9556" s="60"/>
    </row>
    <row r="9557" spans="1:27" ht="11.25" outlineLevel="4" x14ac:dyDescent="0.2">
      <c r="A9557" s="4"/>
      <c r="B9557" s="120"/>
      <c r="C9557" s="121">
        <v>1</v>
      </c>
      <c r="D9557" s="122" t="s">
        <v>534</v>
      </c>
      <c r="E9557" s="123" t="s">
        <v>3910</v>
      </c>
      <c r="F9557" s="124" t="s">
        <v>3911</v>
      </c>
      <c r="G9557" s="122" t="s">
        <v>724</v>
      </c>
      <c r="H9557" s="125">
        <v>2</v>
      </c>
      <c r="I9557" s="126">
        <v>0</v>
      </c>
      <c r="J9557" s="127">
        <f>H9557*I9557</f>
        <v>0</v>
      </c>
      <c r="K9557" s="125"/>
      <c r="L9557" s="125">
        <f>H9557*K9557</f>
        <v>0</v>
      </c>
      <c r="M9557" s="125"/>
      <c r="N9557" s="125">
        <f>H9557*M9557</f>
        <v>0</v>
      </c>
      <c r="O9557" s="127">
        <v>15</v>
      </c>
      <c r="P9557" s="127">
        <f>J9557*(O9557/100)</f>
        <v>0</v>
      </c>
      <c r="Q9557" s="127">
        <f>J9557+P9557</f>
        <v>0</v>
      </c>
      <c r="R9557" s="128"/>
      <c r="S9557" s="128" t="s">
        <v>538</v>
      </c>
      <c r="T9557" s="129">
        <v>1</v>
      </c>
      <c r="U9557" s="8"/>
      <c r="V9557" s="8"/>
      <c r="W9557" s="8"/>
      <c r="X9557" s="60"/>
    </row>
    <row r="9558" spans="1:27" ht="9.75" outlineLevel="5" x14ac:dyDescent="0.2">
      <c r="A9558" s="130"/>
      <c r="B9558" s="131"/>
      <c r="C9558" s="131"/>
      <c r="D9558" s="132"/>
      <c r="E9558" s="136" t="s">
        <v>0</v>
      </c>
      <c r="F9558" s="159" t="s">
        <v>3912</v>
      </c>
      <c r="G9558" s="159"/>
      <c r="H9558" s="160"/>
      <c r="I9558" s="161"/>
      <c r="J9558" s="162"/>
      <c r="K9558" s="134"/>
      <c r="L9558" s="134"/>
      <c r="M9558" s="134"/>
      <c r="N9558" s="134"/>
      <c r="O9558" s="135"/>
      <c r="P9558" s="135"/>
      <c r="Q9558" s="135"/>
      <c r="R9558" s="132"/>
      <c r="S9558" s="132"/>
      <c r="T9558" s="131"/>
      <c r="U9558" s="6"/>
      <c r="V9558" s="8"/>
      <c r="W9558" s="8"/>
      <c r="X9558" s="133" t="str">
        <f>F9558</f>
        <v>Montáž rozvodnic oceloplechových nebo plastových bez zapojení vodičů běžných, hmotnosti do 100 kg</v>
      </c>
      <c r="Y9558" s="9"/>
      <c r="AA9558" s="11"/>
    </row>
    <row r="9559" spans="1:27" ht="7.5" customHeight="1" outlineLevel="5" x14ac:dyDescent="0.15">
      <c r="B9559" s="69"/>
      <c r="C9559" s="69"/>
      <c r="D9559" s="60"/>
      <c r="E9559" s="60"/>
      <c r="F9559" s="61"/>
      <c r="G9559" s="60"/>
      <c r="H9559" s="65"/>
      <c r="I9559" s="105"/>
      <c r="J9559" s="63"/>
      <c r="K9559" s="65"/>
      <c r="L9559" s="65"/>
      <c r="M9559" s="65"/>
      <c r="N9559" s="65"/>
      <c r="O9559" s="63"/>
      <c r="P9559" s="63"/>
      <c r="Q9559" s="63"/>
      <c r="R9559" s="60"/>
      <c r="S9559" s="60"/>
      <c r="T9559" s="69"/>
      <c r="U9559" s="8"/>
      <c r="X9559" s="60"/>
    </row>
    <row r="9560" spans="1:27" ht="11.25" outlineLevel="4" x14ac:dyDescent="0.2">
      <c r="A9560" s="4"/>
      <c r="B9560" s="120"/>
      <c r="C9560" s="121">
        <v>2</v>
      </c>
      <c r="D9560" s="122" t="s">
        <v>760</v>
      </c>
      <c r="E9560" s="123" t="s">
        <v>3913</v>
      </c>
      <c r="F9560" s="124" t="s">
        <v>3914</v>
      </c>
      <c r="G9560" s="122" t="s">
        <v>3664</v>
      </c>
      <c r="H9560" s="125">
        <v>2</v>
      </c>
      <c r="I9560" s="126">
        <v>0</v>
      </c>
      <c r="J9560" s="127">
        <f>H9560*I9560</f>
        <v>0</v>
      </c>
      <c r="K9560" s="125"/>
      <c r="L9560" s="125">
        <f>H9560*K9560</f>
        <v>0</v>
      </c>
      <c r="M9560" s="125"/>
      <c r="N9560" s="125">
        <f>H9560*M9560</f>
        <v>0</v>
      </c>
      <c r="O9560" s="127">
        <v>15</v>
      </c>
      <c r="P9560" s="127">
        <f>J9560*(O9560/100)</f>
        <v>0</v>
      </c>
      <c r="Q9560" s="127">
        <f>J9560+P9560</f>
        <v>0</v>
      </c>
      <c r="R9560" s="128"/>
      <c r="S9560" s="128" t="s">
        <v>776</v>
      </c>
      <c r="T9560" s="129">
        <v>1</v>
      </c>
      <c r="U9560" s="8"/>
      <c r="V9560" s="8"/>
      <c r="W9560" s="8"/>
      <c r="X9560" s="60"/>
    </row>
    <row r="9561" spans="1:27" ht="9.75" outlineLevel="5" x14ac:dyDescent="0.2">
      <c r="A9561" s="130"/>
      <c r="B9561" s="131"/>
      <c r="C9561" s="131"/>
      <c r="D9561" s="132"/>
      <c r="E9561" s="136" t="s">
        <v>0</v>
      </c>
      <c r="F9561" s="159" t="s">
        <v>763</v>
      </c>
      <c r="G9561" s="159"/>
      <c r="H9561" s="160"/>
      <c r="I9561" s="161"/>
      <c r="J9561" s="162"/>
      <c r="K9561" s="134"/>
      <c r="L9561" s="134"/>
      <c r="M9561" s="134"/>
      <c r="N9561" s="134"/>
      <c r="O9561" s="135"/>
      <c r="P9561" s="135"/>
      <c r="Q9561" s="135"/>
      <c r="R9561" s="132"/>
      <c r="S9561" s="132"/>
      <c r="T9561" s="131"/>
      <c r="U9561" s="6"/>
      <c r="V9561" s="8"/>
      <c r="W9561" s="8"/>
      <c r="X9561" s="133" t="str">
        <f>F9561</f>
        <v>---</v>
      </c>
      <c r="Y9561" s="9"/>
      <c r="AA9561" s="11"/>
    </row>
    <row r="9562" spans="1:27" ht="7.5" customHeight="1" outlineLevel="5" x14ac:dyDescent="0.15">
      <c r="B9562" s="69"/>
      <c r="C9562" s="69"/>
      <c r="D9562" s="60"/>
      <c r="E9562" s="60"/>
      <c r="F9562" s="61"/>
      <c r="G9562" s="60"/>
      <c r="H9562" s="65"/>
      <c r="I9562" s="105"/>
      <c r="J9562" s="63"/>
      <c r="K9562" s="65"/>
      <c r="L9562" s="65"/>
      <c r="M9562" s="65"/>
      <c r="N9562" s="65"/>
      <c r="O9562" s="63"/>
      <c r="P9562" s="63"/>
      <c r="Q9562" s="63"/>
      <c r="R9562" s="60"/>
      <c r="S9562" s="60"/>
      <c r="T9562" s="69"/>
      <c r="U9562" s="8"/>
      <c r="X9562" s="60"/>
    </row>
    <row r="9563" spans="1:27" ht="11.25" outlineLevel="4" x14ac:dyDescent="0.2">
      <c r="A9563" s="4"/>
      <c r="B9563" s="120"/>
      <c r="C9563" s="121">
        <v>3</v>
      </c>
      <c r="D9563" s="122" t="s">
        <v>534</v>
      </c>
      <c r="E9563" s="123" t="s">
        <v>3915</v>
      </c>
      <c r="F9563" s="124" t="s">
        <v>3916</v>
      </c>
      <c r="G9563" s="122" t="s">
        <v>3757</v>
      </c>
      <c r="H9563" s="125">
        <v>38</v>
      </c>
      <c r="I9563" s="126">
        <v>0</v>
      </c>
      <c r="J9563" s="127">
        <f>H9563*I9563</f>
        <v>0</v>
      </c>
      <c r="K9563" s="125"/>
      <c r="L9563" s="125">
        <f>H9563*K9563</f>
        <v>0</v>
      </c>
      <c r="M9563" s="125"/>
      <c r="N9563" s="125">
        <f>H9563*M9563</f>
        <v>0</v>
      </c>
      <c r="O9563" s="127">
        <v>15</v>
      </c>
      <c r="P9563" s="127">
        <f>J9563*(O9563/100)</f>
        <v>0</v>
      </c>
      <c r="Q9563" s="127">
        <f>J9563+P9563</f>
        <v>0</v>
      </c>
      <c r="R9563" s="128"/>
      <c r="S9563" s="128" t="s">
        <v>538</v>
      </c>
      <c r="T9563" s="129">
        <v>1</v>
      </c>
      <c r="U9563" s="8"/>
      <c r="V9563" s="8"/>
      <c r="W9563" s="8"/>
      <c r="X9563" s="60"/>
    </row>
    <row r="9564" spans="1:27" ht="9.75" outlineLevel="5" x14ac:dyDescent="0.2">
      <c r="A9564" s="130"/>
      <c r="B9564" s="131"/>
      <c r="C9564" s="131"/>
      <c r="D9564" s="132"/>
      <c r="E9564" s="136" t="s">
        <v>0</v>
      </c>
      <c r="F9564" s="159" t="s">
        <v>3917</v>
      </c>
      <c r="G9564" s="159"/>
      <c r="H9564" s="160"/>
      <c r="I9564" s="161"/>
      <c r="J9564" s="162"/>
      <c r="K9564" s="134"/>
      <c r="L9564" s="134"/>
      <c r="M9564" s="134"/>
      <c r="N9564" s="134"/>
      <c r="O9564" s="135"/>
      <c r="P9564" s="135"/>
      <c r="Q9564" s="135"/>
      <c r="R9564" s="132"/>
      <c r="S9564" s="132"/>
      <c r="T9564" s="131"/>
      <c r="U9564" s="6"/>
      <c r="V9564" s="8"/>
      <c r="W9564" s="8"/>
      <c r="X9564" s="133" t="str">
        <f>F9564</f>
        <v>Hodinové zúčtovací sazby profesí PSV provádění stavebních instalací elektrikář odborný</v>
      </c>
      <c r="Y9564" s="9"/>
      <c r="AA9564" s="11"/>
    </row>
    <row r="9565" spans="1:27" ht="7.5" customHeight="1" outlineLevel="5" x14ac:dyDescent="0.15">
      <c r="B9565" s="69"/>
      <c r="C9565" s="69"/>
      <c r="D9565" s="60"/>
      <c r="E9565" s="60"/>
      <c r="F9565" s="61"/>
      <c r="G9565" s="60"/>
      <c r="H9565" s="65"/>
      <c r="I9565" s="105"/>
      <c r="J9565" s="63"/>
      <c r="K9565" s="65"/>
      <c r="L9565" s="65"/>
      <c r="M9565" s="65"/>
      <c r="N9565" s="65"/>
      <c r="O9565" s="63"/>
      <c r="P9565" s="63"/>
      <c r="Q9565" s="63"/>
      <c r="R9565" s="60"/>
      <c r="S9565" s="60"/>
      <c r="T9565" s="69"/>
      <c r="U9565" s="8"/>
      <c r="X9565" s="60"/>
    </row>
    <row r="9566" spans="1:27" ht="22.5" outlineLevel="4" x14ac:dyDescent="0.2">
      <c r="A9566" s="4"/>
      <c r="B9566" s="120"/>
      <c r="C9566" s="121">
        <v>4</v>
      </c>
      <c r="D9566" s="122" t="s">
        <v>760</v>
      </c>
      <c r="E9566" s="123" t="s">
        <v>3918</v>
      </c>
      <c r="F9566" s="124" t="s">
        <v>3919</v>
      </c>
      <c r="G9566" s="122" t="s">
        <v>3854</v>
      </c>
      <c r="H9566" s="125">
        <v>1</v>
      </c>
      <c r="I9566" s="126">
        <v>0</v>
      </c>
      <c r="J9566" s="127">
        <f>H9566*I9566</f>
        <v>0</v>
      </c>
      <c r="K9566" s="125"/>
      <c r="L9566" s="125">
        <f>H9566*K9566</f>
        <v>0</v>
      </c>
      <c r="M9566" s="125"/>
      <c r="N9566" s="125">
        <f>H9566*M9566</f>
        <v>0</v>
      </c>
      <c r="O9566" s="127">
        <v>15</v>
      </c>
      <c r="P9566" s="127">
        <f>J9566*(O9566/100)</f>
        <v>0</v>
      </c>
      <c r="Q9566" s="127">
        <f>J9566+P9566</f>
        <v>0</v>
      </c>
      <c r="R9566" s="128"/>
      <c r="S9566" s="128" t="s">
        <v>776</v>
      </c>
      <c r="T9566" s="129">
        <v>1</v>
      </c>
      <c r="U9566" s="8"/>
      <c r="V9566" s="8"/>
      <c r="W9566" s="8"/>
      <c r="X9566" s="60"/>
    </row>
    <row r="9567" spans="1:27" ht="9.75" outlineLevel="5" x14ac:dyDescent="0.2">
      <c r="A9567" s="130"/>
      <c r="B9567" s="131"/>
      <c r="C9567" s="131"/>
      <c r="D9567" s="132"/>
      <c r="E9567" s="136" t="s">
        <v>0</v>
      </c>
      <c r="F9567" s="159" t="s">
        <v>763</v>
      </c>
      <c r="G9567" s="159"/>
      <c r="H9567" s="160"/>
      <c r="I9567" s="161"/>
      <c r="J9567" s="162"/>
      <c r="K9567" s="134"/>
      <c r="L9567" s="134"/>
      <c r="M9567" s="134"/>
      <c r="N9567" s="134"/>
      <c r="O9567" s="135"/>
      <c r="P9567" s="135"/>
      <c r="Q9567" s="135"/>
      <c r="R9567" s="132"/>
      <c r="S9567" s="132"/>
      <c r="T9567" s="131"/>
      <c r="U9567" s="6"/>
      <c r="V9567" s="8"/>
      <c r="W9567" s="8"/>
      <c r="X9567" s="133" t="str">
        <f>F9567</f>
        <v>---</v>
      </c>
      <c r="Y9567" s="9"/>
      <c r="AA9567" s="11"/>
    </row>
    <row r="9568" spans="1:27" ht="7.5" customHeight="1" outlineLevel="5" x14ac:dyDescent="0.15">
      <c r="B9568" s="69"/>
      <c r="C9568" s="69"/>
      <c r="D9568" s="60"/>
      <c r="E9568" s="60"/>
      <c r="F9568" s="61"/>
      <c r="G9568" s="60"/>
      <c r="H9568" s="65"/>
      <c r="I9568" s="105"/>
      <c r="J9568" s="63"/>
      <c r="K9568" s="65"/>
      <c r="L9568" s="65"/>
      <c r="M9568" s="65"/>
      <c r="N9568" s="65"/>
      <c r="O9568" s="63"/>
      <c r="P9568" s="63"/>
      <c r="Q9568" s="63"/>
      <c r="R9568" s="60"/>
      <c r="S9568" s="60"/>
      <c r="T9568" s="69"/>
      <c r="U9568" s="8"/>
      <c r="X9568" s="60"/>
    </row>
    <row r="9569" spans="1:27" ht="22.5" outlineLevel="4" x14ac:dyDescent="0.2">
      <c r="A9569" s="4"/>
      <c r="B9569" s="120"/>
      <c r="C9569" s="121">
        <v>5</v>
      </c>
      <c r="D9569" s="122" t="s">
        <v>760</v>
      </c>
      <c r="E9569" s="123" t="s">
        <v>3920</v>
      </c>
      <c r="F9569" s="124" t="s">
        <v>3921</v>
      </c>
      <c r="G9569" s="122" t="s">
        <v>3854</v>
      </c>
      <c r="H9569" s="125">
        <v>1</v>
      </c>
      <c r="I9569" s="126">
        <v>0</v>
      </c>
      <c r="J9569" s="127">
        <f>H9569*I9569</f>
        <v>0</v>
      </c>
      <c r="K9569" s="125"/>
      <c r="L9569" s="125">
        <f>H9569*K9569</f>
        <v>0</v>
      </c>
      <c r="M9569" s="125"/>
      <c r="N9569" s="125">
        <f>H9569*M9569</f>
        <v>0</v>
      </c>
      <c r="O9569" s="127">
        <v>15</v>
      </c>
      <c r="P9569" s="127">
        <f>J9569*(O9569/100)</f>
        <v>0</v>
      </c>
      <c r="Q9569" s="127">
        <f>J9569+P9569</f>
        <v>0</v>
      </c>
      <c r="R9569" s="128"/>
      <c r="S9569" s="128" t="s">
        <v>776</v>
      </c>
      <c r="T9569" s="129">
        <v>1</v>
      </c>
      <c r="U9569" s="8"/>
      <c r="V9569" s="8"/>
      <c r="W9569" s="8"/>
      <c r="X9569" s="60"/>
    </row>
    <row r="9570" spans="1:27" ht="9.75" outlineLevel="5" x14ac:dyDescent="0.2">
      <c r="A9570" s="130"/>
      <c r="B9570" s="131"/>
      <c r="C9570" s="131"/>
      <c r="D9570" s="132"/>
      <c r="E9570" s="136" t="s">
        <v>0</v>
      </c>
      <c r="F9570" s="159" t="s">
        <v>763</v>
      </c>
      <c r="G9570" s="159"/>
      <c r="H9570" s="160"/>
      <c r="I9570" s="161"/>
      <c r="J9570" s="162"/>
      <c r="K9570" s="134"/>
      <c r="L9570" s="134"/>
      <c r="M9570" s="134"/>
      <c r="N9570" s="134"/>
      <c r="O9570" s="135"/>
      <c r="P9570" s="135"/>
      <c r="Q9570" s="135"/>
      <c r="R9570" s="132"/>
      <c r="S9570" s="132"/>
      <c r="T9570" s="131"/>
      <c r="U9570" s="6"/>
      <c r="V9570" s="8"/>
      <c r="W9570" s="8"/>
      <c r="X9570" s="133" t="str">
        <f>F9570</f>
        <v>---</v>
      </c>
      <c r="Y9570" s="9"/>
      <c r="AA9570" s="11"/>
    </row>
    <row r="9571" spans="1:27" ht="7.5" customHeight="1" outlineLevel="5" x14ac:dyDescent="0.15">
      <c r="B9571" s="69"/>
      <c r="C9571" s="69"/>
      <c r="D9571" s="60"/>
      <c r="E9571" s="60"/>
      <c r="F9571" s="61"/>
      <c r="G9571" s="60"/>
      <c r="H9571" s="65"/>
      <c r="I9571" s="105"/>
      <c r="J9571" s="63"/>
      <c r="K9571" s="65"/>
      <c r="L9571" s="65"/>
      <c r="M9571" s="65"/>
      <c r="N9571" s="65"/>
      <c r="O9571" s="63"/>
      <c r="P9571" s="63"/>
      <c r="Q9571" s="63"/>
      <c r="R9571" s="60"/>
      <c r="S9571" s="60"/>
      <c r="T9571" s="69"/>
      <c r="U9571" s="8"/>
      <c r="X9571" s="60"/>
    </row>
    <row r="9572" spans="1:27" outlineLevel="4" x14ac:dyDescent="0.15">
      <c r="B9572" s="6"/>
      <c r="C9572" s="6"/>
      <c r="D9572" s="6"/>
      <c r="E9572" s="6"/>
      <c r="F9572" s="6"/>
      <c r="G9572" s="6"/>
      <c r="H9572" s="6"/>
      <c r="I9572" s="8"/>
      <c r="J9572" s="8"/>
      <c r="K9572" s="6"/>
      <c r="L9572" s="6"/>
      <c r="M9572" s="6"/>
      <c r="N9572" s="6"/>
      <c r="O9572" s="6"/>
      <c r="P9572" s="8"/>
      <c r="Q9572" s="8"/>
      <c r="R9572" s="8"/>
      <c r="S9572" s="6"/>
      <c r="T9572" s="6"/>
      <c r="X9572" s="6"/>
    </row>
    <row r="9573" spans="1:27" ht="11.25" outlineLevel="3" x14ac:dyDescent="0.2">
      <c r="A9573" s="96" t="s">
        <v>352</v>
      </c>
      <c r="B9573" s="100">
        <v>4</v>
      </c>
      <c r="C9573" s="114"/>
      <c r="D9573" s="115" t="s">
        <v>533</v>
      </c>
      <c r="E9573" s="115"/>
      <c r="F9573" s="116" t="s">
        <v>188</v>
      </c>
      <c r="G9573" s="115"/>
      <c r="H9573" s="117"/>
      <c r="I9573" s="118"/>
      <c r="J9573" s="98">
        <f>SUBTOTAL(9,J9574:J9586)</f>
        <v>0</v>
      </c>
      <c r="K9573" s="117"/>
      <c r="L9573" s="99">
        <f>SUBTOTAL(9,L9574:L9586)</f>
        <v>0</v>
      </c>
      <c r="M9573" s="117"/>
      <c r="N9573" s="99">
        <f>SUBTOTAL(9,N9574:N9586)</f>
        <v>0</v>
      </c>
      <c r="O9573" s="119"/>
      <c r="P9573" s="98">
        <f>SUBTOTAL(9,P9574:P9586)</f>
        <v>0</v>
      </c>
      <c r="Q9573" s="98">
        <f>SUBTOTAL(9,Q9574:Q9586)</f>
        <v>0</v>
      </c>
      <c r="R9573" s="115"/>
      <c r="S9573" s="115"/>
      <c r="T9573" s="100">
        <f>SUBTOTAL(9,T9574:T9586)</f>
        <v>4</v>
      </c>
      <c r="U9573" s="6"/>
      <c r="V9573" s="8"/>
      <c r="W9573" s="8"/>
      <c r="X9573" s="60"/>
    </row>
    <row r="9574" spans="1:27" ht="11.25" outlineLevel="4" x14ac:dyDescent="0.2">
      <c r="A9574" s="4"/>
      <c r="B9574" s="120"/>
      <c r="C9574" s="121">
        <v>1</v>
      </c>
      <c r="D9574" s="122" t="s">
        <v>534</v>
      </c>
      <c r="E9574" s="123" t="s">
        <v>3922</v>
      </c>
      <c r="F9574" s="124" t="s">
        <v>3923</v>
      </c>
      <c r="G9574" s="122" t="s">
        <v>724</v>
      </c>
      <c r="H9574" s="125">
        <v>1</v>
      </c>
      <c r="I9574" s="126">
        <v>0</v>
      </c>
      <c r="J9574" s="127">
        <f>H9574*I9574</f>
        <v>0</v>
      </c>
      <c r="K9574" s="125"/>
      <c r="L9574" s="125">
        <f>H9574*K9574</f>
        <v>0</v>
      </c>
      <c r="M9574" s="125"/>
      <c r="N9574" s="125">
        <f>H9574*M9574</f>
        <v>0</v>
      </c>
      <c r="O9574" s="127">
        <v>15</v>
      </c>
      <c r="P9574" s="127">
        <f>J9574*(O9574/100)</f>
        <v>0</v>
      </c>
      <c r="Q9574" s="127">
        <f>J9574+P9574</f>
        <v>0</v>
      </c>
      <c r="R9574" s="128"/>
      <c r="S9574" s="128" t="s">
        <v>538</v>
      </c>
      <c r="T9574" s="129">
        <v>1</v>
      </c>
      <c r="U9574" s="8"/>
      <c r="V9574" s="8"/>
      <c r="W9574" s="8"/>
      <c r="X9574" s="60"/>
    </row>
    <row r="9575" spans="1:27" ht="9.75" outlineLevel="5" x14ac:dyDescent="0.2">
      <c r="A9575" s="130"/>
      <c r="B9575" s="131"/>
      <c r="C9575" s="131"/>
      <c r="D9575" s="132"/>
      <c r="E9575" s="136" t="s">
        <v>0</v>
      </c>
      <c r="F9575" s="159" t="s">
        <v>3924</v>
      </c>
      <c r="G9575" s="159"/>
      <c r="H9575" s="160"/>
      <c r="I9575" s="161"/>
      <c r="J9575" s="162"/>
      <c r="K9575" s="134"/>
      <c r="L9575" s="134"/>
      <c r="M9575" s="134"/>
      <c r="N9575" s="134"/>
      <c r="O9575" s="135"/>
      <c r="P9575" s="135"/>
      <c r="Q9575" s="135"/>
      <c r="R9575" s="132"/>
      <c r="S9575" s="132"/>
      <c r="T9575" s="131"/>
      <c r="U9575" s="6"/>
      <c r="V9575" s="8"/>
      <c r="W9575" s="8"/>
      <c r="X9575" s="133" t="str">
        <f>F9575</f>
        <v>Montáž rozvodnic oceloplechových nebo plastových bez zapojení vodičů běžných, hmotnosti do 50 kg</v>
      </c>
      <c r="Y9575" s="9"/>
      <c r="AA9575" s="11"/>
    </row>
    <row r="9576" spans="1:27" ht="7.5" customHeight="1" outlineLevel="5" x14ac:dyDescent="0.15">
      <c r="B9576" s="69"/>
      <c r="C9576" s="69"/>
      <c r="D9576" s="60"/>
      <c r="E9576" s="60"/>
      <c r="F9576" s="61"/>
      <c r="G9576" s="60"/>
      <c r="H9576" s="65"/>
      <c r="I9576" s="105"/>
      <c r="J9576" s="63"/>
      <c r="K9576" s="65"/>
      <c r="L9576" s="65"/>
      <c r="M9576" s="65"/>
      <c r="N9576" s="65"/>
      <c r="O9576" s="63"/>
      <c r="P9576" s="63"/>
      <c r="Q9576" s="63"/>
      <c r="R9576" s="60"/>
      <c r="S9576" s="60"/>
      <c r="T9576" s="69"/>
      <c r="U9576" s="8"/>
      <c r="X9576" s="60"/>
    </row>
    <row r="9577" spans="1:27" ht="11.25" outlineLevel="4" x14ac:dyDescent="0.2">
      <c r="A9577" s="4"/>
      <c r="B9577" s="120"/>
      <c r="C9577" s="121">
        <v>2</v>
      </c>
      <c r="D9577" s="122" t="s">
        <v>760</v>
      </c>
      <c r="E9577" s="123" t="s">
        <v>3913</v>
      </c>
      <c r="F9577" s="124" t="s">
        <v>3914</v>
      </c>
      <c r="G9577" s="122" t="s">
        <v>3664</v>
      </c>
      <c r="H9577" s="125">
        <v>1</v>
      </c>
      <c r="I9577" s="126">
        <v>0</v>
      </c>
      <c r="J9577" s="127">
        <f>H9577*I9577</f>
        <v>0</v>
      </c>
      <c r="K9577" s="125"/>
      <c r="L9577" s="125">
        <f>H9577*K9577</f>
        <v>0</v>
      </c>
      <c r="M9577" s="125"/>
      <c r="N9577" s="125">
        <f>H9577*M9577</f>
        <v>0</v>
      </c>
      <c r="O9577" s="127">
        <v>15</v>
      </c>
      <c r="P9577" s="127">
        <f>J9577*(O9577/100)</f>
        <v>0</v>
      </c>
      <c r="Q9577" s="127">
        <f>J9577+P9577</f>
        <v>0</v>
      </c>
      <c r="R9577" s="128"/>
      <c r="S9577" s="128" t="s">
        <v>776</v>
      </c>
      <c r="T9577" s="129">
        <v>1</v>
      </c>
      <c r="U9577" s="8"/>
      <c r="V9577" s="8"/>
      <c r="W9577" s="8"/>
      <c r="X9577" s="60"/>
    </row>
    <row r="9578" spans="1:27" ht="9.75" outlineLevel="5" x14ac:dyDescent="0.2">
      <c r="A9578" s="130"/>
      <c r="B9578" s="131"/>
      <c r="C9578" s="131"/>
      <c r="D9578" s="132"/>
      <c r="E9578" s="136" t="s">
        <v>0</v>
      </c>
      <c r="F9578" s="159" t="s">
        <v>763</v>
      </c>
      <c r="G9578" s="159"/>
      <c r="H9578" s="160"/>
      <c r="I9578" s="161"/>
      <c r="J9578" s="162"/>
      <c r="K9578" s="134"/>
      <c r="L9578" s="134"/>
      <c r="M9578" s="134"/>
      <c r="N9578" s="134"/>
      <c r="O9578" s="135"/>
      <c r="P9578" s="135"/>
      <c r="Q9578" s="135"/>
      <c r="R9578" s="132"/>
      <c r="S9578" s="132"/>
      <c r="T9578" s="131"/>
      <c r="U9578" s="6"/>
      <c r="V9578" s="8"/>
      <c r="W9578" s="8"/>
      <c r="X9578" s="133" t="str">
        <f>F9578</f>
        <v>---</v>
      </c>
      <c r="Y9578" s="9"/>
      <c r="AA9578" s="11"/>
    </row>
    <row r="9579" spans="1:27" ht="7.5" customHeight="1" outlineLevel="5" x14ac:dyDescent="0.15">
      <c r="B9579" s="69"/>
      <c r="C9579" s="69"/>
      <c r="D9579" s="60"/>
      <c r="E9579" s="60"/>
      <c r="F9579" s="61"/>
      <c r="G9579" s="60"/>
      <c r="H9579" s="65"/>
      <c r="I9579" s="105"/>
      <c r="J9579" s="63"/>
      <c r="K9579" s="65"/>
      <c r="L9579" s="65"/>
      <c r="M9579" s="65"/>
      <c r="N9579" s="65"/>
      <c r="O9579" s="63"/>
      <c r="P9579" s="63"/>
      <c r="Q9579" s="63"/>
      <c r="R9579" s="60"/>
      <c r="S9579" s="60"/>
      <c r="T9579" s="69"/>
      <c r="U9579" s="8"/>
      <c r="X9579" s="60"/>
    </row>
    <row r="9580" spans="1:27" ht="11.25" outlineLevel="4" x14ac:dyDescent="0.2">
      <c r="A9580" s="4"/>
      <c r="B9580" s="120"/>
      <c r="C9580" s="121">
        <v>3</v>
      </c>
      <c r="D9580" s="122" t="s">
        <v>534</v>
      </c>
      <c r="E9580" s="123" t="s">
        <v>3915</v>
      </c>
      <c r="F9580" s="124" t="s">
        <v>3916</v>
      </c>
      <c r="G9580" s="122" t="s">
        <v>3757</v>
      </c>
      <c r="H9580" s="125">
        <v>12</v>
      </c>
      <c r="I9580" s="126">
        <v>0</v>
      </c>
      <c r="J9580" s="127">
        <f>H9580*I9580</f>
        <v>0</v>
      </c>
      <c r="K9580" s="125"/>
      <c r="L9580" s="125">
        <f>H9580*K9580</f>
        <v>0</v>
      </c>
      <c r="M9580" s="125"/>
      <c r="N9580" s="125">
        <f>H9580*M9580</f>
        <v>0</v>
      </c>
      <c r="O9580" s="127">
        <v>15</v>
      </c>
      <c r="P9580" s="127">
        <f>J9580*(O9580/100)</f>
        <v>0</v>
      </c>
      <c r="Q9580" s="127">
        <f>J9580+P9580</f>
        <v>0</v>
      </c>
      <c r="R9580" s="128"/>
      <c r="S9580" s="128" t="s">
        <v>538</v>
      </c>
      <c r="T9580" s="129">
        <v>1</v>
      </c>
      <c r="U9580" s="8"/>
      <c r="V9580" s="8"/>
      <c r="W9580" s="8"/>
      <c r="X9580" s="60"/>
    </row>
    <row r="9581" spans="1:27" ht="9.75" outlineLevel="5" x14ac:dyDescent="0.2">
      <c r="A9581" s="130"/>
      <c r="B9581" s="131"/>
      <c r="C9581" s="131"/>
      <c r="D9581" s="132"/>
      <c r="E9581" s="136" t="s">
        <v>0</v>
      </c>
      <c r="F9581" s="159" t="s">
        <v>3917</v>
      </c>
      <c r="G9581" s="159"/>
      <c r="H9581" s="160"/>
      <c r="I9581" s="161"/>
      <c r="J9581" s="162"/>
      <c r="K9581" s="134"/>
      <c r="L9581" s="134"/>
      <c r="M9581" s="134"/>
      <c r="N9581" s="134"/>
      <c r="O9581" s="135"/>
      <c r="P9581" s="135"/>
      <c r="Q9581" s="135"/>
      <c r="R9581" s="132"/>
      <c r="S9581" s="132"/>
      <c r="T9581" s="131"/>
      <c r="U9581" s="6"/>
      <c r="V9581" s="8"/>
      <c r="W9581" s="8"/>
      <c r="X9581" s="133" t="str">
        <f>F9581</f>
        <v>Hodinové zúčtovací sazby profesí PSV provádění stavebních instalací elektrikář odborný</v>
      </c>
      <c r="Y9581" s="9"/>
      <c r="AA9581" s="11"/>
    </row>
    <row r="9582" spans="1:27" ht="7.5" customHeight="1" outlineLevel="5" x14ac:dyDescent="0.15">
      <c r="B9582" s="69"/>
      <c r="C9582" s="69"/>
      <c r="D9582" s="60"/>
      <c r="E9582" s="60"/>
      <c r="F9582" s="61"/>
      <c r="G9582" s="60"/>
      <c r="H9582" s="65"/>
      <c r="I9582" s="105"/>
      <c r="J9582" s="63"/>
      <c r="K9582" s="65"/>
      <c r="L9582" s="65"/>
      <c r="M9582" s="65"/>
      <c r="N9582" s="65"/>
      <c r="O9582" s="63"/>
      <c r="P9582" s="63"/>
      <c r="Q9582" s="63"/>
      <c r="R9582" s="60"/>
      <c r="S9582" s="60"/>
      <c r="T9582" s="69"/>
      <c r="U9582" s="8"/>
      <c r="X9582" s="60"/>
    </row>
    <row r="9583" spans="1:27" ht="22.5" outlineLevel="4" x14ac:dyDescent="0.2">
      <c r="A9583" s="4"/>
      <c r="B9583" s="120"/>
      <c r="C9583" s="121">
        <v>4</v>
      </c>
      <c r="D9583" s="122" t="s">
        <v>760</v>
      </c>
      <c r="E9583" s="123" t="s">
        <v>3925</v>
      </c>
      <c r="F9583" s="124" t="s">
        <v>3926</v>
      </c>
      <c r="G9583" s="122" t="s">
        <v>3854</v>
      </c>
      <c r="H9583" s="125">
        <v>1</v>
      </c>
      <c r="I9583" s="126">
        <v>0</v>
      </c>
      <c r="J9583" s="127">
        <f>H9583*I9583</f>
        <v>0</v>
      </c>
      <c r="K9583" s="125"/>
      <c r="L9583" s="125">
        <f>H9583*K9583</f>
        <v>0</v>
      </c>
      <c r="M9583" s="125"/>
      <c r="N9583" s="125">
        <f>H9583*M9583</f>
        <v>0</v>
      </c>
      <c r="O9583" s="127">
        <v>15</v>
      </c>
      <c r="P9583" s="127">
        <f>J9583*(O9583/100)</f>
        <v>0</v>
      </c>
      <c r="Q9583" s="127">
        <f>J9583+P9583</f>
        <v>0</v>
      </c>
      <c r="R9583" s="128"/>
      <c r="S9583" s="128" t="s">
        <v>776</v>
      </c>
      <c r="T9583" s="129">
        <v>1</v>
      </c>
      <c r="U9583" s="8"/>
      <c r="V9583" s="8"/>
      <c r="W9583" s="8"/>
      <c r="X9583" s="60"/>
    </row>
    <row r="9584" spans="1:27" ht="9.75" outlineLevel="5" x14ac:dyDescent="0.2">
      <c r="A9584" s="130"/>
      <c r="B9584" s="131"/>
      <c r="C9584" s="131"/>
      <c r="D9584" s="132"/>
      <c r="E9584" s="136" t="s">
        <v>0</v>
      </c>
      <c r="F9584" s="159" t="s">
        <v>763</v>
      </c>
      <c r="G9584" s="159"/>
      <c r="H9584" s="160"/>
      <c r="I9584" s="161"/>
      <c r="J9584" s="162"/>
      <c r="K9584" s="134"/>
      <c r="L9584" s="134"/>
      <c r="M9584" s="134"/>
      <c r="N9584" s="134"/>
      <c r="O9584" s="135"/>
      <c r="P9584" s="135"/>
      <c r="Q9584" s="135"/>
      <c r="R9584" s="132"/>
      <c r="S9584" s="132"/>
      <c r="T9584" s="131"/>
      <c r="U9584" s="6"/>
      <c r="V9584" s="8"/>
      <c r="W9584" s="8"/>
      <c r="X9584" s="133" t="str">
        <f>F9584</f>
        <v>---</v>
      </c>
      <c r="Y9584" s="9"/>
      <c r="AA9584" s="11"/>
    </row>
    <row r="9585" spans="1:27" ht="7.5" customHeight="1" outlineLevel="5" x14ac:dyDescent="0.15">
      <c r="B9585" s="69"/>
      <c r="C9585" s="69"/>
      <c r="D9585" s="60"/>
      <c r="E9585" s="60"/>
      <c r="F9585" s="61"/>
      <c r="G9585" s="60"/>
      <c r="H9585" s="65"/>
      <c r="I9585" s="105"/>
      <c r="J9585" s="63"/>
      <c r="K9585" s="65"/>
      <c r="L9585" s="65"/>
      <c r="M9585" s="65"/>
      <c r="N9585" s="65"/>
      <c r="O9585" s="63"/>
      <c r="P9585" s="63"/>
      <c r="Q9585" s="63"/>
      <c r="R9585" s="60"/>
      <c r="S9585" s="60"/>
      <c r="T9585" s="69"/>
      <c r="U9585" s="8"/>
      <c r="X9585" s="60"/>
    </row>
    <row r="9586" spans="1:27" outlineLevel="4" x14ac:dyDescent="0.15">
      <c r="B9586" s="6"/>
      <c r="C9586" s="6"/>
      <c r="D9586" s="6"/>
      <c r="E9586" s="6"/>
      <c r="F9586" s="6"/>
      <c r="G9586" s="6"/>
      <c r="H9586" s="6"/>
      <c r="I9586" s="8"/>
      <c r="J9586" s="8"/>
      <c r="K9586" s="6"/>
      <c r="L9586" s="6"/>
      <c r="M9586" s="6"/>
      <c r="N9586" s="6"/>
      <c r="O9586" s="6"/>
      <c r="P9586" s="8"/>
      <c r="Q9586" s="8"/>
      <c r="R9586" s="8"/>
      <c r="S9586" s="6"/>
      <c r="T9586" s="6"/>
      <c r="X9586" s="6"/>
    </row>
    <row r="9587" spans="1:27" ht="11.25" outlineLevel="3" x14ac:dyDescent="0.2">
      <c r="A9587" s="96" t="s">
        <v>353</v>
      </c>
      <c r="B9587" s="100">
        <v>4</v>
      </c>
      <c r="C9587" s="114"/>
      <c r="D9587" s="115" t="s">
        <v>533</v>
      </c>
      <c r="E9587" s="115"/>
      <c r="F9587" s="116" t="s">
        <v>190</v>
      </c>
      <c r="G9587" s="115"/>
      <c r="H9587" s="117"/>
      <c r="I9587" s="118"/>
      <c r="J9587" s="98">
        <f>SUBTOTAL(9,J9588:J9603)</f>
        <v>0</v>
      </c>
      <c r="K9587" s="117"/>
      <c r="L9587" s="99">
        <f>SUBTOTAL(9,L9588:L9603)</f>
        <v>0</v>
      </c>
      <c r="M9587" s="117"/>
      <c r="N9587" s="99">
        <f>SUBTOTAL(9,N9588:N9603)</f>
        <v>0</v>
      </c>
      <c r="O9587" s="119"/>
      <c r="P9587" s="98">
        <f>SUBTOTAL(9,P9588:P9603)</f>
        <v>0</v>
      </c>
      <c r="Q9587" s="98">
        <f>SUBTOTAL(9,Q9588:Q9603)</f>
        <v>0</v>
      </c>
      <c r="R9587" s="115"/>
      <c r="S9587" s="115"/>
      <c r="T9587" s="100">
        <f>SUBTOTAL(9,T9588:T9603)</f>
        <v>5</v>
      </c>
      <c r="U9587" s="6"/>
      <c r="V9587" s="8"/>
      <c r="W9587" s="8"/>
      <c r="X9587" s="60"/>
    </row>
    <row r="9588" spans="1:27" ht="11.25" outlineLevel="4" x14ac:dyDescent="0.2">
      <c r="A9588" s="4"/>
      <c r="B9588" s="120"/>
      <c r="C9588" s="121">
        <v>1</v>
      </c>
      <c r="D9588" s="122" t="s">
        <v>534</v>
      </c>
      <c r="E9588" s="123" t="s">
        <v>3922</v>
      </c>
      <c r="F9588" s="124" t="s">
        <v>3923</v>
      </c>
      <c r="G9588" s="122" t="s">
        <v>724</v>
      </c>
      <c r="H9588" s="125">
        <v>6</v>
      </c>
      <c r="I9588" s="126">
        <v>0</v>
      </c>
      <c r="J9588" s="127">
        <f>H9588*I9588</f>
        <v>0</v>
      </c>
      <c r="K9588" s="125"/>
      <c r="L9588" s="125">
        <f>H9588*K9588</f>
        <v>0</v>
      </c>
      <c r="M9588" s="125"/>
      <c r="N9588" s="125">
        <f>H9588*M9588</f>
        <v>0</v>
      </c>
      <c r="O9588" s="127">
        <v>15</v>
      </c>
      <c r="P9588" s="127">
        <f>J9588*(O9588/100)</f>
        <v>0</v>
      </c>
      <c r="Q9588" s="127">
        <f>J9588+P9588</f>
        <v>0</v>
      </c>
      <c r="R9588" s="128"/>
      <c r="S9588" s="128" t="s">
        <v>538</v>
      </c>
      <c r="T9588" s="129">
        <v>1</v>
      </c>
      <c r="U9588" s="8"/>
      <c r="V9588" s="8"/>
      <c r="W9588" s="8"/>
      <c r="X9588" s="60"/>
    </row>
    <row r="9589" spans="1:27" ht="9.75" outlineLevel="5" x14ac:dyDescent="0.2">
      <c r="A9589" s="130"/>
      <c r="B9589" s="131"/>
      <c r="C9589" s="131"/>
      <c r="D9589" s="132"/>
      <c r="E9589" s="136" t="s">
        <v>0</v>
      </c>
      <c r="F9589" s="159" t="s">
        <v>3924</v>
      </c>
      <c r="G9589" s="159"/>
      <c r="H9589" s="160"/>
      <c r="I9589" s="161"/>
      <c r="J9589" s="162"/>
      <c r="K9589" s="134"/>
      <c r="L9589" s="134"/>
      <c r="M9589" s="134"/>
      <c r="N9589" s="134"/>
      <c r="O9589" s="135"/>
      <c r="P9589" s="135"/>
      <c r="Q9589" s="135"/>
      <c r="R9589" s="132"/>
      <c r="S9589" s="132"/>
      <c r="T9589" s="131"/>
      <c r="U9589" s="6"/>
      <c r="V9589" s="8"/>
      <c r="W9589" s="8"/>
      <c r="X9589" s="133" t="str">
        <f>F9589</f>
        <v>Montáž rozvodnic oceloplechových nebo plastových bez zapojení vodičů běžných, hmotnosti do 50 kg</v>
      </c>
      <c r="Y9589" s="9"/>
      <c r="AA9589" s="11"/>
    </row>
    <row r="9590" spans="1:27" ht="7.5" customHeight="1" outlineLevel="5" x14ac:dyDescent="0.15">
      <c r="B9590" s="69"/>
      <c r="C9590" s="69"/>
      <c r="D9590" s="60"/>
      <c r="E9590" s="60"/>
      <c r="F9590" s="61"/>
      <c r="G9590" s="60"/>
      <c r="H9590" s="65"/>
      <c r="I9590" s="105"/>
      <c r="J9590" s="63"/>
      <c r="K9590" s="65"/>
      <c r="L9590" s="65"/>
      <c r="M9590" s="65"/>
      <c r="N9590" s="65"/>
      <c r="O9590" s="63"/>
      <c r="P9590" s="63"/>
      <c r="Q9590" s="63"/>
      <c r="R9590" s="60"/>
      <c r="S9590" s="60"/>
      <c r="T9590" s="69"/>
      <c r="U9590" s="8"/>
      <c r="X9590" s="60"/>
    </row>
    <row r="9591" spans="1:27" ht="11.25" outlineLevel="4" x14ac:dyDescent="0.2">
      <c r="A9591" s="4"/>
      <c r="B9591" s="120"/>
      <c r="C9591" s="121">
        <v>2</v>
      </c>
      <c r="D9591" s="122" t="s">
        <v>760</v>
      </c>
      <c r="E9591" s="123" t="s">
        <v>3913</v>
      </c>
      <c r="F9591" s="124" t="s">
        <v>3914</v>
      </c>
      <c r="G9591" s="122" t="s">
        <v>3664</v>
      </c>
      <c r="H9591" s="125">
        <v>6</v>
      </c>
      <c r="I9591" s="126">
        <v>0</v>
      </c>
      <c r="J9591" s="127">
        <f>H9591*I9591</f>
        <v>0</v>
      </c>
      <c r="K9591" s="125"/>
      <c r="L9591" s="125">
        <f>H9591*K9591</f>
        <v>0</v>
      </c>
      <c r="M9591" s="125"/>
      <c r="N9591" s="125">
        <f>H9591*M9591</f>
        <v>0</v>
      </c>
      <c r="O9591" s="127">
        <v>15</v>
      </c>
      <c r="P9591" s="127">
        <f>J9591*(O9591/100)</f>
        <v>0</v>
      </c>
      <c r="Q9591" s="127">
        <f>J9591+P9591</f>
        <v>0</v>
      </c>
      <c r="R9591" s="128"/>
      <c r="S9591" s="128" t="s">
        <v>776</v>
      </c>
      <c r="T9591" s="129">
        <v>1</v>
      </c>
      <c r="U9591" s="8"/>
      <c r="V9591" s="8"/>
      <c r="W9591" s="8"/>
      <c r="X9591" s="60"/>
    </row>
    <row r="9592" spans="1:27" ht="9.75" outlineLevel="5" x14ac:dyDescent="0.2">
      <c r="A9592" s="130"/>
      <c r="B9592" s="131"/>
      <c r="C9592" s="131"/>
      <c r="D9592" s="132"/>
      <c r="E9592" s="136" t="s">
        <v>0</v>
      </c>
      <c r="F9592" s="159" t="s">
        <v>763</v>
      </c>
      <c r="G9592" s="159"/>
      <c r="H9592" s="160"/>
      <c r="I9592" s="161"/>
      <c r="J9592" s="162"/>
      <c r="K9592" s="134"/>
      <c r="L9592" s="134"/>
      <c r="M9592" s="134"/>
      <c r="N9592" s="134"/>
      <c r="O9592" s="135"/>
      <c r="P9592" s="135"/>
      <c r="Q9592" s="135"/>
      <c r="R9592" s="132"/>
      <c r="S9592" s="132"/>
      <c r="T9592" s="131"/>
      <c r="U9592" s="6"/>
      <c r="V9592" s="8"/>
      <c r="W9592" s="8"/>
      <c r="X9592" s="133" t="str">
        <f>F9592</f>
        <v>---</v>
      </c>
      <c r="Y9592" s="9"/>
      <c r="AA9592" s="11"/>
    </row>
    <row r="9593" spans="1:27" ht="7.5" customHeight="1" outlineLevel="5" x14ac:dyDescent="0.15">
      <c r="B9593" s="69"/>
      <c r="C9593" s="69"/>
      <c r="D9593" s="60"/>
      <c r="E9593" s="60"/>
      <c r="F9593" s="61"/>
      <c r="G9593" s="60"/>
      <c r="H9593" s="65"/>
      <c r="I9593" s="105"/>
      <c r="J9593" s="63"/>
      <c r="K9593" s="65"/>
      <c r="L9593" s="65"/>
      <c r="M9593" s="65"/>
      <c r="N9593" s="65"/>
      <c r="O9593" s="63"/>
      <c r="P9593" s="63"/>
      <c r="Q9593" s="63"/>
      <c r="R9593" s="60"/>
      <c r="S9593" s="60"/>
      <c r="T9593" s="69"/>
      <c r="U9593" s="8"/>
      <c r="X9593" s="60"/>
    </row>
    <row r="9594" spans="1:27" ht="11.25" outlineLevel="4" x14ac:dyDescent="0.2">
      <c r="A9594" s="4"/>
      <c r="B9594" s="120"/>
      <c r="C9594" s="121">
        <v>3</v>
      </c>
      <c r="D9594" s="122" t="s">
        <v>534</v>
      </c>
      <c r="E9594" s="123" t="s">
        <v>3915</v>
      </c>
      <c r="F9594" s="124" t="s">
        <v>3916</v>
      </c>
      <c r="G9594" s="122" t="s">
        <v>3757</v>
      </c>
      <c r="H9594" s="125">
        <v>48</v>
      </c>
      <c r="I9594" s="126">
        <v>0</v>
      </c>
      <c r="J9594" s="127">
        <f>H9594*I9594</f>
        <v>0</v>
      </c>
      <c r="K9594" s="125"/>
      <c r="L9594" s="125">
        <f>H9594*K9594</f>
        <v>0</v>
      </c>
      <c r="M9594" s="125"/>
      <c r="N9594" s="125">
        <f>H9594*M9594</f>
        <v>0</v>
      </c>
      <c r="O9594" s="127">
        <v>15</v>
      </c>
      <c r="P9594" s="127">
        <f>J9594*(O9594/100)</f>
        <v>0</v>
      </c>
      <c r="Q9594" s="127">
        <f>J9594+P9594</f>
        <v>0</v>
      </c>
      <c r="R9594" s="128"/>
      <c r="S9594" s="128" t="s">
        <v>538</v>
      </c>
      <c r="T9594" s="129">
        <v>1</v>
      </c>
      <c r="U9594" s="8"/>
      <c r="V9594" s="8"/>
      <c r="W9594" s="8"/>
      <c r="X9594" s="60"/>
    </row>
    <row r="9595" spans="1:27" ht="9.75" outlineLevel="5" x14ac:dyDescent="0.2">
      <c r="A9595" s="130"/>
      <c r="B9595" s="131"/>
      <c r="C9595" s="131"/>
      <c r="D9595" s="132"/>
      <c r="E9595" s="136" t="s">
        <v>0</v>
      </c>
      <c r="F9595" s="159" t="s">
        <v>3917</v>
      </c>
      <c r="G9595" s="159"/>
      <c r="H9595" s="160"/>
      <c r="I9595" s="161"/>
      <c r="J9595" s="162"/>
      <c r="K9595" s="134"/>
      <c r="L9595" s="134"/>
      <c r="M9595" s="134"/>
      <c r="N9595" s="134"/>
      <c r="O9595" s="135"/>
      <c r="P9595" s="135"/>
      <c r="Q9595" s="135"/>
      <c r="R9595" s="132"/>
      <c r="S9595" s="132"/>
      <c r="T9595" s="131"/>
      <c r="U9595" s="6"/>
      <c r="V9595" s="8"/>
      <c r="W9595" s="8"/>
      <c r="X9595" s="133" t="str">
        <f>F9595</f>
        <v>Hodinové zúčtovací sazby profesí PSV provádění stavebních instalací elektrikář odborný</v>
      </c>
      <c r="Y9595" s="9"/>
      <c r="AA9595" s="11"/>
    </row>
    <row r="9596" spans="1:27" ht="7.5" customHeight="1" outlineLevel="5" x14ac:dyDescent="0.15">
      <c r="B9596" s="69"/>
      <c r="C9596" s="69"/>
      <c r="D9596" s="60"/>
      <c r="E9596" s="60"/>
      <c r="F9596" s="61"/>
      <c r="G9596" s="60"/>
      <c r="H9596" s="65"/>
      <c r="I9596" s="105"/>
      <c r="J9596" s="63"/>
      <c r="K9596" s="65"/>
      <c r="L9596" s="65"/>
      <c r="M9596" s="65"/>
      <c r="N9596" s="65"/>
      <c r="O9596" s="63"/>
      <c r="P9596" s="63"/>
      <c r="Q9596" s="63"/>
      <c r="R9596" s="60"/>
      <c r="S9596" s="60"/>
      <c r="T9596" s="69"/>
      <c r="U9596" s="8"/>
      <c r="X9596" s="60"/>
    </row>
    <row r="9597" spans="1:27" ht="22.5" outlineLevel="4" x14ac:dyDescent="0.2">
      <c r="A9597" s="4"/>
      <c r="B9597" s="120"/>
      <c r="C9597" s="121">
        <v>4</v>
      </c>
      <c r="D9597" s="122" t="s">
        <v>760</v>
      </c>
      <c r="E9597" s="123" t="s">
        <v>4322</v>
      </c>
      <c r="F9597" s="124" t="s">
        <v>3928</v>
      </c>
      <c r="G9597" s="122" t="s">
        <v>3854</v>
      </c>
      <c r="H9597" s="125">
        <v>2</v>
      </c>
      <c r="I9597" s="126">
        <v>0</v>
      </c>
      <c r="J9597" s="127">
        <f>H9597*I9597</f>
        <v>0</v>
      </c>
      <c r="K9597" s="125"/>
      <c r="L9597" s="125">
        <f>H9597*K9597</f>
        <v>0</v>
      </c>
      <c r="M9597" s="125"/>
      <c r="N9597" s="125">
        <f>H9597*M9597</f>
        <v>0</v>
      </c>
      <c r="O9597" s="127">
        <v>15</v>
      </c>
      <c r="P9597" s="127">
        <f>J9597*(O9597/100)</f>
        <v>0</v>
      </c>
      <c r="Q9597" s="127">
        <f>J9597+P9597</f>
        <v>0</v>
      </c>
      <c r="R9597" s="128"/>
      <c r="S9597" s="128" t="s">
        <v>776</v>
      </c>
      <c r="T9597" s="129">
        <v>1</v>
      </c>
      <c r="U9597" s="8"/>
      <c r="V9597" s="8"/>
      <c r="W9597" s="8"/>
      <c r="X9597" s="60"/>
    </row>
    <row r="9598" spans="1:27" ht="9.75" outlineLevel="5" x14ac:dyDescent="0.2">
      <c r="A9598" s="130"/>
      <c r="B9598" s="131"/>
      <c r="C9598" s="131"/>
      <c r="D9598" s="132"/>
      <c r="E9598" s="136" t="s">
        <v>0</v>
      </c>
      <c r="F9598" s="159" t="s">
        <v>763</v>
      </c>
      <c r="G9598" s="159"/>
      <c r="H9598" s="160"/>
      <c r="I9598" s="161"/>
      <c r="J9598" s="162"/>
      <c r="K9598" s="134"/>
      <c r="L9598" s="134"/>
      <c r="M9598" s="134"/>
      <c r="N9598" s="134"/>
      <c r="O9598" s="135"/>
      <c r="P9598" s="135"/>
      <c r="Q9598" s="135"/>
      <c r="R9598" s="132"/>
      <c r="S9598" s="132"/>
      <c r="T9598" s="131"/>
      <c r="U9598" s="6"/>
      <c r="V9598" s="8"/>
      <c r="W9598" s="8"/>
      <c r="X9598" s="133" t="str">
        <f>F9598</f>
        <v>---</v>
      </c>
      <c r="Y9598" s="9"/>
      <c r="AA9598" s="11"/>
    </row>
    <row r="9599" spans="1:27" ht="7.5" customHeight="1" outlineLevel="5" x14ac:dyDescent="0.15">
      <c r="B9599" s="69"/>
      <c r="C9599" s="69"/>
      <c r="D9599" s="60"/>
      <c r="E9599" s="60"/>
      <c r="F9599" s="61"/>
      <c r="G9599" s="60"/>
      <c r="H9599" s="65"/>
      <c r="I9599" s="105"/>
      <c r="J9599" s="63"/>
      <c r="K9599" s="65"/>
      <c r="L9599" s="65"/>
      <c r="M9599" s="65"/>
      <c r="N9599" s="65"/>
      <c r="O9599" s="63"/>
      <c r="P9599" s="63"/>
      <c r="Q9599" s="63"/>
      <c r="R9599" s="60"/>
      <c r="S9599" s="60"/>
      <c r="T9599" s="69"/>
      <c r="U9599" s="8"/>
      <c r="X9599" s="60"/>
    </row>
    <row r="9600" spans="1:27" ht="22.5" outlineLevel="4" x14ac:dyDescent="0.2">
      <c r="A9600" s="4"/>
      <c r="B9600" s="120"/>
      <c r="C9600" s="121">
        <v>5</v>
      </c>
      <c r="D9600" s="122" t="s">
        <v>760</v>
      </c>
      <c r="E9600" s="123" t="s">
        <v>4323</v>
      </c>
      <c r="F9600" s="124" t="s">
        <v>4324</v>
      </c>
      <c r="G9600" s="122" t="s">
        <v>3854</v>
      </c>
      <c r="H9600" s="125">
        <v>4</v>
      </c>
      <c r="I9600" s="126">
        <v>0</v>
      </c>
      <c r="J9600" s="127">
        <f>H9600*I9600</f>
        <v>0</v>
      </c>
      <c r="K9600" s="125"/>
      <c r="L9600" s="125">
        <f>H9600*K9600</f>
        <v>0</v>
      </c>
      <c r="M9600" s="125"/>
      <c r="N9600" s="125">
        <f>H9600*M9600</f>
        <v>0</v>
      </c>
      <c r="O9600" s="127">
        <v>15</v>
      </c>
      <c r="P9600" s="127">
        <f>J9600*(O9600/100)</f>
        <v>0</v>
      </c>
      <c r="Q9600" s="127">
        <f>J9600+P9600</f>
        <v>0</v>
      </c>
      <c r="R9600" s="128"/>
      <c r="S9600" s="128" t="s">
        <v>776</v>
      </c>
      <c r="T9600" s="129">
        <v>1</v>
      </c>
      <c r="U9600" s="8"/>
      <c r="V9600" s="8"/>
      <c r="W9600" s="8"/>
      <c r="X9600" s="60"/>
    </row>
    <row r="9601" spans="1:27" ht="9.75" outlineLevel="5" x14ac:dyDescent="0.2">
      <c r="A9601" s="130"/>
      <c r="B9601" s="131"/>
      <c r="C9601" s="131"/>
      <c r="D9601" s="132"/>
      <c r="E9601" s="136" t="s">
        <v>0</v>
      </c>
      <c r="F9601" s="159" t="s">
        <v>763</v>
      </c>
      <c r="G9601" s="159"/>
      <c r="H9601" s="160"/>
      <c r="I9601" s="161"/>
      <c r="J9601" s="162"/>
      <c r="K9601" s="134"/>
      <c r="L9601" s="134"/>
      <c r="M9601" s="134"/>
      <c r="N9601" s="134"/>
      <c r="O9601" s="135"/>
      <c r="P9601" s="135"/>
      <c r="Q9601" s="135"/>
      <c r="R9601" s="132"/>
      <c r="S9601" s="132"/>
      <c r="T9601" s="131"/>
      <c r="U9601" s="6"/>
      <c r="V9601" s="8"/>
      <c r="W9601" s="8"/>
      <c r="X9601" s="133" t="str">
        <f>F9601</f>
        <v>---</v>
      </c>
      <c r="Y9601" s="9"/>
      <c r="AA9601" s="11"/>
    </row>
    <row r="9602" spans="1:27" ht="7.5" customHeight="1" outlineLevel="5" x14ac:dyDescent="0.15">
      <c r="B9602" s="69"/>
      <c r="C9602" s="69"/>
      <c r="D9602" s="60"/>
      <c r="E9602" s="60"/>
      <c r="F9602" s="61"/>
      <c r="G9602" s="60"/>
      <c r="H9602" s="65"/>
      <c r="I9602" s="105"/>
      <c r="J9602" s="63"/>
      <c r="K9602" s="65"/>
      <c r="L9602" s="65"/>
      <c r="M9602" s="65"/>
      <c r="N9602" s="65"/>
      <c r="O9602" s="63"/>
      <c r="P9602" s="63"/>
      <c r="Q9602" s="63"/>
      <c r="R9602" s="60"/>
      <c r="S9602" s="60"/>
      <c r="T9602" s="69"/>
      <c r="U9602" s="8"/>
      <c r="X9602" s="60"/>
    </row>
    <row r="9603" spans="1:27" outlineLevel="4" x14ac:dyDescent="0.15">
      <c r="B9603" s="6"/>
      <c r="C9603" s="6"/>
      <c r="D9603" s="6"/>
      <c r="E9603" s="6"/>
      <c r="F9603" s="6"/>
      <c r="G9603" s="6"/>
      <c r="H9603" s="6"/>
      <c r="I9603" s="8"/>
      <c r="J9603" s="8"/>
      <c r="K9603" s="6"/>
      <c r="L9603" s="6"/>
      <c r="M9603" s="6"/>
      <c r="N9603" s="6"/>
      <c r="O9603" s="6"/>
      <c r="P9603" s="8"/>
      <c r="Q9603" s="8"/>
      <c r="R9603" s="8"/>
      <c r="S9603" s="6"/>
      <c r="T9603" s="6"/>
      <c r="X9603" s="6"/>
    </row>
    <row r="9604" spans="1:27" ht="11.25" outlineLevel="3" x14ac:dyDescent="0.2">
      <c r="A9604" s="96" t="s">
        <v>354</v>
      </c>
      <c r="B9604" s="100">
        <v>4</v>
      </c>
      <c r="C9604" s="114"/>
      <c r="D9604" s="115" t="s">
        <v>533</v>
      </c>
      <c r="E9604" s="115"/>
      <c r="F9604" s="116" t="s">
        <v>192</v>
      </c>
      <c r="G9604" s="115"/>
      <c r="H9604" s="117"/>
      <c r="I9604" s="118"/>
      <c r="J9604" s="98">
        <f>SUBTOTAL(9,J9605:J9623)</f>
        <v>0</v>
      </c>
      <c r="K9604" s="117"/>
      <c r="L9604" s="99">
        <f>SUBTOTAL(9,L9605:L9623)</f>
        <v>0</v>
      </c>
      <c r="M9604" s="117"/>
      <c r="N9604" s="99">
        <f>SUBTOTAL(9,N9605:N9623)</f>
        <v>0</v>
      </c>
      <c r="O9604" s="119"/>
      <c r="P9604" s="98">
        <f>SUBTOTAL(9,P9605:P9623)</f>
        <v>0</v>
      </c>
      <c r="Q9604" s="98">
        <f>SUBTOTAL(9,Q9605:Q9623)</f>
        <v>0</v>
      </c>
      <c r="R9604" s="115"/>
      <c r="S9604" s="115"/>
      <c r="T9604" s="100">
        <f>SUBTOTAL(9,T9605:T9623)</f>
        <v>6</v>
      </c>
      <c r="U9604" s="6"/>
      <c r="V9604" s="8"/>
      <c r="W9604" s="8"/>
      <c r="X9604" s="60"/>
    </row>
    <row r="9605" spans="1:27" ht="11.25" outlineLevel="4" x14ac:dyDescent="0.2">
      <c r="A9605" s="4"/>
      <c r="B9605" s="120"/>
      <c r="C9605" s="121">
        <v>1</v>
      </c>
      <c r="D9605" s="122" t="s">
        <v>534</v>
      </c>
      <c r="E9605" s="123" t="s">
        <v>3929</v>
      </c>
      <c r="F9605" s="124" t="s">
        <v>3930</v>
      </c>
      <c r="G9605" s="122" t="s">
        <v>724</v>
      </c>
      <c r="H9605" s="125">
        <v>3120</v>
      </c>
      <c r="I9605" s="126">
        <v>0</v>
      </c>
      <c r="J9605" s="127">
        <f>H9605*I9605</f>
        <v>0</v>
      </c>
      <c r="K9605" s="125"/>
      <c r="L9605" s="125">
        <f>H9605*K9605</f>
        <v>0</v>
      </c>
      <c r="M9605" s="125"/>
      <c r="N9605" s="125">
        <f>H9605*M9605</f>
        <v>0</v>
      </c>
      <c r="O9605" s="127">
        <v>15</v>
      </c>
      <c r="P9605" s="127">
        <f>J9605*(O9605/100)</f>
        <v>0</v>
      </c>
      <c r="Q9605" s="127">
        <f>J9605+P9605</f>
        <v>0</v>
      </c>
      <c r="R9605" s="128"/>
      <c r="S9605" s="128" t="s">
        <v>538</v>
      </c>
      <c r="T9605" s="129">
        <v>1</v>
      </c>
      <c r="U9605" s="8"/>
      <c r="V9605" s="8"/>
      <c r="W9605" s="8"/>
      <c r="X9605" s="60"/>
    </row>
    <row r="9606" spans="1:27" ht="9.75" outlineLevel="5" x14ac:dyDescent="0.2">
      <c r="A9606" s="130"/>
      <c r="B9606" s="131"/>
      <c r="C9606" s="131"/>
      <c r="D9606" s="132"/>
      <c r="E9606" s="136" t="s">
        <v>0</v>
      </c>
      <c r="F9606" s="159" t="s">
        <v>3931</v>
      </c>
      <c r="G9606" s="159"/>
      <c r="H9606" s="160"/>
      <c r="I9606" s="161"/>
      <c r="J9606" s="162"/>
      <c r="K9606" s="134"/>
      <c r="L9606" s="134"/>
      <c r="M9606" s="134"/>
      <c r="N9606" s="134"/>
      <c r="O9606" s="135"/>
      <c r="P9606" s="135"/>
      <c r="Q9606" s="135"/>
      <c r="R9606" s="132"/>
      <c r="S9606" s="132"/>
      <c r="T9606" s="131"/>
      <c r="U9606" s="6"/>
      <c r="V9606" s="8"/>
      <c r="W9606" s="8"/>
      <c r="X9606" s="133" t="str">
        <f>F9606</f>
        <v>Ukončení vodičů a kabelů izolovaných s označením a zapojením v rozváděči nebo na přístroji, průřezu žíly do 2,5 mm2</v>
      </c>
      <c r="Y9606" s="9"/>
      <c r="AA9606" s="11"/>
    </row>
    <row r="9607" spans="1:27" ht="7.5" customHeight="1" outlineLevel="5" x14ac:dyDescent="0.15">
      <c r="B9607" s="69"/>
      <c r="C9607" s="69"/>
      <c r="D9607" s="60"/>
      <c r="E9607" s="60"/>
      <c r="F9607" s="61"/>
      <c r="G9607" s="60"/>
      <c r="H9607" s="65"/>
      <c r="I9607" s="105"/>
      <c r="J9607" s="63"/>
      <c r="K9607" s="65"/>
      <c r="L9607" s="65"/>
      <c r="M9607" s="65"/>
      <c r="N9607" s="65"/>
      <c r="O9607" s="63"/>
      <c r="P9607" s="63"/>
      <c r="Q9607" s="63"/>
      <c r="R9607" s="60"/>
      <c r="S9607" s="60"/>
      <c r="T9607" s="69"/>
      <c r="U9607" s="8"/>
      <c r="X9607" s="60"/>
    </row>
    <row r="9608" spans="1:27" ht="11.25" outlineLevel="4" x14ac:dyDescent="0.2">
      <c r="A9608" s="4"/>
      <c r="B9608" s="120"/>
      <c r="C9608" s="121">
        <v>2</v>
      </c>
      <c r="D9608" s="122" t="s">
        <v>534</v>
      </c>
      <c r="E9608" s="123" t="s">
        <v>3932</v>
      </c>
      <c r="F9608" s="124" t="s">
        <v>3933</v>
      </c>
      <c r="G9608" s="122" t="s">
        <v>724</v>
      </c>
      <c r="H9608" s="125">
        <v>162</v>
      </c>
      <c r="I9608" s="126">
        <v>0</v>
      </c>
      <c r="J9608" s="127">
        <f>H9608*I9608</f>
        <v>0</v>
      </c>
      <c r="K9608" s="125"/>
      <c r="L9608" s="125">
        <f>H9608*K9608</f>
        <v>0</v>
      </c>
      <c r="M9608" s="125"/>
      <c r="N9608" s="125">
        <f>H9608*M9608</f>
        <v>0</v>
      </c>
      <c r="O9608" s="127">
        <v>15</v>
      </c>
      <c r="P9608" s="127">
        <f>J9608*(O9608/100)</f>
        <v>0</v>
      </c>
      <c r="Q9608" s="127">
        <f>J9608+P9608</f>
        <v>0</v>
      </c>
      <c r="R9608" s="128"/>
      <c r="S9608" s="128" t="s">
        <v>538</v>
      </c>
      <c r="T9608" s="129">
        <v>1</v>
      </c>
      <c r="U9608" s="8"/>
      <c r="V9608" s="8"/>
      <c r="W9608" s="8"/>
      <c r="X9608" s="60"/>
    </row>
    <row r="9609" spans="1:27" ht="9.75" outlineLevel="5" x14ac:dyDescent="0.2">
      <c r="A9609" s="130"/>
      <c r="B9609" s="131"/>
      <c r="C9609" s="131"/>
      <c r="D9609" s="132"/>
      <c r="E9609" s="136" t="s">
        <v>0</v>
      </c>
      <c r="F9609" s="159" t="s">
        <v>3934</v>
      </c>
      <c r="G9609" s="159"/>
      <c r="H9609" s="160"/>
      <c r="I9609" s="161"/>
      <c r="J9609" s="162"/>
      <c r="K9609" s="134"/>
      <c r="L9609" s="134"/>
      <c r="M9609" s="134"/>
      <c r="N9609" s="134"/>
      <c r="O9609" s="135"/>
      <c r="P9609" s="135"/>
      <c r="Q9609" s="135"/>
      <c r="R9609" s="132"/>
      <c r="S9609" s="132"/>
      <c r="T9609" s="131"/>
      <c r="U9609" s="6"/>
      <c r="V9609" s="8"/>
      <c r="W9609" s="8"/>
      <c r="X9609" s="133" t="str">
        <f>F9609</f>
        <v>Ukončení vodičů a kabelů izolovaných s označením a zapojením v rozváděči nebo na přístroji, průřezu žíly do 4 mm2</v>
      </c>
      <c r="Y9609" s="9"/>
      <c r="AA9609" s="11"/>
    </row>
    <row r="9610" spans="1:27" ht="7.5" customHeight="1" outlineLevel="5" x14ac:dyDescent="0.15">
      <c r="B9610" s="69"/>
      <c r="C9610" s="69"/>
      <c r="D9610" s="60"/>
      <c r="E9610" s="60"/>
      <c r="F9610" s="61"/>
      <c r="G9610" s="60"/>
      <c r="H9610" s="65"/>
      <c r="I9610" s="105"/>
      <c r="J9610" s="63"/>
      <c r="K9610" s="65"/>
      <c r="L9610" s="65"/>
      <c r="M9610" s="65"/>
      <c r="N9610" s="65"/>
      <c r="O9610" s="63"/>
      <c r="P9610" s="63"/>
      <c r="Q9610" s="63"/>
      <c r="R9610" s="60"/>
      <c r="S9610" s="60"/>
      <c r="T9610" s="69"/>
      <c r="U9610" s="8"/>
      <c r="X9610" s="60"/>
    </row>
    <row r="9611" spans="1:27" ht="11.25" outlineLevel="4" x14ac:dyDescent="0.2">
      <c r="A9611" s="4"/>
      <c r="B9611" s="120"/>
      <c r="C9611" s="121">
        <v>3</v>
      </c>
      <c r="D9611" s="122" t="s">
        <v>534</v>
      </c>
      <c r="E9611" s="123" t="s">
        <v>3935</v>
      </c>
      <c r="F9611" s="124" t="s">
        <v>3936</v>
      </c>
      <c r="G9611" s="122" t="s">
        <v>724</v>
      </c>
      <c r="H9611" s="125">
        <v>52</v>
      </c>
      <c r="I9611" s="126">
        <v>0</v>
      </c>
      <c r="J9611" s="127">
        <f>H9611*I9611</f>
        <v>0</v>
      </c>
      <c r="K9611" s="125"/>
      <c r="L9611" s="125">
        <f>H9611*K9611</f>
        <v>0</v>
      </c>
      <c r="M9611" s="125"/>
      <c r="N9611" s="125">
        <f>H9611*M9611</f>
        <v>0</v>
      </c>
      <c r="O9611" s="127">
        <v>15</v>
      </c>
      <c r="P9611" s="127">
        <f>J9611*(O9611/100)</f>
        <v>0</v>
      </c>
      <c r="Q9611" s="127">
        <f>J9611+P9611</f>
        <v>0</v>
      </c>
      <c r="R9611" s="128"/>
      <c r="S9611" s="128" t="s">
        <v>538</v>
      </c>
      <c r="T9611" s="129">
        <v>1</v>
      </c>
      <c r="U9611" s="8"/>
      <c r="V9611" s="8"/>
      <c r="W9611" s="8"/>
      <c r="X9611" s="60"/>
    </row>
    <row r="9612" spans="1:27" ht="9.75" outlineLevel="5" x14ac:dyDescent="0.2">
      <c r="A9612" s="130"/>
      <c r="B9612" s="131"/>
      <c r="C9612" s="131"/>
      <c r="D9612" s="132"/>
      <c r="E9612" s="136" t="s">
        <v>0</v>
      </c>
      <c r="F9612" s="159" t="s">
        <v>3937</v>
      </c>
      <c r="G9612" s="159"/>
      <c r="H9612" s="160"/>
      <c r="I9612" s="161"/>
      <c r="J9612" s="162"/>
      <c r="K9612" s="134"/>
      <c r="L9612" s="134"/>
      <c r="M9612" s="134"/>
      <c r="N9612" s="134"/>
      <c r="O9612" s="135"/>
      <c r="P9612" s="135"/>
      <c r="Q9612" s="135"/>
      <c r="R9612" s="132"/>
      <c r="S9612" s="132"/>
      <c r="T9612" s="131"/>
      <c r="U9612" s="6"/>
      <c r="V9612" s="8"/>
      <c r="W9612" s="8"/>
      <c r="X9612" s="133" t="str">
        <f>F9612</f>
        <v>Ukončení vodičů a kabelů izolovaných s označením a zapojením v rozváděči nebo na přístroji, průřezu žíly do 6 mm2</v>
      </c>
      <c r="Y9612" s="9"/>
      <c r="AA9612" s="11"/>
    </row>
    <row r="9613" spans="1:27" ht="7.5" customHeight="1" outlineLevel="5" x14ac:dyDescent="0.15">
      <c r="B9613" s="69"/>
      <c r="C9613" s="69"/>
      <c r="D9613" s="60"/>
      <c r="E9613" s="60"/>
      <c r="F9613" s="61"/>
      <c r="G9613" s="60"/>
      <c r="H9613" s="65"/>
      <c r="I9613" s="105"/>
      <c r="J9613" s="63"/>
      <c r="K9613" s="65"/>
      <c r="L9613" s="65"/>
      <c r="M9613" s="65"/>
      <c r="N9613" s="65"/>
      <c r="O9613" s="63"/>
      <c r="P9613" s="63"/>
      <c r="Q9613" s="63"/>
      <c r="R9613" s="60"/>
      <c r="S9613" s="60"/>
      <c r="T9613" s="69"/>
      <c r="U9613" s="8"/>
      <c r="X9613" s="60"/>
    </row>
    <row r="9614" spans="1:27" ht="11.25" outlineLevel="4" x14ac:dyDescent="0.2">
      <c r="A9614" s="4"/>
      <c r="B9614" s="120"/>
      <c r="C9614" s="121">
        <v>4</v>
      </c>
      <c r="D9614" s="122" t="s">
        <v>534</v>
      </c>
      <c r="E9614" s="123" t="s">
        <v>3938</v>
      </c>
      <c r="F9614" s="124" t="s">
        <v>3939</v>
      </c>
      <c r="G9614" s="122" t="s">
        <v>724</v>
      </c>
      <c r="H9614" s="125">
        <v>72</v>
      </c>
      <c r="I9614" s="126">
        <v>0</v>
      </c>
      <c r="J9614" s="127">
        <f>H9614*I9614</f>
        <v>0</v>
      </c>
      <c r="K9614" s="125"/>
      <c r="L9614" s="125">
        <f>H9614*K9614</f>
        <v>0</v>
      </c>
      <c r="M9614" s="125"/>
      <c r="N9614" s="125">
        <f>H9614*M9614</f>
        <v>0</v>
      </c>
      <c r="O9614" s="127">
        <v>15</v>
      </c>
      <c r="P9614" s="127">
        <f>J9614*(O9614/100)</f>
        <v>0</v>
      </c>
      <c r="Q9614" s="127">
        <f>J9614+P9614</f>
        <v>0</v>
      </c>
      <c r="R9614" s="128"/>
      <c r="S9614" s="128" t="s">
        <v>538</v>
      </c>
      <c r="T9614" s="129">
        <v>1</v>
      </c>
      <c r="U9614" s="8"/>
      <c r="V9614" s="8"/>
      <c r="W9614" s="8"/>
      <c r="X9614" s="60"/>
    </row>
    <row r="9615" spans="1:27" ht="9.75" outlineLevel="5" x14ac:dyDescent="0.2">
      <c r="A9615" s="130"/>
      <c r="B9615" s="131"/>
      <c r="C9615" s="131"/>
      <c r="D9615" s="132"/>
      <c r="E9615" s="136" t="s">
        <v>0</v>
      </c>
      <c r="F9615" s="159" t="s">
        <v>3940</v>
      </c>
      <c r="G9615" s="159"/>
      <c r="H9615" s="160"/>
      <c r="I9615" s="161"/>
      <c r="J9615" s="162"/>
      <c r="K9615" s="134"/>
      <c r="L9615" s="134"/>
      <c r="M9615" s="134"/>
      <c r="N9615" s="134"/>
      <c r="O9615" s="135"/>
      <c r="P9615" s="135"/>
      <c r="Q9615" s="135"/>
      <c r="R9615" s="132"/>
      <c r="S9615" s="132"/>
      <c r="T9615" s="131"/>
      <c r="U9615" s="6"/>
      <c r="V9615" s="8"/>
      <c r="W9615" s="8"/>
      <c r="X9615" s="133" t="str">
        <f>F9615</f>
        <v>Ukončení vodičů a kabelů izolovaných s označením a zapojením v rozváděči nebo na přístroji, průřezu žíly do 10 mm2</v>
      </c>
      <c r="Y9615" s="9"/>
      <c r="AA9615" s="11"/>
    </row>
    <row r="9616" spans="1:27" ht="7.5" customHeight="1" outlineLevel="5" x14ac:dyDescent="0.15">
      <c r="B9616" s="69"/>
      <c r="C9616" s="69"/>
      <c r="D9616" s="60"/>
      <c r="E9616" s="60"/>
      <c r="F9616" s="61"/>
      <c r="G9616" s="60"/>
      <c r="H9616" s="65"/>
      <c r="I9616" s="105"/>
      <c r="J9616" s="63"/>
      <c r="K9616" s="65"/>
      <c r="L9616" s="65"/>
      <c r="M9616" s="65"/>
      <c r="N9616" s="65"/>
      <c r="O9616" s="63"/>
      <c r="P9616" s="63"/>
      <c r="Q9616" s="63"/>
      <c r="R9616" s="60"/>
      <c r="S9616" s="60"/>
      <c r="T9616" s="69"/>
      <c r="U9616" s="8"/>
      <c r="X9616" s="60"/>
    </row>
    <row r="9617" spans="1:27" ht="11.25" outlineLevel="4" x14ac:dyDescent="0.2">
      <c r="A9617" s="4"/>
      <c r="B9617" s="120"/>
      <c r="C9617" s="121">
        <v>5</v>
      </c>
      <c r="D9617" s="122" t="s">
        <v>534</v>
      </c>
      <c r="E9617" s="123" t="s">
        <v>3944</v>
      </c>
      <c r="F9617" s="124" t="s">
        <v>3945</v>
      </c>
      <c r="G9617" s="122" t="s">
        <v>724</v>
      </c>
      <c r="H9617" s="125">
        <v>34</v>
      </c>
      <c r="I9617" s="126">
        <v>0</v>
      </c>
      <c r="J9617" s="127">
        <f>H9617*I9617</f>
        <v>0</v>
      </c>
      <c r="K9617" s="125"/>
      <c r="L9617" s="125">
        <f>H9617*K9617</f>
        <v>0</v>
      </c>
      <c r="M9617" s="125"/>
      <c r="N9617" s="125">
        <f>H9617*M9617</f>
        <v>0</v>
      </c>
      <c r="O9617" s="127">
        <v>15</v>
      </c>
      <c r="P9617" s="127">
        <f>J9617*(O9617/100)</f>
        <v>0</v>
      </c>
      <c r="Q9617" s="127">
        <f>J9617+P9617</f>
        <v>0</v>
      </c>
      <c r="R9617" s="128"/>
      <c r="S9617" s="128" t="s">
        <v>538</v>
      </c>
      <c r="T9617" s="129">
        <v>1</v>
      </c>
      <c r="U9617" s="8"/>
      <c r="V9617" s="8"/>
      <c r="W9617" s="8"/>
      <c r="X9617" s="60"/>
    </row>
    <row r="9618" spans="1:27" ht="9.75" outlineLevel="5" x14ac:dyDescent="0.2">
      <c r="A9618" s="130"/>
      <c r="B9618" s="131"/>
      <c r="C9618" s="131"/>
      <c r="D9618" s="132"/>
      <c r="E9618" s="136" t="s">
        <v>0</v>
      </c>
      <c r="F9618" s="159" t="s">
        <v>3946</v>
      </c>
      <c r="G9618" s="159"/>
      <c r="H9618" s="160"/>
      <c r="I9618" s="161"/>
      <c r="J9618" s="162"/>
      <c r="K9618" s="134"/>
      <c r="L9618" s="134"/>
      <c r="M9618" s="134"/>
      <c r="N9618" s="134"/>
      <c r="O9618" s="135"/>
      <c r="P9618" s="135"/>
      <c r="Q9618" s="135"/>
      <c r="R9618" s="132"/>
      <c r="S9618" s="132"/>
      <c r="T9618" s="131"/>
      <c r="U9618" s="6"/>
      <c r="V9618" s="8"/>
      <c r="W9618" s="8"/>
      <c r="X9618" s="133" t="str">
        <f>F9618</f>
        <v>Ukončení vodičů a kabelů izolovaných s označením a zapojením v rozváděči nebo na přístroji, průřezu žíly do 25 mm2</v>
      </c>
      <c r="Y9618" s="9"/>
      <c r="AA9618" s="11"/>
    </row>
    <row r="9619" spans="1:27" ht="7.5" customHeight="1" outlineLevel="5" x14ac:dyDescent="0.15">
      <c r="B9619" s="69"/>
      <c r="C9619" s="69"/>
      <c r="D9619" s="60"/>
      <c r="E9619" s="60"/>
      <c r="F9619" s="61"/>
      <c r="G9619" s="60"/>
      <c r="H9619" s="65"/>
      <c r="I9619" s="105"/>
      <c r="J9619" s="63"/>
      <c r="K9619" s="65"/>
      <c r="L9619" s="65"/>
      <c r="M9619" s="65"/>
      <c r="N9619" s="65"/>
      <c r="O9619" s="63"/>
      <c r="P9619" s="63"/>
      <c r="Q9619" s="63"/>
      <c r="R9619" s="60"/>
      <c r="S9619" s="60"/>
      <c r="T9619" s="69"/>
      <c r="U9619" s="8"/>
      <c r="X9619" s="60"/>
    </row>
    <row r="9620" spans="1:27" ht="11.25" outlineLevel="4" x14ac:dyDescent="0.2">
      <c r="A9620" s="4"/>
      <c r="B9620" s="120"/>
      <c r="C9620" s="121">
        <v>6</v>
      </c>
      <c r="D9620" s="122" t="s">
        <v>534</v>
      </c>
      <c r="E9620" s="123" t="s">
        <v>3947</v>
      </c>
      <c r="F9620" s="124" t="s">
        <v>3948</v>
      </c>
      <c r="G9620" s="122" t="s">
        <v>724</v>
      </c>
      <c r="H9620" s="125">
        <v>10</v>
      </c>
      <c r="I9620" s="126">
        <v>0</v>
      </c>
      <c r="J9620" s="127">
        <f>H9620*I9620</f>
        <v>0</v>
      </c>
      <c r="K9620" s="125"/>
      <c r="L9620" s="125">
        <f>H9620*K9620</f>
        <v>0</v>
      </c>
      <c r="M9620" s="125"/>
      <c r="N9620" s="125">
        <f>H9620*M9620</f>
        <v>0</v>
      </c>
      <c r="O9620" s="127">
        <v>15</v>
      </c>
      <c r="P9620" s="127">
        <f>J9620*(O9620/100)</f>
        <v>0</v>
      </c>
      <c r="Q9620" s="127">
        <f>J9620+P9620</f>
        <v>0</v>
      </c>
      <c r="R9620" s="128"/>
      <c r="S9620" s="128" t="s">
        <v>538</v>
      </c>
      <c r="T9620" s="129">
        <v>1</v>
      </c>
      <c r="U9620" s="8"/>
      <c r="V9620" s="8"/>
      <c r="W9620" s="8"/>
      <c r="X9620" s="60"/>
    </row>
    <row r="9621" spans="1:27" ht="9.75" outlineLevel="5" x14ac:dyDescent="0.2">
      <c r="A9621" s="130"/>
      <c r="B9621" s="131"/>
      <c r="C9621" s="131"/>
      <c r="D9621" s="132"/>
      <c r="E9621" s="136" t="s">
        <v>0</v>
      </c>
      <c r="F9621" s="159" t="s">
        <v>3949</v>
      </c>
      <c r="G9621" s="159"/>
      <c r="H9621" s="160"/>
      <c r="I9621" s="161"/>
      <c r="J9621" s="162"/>
      <c r="K9621" s="134"/>
      <c r="L9621" s="134"/>
      <c r="M9621" s="134"/>
      <c r="N9621" s="134"/>
      <c r="O9621" s="135"/>
      <c r="P9621" s="135"/>
      <c r="Q9621" s="135"/>
      <c r="R9621" s="132"/>
      <c r="S9621" s="132"/>
      <c r="T9621" s="131"/>
      <c r="U9621" s="6"/>
      <c r="V9621" s="8"/>
      <c r="W9621" s="8"/>
      <c r="X9621" s="133" t="str">
        <f>F9621</f>
        <v>Ukončení vodičů a kabelů izolovaných s označením a zapojením v rozváděči nebo na přístroji, průřezu žíly do 50 mm2</v>
      </c>
      <c r="Y9621" s="9"/>
      <c r="AA9621" s="11"/>
    </row>
    <row r="9622" spans="1:27" ht="7.5" customHeight="1" outlineLevel="5" x14ac:dyDescent="0.15">
      <c r="B9622" s="69"/>
      <c r="C9622" s="69"/>
      <c r="D9622" s="60"/>
      <c r="E9622" s="60"/>
      <c r="F9622" s="61"/>
      <c r="G9622" s="60"/>
      <c r="H9622" s="65"/>
      <c r="I9622" s="105"/>
      <c r="J9622" s="63"/>
      <c r="K9622" s="65"/>
      <c r="L9622" s="65"/>
      <c r="M9622" s="65"/>
      <c r="N9622" s="65"/>
      <c r="O9622" s="63"/>
      <c r="P9622" s="63"/>
      <c r="Q9622" s="63"/>
      <c r="R9622" s="60"/>
      <c r="S9622" s="60"/>
      <c r="T9622" s="69"/>
      <c r="U9622" s="8"/>
      <c r="X9622" s="60"/>
    </row>
    <row r="9623" spans="1:27" outlineLevel="4" x14ac:dyDescent="0.15">
      <c r="B9623" s="6"/>
      <c r="C9623" s="6"/>
      <c r="D9623" s="6"/>
      <c r="E9623" s="6"/>
      <c r="F9623" s="6"/>
      <c r="G9623" s="6"/>
      <c r="H9623" s="6"/>
      <c r="I9623" s="8"/>
      <c r="J9623" s="8"/>
      <c r="K9623" s="6"/>
      <c r="L9623" s="6"/>
      <c r="M9623" s="6"/>
      <c r="N9623" s="6"/>
      <c r="O9623" s="6"/>
      <c r="P9623" s="8"/>
      <c r="Q9623" s="8"/>
      <c r="R9623" s="8"/>
      <c r="S9623" s="6"/>
      <c r="T9623" s="6"/>
      <c r="X9623" s="6"/>
    </row>
    <row r="9624" spans="1:27" ht="11.25" outlineLevel="3" x14ac:dyDescent="0.2">
      <c r="A9624" s="96" t="s">
        <v>355</v>
      </c>
      <c r="B9624" s="100">
        <v>4</v>
      </c>
      <c r="C9624" s="114"/>
      <c r="D9624" s="115" t="s">
        <v>533</v>
      </c>
      <c r="E9624" s="115"/>
      <c r="F9624" s="116" t="s">
        <v>194</v>
      </c>
      <c r="G9624" s="115"/>
      <c r="H9624" s="117"/>
      <c r="I9624" s="118"/>
      <c r="J9624" s="98">
        <f>SUBTOTAL(9,J9625:J9652)</f>
        <v>0</v>
      </c>
      <c r="K9624" s="117"/>
      <c r="L9624" s="99">
        <f>SUBTOTAL(9,L9625:L9652)</f>
        <v>1.5280000000000002E-2</v>
      </c>
      <c r="M9624" s="117"/>
      <c r="N9624" s="99">
        <f>SUBTOTAL(9,N9625:N9652)</f>
        <v>6.9657999999999998</v>
      </c>
      <c r="O9624" s="119"/>
      <c r="P9624" s="98">
        <f>SUBTOTAL(9,P9625:P9652)</f>
        <v>0</v>
      </c>
      <c r="Q9624" s="98">
        <f>SUBTOTAL(9,Q9625:Q9652)</f>
        <v>0</v>
      </c>
      <c r="R9624" s="115"/>
      <c r="S9624" s="115"/>
      <c r="T9624" s="100">
        <f>SUBTOTAL(9,T9625:T9652)</f>
        <v>9</v>
      </c>
      <c r="U9624" s="6"/>
      <c r="V9624" s="8"/>
      <c r="W9624" s="8"/>
      <c r="X9624" s="60"/>
    </row>
    <row r="9625" spans="1:27" ht="22.5" outlineLevel="4" x14ac:dyDescent="0.2">
      <c r="A9625" s="4"/>
      <c r="B9625" s="120"/>
      <c r="C9625" s="121">
        <v>1</v>
      </c>
      <c r="D9625" s="122" t="s">
        <v>3747</v>
      </c>
      <c r="E9625" s="123" t="s">
        <v>3950</v>
      </c>
      <c r="F9625" s="124" t="s">
        <v>3951</v>
      </c>
      <c r="G9625" s="122" t="s">
        <v>537</v>
      </c>
      <c r="H9625" s="125">
        <v>0.8</v>
      </c>
      <c r="I9625" s="126">
        <v>0</v>
      </c>
      <c r="J9625" s="127">
        <f>H9625*I9625</f>
        <v>0</v>
      </c>
      <c r="K9625" s="125"/>
      <c r="L9625" s="125">
        <f>H9625*K9625</f>
        <v>0</v>
      </c>
      <c r="M9625" s="125">
        <v>2.2000000000000002</v>
      </c>
      <c r="N9625" s="125">
        <f>H9625*M9625</f>
        <v>1.7600000000000002</v>
      </c>
      <c r="O9625" s="127">
        <v>15</v>
      </c>
      <c r="P9625" s="127">
        <f>J9625*(O9625/100)</f>
        <v>0</v>
      </c>
      <c r="Q9625" s="127">
        <f>J9625+P9625</f>
        <v>0</v>
      </c>
      <c r="R9625" s="128"/>
      <c r="S9625" s="128" t="s">
        <v>538</v>
      </c>
      <c r="T9625" s="129">
        <v>1</v>
      </c>
      <c r="U9625" s="8"/>
      <c r="V9625" s="8"/>
      <c r="W9625" s="8"/>
      <c r="X9625" s="60"/>
    </row>
    <row r="9626" spans="1:27" ht="9.75" outlineLevel="5" x14ac:dyDescent="0.2">
      <c r="A9626" s="130"/>
      <c r="B9626" s="131"/>
      <c r="C9626" s="131"/>
      <c r="D9626" s="132"/>
      <c r="E9626" s="136" t="s">
        <v>0</v>
      </c>
      <c r="F9626" s="159" t="s">
        <v>3952</v>
      </c>
      <c r="G9626" s="159"/>
      <c r="H9626" s="160"/>
      <c r="I9626" s="161"/>
      <c r="J9626" s="162"/>
      <c r="K9626" s="134"/>
      <c r="L9626" s="134"/>
      <c r="M9626" s="134"/>
      <c r="N9626" s="134"/>
      <c r="O9626" s="135"/>
      <c r="P9626" s="135"/>
      <c r="Q9626" s="135"/>
      <c r="R9626" s="132"/>
      <c r="S9626" s="132"/>
      <c r="T9626" s="131"/>
      <c r="U9626" s="6"/>
      <c r="V9626" s="8"/>
      <c r="W9626" s="8"/>
      <c r="X9626" s="133" t="str">
        <f>F9626</f>
        <v>Vysekání kapes nebo výklenků ve zdivu pro osazení kotevních prvků nebo elektroinstalačního zařízení betonovém nebo kamenném, velikosti plochy přes 0,25 m2 jakékoliv hloubky</v>
      </c>
      <c r="Y9626" s="9"/>
      <c r="AA9626" s="11"/>
    </row>
    <row r="9627" spans="1:27" ht="7.5" customHeight="1" outlineLevel="5" x14ac:dyDescent="0.15">
      <c r="B9627" s="69"/>
      <c r="C9627" s="69"/>
      <c r="D9627" s="60"/>
      <c r="E9627" s="60"/>
      <c r="F9627" s="61"/>
      <c r="G9627" s="60"/>
      <c r="H9627" s="65"/>
      <c r="I9627" s="105"/>
      <c r="J9627" s="63"/>
      <c r="K9627" s="65"/>
      <c r="L9627" s="65"/>
      <c r="M9627" s="65"/>
      <c r="N9627" s="65"/>
      <c r="O9627" s="63"/>
      <c r="P9627" s="63"/>
      <c r="Q9627" s="63"/>
      <c r="R9627" s="60"/>
      <c r="S9627" s="60"/>
      <c r="T9627" s="69"/>
      <c r="U9627" s="8"/>
      <c r="X9627" s="60"/>
    </row>
    <row r="9628" spans="1:27" ht="11.25" outlineLevel="4" x14ac:dyDescent="0.2">
      <c r="A9628" s="4"/>
      <c r="B9628" s="120"/>
      <c r="C9628" s="121">
        <v>2</v>
      </c>
      <c r="D9628" s="122" t="s">
        <v>3747</v>
      </c>
      <c r="E9628" s="123" t="s">
        <v>3953</v>
      </c>
      <c r="F9628" s="124" t="s">
        <v>3954</v>
      </c>
      <c r="G9628" s="122" t="s">
        <v>724</v>
      </c>
      <c r="H9628" s="125">
        <v>260</v>
      </c>
      <c r="I9628" s="126">
        <v>0</v>
      </c>
      <c r="J9628" s="127">
        <f>H9628*I9628</f>
        <v>0</v>
      </c>
      <c r="K9628" s="125"/>
      <c r="L9628" s="125">
        <f>H9628*K9628</f>
        <v>0</v>
      </c>
      <c r="M9628" s="125">
        <v>3.0000000000000001E-5</v>
      </c>
      <c r="N9628" s="125">
        <f>H9628*M9628</f>
        <v>7.8000000000000005E-3</v>
      </c>
      <c r="O9628" s="127">
        <v>15</v>
      </c>
      <c r="P9628" s="127">
        <f>J9628*(O9628/100)</f>
        <v>0</v>
      </c>
      <c r="Q9628" s="127">
        <f>J9628+P9628</f>
        <v>0</v>
      </c>
      <c r="R9628" s="128"/>
      <c r="S9628" s="128" t="s">
        <v>538</v>
      </c>
      <c r="T9628" s="129">
        <v>1</v>
      </c>
      <c r="U9628" s="8"/>
      <c r="V9628" s="8"/>
      <c r="W9628" s="8"/>
      <c r="X9628" s="60"/>
    </row>
    <row r="9629" spans="1:27" ht="9.75" outlineLevel="5" x14ac:dyDescent="0.2">
      <c r="A9629" s="130"/>
      <c r="B9629" s="131"/>
      <c r="C9629" s="131"/>
      <c r="D9629" s="132"/>
      <c r="E9629" s="136" t="s">
        <v>0</v>
      </c>
      <c r="F9629" s="159" t="s">
        <v>3955</v>
      </c>
      <c r="G9629" s="159"/>
      <c r="H9629" s="160"/>
      <c r="I9629" s="161"/>
      <c r="J9629" s="162"/>
      <c r="K9629" s="134"/>
      <c r="L9629" s="134"/>
      <c r="M9629" s="134"/>
      <c r="N9629" s="134"/>
      <c r="O9629" s="135"/>
      <c r="P9629" s="135"/>
      <c r="Q9629" s="135"/>
      <c r="R9629" s="132"/>
      <c r="S9629" s="132"/>
      <c r="T9629" s="131"/>
      <c r="U9629" s="6"/>
      <c r="V9629" s="8"/>
      <c r="W9629" s="8"/>
      <c r="X9629" s="133" t="str">
        <f>F9629</f>
        <v>Vysekání kapes nebo výklenků ve zdivu pro osazení kotevních prvků nebo elektroinstalačního zařízení z lehkých betonů, dutých cihel nebo tvárnic, velikosti 7x7x5 cm</v>
      </c>
      <c r="Y9629" s="9"/>
      <c r="AA9629" s="11"/>
    </row>
    <row r="9630" spans="1:27" ht="7.5" customHeight="1" outlineLevel="5" x14ac:dyDescent="0.15">
      <c r="B9630" s="69"/>
      <c r="C9630" s="69"/>
      <c r="D9630" s="60"/>
      <c r="E9630" s="60"/>
      <c r="F9630" s="61"/>
      <c r="G9630" s="60"/>
      <c r="H9630" s="65"/>
      <c r="I9630" s="105"/>
      <c r="J9630" s="63"/>
      <c r="K9630" s="65"/>
      <c r="L9630" s="65"/>
      <c r="M9630" s="65"/>
      <c r="N9630" s="65"/>
      <c r="O9630" s="63"/>
      <c r="P9630" s="63"/>
      <c r="Q9630" s="63"/>
      <c r="R9630" s="60"/>
      <c r="S9630" s="60"/>
      <c r="T9630" s="69"/>
      <c r="U9630" s="8"/>
      <c r="X9630" s="60"/>
    </row>
    <row r="9631" spans="1:27" ht="11.25" outlineLevel="4" x14ac:dyDescent="0.2">
      <c r="A9631" s="4"/>
      <c r="B9631" s="120"/>
      <c r="C9631" s="121">
        <v>3</v>
      </c>
      <c r="D9631" s="122" t="s">
        <v>3747</v>
      </c>
      <c r="E9631" s="123" t="s">
        <v>3956</v>
      </c>
      <c r="F9631" s="124" t="s">
        <v>3957</v>
      </c>
      <c r="G9631" s="122" t="s">
        <v>752</v>
      </c>
      <c r="H9631" s="125">
        <v>584</v>
      </c>
      <c r="I9631" s="126">
        <v>0</v>
      </c>
      <c r="J9631" s="127">
        <f>H9631*I9631</f>
        <v>0</v>
      </c>
      <c r="K9631" s="125">
        <v>2.0000000000000002E-5</v>
      </c>
      <c r="L9631" s="125">
        <f>H9631*K9631</f>
        <v>1.1680000000000001E-2</v>
      </c>
      <c r="M9631" s="125">
        <v>3.0000000000000001E-3</v>
      </c>
      <c r="N9631" s="125">
        <f>H9631*M9631</f>
        <v>1.752</v>
      </c>
      <c r="O9631" s="127">
        <v>15</v>
      </c>
      <c r="P9631" s="127">
        <f>J9631*(O9631/100)</f>
        <v>0</v>
      </c>
      <c r="Q9631" s="127">
        <f>J9631+P9631</f>
        <v>0</v>
      </c>
      <c r="R9631" s="128"/>
      <c r="S9631" s="128" t="s">
        <v>538</v>
      </c>
      <c r="T9631" s="129">
        <v>1</v>
      </c>
      <c r="U9631" s="8"/>
      <c r="V9631" s="8"/>
      <c r="W9631" s="8"/>
      <c r="X9631" s="60"/>
    </row>
    <row r="9632" spans="1:27" ht="9.75" outlineLevel="5" x14ac:dyDescent="0.2">
      <c r="A9632" s="130"/>
      <c r="B9632" s="131"/>
      <c r="C9632" s="131"/>
      <c r="D9632" s="132"/>
      <c r="E9632" s="136" t="s">
        <v>0</v>
      </c>
      <c r="F9632" s="159" t="s">
        <v>3958</v>
      </c>
      <c r="G9632" s="159"/>
      <c r="H9632" s="160"/>
      <c r="I9632" s="161"/>
      <c r="J9632" s="162"/>
      <c r="K9632" s="134"/>
      <c r="L9632" s="134"/>
      <c r="M9632" s="134"/>
      <c r="N9632" s="134"/>
      <c r="O9632" s="135"/>
      <c r="P9632" s="135"/>
      <c r="Q9632" s="135"/>
      <c r="R9632" s="132"/>
      <c r="S9632" s="132"/>
      <c r="T9632" s="131"/>
      <c r="U9632" s="6"/>
      <c r="V9632" s="8"/>
      <c r="W9632" s="8"/>
      <c r="X9632" s="133" t="str">
        <f>F9632</f>
        <v>Frézování drážek pro vodiče ve stěnách z cihel včetně omítky, rozměru do 5x5 cm</v>
      </c>
      <c r="Y9632" s="9"/>
      <c r="AA9632" s="11"/>
    </row>
    <row r="9633" spans="1:27" ht="7.5" customHeight="1" outlineLevel="5" x14ac:dyDescent="0.15">
      <c r="B9633" s="69"/>
      <c r="C9633" s="69"/>
      <c r="D9633" s="60"/>
      <c r="E9633" s="60"/>
      <c r="F9633" s="61"/>
      <c r="G9633" s="60"/>
      <c r="H9633" s="65"/>
      <c r="I9633" s="105"/>
      <c r="J9633" s="63"/>
      <c r="K9633" s="65"/>
      <c r="L9633" s="65"/>
      <c r="M9633" s="65"/>
      <c r="N9633" s="65"/>
      <c r="O9633" s="63"/>
      <c r="P9633" s="63"/>
      <c r="Q9633" s="63"/>
      <c r="R9633" s="60"/>
      <c r="S9633" s="60"/>
      <c r="T9633" s="69"/>
      <c r="U9633" s="8"/>
      <c r="X9633" s="60"/>
    </row>
    <row r="9634" spans="1:27" ht="11.25" outlineLevel="4" x14ac:dyDescent="0.2">
      <c r="A9634" s="4"/>
      <c r="B9634" s="120"/>
      <c r="C9634" s="121">
        <v>4</v>
      </c>
      <c r="D9634" s="122" t="s">
        <v>3747</v>
      </c>
      <c r="E9634" s="123" t="s">
        <v>3959</v>
      </c>
      <c r="F9634" s="124" t="s">
        <v>3960</v>
      </c>
      <c r="G9634" s="122" t="s">
        <v>752</v>
      </c>
      <c r="H9634" s="125">
        <v>72</v>
      </c>
      <c r="I9634" s="126">
        <v>0</v>
      </c>
      <c r="J9634" s="127">
        <f>H9634*I9634</f>
        <v>0</v>
      </c>
      <c r="K9634" s="125">
        <v>5.0000000000000002E-5</v>
      </c>
      <c r="L9634" s="125">
        <f>H9634*K9634</f>
        <v>3.6000000000000003E-3</v>
      </c>
      <c r="M9634" s="125">
        <v>5.0000000000000001E-3</v>
      </c>
      <c r="N9634" s="125">
        <f>H9634*M9634</f>
        <v>0.36</v>
      </c>
      <c r="O9634" s="127">
        <v>15</v>
      </c>
      <c r="P9634" s="127">
        <f>J9634*(O9634/100)</f>
        <v>0</v>
      </c>
      <c r="Q9634" s="127">
        <f>J9634+P9634</f>
        <v>0</v>
      </c>
      <c r="R9634" s="128"/>
      <c r="S9634" s="128" t="s">
        <v>538</v>
      </c>
      <c r="T9634" s="129">
        <v>1</v>
      </c>
      <c r="U9634" s="8"/>
      <c r="V9634" s="8"/>
      <c r="W9634" s="8"/>
      <c r="X9634" s="60"/>
    </row>
    <row r="9635" spans="1:27" ht="9.75" outlineLevel="5" x14ac:dyDescent="0.2">
      <c r="A9635" s="130"/>
      <c r="B9635" s="131"/>
      <c r="C9635" s="131"/>
      <c r="D9635" s="132"/>
      <c r="E9635" s="136" t="s">
        <v>0</v>
      </c>
      <c r="F9635" s="159" t="s">
        <v>3961</v>
      </c>
      <c r="G9635" s="159"/>
      <c r="H9635" s="160"/>
      <c r="I9635" s="161"/>
      <c r="J9635" s="162"/>
      <c r="K9635" s="134"/>
      <c r="L9635" s="134"/>
      <c r="M9635" s="134"/>
      <c r="N9635" s="134"/>
      <c r="O9635" s="135"/>
      <c r="P9635" s="135"/>
      <c r="Q9635" s="135"/>
      <c r="R9635" s="132"/>
      <c r="S9635" s="132"/>
      <c r="T9635" s="131"/>
      <c r="U9635" s="6"/>
      <c r="V9635" s="8"/>
      <c r="W9635" s="8"/>
      <c r="X9635" s="133" t="str">
        <f>F9635</f>
        <v>Frézování drážek pro vodiče ve stěnách z betonu, rozměru do 5x5 cm</v>
      </c>
      <c r="Y9635" s="9"/>
      <c r="AA9635" s="11"/>
    </row>
    <row r="9636" spans="1:27" ht="7.5" customHeight="1" outlineLevel="5" x14ac:dyDescent="0.15">
      <c r="B9636" s="69"/>
      <c r="C9636" s="69"/>
      <c r="D9636" s="60"/>
      <c r="E9636" s="60"/>
      <c r="F9636" s="61"/>
      <c r="G9636" s="60"/>
      <c r="H9636" s="65"/>
      <c r="I9636" s="105"/>
      <c r="J9636" s="63"/>
      <c r="K9636" s="65"/>
      <c r="L9636" s="65"/>
      <c r="M9636" s="65"/>
      <c r="N9636" s="65"/>
      <c r="O9636" s="63"/>
      <c r="P9636" s="63"/>
      <c r="Q9636" s="63"/>
      <c r="R9636" s="60"/>
      <c r="S9636" s="60"/>
      <c r="T9636" s="69"/>
      <c r="U9636" s="8"/>
      <c r="X9636" s="60"/>
    </row>
    <row r="9637" spans="1:27" ht="22.5" outlineLevel="4" x14ac:dyDescent="0.2">
      <c r="A9637" s="4"/>
      <c r="B9637" s="120"/>
      <c r="C9637" s="121">
        <v>5</v>
      </c>
      <c r="D9637" s="122" t="s">
        <v>3747</v>
      </c>
      <c r="E9637" s="123" t="s">
        <v>3962</v>
      </c>
      <c r="F9637" s="124" t="s">
        <v>3963</v>
      </c>
      <c r="G9637" s="122" t="s">
        <v>724</v>
      </c>
      <c r="H9637" s="125">
        <v>3</v>
      </c>
      <c r="I9637" s="126">
        <v>0</v>
      </c>
      <c r="J9637" s="127">
        <f>H9637*I9637</f>
        <v>0</v>
      </c>
      <c r="K9637" s="125"/>
      <c r="L9637" s="125">
        <f>H9637*K9637</f>
        <v>0</v>
      </c>
      <c r="M9637" s="125">
        <v>0.52200000000000002</v>
      </c>
      <c r="N9637" s="125">
        <f>H9637*M9637</f>
        <v>1.5660000000000001</v>
      </c>
      <c r="O9637" s="127">
        <v>15</v>
      </c>
      <c r="P9637" s="127">
        <f>J9637*(O9637/100)</f>
        <v>0</v>
      </c>
      <c r="Q9637" s="127">
        <f>J9637+P9637</f>
        <v>0</v>
      </c>
      <c r="R9637" s="128"/>
      <c r="S9637" s="128" t="s">
        <v>538</v>
      </c>
      <c r="T9637" s="129">
        <v>1</v>
      </c>
      <c r="U9637" s="8"/>
      <c r="V9637" s="8"/>
      <c r="W9637" s="8"/>
      <c r="X9637" s="60"/>
    </row>
    <row r="9638" spans="1:27" ht="9.75" outlineLevel="5" x14ac:dyDescent="0.2">
      <c r="A9638" s="130"/>
      <c r="B9638" s="131"/>
      <c r="C9638" s="131"/>
      <c r="D9638" s="132"/>
      <c r="E9638" s="136" t="s">
        <v>0</v>
      </c>
      <c r="F9638" s="159" t="s">
        <v>3964</v>
      </c>
      <c r="G9638" s="159"/>
      <c r="H9638" s="160"/>
      <c r="I9638" s="161"/>
      <c r="J9638" s="162"/>
      <c r="K9638" s="134"/>
      <c r="L9638" s="134"/>
      <c r="M9638" s="134"/>
      <c r="N9638" s="134"/>
      <c r="O9638" s="135"/>
      <c r="P9638" s="135"/>
      <c r="Q9638" s="135"/>
      <c r="R9638" s="132"/>
      <c r="S9638" s="132"/>
      <c r="T9638" s="131"/>
      <c r="U9638" s="6"/>
      <c r="V9638" s="8"/>
      <c r="W9638" s="8"/>
      <c r="X9638" s="133" t="str">
        <f>F9638</f>
        <v>Vybourání otvorů ve zdivu železobetonovém plochy přes 0,09 do 0,25 m2 a tloušťky přes 75 do 90 cm</v>
      </c>
      <c r="Y9638" s="9"/>
      <c r="AA9638" s="11"/>
    </row>
    <row r="9639" spans="1:27" ht="7.5" customHeight="1" outlineLevel="5" x14ac:dyDescent="0.15">
      <c r="B9639" s="69"/>
      <c r="C9639" s="69"/>
      <c r="D9639" s="60"/>
      <c r="E9639" s="60"/>
      <c r="F9639" s="61"/>
      <c r="G9639" s="60"/>
      <c r="H9639" s="65"/>
      <c r="I9639" s="105"/>
      <c r="J9639" s="63"/>
      <c r="K9639" s="65"/>
      <c r="L9639" s="65"/>
      <c r="M9639" s="65"/>
      <c r="N9639" s="65"/>
      <c r="O9639" s="63"/>
      <c r="P9639" s="63"/>
      <c r="Q9639" s="63"/>
      <c r="R9639" s="60"/>
      <c r="S9639" s="60"/>
      <c r="T9639" s="69"/>
      <c r="U9639" s="8"/>
      <c r="X9639" s="60"/>
    </row>
    <row r="9640" spans="1:27" ht="11.25" outlineLevel="4" x14ac:dyDescent="0.2">
      <c r="A9640" s="4"/>
      <c r="B9640" s="120"/>
      <c r="C9640" s="121">
        <v>6</v>
      </c>
      <c r="D9640" s="122" t="s">
        <v>3747</v>
      </c>
      <c r="E9640" s="123" t="s">
        <v>3965</v>
      </c>
      <c r="F9640" s="124" t="s">
        <v>3966</v>
      </c>
      <c r="G9640" s="122" t="s">
        <v>752</v>
      </c>
      <c r="H9640" s="125">
        <v>95</v>
      </c>
      <c r="I9640" s="126">
        <v>0</v>
      </c>
      <c r="J9640" s="127">
        <f>H9640*I9640</f>
        <v>0</v>
      </c>
      <c r="K9640" s="125"/>
      <c r="L9640" s="125">
        <f>H9640*K9640</f>
        <v>0</v>
      </c>
      <c r="M9640" s="125">
        <v>1.6E-2</v>
      </c>
      <c r="N9640" s="125">
        <f>H9640*M9640</f>
        <v>1.52</v>
      </c>
      <c r="O9640" s="127">
        <v>15</v>
      </c>
      <c r="P9640" s="127">
        <f>J9640*(O9640/100)</f>
        <v>0</v>
      </c>
      <c r="Q9640" s="127">
        <f>J9640+P9640</f>
        <v>0</v>
      </c>
      <c r="R9640" s="128"/>
      <c r="S9640" s="128" t="s">
        <v>538</v>
      </c>
      <c r="T9640" s="129">
        <v>1</v>
      </c>
      <c r="U9640" s="8"/>
      <c r="V9640" s="8"/>
      <c r="W9640" s="8"/>
      <c r="X9640" s="60"/>
    </row>
    <row r="9641" spans="1:27" ht="9.75" outlineLevel="5" x14ac:dyDescent="0.2">
      <c r="A9641" s="130"/>
      <c r="B9641" s="131"/>
      <c r="C9641" s="131"/>
      <c r="D9641" s="132"/>
      <c r="E9641" s="136" t="s">
        <v>0</v>
      </c>
      <c r="F9641" s="159" t="s">
        <v>3967</v>
      </c>
      <c r="G9641" s="159"/>
      <c r="H9641" s="160"/>
      <c r="I9641" s="161"/>
      <c r="J9641" s="162"/>
      <c r="K9641" s="134"/>
      <c r="L9641" s="134"/>
      <c r="M9641" s="134"/>
      <c r="N9641" s="134"/>
      <c r="O9641" s="135"/>
      <c r="P9641" s="135"/>
      <c r="Q9641" s="135"/>
      <c r="R9641" s="132"/>
      <c r="S9641" s="132"/>
      <c r="T9641" s="131"/>
      <c r="U9641" s="6"/>
      <c r="V9641" s="8"/>
      <c r="W9641" s="8"/>
      <c r="X9641" s="133" t="str">
        <f>F9641</f>
        <v>Vysekání rýh pro montáž trubek a kabelů v kamenných nebo betonových zdech hloubky přes 5 do 7 cm a šířky přes 7 do 10 cm</v>
      </c>
      <c r="Y9641" s="9"/>
      <c r="AA9641" s="11"/>
    </row>
    <row r="9642" spans="1:27" ht="7.5" customHeight="1" outlineLevel="5" x14ac:dyDescent="0.15">
      <c r="B9642" s="69"/>
      <c r="C9642" s="69"/>
      <c r="D9642" s="60"/>
      <c r="E9642" s="60"/>
      <c r="F9642" s="61"/>
      <c r="G9642" s="60"/>
      <c r="H9642" s="65"/>
      <c r="I9642" s="105"/>
      <c r="J9642" s="63"/>
      <c r="K9642" s="65"/>
      <c r="L9642" s="65"/>
      <c r="M9642" s="65"/>
      <c r="N9642" s="65"/>
      <c r="O9642" s="63"/>
      <c r="P9642" s="63"/>
      <c r="Q9642" s="63"/>
      <c r="R9642" s="60"/>
      <c r="S9642" s="60"/>
      <c r="T9642" s="69"/>
      <c r="U9642" s="8"/>
      <c r="X9642" s="60"/>
    </row>
    <row r="9643" spans="1:27" ht="11.25" outlineLevel="4" x14ac:dyDescent="0.2">
      <c r="A9643" s="4"/>
      <c r="B9643" s="120"/>
      <c r="C9643" s="121">
        <v>7</v>
      </c>
      <c r="D9643" s="122" t="s">
        <v>3747</v>
      </c>
      <c r="E9643" s="123" t="s">
        <v>3968</v>
      </c>
      <c r="F9643" s="124" t="s">
        <v>3969</v>
      </c>
      <c r="G9643" s="122" t="s">
        <v>601</v>
      </c>
      <c r="H9643" s="125">
        <v>4.5</v>
      </c>
      <c r="I9643" s="126">
        <v>0</v>
      </c>
      <c r="J9643" s="127">
        <f>H9643*I9643</f>
        <v>0</v>
      </c>
      <c r="K9643" s="125"/>
      <c r="L9643" s="125">
        <f>H9643*K9643</f>
        <v>0</v>
      </c>
      <c r="M9643" s="125"/>
      <c r="N9643" s="125">
        <f>H9643*M9643</f>
        <v>0</v>
      </c>
      <c r="O9643" s="127">
        <v>15</v>
      </c>
      <c r="P9643" s="127">
        <f>J9643*(O9643/100)</f>
        <v>0</v>
      </c>
      <c r="Q9643" s="127">
        <f>J9643+P9643</f>
        <v>0</v>
      </c>
      <c r="R9643" s="128"/>
      <c r="S9643" s="128" t="s">
        <v>538</v>
      </c>
      <c r="T9643" s="129">
        <v>1</v>
      </c>
      <c r="U9643" s="8"/>
      <c r="V9643" s="8"/>
      <c r="W9643" s="8"/>
      <c r="X9643" s="60"/>
    </row>
    <row r="9644" spans="1:27" ht="9.75" outlineLevel="5" x14ac:dyDescent="0.2">
      <c r="A9644" s="130"/>
      <c r="B9644" s="131"/>
      <c r="C9644" s="131"/>
      <c r="D9644" s="132"/>
      <c r="E9644" s="136" t="s">
        <v>0</v>
      </c>
      <c r="F9644" s="159" t="s">
        <v>3970</v>
      </c>
      <c r="G9644" s="159"/>
      <c r="H9644" s="160"/>
      <c r="I9644" s="161"/>
      <c r="J9644" s="162"/>
      <c r="K9644" s="134"/>
      <c r="L9644" s="134"/>
      <c r="M9644" s="134"/>
      <c r="N9644" s="134"/>
      <c r="O9644" s="135"/>
      <c r="P9644" s="135"/>
      <c r="Q9644" s="135"/>
      <c r="R9644" s="132"/>
      <c r="S9644" s="132"/>
      <c r="T9644" s="131"/>
      <c r="U9644" s="6"/>
      <c r="V9644" s="8"/>
      <c r="W9644" s="8"/>
      <c r="X9644" s="133" t="str">
        <f>F9644</f>
        <v>Odvoz suti a vybouraných hmot svislá doprava suti a vybouraných hmot za první podlaží</v>
      </c>
      <c r="Y9644" s="9"/>
      <c r="AA9644" s="11"/>
    </row>
    <row r="9645" spans="1:27" ht="7.5" customHeight="1" outlineLevel="5" x14ac:dyDescent="0.15">
      <c r="B9645" s="69"/>
      <c r="C9645" s="69"/>
      <c r="D9645" s="60"/>
      <c r="E9645" s="60"/>
      <c r="F9645" s="61"/>
      <c r="G9645" s="60"/>
      <c r="H9645" s="65"/>
      <c r="I9645" s="105"/>
      <c r="J9645" s="63"/>
      <c r="K9645" s="65"/>
      <c r="L9645" s="65"/>
      <c r="M9645" s="65"/>
      <c r="N9645" s="65"/>
      <c r="O9645" s="63"/>
      <c r="P9645" s="63"/>
      <c r="Q9645" s="63"/>
      <c r="R9645" s="60"/>
      <c r="S9645" s="60"/>
      <c r="T9645" s="69"/>
      <c r="U9645" s="8"/>
      <c r="X9645" s="60"/>
    </row>
    <row r="9646" spans="1:27" ht="11.25" outlineLevel="4" x14ac:dyDescent="0.2">
      <c r="A9646" s="4"/>
      <c r="B9646" s="120"/>
      <c r="C9646" s="121">
        <v>8</v>
      </c>
      <c r="D9646" s="122" t="s">
        <v>3747</v>
      </c>
      <c r="E9646" s="123" t="s">
        <v>3971</v>
      </c>
      <c r="F9646" s="124" t="s">
        <v>3972</v>
      </c>
      <c r="G9646" s="122" t="s">
        <v>601</v>
      </c>
      <c r="H9646" s="125">
        <v>4.5</v>
      </c>
      <c r="I9646" s="126">
        <v>0</v>
      </c>
      <c r="J9646" s="127">
        <f>H9646*I9646</f>
        <v>0</v>
      </c>
      <c r="K9646" s="125"/>
      <c r="L9646" s="125">
        <f>H9646*K9646</f>
        <v>0</v>
      </c>
      <c r="M9646" s="125"/>
      <c r="N9646" s="125">
        <f>H9646*M9646</f>
        <v>0</v>
      </c>
      <c r="O9646" s="127">
        <v>15</v>
      </c>
      <c r="P9646" s="127">
        <f>J9646*(O9646/100)</f>
        <v>0</v>
      </c>
      <c r="Q9646" s="127">
        <f>J9646+P9646</f>
        <v>0</v>
      </c>
      <c r="R9646" s="128"/>
      <c r="S9646" s="128" t="s">
        <v>538</v>
      </c>
      <c r="T9646" s="129">
        <v>1</v>
      </c>
      <c r="U9646" s="8"/>
      <c r="V9646" s="8"/>
      <c r="W9646" s="8"/>
      <c r="X9646" s="60"/>
    </row>
    <row r="9647" spans="1:27" ht="9.75" outlineLevel="5" x14ac:dyDescent="0.2">
      <c r="A9647" s="130"/>
      <c r="B9647" s="131"/>
      <c r="C9647" s="131"/>
      <c r="D9647" s="132"/>
      <c r="E9647" s="136" t="s">
        <v>0</v>
      </c>
      <c r="F9647" s="159" t="s">
        <v>3973</v>
      </c>
      <c r="G9647" s="159"/>
      <c r="H9647" s="160"/>
      <c r="I9647" s="161"/>
      <c r="J9647" s="162"/>
      <c r="K9647" s="134"/>
      <c r="L9647" s="134"/>
      <c r="M9647" s="134"/>
      <c r="N9647" s="134"/>
      <c r="O9647" s="135"/>
      <c r="P9647" s="135"/>
      <c r="Q9647" s="135"/>
      <c r="R9647" s="132"/>
      <c r="S9647" s="132"/>
      <c r="T9647" s="131"/>
      <c r="U9647" s="6"/>
      <c r="V9647" s="8"/>
      <c r="W9647" s="8"/>
      <c r="X9647" s="133" t="str">
        <f>F9647</f>
        <v>Odvoz suti a vybouraných hmot odvoz suti a vybouraných hmot do 1 km</v>
      </c>
      <c r="Y9647" s="9"/>
      <c r="AA9647" s="11"/>
    </row>
    <row r="9648" spans="1:27" ht="7.5" customHeight="1" outlineLevel="5" x14ac:dyDescent="0.15">
      <c r="B9648" s="69"/>
      <c r="C9648" s="69"/>
      <c r="D9648" s="60"/>
      <c r="E9648" s="60"/>
      <c r="F9648" s="61"/>
      <c r="G9648" s="60"/>
      <c r="H9648" s="65"/>
      <c r="I9648" s="105"/>
      <c r="J9648" s="63"/>
      <c r="K9648" s="65"/>
      <c r="L9648" s="65"/>
      <c r="M9648" s="65"/>
      <c r="N9648" s="65"/>
      <c r="O9648" s="63"/>
      <c r="P9648" s="63"/>
      <c r="Q9648" s="63"/>
      <c r="R9648" s="60"/>
      <c r="S9648" s="60"/>
      <c r="T9648" s="69"/>
      <c r="U9648" s="8"/>
      <c r="X9648" s="60"/>
    </row>
    <row r="9649" spans="1:27" ht="22.5" outlineLevel="4" x14ac:dyDescent="0.2">
      <c r="A9649" s="4"/>
      <c r="B9649" s="120"/>
      <c r="C9649" s="121">
        <v>9</v>
      </c>
      <c r="D9649" s="122" t="s">
        <v>3747</v>
      </c>
      <c r="E9649" s="123" t="s">
        <v>3974</v>
      </c>
      <c r="F9649" s="124" t="s">
        <v>3975</v>
      </c>
      <c r="G9649" s="122" t="s">
        <v>601</v>
      </c>
      <c r="H9649" s="125">
        <v>4.5</v>
      </c>
      <c r="I9649" s="126">
        <v>0</v>
      </c>
      <c r="J9649" s="127">
        <f>H9649*I9649</f>
        <v>0</v>
      </c>
      <c r="K9649" s="125"/>
      <c r="L9649" s="125">
        <f>H9649*K9649</f>
        <v>0</v>
      </c>
      <c r="M9649" s="125"/>
      <c r="N9649" s="125">
        <f>H9649*M9649</f>
        <v>0</v>
      </c>
      <c r="O9649" s="127">
        <v>15</v>
      </c>
      <c r="P9649" s="127">
        <f>J9649*(O9649/100)</f>
        <v>0</v>
      </c>
      <c r="Q9649" s="127">
        <f>J9649+P9649</f>
        <v>0</v>
      </c>
      <c r="R9649" s="128"/>
      <c r="S9649" s="128" t="s">
        <v>538</v>
      </c>
      <c r="T9649" s="129">
        <v>1</v>
      </c>
      <c r="U9649" s="8"/>
      <c r="V9649" s="8"/>
      <c r="W9649" s="8"/>
      <c r="X9649" s="60"/>
    </row>
    <row r="9650" spans="1:27" ht="9.75" outlineLevel="5" x14ac:dyDescent="0.2">
      <c r="A9650" s="130"/>
      <c r="B9650" s="131"/>
      <c r="C9650" s="131"/>
      <c r="D9650" s="132"/>
      <c r="E9650" s="136" t="s">
        <v>0</v>
      </c>
      <c r="F9650" s="159" t="s">
        <v>3976</v>
      </c>
      <c r="G9650" s="159"/>
      <c r="H9650" s="160"/>
      <c r="I9650" s="161"/>
      <c r="J9650" s="162"/>
      <c r="K9650" s="134"/>
      <c r="L9650" s="134"/>
      <c r="M9650" s="134"/>
      <c r="N9650" s="134"/>
      <c r="O9650" s="135"/>
      <c r="P9650" s="135"/>
      <c r="Q9650" s="135"/>
      <c r="R9650" s="132"/>
      <c r="S9650" s="132"/>
      <c r="T9650" s="131"/>
      <c r="U9650" s="6"/>
      <c r="V9650" s="8"/>
      <c r="W9650" s="8"/>
      <c r="X9650" s="133" t="str">
        <f>F9650</f>
        <v>Poplatek za uložení stavebního odpadu (skládkovné) na recyklační skládce z armovaného betonu zatříděného do Katalogu odpadů pod kódem 17 01 01</v>
      </c>
      <c r="Y9650" s="9"/>
      <c r="AA9650" s="11"/>
    </row>
    <row r="9651" spans="1:27" ht="7.5" customHeight="1" outlineLevel="5" x14ac:dyDescent="0.15">
      <c r="B9651" s="69"/>
      <c r="C9651" s="69"/>
      <c r="D9651" s="60"/>
      <c r="E9651" s="60"/>
      <c r="F9651" s="61"/>
      <c r="G9651" s="60"/>
      <c r="H9651" s="65"/>
      <c r="I9651" s="105"/>
      <c r="J9651" s="63"/>
      <c r="K9651" s="65"/>
      <c r="L9651" s="65"/>
      <c r="M9651" s="65"/>
      <c r="N9651" s="65"/>
      <c r="O9651" s="63"/>
      <c r="P9651" s="63"/>
      <c r="Q9651" s="63"/>
      <c r="R9651" s="60"/>
      <c r="S9651" s="60"/>
      <c r="T9651" s="69"/>
      <c r="U9651" s="8"/>
      <c r="X9651" s="60"/>
    </row>
    <row r="9652" spans="1:27" outlineLevel="4" x14ac:dyDescent="0.15">
      <c r="B9652" s="6"/>
      <c r="C9652" s="6"/>
      <c r="D9652" s="6"/>
      <c r="E9652" s="6"/>
      <c r="F9652" s="6"/>
      <c r="G9652" s="6"/>
      <c r="H9652" s="6"/>
      <c r="I9652" s="8"/>
      <c r="J9652" s="8"/>
      <c r="K9652" s="6"/>
      <c r="L9652" s="6"/>
      <c r="M9652" s="6"/>
      <c r="N9652" s="6"/>
      <c r="O9652" s="6"/>
      <c r="P9652" s="8"/>
      <c r="Q9652" s="8"/>
      <c r="R9652" s="8"/>
      <c r="S9652" s="6"/>
      <c r="T9652" s="6"/>
      <c r="X9652" s="6"/>
    </row>
    <row r="9653" spans="1:27" ht="11.25" outlineLevel="3" x14ac:dyDescent="0.2">
      <c r="A9653" s="96" t="s">
        <v>356</v>
      </c>
      <c r="B9653" s="100">
        <v>4</v>
      </c>
      <c r="C9653" s="114"/>
      <c r="D9653" s="115" t="s">
        <v>533</v>
      </c>
      <c r="E9653" s="115"/>
      <c r="F9653" s="116" t="s">
        <v>196</v>
      </c>
      <c r="G9653" s="115"/>
      <c r="H9653" s="117"/>
      <c r="I9653" s="118"/>
      <c r="J9653" s="98">
        <f>SUBTOTAL(9,J9654:J9660)</f>
        <v>0</v>
      </c>
      <c r="K9653" s="117"/>
      <c r="L9653" s="99">
        <f>SUBTOTAL(9,L9654:L9660)</f>
        <v>0</v>
      </c>
      <c r="M9653" s="117"/>
      <c r="N9653" s="99">
        <f>SUBTOTAL(9,N9654:N9660)</f>
        <v>0</v>
      </c>
      <c r="O9653" s="119"/>
      <c r="P9653" s="98">
        <f>SUBTOTAL(9,P9654:P9660)</f>
        <v>0</v>
      </c>
      <c r="Q9653" s="98">
        <f>SUBTOTAL(9,Q9654:Q9660)</f>
        <v>0</v>
      </c>
      <c r="R9653" s="115"/>
      <c r="S9653" s="115"/>
      <c r="T9653" s="100">
        <f>SUBTOTAL(9,T9654:T9660)</f>
        <v>2</v>
      </c>
      <c r="U9653" s="6"/>
      <c r="V9653" s="8"/>
      <c r="W9653" s="8"/>
      <c r="X9653" s="60"/>
    </row>
    <row r="9654" spans="1:27" ht="11.25" outlineLevel="4" x14ac:dyDescent="0.2">
      <c r="A9654" s="4"/>
      <c r="B9654" s="120"/>
      <c r="C9654" s="121">
        <v>1</v>
      </c>
      <c r="D9654" s="122" t="s">
        <v>534</v>
      </c>
      <c r="E9654" s="123" t="s">
        <v>3977</v>
      </c>
      <c r="F9654" s="124" t="s">
        <v>3978</v>
      </c>
      <c r="G9654" s="122" t="s">
        <v>724</v>
      </c>
      <c r="H9654" s="125">
        <v>1</v>
      </c>
      <c r="I9654" s="126">
        <v>0</v>
      </c>
      <c r="J9654" s="127">
        <f>H9654*I9654</f>
        <v>0</v>
      </c>
      <c r="K9654" s="125"/>
      <c r="L9654" s="125">
        <f>H9654*K9654</f>
        <v>0</v>
      </c>
      <c r="M9654" s="125"/>
      <c r="N9654" s="125">
        <f>H9654*M9654</f>
        <v>0</v>
      </c>
      <c r="O9654" s="127">
        <v>15</v>
      </c>
      <c r="P9654" s="127">
        <f>J9654*(O9654/100)</f>
        <v>0</v>
      </c>
      <c r="Q9654" s="127">
        <f>J9654+P9654</f>
        <v>0</v>
      </c>
      <c r="R9654" s="128"/>
      <c r="S9654" s="128" t="s">
        <v>538</v>
      </c>
      <c r="T9654" s="129">
        <v>1</v>
      </c>
      <c r="U9654" s="8"/>
      <c r="V9654" s="8"/>
      <c r="W9654" s="8"/>
      <c r="X9654" s="60"/>
    </row>
    <row r="9655" spans="1:27" ht="9.75" outlineLevel="5" x14ac:dyDescent="0.2">
      <c r="A9655" s="130"/>
      <c r="B9655" s="131"/>
      <c r="C9655" s="131"/>
      <c r="D9655" s="132"/>
      <c r="E9655" s="136" t="s">
        <v>0</v>
      </c>
      <c r="F9655" s="159" t="s">
        <v>3979</v>
      </c>
      <c r="G9655" s="159"/>
      <c r="H9655" s="160"/>
      <c r="I9655" s="161"/>
      <c r="J9655" s="162"/>
      <c r="K9655" s="134"/>
      <c r="L9655" s="134"/>
      <c r="M9655" s="134"/>
      <c r="N9655" s="134"/>
      <c r="O9655" s="135"/>
      <c r="P9655" s="135"/>
      <c r="Q9655" s="135"/>
      <c r="R9655" s="132"/>
      <c r="S9655" s="132"/>
      <c r="T9655" s="131"/>
      <c r="U9655" s="6"/>
      <c r="V9655" s="8"/>
      <c r="W9655" s="8"/>
      <c r="X9655" s="133" t="str">
        <f>F9655</f>
        <v>Zkoušky a prohlídky elektrických rozvodů a zařízení celková prohlídka a vyhotovení revizní zprávy pro objem montážních prací přes 500 do 1000 tis. Kč</v>
      </c>
      <c r="Y9655" s="9"/>
      <c r="AA9655" s="11"/>
    </row>
    <row r="9656" spans="1:27" ht="7.5" customHeight="1" outlineLevel="5" x14ac:dyDescent="0.15">
      <c r="B9656" s="69"/>
      <c r="C9656" s="69"/>
      <c r="D9656" s="60"/>
      <c r="E9656" s="60"/>
      <c r="F9656" s="61"/>
      <c r="G9656" s="60"/>
      <c r="H9656" s="65"/>
      <c r="I9656" s="105"/>
      <c r="J9656" s="63"/>
      <c r="K9656" s="65"/>
      <c r="L9656" s="65"/>
      <c r="M9656" s="65"/>
      <c r="N9656" s="65"/>
      <c r="O9656" s="63"/>
      <c r="P9656" s="63"/>
      <c r="Q9656" s="63"/>
      <c r="R9656" s="60"/>
      <c r="S9656" s="60"/>
      <c r="T9656" s="69"/>
      <c r="U9656" s="8"/>
      <c r="X9656" s="60"/>
    </row>
    <row r="9657" spans="1:27" ht="11.25" outlineLevel="4" x14ac:dyDescent="0.2">
      <c r="A9657" s="4"/>
      <c r="B9657" s="120"/>
      <c r="C9657" s="121">
        <v>2</v>
      </c>
      <c r="D9657" s="122" t="s">
        <v>534</v>
      </c>
      <c r="E9657" s="123" t="s">
        <v>3980</v>
      </c>
      <c r="F9657" s="124" t="s">
        <v>3981</v>
      </c>
      <c r="G9657" s="122" t="s">
        <v>724</v>
      </c>
      <c r="H9657" s="125">
        <v>1</v>
      </c>
      <c r="I9657" s="126">
        <v>0</v>
      </c>
      <c r="J9657" s="127">
        <f>H9657*I9657</f>
        <v>0</v>
      </c>
      <c r="K9657" s="125"/>
      <c r="L9657" s="125">
        <f>H9657*K9657</f>
        <v>0</v>
      </c>
      <c r="M9657" s="125"/>
      <c r="N9657" s="125">
        <f>H9657*M9657</f>
        <v>0</v>
      </c>
      <c r="O9657" s="127">
        <v>15</v>
      </c>
      <c r="P9657" s="127">
        <f>J9657*(O9657/100)</f>
        <v>0</v>
      </c>
      <c r="Q9657" s="127">
        <f>J9657+P9657</f>
        <v>0</v>
      </c>
      <c r="R9657" s="128"/>
      <c r="S9657" s="128" t="s">
        <v>538</v>
      </c>
      <c r="T9657" s="129">
        <v>1</v>
      </c>
      <c r="U9657" s="8"/>
      <c r="V9657" s="8"/>
      <c r="W9657" s="8"/>
      <c r="X9657" s="60"/>
    </row>
    <row r="9658" spans="1:27" ht="19.5" outlineLevel="5" x14ac:dyDescent="0.2">
      <c r="A9658" s="130"/>
      <c r="B9658" s="131"/>
      <c r="C9658" s="131"/>
      <c r="D9658" s="132"/>
      <c r="E9658" s="136" t="s">
        <v>0</v>
      </c>
      <c r="F9658" s="159" t="s">
        <v>3982</v>
      </c>
      <c r="G9658" s="159"/>
      <c r="H9658" s="160"/>
      <c r="I9658" s="161"/>
      <c r="J9658" s="162"/>
      <c r="K9658" s="134"/>
      <c r="L9658" s="134"/>
      <c r="M9658" s="134"/>
      <c r="N9658" s="134"/>
      <c r="O9658" s="135"/>
      <c r="P9658" s="135"/>
      <c r="Q9658" s="135"/>
      <c r="R9658" s="132"/>
      <c r="S9658" s="132"/>
      <c r="T9658" s="131"/>
      <c r="U9658" s="6"/>
      <c r="V9658" s="8"/>
      <c r="W9658" s="8"/>
      <c r="X9658" s="133" t="str">
        <f>F9658</f>
        <v>Zkoušky a prohlídky elektrických rozvodů a zařízení celková prohlídka a vyhotovení revizní zprávy pro objem montážních prací Příplatek k ceně 0003 za každých dalších i započatých 500 tis. Kč přes 1000 tis. Kč</v>
      </c>
      <c r="Y9658" s="9"/>
      <c r="AA9658" s="11"/>
    </row>
    <row r="9659" spans="1:27" ht="7.5" customHeight="1" outlineLevel="5" x14ac:dyDescent="0.15">
      <c r="B9659" s="69"/>
      <c r="C9659" s="69"/>
      <c r="D9659" s="60"/>
      <c r="E9659" s="60"/>
      <c r="F9659" s="61"/>
      <c r="G9659" s="60"/>
      <c r="H9659" s="65"/>
      <c r="I9659" s="105"/>
      <c r="J9659" s="63"/>
      <c r="K9659" s="65"/>
      <c r="L9659" s="65"/>
      <c r="M9659" s="65"/>
      <c r="N9659" s="65"/>
      <c r="O9659" s="63"/>
      <c r="P9659" s="63"/>
      <c r="Q9659" s="63"/>
      <c r="R9659" s="60"/>
      <c r="S9659" s="60"/>
      <c r="T9659" s="69"/>
      <c r="U9659" s="8"/>
      <c r="X9659" s="60"/>
    </row>
    <row r="9660" spans="1:27" outlineLevel="4" x14ac:dyDescent="0.15">
      <c r="B9660" s="6"/>
      <c r="C9660" s="6"/>
      <c r="D9660" s="6"/>
      <c r="E9660" s="6"/>
      <c r="F9660" s="6"/>
      <c r="G9660" s="6"/>
      <c r="H9660" s="6"/>
      <c r="I9660" s="8"/>
      <c r="J9660" s="8"/>
      <c r="K9660" s="6"/>
      <c r="L9660" s="6"/>
      <c r="M9660" s="6"/>
      <c r="N9660" s="6"/>
      <c r="O9660" s="6"/>
      <c r="P9660" s="8"/>
      <c r="Q9660" s="8"/>
      <c r="R9660" s="8"/>
      <c r="S9660" s="6"/>
      <c r="T9660" s="6"/>
      <c r="X9660" s="6"/>
    </row>
    <row r="9661" spans="1:27" ht="11.25" outlineLevel="3" x14ac:dyDescent="0.2">
      <c r="A9661" s="96" t="s">
        <v>357</v>
      </c>
      <c r="B9661" s="100">
        <v>4</v>
      </c>
      <c r="C9661" s="114"/>
      <c r="D9661" s="115" t="s">
        <v>533</v>
      </c>
      <c r="E9661" s="115"/>
      <c r="F9661" s="116" t="s">
        <v>198</v>
      </c>
      <c r="G9661" s="115"/>
      <c r="H9661" s="117"/>
      <c r="I9661" s="118"/>
      <c r="J9661" s="98">
        <f>SUBTOTAL(9,J9662:J9665)</f>
        <v>0</v>
      </c>
      <c r="K9661" s="117"/>
      <c r="L9661" s="99">
        <f>SUBTOTAL(9,L9662:L9665)</f>
        <v>0</v>
      </c>
      <c r="M9661" s="117"/>
      <c r="N9661" s="99">
        <f>SUBTOTAL(9,N9662:N9665)</f>
        <v>0</v>
      </c>
      <c r="O9661" s="119"/>
      <c r="P9661" s="98">
        <f>SUBTOTAL(9,P9662:P9665)</f>
        <v>0</v>
      </c>
      <c r="Q9661" s="98">
        <f>SUBTOTAL(9,Q9662:Q9665)</f>
        <v>0</v>
      </c>
      <c r="R9661" s="115"/>
      <c r="S9661" s="115"/>
      <c r="T9661" s="100">
        <f>SUBTOTAL(9,T9662:T9665)</f>
        <v>1</v>
      </c>
      <c r="U9661" s="6"/>
      <c r="V9661" s="8"/>
      <c r="W9661" s="8"/>
      <c r="X9661" s="60"/>
    </row>
    <row r="9662" spans="1:27" ht="11.25" outlineLevel="4" x14ac:dyDescent="0.2">
      <c r="A9662" s="4"/>
      <c r="B9662" s="120"/>
      <c r="C9662" s="121">
        <v>1</v>
      </c>
      <c r="D9662" s="122" t="s">
        <v>760</v>
      </c>
      <c r="E9662" s="123" t="s">
        <v>3983</v>
      </c>
      <c r="F9662" s="124" t="s">
        <v>3984</v>
      </c>
      <c r="G9662" s="122" t="s">
        <v>3757</v>
      </c>
      <c r="H9662" s="125">
        <v>40</v>
      </c>
      <c r="I9662" s="126">
        <v>0</v>
      </c>
      <c r="J9662" s="127">
        <f>H9662*I9662</f>
        <v>0</v>
      </c>
      <c r="K9662" s="125"/>
      <c r="L9662" s="125">
        <f>H9662*K9662</f>
        <v>0</v>
      </c>
      <c r="M9662" s="125"/>
      <c r="N9662" s="125">
        <f>H9662*M9662</f>
        <v>0</v>
      </c>
      <c r="O9662" s="127">
        <v>15</v>
      </c>
      <c r="P9662" s="127">
        <f>J9662*(O9662/100)</f>
        <v>0</v>
      </c>
      <c r="Q9662" s="127">
        <f>J9662+P9662</f>
        <v>0</v>
      </c>
      <c r="R9662" s="128"/>
      <c r="S9662" s="128" t="s">
        <v>776</v>
      </c>
      <c r="T9662" s="129">
        <v>1</v>
      </c>
      <c r="U9662" s="8"/>
      <c r="V9662" s="8"/>
      <c r="W9662" s="8"/>
      <c r="X9662" s="60"/>
    </row>
    <row r="9663" spans="1:27" ht="9.75" outlineLevel="5" x14ac:dyDescent="0.2">
      <c r="A9663" s="130"/>
      <c r="B9663" s="131"/>
      <c r="C9663" s="131"/>
      <c r="D9663" s="132"/>
      <c r="E9663" s="136" t="s">
        <v>0</v>
      </c>
      <c r="F9663" s="159" t="s">
        <v>763</v>
      </c>
      <c r="G9663" s="159"/>
      <c r="H9663" s="160"/>
      <c r="I9663" s="161"/>
      <c r="J9663" s="162"/>
      <c r="K9663" s="134"/>
      <c r="L9663" s="134"/>
      <c r="M9663" s="134"/>
      <c r="N9663" s="134"/>
      <c r="O9663" s="135"/>
      <c r="P9663" s="135"/>
      <c r="Q9663" s="135"/>
      <c r="R9663" s="132"/>
      <c r="S9663" s="132"/>
      <c r="T9663" s="131"/>
      <c r="U9663" s="6"/>
      <c r="V9663" s="8"/>
      <c r="W9663" s="8"/>
      <c r="X9663" s="133" t="str">
        <f>F9663</f>
        <v>---</v>
      </c>
      <c r="Y9663" s="9"/>
      <c r="AA9663" s="11"/>
    </row>
    <row r="9664" spans="1:27" ht="7.5" customHeight="1" outlineLevel="5" x14ac:dyDescent="0.15">
      <c r="B9664" s="69"/>
      <c r="C9664" s="69"/>
      <c r="D9664" s="60"/>
      <c r="E9664" s="60"/>
      <c r="F9664" s="61"/>
      <c r="G9664" s="60"/>
      <c r="H9664" s="65"/>
      <c r="I9664" s="105"/>
      <c r="J9664" s="63"/>
      <c r="K9664" s="65"/>
      <c r="L9664" s="65"/>
      <c r="M9664" s="65"/>
      <c r="N9664" s="65"/>
      <c r="O9664" s="63"/>
      <c r="P9664" s="63"/>
      <c r="Q9664" s="63"/>
      <c r="R9664" s="60"/>
      <c r="S9664" s="60"/>
      <c r="T9664" s="69"/>
      <c r="U9664" s="8"/>
      <c r="X9664" s="60"/>
    </row>
    <row r="9665" spans="1:27" outlineLevel="4" x14ac:dyDescent="0.15">
      <c r="B9665" s="6"/>
      <c r="C9665" s="6"/>
      <c r="D9665" s="6"/>
      <c r="E9665" s="6"/>
      <c r="F9665" s="6"/>
      <c r="G9665" s="6"/>
      <c r="H9665" s="6"/>
      <c r="I9665" s="8"/>
      <c r="J9665" s="8"/>
      <c r="K9665" s="6"/>
      <c r="L9665" s="6"/>
      <c r="M9665" s="6"/>
      <c r="N9665" s="6"/>
      <c r="O9665" s="6"/>
      <c r="P9665" s="8"/>
      <c r="Q9665" s="8"/>
      <c r="R9665" s="8"/>
      <c r="S9665" s="6"/>
      <c r="T9665" s="6"/>
      <c r="X9665" s="6"/>
    </row>
    <row r="9666" spans="1:27" ht="11.25" outlineLevel="3" x14ac:dyDescent="0.2">
      <c r="A9666" s="96" t="s">
        <v>358</v>
      </c>
      <c r="B9666" s="100">
        <v>4</v>
      </c>
      <c r="C9666" s="114"/>
      <c r="D9666" s="115" t="s">
        <v>533</v>
      </c>
      <c r="E9666" s="115"/>
      <c r="F9666" s="116" t="s">
        <v>200</v>
      </c>
      <c r="G9666" s="115"/>
      <c r="H9666" s="117"/>
      <c r="I9666" s="118"/>
      <c r="J9666" s="98">
        <f>SUBTOTAL(9,J9667:J9670)</f>
        <v>0</v>
      </c>
      <c r="K9666" s="117"/>
      <c r="L9666" s="99">
        <f>SUBTOTAL(9,L9667:L9670)</f>
        <v>0</v>
      </c>
      <c r="M9666" s="117"/>
      <c r="N9666" s="99">
        <f>SUBTOTAL(9,N9667:N9670)</f>
        <v>0</v>
      </c>
      <c r="O9666" s="119"/>
      <c r="P9666" s="98">
        <f>SUBTOTAL(9,P9667:P9670)</f>
        <v>0</v>
      </c>
      <c r="Q9666" s="98">
        <f>SUBTOTAL(9,Q9667:Q9670)</f>
        <v>0</v>
      </c>
      <c r="R9666" s="115"/>
      <c r="S9666" s="115"/>
      <c r="T9666" s="100">
        <f>SUBTOTAL(9,T9667:T9670)</f>
        <v>1</v>
      </c>
      <c r="U9666" s="6"/>
      <c r="V9666" s="8"/>
      <c r="W9666" s="8"/>
      <c r="X9666" s="60"/>
    </row>
    <row r="9667" spans="1:27" ht="11.25" outlineLevel="4" x14ac:dyDescent="0.2">
      <c r="A9667" s="4"/>
      <c r="B9667" s="120"/>
      <c r="C9667" s="121">
        <v>1</v>
      </c>
      <c r="D9667" s="122" t="s">
        <v>760</v>
      </c>
      <c r="E9667" s="123" t="s">
        <v>3985</v>
      </c>
      <c r="F9667" s="124" t="s">
        <v>3986</v>
      </c>
      <c r="G9667" s="122" t="s">
        <v>3757</v>
      </c>
      <c r="H9667" s="125">
        <v>15</v>
      </c>
      <c r="I9667" s="126">
        <v>0</v>
      </c>
      <c r="J9667" s="127">
        <f>H9667*I9667</f>
        <v>0</v>
      </c>
      <c r="K9667" s="125"/>
      <c r="L9667" s="125">
        <f>H9667*K9667</f>
        <v>0</v>
      </c>
      <c r="M9667" s="125"/>
      <c r="N9667" s="125">
        <f>H9667*M9667</f>
        <v>0</v>
      </c>
      <c r="O9667" s="127">
        <v>15</v>
      </c>
      <c r="P9667" s="127">
        <f>J9667*(O9667/100)</f>
        <v>0</v>
      </c>
      <c r="Q9667" s="127">
        <f>J9667+P9667</f>
        <v>0</v>
      </c>
      <c r="R9667" s="128"/>
      <c r="S9667" s="128" t="s">
        <v>776</v>
      </c>
      <c r="T9667" s="129">
        <v>1</v>
      </c>
      <c r="U9667" s="8"/>
      <c r="V9667" s="8"/>
      <c r="W9667" s="8"/>
      <c r="X9667" s="60"/>
    </row>
    <row r="9668" spans="1:27" ht="9.75" outlineLevel="5" x14ac:dyDescent="0.2">
      <c r="A9668" s="130"/>
      <c r="B9668" s="131"/>
      <c r="C9668" s="131"/>
      <c r="D9668" s="132"/>
      <c r="E9668" s="136" t="s">
        <v>0</v>
      </c>
      <c r="F9668" s="159" t="s">
        <v>763</v>
      </c>
      <c r="G9668" s="159"/>
      <c r="H9668" s="160"/>
      <c r="I9668" s="161"/>
      <c r="J9668" s="162"/>
      <c r="K9668" s="134"/>
      <c r="L9668" s="134"/>
      <c r="M9668" s="134"/>
      <c r="N9668" s="134"/>
      <c r="O9668" s="135"/>
      <c r="P9668" s="135"/>
      <c r="Q9668" s="135"/>
      <c r="R9668" s="132"/>
      <c r="S9668" s="132"/>
      <c r="T9668" s="131"/>
      <c r="U9668" s="6"/>
      <c r="V9668" s="8"/>
      <c r="W9668" s="8"/>
      <c r="X9668" s="133" t="str">
        <f>F9668</f>
        <v>---</v>
      </c>
      <c r="Y9668" s="9"/>
      <c r="AA9668" s="11"/>
    </row>
    <row r="9669" spans="1:27" ht="7.5" customHeight="1" outlineLevel="5" x14ac:dyDescent="0.15">
      <c r="B9669" s="69"/>
      <c r="C9669" s="69"/>
      <c r="D9669" s="60"/>
      <c r="E9669" s="60"/>
      <c r="F9669" s="61"/>
      <c r="G9669" s="60"/>
      <c r="H9669" s="65"/>
      <c r="I9669" s="105"/>
      <c r="J9669" s="63"/>
      <c r="K9669" s="65"/>
      <c r="L9669" s="65"/>
      <c r="M9669" s="65"/>
      <c r="N9669" s="65"/>
      <c r="O9669" s="63"/>
      <c r="P9669" s="63"/>
      <c r="Q9669" s="63"/>
      <c r="R9669" s="60"/>
      <c r="S9669" s="60"/>
      <c r="T9669" s="69"/>
      <c r="U9669" s="8"/>
      <c r="X9669" s="60"/>
    </row>
    <row r="9670" spans="1:27" outlineLevel="4" x14ac:dyDescent="0.15">
      <c r="B9670" s="6"/>
      <c r="C9670" s="6"/>
      <c r="D9670" s="6"/>
      <c r="E9670" s="6"/>
      <c r="F9670" s="6"/>
      <c r="G9670" s="6"/>
      <c r="H9670" s="6"/>
      <c r="I9670" s="8"/>
      <c r="J9670" s="8"/>
      <c r="K9670" s="6"/>
      <c r="L9670" s="6"/>
      <c r="M9670" s="6"/>
      <c r="N9670" s="6"/>
      <c r="O9670" s="6"/>
      <c r="P9670" s="8"/>
      <c r="Q9670" s="8"/>
      <c r="R9670" s="8"/>
      <c r="S9670" s="6"/>
      <c r="T9670" s="6"/>
      <c r="X9670" s="6"/>
    </row>
    <row r="9671" spans="1:27" ht="11.25" outlineLevel="3" x14ac:dyDescent="0.2">
      <c r="A9671" s="96" t="s">
        <v>359</v>
      </c>
      <c r="B9671" s="100">
        <v>4</v>
      </c>
      <c r="C9671" s="114"/>
      <c r="D9671" s="115" t="s">
        <v>533</v>
      </c>
      <c r="E9671" s="115"/>
      <c r="F9671" s="116" t="s">
        <v>202</v>
      </c>
      <c r="G9671" s="115"/>
      <c r="H9671" s="117"/>
      <c r="I9671" s="118"/>
      <c r="J9671" s="98">
        <f>SUBTOTAL(9,J9672:J9681)</f>
        <v>0</v>
      </c>
      <c r="K9671" s="117"/>
      <c r="L9671" s="99">
        <f>SUBTOTAL(9,L9672:L9681)</f>
        <v>0</v>
      </c>
      <c r="M9671" s="117"/>
      <c r="N9671" s="99">
        <f>SUBTOTAL(9,N9672:N9681)</f>
        <v>0</v>
      </c>
      <c r="O9671" s="119"/>
      <c r="P9671" s="98">
        <f>SUBTOTAL(9,P9672:P9681)</f>
        <v>0</v>
      </c>
      <c r="Q9671" s="98">
        <f>SUBTOTAL(9,Q9672:Q9681)</f>
        <v>0</v>
      </c>
      <c r="R9671" s="115"/>
      <c r="S9671" s="115"/>
      <c r="T9671" s="100">
        <f>SUBTOTAL(9,T9672:T9681)</f>
        <v>3</v>
      </c>
      <c r="U9671" s="6"/>
      <c r="V9671" s="8"/>
      <c r="W9671" s="8"/>
      <c r="X9671" s="60"/>
    </row>
    <row r="9672" spans="1:27" ht="11.25" outlineLevel="4" x14ac:dyDescent="0.2">
      <c r="A9672" s="4"/>
      <c r="B9672" s="120"/>
      <c r="C9672" s="121">
        <v>1</v>
      </c>
      <c r="D9672" s="122" t="s">
        <v>534</v>
      </c>
      <c r="E9672" s="123" t="s">
        <v>3987</v>
      </c>
      <c r="F9672" s="124" t="s">
        <v>3988</v>
      </c>
      <c r="G9672" s="122" t="s">
        <v>543</v>
      </c>
      <c r="H9672" s="125">
        <v>1.5</v>
      </c>
      <c r="I9672" s="126">
        <v>0</v>
      </c>
      <c r="J9672" s="127">
        <f>H9672*I9672</f>
        <v>0</v>
      </c>
      <c r="K9672" s="125"/>
      <c r="L9672" s="125">
        <f>H9672*K9672</f>
        <v>0</v>
      </c>
      <c r="M9672" s="125"/>
      <c r="N9672" s="125">
        <f>H9672*M9672</f>
        <v>0</v>
      </c>
      <c r="O9672" s="127">
        <v>15</v>
      </c>
      <c r="P9672" s="127">
        <f>J9672*(O9672/100)</f>
        <v>0</v>
      </c>
      <c r="Q9672" s="127">
        <f>J9672+P9672</f>
        <v>0</v>
      </c>
      <c r="R9672" s="128"/>
      <c r="S9672" s="128" t="s">
        <v>538</v>
      </c>
      <c r="T9672" s="129">
        <v>1</v>
      </c>
      <c r="U9672" s="8"/>
      <c r="V9672" s="8"/>
      <c r="W9672" s="8"/>
      <c r="X9672" s="60"/>
    </row>
    <row r="9673" spans="1:27" ht="9.75" outlineLevel="5" x14ac:dyDescent="0.2">
      <c r="A9673" s="130"/>
      <c r="B9673" s="131"/>
      <c r="C9673" s="131"/>
      <c r="D9673" s="132"/>
      <c r="E9673" s="136" t="s">
        <v>0</v>
      </c>
      <c r="F9673" s="159" t="s">
        <v>3989</v>
      </c>
      <c r="G9673" s="159"/>
      <c r="H9673" s="160"/>
      <c r="I9673" s="161"/>
      <c r="J9673" s="162"/>
      <c r="K9673" s="134"/>
      <c r="L9673" s="134"/>
      <c r="M9673" s="134"/>
      <c r="N9673" s="134"/>
      <c r="O9673" s="135"/>
      <c r="P9673" s="135"/>
      <c r="Q9673" s="135"/>
      <c r="R9673" s="132"/>
      <c r="S9673" s="132"/>
      <c r="T9673" s="131"/>
      <c r="U9673" s="6"/>
      <c r="V9673" s="8"/>
      <c r="W9673" s="8"/>
      <c r="X9673" s="133" t="str">
        <f>F9673</f>
        <v>Montáž a zhotovení ohnivzdorných konstrukcí pro elektrozařízení přepážek z desek nebo vyztužených omítek silikátových s výplní ve stěnovém průchodu, tl. do 150 mm</v>
      </c>
      <c r="Y9673" s="9"/>
      <c r="AA9673" s="11"/>
    </row>
    <row r="9674" spans="1:27" ht="7.5" customHeight="1" outlineLevel="5" x14ac:dyDescent="0.15">
      <c r="B9674" s="69"/>
      <c r="C9674" s="69"/>
      <c r="D9674" s="60"/>
      <c r="E9674" s="60"/>
      <c r="F9674" s="61"/>
      <c r="G9674" s="60"/>
      <c r="H9674" s="65"/>
      <c r="I9674" s="105"/>
      <c r="J9674" s="63"/>
      <c r="K9674" s="65"/>
      <c r="L9674" s="65"/>
      <c r="M9674" s="65"/>
      <c r="N9674" s="65"/>
      <c r="O9674" s="63"/>
      <c r="P9674" s="63"/>
      <c r="Q9674" s="63"/>
      <c r="R9674" s="60"/>
      <c r="S9674" s="60"/>
      <c r="T9674" s="69"/>
      <c r="U9674" s="8"/>
      <c r="X9674" s="60"/>
    </row>
    <row r="9675" spans="1:27" ht="11.25" outlineLevel="4" x14ac:dyDescent="0.2">
      <c r="A9675" s="4"/>
      <c r="B9675" s="120"/>
      <c r="C9675" s="121">
        <v>2</v>
      </c>
      <c r="D9675" s="122" t="s">
        <v>534</v>
      </c>
      <c r="E9675" s="123" t="s">
        <v>3990</v>
      </c>
      <c r="F9675" s="124" t="s">
        <v>3991</v>
      </c>
      <c r="G9675" s="122" t="s">
        <v>543</v>
      </c>
      <c r="H9675" s="125">
        <v>2</v>
      </c>
      <c r="I9675" s="126">
        <v>0</v>
      </c>
      <c r="J9675" s="127">
        <f>H9675*I9675</f>
        <v>0</v>
      </c>
      <c r="K9675" s="125"/>
      <c r="L9675" s="125">
        <f>H9675*K9675</f>
        <v>0</v>
      </c>
      <c r="M9675" s="125"/>
      <c r="N9675" s="125">
        <f>H9675*M9675</f>
        <v>0</v>
      </c>
      <c r="O9675" s="127">
        <v>15</v>
      </c>
      <c r="P9675" s="127">
        <f>J9675*(O9675/100)</f>
        <v>0</v>
      </c>
      <c r="Q9675" s="127">
        <f>J9675+P9675</f>
        <v>0</v>
      </c>
      <c r="R9675" s="128"/>
      <c r="S9675" s="128" t="s">
        <v>538</v>
      </c>
      <c r="T9675" s="129">
        <v>1</v>
      </c>
      <c r="U9675" s="8"/>
      <c r="V9675" s="8"/>
      <c r="W9675" s="8"/>
      <c r="X9675" s="60"/>
    </row>
    <row r="9676" spans="1:27" ht="9.75" outlineLevel="5" x14ac:dyDescent="0.2">
      <c r="A9676" s="130"/>
      <c r="B9676" s="131"/>
      <c r="C9676" s="131"/>
      <c r="D9676" s="132"/>
      <c r="E9676" s="136" t="s">
        <v>0</v>
      </c>
      <c r="F9676" s="159" t="s">
        <v>3992</v>
      </c>
      <c r="G9676" s="159"/>
      <c r="H9676" s="160"/>
      <c r="I9676" s="161"/>
      <c r="J9676" s="162"/>
      <c r="K9676" s="134"/>
      <c r="L9676" s="134"/>
      <c r="M9676" s="134"/>
      <c r="N9676" s="134"/>
      <c r="O9676" s="135"/>
      <c r="P9676" s="135"/>
      <c r="Q9676" s="135"/>
      <c r="R9676" s="132"/>
      <c r="S9676" s="132"/>
      <c r="T9676" s="131"/>
      <c r="U9676" s="6"/>
      <c r="V9676" s="8"/>
      <c r="W9676" s="8"/>
      <c r="X9676" s="133" t="str">
        <f>F9676</f>
        <v>Montáž a zhotovení ohnivzdorných konstrukcí pro elektrozařízení přepážek z desek nebo vyztužených omítek silikátových s výplní ve stropním průchodu, tl. do 200 mm</v>
      </c>
      <c r="Y9676" s="9"/>
      <c r="AA9676" s="11"/>
    </row>
    <row r="9677" spans="1:27" ht="7.5" customHeight="1" outlineLevel="5" x14ac:dyDescent="0.15">
      <c r="B9677" s="69"/>
      <c r="C9677" s="69"/>
      <c r="D9677" s="60"/>
      <c r="E9677" s="60"/>
      <c r="F9677" s="61"/>
      <c r="G9677" s="60"/>
      <c r="H9677" s="65"/>
      <c r="I9677" s="105"/>
      <c r="J9677" s="63"/>
      <c r="K9677" s="65"/>
      <c r="L9677" s="65"/>
      <c r="M9677" s="65"/>
      <c r="N9677" s="65"/>
      <c r="O9677" s="63"/>
      <c r="P9677" s="63"/>
      <c r="Q9677" s="63"/>
      <c r="R9677" s="60"/>
      <c r="S9677" s="60"/>
      <c r="T9677" s="69"/>
      <c r="U9677" s="8"/>
      <c r="X9677" s="60"/>
    </row>
    <row r="9678" spans="1:27" ht="11.25" outlineLevel="4" x14ac:dyDescent="0.2">
      <c r="A9678" s="4"/>
      <c r="B9678" s="120"/>
      <c r="C9678" s="121">
        <v>3</v>
      </c>
      <c r="D9678" s="122" t="s">
        <v>760</v>
      </c>
      <c r="E9678" s="123" t="s">
        <v>3993</v>
      </c>
      <c r="F9678" s="124" t="s">
        <v>3994</v>
      </c>
      <c r="G9678" s="122" t="s">
        <v>543</v>
      </c>
      <c r="H9678" s="125">
        <v>2</v>
      </c>
      <c r="I9678" s="126">
        <v>0</v>
      </c>
      <c r="J9678" s="127">
        <f>H9678*I9678</f>
        <v>0</v>
      </c>
      <c r="K9678" s="125"/>
      <c r="L9678" s="125">
        <f>H9678*K9678</f>
        <v>0</v>
      </c>
      <c r="M9678" s="125"/>
      <c r="N9678" s="125">
        <f>H9678*M9678</f>
        <v>0</v>
      </c>
      <c r="O9678" s="127">
        <v>15</v>
      </c>
      <c r="P9678" s="127">
        <f>J9678*(O9678/100)</f>
        <v>0</v>
      </c>
      <c r="Q9678" s="127">
        <f>J9678+P9678</f>
        <v>0</v>
      </c>
      <c r="R9678" s="128"/>
      <c r="S9678" s="128" t="s">
        <v>776</v>
      </c>
      <c r="T9678" s="129">
        <v>1</v>
      </c>
      <c r="U9678" s="8"/>
      <c r="V9678" s="8"/>
      <c r="W9678" s="8"/>
      <c r="X9678" s="60"/>
    </row>
    <row r="9679" spans="1:27" ht="9.75" outlineLevel="5" x14ac:dyDescent="0.2">
      <c r="A9679" s="130"/>
      <c r="B9679" s="131"/>
      <c r="C9679" s="131"/>
      <c r="D9679" s="132"/>
      <c r="E9679" s="136" t="s">
        <v>0</v>
      </c>
      <c r="F9679" s="159" t="s">
        <v>763</v>
      </c>
      <c r="G9679" s="159"/>
      <c r="H9679" s="160"/>
      <c r="I9679" s="161"/>
      <c r="J9679" s="162"/>
      <c r="K9679" s="134"/>
      <c r="L9679" s="134"/>
      <c r="M9679" s="134"/>
      <c r="N9679" s="134"/>
      <c r="O9679" s="135"/>
      <c r="P9679" s="135"/>
      <c r="Q9679" s="135"/>
      <c r="R9679" s="132"/>
      <c r="S9679" s="132"/>
      <c r="T9679" s="131"/>
      <c r="U9679" s="6"/>
      <c r="V9679" s="8"/>
      <c r="W9679" s="8"/>
      <c r="X9679" s="133" t="str">
        <f>F9679</f>
        <v>---</v>
      </c>
      <c r="Y9679" s="9"/>
      <c r="AA9679" s="11"/>
    </row>
    <row r="9680" spans="1:27" ht="7.5" customHeight="1" outlineLevel="5" x14ac:dyDescent="0.15">
      <c r="B9680" s="69"/>
      <c r="C9680" s="69"/>
      <c r="D9680" s="60"/>
      <c r="E9680" s="60"/>
      <c r="F9680" s="61"/>
      <c r="G9680" s="60"/>
      <c r="H9680" s="65"/>
      <c r="I9680" s="105"/>
      <c r="J9680" s="63"/>
      <c r="K9680" s="65"/>
      <c r="L9680" s="65"/>
      <c r="M9680" s="65"/>
      <c r="N9680" s="65"/>
      <c r="O9680" s="63"/>
      <c r="P9680" s="63"/>
      <c r="Q9680" s="63"/>
      <c r="R9680" s="60"/>
      <c r="S9680" s="60"/>
      <c r="T9680" s="69"/>
      <c r="U9680" s="8"/>
      <c r="X9680" s="60"/>
    </row>
    <row r="9681" spans="1:27" outlineLevel="4" x14ac:dyDescent="0.15">
      <c r="B9681" s="6"/>
      <c r="C9681" s="6"/>
      <c r="D9681" s="6"/>
      <c r="E9681" s="6"/>
      <c r="F9681" s="6"/>
      <c r="G9681" s="6"/>
      <c r="H9681" s="6"/>
      <c r="I9681" s="8"/>
      <c r="J9681" s="8"/>
      <c r="K9681" s="6"/>
      <c r="L9681" s="6"/>
      <c r="M9681" s="6"/>
      <c r="N9681" s="6"/>
      <c r="O9681" s="6"/>
      <c r="P9681" s="8"/>
      <c r="Q9681" s="8"/>
      <c r="R9681" s="8"/>
      <c r="S9681" s="6"/>
      <c r="T9681" s="6"/>
      <c r="X9681" s="6"/>
    </row>
    <row r="9682" spans="1:27" ht="11.25" outlineLevel="2" x14ac:dyDescent="0.2">
      <c r="A9682" s="96" t="s">
        <v>360</v>
      </c>
      <c r="B9682" s="100">
        <v>3</v>
      </c>
      <c r="C9682" s="114"/>
      <c r="D9682" s="115" t="s">
        <v>532</v>
      </c>
      <c r="E9682" s="115"/>
      <c r="F9682" s="116" t="s">
        <v>361</v>
      </c>
      <c r="G9682" s="115"/>
      <c r="H9682" s="117"/>
      <c r="I9682" s="118"/>
      <c r="J9682" s="98">
        <f>SUBTOTAL(9,J9683:J10166)</f>
        <v>0</v>
      </c>
      <c r="K9682" s="117"/>
      <c r="L9682" s="99">
        <f>SUBTOTAL(9,L9683:L10166)</f>
        <v>1.0600000000000002E-2</v>
      </c>
      <c r="M9682" s="117"/>
      <c r="N9682" s="99">
        <f>SUBTOTAL(9,N9683:N10166)</f>
        <v>4.2382499999999999</v>
      </c>
      <c r="O9682" s="119"/>
      <c r="P9682" s="98">
        <f>SUBTOTAL(9,P9683:P10166)</f>
        <v>0</v>
      </c>
      <c r="Q9682" s="98">
        <f>SUBTOTAL(9,Q9683:Q10166)</f>
        <v>0</v>
      </c>
      <c r="R9682" s="115"/>
      <c r="S9682" s="115"/>
      <c r="T9682" s="100">
        <f>SUBTOTAL(9,T9683:T10166)</f>
        <v>154</v>
      </c>
      <c r="U9682" s="6"/>
      <c r="V9682" s="8"/>
      <c r="W9682" s="8"/>
      <c r="X9682" s="60"/>
    </row>
    <row r="9683" spans="1:27" ht="11.25" outlineLevel="3" x14ac:dyDescent="0.2">
      <c r="A9683" s="96" t="s">
        <v>362</v>
      </c>
      <c r="B9683" s="100">
        <v>4</v>
      </c>
      <c r="C9683" s="114"/>
      <c r="D9683" s="115" t="s">
        <v>533</v>
      </c>
      <c r="E9683" s="115"/>
      <c r="F9683" s="116" t="s">
        <v>206</v>
      </c>
      <c r="G9683" s="115"/>
      <c r="H9683" s="117"/>
      <c r="I9683" s="118"/>
      <c r="J9683" s="98">
        <f>SUBTOTAL(9,J9684:J9771)</f>
        <v>0</v>
      </c>
      <c r="K9683" s="117"/>
      <c r="L9683" s="99">
        <f>SUBTOTAL(9,L9684:L9771)</f>
        <v>8.0000000000000004E-4</v>
      </c>
      <c r="M9683" s="117"/>
      <c r="N9683" s="99">
        <f>SUBTOTAL(9,N9684:N9771)</f>
        <v>0</v>
      </c>
      <c r="O9683" s="119"/>
      <c r="P9683" s="98">
        <f>SUBTOTAL(9,P9684:P9771)</f>
        <v>0</v>
      </c>
      <c r="Q9683" s="98">
        <f>SUBTOTAL(9,Q9684:Q9771)</f>
        <v>0</v>
      </c>
      <c r="R9683" s="115"/>
      <c r="S9683" s="115"/>
      <c r="T9683" s="100">
        <f>SUBTOTAL(9,T9684:T9771)</f>
        <v>29</v>
      </c>
      <c r="U9683" s="6"/>
      <c r="V9683" s="8"/>
      <c r="W9683" s="8"/>
      <c r="X9683" s="60"/>
    </row>
    <row r="9684" spans="1:27" ht="11.25" outlineLevel="4" x14ac:dyDescent="0.2">
      <c r="A9684" s="4"/>
      <c r="B9684" s="120"/>
      <c r="C9684" s="121">
        <v>1</v>
      </c>
      <c r="D9684" s="122" t="s">
        <v>534</v>
      </c>
      <c r="E9684" s="123" t="s">
        <v>3995</v>
      </c>
      <c r="F9684" s="124" t="s">
        <v>3996</v>
      </c>
      <c r="G9684" s="122" t="s">
        <v>724</v>
      </c>
      <c r="H9684" s="125">
        <v>1</v>
      </c>
      <c r="I9684" s="126">
        <v>0</v>
      </c>
      <c r="J9684" s="127">
        <f>H9684*I9684</f>
        <v>0</v>
      </c>
      <c r="K9684" s="125"/>
      <c r="L9684" s="125">
        <f>H9684*K9684</f>
        <v>0</v>
      </c>
      <c r="M9684" s="125"/>
      <c r="N9684" s="125">
        <f>H9684*M9684</f>
        <v>0</v>
      </c>
      <c r="O9684" s="127">
        <v>15</v>
      </c>
      <c r="P9684" s="127">
        <f>J9684*(O9684/100)</f>
        <v>0</v>
      </c>
      <c r="Q9684" s="127">
        <f>J9684+P9684</f>
        <v>0</v>
      </c>
      <c r="R9684" s="128"/>
      <c r="S9684" s="128" t="s">
        <v>538</v>
      </c>
      <c r="T9684" s="129">
        <v>1</v>
      </c>
      <c r="U9684" s="8"/>
      <c r="V9684" s="8"/>
      <c r="W9684" s="8"/>
      <c r="X9684" s="60"/>
    </row>
    <row r="9685" spans="1:27" ht="9.75" outlineLevel="5" x14ac:dyDescent="0.2">
      <c r="A9685" s="130"/>
      <c r="B9685" s="131"/>
      <c r="C9685" s="131"/>
      <c r="D9685" s="132"/>
      <c r="E9685" s="136" t="s">
        <v>0</v>
      </c>
      <c r="F9685" s="159" t="s">
        <v>3997</v>
      </c>
      <c r="G9685" s="159"/>
      <c r="H9685" s="160"/>
      <c r="I9685" s="161"/>
      <c r="J9685" s="162"/>
      <c r="K9685" s="134"/>
      <c r="L9685" s="134"/>
      <c r="M9685" s="134"/>
      <c r="N9685" s="134"/>
      <c r="O9685" s="135"/>
      <c r="P9685" s="135"/>
      <c r="Q9685" s="135"/>
      <c r="R9685" s="132"/>
      <c r="S9685" s="132"/>
      <c r="T9685" s="131"/>
      <c r="U9685" s="6"/>
      <c r="V9685" s="8"/>
      <c r="W9685" s="8"/>
      <c r="X9685" s="133" t="str">
        <f>F9685</f>
        <v>Montáž společné televizní antény antenního stožáru včetně upevňovacího materiálu</v>
      </c>
      <c r="Y9685" s="9"/>
      <c r="AA9685" s="11"/>
    </row>
    <row r="9686" spans="1:27" ht="7.5" customHeight="1" outlineLevel="5" x14ac:dyDescent="0.15">
      <c r="B9686" s="69"/>
      <c r="C9686" s="69"/>
      <c r="D9686" s="60"/>
      <c r="E9686" s="60"/>
      <c r="F9686" s="61"/>
      <c r="G9686" s="60"/>
      <c r="H9686" s="65"/>
      <c r="I9686" s="105"/>
      <c r="J9686" s="63"/>
      <c r="K9686" s="65"/>
      <c r="L9686" s="65"/>
      <c r="M9686" s="65"/>
      <c r="N9686" s="65"/>
      <c r="O9686" s="63"/>
      <c r="P9686" s="63"/>
      <c r="Q9686" s="63"/>
      <c r="R9686" s="60"/>
      <c r="S9686" s="60"/>
      <c r="T9686" s="69"/>
      <c r="U9686" s="8"/>
      <c r="X9686" s="60"/>
    </row>
    <row r="9687" spans="1:27" ht="11.25" outlineLevel="4" x14ac:dyDescent="0.2">
      <c r="A9687" s="4"/>
      <c r="B9687" s="120"/>
      <c r="C9687" s="121">
        <v>2</v>
      </c>
      <c r="D9687" s="122" t="s">
        <v>760</v>
      </c>
      <c r="E9687" s="123" t="s">
        <v>3998</v>
      </c>
      <c r="F9687" s="124" t="s">
        <v>3999</v>
      </c>
      <c r="G9687" s="122" t="s">
        <v>3664</v>
      </c>
      <c r="H9687" s="125">
        <v>1</v>
      </c>
      <c r="I9687" s="126">
        <v>0</v>
      </c>
      <c r="J9687" s="127">
        <f>H9687*I9687</f>
        <v>0</v>
      </c>
      <c r="K9687" s="125"/>
      <c r="L9687" s="125">
        <f>H9687*K9687</f>
        <v>0</v>
      </c>
      <c r="M9687" s="125"/>
      <c r="N9687" s="125">
        <f>H9687*M9687</f>
        <v>0</v>
      </c>
      <c r="O9687" s="127">
        <v>15</v>
      </c>
      <c r="P9687" s="127">
        <f>J9687*(O9687/100)</f>
        <v>0</v>
      </c>
      <c r="Q9687" s="127">
        <f>J9687+P9687</f>
        <v>0</v>
      </c>
      <c r="R9687" s="128"/>
      <c r="S9687" s="128" t="s">
        <v>776</v>
      </c>
      <c r="T9687" s="129">
        <v>1</v>
      </c>
      <c r="U9687" s="8"/>
      <c r="V9687" s="8"/>
      <c r="W9687" s="8"/>
      <c r="X9687" s="60"/>
    </row>
    <row r="9688" spans="1:27" ht="9.75" outlineLevel="5" x14ac:dyDescent="0.2">
      <c r="A9688" s="130"/>
      <c r="B9688" s="131"/>
      <c r="C9688" s="131"/>
      <c r="D9688" s="132"/>
      <c r="E9688" s="136" t="s">
        <v>0</v>
      </c>
      <c r="F9688" s="159" t="s">
        <v>763</v>
      </c>
      <c r="G9688" s="159"/>
      <c r="H9688" s="160"/>
      <c r="I9688" s="161"/>
      <c r="J9688" s="162"/>
      <c r="K9688" s="134"/>
      <c r="L9688" s="134"/>
      <c r="M9688" s="134"/>
      <c r="N9688" s="134"/>
      <c r="O9688" s="135"/>
      <c r="P9688" s="135"/>
      <c r="Q9688" s="135"/>
      <c r="R9688" s="132"/>
      <c r="S9688" s="132"/>
      <c r="T9688" s="131"/>
      <c r="U9688" s="6"/>
      <c r="V9688" s="8"/>
      <c r="W9688" s="8"/>
      <c r="X9688" s="133" t="str">
        <f>F9688</f>
        <v>---</v>
      </c>
      <c r="Y9688" s="9"/>
      <c r="AA9688" s="11"/>
    </row>
    <row r="9689" spans="1:27" ht="7.5" customHeight="1" outlineLevel="5" x14ac:dyDescent="0.15">
      <c r="B9689" s="69"/>
      <c r="C9689" s="69"/>
      <c r="D9689" s="60"/>
      <c r="E9689" s="60"/>
      <c r="F9689" s="61"/>
      <c r="G9689" s="60"/>
      <c r="H9689" s="65"/>
      <c r="I9689" s="105"/>
      <c r="J9689" s="63"/>
      <c r="K9689" s="65"/>
      <c r="L9689" s="65"/>
      <c r="M9689" s="65"/>
      <c r="N9689" s="65"/>
      <c r="O9689" s="63"/>
      <c r="P9689" s="63"/>
      <c r="Q9689" s="63"/>
      <c r="R9689" s="60"/>
      <c r="S9689" s="60"/>
      <c r="T9689" s="69"/>
      <c r="U9689" s="8"/>
      <c r="X9689" s="60"/>
    </row>
    <row r="9690" spans="1:27" ht="11.25" outlineLevel="4" x14ac:dyDescent="0.2">
      <c r="A9690" s="4"/>
      <c r="B9690" s="120"/>
      <c r="C9690" s="121">
        <v>3</v>
      </c>
      <c r="D9690" s="122" t="s">
        <v>760</v>
      </c>
      <c r="E9690" s="123" t="s">
        <v>4000</v>
      </c>
      <c r="F9690" s="124" t="s">
        <v>4001</v>
      </c>
      <c r="G9690" s="122" t="s">
        <v>3664</v>
      </c>
      <c r="H9690" s="125">
        <v>1</v>
      </c>
      <c r="I9690" s="126">
        <v>0</v>
      </c>
      <c r="J9690" s="127">
        <f>H9690*I9690</f>
        <v>0</v>
      </c>
      <c r="K9690" s="125"/>
      <c r="L9690" s="125">
        <f>H9690*K9690</f>
        <v>0</v>
      </c>
      <c r="M9690" s="125"/>
      <c r="N9690" s="125">
        <f>H9690*M9690</f>
        <v>0</v>
      </c>
      <c r="O9690" s="127">
        <v>15</v>
      </c>
      <c r="P9690" s="127">
        <f>J9690*(O9690/100)</f>
        <v>0</v>
      </c>
      <c r="Q9690" s="127">
        <f>J9690+P9690</f>
        <v>0</v>
      </c>
      <c r="R9690" s="128"/>
      <c r="S9690" s="128" t="s">
        <v>776</v>
      </c>
      <c r="T9690" s="129">
        <v>1</v>
      </c>
      <c r="U9690" s="8"/>
      <c r="V9690" s="8"/>
      <c r="W9690" s="8"/>
      <c r="X9690" s="60"/>
    </row>
    <row r="9691" spans="1:27" ht="9.75" outlineLevel="5" x14ac:dyDescent="0.2">
      <c r="A9691" s="130"/>
      <c r="B9691" s="131"/>
      <c r="C9691" s="131"/>
      <c r="D9691" s="132"/>
      <c r="E9691" s="136" t="s">
        <v>0</v>
      </c>
      <c r="F9691" s="159" t="s">
        <v>763</v>
      </c>
      <c r="G9691" s="159"/>
      <c r="H9691" s="160"/>
      <c r="I9691" s="161"/>
      <c r="J9691" s="162"/>
      <c r="K9691" s="134"/>
      <c r="L9691" s="134"/>
      <c r="M9691" s="134"/>
      <c r="N9691" s="134"/>
      <c r="O9691" s="135"/>
      <c r="P9691" s="135"/>
      <c r="Q9691" s="135"/>
      <c r="R9691" s="132"/>
      <c r="S9691" s="132"/>
      <c r="T9691" s="131"/>
      <c r="U9691" s="6"/>
      <c r="V9691" s="8"/>
      <c r="W9691" s="8"/>
      <c r="X9691" s="133" t="str">
        <f>F9691</f>
        <v>---</v>
      </c>
      <c r="Y9691" s="9"/>
      <c r="AA9691" s="11"/>
    </row>
    <row r="9692" spans="1:27" ht="7.5" customHeight="1" outlineLevel="5" x14ac:dyDescent="0.15">
      <c r="B9692" s="69"/>
      <c r="C9692" s="69"/>
      <c r="D9692" s="60"/>
      <c r="E9692" s="60"/>
      <c r="F9692" s="61"/>
      <c r="G9692" s="60"/>
      <c r="H9692" s="65"/>
      <c r="I9692" s="105"/>
      <c r="J9692" s="63"/>
      <c r="K9692" s="65"/>
      <c r="L9692" s="65"/>
      <c r="M9692" s="65"/>
      <c r="N9692" s="65"/>
      <c r="O9692" s="63"/>
      <c r="P9692" s="63"/>
      <c r="Q9692" s="63"/>
      <c r="R9692" s="60"/>
      <c r="S9692" s="60"/>
      <c r="T9692" s="69"/>
      <c r="U9692" s="8"/>
      <c r="X9692" s="60"/>
    </row>
    <row r="9693" spans="1:27" ht="11.25" outlineLevel="4" x14ac:dyDescent="0.2">
      <c r="A9693" s="4"/>
      <c r="B9693" s="120"/>
      <c r="C9693" s="121">
        <v>4</v>
      </c>
      <c r="D9693" s="122" t="s">
        <v>760</v>
      </c>
      <c r="E9693" s="123" t="s">
        <v>4002</v>
      </c>
      <c r="F9693" s="124" t="s">
        <v>4003</v>
      </c>
      <c r="G9693" s="122" t="s">
        <v>3664</v>
      </c>
      <c r="H9693" s="125">
        <v>1</v>
      </c>
      <c r="I9693" s="126">
        <v>0</v>
      </c>
      <c r="J9693" s="127">
        <f>H9693*I9693</f>
        <v>0</v>
      </c>
      <c r="K9693" s="125"/>
      <c r="L9693" s="125">
        <f>H9693*K9693</f>
        <v>0</v>
      </c>
      <c r="M9693" s="125"/>
      <c r="N9693" s="125">
        <f>H9693*M9693</f>
        <v>0</v>
      </c>
      <c r="O9693" s="127">
        <v>15</v>
      </c>
      <c r="P9693" s="127">
        <f>J9693*(O9693/100)</f>
        <v>0</v>
      </c>
      <c r="Q9693" s="127">
        <f>J9693+P9693</f>
        <v>0</v>
      </c>
      <c r="R9693" s="128"/>
      <c r="S9693" s="128" t="s">
        <v>776</v>
      </c>
      <c r="T9693" s="129">
        <v>1</v>
      </c>
      <c r="U9693" s="8"/>
      <c r="V9693" s="8"/>
      <c r="W9693" s="8"/>
      <c r="X9693" s="60"/>
    </row>
    <row r="9694" spans="1:27" ht="9.75" outlineLevel="5" x14ac:dyDescent="0.2">
      <c r="A9694" s="130"/>
      <c r="B9694" s="131"/>
      <c r="C9694" s="131"/>
      <c r="D9694" s="132"/>
      <c r="E9694" s="136" t="s">
        <v>0</v>
      </c>
      <c r="F9694" s="159" t="s">
        <v>763</v>
      </c>
      <c r="G9694" s="159"/>
      <c r="H9694" s="160"/>
      <c r="I9694" s="161"/>
      <c r="J9694" s="162"/>
      <c r="K9694" s="134"/>
      <c r="L9694" s="134"/>
      <c r="M9694" s="134"/>
      <c r="N9694" s="134"/>
      <c r="O9694" s="135"/>
      <c r="P9694" s="135"/>
      <c r="Q9694" s="135"/>
      <c r="R9694" s="132"/>
      <c r="S9694" s="132"/>
      <c r="T9694" s="131"/>
      <c r="U9694" s="6"/>
      <c r="V9694" s="8"/>
      <c r="W9694" s="8"/>
      <c r="X9694" s="133" t="str">
        <f>F9694</f>
        <v>---</v>
      </c>
      <c r="Y9694" s="9"/>
      <c r="AA9694" s="11"/>
    </row>
    <row r="9695" spans="1:27" ht="7.5" customHeight="1" outlineLevel="5" x14ac:dyDescent="0.15">
      <c r="B9695" s="69"/>
      <c r="C9695" s="69"/>
      <c r="D9695" s="60"/>
      <c r="E9695" s="60"/>
      <c r="F9695" s="61"/>
      <c r="G9695" s="60"/>
      <c r="H9695" s="65"/>
      <c r="I9695" s="105"/>
      <c r="J9695" s="63"/>
      <c r="K9695" s="65"/>
      <c r="L9695" s="65"/>
      <c r="M9695" s="65"/>
      <c r="N9695" s="65"/>
      <c r="O9695" s="63"/>
      <c r="P9695" s="63"/>
      <c r="Q9695" s="63"/>
      <c r="R9695" s="60"/>
      <c r="S9695" s="60"/>
      <c r="T9695" s="69"/>
      <c r="U9695" s="8"/>
      <c r="X9695" s="60"/>
    </row>
    <row r="9696" spans="1:27" ht="22.5" outlineLevel="4" x14ac:dyDescent="0.2">
      <c r="A9696" s="4"/>
      <c r="B9696" s="120"/>
      <c r="C9696" s="121">
        <v>5</v>
      </c>
      <c r="D9696" s="122" t="s">
        <v>760</v>
      </c>
      <c r="E9696" s="123" t="s">
        <v>4004</v>
      </c>
      <c r="F9696" s="124" t="s">
        <v>4005</v>
      </c>
      <c r="G9696" s="122" t="s">
        <v>3656</v>
      </c>
      <c r="H9696" s="125">
        <v>1</v>
      </c>
      <c r="I9696" s="126">
        <v>0</v>
      </c>
      <c r="J9696" s="127">
        <f>H9696*I9696</f>
        <v>0</v>
      </c>
      <c r="K9696" s="125"/>
      <c r="L9696" s="125">
        <f>H9696*K9696</f>
        <v>0</v>
      </c>
      <c r="M9696" s="125"/>
      <c r="N9696" s="125">
        <f>H9696*M9696</f>
        <v>0</v>
      </c>
      <c r="O9696" s="127">
        <v>15</v>
      </c>
      <c r="P9696" s="127">
        <f>J9696*(O9696/100)</f>
        <v>0</v>
      </c>
      <c r="Q9696" s="127">
        <f>J9696+P9696</f>
        <v>0</v>
      </c>
      <c r="R9696" s="128"/>
      <c r="S9696" s="128" t="s">
        <v>776</v>
      </c>
      <c r="T9696" s="129">
        <v>1</v>
      </c>
      <c r="U9696" s="8"/>
      <c r="V9696" s="8"/>
      <c r="W9696" s="8"/>
      <c r="X9696" s="60"/>
    </row>
    <row r="9697" spans="1:27" ht="9.75" outlineLevel="5" x14ac:dyDescent="0.2">
      <c r="A9697" s="130"/>
      <c r="B9697" s="131"/>
      <c r="C9697" s="131"/>
      <c r="D9697" s="132"/>
      <c r="E9697" s="136" t="s">
        <v>0</v>
      </c>
      <c r="F9697" s="159" t="s">
        <v>763</v>
      </c>
      <c r="G9697" s="159"/>
      <c r="H9697" s="160"/>
      <c r="I9697" s="161"/>
      <c r="J9697" s="162"/>
      <c r="K9697" s="134"/>
      <c r="L9697" s="134"/>
      <c r="M9697" s="134"/>
      <c r="N9697" s="134"/>
      <c r="O9697" s="135"/>
      <c r="P9697" s="135"/>
      <c r="Q9697" s="135"/>
      <c r="R9697" s="132"/>
      <c r="S9697" s="132"/>
      <c r="T9697" s="131"/>
      <c r="U9697" s="6"/>
      <c r="V9697" s="8"/>
      <c r="W9697" s="8"/>
      <c r="X9697" s="133" t="str">
        <f>F9697</f>
        <v>---</v>
      </c>
      <c r="Y9697" s="9"/>
      <c r="AA9697" s="11"/>
    </row>
    <row r="9698" spans="1:27" ht="7.5" customHeight="1" outlineLevel="5" x14ac:dyDescent="0.15">
      <c r="B9698" s="69"/>
      <c r="C9698" s="69"/>
      <c r="D9698" s="60"/>
      <c r="E9698" s="60"/>
      <c r="F9698" s="61"/>
      <c r="G9698" s="60"/>
      <c r="H9698" s="65"/>
      <c r="I9698" s="105"/>
      <c r="J9698" s="63"/>
      <c r="K9698" s="65"/>
      <c r="L9698" s="65"/>
      <c r="M9698" s="65"/>
      <c r="N9698" s="65"/>
      <c r="O9698" s="63"/>
      <c r="P9698" s="63"/>
      <c r="Q9698" s="63"/>
      <c r="R9698" s="60"/>
      <c r="S9698" s="60"/>
      <c r="T9698" s="69"/>
      <c r="U9698" s="8"/>
      <c r="X9698" s="60"/>
    </row>
    <row r="9699" spans="1:27" ht="22.5" outlineLevel="4" x14ac:dyDescent="0.2">
      <c r="A9699" s="4"/>
      <c r="B9699" s="120"/>
      <c r="C9699" s="121">
        <v>6</v>
      </c>
      <c r="D9699" s="122" t="s">
        <v>760</v>
      </c>
      <c r="E9699" s="123" t="s">
        <v>4006</v>
      </c>
      <c r="F9699" s="124" t="s">
        <v>4007</v>
      </c>
      <c r="G9699" s="122" t="s">
        <v>3664</v>
      </c>
      <c r="H9699" s="125">
        <v>1</v>
      </c>
      <c r="I9699" s="126">
        <v>0</v>
      </c>
      <c r="J9699" s="127">
        <f>H9699*I9699</f>
        <v>0</v>
      </c>
      <c r="K9699" s="125"/>
      <c r="L9699" s="125">
        <f>H9699*K9699</f>
        <v>0</v>
      </c>
      <c r="M9699" s="125"/>
      <c r="N9699" s="125">
        <f>H9699*M9699</f>
        <v>0</v>
      </c>
      <c r="O9699" s="127">
        <v>15</v>
      </c>
      <c r="P9699" s="127">
        <f>J9699*(O9699/100)</f>
        <v>0</v>
      </c>
      <c r="Q9699" s="127">
        <f>J9699+P9699</f>
        <v>0</v>
      </c>
      <c r="R9699" s="128"/>
      <c r="S9699" s="128" t="s">
        <v>776</v>
      </c>
      <c r="T9699" s="129">
        <v>1</v>
      </c>
      <c r="U9699" s="8"/>
      <c r="V9699" s="8"/>
      <c r="W9699" s="8"/>
      <c r="X9699" s="60"/>
    </row>
    <row r="9700" spans="1:27" ht="9.75" outlineLevel="5" x14ac:dyDescent="0.2">
      <c r="A9700" s="130"/>
      <c r="B9700" s="131"/>
      <c r="C9700" s="131"/>
      <c r="D9700" s="132"/>
      <c r="E9700" s="136" t="s">
        <v>0</v>
      </c>
      <c r="F9700" s="159" t="s">
        <v>763</v>
      </c>
      <c r="G9700" s="159"/>
      <c r="H9700" s="160"/>
      <c r="I9700" s="161"/>
      <c r="J9700" s="162"/>
      <c r="K9700" s="134"/>
      <c r="L9700" s="134"/>
      <c r="M9700" s="134"/>
      <c r="N9700" s="134"/>
      <c r="O9700" s="135"/>
      <c r="P9700" s="135"/>
      <c r="Q9700" s="135"/>
      <c r="R9700" s="132"/>
      <c r="S9700" s="132"/>
      <c r="T9700" s="131"/>
      <c r="U9700" s="6"/>
      <c r="V9700" s="8"/>
      <c r="W9700" s="8"/>
      <c r="X9700" s="133" t="str">
        <f>F9700</f>
        <v>---</v>
      </c>
      <c r="Y9700" s="9"/>
      <c r="AA9700" s="11"/>
    </row>
    <row r="9701" spans="1:27" ht="7.5" customHeight="1" outlineLevel="5" x14ac:dyDescent="0.15">
      <c r="B9701" s="69"/>
      <c r="C9701" s="69"/>
      <c r="D9701" s="60"/>
      <c r="E9701" s="60"/>
      <c r="F9701" s="61"/>
      <c r="G9701" s="60"/>
      <c r="H9701" s="65"/>
      <c r="I9701" s="105"/>
      <c r="J9701" s="63"/>
      <c r="K9701" s="65"/>
      <c r="L9701" s="65"/>
      <c r="M9701" s="65"/>
      <c r="N9701" s="65"/>
      <c r="O9701" s="63"/>
      <c r="P9701" s="63"/>
      <c r="Q9701" s="63"/>
      <c r="R9701" s="60"/>
      <c r="S9701" s="60"/>
      <c r="T9701" s="69"/>
      <c r="U9701" s="8"/>
      <c r="X9701" s="60"/>
    </row>
    <row r="9702" spans="1:27" ht="22.5" outlineLevel="4" x14ac:dyDescent="0.2">
      <c r="A9702" s="4"/>
      <c r="B9702" s="120"/>
      <c r="C9702" s="121">
        <v>7</v>
      </c>
      <c r="D9702" s="122" t="s">
        <v>760</v>
      </c>
      <c r="E9702" s="123" t="s">
        <v>4008</v>
      </c>
      <c r="F9702" s="124" t="s">
        <v>4009</v>
      </c>
      <c r="G9702" s="122" t="s">
        <v>3664</v>
      </c>
      <c r="H9702" s="125">
        <v>1</v>
      </c>
      <c r="I9702" s="126">
        <v>0</v>
      </c>
      <c r="J9702" s="127">
        <f>H9702*I9702</f>
        <v>0</v>
      </c>
      <c r="K9702" s="125"/>
      <c r="L9702" s="125">
        <f>H9702*K9702</f>
        <v>0</v>
      </c>
      <c r="M9702" s="125"/>
      <c r="N9702" s="125">
        <f>H9702*M9702</f>
        <v>0</v>
      </c>
      <c r="O9702" s="127">
        <v>15</v>
      </c>
      <c r="P9702" s="127">
        <f>J9702*(O9702/100)</f>
        <v>0</v>
      </c>
      <c r="Q9702" s="127">
        <f>J9702+P9702</f>
        <v>0</v>
      </c>
      <c r="R9702" s="128"/>
      <c r="S9702" s="128" t="s">
        <v>776</v>
      </c>
      <c r="T9702" s="129">
        <v>1</v>
      </c>
      <c r="U9702" s="8"/>
      <c r="V9702" s="8"/>
      <c r="W9702" s="8"/>
      <c r="X9702" s="60"/>
    </row>
    <row r="9703" spans="1:27" ht="9.75" outlineLevel="5" x14ac:dyDescent="0.2">
      <c r="A9703" s="130"/>
      <c r="B9703" s="131"/>
      <c r="C9703" s="131"/>
      <c r="D9703" s="132"/>
      <c r="E9703" s="136" t="s">
        <v>0</v>
      </c>
      <c r="F9703" s="159" t="s">
        <v>763</v>
      </c>
      <c r="G9703" s="159"/>
      <c r="H9703" s="160"/>
      <c r="I9703" s="161"/>
      <c r="J9703" s="162"/>
      <c r="K9703" s="134"/>
      <c r="L9703" s="134"/>
      <c r="M9703" s="134"/>
      <c r="N9703" s="134"/>
      <c r="O9703" s="135"/>
      <c r="P9703" s="135"/>
      <c r="Q9703" s="135"/>
      <c r="R9703" s="132"/>
      <c r="S9703" s="132"/>
      <c r="T9703" s="131"/>
      <c r="U9703" s="6"/>
      <c r="V9703" s="8"/>
      <c r="W9703" s="8"/>
      <c r="X9703" s="133" t="str">
        <f>F9703</f>
        <v>---</v>
      </c>
      <c r="Y9703" s="9"/>
      <c r="AA9703" s="11"/>
    </row>
    <row r="9704" spans="1:27" ht="7.5" customHeight="1" outlineLevel="5" x14ac:dyDescent="0.15">
      <c r="B9704" s="69"/>
      <c r="C9704" s="69"/>
      <c r="D9704" s="60"/>
      <c r="E9704" s="60"/>
      <c r="F9704" s="61"/>
      <c r="G9704" s="60"/>
      <c r="H9704" s="65"/>
      <c r="I9704" s="105"/>
      <c r="J9704" s="63"/>
      <c r="K9704" s="65"/>
      <c r="L9704" s="65"/>
      <c r="M9704" s="65"/>
      <c r="N9704" s="65"/>
      <c r="O9704" s="63"/>
      <c r="P9704" s="63"/>
      <c r="Q9704" s="63"/>
      <c r="R9704" s="60"/>
      <c r="S9704" s="60"/>
      <c r="T9704" s="69"/>
      <c r="U9704" s="8"/>
      <c r="X9704" s="60"/>
    </row>
    <row r="9705" spans="1:27" ht="11.25" outlineLevel="4" x14ac:dyDescent="0.2">
      <c r="A9705" s="4"/>
      <c r="B9705" s="120"/>
      <c r="C9705" s="121">
        <v>8</v>
      </c>
      <c r="D9705" s="122" t="s">
        <v>760</v>
      </c>
      <c r="E9705" s="123" t="s">
        <v>4010</v>
      </c>
      <c r="F9705" s="124" t="s">
        <v>4011</v>
      </c>
      <c r="G9705" s="122" t="s">
        <v>3664</v>
      </c>
      <c r="H9705" s="125">
        <v>1</v>
      </c>
      <c r="I9705" s="126">
        <v>0</v>
      </c>
      <c r="J9705" s="127">
        <f>H9705*I9705</f>
        <v>0</v>
      </c>
      <c r="K9705" s="125"/>
      <c r="L9705" s="125">
        <f>H9705*K9705</f>
        <v>0</v>
      </c>
      <c r="M9705" s="125"/>
      <c r="N9705" s="125">
        <f>H9705*M9705</f>
        <v>0</v>
      </c>
      <c r="O9705" s="127">
        <v>15</v>
      </c>
      <c r="P9705" s="127">
        <f>J9705*(O9705/100)</f>
        <v>0</v>
      </c>
      <c r="Q9705" s="127">
        <f>J9705+P9705</f>
        <v>0</v>
      </c>
      <c r="R9705" s="128"/>
      <c r="S9705" s="128" t="s">
        <v>776</v>
      </c>
      <c r="T9705" s="129">
        <v>1</v>
      </c>
      <c r="U9705" s="8"/>
      <c r="V9705" s="8"/>
      <c r="W9705" s="8"/>
      <c r="X9705" s="60"/>
    </row>
    <row r="9706" spans="1:27" ht="9.75" outlineLevel="5" x14ac:dyDescent="0.2">
      <c r="A9706" s="130"/>
      <c r="B9706" s="131"/>
      <c r="C9706" s="131"/>
      <c r="D9706" s="132"/>
      <c r="E9706" s="136" t="s">
        <v>0</v>
      </c>
      <c r="F9706" s="159" t="s">
        <v>763</v>
      </c>
      <c r="G9706" s="159"/>
      <c r="H9706" s="160"/>
      <c r="I9706" s="161"/>
      <c r="J9706" s="162"/>
      <c r="K9706" s="134"/>
      <c r="L9706" s="134"/>
      <c r="M9706" s="134"/>
      <c r="N9706" s="134"/>
      <c r="O9706" s="135"/>
      <c r="P9706" s="135"/>
      <c r="Q9706" s="135"/>
      <c r="R9706" s="132"/>
      <c r="S9706" s="132"/>
      <c r="T9706" s="131"/>
      <c r="U9706" s="6"/>
      <c r="V9706" s="8"/>
      <c r="W9706" s="8"/>
      <c r="X9706" s="133" t="str">
        <f>F9706</f>
        <v>---</v>
      </c>
      <c r="Y9706" s="9"/>
      <c r="AA9706" s="11"/>
    </row>
    <row r="9707" spans="1:27" ht="7.5" customHeight="1" outlineLevel="5" x14ac:dyDescent="0.15">
      <c r="B9707" s="69"/>
      <c r="C9707" s="69"/>
      <c r="D9707" s="60"/>
      <c r="E9707" s="60"/>
      <c r="F9707" s="61"/>
      <c r="G9707" s="60"/>
      <c r="H9707" s="65"/>
      <c r="I9707" s="105"/>
      <c r="J9707" s="63"/>
      <c r="K9707" s="65"/>
      <c r="L9707" s="65"/>
      <c r="M9707" s="65"/>
      <c r="N9707" s="65"/>
      <c r="O9707" s="63"/>
      <c r="P9707" s="63"/>
      <c r="Q9707" s="63"/>
      <c r="R9707" s="60"/>
      <c r="S9707" s="60"/>
      <c r="T9707" s="69"/>
      <c r="U9707" s="8"/>
      <c r="X9707" s="60"/>
    </row>
    <row r="9708" spans="1:27" ht="22.5" outlineLevel="4" x14ac:dyDescent="0.2">
      <c r="A9708" s="4"/>
      <c r="B9708" s="120"/>
      <c r="C9708" s="121">
        <v>9</v>
      </c>
      <c r="D9708" s="122" t="s">
        <v>760</v>
      </c>
      <c r="E9708" s="123" t="s">
        <v>4012</v>
      </c>
      <c r="F9708" s="124" t="s">
        <v>4013</v>
      </c>
      <c r="G9708" s="122" t="s">
        <v>3656</v>
      </c>
      <c r="H9708" s="125">
        <v>1</v>
      </c>
      <c r="I9708" s="126">
        <v>0</v>
      </c>
      <c r="J9708" s="127">
        <f>H9708*I9708</f>
        <v>0</v>
      </c>
      <c r="K9708" s="125"/>
      <c r="L9708" s="125">
        <f>H9708*K9708</f>
        <v>0</v>
      </c>
      <c r="M9708" s="125"/>
      <c r="N9708" s="125">
        <f>H9708*M9708</f>
        <v>0</v>
      </c>
      <c r="O9708" s="127">
        <v>15</v>
      </c>
      <c r="P9708" s="127">
        <f>J9708*(O9708/100)</f>
        <v>0</v>
      </c>
      <c r="Q9708" s="127">
        <f>J9708+P9708</f>
        <v>0</v>
      </c>
      <c r="R9708" s="128"/>
      <c r="S9708" s="128" t="s">
        <v>776</v>
      </c>
      <c r="T9708" s="129">
        <v>1</v>
      </c>
      <c r="U9708" s="8"/>
      <c r="V9708" s="8"/>
      <c r="W9708" s="8"/>
      <c r="X9708" s="60"/>
    </row>
    <row r="9709" spans="1:27" ht="9.75" outlineLevel="5" x14ac:dyDescent="0.2">
      <c r="A9709" s="130"/>
      <c r="B9709" s="131"/>
      <c r="C9709" s="131"/>
      <c r="D9709" s="132"/>
      <c r="E9709" s="136" t="s">
        <v>0</v>
      </c>
      <c r="F9709" s="159" t="s">
        <v>763</v>
      </c>
      <c r="G9709" s="159"/>
      <c r="H9709" s="160"/>
      <c r="I9709" s="161"/>
      <c r="J9709" s="162"/>
      <c r="K9709" s="134"/>
      <c r="L9709" s="134"/>
      <c r="M9709" s="134"/>
      <c r="N9709" s="134"/>
      <c r="O9709" s="135"/>
      <c r="P9709" s="135"/>
      <c r="Q9709" s="135"/>
      <c r="R9709" s="132"/>
      <c r="S9709" s="132"/>
      <c r="T9709" s="131"/>
      <c r="U9709" s="6"/>
      <c r="V9709" s="8"/>
      <c r="W9709" s="8"/>
      <c r="X9709" s="133" t="str">
        <f>F9709</f>
        <v>---</v>
      </c>
      <c r="Y9709" s="9"/>
      <c r="AA9709" s="11"/>
    </row>
    <row r="9710" spans="1:27" ht="7.5" customHeight="1" outlineLevel="5" x14ac:dyDescent="0.15">
      <c r="B9710" s="69"/>
      <c r="C9710" s="69"/>
      <c r="D9710" s="60"/>
      <c r="E9710" s="60"/>
      <c r="F9710" s="61"/>
      <c r="G9710" s="60"/>
      <c r="H9710" s="65"/>
      <c r="I9710" s="105"/>
      <c r="J9710" s="63"/>
      <c r="K9710" s="65"/>
      <c r="L9710" s="65"/>
      <c r="M9710" s="65"/>
      <c r="N9710" s="65"/>
      <c r="O9710" s="63"/>
      <c r="P9710" s="63"/>
      <c r="Q9710" s="63"/>
      <c r="R9710" s="60"/>
      <c r="S9710" s="60"/>
      <c r="T9710" s="69"/>
      <c r="U9710" s="8"/>
      <c r="X9710" s="60"/>
    </row>
    <row r="9711" spans="1:27" ht="11.25" outlineLevel="4" x14ac:dyDescent="0.2">
      <c r="A9711" s="4"/>
      <c r="B9711" s="120"/>
      <c r="C9711" s="121">
        <v>10</v>
      </c>
      <c r="D9711" s="122" t="s">
        <v>534</v>
      </c>
      <c r="E9711" s="123" t="s">
        <v>4014</v>
      </c>
      <c r="F9711" s="124" t="s">
        <v>4015</v>
      </c>
      <c r="G9711" s="122" t="s">
        <v>724</v>
      </c>
      <c r="H9711" s="125">
        <v>1</v>
      </c>
      <c r="I9711" s="126">
        <v>0</v>
      </c>
      <c r="J9711" s="127">
        <f>H9711*I9711</f>
        <v>0</v>
      </c>
      <c r="K9711" s="125"/>
      <c r="L9711" s="125">
        <f>H9711*K9711</f>
        <v>0</v>
      </c>
      <c r="M9711" s="125"/>
      <c r="N9711" s="125">
        <f>H9711*M9711</f>
        <v>0</v>
      </c>
      <c r="O9711" s="127">
        <v>15</v>
      </c>
      <c r="P9711" s="127">
        <f>J9711*(O9711/100)</f>
        <v>0</v>
      </c>
      <c r="Q9711" s="127">
        <f>J9711+P9711</f>
        <v>0</v>
      </c>
      <c r="R9711" s="128"/>
      <c r="S9711" s="128" t="s">
        <v>538</v>
      </c>
      <c r="T9711" s="129">
        <v>1</v>
      </c>
      <c r="U9711" s="8"/>
      <c r="V9711" s="8"/>
      <c r="W9711" s="8"/>
      <c r="X9711" s="60"/>
    </row>
    <row r="9712" spans="1:27" ht="9.75" outlineLevel="5" x14ac:dyDescent="0.2">
      <c r="A9712" s="130"/>
      <c r="B9712" s="131"/>
      <c r="C9712" s="131"/>
      <c r="D9712" s="132"/>
      <c r="E9712" s="136" t="s">
        <v>0</v>
      </c>
      <c r="F9712" s="159" t="s">
        <v>4016</v>
      </c>
      <c r="G9712" s="159"/>
      <c r="H9712" s="160"/>
      <c r="I9712" s="161"/>
      <c r="J9712" s="162"/>
      <c r="K9712" s="134"/>
      <c r="L9712" s="134"/>
      <c r="M9712" s="134"/>
      <c r="N9712" s="134"/>
      <c r="O9712" s="135"/>
      <c r="P9712" s="135"/>
      <c r="Q9712" s="135"/>
      <c r="R9712" s="132"/>
      <c r="S9712" s="132"/>
      <c r="T9712" s="131"/>
      <c r="U9712" s="6"/>
      <c r="V9712" s="8"/>
      <c r="W9712" s="8"/>
      <c r="X9712" s="133" t="str">
        <f>F9712</f>
        <v>Montáž společné televizní antény systémového zdroje do rozvaděče</v>
      </c>
      <c r="Y9712" s="9"/>
      <c r="AA9712" s="11"/>
    </row>
    <row r="9713" spans="1:27" ht="7.5" customHeight="1" outlineLevel="5" x14ac:dyDescent="0.15">
      <c r="B9713" s="69"/>
      <c r="C9713" s="69"/>
      <c r="D9713" s="60"/>
      <c r="E9713" s="60"/>
      <c r="F9713" s="61"/>
      <c r="G9713" s="60"/>
      <c r="H9713" s="65"/>
      <c r="I9713" s="105"/>
      <c r="J9713" s="63"/>
      <c r="K9713" s="65"/>
      <c r="L9713" s="65"/>
      <c r="M9713" s="65"/>
      <c r="N9713" s="65"/>
      <c r="O9713" s="63"/>
      <c r="P9713" s="63"/>
      <c r="Q9713" s="63"/>
      <c r="R9713" s="60"/>
      <c r="S9713" s="60"/>
      <c r="T9713" s="69"/>
      <c r="U9713" s="8"/>
      <c r="X9713" s="60"/>
    </row>
    <row r="9714" spans="1:27" ht="33.75" outlineLevel="4" x14ac:dyDescent="0.2">
      <c r="A9714" s="4"/>
      <c r="B9714" s="120"/>
      <c r="C9714" s="121">
        <v>11</v>
      </c>
      <c r="D9714" s="122" t="s">
        <v>760</v>
      </c>
      <c r="E9714" s="123" t="s">
        <v>4017</v>
      </c>
      <c r="F9714" s="124" t="s">
        <v>4018</v>
      </c>
      <c r="G9714" s="122" t="s">
        <v>3664</v>
      </c>
      <c r="H9714" s="125">
        <v>1</v>
      </c>
      <c r="I9714" s="126">
        <v>0</v>
      </c>
      <c r="J9714" s="127">
        <f>H9714*I9714</f>
        <v>0</v>
      </c>
      <c r="K9714" s="125"/>
      <c r="L9714" s="125">
        <f>H9714*K9714</f>
        <v>0</v>
      </c>
      <c r="M9714" s="125"/>
      <c r="N9714" s="125">
        <f>H9714*M9714</f>
        <v>0</v>
      </c>
      <c r="O9714" s="127">
        <v>15</v>
      </c>
      <c r="P9714" s="127">
        <f>J9714*(O9714/100)</f>
        <v>0</v>
      </c>
      <c r="Q9714" s="127">
        <f>J9714+P9714</f>
        <v>0</v>
      </c>
      <c r="R9714" s="128"/>
      <c r="S9714" s="128" t="s">
        <v>776</v>
      </c>
      <c r="T9714" s="129">
        <v>1</v>
      </c>
      <c r="U9714" s="8"/>
      <c r="V9714" s="8"/>
      <c r="W9714" s="8"/>
      <c r="X9714" s="60"/>
    </row>
    <row r="9715" spans="1:27" ht="9.75" outlineLevel="5" x14ac:dyDescent="0.2">
      <c r="A9715" s="130"/>
      <c r="B9715" s="131"/>
      <c r="C9715" s="131"/>
      <c r="D9715" s="132"/>
      <c r="E9715" s="136" t="s">
        <v>0</v>
      </c>
      <c r="F9715" s="159" t="s">
        <v>763</v>
      </c>
      <c r="G9715" s="159"/>
      <c r="H9715" s="160"/>
      <c r="I9715" s="161"/>
      <c r="J9715" s="162"/>
      <c r="K9715" s="134"/>
      <c r="L9715" s="134"/>
      <c r="M9715" s="134"/>
      <c r="N9715" s="134"/>
      <c r="O9715" s="135"/>
      <c r="P9715" s="135"/>
      <c r="Q9715" s="135"/>
      <c r="R9715" s="132"/>
      <c r="S9715" s="132"/>
      <c r="T9715" s="131"/>
      <c r="U9715" s="6"/>
      <c r="V9715" s="8"/>
      <c r="W9715" s="8"/>
      <c r="X9715" s="133" t="str">
        <f>F9715</f>
        <v>---</v>
      </c>
      <c r="Y9715" s="9"/>
      <c r="AA9715" s="11"/>
    </row>
    <row r="9716" spans="1:27" ht="7.5" customHeight="1" outlineLevel="5" x14ac:dyDescent="0.15">
      <c r="B9716" s="69"/>
      <c r="C9716" s="69"/>
      <c r="D9716" s="60"/>
      <c r="E9716" s="60"/>
      <c r="F9716" s="61"/>
      <c r="G9716" s="60"/>
      <c r="H9716" s="65"/>
      <c r="I9716" s="105"/>
      <c r="J9716" s="63"/>
      <c r="K9716" s="65"/>
      <c r="L9716" s="65"/>
      <c r="M9716" s="65"/>
      <c r="N9716" s="65"/>
      <c r="O9716" s="63"/>
      <c r="P9716" s="63"/>
      <c r="Q9716" s="63"/>
      <c r="R9716" s="60"/>
      <c r="S9716" s="60"/>
      <c r="T9716" s="69"/>
      <c r="U9716" s="8"/>
      <c r="X9716" s="60"/>
    </row>
    <row r="9717" spans="1:27" ht="11.25" outlineLevel="4" x14ac:dyDescent="0.2">
      <c r="A9717" s="4"/>
      <c r="B9717" s="120"/>
      <c r="C9717" s="121">
        <v>12</v>
      </c>
      <c r="D9717" s="122" t="s">
        <v>3747</v>
      </c>
      <c r="E9717" s="123" t="s">
        <v>4019</v>
      </c>
      <c r="F9717" s="124" t="s">
        <v>4020</v>
      </c>
      <c r="G9717" s="122" t="s">
        <v>724</v>
      </c>
      <c r="H9717" s="125">
        <v>1</v>
      </c>
      <c r="I9717" s="126">
        <v>0</v>
      </c>
      <c r="J9717" s="127">
        <f>H9717*I9717</f>
        <v>0</v>
      </c>
      <c r="K9717" s="125"/>
      <c r="L9717" s="125">
        <f>H9717*K9717</f>
        <v>0</v>
      </c>
      <c r="M9717" s="125"/>
      <c r="N9717" s="125">
        <f>H9717*M9717</f>
        <v>0</v>
      </c>
      <c r="O9717" s="127">
        <v>15</v>
      </c>
      <c r="P9717" s="127">
        <f>J9717*(O9717/100)</f>
        <v>0</v>
      </c>
      <c r="Q9717" s="127">
        <f>J9717+P9717</f>
        <v>0</v>
      </c>
      <c r="R9717" s="128"/>
      <c r="S9717" s="128" t="s">
        <v>538</v>
      </c>
      <c r="T9717" s="129">
        <v>1</v>
      </c>
      <c r="U9717" s="8"/>
      <c r="V9717" s="8"/>
      <c r="W9717" s="8"/>
      <c r="X9717" s="60"/>
    </row>
    <row r="9718" spans="1:27" ht="9.75" outlineLevel="5" x14ac:dyDescent="0.2">
      <c r="A9718" s="130"/>
      <c r="B9718" s="131"/>
      <c r="C9718" s="131"/>
      <c r="D9718" s="132"/>
      <c r="E9718" s="136" t="s">
        <v>0</v>
      </c>
      <c r="F9718" s="159" t="s">
        <v>4021</v>
      </c>
      <c r="G9718" s="159"/>
      <c r="H9718" s="160"/>
      <c r="I9718" s="161"/>
      <c r="J9718" s="162"/>
      <c r="K9718" s="134"/>
      <c r="L9718" s="134"/>
      <c r="M9718" s="134"/>
      <c r="N9718" s="134"/>
      <c r="O9718" s="135"/>
      <c r="P9718" s="135"/>
      <c r="Q9718" s="135"/>
      <c r="R9718" s="132"/>
      <c r="S9718" s="132"/>
      <c r="T9718" s="131"/>
      <c r="U9718" s="6"/>
      <c r="V9718" s="8"/>
      <c r="W9718" s="8"/>
      <c r="X9718" s="133" t="str">
        <f>F9718</f>
        <v>Montáž zesilovače jednotky včetně upevnění jednotky do stojanu, nastavení elekrických hodnot a odzkoušení funkce 100 W</v>
      </c>
      <c r="Y9718" s="9"/>
      <c r="AA9718" s="11"/>
    </row>
    <row r="9719" spans="1:27" ht="7.5" customHeight="1" outlineLevel="5" x14ac:dyDescent="0.15">
      <c r="B9719" s="69"/>
      <c r="C9719" s="69"/>
      <c r="D9719" s="60"/>
      <c r="E9719" s="60"/>
      <c r="F9719" s="61"/>
      <c r="G9719" s="60"/>
      <c r="H9719" s="65"/>
      <c r="I9719" s="105"/>
      <c r="J9719" s="63"/>
      <c r="K9719" s="65"/>
      <c r="L9719" s="65"/>
      <c r="M9719" s="65"/>
      <c r="N9719" s="65"/>
      <c r="O9719" s="63"/>
      <c r="P9719" s="63"/>
      <c r="Q9719" s="63"/>
      <c r="R9719" s="60"/>
      <c r="S9719" s="60"/>
      <c r="T9719" s="69"/>
      <c r="U9719" s="8"/>
      <c r="X9719" s="60"/>
    </row>
    <row r="9720" spans="1:27" ht="22.5" outlineLevel="4" x14ac:dyDescent="0.2">
      <c r="A9720" s="4"/>
      <c r="B9720" s="120"/>
      <c r="C9720" s="121">
        <v>13</v>
      </c>
      <c r="D9720" s="122" t="s">
        <v>760</v>
      </c>
      <c r="E9720" s="123" t="s">
        <v>4022</v>
      </c>
      <c r="F9720" s="124" t="s">
        <v>4023</v>
      </c>
      <c r="G9720" s="122" t="s">
        <v>3664</v>
      </c>
      <c r="H9720" s="125">
        <v>1</v>
      </c>
      <c r="I9720" s="126">
        <v>0</v>
      </c>
      <c r="J9720" s="127">
        <f>H9720*I9720</f>
        <v>0</v>
      </c>
      <c r="K9720" s="125"/>
      <c r="L9720" s="125">
        <f>H9720*K9720</f>
        <v>0</v>
      </c>
      <c r="M9720" s="125"/>
      <c r="N9720" s="125">
        <f>H9720*M9720</f>
        <v>0</v>
      </c>
      <c r="O9720" s="127">
        <v>15</v>
      </c>
      <c r="P9720" s="127">
        <f>J9720*(O9720/100)</f>
        <v>0</v>
      </c>
      <c r="Q9720" s="127">
        <f>J9720+P9720</f>
        <v>0</v>
      </c>
      <c r="R9720" s="128"/>
      <c r="S9720" s="128" t="s">
        <v>776</v>
      </c>
      <c r="T9720" s="129">
        <v>1</v>
      </c>
      <c r="U9720" s="8"/>
      <c r="V9720" s="8"/>
      <c r="W9720" s="8"/>
      <c r="X9720" s="60"/>
    </row>
    <row r="9721" spans="1:27" ht="9.75" outlineLevel="5" x14ac:dyDescent="0.2">
      <c r="A9721" s="130"/>
      <c r="B9721" s="131"/>
      <c r="C9721" s="131"/>
      <c r="D9721" s="132"/>
      <c r="E9721" s="136" t="s">
        <v>0</v>
      </c>
      <c r="F9721" s="159" t="s">
        <v>763</v>
      </c>
      <c r="G9721" s="159"/>
      <c r="H9721" s="160"/>
      <c r="I9721" s="161"/>
      <c r="J9721" s="162"/>
      <c r="K9721" s="134"/>
      <c r="L9721" s="134"/>
      <c r="M9721" s="134"/>
      <c r="N9721" s="134"/>
      <c r="O9721" s="135"/>
      <c r="P9721" s="135"/>
      <c r="Q9721" s="135"/>
      <c r="R9721" s="132"/>
      <c r="S9721" s="132"/>
      <c r="T9721" s="131"/>
      <c r="U9721" s="6"/>
      <c r="V9721" s="8"/>
      <c r="W9721" s="8"/>
      <c r="X9721" s="133" t="str">
        <f>F9721</f>
        <v>---</v>
      </c>
      <c r="Y9721" s="9"/>
      <c r="AA9721" s="11"/>
    </row>
    <row r="9722" spans="1:27" ht="7.5" customHeight="1" outlineLevel="5" x14ac:dyDescent="0.15">
      <c r="B9722" s="69"/>
      <c r="C9722" s="69"/>
      <c r="D9722" s="60"/>
      <c r="E9722" s="60"/>
      <c r="F9722" s="61"/>
      <c r="G9722" s="60"/>
      <c r="H9722" s="65"/>
      <c r="I9722" s="105"/>
      <c r="J9722" s="63"/>
      <c r="K9722" s="65"/>
      <c r="L9722" s="65"/>
      <c r="M9722" s="65"/>
      <c r="N9722" s="65"/>
      <c r="O9722" s="63"/>
      <c r="P9722" s="63"/>
      <c r="Q9722" s="63"/>
      <c r="R9722" s="60"/>
      <c r="S9722" s="60"/>
      <c r="T9722" s="69"/>
      <c r="U9722" s="8"/>
      <c r="X9722" s="60"/>
    </row>
    <row r="9723" spans="1:27" ht="11.25" outlineLevel="4" x14ac:dyDescent="0.2">
      <c r="A9723" s="4"/>
      <c r="B9723" s="120"/>
      <c r="C9723" s="121">
        <v>14</v>
      </c>
      <c r="D9723" s="122" t="s">
        <v>534</v>
      </c>
      <c r="E9723" s="123" t="s">
        <v>4024</v>
      </c>
      <c r="F9723" s="124" t="s">
        <v>4025</v>
      </c>
      <c r="G9723" s="122" t="s">
        <v>724</v>
      </c>
      <c r="H9723" s="125">
        <v>1</v>
      </c>
      <c r="I9723" s="126">
        <v>0</v>
      </c>
      <c r="J9723" s="127">
        <f>H9723*I9723</f>
        <v>0</v>
      </c>
      <c r="K9723" s="125"/>
      <c r="L9723" s="125">
        <f>H9723*K9723</f>
        <v>0</v>
      </c>
      <c r="M9723" s="125"/>
      <c r="N9723" s="125">
        <f>H9723*M9723</f>
        <v>0</v>
      </c>
      <c r="O9723" s="127">
        <v>15</v>
      </c>
      <c r="P9723" s="127">
        <f>J9723*(O9723/100)</f>
        <v>0</v>
      </c>
      <c r="Q9723" s="127">
        <f>J9723+P9723</f>
        <v>0</v>
      </c>
      <c r="R9723" s="128"/>
      <c r="S9723" s="128" t="s">
        <v>538</v>
      </c>
      <c r="T9723" s="129">
        <v>1</v>
      </c>
      <c r="U9723" s="8"/>
      <c r="V9723" s="8"/>
      <c r="W9723" s="8"/>
      <c r="X9723" s="60"/>
    </row>
    <row r="9724" spans="1:27" ht="9.75" outlineLevel="5" x14ac:dyDescent="0.2">
      <c r="A9724" s="130"/>
      <c r="B9724" s="131"/>
      <c r="C9724" s="131"/>
      <c r="D9724" s="132"/>
      <c r="E9724" s="136" t="s">
        <v>0</v>
      </c>
      <c r="F9724" s="159" t="s">
        <v>4026</v>
      </c>
      <c r="G9724" s="159"/>
      <c r="H9724" s="160"/>
      <c r="I9724" s="161"/>
      <c r="J9724" s="162"/>
      <c r="K9724" s="134"/>
      <c r="L9724" s="134"/>
      <c r="M9724" s="134"/>
      <c r="N9724" s="134"/>
      <c r="O9724" s="135"/>
      <c r="P9724" s="135"/>
      <c r="Q9724" s="135"/>
      <c r="R9724" s="132"/>
      <c r="S9724" s="132"/>
      <c r="T9724" s="131"/>
      <c r="U9724" s="6"/>
      <c r="V9724" s="8"/>
      <c r="W9724" s="8"/>
      <c r="X9724" s="133" t="str">
        <f>F9724</f>
        <v>Montáž společné televizní antény multipřepínače do rozvaděče</v>
      </c>
      <c r="Y9724" s="9"/>
      <c r="AA9724" s="11"/>
    </row>
    <row r="9725" spans="1:27" ht="7.5" customHeight="1" outlineLevel="5" x14ac:dyDescent="0.15">
      <c r="B9725" s="69"/>
      <c r="C9725" s="69"/>
      <c r="D9725" s="60"/>
      <c r="E9725" s="60"/>
      <c r="F9725" s="61"/>
      <c r="G9725" s="60"/>
      <c r="H9725" s="65"/>
      <c r="I9725" s="105"/>
      <c r="J9725" s="63"/>
      <c r="K9725" s="65"/>
      <c r="L9725" s="65"/>
      <c r="M9725" s="65"/>
      <c r="N9725" s="65"/>
      <c r="O9725" s="63"/>
      <c r="P9725" s="63"/>
      <c r="Q9725" s="63"/>
      <c r="R9725" s="60"/>
      <c r="S9725" s="60"/>
      <c r="T9725" s="69"/>
      <c r="U9725" s="8"/>
      <c r="X9725" s="60"/>
    </row>
    <row r="9726" spans="1:27" ht="22.5" outlineLevel="4" x14ac:dyDescent="0.2">
      <c r="A9726" s="4"/>
      <c r="B9726" s="120"/>
      <c r="C9726" s="121">
        <v>15</v>
      </c>
      <c r="D9726" s="122" t="s">
        <v>760</v>
      </c>
      <c r="E9726" s="123" t="s">
        <v>4027</v>
      </c>
      <c r="F9726" s="124" t="s">
        <v>4028</v>
      </c>
      <c r="G9726" s="122" t="s">
        <v>4029</v>
      </c>
      <c r="H9726" s="125">
        <v>1</v>
      </c>
      <c r="I9726" s="126">
        <v>0</v>
      </c>
      <c r="J9726" s="127">
        <f>H9726*I9726</f>
        <v>0</v>
      </c>
      <c r="K9726" s="125"/>
      <c r="L9726" s="125">
        <f>H9726*K9726</f>
        <v>0</v>
      </c>
      <c r="M9726" s="125"/>
      <c r="N9726" s="125">
        <f>H9726*M9726</f>
        <v>0</v>
      </c>
      <c r="O9726" s="127">
        <v>15</v>
      </c>
      <c r="P9726" s="127">
        <f>J9726*(O9726/100)</f>
        <v>0</v>
      </c>
      <c r="Q9726" s="127">
        <f>J9726+P9726</f>
        <v>0</v>
      </c>
      <c r="R9726" s="128"/>
      <c r="S9726" s="128" t="s">
        <v>776</v>
      </c>
      <c r="T9726" s="129">
        <v>1</v>
      </c>
      <c r="U9726" s="8"/>
      <c r="V9726" s="8"/>
      <c r="W9726" s="8"/>
      <c r="X9726" s="60"/>
    </row>
    <row r="9727" spans="1:27" ht="9.75" outlineLevel="5" x14ac:dyDescent="0.2">
      <c r="A9727" s="130"/>
      <c r="B9727" s="131"/>
      <c r="C9727" s="131"/>
      <c r="D9727" s="132"/>
      <c r="E9727" s="136" t="s">
        <v>0</v>
      </c>
      <c r="F9727" s="159" t="s">
        <v>763</v>
      </c>
      <c r="G9727" s="159"/>
      <c r="H9727" s="160"/>
      <c r="I9727" s="161"/>
      <c r="J9727" s="162"/>
      <c r="K9727" s="134"/>
      <c r="L9727" s="134"/>
      <c r="M9727" s="134"/>
      <c r="N9727" s="134"/>
      <c r="O9727" s="135"/>
      <c r="P9727" s="135"/>
      <c r="Q9727" s="135"/>
      <c r="R9727" s="132"/>
      <c r="S9727" s="132"/>
      <c r="T9727" s="131"/>
      <c r="U9727" s="6"/>
      <c r="V9727" s="8"/>
      <c r="W9727" s="8"/>
      <c r="X9727" s="133" t="str">
        <f>F9727</f>
        <v>---</v>
      </c>
      <c r="Y9727" s="9"/>
      <c r="AA9727" s="11"/>
    </row>
    <row r="9728" spans="1:27" ht="7.5" customHeight="1" outlineLevel="5" x14ac:dyDescent="0.15">
      <c r="B9728" s="69"/>
      <c r="C9728" s="69"/>
      <c r="D9728" s="60"/>
      <c r="E9728" s="60"/>
      <c r="F9728" s="61"/>
      <c r="G9728" s="60"/>
      <c r="H9728" s="65"/>
      <c r="I9728" s="105"/>
      <c r="J9728" s="63"/>
      <c r="K9728" s="65"/>
      <c r="L9728" s="65"/>
      <c r="M9728" s="65"/>
      <c r="N9728" s="65"/>
      <c r="O9728" s="63"/>
      <c r="P9728" s="63"/>
      <c r="Q9728" s="63"/>
      <c r="R9728" s="60"/>
      <c r="S9728" s="60"/>
      <c r="T9728" s="69"/>
      <c r="U9728" s="8"/>
      <c r="X9728" s="60"/>
    </row>
    <row r="9729" spans="1:27" ht="11.25" outlineLevel="4" x14ac:dyDescent="0.2">
      <c r="A9729" s="4"/>
      <c r="B9729" s="120"/>
      <c r="C9729" s="121">
        <v>16</v>
      </c>
      <c r="D9729" s="122" t="s">
        <v>534</v>
      </c>
      <c r="E9729" s="123" t="s">
        <v>4030</v>
      </c>
      <c r="F9729" s="124" t="s">
        <v>4031</v>
      </c>
      <c r="G9729" s="122" t="s">
        <v>724</v>
      </c>
      <c r="H9729" s="125">
        <v>5</v>
      </c>
      <c r="I9729" s="126">
        <v>0</v>
      </c>
      <c r="J9729" s="127">
        <f>H9729*I9729</f>
        <v>0</v>
      </c>
      <c r="K9729" s="125"/>
      <c r="L9729" s="125">
        <f>H9729*K9729</f>
        <v>0</v>
      </c>
      <c r="M9729" s="125"/>
      <c r="N9729" s="125">
        <f>H9729*M9729</f>
        <v>0</v>
      </c>
      <c r="O9729" s="127">
        <v>15</v>
      </c>
      <c r="P9729" s="127">
        <f>J9729*(O9729/100)</f>
        <v>0</v>
      </c>
      <c r="Q9729" s="127">
        <f>J9729+P9729</f>
        <v>0</v>
      </c>
      <c r="R9729" s="128"/>
      <c r="S9729" s="128" t="s">
        <v>538</v>
      </c>
      <c r="T9729" s="129">
        <v>1</v>
      </c>
      <c r="U9729" s="8"/>
      <c r="V9729" s="8"/>
      <c r="W9729" s="8"/>
      <c r="X9729" s="60"/>
    </row>
    <row r="9730" spans="1:27" ht="9.75" outlineLevel="5" x14ac:dyDescent="0.2">
      <c r="A9730" s="130"/>
      <c r="B9730" s="131"/>
      <c r="C9730" s="131"/>
      <c r="D9730" s="132"/>
      <c r="E9730" s="136" t="s">
        <v>0</v>
      </c>
      <c r="F9730" s="159" t="s">
        <v>4032</v>
      </c>
      <c r="G9730" s="159"/>
      <c r="H9730" s="160"/>
      <c r="I9730" s="161"/>
      <c r="J9730" s="162"/>
      <c r="K9730" s="134"/>
      <c r="L9730" s="134"/>
      <c r="M9730" s="134"/>
      <c r="N9730" s="134"/>
      <c r="O9730" s="135"/>
      <c r="P9730" s="135"/>
      <c r="Q9730" s="135"/>
      <c r="R9730" s="132"/>
      <c r="S9730" s="132"/>
      <c r="T9730" s="131"/>
      <c r="U9730" s="6"/>
      <c r="V9730" s="8"/>
      <c r="W9730" s="8"/>
      <c r="X9730" s="133" t="str">
        <f>F9730</f>
        <v>Montáž přepěťových ochran nn se zapojením vodičů svodiče přepětí – typ 3 na DIN lištu jednopólových</v>
      </c>
      <c r="Y9730" s="9"/>
      <c r="AA9730" s="11"/>
    </row>
    <row r="9731" spans="1:27" ht="7.5" customHeight="1" outlineLevel="5" x14ac:dyDescent="0.15">
      <c r="B9731" s="69"/>
      <c r="C9731" s="69"/>
      <c r="D9731" s="60"/>
      <c r="E9731" s="60"/>
      <c r="F9731" s="61"/>
      <c r="G9731" s="60"/>
      <c r="H9731" s="65"/>
      <c r="I9731" s="105"/>
      <c r="J9731" s="63"/>
      <c r="K9731" s="65"/>
      <c r="L9731" s="65"/>
      <c r="M9731" s="65"/>
      <c r="N9731" s="65"/>
      <c r="O9731" s="63"/>
      <c r="P9731" s="63"/>
      <c r="Q9731" s="63"/>
      <c r="R9731" s="60"/>
      <c r="S9731" s="60"/>
      <c r="T9731" s="69"/>
      <c r="U9731" s="8"/>
      <c r="X9731" s="60"/>
    </row>
    <row r="9732" spans="1:27" ht="22.5" outlineLevel="4" x14ac:dyDescent="0.2">
      <c r="A9732" s="4"/>
      <c r="B9732" s="120"/>
      <c r="C9732" s="121">
        <v>17</v>
      </c>
      <c r="D9732" s="122" t="s">
        <v>760</v>
      </c>
      <c r="E9732" s="123" t="s">
        <v>4033</v>
      </c>
      <c r="F9732" s="124" t="s">
        <v>4034</v>
      </c>
      <c r="G9732" s="122" t="s">
        <v>3656</v>
      </c>
      <c r="H9732" s="125">
        <v>5</v>
      </c>
      <c r="I9732" s="126">
        <v>0</v>
      </c>
      <c r="J9732" s="127">
        <f>H9732*I9732</f>
        <v>0</v>
      </c>
      <c r="K9732" s="125"/>
      <c r="L9732" s="125">
        <f>H9732*K9732</f>
        <v>0</v>
      </c>
      <c r="M9732" s="125"/>
      <c r="N9732" s="125">
        <f>H9732*M9732</f>
        <v>0</v>
      </c>
      <c r="O9732" s="127">
        <v>15</v>
      </c>
      <c r="P9732" s="127">
        <f>J9732*(O9732/100)</f>
        <v>0</v>
      </c>
      <c r="Q9732" s="127">
        <f>J9732+P9732</f>
        <v>0</v>
      </c>
      <c r="R9732" s="128"/>
      <c r="S9732" s="128" t="s">
        <v>776</v>
      </c>
      <c r="T9732" s="129">
        <v>1</v>
      </c>
      <c r="U9732" s="8"/>
      <c r="V9732" s="8"/>
      <c r="W9732" s="8"/>
      <c r="X9732" s="60"/>
    </row>
    <row r="9733" spans="1:27" ht="9.75" outlineLevel="5" x14ac:dyDescent="0.2">
      <c r="A9733" s="130"/>
      <c r="B9733" s="131"/>
      <c r="C9733" s="131"/>
      <c r="D9733" s="132"/>
      <c r="E9733" s="136" t="s">
        <v>0</v>
      </c>
      <c r="F9733" s="159" t="s">
        <v>763</v>
      </c>
      <c r="G9733" s="159"/>
      <c r="H9733" s="160"/>
      <c r="I9733" s="161"/>
      <c r="J9733" s="162"/>
      <c r="K9733" s="134"/>
      <c r="L9733" s="134"/>
      <c r="M9733" s="134"/>
      <c r="N9733" s="134"/>
      <c r="O9733" s="135"/>
      <c r="P9733" s="135"/>
      <c r="Q9733" s="135"/>
      <c r="R9733" s="132"/>
      <c r="S9733" s="132"/>
      <c r="T9733" s="131"/>
      <c r="U9733" s="6"/>
      <c r="V9733" s="8"/>
      <c r="W9733" s="8"/>
      <c r="X9733" s="133" t="str">
        <f>F9733</f>
        <v>---</v>
      </c>
      <c r="Y9733" s="9"/>
      <c r="AA9733" s="11"/>
    </row>
    <row r="9734" spans="1:27" ht="7.5" customHeight="1" outlineLevel="5" x14ac:dyDescent="0.15">
      <c r="B9734" s="69"/>
      <c r="C9734" s="69"/>
      <c r="D9734" s="60"/>
      <c r="E9734" s="60"/>
      <c r="F9734" s="61"/>
      <c r="G9734" s="60"/>
      <c r="H9734" s="65"/>
      <c r="I9734" s="105"/>
      <c r="J9734" s="63"/>
      <c r="K9734" s="65"/>
      <c r="L9734" s="65"/>
      <c r="M9734" s="65"/>
      <c r="N9734" s="65"/>
      <c r="O9734" s="63"/>
      <c r="P9734" s="63"/>
      <c r="Q9734" s="63"/>
      <c r="R9734" s="60"/>
      <c r="S9734" s="60"/>
      <c r="T9734" s="69"/>
      <c r="U9734" s="8"/>
      <c r="X9734" s="60"/>
    </row>
    <row r="9735" spans="1:27" ht="11.25" outlineLevel="4" x14ac:dyDescent="0.2">
      <c r="A9735" s="4"/>
      <c r="B9735" s="120"/>
      <c r="C9735" s="121">
        <v>18</v>
      </c>
      <c r="D9735" s="122" t="s">
        <v>3747</v>
      </c>
      <c r="E9735" s="123" t="s">
        <v>4035</v>
      </c>
      <c r="F9735" s="124" t="s">
        <v>4036</v>
      </c>
      <c r="G9735" s="122" t="s">
        <v>724</v>
      </c>
      <c r="H9735" s="125">
        <v>20</v>
      </c>
      <c r="I9735" s="126">
        <v>0</v>
      </c>
      <c r="J9735" s="127">
        <f>H9735*I9735</f>
        <v>0</v>
      </c>
      <c r="K9735" s="125">
        <v>4.0000000000000003E-5</v>
      </c>
      <c r="L9735" s="125">
        <f>H9735*K9735</f>
        <v>8.0000000000000004E-4</v>
      </c>
      <c r="M9735" s="125"/>
      <c r="N9735" s="125">
        <f>H9735*M9735</f>
        <v>0</v>
      </c>
      <c r="O9735" s="127">
        <v>15</v>
      </c>
      <c r="P9735" s="127">
        <f>J9735*(O9735/100)</f>
        <v>0</v>
      </c>
      <c r="Q9735" s="127">
        <f>J9735+P9735</f>
        <v>0</v>
      </c>
      <c r="R9735" s="128"/>
      <c r="S9735" s="128" t="s">
        <v>538</v>
      </c>
      <c r="T9735" s="129">
        <v>1</v>
      </c>
      <c r="U9735" s="8"/>
      <c r="V9735" s="8"/>
      <c r="W9735" s="8"/>
      <c r="X9735" s="60"/>
    </row>
    <row r="9736" spans="1:27" ht="19.5" outlineLevel="5" x14ac:dyDescent="0.2">
      <c r="A9736" s="130"/>
      <c r="B9736" s="131"/>
      <c r="C9736" s="131"/>
      <c r="D9736" s="132"/>
      <c r="E9736" s="136" t="s">
        <v>0</v>
      </c>
      <c r="F9736" s="159" t="s">
        <v>4037</v>
      </c>
      <c r="G9736" s="159"/>
      <c r="H9736" s="160"/>
      <c r="I9736" s="161"/>
      <c r="J9736" s="162"/>
      <c r="K9736" s="134"/>
      <c r="L9736" s="134"/>
      <c r="M9736" s="134"/>
      <c r="N9736" s="134"/>
      <c r="O9736" s="135"/>
      <c r="P9736" s="135"/>
      <c r="Q9736" s="135"/>
      <c r="R9736" s="132"/>
      <c r="S9736" s="132"/>
      <c r="T9736" s="131"/>
      <c r="U9736" s="6"/>
      <c r="V9736" s="8"/>
      <c r="W9736" s="8"/>
      <c r="X9736" s="133" t="str">
        <f>F9736</f>
        <v>Ukončení koaxiálních kabelů pro anténní svody včetně odstranění pláště na jednom konci kabelu, úpravy vnějšího dutého vodiče, odstranění izolace z vnitřního vodiče, přiletování na špičky konektorů na kabelu do vnějšího průměru do 10 mm</v>
      </c>
      <c r="Y9736" s="9"/>
      <c r="AA9736" s="11"/>
    </row>
    <row r="9737" spans="1:27" ht="7.5" customHeight="1" outlineLevel="5" x14ac:dyDescent="0.15">
      <c r="B9737" s="69"/>
      <c r="C9737" s="69"/>
      <c r="D9737" s="60"/>
      <c r="E9737" s="60"/>
      <c r="F9737" s="61"/>
      <c r="G9737" s="60"/>
      <c r="H9737" s="65"/>
      <c r="I9737" s="105"/>
      <c r="J9737" s="63"/>
      <c r="K9737" s="65"/>
      <c r="L9737" s="65"/>
      <c r="M9737" s="65"/>
      <c r="N9737" s="65"/>
      <c r="O9737" s="63"/>
      <c r="P9737" s="63"/>
      <c r="Q9737" s="63"/>
      <c r="R9737" s="60"/>
      <c r="S9737" s="60"/>
      <c r="T9737" s="69"/>
      <c r="U9737" s="8"/>
      <c r="X9737" s="60"/>
    </row>
    <row r="9738" spans="1:27" ht="11.25" outlineLevel="4" x14ac:dyDescent="0.2">
      <c r="A9738" s="4"/>
      <c r="B9738" s="120"/>
      <c r="C9738" s="121">
        <v>19</v>
      </c>
      <c r="D9738" s="122" t="s">
        <v>534</v>
      </c>
      <c r="E9738" s="123" t="s">
        <v>4038</v>
      </c>
      <c r="F9738" s="124" t="s">
        <v>4039</v>
      </c>
      <c r="G9738" s="122" t="s">
        <v>724</v>
      </c>
      <c r="H9738" s="125">
        <v>20</v>
      </c>
      <c r="I9738" s="126">
        <v>0</v>
      </c>
      <c r="J9738" s="127">
        <f>H9738*I9738</f>
        <v>0</v>
      </c>
      <c r="K9738" s="125"/>
      <c r="L9738" s="125">
        <f>H9738*K9738</f>
        <v>0</v>
      </c>
      <c r="M9738" s="125"/>
      <c r="N9738" s="125">
        <f>H9738*M9738</f>
        <v>0</v>
      </c>
      <c r="O9738" s="127">
        <v>15</v>
      </c>
      <c r="P9738" s="127">
        <f>J9738*(O9738/100)</f>
        <v>0</v>
      </c>
      <c r="Q9738" s="127">
        <f>J9738+P9738</f>
        <v>0</v>
      </c>
      <c r="R9738" s="128"/>
      <c r="S9738" s="128" t="s">
        <v>538</v>
      </c>
      <c r="T9738" s="129">
        <v>1</v>
      </c>
      <c r="U9738" s="8"/>
      <c r="V9738" s="8"/>
      <c r="W9738" s="8"/>
      <c r="X9738" s="60"/>
    </row>
    <row r="9739" spans="1:27" ht="9.75" outlineLevel="5" x14ac:dyDescent="0.2">
      <c r="A9739" s="130"/>
      <c r="B9739" s="131"/>
      <c r="C9739" s="131"/>
      <c r="D9739" s="132"/>
      <c r="E9739" s="136" t="s">
        <v>0</v>
      </c>
      <c r="F9739" s="159" t="s">
        <v>4040</v>
      </c>
      <c r="G9739" s="159"/>
      <c r="H9739" s="160"/>
      <c r="I9739" s="161"/>
      <c r="J9739" s="162"/>
      <c r="K9739" s="134"/>
      <c r="L9739" s="134"/>
      <c r="M9739" s="134"/>
      <c r="N9739" s="134"/>
      <c r="O9739" s="135"/>
      <c r="P9739" s="135"/>
      <c r="Q9739" s="135"/>
      <c r="R9739" s="132"/>
      <c r="S9739" s="132"/>
      <c r="T9739" s="131"/>
      <c r="U9739" s="6"/>
      <c r="V9739" s="8"/>
      <c r="W9739" s="8"/>
      <c r="X9739" s="133" t="str">
        <f>F9739</f>
        <v>Montáž společné televizní antény F konektoru</v>
      </c>
      <c r="Y9739" s="9"/>
      <c r="AA9739" s="11"/>
    </row>
    <row r="9740" spans="1:27" ht="7.5" customHeight="1" outlineLevel="5" x14ac:dyDescent="0.15">
      <c r="B9740" s="69"/>
      <c r="C9740" s="69"/>
      <c r="D9740" s="60"/>
      <c r="E9740" s="60"/>
      <c r="F9740" s="61"/>
      <c r="G9740" s="60"/>
      <c r="H9740" s="65"/>
      <c r="I9740" s="105"/>
      <c r="J9740" s="63"/>
      <c r="K9740" s="65"/>
      <c r="L9740" s="65"/>
      <c r="M9740" s="65"/>
      <c r="N9740" s="65"/>
      <c r="O9740" s="63"/>
      <c r="P9740" s="63"/>
      <c r="Q9740" s="63"/>
      <c r="R9740" s="60"/>
      <c r="S9740" s="60"/>
      <c r="T9740" s="69"/>
      <c r="U9740" s="8"/>
      <c r="X9740" s="60"/>
    </row>
    <row r="9741" spans="1:27" ht="11.25" outlineLevel="4" x14ac:dyDescent="0.2">
      <c r="A9741" s="4"/>
      <c r="B9741" s="120"/>
      <c r="C9741" s="121">
        <v>20</v>
      </c>
      <c r="D9741" s="122" t="s">
        <v>760</v>
      </c>
      <c r="E9741" s="123" t="s">
        <v>4041</v>
      </c>
      <c r="F9741" s="124" t="s">
        <v>4042</v>
      </c>
      <c r="G9741" s="122" t="s">
        <v>3664</v>
      </c>
      <c r="H9741" s="125">
        <v>20</v>
      </c>
      <c r="I9741" s="126">
        <v>0</v>
      </c>
      <c r="J9741" s="127">
        <f>H9741*I9741</f>
        <v>0</v>
      </c>
      <c r="K9741" s="125"/>
      <c r="L9741" s="125">
        <f>H9741*K9741</f>
        <v>0</v>
      </c>
      <c r="M9741" s="125"/>
      <c r="N9741" s="125">
        <f>H9741*M9741</f>
        <v>0</v>
      </c>
      <c r="O9741" s="127">
        <v>15</v>
      </c>
      <c r="P9741" s="127">
        <f>J9741*(O9741/100)</f>
        <v>0</v>
      </c>
      <c r="Q9741" s="127">
        <f>J9741+P9741</f>
        <v>0</v>
      </c>
      <c r="R9741" s="128"/>
      <c r="S9741" s="128" t="s">
        <v>776</v>
      </c>
      <c r="T9741" s="129">
        <v>1</v>
      </c>
      <c r="U9741" s="8"/>
      <c r="V9741" s="8"/>
      <c r="W9741" s="8"/>
      <c r="X9741" s="60"/>
    </row>
    <row r="9742" spans="1:27" ht="9.75" outlineLevel="5" x14ac:dyDescent="0.2">
      <c r="A9742" s="130"/>
      <c r="B9742" s="131"/>
      <c r="C9742" s="131"/>
      <c r="D9742" s="132"/>
      <c r="E9742" s="136" t="s">
        <v>0</v>
      </c>
      <c r="F9742" s="159" t="s">
        <v>763</v>
      </c>
      <c r="G9742" s="159"/>
      <c r="H9742" s="160"/>
      <c r="I9742" s="161"/>
      <c r="J9742" s="162"/>
      <c r="K9742" s="134"/>
      <c r="L9742" s="134"/>
      <c r="M9742" s="134"/>
      <c r="N9742" s="134"/>
      <c r="O9742" s="135"/>
      <c r="P9742" s="135"/>
      <c r="Q9742" s="135"/>
      <c r="R9742" s="132"/>
      <c r="S9742" s="132"/>
      <c r="T9742" s="131"/>
      <c r="U9742" s="6"/>
      <c r="V9742" s="8"/>
      <c r="W9742" s="8"/>
      <c r="X9742" s="133" t="str">
        <f>F9742</f>
        <v>---</v>
      </c>
      <c r="Y9742" s="9"/>
      <c r="AA9742" s="11"/>
    </row>
    <row r="9743" spans="1:27" ht="7.5" customHeight="1" outlineLevel="5" x14ac:dyDescent="0.15">
      <c r="B9743" s="69"/>
      <c r="C9743" s="69"/>
      <c r="D9743" s="60"/>
      <c r="E9743" s="60"/>
      <c r="F9743" s="61"/>
      <c r="G9743" s="60"/>
      <c r="H9743" s="65"/>
      <c r="I9743" s="105"/>
      <c r="J9743" s="63"/>
      <c r="K9743" s="65"/>
      <c r="L9743" s="65"/>
      <c r="M9743" s="65"/>
      <c r="N9743" s="65"/>
      <c r="O9743" s="63"/>
      <c r="P9743" s="63"/>
      <c r="Q9743" s="63"/>
      <c r="R9743" s="60"/>
      <c r="S9743" s="60"/>
      <c r="T9743" s="69"/>
      <c r="U9743" s="8"/>
      <c r="X9743" s="60"/>
    </row>
    <row r="9744" spans="1:27" ht="11.25" outlineLevel="4" x14ac:dyDescent="0.2">
      <c r="A9744" s="4"/>
      <c r="B9744" s="120"/>
      <c r="C9744" s="121">
        <v>21</v>
      </c>
      <c r="D9744" s="122" t="s">
        <v>3747</v>
      </c>
      <c r="E9744" s="123" t="s">
        <v>4043</v>
      </c>
      <c r="F9744" s="124" t="s">
        <v>4044</v>
      </c>
      <c r="G9744" s="122" t="s">
        <v>724</v>
      </c>
      <c r="H9744" s="125">
        <v>1</v>
      </c>
      <c r="I9744" s="126">
        <v>0</v>
      </c>
      <c r="J9744" s="127">
        <f>H9744*I9744</f>
        <v>0</v>
      </c>
      <c r="K9744" s="125"/>
      <c r="L9744" s="125">
        <f>H9744*K9744</f>
        <v>0</v>
      </c>
      <c r="M9744" s="125"/>
      <c r="N9744" s="125">
        <f>H9744*M9744</f>
        <v>0</v>
      </c>
      <c r="O9744" s="127">
        <v>15</v>
      </c>
      <c r="P9744" s="127">
        <f>J9744*(O9744/100)</f>
        <v>0</v>
      </c>
      <c r="Q9744" s="127">
        <f>J9744+P9744</f>
        <v>0</v>
      </c>
      <c r="R9744" s="128"/>
      <c r="S9744" s="128" t="s">
        <v>538</v>
      </c>
      <c r="T9744" s="129">
        <v>1</v>
      </c>
      <c r="U9744" s="8"/>
      <c r="V9744" s="8"/>
      <c r="W9744" s="8"/>
      <c r="X9744" s="60"/>
    </row>
    <row r="9745" spans="1:27" ht="9.75" outlineLevel="5" x14ac:dyDescent="0.2">
      <c r="A9745" s="130"/>
      <c r="B9745" s="131"/>
      <c r="C9745" s="131"/>
      <c r="D9745" s="132"/>
      <c r="E9745" s="136" t="s">
        <v>0</v>
      </c>
      <c r="F9745" s="159" t="s">
        <v>4045</v>
      </c>
      <c r="G9745" s="159"/>
      <c r="H9745" s="160"/>
      <c r="I9745" s="161"/>
      <c r="J9745" s="162"/>
      <c r="K9745" s="134"/>
      <c r="L9745" s="134"/>
      <c r="M9745" s="134"/>
      <c r="N9745" s="134"/>
      <c r="O9745" s="135"/>
      <c r="P9745" s="135"/>
      <c r="Q9745" s="135"/>
      <c r="R9745" s="132"/>
      <c r="S9745" s="132"/>
      <c r="T9745" s="131"/>
      <c r="U9745" s="6"/>
      <c r="V9745" s="8"/>
      <c r="W9745" s="8"/>
      <c r="X9745" s="133" t="str">
        <f>F9745</f>
        <v>Kontrola měření a nastavení anténního systému včetně koaxiálního rozvaděče a dalších napáječů AS PD složeného ze dvou kusů anténních jednotek</v>
      </c>
      <c r="Y9745" s="9"/>
      <c r="AA9745" s="11"/>
    </row>
    <row r="9746" spans="1:27" ht="7.5" customHeight="1" outlineLevel="5" x14ac:dyDescent="0.15">
      <c r="B9746" s="69"/>
      <c r="C9746" s="69"/>
      <c r="D9746" s="60"/>
      <c r="E9746" s="60"/>
      <c r="F9746" s="61"/>
      <c r="G9746" s="60"/>
      <c r="H9746" s="65"/>
      <c r="I9746" s="105"/>
      <c r="J9746" s="63"/>
      <c r="K9746" s="65"/>
      <c r="L9746" s="65"/>
      <c r="M9746" s="65"/>
      <c r="N9746" s="65"/>
      <c r="O9746" s="63"/>
      <c r="P9746" s="63"/>
      <c r="Q9746" s="63"/>
      <c r="R9746" s="60"/>
      <c r="S9746" s="60"/>
      <c r="T9746" s="69"/>
      <c r="U9746" s="8"/>
      <c r="X9746" s="60"/>
    </row>
    <row r="9747" spans="1:27" ht="11.25" outlineLevel="4" x14ac:dyDescent="0.2">
      <c r="A9747" s="4"/>
      <c r="B9747" s="120"/>
      <c r="C9747" s="121">
        <v>22</v>
      </c>
      <c r="D9747" s="122" t="s">
        <v>534</v>
      </c>
      <c r="E9747" s="123" t="s">
        <v>4046</v>
      </c>
      <c r="F9747" s="124" t="s">
        <v>4047</v>
      </c>
      <c r="G9747" s="122" t="s">
        <v>752</v>
      </c>
      <c r="H9747" s="125">
        <v>410</v>
      </c>
      <c r="I9747" s="126">
        <v>0</v>
      </c>
      <c r="J9747" s="127">
        <f>H9747*I9747</f>
        <v>0</v>
      </c>
      <c r="K9747" s="125"/>
      <c r="L9747" s="125">
        <f>H9747*K9747</f>
        <v>0</v>
      </c>
      <c r="M9747" s="125"/>
      <c r="N9747" s="125">
        <f>H9747*M9747</f>
        <v>0</v>
      </c>
      <c r="O9747" s="127">
        <v>15</v>
      </c>
      <c r="P9747" s="127">
        <f>J9747*(O9747/100)</f>
        <v>0</v>
      </c>
      <c r="Q9747" s="127">
        <f>J9747+P9747</f>
        <v>0</v>
      </c>
      <c r="R9747" s="128"/>
      <c r="S9747" s="128" t="s">
        <v>538</v>
      </c>
      <c r="T9747" s="129">
        <v>1</v>
      </c>
      <c r="U9747" s="8"/>
      <c r="V9747" s="8"/>
      <c r="W9747" s="8"/>
      <c r="X9747" s="60"/>
    </row>
    <row r="9748" spans="1:27" ht="9.75" outlineLevel="5" x14ac:dyDescent="0.2">
      <c r="A9748" s="130"/>
      <c r="B9748" s="131"/>
      <c r="C9748" s="131"/>
      <c r="D9748" s="132"/>
      <c r="E9748" s="136" t="s">
        <v>0</v>
      </c>
      <c r="F9748" s="159" t="s">
        <v>4048</v>
      </c>
      <c r="G9748" s="159"/>
      <c r="H9748" s="160"/>
      <c r="I9748" s="161"/>
      <c r="J9748" s="162"/>
      <c r="K9748" s="134"/>
      <c r="L9748" s="134"/>
      <c r="M9748" s="134"/>
      <c r="N9748" s="134"/>
      <c r="O9748" s="135"/>
      <c r="P9748" s="135"/>
      <c r="Q9748" s="135"/>
      <c r="R9748" s="132"/>
      <c r="S9748" s="132"/>
      <c r="T9748" s="131"/>
      <c r="U9748" s="6"/>
      <c r="V9748" s="8"/>
      <c r="W9748" s="8"/>
      <c r="X9748" s="133" t="str">
        <f>F9748</f>
        <v>Montáž kabelů sdělovacích pro vnitřní rozvody počtu žil do 15</v>
      </c>
      <c r="Y9748" s="9"/>
      <c r="AA9748" s="11"/>
    </row>
    <row r="9749" spans="1:27" ht="7.5" customHeight="1" outlineLevel="5" x14ac:dyDescent="0.15">
      <c r="B9749" s="69"/>
      <c r="C9749" s="69"/>
      <c r="D9749" s="60"/>
      <c r="E9749" s="60"/>
      <c r="F9749" s="61"/>
      <c r="G9749" s="60"/>
      <c r="H9749" s="65"/>
      <c r="I9749" s="105"/>
      <c r="J9749" s="63"/>
      <c r="K9749" s="65"/>
      <c r="L9749" s="65"/>
      <c r="M9749" s="65"/>
      <c r="N9749" s="65"/>
      <c r="O9749" s="63"/>
      <c r="P9749" s="63"/>
      <c r="Q9749" s="63"/>
      <c r="R9749" s="60"/>
      <c r="S9749" s="60"/>
      <c r="T9749" s="69"/>
      <c r="U9749" s="8"/>
      <c r="X9749" s="60"/>
    </row>
    <row r="9750" spans="1:27" ht="33.75" outlineLevel="4" x14ac:dyDescent="0.2">
      <c r="A9750" s="4"/>
      <c r="B9750" s="120"/>
      <c r="C9750" s="121">
        <v>23</v>
      </c>
      <c r="D9750" s="122" t="s">
        <v>760</v>
      </c>
      <c r="E9750" s="123" t="s">
        <v>4049</v>
      </c>
      <c r="F9750" s="124" t="s">
        <v>4050</v>
      </c>
      <c r="G9750" s="122" t="s">
        <v>752</v>
      </c>
      <c r="H9750" s="125">
        <v>410</v>
      </c>
      <c r="I9750" s="126">
        <v>0</v>
      </c>
      <c r="J9750" s="127">
        <f>H9750*I9750</f>
        <v>0</v>
      </c>
      <c r="K9750" s="125"/>
      <c r="L9750" s="125">
        <f>H9750*K9750</f>
        <v>0</v>
      </c>
      <c r="M9750" s="125"/>
      <c r="N9750" s="125">
        <f>H9750*M9750</f>
        <v>0</v>
      </c>
      <c r="O9750" s="127">
        <v>15</v>
      </c>
      <c r="P9750" s="127">
        <f>J9750*(O9750/100)</f>
        <v>0</v>
      </c>
      <c r="Q9750" s="127">
        <f>J9750+P9750</f>
        <v>0</v>
      </c>
      <c r="R9750" s="128"/>
      <c r="S9750" s="128" t="s">
        <v>776</v>
      </c>
      <c r="T9750" s="129">
        <v>1</v>
      </c>
      <c r="U9750" s="8"/>
      <c r="V9750" s="8"/>
      <c r="W9750" s="8"/>
      <c r="X9750" s="60"/>
    </row>
    <row r="9751" spans="1:27" ht="9.75" outlineLevel="5" x14ac:dyDescent="0.2">
      <c r="A9751" s="130"/>
      <c r="B9751" s="131"/>
      <c r="C9751" s="131"/>
      <c r="D9751" s="132"/>
      <c r="E9751" s="136" t="s">
        <v>0</v>
      </c>
      <c r="F9751" s="159" t="s">
        <v>763</v>
      </c>
      <c r="G9751" s="159"/>
      <c r="H9751" s="160"/>
      <c r="I9751" s="161"/>
      <c r="J9751" s="162"/>
      <c r="K9751" s="134"/>
      <c r="L9751" s="134"/>
      <c r="M9751" s="134"/>
      <c r="N9751" s="134"/>
      <c r="O9751" s="135"/>
      <c r="P9751" s="135"/>
      <c r="Q9751" s="135"/>
      <c r="R9751" s="132"/>
      <c r="S9751" s="132"/>
      <c r="T9751" s="131"/>
      <c r="U9751" s="6"/>
      <c r="V9751" s="8"/>
      <c r="W9751" s="8"/>
      <c r="X9751" s="133" t="str">
        <f>F9751</f>
        <v>---</v>
      </c>
      <c r="Y9751" s="9"/>
      <c r="AA9751" s="11"/>
    </row>
    <row r="9752" spans="1:27" ht="7.5" customHeight="1" outlineLevel="5" x14ac:dyDescent="0.15">
      <c r="B9752" s="69"/>
      <c r="C9752" s="69"/>
      <c r="D9752" s="60"/>
      <c r="E9752" s="60"/>
      <c r="F9752" s="61"/>
      <c r="G9752" s="60"/>
      <c r="H9752" s="65"/>
      <c r="I9752" s="105"/>
      <c r="J9752" s="63"/>
      <c r="K9752" s="65"/>
      <c r="L9752" s="65"/>
      <c r="M9752" s="65"/>
      <c r="N9752" s="65"/>
      <c r="O9752" s="63"/>
      <c r="P9752" s="63"/>
      <c r="Q9752" s="63"/>
      <c r="R9752" s="60"/>
      <c r="S9752" s="60"/>
      <c r="T9752" s="69"/>
      <c r="U9752" s="8"/>
      <c r="X9752" s="60"/>
    </row>
    <row r="9753" spans="1:27" ht="11.25" outlineLevel="4" x14ac:dyDescent="0.2">
      <c r="A9753" s="4"/>
      <c r="B9753" s="120"/>
      <c r="C9753" s="121">
        <v>24</v>
      </c>
      <c r="D9753" s="122" t="s">
        <v>534</v>
      </c>
      <c r="E9753" s="123" t="s">
        <v>4046</v>
      </c>
      <c r="F9753" s="124" t="s">
        <v>4047</v>
      </c>
      <c r="G9753" s="122" t="s">
        <v>752</v>
      </c>
      <c r="H9753" s="125">
        <v>250</v>
      </c>
      <c r="I9753" s="126">
        <v>0</v>
      </c>
      <c r="J9753" s="127">
        <f>H9753*I9753</f>
        <v>0</v>
      </c>
      <c r="K9753" s="125"/>
      <c r="L9753" s="125">
        <f>H9753*K9753</f>
        <v>0</v>
      </c>
      <c r="M9753" s="125"/>
      <c r="N9753" s="125">
        <f>H9753*M9753</f>
        <v>0</v>
      </c>
      <c r="O9753" s="127">
        <v>15</v>
      </c>
      <c r="P9753" s="127">
        <f>J9753*(O9753/100)</f>
        <v>0</v>
      </c>
      <c r="Q9753" s="127">
        <f>J9753+P9753</f>
        <v>0</v>
      </c>
      <c r="R9753" s="128"/>
      <c r="S9753" s="128" t="s">
        <v>538</v>
      </c>
      <c r="T9753" s="129">
        <v>1</v>
      </c>
      <c r="U9753" s="8"/>
      <c r="V9753" s="8"/>
      <c r="W9753" s="8"/>
      <c r="X9753" s="60"/>
    </row>
    <row r="9754" spans="1:27" ht="9.75" outlineLevel="5" x14ac:dyDescent="0.2">
      <c r="A9754" s="130"/>
      <c r="B9754" s="131"/>
      <c r="C9754" s="131"/>
      <c r="D9754" s="132"/>
      <c r="E9754" s="136" t="s">
        <v>0</v>
      </c>
      <c r="F9754" s="159" t="s">
        <v>4048</v>
      </c>
      <c r="G9754" s="159"/>
      <c r="H9754" s="160"/>
      <c r="I9754" s="161"/>
      <c r="J9754" s="162"/>
      <c r="K9754" s="134"/>
      <c r="L9754" s="134"/>
      <c r="M9754" s="134"/>
      <c r="N9754" s="134"/>
      <c r="O9754" s="135"/>
      <c r="P9754" s="135"/>
      <c r="Q9754" s="135"/>
      <c r="R9754" s="132"/>
      <c r="S9754" s="132"/>
      <c r="T9754" s="131"/>
      <c r="U9754" s="6"/>
      <c r="V9754" s="8"/>
      <c r="W9754" s="8"/>
      <c r="X9754" s="133" t="str">
        <f>F9754</f>
        <v>Montáž kabelů sdělovacích pro vnitřní rozvody počtu žil do 15</v>
      </c>
      <c r="Y9754" s="9"/>
      <c r="AA9754" s="11"/>
    </row>
    <row r="9755" spans="1:27" ht="7.5" customHeight="1" outlineLevel="5" x14ac:dyDescent="0.15">
      <c r="B9755" s="69"/>
      <c r="C9755" s="69"/>
      <c r="D9755" s="60"/>
      <c r="E9755" s="60"/>
      <c r="F9755" s="61"/>
      <c r="G9755" s="60"/>
      <c r="H9755" s="65"/>
      <c r="I9755" s="105"/>
      <c r="J9755" s="63"/>
      <c r="K9755" s="65"/>
      <c r="L9755" s="65"/>
      <c r="M9755" s="65"/>
      <c r="N9755" s="65"/>
      <c r="O9755" s="63"/>
      <c r="P9755" s="63"/>
      <c r="Q9755" s="63"/>
      <c r="R9755" s="60"/>
      <c r="S9755" s="60"/>
      <c r="T9755" s="69"/>
      <c r="U9755" s="8"/>
      <c r="X9755" s="60"/>
    </row>
    <row r="9756" spans="1:27" ht="33.75" outlineLevel="4" x14ac:dyDescent="0.2">
      <c r="A9756" s="4"/>
      <c r="B9756" s="120"/>
      <c r="C9756" s="121">
        <v>25</v>
      </c>
      <c r="D9756" s="122" t="s">
        <v>760</v>
      </c>
      <c r="E9756" s="123" t="s">
        <v>4051</v>
      </c>
      <c r="F9756" s="124" t="s">
        <v>4052</v>
      </c>
      <c r="G9756" s="122" t="s">
        <v>752</v>
      </c>
      <c r="H9756" s="125">
        <v>250</v>
      </c>
      <c r="I9756" s="126">
        <v>0</v>
      </c>
      <c r="J9756" s="127">
        <f>H9756*I9756</f>
        <v>0</v>
      </c>
      <c r="K9756" s="125"/>
      <c r="L9756" s="125">
        <f>H9756*K9756</f>
        <v>0</v>
      </c>
      <c r="M9756" s="125"/>
      <c r="N9756" s="125">
        <f>H9756*M9756</f>
        <v>0</v>
      </c>
      <c r="O9756" s="127">
        <v>15</v>
      </c>
      <c r="P9756" s="127">
        <f>J9756*(O9756/100)</f>
        <v>0</v>
      </c>
      <c r="Q9756" s="127">
        <f>J9756+P9756</f>
        <v>0</v>
      </c>
      <c r="R9756" s="128"/>
      <c r="S9756" s="128" t="s">
        <v>776</v>
      </c>
      <c r="T9756" s="129">
        <v>1</v>
      </c>
      <c r="U9756" s="8"/>
      <c r="V9756" s="8"/>
      <c r="W9756" s="8"/>
      <c r="X9756" s="60"/>
    </row>
    <row r="9757" spans="1:27" ht="9.75" outlineLevel="5" x14ac:dyDescent="0.2">
      <c r="A9757" s="130"/>
      <c r="B9757" s="131"/>
      <c r="C9757" s="131"/>
      <c r="D9757" s="132"/>
      <c r="E9757" s="136" t="s">
        <v>0</v>
      </c>
      <c r="F9757" s="159" t="s">
        <v>763</v>
      </c>
      <c r="G9757" s="159"/>
      <c r="H9757" s="160"/>
      <c r="I9757" s="161"/>
      <c r="J9757" s="162"/>
      <c r="K9757" s="134"/>
      <c r="L9757" s="134"/>
      <c r="M9757" s="134"/>
      <c r="N9757" s="134"/>
      <c r="O9757" s="135"/>
      <c r="P9757" s="135"/>
      <c r="Q9757" s="135"/>
      <c r="R9757" s="132"/>
      <c r="S9757" s="132"/>
      <c r="T9757" s="131"/>
      <c r="U9757" s="6"/>
      <c r="V9757" s="8"/>
      <c r="W9757" s="8"/>
      <c r="X9757" s="133" t="str">
        <f>F9757</f>
        <v>---</v>
      </c>
      <c r="Y9757" s="9"/>
      <c r="AA9757" s="11"/>
    </row>
    <row r="9758" spans="1:27" ht="7.5" customHeight="1" outlineLevel="5" x14ac:dyDescent="0.15">
      <c r="B9758" s="69"/>
      <c r="C9758" s="69"/>
      <c r="D9758" s="60"/>
      <c r="E9758" s="60"/>
      <c r="F9758" s="61"/>
      <c r="G9758" s="60"/>
      <c r="H9758" s="65"/>
      <c r="I9758" s="105"/>
      <c r="J9758" s="63"/>
      <c r="K9758" s="65"/>
      <c r="L9758" s="65"/>
      <c r="M9758" s="65"/>
      <c r="N9758" s="65"/>
      <c r="O9758" s="63"/>
      <c r="P9758" s="63"/>
      <c r="Q9758" s="63"/>
      <c r="R9758" s="60"/>
      <c r="S9758" s="60"/>
      <c r="T9758" s="69"/>
      <c r="U9758" s="8"/>
      <c r="X9758" s="60"/>
    </row>
    <row r="9759" spans="1:27" ht="11.25" outlineLevel="4" x14ac:dyDescent="0.2">
      <c r="A9759" s="4"/>
      <c r="B9759" s="120"/>
      <c r="C9759" s="121">
        <v>26</v>
      </c>
      <c r="D9759" s="122" t="s">
        <v>534</v>
      </c>
      <c r="E9759" s="123" t="s">
        <v>4053</v>
      </c>
      <c r="F9759" s="124" t="s">
        <v>4054</v>
      </c>
      <c r="G9759" s="122" t="s">
        <v>724</v>
      </c>
      <c r="H9759" s="125">
        <v>6</v>
      </c>
      <c r="I9759" s="126">
        <v>0</v>
      </c>
      <c r="J9759" s="127">
        <f>H9759*I9759</f>
        <v>0</v>
      </c>
      <c r="K9759" s="125"/>
      <c r="L9759" s="125">
        <f>H9759*K9759</f>
        <v>0</v>
      </c>
      <c r="M9759" s="125"/>
      <c r="N9759" s="125">
        <f>H9759*M9759</f>
        <v>0</v>
      </c>
      <c r="O9759" s="127">
        <v>15</v>
      </c>
      <c r="P9759" s="127">
        <f>J9759*(O9759/100)</f>
        <v>0</v>
      </c>
      <c r="Q9759" s="127">
        <f>J9759+P9759</f>
        <v>0</v>
      </c>
      <c r="R9759" s="128"/>
      <c r="S9759" s="128" t="s">
        <v>538</v>
      </c>
      <c r="T9759" s="129">
        <v>1</v>
      </c>
      <c r="U9759" s="8"/>
      <c r="V9759" s="8"/>
      <c r="W9759" s="8"/>
      <c r="X9759" s="60"/>
    </row>
    <row r="9760" spans="1:27" ht="9.75" outlineLevel="5" x14ac:dyDescent="0.2">
      <c r="A9760" s="130"/>
      <c r="B9760" s="131"/>
      <c r="C9760" s="131"/>
      <c r="D9760" s="132"/>
      <c r="E9760" s="136" t="s">
        <v>0</v>
      </c>
      <c r="F9760" s="159" t="s">
        <v>4055</v>
      </c>
      <c r="G9760" s="159"/>
      <c r="H9760" s="160"/>
      <c r="I9760" s="161"/>
      <c r="J9760" s="162"/>
      <c r="K9760" s="134"/>
      <c r="L9760" s="134"/>
      <c r="M9760" s="134"/>
      <c r="N9760" s="134"/>
      <c r="O9760" s="135"/>
      <c r="P9760" s="135"/>
      <c r="Q9760" s="135"/>
      <c r="R9760" s="132"/>
      <c r="S9760" s="132"/>
      <c r="T9760" s="131"/>
      <c r="U9760" s="6"/>
      <c r="V9760" s="8"/>
      <c r="W9760" s="8"/>
      <c r="X9760" s="133" t="str">
        <f>F9760</f>
        <v>Montáž společné televizní antény televizní zásuvky koncové nebo průběžné</v>
      </c>
      <c r="Y9760" s="9"/>
      <c r="AA9760" s="11"/>
    </row>
    <row r="9761" spans="1:27" ht="7.5" customHeight="1" outlineLevel="5" x14ac:dyDescent="0.15">
      <c r="B9761" s="69"/>
      <c r="C9761" s="69"/>
      <c r="D9761" s="60"/>
      <c r="E9761" s="60"/>
      <c r="F9761" s="61"/>
      <c r="G9761" s="60"/>
      <c r="H9761" s="65"/>
      <c r="I9761" s="105"/>
      <c r="J9761" s="63"/>
      <c r="K9761" s="65"/>
      <c r="L9761" s="65"/>
      <c r="M9761" s="65"/>
      <c r="N9761" s="65"/>
      <c r="O9761" s="63"/>
      <c r="P9761" s="63"/>
      <c r="Q9761" s="63"/>
      <c r="R9761" s="60"/>
      <c r="S9761" s="60"/>
      <c r="T9761" s="69"/>
      <c r="U9761" s="8"/>
      <c r="X9761" s="60"/>
    </row>
    <row r="9762" spans="1:27" ht="22.5" outlineLevel="4" x14ac:dyDescent="0.2">
      <c r="A9762" s="4"/>
      <c r="B9762" s="120"/>
      <c r="C9762" s="121">
        <v>27</v>
      </c>
      <c r="D9762" s="122" t="s">
        <v>760</v>
      </c>
      <c r="E9762" s="123" t="s">
        <v>4056</v>
      </c>
      <c r="F9762" s="124" t="s">
        <v>4057</v>
      </c>
      <c r="G9762" s="122" t="s">
        <v>3656</v>
      </c>
      <c r="H9762" s="125">
        <v>6</v>
      </c>
      <c r="I9762" s="126">
        <v>0</v>
      </c>
      <c r="J9762" s="127">
        <f>H9762*I9762</f>
        <v>0</v>
      </c>
      <c r="K9762" s="125"/>
      <c r="L9762" s="125">
        <f>H9762*K9762</f>
        <v>0</v>
      </c>
      <c r="M9762" s="125"/>
      <c r="N9762" s="125">
        <f>H9762*M9762</f>
        <v>0</v>
      </c>
      <c r="O9762" s="127">
        <v>15</v>
      </c>
      <c r="P9762" s="127">
        <f>J9762*(O9762/100)</f>
        <v>0</v>
      </c>
      <c r="Q9762" s="127">
        <f>J9762+P9762</f>
        <v>0</v>
      </c>
      <c r="R9762" s="128"/>
      <c r="S9762" s="128" t="s">
        <v>776</v>
      </c>
      <c r="T9762" s="129">
        <v>1</v>
      </c>
      <c r="U9762" s="8"/>
      <c r="V9762" s="8"/>
      <c r="W9762" s="8"/>
      <c r="X9762" s="60"/>
    </row>
    <row r="9763" spans="1:27" ht="9.75" outlineLevel="5" x14ac:dyDescent="0.2">
      <c r="A9763" s="130"/>
      <c r="B9763" s="131"/>
      <c r="C9763" s="131"/>
      <c r="D9763" s="132"/>
      <c r="E9763" s="136" t="s">
        <v>0</v>
      </c>
      <c r="F9763" s="159" t="s">
        <v>763</v>
      </c>
      <c r="G9763" s="159"/>
      <c r="H9763" s="160"/>
      <c r="I9763" s="161"/>
      <c r="J9763" s="162"/>
      <c r="K9763" s="134"/>
      <c r="L9763" s="134"/>
      <c r="M9763" s="134"/>
      <c r="N9763" s="134"/>
      <c r="O9763" s="135"/>
      <c r="P9763" s="135"/>
      <c r="Q9763" s="135"/>
      <c r="R9763" s="132"/>
      <c r="S9763" s="132"/>
      <c r="T9763" s="131"/>
      <c r="U9763" s="6"/>
      <c r="V9763" s="8"/>
      <c r="W9763" s="8"/>
      <c r="X9763" s="133" t="str">
        <f>F9763</f>
        <v>---</v>
      </c>
      <c r="Y9763" s="9"/>
      <c r="AA9763" s="11"/>
    </row>
    <row r="9764" spans="1:27" ht="7.5" customHeight="1" outlineLevel="5" x14ac:dyDescent="0.15">
      <c r="B9764" s="69"/>
      <c r="C9764" s="69"/>
      <c r="D9764" s="60"/>
      <c r="E9764" s="60"/>
      <c r="F9764" s="61"/>
      <c r="G9764" s="60"/>
      <c r="H9764" s="65"/>
      <c r="I9764" s="105"/>
      <c r="J9764" s="63"/>
      <c r="K9764" s="65"/>
      <c r="L9764" s="65"/>
      <c r="M9764" s="65"/>
      <c r="N9764" s="65"/>
      <c r="O9764" s="63"/>
      <c r="P9764" s="63"/>
      <c r="Q9764" s="63"/>
      <c r="R9764" s="60"/>
      <c r="S9764" s="60"/>
      <c r="T9764" s="69"/>
      <c r="U9764" s="8"/>
      <c r="X9764" s="60"/>
    </row>
    <row r="9765" spans="1:27" ht="11.25" outlineLevel="4" x14ac:dyDescent="0.2">
      <c r="A9765" s="4"/>
      <c r="B9765" s="120"/>
      <c r="C9765" s="121">
        <v>28</v>
      </c>
      <c r="D9765" s="122" t="s">
        <v>534</v>
      </c>
      <c r="E9765" s="123" t="s">
        <v>4058</v>
      </c>
      <c r="F9765" s="124" t="s">
        <v>4059</v>
      </c>
      <c r="G9765" s="122" t="s">
        <v>752</v>
      </c>
      <c r="H9765" s="125">
        <v>620</v>
      </c>
      <c r="I9765" s="126">
        <v>0</v>
      </c>
      <c r="J9765" s="127">
        <f>H9765*I9765</f>
        <v>0</v>
      </c>
      <c r="K9765" s="125"/>
      <c r="L9765" s="125">
        <f>H9765*K9765</f>
        <v>0</v>
      </c>
      <c r="M9765" s="125"/>
      <c r="N9765" s="125">
        <f>H9765*M9765</f>
        <v>0</v>
      </c>
      <c r="O9765" s="127">
        <v>15</v>
      </c>
      <c r="P9765" s="127">
        <f>J9765*(O9765/100)</f>
        <v>0</v>
      </c>
      <c r="Q9765" s="127">
        <f>J9765+P9765</f>
        <v>0</v>
      </c>
      <c r="R9765" s="128"/>
      <c r="S9765" s="128" t="s">
        <v>538</v>
      </c>
      <c r="T9765" s="129">
        <v>1</v>
      </c>
      <c r="U9765" s="8"/>
      <c r="V9765" s="8"/>
      <c r="W9765" s="8"/>
      <c r="X9765" s="60"/>
    </row>
    <row r="9766" spans="1:27" ht="9.75" outlineLevel="5" x14ac:dyDescent="0.2">
      <c r="A9766" s="130"/>
      <c r="B9766" s="131"/>
      <c r="C9766" s="131"/>
      <c r="D9766" s="132"/>
      <c r="E9766" s="136" t="s">
        <v>0</v>
      </c>
      <c r="F9766" s="159" t="s">
        <v>4060</v>
      </c>
      <c r="G9766" s="159"/>
      <c r="H9766" s="160"/>
      <c r="I9766" s="161"/>
      <c r="J9766" s="162"/>
      <c r="K9766" s="134"/>
      <c r="L9766" s="134"/>
      <c r="M9766" s="134"/>
      <c r="N9766" s="134"/>
      <c r="O9766" s="135"/>
      <c r="P9766" s="135"/>
      <c r="Q9766" s="135"/>
      <c r="R9766" s="132"/>
      <c r="S9766" s="132"/>
      <c r="T9766" s="131"/>
      <c r="U9766" s="6"/>
      <c r="V9766" s="8"/>
      <c r="W9766" s="8"/>
      <c r="X9766" s="133" t="str">
        <f>F9766</f>
        <v>Montáž trubek elektroinstalačních s nasunutím nebo našroubováním do krabic plastových ohebných, uložených pod omítku, vnější Ø přes 23 do 35 mm</v>
      </c>
      <c r="Y9766" s="9"/>
      <c r="AA9766" s="11"/>
    </row>
    <row r="9767" spans="1:27" ht="7.5" customHeight="1" outlineLevel="5" x14ac:dyDescent="0.15">
      <c r="B9767" s="69"/>
      <c r="C9767" s="69"/>
      <c r="D9767" s="60"/>
      <c r="E9767" s="60"/>
      <c r="F9767" s="61"/>
      <c r="G9767" s="60"/>
      <c r="H9767" s="65"/>
      <c r="I9767" s="105"/>
      <c r="J9767" s="63"/>
      <c r="K9767" s="65"/>
      <c r="L9767" s="65"/>
      <c r="M9767" s="65"/>
      <c r="N9767" s="65"/>
      <c r="O9767" s="63"/>
      <c r="P9767" s="63"/>
      <c r="Q9767" s="63"/>
      <c r="R9767" s="60"/>
      <c r="S9767" s="60"/>
      <c r="T9767" s="69"/>
      <c r="U9767" s="8"/>
      <c r="X9767" s="60"/>
    </row>
    <row r="9768" spans="1:27" ht="22.5" outlineLevel="4" x14ac:dyDescent="0.2">
      <c r="A9768" s="4"/>
      <c r="B9768" s="120"/>
      <c r="C9768" s="121">
        <v>29</v>
      </c>
      <c r="D9768" s="122" t="s">
        <v>760</v>
      </c>
      <c r="E9768" s="123" t="s">
        <v>4061</v>
      </c>
      <c r="F9768" s="124" t="s">
        <v>4062</v>
      </c>
      <c r="G9768" s="122" t="s">
        <v>752</v>
      </c>
      <c r="H9768" s="125">
        <v>620</v>
      </c>
      <c r="I9768" s="126">
        <v>0</v>
      </c>
      <c r="J9768" s="127">
        <f>H9768*I9768</f>
        <v>0</v>
      </c>
      <c r="K9768" s="125"/>
      <c r="L9768" s="125">
        <f>H9768*K9768</f>
        <v>0</v>
      </c>
      <c r="M9768" s="125"/>
      <c r="N9768" s="125">
        <f>H9768*M9768</f>
        <v>0</v>
      </c>
      <c r="O9768" s="127">
        <v>15</v>
      </c>
      <c r="P9768" s="127">
        <f>J9768*(O9768/100)</f>
        <v>0</v>
      </c>
      <c r="Q9768" s="127">
        <f>J9768+P9768</f>
        <v>0</v>
      </c>
      <c r="R9768" s="128"/>
      <c r="S9768" s="128" t="s">
        <v>776</v>
      </c>
      <c r="T9768" s="129">
        <v>1</v>
      </c>
      <c r="U9768" s="8"/>
      <c r="V9768" s="8"/>
      <c r="W9768" s="8"/>
      <c r="X9768" s="60"/>
    </row>
    <row r="9769" spans="1:27" ht="9.75" outlineLevel="5" x14ac:dyDescent="0.2">
      <c r="A9769" s="130"/>
      <c r="B9769" s="131"/>
      <c r="C9769" s="131"/>
      <c r="D9769" s="132"/>
      <c r="E9769" s="136" t="s">
        <v>0</v>
      </c>
      <c r="F9769" s="159" t="s">
        <v>763</v>
      </c>
      <c r="G9769" s="159"/>
      <c r="H9769" s="160"/>
      <c r="I9769" s="161"/>
      <c r="J9769" s="162"/>
      <c r="K9769" s="134"/>
      <c r="L9769" s="134"/>
      <c r="M9769" s="134"/>
      <c r="N9769" s="134"/>
      <c r="O9769" s="135"/>
      <c r="P9769" s="135"/>
      <c r="Q9769" s="135"/>
      <c r="R9769" s="132"/>
      <c r="S9769" s="132"/>
      <c r="T9769" s="131"/>
      <c r="U9769" s="6"/>
      <c r="V9769" s="8"/>
      <c r="W9769" s="8"/>
      <c r="X9769" s="133" t="str">
        <f>F9769</f>
        <v>---</v>
      </c>
      <c r="Y9769" s="9"/>
      <c r="AA9769" s="11"/>
    </row>
    <row r="9770" spans="1:27" ht="7.5" customHeight="1" outlineLevel="5" x14ac:dyDescent="0.15">
      <c r="B9770" s="69"/>
      <c r="C9770" s="69"/>
      <c r="D9770" s="60"/>
      <c r="E9770" s="60"/>
      <c r="F9770" s="61"/>
      <c r="G9770" s="60"/>
      <c r="H9770" s="65"/>
      <c r="I9770" s="105"/>
      <c r="J9770" s="63"/>
      <c r="K9770" s="65"/>
      <c r="L9770" s="65"/>
      <c r="M9770" s="65"/>
      <c r="N9770" s="65"/>
      <c r="O9770" s="63"/>
      <c r="P9770" s="63"/>
      <c r="Q9770" s="63"/>
      <c r="R9770" s="60"/>
      <c r="S9770" s="60"/>
      <c r="T9770" s="69"/>
      <c r="U9770" s="8"/>
      <c r="X9770" s="60"/>
    </row>
    <row r="9771" spans="1:27" outlineLevel="4" x14ac:dyDescent="0.15">
      <c r="B9771" s="6"/>
      <c r="C9771" s="6"/>
      <c r="D9771" s="6"/>
      <c r="E9771" s="6"/>
      <c r="F9771" s="6"/>
      <c r="G9771" s="6"/>
      <c r="H9771" s="6"/>
      <c r="I9771" s="8"/>
      <c r="J9771" s="8"/>
      <c r="K9771" s="6"/>
      <c r="L9771" s="6"/>
      <c r="M9771" s="6"/>
      <c r="N9771" s="6"/>
      <c r="O9771" s="6"/>
      <c r="P9771" s="8"/>
      <c r="Q9771" s="8"/>
      <c r="R9771" s="8"/>
      <c r="S9771" s="6"/>
      <c r="T9771" s="6"/>
      <c r="X9771" s="6"/>
    </row>
    <row r="9772" spans="1:27" ht="11.25" outlineLevel="3" x14ac:dyDescent="0.2">
      <c r="A9772" s="96" t="s">
        <v>363</v>
      </c>
      <c r="B9772" s="100">
        <v>4</v>
      </c>
      <c r="C9772" s="114"/>
      <c r="D9772" s="115" t="s">
        <v>533</v>
      </c>
      <c r="E9772" s="115"/>
      <c r="F9772" s="116" t="s">
        <v>208</v>
      </c>
      <c r="G9772" s="115"/>
      <c r="H9772" s="117"/>
      <c r="I9772" s="118"/>
      <c r="J9772" s="98">
        <f>SUBTOTAL(9,J9773:J9794)</f>
        <v>0</v>
      </c>
      <c r="K9772" s="117"/>
      <c r="L9772" s="99">
        <f>SUBTOTAL(9,L9773:L9794)</f>
        <v>0</v>
      </c>
      <c r="M9772" s="117"/>
      <c r="N9772" s="99">
        <f>SUBTOTAL(9,N9773:N9794)</f>
        <v>0</v>
      </c>
      <c r="O9772" s="119"/>
      <c r="P9772" s="98">
        <f>SUBTOTAL(9,P9773:P9794)</f>
        <v>0</v>
      </c>
      <c r="Q9772" s="98">
        <f>SUBTOTAL(9,Q9773:Q9794)</f>
        <v>0</v>
      </c>
      <c r="R9772" s="115"/>
      <c r="S9772" s="115"/>
      <c r="T9772" s="100">
        <f>SUBTOTAL(9,T9773:T9794)</f>
        <v>7</v>
      </c>
      <c r="U9772" s="6"/>
      <c r="V9772" s="8"/>
      <c r="W9772" s="8"/>
      <c r="X9772" s="60"/>
    </row>
    <row r="9773" spans="1:27" ht="11.25" outlineLevel="4" x14ac:dyDescent="0.2">
      <c r="A9773" s="4"/>
      <c r="B9773" s="120"/>
      <c r="C9773" s="121">
        <v>1</v>
      </c>
      <c r="D9773" s="122" t="s">
        <v>534</v>
      </c>
      <c r="E9773" s="123" t="s">
        <v>4046</v>
      </c>
      <c r="F9773" s="124" t="s">
        <v>4047</v>
      </c>
      <c r="G9773" s="122" t="s">
        <v>752</v>
      </c>
      <c r="H9773" s="125">
        <v>540</v>
      </c>
      <c r="I9773" s="126">
        <v>0</v>
      </c>
      <c r="J9773" s="127">
        <f>H9773*I9773</f>
        <v>0</v>
      </c>
      <c r="K9773" s="125"/>
      <c r="L9773" s="125">
        <f>H9773*K9773</f>
        <v>0</v>
      </c>
      <c r="M9773" s="125"/>
      <c r="N9773" s="125">
        <f>H9773*M9773</f>
        <v>0</v>
      </c>
      <c r="O9773" s="127">
        <v>15</v>
      </c>
      <c r="P9773" s="127">
        <f>J9773*(O9773/100)</f>
        <v>0</v>
      </c>
      <c r="Q9773" s="127">
        <f>J9773+P9773</f>
        <v>0</v>
      </c>
      <c r="R9773" s="128"/>
      <c r="S9773" s="128" t="s">
        <v>538</v>
      </c>
      <c r="T9773" s="129">
        <v>1</v>
      </c>
      <c r="U9773" s="8"/>
      <c r="V9773" s="8"/>
      <c r="W9773" s="8"/>
      <c r="X9773" s="60"/>
    </row>
    <row r="9774" spans="1:27" ht="9.75" outlineLevel="5" x14ac:dyDescent="0.2">
      <c r="A9774" s="130"/>
      <c r="B9774" s="131"/>
      <c r="C9774" s="131"/>
      <c r="D9774" s="132"/>
      <c r="E9774" s="136" t="s">
        <v>0</v>
      </c>
      <c r="F9774" s="159" t="s">
        <v>4048</v>
      </c>
      <c r="G9774" s="159"/>
      <c r="H9774" s="160"/>
      <c r="I9774" s="161"/>
      <c r="J9774" s="162"/>
      <c r="K9774" s="134"/>
      <c r="L9774" s="134"/>
      <c r="M9774" s="134"/>
      <c r="N9774" s="134"/>
      <c r="O9774" s="135"/>
      <c r="P9774" s="135"/>
      <c r="Q9774" s="135"/>
      <c r="R9774" s="132"/>
      <c r="S9774" s="132"/>
      <c r="T9774" s="131"/>
      <c r="U9774" s="6"/>
      <c r="V9774" s="8"/>
      <c r="W9774" s="8"/>
      <c r="X9774" s="133" t="str">
        <f>F9774</f>
        <v>Montáž kabelů sdělovacích pro vnitřní rozvody počtu žil do 15</v>
      </c>
      <c r="Y9774" s="9"/>
      <c r="AA9774" s="11"/>
    </row>
    <row r="9775" spans="1:27" ht="7.5" customHeight="1" outlineLevel="5" x14ac:dyDescent="0.15">
      <c r="B9775" s="69"/>
      <c r="C9775" s="69"/>
      <c r="D9775" s="60"/>
      <c r="E9775" s="60"/>
      <c r="F9775" s="61"/>
      <c r="G9775" s="60"/>
      <c r="H9775" s="65"/>
      <c r="I9775" s="105"/>
      <c r="J9775" s="63"/>
      <c r="K9775" s="65"/>
      <c r="L9775" s="65"/>
      <c r="M9775" s="65"/>
      <c r="N9775" s="65"/>
      <c r="O9775" s="63"/>
      <c r="P9775" s="63"/>
      <c r="Q9775" s="63"/>
      <c r="R9775" s="60"/>
      <c r="S9775" s="60"/>
      <c r="T9775" s="69"/>
      <c r="U9775" s="8"/>
      <c r="X9775" s="60"/>
    </row>
    <row r="9776" spans="1:27" ht="11.25" outlineLevel="4" x14ac:dyDescent="0.2">
      <c r="A9776" s="4"/>
      <c r="B9776" s="120"/>
      <c r="C9776" s="121">
        <v>2</v>
      </c>
      <c r="D9776" s="122" t="s">
        <v>760</v>
      </c>
      <c r="E9776" s="123" t="s">
        <v>4063</v>
      </c>
      <c r="F9776" s="124" t="s">
        <v>4064</v>
      </c>
      <c r="G9776" s="122" t="s">
        <v>752</v>
      </c>
      <c r="H9776" s="125">
        <v>540</v>
      </c>
      <c r="I9776" s="126">
        <v>0</v>
      </c>
      <c r="J9776" s="127">
        <f>H9776*I9776</f>
        <v>0</v>
      </c>
      <c r="K9776" s="125"/>
      <c r="L9776" s="125">
        <f>H9776*K9776</f>
        <v>0</v>
      </c>
      <c r="M9776" s="125"/>
      <c r="N9776" s="125">
        <f>H9776*M9776</f>
        <v>0</v>
      </c>
      <c r="O9776" s="127">
        <v>15</v>
      </c>
      <c r="P9776" s="127">
        <f>J9776*(O9776/100)</f>
        <v>0</v>
      </c>
      <c r="Q9776" s="127">
        <f>J9776+P9776</f>
        <v>0</v>
      </c>
      <c r="R9776" s="128"/>
      <c r="S9776" s="128" t="s">
        <v>776</v>
      </c>
      <c r="T9776" s="129">
        <v>1</v>
      </c>
      <c r="U9776" s="8"/>
      <c r="V9776" s="8"/>
      <c r="W9776" s="8"/>
      <c r="X9776" s="60"/>
    </row>
    <row r="9777" spans="1:27" ht="9.75" outlineLevel="5" x14ac:dyDescent="0.2">
      <c r="A9777" s="130"/>
      <c r="B9777" s="131"/>
      <c r="C9777" s="131"/>
      <c r="D9777" s="132"/>
      <c r="E9777" s="136" t="s">
        <v>0</v>
      </c>
      <c r="F9777" s="159" t="s">
        <v>763</v>
      </c>
      <c r="G9777" s="159"/>
      <c r="H9777" s="160"/>
      <c r="I9777" s="161"/>
      <c r="J9777" s="162"/>
      <c r="K9777" s="134"/>
      <c r="L9777" s="134"/>
      <c r="M9777" s="134"/>
      <c r="N9777" s="134"/>
      <c r="O9777" s="135"/>
      <c r="P9777" s="135"/>
      <c r="Q9777" s="135"/>
      <c r="R9777" s="132"/>
      <c r="S9777" s="132"/>
      <c r="T9777" s="131"/>
      <c r="U9777" s="6"/>
      <c r="V9777" s="8"/>
      <c r="W9777" s="8"/>
      <c r="X9777" s="133" t="str">
        <f>F9777</f>
        <v>---</v>
      </c>
      <c r="Y9777" s="9"/>
      <c r="AA9777" s="11"/>
    </row>
    <row r="9778" spans="1:27" ht="7.5" customHeight="1" outlineLevel="5" x14ac:dyDescent="0.15">
      <c r="B9778" s="69"/>
      <c r="C9778" s="69"/>
      <c r="D9778" s="60"/>
      <c r="E9778" s="60"/>
      <c r="F9778" s="61"/>
      <c r="G9778" s="60"/>
      <c r="H9778" s="65"/>
      <c r="I9778" s="105"/>
      <c r="J9778" s="63"/>
      <c r="K9778" s="65"/>
      <c r="L9778" s="65"/>
      <c r="M9778" s="65"/>
      <c r="N9778" s="65"/>
      <c r="O9778" s="63"/>
      <c r="P9778" s="63"/>
      <c r="Q9778" s="63"/>
      <c r="R9778" s="60"/>
      <c r="S9778" s="60"/>
      <c r="T9778" s="69"/>
      <c r="U9778" s="8"/>
      <c r="X9778" s="60"/>
    </row>
    <row r="9779" spans="1:27" ht="11.25" outlineLevel="4" x14ac:dyDescent="0.2">
      <c r="A9779" s="4"/>
      <c r="B9779" s="120"/>
      <c r="C9779" s="121">
        <v>3</v>
      </c>
      <c r="D9779" s="122" t="s">
        <v>760</v>
      </c>
      <c r="E9779" s="123" t="s">
        <v>4065</v>
      </c>
      <c r="F9779" s="124" t="s">
        <v>4066</v>
      </c>
      <c r="G9779" s="122" t="s">
        <v>724</v>
      </c>
      <c r="H9779" s="125">
        <v>18</v>
      </c>
      <c r="I9779" s="126">
        <v>0</v>
      </c>
      <c r="J9779" s="127">
        <f>H9779*I9779</f>
        <v>0</v>
      </c>
      <c r="K9779" s="125"/>
      <c r="L9779" s="125">
        <f>H9779*K9779</f>
        <v>0</v>
      </c>
      <c r="M9779" s="125"/>
      <c r="N9779" s="125">
        <f>H9779*M9779</f>
        <v>0</v>
      </c>
      <c r="O9779" s="127">
        <v>15</v>
      </c>
      <c r="P9779" s="127">
        <f>J9779*(O9779/100)</f>
        <v>0</v>
      </c>
      <c r="Q9779" s="127">
        <f>J9779+P9779</f>
        <v>0</v>
      </c>
      <c r="R9779" s="128"/>
      <c r="S9779" s="128" t="s">
        <v>776</v>
      </c>
      <c r="T9779" s="129">
        <v>1</v>
      </c>
      <c r="U9779" s="8"/>
      <c r="V9779" s="8"/>
      <c r="W9779" s="8"/>
      <c r="X9779" s="60"/>
    </row>
    <row r="9780" spans="1:27" ht="9.75" outlineLevel="5" x14ac:dyDescent="0.2">
      <c r="A9780" s="130"/>
      <c r="B9780" s="131"/>
      <c r="C9780" s="131"/>
      <c r="D9780" s="132"/>
      <c r="E9780" s="136" t="s">
        <v>0</v>
      </c>
      <c r="F9780" s="159" t="s">
        <v>763</v>
      </c>
      <c r="G9780" s="159"/>
      <c r="H9780" s="160"/>
      <c r="I9780" s="161"/>
      <c r="J9780" s="162"/>
      <c r="K9780" s="134"/>
      <c r="L9780" s="134"/>
      <c r="M9780" s="134"/>
      <c r="N9780" s="134"/>
      <c r="O9780" s="135"/>
      <c r="P9780" s="135"/>
      <c r="Q9780" s="135"/>
      <c r="R9780" s="132"/>
      <c r="S9780" s="132"/>
      <c r="T9780" s="131"/>
      <c r="U9780" s="6"/>
      <c r="V9780" s="8"/>
      <c r="W9780" s="8"/>
      <c r="X9780" s="133" t="str">
        <f>F9780</f>
        <v>---</v>
      </c>
      <c r="Y9780" s="9"/>
      <c r="AA9780" s="11"/>
    </row>
    <row r="9781" spans="1:27" ht="7.5" customHeight="1" outlineLevel="5" x14ac:dyDescent="0.15">
      <c r="B9781" s="69"/>
      <c r="C9781" s="69"/>
      <c r="D9781" s="60"/>
      <c r="E9781" s="60"/>
      <c r="F9781" s="61"/>
      <c r="G9781" s="60"/>
      <c r="H9781" s="65"/>
      <c r="I9781" s="105"/>
      <c r="J9781" s="63"/>
      <c r="K9781" s="65"/>
      <c r="L9781" s="65"/>
      <c r="M9781" s="65"/>
      <c r="N9781" s="65"/>
      <c r="O9781" s="63"/>
      <c r="P9781" s="63"/>
      <c r="Q9781" s="63"/>
      <c r="R9781" s="60"/>
      <c r="S9781" s="60"/>
      <c r="T9781" s="69"/>
      <c r="U9781" s="8"/>
      <c r="X9781" s="60"/>
    </row>
    <row r="9782" spans="1:27" ht="11.25" outlineLevel="4" x14ac:dyDescent="0.2">
      <c r="A9782" s="4"/>
      <c r="B9782" s="120"/>
      <c r="C9782" s="121">
        <v>4</v>
      </c>
      <c r="D9782" s="122" t="s">
        <v>760</v>
      </c>
      <c r="E9782" s="123" t="s">
        <v>4067</v>
      </c>
      <c r="F9782" s="124" t="s">
        <v>4068</v>
      </c>
      <c r="G9782" s="122" t="s">
        <v>3854</v>
      </c>
      <c r="H9782" s="125">
        <v>18</v>
      </c>
      <c r="I9782" s="126">
        <v>0</v>
      </c>
      <c r="J9782" s="127">
        <f>H9782*I9782</f>
        <v>0</v>
      </c>
      <c r="K9782" s="125"/>
      <c r="L9782" s="125">
        <f>H9782*K9782</f>
        <v>0</v>
      </c>
      <c r="M9782" s="125"/>
      <c r="N9782" s="125">
        <f>H9782*M9782</f>
        <v>0</v>
      </c>
      <c r="O9782" s="127">
        <v>15</v>
      </c>
      <c r="P9782" s="127">
        <f>J9782*(O9782/100)</f>
        <v>0</v>
      </c>
      <c r="Q9782" s="127">
        <f>J9782+P9782</f>
        <v>0</v>
      </c>
      <c r="R9782" s="128"/>
      <c r="S9782" s="128" t="s">
        <v>776</v>
      </c>
      <c r="T9782" s="129">
        <v>1</v>
      </c>
      <c r="U9782" s="8"/>
      <c r="V9782" s="8"/>
      <c r="W9782" s="8"/>
      <c r="X9782" s="60"/>
    </row>
    <row r="9783" spans="1:27" ht="9.75" outlineLevel="5" x14ac:dyDescent="0.2">
      <c r="A9783" s="130"/>
      <c r="B9783" s="131"/>
      <c r="C9783" s="131"/>
      <c r="D9783" s="132"/>
      <c r="E9783" s="136" t="s">
        <v>0</v>
      </c>
      <c r="F9783" s="159" t="s">
        <v>763</v>
      </c>
      <c r="G9783" s="159"/>
      <c r="H9783" s="160"/>
      <c r="I9783" s="161"/>
      <c r="J9783" s="162"/>
      <c r="K9783" s="134"/>
      <c r="L9783" s="134"/>
      <c r="M9783" s="134"/>
      <c r="N9783" s="134"/>
      <c r="O9783" s="135"/>
      <c r="P9783" s="135"/>
      <c r="Q9783" s="135"/>
      <c r="R9783" s="132"/>
      <c r="S9783" s="132"/>
      <c r="T9783" s="131"/>
      <c r="U9783" s="6"/>
      <c r="V9783" s="8"/>
      <c r="W9783" s="8"/>
      <c r="X9783" s="133" t="str">
        <f>F9783</f>
        <v>---</v>
      </c>
      <c r="Y9783" s="9"/>
      <c r="AA9783" s="11"/>
    </row>
    <row r="9784" spans="1:27" ht="7.5" customHeight="1" outlineLevel="5" x14ac:dyDescent="0.15">
      <c r="B9784" s="69"/>
      <c r="C9784" s="69"/>
      <c r="D9784" s="60"/>
      <c r="E9784" s="60"/>
      <c r="F9784" s="61"/>
      <c r="G9784" s="60"/>
      <c r="H9784" s="65"/>
      <c r="I9784" s="105"/>
      <c r="J9784" s="63"/>
      <c r="K9784" s="65"/>
      <c r="L9784" s="65"/>
      <c r="M9784" s="65"/>
      <c r="N9784" s="65"/>
      <c r="O9784" s="63"/>
      <c r="P9784" s="63"/>
      <c r="Q9784" s="63"/>
      <c r="R9784" s="60"/>
      <c r="S9784" s="60"/>
      <c r="T9784" s="69"/>
      <c r="U9784" s="8"/>
      <c r="X9784" s="60"/>
    </row>
    <row r="9785" spans="1:27" ht="11.25" outlineLevel="4" x14ac:dyDescent="0.2">
      <c r="A9785" s="4"/>
      <c r="B9785" s="120"/>
      <c r="C9785" s="121">
        <v>5</v>
      </c>
      <c r="D9785" s="122" t="s">
        <v>534</v>
      </c>
      <c r="E9785" s="123" t="s">
        <v>4058</v>
      </c>
      <c r="F9785" s="124" t="s">
        <v>4059</v>
      </c>
      <c r="G9785" s="122" t="s">
        <v>752</v>
      </c>
      <c r="H9785" s="125">
        <v>500</v>
      </c>
      <c r="I9785" s="126">
        <v>0</v>
      </c>
      <c r="J9785" s="127">
        <f>H9785*I9785</f>
        <v>0</v>
      </c>
      <c r="K9785" s="125"/>
      <c r="L9785" s="125">
        <f>H9785*K9785</f>
        <v>0</v>
      </c>
      <c r="M9785" s="125"/>
      <c r="N9785" s="125">
        <f>H9785*M9785</f>
        <v>0</v>
      </c>
      <c r="O9785" s="127">
        <v>15</v>
      </c>
      <c r="P9785" s="127">
        <f>J9785*(O9785/100)</f>
        <v>0</v>
      </c>
      <c r="Q9785" s="127">
        <f>J9785+P9785</f>
        <v>0</v>
      </c>
      <c r="R9785" s="128"/>
      <c r="S9785" s="128" t="s">
        <v>538</v>
      </c>
      <c r="T9785" s="129">
        <v>1</v>
      </c>
      <c r="U9785" s="8"/>
      <c r="V9785" s="8"/>
      <c r="W9785" s="8"/>
      <c r="X9785" s="60"/>
    </row>
    <row r="9786" spans="1:27" ht="9.75" outlineLevel="5" x14ac:dyDescent="0.2">
      <c r="A9786" s="130"/>
      <c r="B9786" s="131"/>
      <c r="C9786" s="131"/>
      <c r="D9786" s="132"/>
      <c r="E9786" s="136" t="s">
        <v>0</v>
      </c>
      <c r="F9786" s="159" t="s">
        <v>4060</v>
      </c>
      <c r="G9786" s="159"/>
      <c r="H9786" s="160"/>
      <c r="I9786" s="161"/>
      <c r="J9786" s="162"/>
      <c r="K9786" s="134"/>
      <c r="L9786" s="134"/>
      <c r="M9786" s="134"/>
      <c r="N9786" s="134"/>
      <c r="O9786" s="135"/>
      <c r="P9786" s="135"/>
      <c r="Q9786" s="135"/>
      <c r="R9786" s="132"/>
      <c r="S9786" s="132"/>
      <c r="T9786" s="131"/>
      <c r="U9786" s="6"/>
      <c r="V9786" s="8"/>
      <c r="W9786" s="8"/>
      <c r="X9786" s="133" t="str">
        <f>F9786</f>
        <v>Montáž trubek elektroinstalačních s nasunutím nebo našroubováním do krabic plastových ohebných, uložených pod omítku, vnější Ø přes 23 do 35 mm</v>
      </c>
      <c r="Y9786" s="9"/>
      <c r="AA9786" s="11"/>
    </row>
    <row r="9787" spans="1:27" ht="7.5" customHeight="1" outlineLevel="5" x14ac:dyDescent="0.15">
      <c r="B9787" s="69"/>
      <c r="C9787" s="69"/>
      <c r="D9787" s="60"/>
      <c r="E9787" s="60"/>
      <c r="F9787" s="61"/>
      <c r="G9787" s="60"/>
      <c r="H9787" s="65"/>
      <c r="I9787" s="105"/>
      <c r="J9787" s="63"/>
      <c r="K9787" s="65"/>
      <c r="L9787" s="65"/>
      <c r="M9787" s="65"/>
      <c r="N9787" s="65"/>
      <c r="O9787" s="63"/>
      <c r="P9787" s="63"/>
      <c r="Q9787" s="63"/>
      <c r="R9787" s="60"/>
      <c r="S9787" s="60"/>
      <c r="T9787" s="69"/>
      <c r="U9787" s="8"/>
      <c r="X9787" s="60"/>
    </row>
    <row r="9788" spans="1:27" ht="22.5" outlineLevel="4" x14ac:dyDescent="0.2">
      <c r="A9788" s="4"/>
      <c r="B9788" s="120"/>
      <c r="C9788" s="121">
        <v>6</v>
      </c>
      <c r="D9788" s="122" t="s">
        <v>760</v>
      </c>
      <c r="E9788" s="123" t="s">
        <v>4061</v>
      </c>
      <c r="F9788" s="124" t="s">
        <v>4062</v>
      </c>
      <c r="G9788" s="122" t="s">
        <v>752</v>
      </c>
      <c r="H9788" s="125">
        <v>500</v>
      </c>
      <c r="I9788" s="126">
        <v>0</v>
      </c>
      <c r="J9788" s="127">
        <f>H9788*I9788</f>
        <v>0</v>
      </c>
      <c r="K9788" s="125"/>
      <c r="L9788" s="125">
        <f>H9788*K9788</f>
        <v>0</v>
      </c>
      <c r="M9788" s="125"/>
      <c r="N9788" s="125">
        <f>H9788*M9788</f>
        <v>0</v>
      </c>
      <c r="O9788" s="127">
        <v>15</v>
      </c>
      <c r="P9788" s="127">
        <f>J9788*(O9788/100)</f>
        <v>0</v>
      </c>
      <c r="Q9788" s="127">
        <f>J9788+P9788</f>
        <v>0</v>
      </c>
      <c r="R9788" s="128"/>
      <c r="S9788" s="128" t="s">
        <v>776</v>
      </c>
      <c r="T9788" s="129">
        <v>1</v>
      </c>
      <c r="U9788" s="8"/>
      <c r="V9788" s="8"/>
      <c r="W9788" s="8"/>
      <c r="X9788" s="60"/>
    </row>
    <row r="9789" spans="1:27" ht="9.75" outlineLevel="5" x14ac:dyDescent="0.2">
      <c r="A9789" s="130"/>
      <c r="B9789" s="131"/>
      <c r="C9789" s="131"/>
      <c r="D9789" s="132"/>
      <c r="E9789" s="136" t="s">
        <v>0</v>
      </c>
      <c r="F9789" s="159" t="s">
        <v>763</v>
      </c>
      <c r="G9789" s="159"/>
      <c r="H9789" s="160"/>
      <c r="I9789" s="161"/>
      <c r="J9789" s="162"/>
      <c r="K9789" s="134"/>
      <c r="L9789" s="134"/>
      <c r="M9789" s="134"/>
      <c r="N9789" s="134"/>
      <c r="O9789" s="135"/>
      <c r="P9789" s="135"/>
      <c r="Q9789" s="135"/>
      <c r="R9789" s="132"/>
      <c r="S9789" s="132"/>
      <c r="T9789" s="131"/>
      <c r="U9789" s="6"/>
      <c r="V9789" s="8"/>
      <c r="W9789" s="8"/>
      <c r="X9789" s="133" t="str">
        <f>F9789</f>
        <v>---</v>
      </c>
      <c r="Y9789" s="9"/>
      <c r="AA9789" s="11"/>
    </row>
    <row r="9790" spans="1:27" ht="7.5" customHeight="1" outlineLevel="5" x14ac:dyDescent="0.15">
      <c r="B9790" s="69"/>
      <c r="C9790" s="69"/>
      <c r="D9790" s="60"/>
      <c r="E9790" s="60"/>
      <c r="F9790" s="61"/>
      <c r="G9790" s="60"/>
      <c r="H9790" s="65"/>
      <c r="I9790" s="105"/>
      <c r="J9790" s="63"/>
      <c r="K9790" s="65"/>
      <c r="L9790" s="65"/>
      <c r="M9790" s="65"/>
      <c r="N9790" s="65"/>
      <c r="O9790" s="63"/>
      <c r="P9790" s="63"/>
      <c r="Q9790" s="63"/>
      <c r="R9790" s="60"/>
      <c r="S9790" s="60"/>
      <c r="T9790" s="69"/>
      <c r="U9790" s="8"/>
      <c r="X9790" s="60"/>
    </row>
    <row r="9791" spans="1:27" ht="11.25" outlineLevel="4" x14ac:dyDescent="0.2">
      <c r="A9791" s="4"/>
      <c r="B9791" s="120"/>
      <c r="C9791" s="121">
        <v>7</v>
      </c>
      <c r="D9791" s="122" t="s">
        <v>760</v>
      </c>
      <c r="E9791" s="123" t="s">
        <v>4069</v>
      </c>
      <c r="F9791" s="124" t="s">
        <v>4070</v>
      </c>
      <c r="G9791" s="122" t="s">
        <v>724</v>
      </c>
      <c r="H9791" s="125">
        <v>42</v>
      </c>
      <c r="I9791" s="126">
        <v>0</v>
      </c>
      <c r="J9791" s="127">
        <f>H9791*I9791</f>
        <v>0</v>
      </c>
      <c r="K9791" s="125"/>
      <c r="L9791" s="125">
        <f>H9791*K9791</f>
        <v>0</v>
      </c>
      <c r="M9791" s="125"/>
      <c r="N9791" s="125">
        <f>H9791*M9791</f>
        <v>0</v>
      </c>
      <c r="O9791" s="127">
        <v>15</v>
      </c>
      <c r="P9791" s="127">
        <f>J9791*(O9791/100)</f>
        <v>0</v>
      </c>
      <c r="Q9791" s="127">
        <f>J9791+P9791</f>
        <v>0</v>
      </c>
      <c r="R9791" s="128"/>
      <c r="S9791" s="128" t="s">
        <v>776</v>
      </c>
      <c r="T9791" s="129">
        <v>1</v>
      </c>
      <c r="U9791" s="8"/>
      <c r="V9791" s="8"/>
      <c r="W9791" s="8"/>
      <c r="X9791" s="60"/>
    </row>
    <row r="9792" spans="1:27" ht="9.75" outlineLevel="5" x14ac:dyDescent="0.2">
      <c r="A9792" s="130"/>
      <c r="B9792" s="131"/>
      <c r="C9792" s="131"/>
      <c r="D9792" s="132"/>
      <c r="E9792" s="136" t="s">
        <v>0</v>
      </c>
      <c r="F9792" s="159" t="s">
        <v>763</v>
      </c>
      <c r="G9792" s="159"/>
      <c r="H9792" s="160"/>
      <c r="I9792" s="161"/>
      <c r="J9792" s="162"/>
      <c r="K9792" s="134"/>
      <c r="L9792" s="134"/>
      <c r="M9792" s="134"/>
      <c r="N9792" s="134"/>
      <c r="O9792" s="135"/>
      <c r="P9792" s="135"/>
      <c r="Q9792" s="135"/>
      <c r="R9792" s="132"/>
      <c r="S9792" s="132"/>
      <c r="T9792" s="131"/>
      <c r="U9792" s="6"/>
      <c r="V9792" s="8"/>
      <c r="W9792" s="8"/>
      <c r="X9792" s="133" t="str">
        <f>F9792</f>
        <v>---</v>
      </c>
      <c r="Y9792" s="9"/>
      <c r="AA9792" s="11"/>
    </row>
    <row r="9793" spans="1:27" ht="7.5" customHeight="1" outlineLevel="5" x14ac:dyDescent="0.15">
      <c r="B9793" s="69"/>
      <c r="C9793" s="69"/>
      <c r="D9793" s="60"/>
      <c r="E9793" s="60"/>
      <c r="F9793" s="61"/>
      <c r="G9793" s="60"/>
      <c r="H9793" s="65"/>
      <c r="I9793" s="105"/>
      <c r="J9793" s="63"/>
      <c r="K9793" s="65"/>
      <c r="L9793" s="65"/>
      <c r="M9793" s="65"/>
      <c r="N9793" s="65"/>
      <c r="O9793" s="63"/>
      <c r="P9793" s="63"/>
      <c r="Q9793" s="63"/>
      <c r="R9793" s="60"/>
      <c r="S9793" s="60"/>
      <c r="T9793" s="69"/>
      <c r="U9793" s="8"/>
      <c r="X9793" s="60"/>
    </row>
    <row r="9794" spans="1:27" outlineLevel="4" x14ac:dyDescent="0.15">
      <c r="B9794" s="6"/>
      <c r="C9794" s="6"/>
      <c r="D9794" s="6"/>
      <c r="E9794" s="6"/>
      <c r="F9794" s="6"/>
      <c r="G9794" s="6"/>
      <c r="H9794" s="6"/>
      <c r="I9794" s="8"/>
      <c r="J9794" s="8"/>
      <c r="K9794" s="6"/>
      <c r="L9794" s="6"/>
      <c r="M9794" s="6"/>
      <c r="N9794" s="6"/>
      <c r="O9794" s="6"/>
      <c r="P9794" s="8"/>
      <c r="Q9794" s="8"/>
      <c r="R9794" s="8"/>
      <c r="S9794" s="6"/>
      <c r="T9794" s="6"/>
      <c r="X9794" s="6"/>
    </row>
    <row r="9795" spans="1:27" ht="11.25" outlineLevel="3" x14ac:dyDescent="0.2">
      <c r="A9795" s="96" t="s">
        <v>364</v>
      </c>
      <c r="B9795" s="100">
        <v>4</v>
      </c>
      <c r="C9795" s="114"/>
      <c r="D9795" s="115" t="s">
        <v>533</v>
      </c>
      <c r="E9795" s="115"/>
      <c r="F9795" s="116" t="s">
        <v>210</v>
      </c>
      <c r="G9795" s="115"/>
      <c r="H9795" s="117"/>
      <c r="I9795" s="118"/>
      <c r="J9795" s="98">
        <f>SUBTOTAL(9,J9796:J9811)</f>
        <v>0</v>
      </c>
      <c r="K9795" s="117"/>
      <c r="L9795" s="99">
        <f>SUBTOTAL(9,L9796:L9811)</f>
        <v>0</v>
      </c>
      <c r="M9795" s="117"/>
      <c r="N9795" s="99">
        <f>SUBTOTAL(9,N9796:N9811)</f>
        <v>0</v>
      </c>
      <c r="O9795" s="119"/>
      <c r="P9795" s="98">
        <f>SUBTOTAL(9,P9796:P9811)</f>
        <v>0</v>
      </c>
      <c r="Q9795" s="98">
        <f>SUBTOTAL(9,Q9796:Q9811)</f>
        <v>0</v>
      </c>
      <c r="R9795" s="115"/>
      <c r="S9795" s="115"/>
      <c r="T9795" s="100">
        <f>SUBTOTAL(9,T9796:T9811)</f>
        <v>5</v>
      </c>
      <c r="U9795" s="6"/>
      <c r="V9795" s="8"/>
      <c r="W9795" s="8"/>
      <c r="X9795" s="60"/>
    </row>
    <row r="9796" spans="1:27" ht="11.25" outlineLevel="4" x14ac:dyDescent="0.2">
      <c r="A9796" s="4"/>
      <c r="B9796" s="120"/>
      <c r="C9796" s="121">
        <v>1</v>
      </c>
      <c r="D9796" s="122" t="s">
        <v>3747</v>
      </c>
      <c r="E9796" s="123" t="s">
        <v>4071</v>
      </c>
      <c r="F9796" s="124" t="s">
        <v>4072</v>
      </c>
      <c r="G9796" s="122" t="s">
        <v>752</v>
      </c>
      <c r="H9796" s="125">
        <v>300</v>
      </c>
      <c r="I9796" s="126">
        <v>0</v>
      </c>
      <c r="J9796" s="127">
        <f>H9796*I9796</f>
        <v>0</v>
      </c>
      <c r="K9796" s="125"/>
      <c r="L9796" s="125">
        <f>H9796*K9796</f>
        <v>0</v>
      </c>
      <c r="M9796" s="125"/>
      <c r="N9796" s="125">
        <f>H9796*M9796</f>
        <v>0</v>
      </c>
      <c r="O9796" s="127">
        <v>15</v>
      </c>
      <c r="P9796" s="127">
        <f>J9796*(O9796/100)</f>
        <v>0</v>
      </c>
      <c r="Q9796" s="127">
        <f>J9796+P9796</f>
        <v>0</v>
      </c>
      <c r="R9796" s="128"/>
      <c r="S9796" s="128" t="s">
        <v>538</v>
      </c>
      <c r="T9796" s="129">
        <v>1</v>
      </c>
      <c r="U9796" s="8"/>
      <c r="V9796" s="8"/>
      <c r="W9796" s="8"/>
      <c r="X9796" s="60"/>
    </row>
    <row r="9797" spans="1:27" ht="9.75" outlineLevel="5" x14ac:dyDescent="0.2">
      <c r="A9797" s="130"/>
      <c r="B9797" s="131"/>
      <c r="C9797" s="131"/>
      <c r="D9797" s="132"/>
      <c r="E9797" s="136" t="s">
        <v>0</v>
      </c>
      <c r="F9797" s="159" t="s">
        <v>4072</v>
      </c>
      <c r="G9797" s="159"/>
      <c r="H9797" s="160"/>
      <c r="I9797" s="161"/>
      <c r="J9797" s="162"/>
      <c r="K9797" s="134"/>
      <c r="L9797" s="134"/>
      <c r="M9797" s="134"/>
      <c r="N9797" s="134"/>
      <c r="O9797" s="135"/>
      <c r="P9797" s="135"/>
      <c r="Q9797" s="135"/>
      <c r="R9797" s="132"/>
      <c r="S9797" s="132"/>
      <c r="T9797" s="131"/>
      <c r="U9797" s="6"/>
      <c r="V9797" s="8"/>
      <c r="W9797" s="8"/>
      <c r="X9797" s="133" t="str">
        <f>F9797</f>
        <v>Zatažení optického kabelu do ochranné HDPE trubky</v>
      </c>
      <c r="Y9797" s="9"/>
      <c r="AA9797" s="11"/>
    </row>
    <row r="9798" spans="1:27" ht="7.5" customHeight="1" outlineLevel="5" x14ac:dyDescent="0.15">
      <c r="B9798" s="69"/>
      <c r="C9798" s="69"/>
      <c r="D9798" s="60"/>
      <c r="E9798" s="60"/>
      <c r="F9798" s="61"/>
      <c r="G9798" s="60"/>
      <c r="H9798" s="65"/>
      <c r="I9798" s="105"/>
      <c r="J9798" s="63"/>
      <c r="K9798" s="65"/>
      <c r="L9798" s="65"/>
      <c r="M9798" s="65"/>
      <c r="N9798" s="65"/>
      <c r="O9798" s="63"/>
      <c r="P9798" s="63"/>
      <c r="Q9798" s="63"/>
      <c r="R9798" s="60"/>
      <c r="S9798" s="60"/>
      <c r="T9798" s="69"/>
      <c r="U9798" s="8"/>
      <c r="X9798" s="60"/>
    </row>
    <row r="9799" spans="1:27" ht="11.25" outlineLevel="4" x14ac:dyDescent="0.2">
      <c r="A9799" s="4"/>
      <c r="B9799" s="120"/>
      <c r="C9799" s="121">
        <v>2</v>
      </c>
      <c r="D9799" s="122" t="s">
        <v>534</v>
      </c>
      <c r="E9799" s="123" t="s">
        <v>4073</v>
      </c>
      <c r="F9799" s="124" t="s">
        <v>4074</v>
      </c>
      <c r="G9799" s="122" t="s">
        <v>752</v>
      </c>
      <c r="H9799" s="125">
        <v>300</v>
      </c>
      <c r="I9799" s="126">
        <v>0</v>
      </c>
      <c r="J9799" s="127">
        <f>H9799*I9799</f>
        <v>0</v>
      </c>
      <c r="K9799" s="125"/>
      <c r="L9799" s="125">
        <f>H9799*K9799</f>
        <v>0</v>
      </c>
      <c r="M9799" s="125"/>
      <c r="N9799" s="125">
        <f>H9799*M9799</f>
        <v>0</v>
      </c>
      <c r="O9799" s="127">
        <v>15</v>
      </c>
      <c r="P9799" s="127">
        <f>J9799*(O9799/100)</f>
        <v>0</v>
      </c>
      <c r="Q9799" s="127">
        <f>J9799+P9799</f>
        <v>0</v>
      </c>
      <c r="R9799" s="128"/>
      <c r="S9799" s="128" t="s">
        <v>538</v>
      </c>
      <c r="T9799" s="129">
        <v>1</v>
      </c>
      <c r="U9799" s="8"/>
      <c r="V9799" s="8"/>
      <c r="W9799" s="8"/>
      <c r="X9799" s="60"/>
    </row>
    <row r="9800" spans="1:27" ht="9.75" outlineLevel="5" x14ac:dyDescent="0.2">
      <c r="A9800" s="130"/>
      <c r="B9800" s="131"/>
      <c r="C9800" s="131"/>
      <c r="D9800" s="132"/>
      <c r="E9800" s="136" t="s">
        <v>0</v>
      </c>
      <c r="F9800" s="159" t="s">
        <v>4075</v>
      </c>
      <c r="G9800" s="159"/>
      <c r="H9800" s="160"/>
      <c r="I9800" s="161"/>
      <c r="J9800" s="162"/>
      <c r="K9800" s="134"/>
      <c r="L9800" s="134"/>
      <c r="M9800" s="134"/>
      <c r="N9800" s="134"/>
      <c r="O9800" s="135"/>
      <c r="P9800" s="135"/>
      <c r="Q9800" s="135"/>
      <c r="R9800" s="132"/>
      <c r="S9800" s="132"/>
      <c r="T9800" s="131"/>
      <c r="U9800" s="6"/>
      <c r="V9800" s="8"/>
      <c r="W9800" s="8"/>
      <c r="X9800" s="133" t="str">
        <f>F9800</f>
        <v>Montáž trubek elektroinstalačních plastových tuhých pro vnitřní rozvody pro optická vlákna</v>
      </c>
      <c r="Y9800" s="9"/>
      <c r="AA9800" s="11"/>
    </row>
    <row r="9801" spans="1:27" ht="7.5" customHeight="1" outlineLevel="5" x14ac:dyDescent="0.15">
      <c r="B9801" s="69"/>
      <c r="C9801" s="69"/>
      <c r="D9801" s="60"/>
      <c r="E9801" s="60"/>
      <c r="F9801" s="61"/>
      <c r="G9801" s="60"/>
      <c r="H9801" s="65"/>
      <c r="I9801" s="105"/>
      <c r="J9801" s="63"/>
      <c r="K9801" s="65"/>
      <c r="L9801" s="65"/>
      <c r="M9801" s="65"/>
      <c r="N9801" s="65"/>
      <c r="O9801" s="63"/>
      <c r="P9801" s="63"/>
      <c r="Q9801" s="63"/>
      <c r="R9801" s="60"/>
      <c r="S9801" s="60"/>
      <c r="T9801" s="69"/>
      <c r="U9801" s="8"/>
      <c r="X9801" s="60"/>
    </row>
    <row r="9802" spans="1:27" ht="11.25" outlineLevel="4" x14ac:dyDescent="0.2">
      <c r="A9802" s="4"/>
      <c r="B9802" s="120"/>
      <c r="C9802" s="121">
        <v>3</v>
      </c>
      <c r="D9802" s="122" t="s">
        <v>760</v>
      </c>
      <c r="E9802" s="123" t="s">
        <v>4076</v>
      </c>
      <c r="F9802" s="124" t="s">
        <v>4077</v>
      </c>
      <c r="G9802" s="122" t="s">
        <v>752</v>
      </c>
      <c r="H9802" s="125">
        <v>300</v>
      </c>
      <c r="I9802" s="126">
        <v>0</v>
      </c>
      <c r="J9802" s="127">
        <f>H9802*I9802</f>
        <v>0</v>
      </c>
      <c r="K9802" s="125"/>
      <c r="L9802" s="125">
        <f>H9802*K9802</f>
        <v>0</v>
      </c>
      <c r="M9802" s="125"/>
      <c r="N9802" s="125">
        <f>H9802*M9802</f>
        <v>0</v>
      </c>
      <c r="O9802" s="127">
        <v>15</v>
      </c>
      <c r="P9802" s="127">
        <f>J9802*(O9802/100)</f>
        <v>0</v>
      </c>
      <c r="Q9802" s="127">
        <f>J9802+P9802</f>
        <v>0</v>
      </c>
      <c r="R9802" s="128"/>
      <c r="S9802" s="128" t="s">
        <v>776</v>
      </c>
      <c r="T9802" s="129">
        <v>1</v>
      </c>
      <c r="U9802" s="8"/>
      <c r="V9802" s="8"/>
      <c r="W9802" s="8"/>
      <c r="X9802" s="60"/>
    </row>
    <row r="9803" spans="1:27" ht="9.75" outlineLevel="5" x14ac:dyDescent="0.2">
      <c r="A9803" s="130"/>
      <c r="B9803" s="131"/>
      <c r="C9803" s="131"/>
      <c r="D9803" s="132"/>
      <c r="E9803" s="136" t="s">
        <v>0</v>
      </c>
      <c r="F9803" s="159" t="s">
        <v>763</v>
      </c>
      <c r="G9803" s="159"/>
      <c r="H9803" s="160"/>
      <c r="I9803" s="161"/>
      <c r="J9803" s="162"/>
      <c r="K9803" s="134"/>
      <c r="L9803" s="134"/>
      <c r="M9803" s="134"/>
      <c r="N9803" s="134"/>
      <c r="O9803" s="135"/>
      <c r="P9803" s="135"/>
      <c r="Q9803" s="135"/>
      <c r="R9803" s="132"/>
      <c r="S9803" s="132"/>
      <c r="T9803" s="131"/>
      <c r="U9803" s="6"/>
      <c r="V9803" s="8"/>
      <c r="W9803" s="8"/>
      <c r="X9803" s="133" t="str">
        <f>F9803</f>
        <v>---</v>
      </c>
      <c r="Y9803" s="9"/>
      <c r="AA9803" s="11"/>
    </row>
    <row r="9804" spans="1:27" ht="7.5" customHeight="1" outlineLevel="5" x14ac:dyDescent="0.15">
      <c r="B9804" s="69"/>
      <c r="C9804" s="69"/>
      <c r="D9804" s="60"/>
      <c r="E9804" s="60"/>
      <c r="F9804" s="61"/>
      <c r="G9804" s="60"/>
      <c r="H9804" s="65"/>
      <c r="I9804" s="105"/>
      <c r="J9804" s="63"/>
      <c r="K9804" s="65"/>
      <c r="L9804" s="65"/>
      <c r="M9804" s="65"/>
      <c r="N9804" s="65"/>
      <c r="O9804" s="63"/>
      <c r="P9804" s="63"/>
      <c r="Q9804" s="63"/>
      <c r="R9804" s="60"/>
      <c r="S9804" s="60"/>
      <c r="T9804" s="69"/>
      <c r="U9804" s="8"/>
      <c r="X9804" s="60"/>
    </row>
    <row r="9805" spans="1:27" ht="11.25" outlineLevel="4" x14ac:dyDescent="0.2">
      <c r="A9805" s="4"/>
      <c r="B9805" s="120"/>
      <c r="C9805" s="121">
        <v>4</v>
      </c>
      <c r="D9805" s="122" t="s">
        <v>534</v>
      </c>
      <c r="E9805" s="123" t="s">
        <v>4078</v>
      </c>
      <c r="F9805" s="124" t="s">
        <v>4079</v>
      </c>
      <c r="G9805" s="122" t="s">
        <v>752</v>
      </c>
      <c r="H9805" s="125">
        <v>300</v>
      </c>
      <c r="I9805" s="126">
        <v>0</v>
      </c>
      <c r="J9805" s="127">
        <f>H9805*I9805</f>
        <v>0</v>
      </c>
      <c r="K9805" s="125"/>
      <c r="L9805" s="125">
        <f>H9805*K9805</f>
        <v>0</v>
      </c>
      <c r="M9805" s="125"/>
      <c r="N9805" s="125">
        <f>H9805*M9805</f>
        <v>0</v>
      </c>
      <c r="O9805" s="127">
        <v>15</v>
      </c>
      <c r="P9805" s="127">
        <f>J9805*(O9805/100)</f>
        <v>0</v>
      </c>
      <c r="Q9805" s="127">
        <f>J9805+P9805</f>
        <v>0</v>
      </c>
      <c r="R9805" s="128"/>
      <c r="S9805" s="128" t="s">
        <v>538</v>
      </c>
      <c r="T9805" s="129">
        <v>1</v>
      </c>
      <c r="U9805" s="8"/>
      <c r="V9805" s="8"/>
      <c r="W9805" s="8"/>
      <c r="X9805" s="60"/>
    </row>
    <row r="9806" spans="1:27" ht="9.75" outlineLevel="5" x14ac:dyDescent="0.2">
      <c r="A9806" s="130"/>
      <c r="B9806" s="131"/>
      <c r="C9806" s="131"/>
      <c r="D9806" s="132"/>
      <c r="E9806" s="136" t="s">
        <v>0</v>
      </c>
      <c r="F9806" s="159" t="s">
        <v>4080</v>
      </c>
      <c r="G9806" s="159"/>
      <c r="H9806" s="160"/>
      <c r="I9806" s="161"/>
      <c r="J9806" s="162"/>
      <c r="K9806" s="134"/>
      <c r="L9806" s="134"/>
      <c r="M9806" s="134"/>
      <c r="N9806" s="134"/>
      <c r="O9806" s="135"/>
      <c r="P9806" s="135"/>
      <c r="Q9806" s="135"/>
      <c r="R9806" s="132"/>
      <c r="S9806" s="132"/>
      <c r="T9806" s="131"/>
      <c r="U9806" s="6"/>
      <c r="V9806" s="8"/>
      <c r="W9806" s="8"/>
      <c r="X9806" s="133" t="str">
        <f>F9806</f>
        <v>Montáž kabelů sdělovacích pro vnitřní rozvody počtu žil přes 15</v>
      </c>
      <c r="Y9806" s="9"/>
      <c r="AA9806" s="11"/>
    </row>
    <row r="9807" spans="1:27" ht="7.5" customHeight="1" outlineLevel="5" x14ac:dyDescent="0.15">
      <c r="B9807" s="69"/>
      <c r="C9807" s="69"/>
      <c r="D9807" s="60"/>
      <c r="E9807" s="60"/>
      <c r="F9807" s="61"/>
      <c r="G9807" s="60"/>
      <c r="H9807" s="65"/>
      <c r="I9807" s="105"/>
      <c r="J9807" s="63"/>
      <c r="K9807" s="65"/>
      <c r="L9807" s="65"/>
      <c r="M9807" s="65"/>
      <c r="N9807" s="65"/>
      <c r="O9807" s="63"/>
      <c r="P9807" s="63"/>
      <c r="Q9807" s="63"/>
      <c r="R9807" s="60"/>
      <c r="S9807" s="60"/>
      <c r="T9807" s="69"/>
      <c r="U9807" s="8"/>
      <c r="X9807" s="60"/>
    </row>
    <row r="9808" spans="1:27" ht="11.25" outlineLevel="4" x14ac:dyDescent="0.2">
      <c r="A9808" s="4"/>
      <c r="B9808" s="120"/>
      <c r="C9808" s="121">
        <v>5</v>
      </c>
      <c r="D9808" s="122" t="s">
        <v>760</v>
      </c>
      <c r="E9808" s="123" t="s">
        <v>4081</v>
      </c>
      <c r="F9808" s="124" t="s">
        <v>4082</v>
      </c>
      <c r="G9808" s="122" t="s">
        <v>752</v>
      </c>
      <c r="H9808" s="125">
        <v>300</v>
      </c>
      <c r="I9808" s="126">
        <v>0</v>
      </c>
      <c r="J9808" s="127">
        <f>H9808*I9808</f>
        <v>0</v>
      </c>
      <c r="K9808" s="125"/>
      <c r="L9808" s="125">
        <f>H9808*K9808</f>
        <v>0</v>
      </c>
      <c r="M9808" s="125"/>
      <c r="N9808" s="125">
        <f>H9808*M9808</f>
        <v>0</v>
      </c>
      <c r="O9808" s="127">
        <v>15</v>
      </c>
      <c r="P9808" s="127">
        <f>J9808*(O9808/100)</f>
        <v>0</v>
      </c>
      <c r="Q9808" s="127">
        <f>J9808+P9808</f>
        <v>0</v>
      </c>
      <c r="R9808" s="128"/>
      <c r="S9808" s="128" t="s">
        <v>776</v>
      </c>
      <c r="T9808" s="129">
        <v>1</v>
      </c>
      <c r="U9808" s="8"/>
      <c r="V9808" s="8"/>
      <c r="W9808" s="8"/>
      <c r="X9808" s="60"/>
    </row>
    <row r="9809" spans="1:27" ht="9.75" outlineLevel="5" x14ac:dyDescent="0.2">
      <c r="A9809" s="130"/>
      <c r="B9809" s="131"/>
      <c r="C9809" s="131"/>
      <c r="D9809" s="132"/>
      <c r="E9809" s="136" t="s">
        <v>0</v>
      </c>
      <c r="F9809" s="159" t="s">
        <v>763</v>
      </c>
      <c r="G9809" s="159"/>
      <c r="H9809" s="160"/>
      <c r="I9809" s="161"/>
      <c r="J9809" s="162"/>
      <c r="K9809" s="134"/>
      <c r="L9809" s="134"/>
      <c r="M9809" s="134"/>
      <c r="N9809" s="134"/>
      <c r="O9809" s="135"/>
      <c r="P9809" s="135"/>
      <c r="Q9809" s="135"/>
      <c r="R9809" s="132"/>
      <c r="S9809" s="132"/>
      <c r="T9809" s="131"/>
      <c r="U9809" s="6"/>
      <c r="V9809" s="8"/>
      <c r="W9809" s="8"/>
      <c r="X9809" s="133" t="str">
        <f>F9809</f>
        <v>---</v>
      </c>
      <c r="Y9809" s="9"/>
      <c r="AA9809" s="11"/>
    </row>
    <row r="9810" spans="1:27" ht="7.5" customHeight="1" outlineLevel="5" x14ac:dyDescent="0.15">
      <c r="B9810" s="69"/>
      <c r="C9810" s="69"/>
      <c r="D9810" s="60"/>
      <c r="E9810" s="60"/>
      <c r="F9810" s="61"/>
      <c r="G9810" s="60"/>
      <c r="H9810" s="65"/>
      <c r="I9810" s="105"/>
      <c r="J9810" s="63"/>
      <c r="K9810" s="65"/>
      <c r="L9810" s="65"/>
      <c r="M9810" s="65"/>
      <c r="N9810" s="65"/>
      <c r="O9810" s="63"/>
      <c r="P9810" s="63"/>
      <c r="Q9810" s="63"/>
      <c r="R9810" s="60"/>
      <c r="S9810" s="60"/>
      <c r="T9810" s="69"/>
      <c r="U9810" s="8"/>
      <c r="X9810" s="60"/>
    </row>
    <row r="9811" spans="1:27" outlineLevel="4" x14ac:dyDescent="0.15">
      <c r="B9811" s="6"/>
      <c r="C9811" s="6"/>
      <c r="D9811" s="6"/>
      <c r="E9811" s="6"/>
      <c r="F9811" s="6"/>
      <c r="G9811" s="6"/>
      <c r="H9811" s="6"/>
      <c r="I9811" s="8"/>
      <c r="J9811" s="8"/>
      <c r="K9811" s="6"/>
      <c r="L9811" s="6"/>
      <c r="M9811" s="6"/>
      <c r="N9811" s="6"/>
      <c r="O9811" s="6"/>
      <c r="P9811" s="8"/>
      <c r="Q9811" s="8"/>
      <c r="R9811" s="8"/>
      <c r="S9811" s="6"/>
      <c r="T9811" s="6"/>
      <c r="X9811" s="6"/>
    </row>
    <row r="9812" spans="1:27" ht="11.25" outlineLevel="3" x14ac:dyDescent="0.2">
      <c r="A9812" s="96" t="s">
        <v>365</v>
      </c>
      <c r="B9812" s="100">
        <v>4</v>
      </c>
      <c r="C9812" s="114"/>
      <c r="D9812" s="115" t="s">
        <v>533</v>
      </c>
      <c r="E9812" s="115"/>
      <c r="F9812" s="116" t="s">
        <v>214</v>
      </c>
      <c r="G9812" s="115"/>
      <c r="H9812" s="117"/>
      <c r="I9812" s="118"/>
      <c r="J9812" s="98">
        <f>SUBTOTAL(9,J9813:J9825)</f>
        <v>0</v>
      </c>
      <c r="K9812" s="117"/>
      <c r="L9812" s="99">
        <f>SUBTOTAL(9,L9813:L9825)</f>
        <v>0</v>
      </c>
      <c r="M9812" s="117"/>
      <c r="N9812" s="99">
        <f>SUBTOTAL(9,N9813:N9825)</f>
        <v>0</v>
      </c>
      <c r="O9812" s="119"/>
      <c r="P9812" s="98">
        <f>SUBTOTAL(9,P9813:P9825)</f>
        <v>0</v>
      </c>
      <c r="Q9812" s="98">
        <f>SUBTOTAL(9,Q9813:Q9825)</f>
        <v>0</v>
      </c>
      <c r="R9812" s="115"/>
      <c r="S9812" s="115"/>
      <c r="T9812" s="100">
        <f>SUBTOTAL(9,T9813:T9825)</f>
        <v>4</v>
      </c>
      <c r="U9812" s="6"/>
      <c r="V9812" s="8"/>
      <c r="W9812" s="8"/>
      <c r="X9812" s="60"/>
    </row>
    <row r="9813" spans="1:27" ht="11.25" outlineLevel="4" x14ac:dyDescent="0.2">
      <c r="A9813" s="4"/>
      <c r="B9813" s="120"/>
      <c r="C9813" s="121">
        <v>1</v>
      </c>
      <c r="D9813" s="122" t="s">
        <v>534</v>
      </c>
      <c r="E9813" s="123" t="s">
        <v>3922</v>
      </c>
      <c r="F9813" s="124" t="s">
        <v>3923</v>
      </c>
      <c r="G9813" s="122" t="s">
        <v>724</v>
      </c>
      <c r="H9813" s="125">
        <v>6</v>
      </c>
      <c r="I9813" s="126">
        <v>0</v>
      </c>
      <c r="J9813" s="127">
        <f>H9813*I9813</f>
        <v>0</v>
      </c>
      <c r="K9813" s="125"/>
      <c r="L9813" s="125">
        <f>H9813*K9813</f>
        <v>0</v>
      </c>
      <c r="M9813" s="125"/>
      <c r="N9813" s="125">
        <f>H9813*M9813</f>
        <v>0</v>
      </c>
      <c r="O9813" s="127">
        <v>15</v>
      </c>
      <c r="P9813" s="127">
        <f>J9813*(O9813/100)</f>
        <v>0</v>
      </c>
      <c r="Q9813" s="127">
        <f>J9813+P9813</f>
        <v>0</v>
      </c>
      <c r="R9813" s="128"/>
      <c r="S9813" s="128" t="s">
        <v>538</v>
      </c>
      <c r="T9813" s="129">
        <v>1</v>
      </c>
      <c r="U9813" s="8"/>
      <c r="V9813" s="8"/>
      <c r="W9813" s="8"/>
      <c r="X9813" s="60"/>
    </row>
    <row r="9814" spans="1:27" ht="9.75" outlineLevel="5" x14ac:dyDescent="0.2">
      <c r="A9814" s="130"/>
      <c r="B9814" s="131"/>
      <c r="C9814" s="131"/>
      <c r="D9814" s="132"/>
      <c r="E9814" s="136" t="s">
        <v>0</v>
      </c>
      <c r="F9814" s="159" t="s">
        <v>3924</v>
      </c>
      <c r="G9814" s="159"/>
      <c r="H9814" s="160"/>
      <c r="I9814" s="161"/>
      <c r="J9814" s="162"/>
      <c r="K9814" s="134"/>
      <c r="L9814" s="134"/>
      <c r="M9814" s="134"/>
      <c r="N9814" s="134"/>
      <c r="O9814" s="135"/>
      <c r="P9814" s="135"/>
      <c r="Q9814" s="135"/>
      <c r="R9814" s="132"/>
      <c r="S9814" s="132"/>
      <c r="T9814" s="131"/>
      <c r="U9814" s="6"/>
      <c r="V9814" s="8"/>
      <c r="W9814" s="8"/>
      <c r="X9814" s="133" t="str">
        <f>F9814</f>
        <v>Montáž rozvodnic oceloplechových nebo plastových bez zapojení vodičů běžných, hmotnosti do 50 kg</v>
      </c>
      <c r="Y9814" s="9"/>
      <c r="AA9814" s="11"/>
    </row>
    <row r="9815" spans="1:27" ht="7.5" customHeight="1" outlineLevel="5" x14ac:dyDescent="0.15">
      <c r="B9815" s="69"/>
      <c r="C9815" s="69"/>
      <c r="D9815" s="60"/>
      <c r="E9815" s="60"/>
      <c r="F9815" s="61"/>
      <c r="G9815" s="60"/>
      <c r="H9815" s="65"/>
      <c r="I9815" s="105"/>
      <c r="J9815" s="63"/>
      <c r="K9815" s="65"/>
      <c r="L9815" s="65"/>
      <c r="M9815" s="65"/>
      <c r="N9815" s="65"/>
      <c r="O9815" s="63"/>
      <c r="P9815" s="63"/>
      <c r="Q9815" s="63"/>
      <c r="R9815" s="60"/>
      <c r="S9815" s="60"/>
      <c r="T9815" s="69"/>
      <c r="U9815" s="8"/>
      <c r="X9815" s="60"/>
    </row>
    <row r="9816" spans="1:27" ht="22.5" outlineLevel="4" x14ac:dyDescent="0.2">
      <c r="A9816" s="4"/>
      <c r="B9816" s="120"/>
      <c r="C9816" s="121">
        <v>2</v>
      </c>
      <c r="D9816" s="122" t="s">
        <v>760</v>
      </c>
      <c r="E9816" s="123" t="s">
        <v>4089</v>
      </c>
      <c r="F9816" s="124" t="s">
        <v>4090</v>
      </c>
      <c r="G9816" s="122" t="s">
        <v>3854</v>
      </c>
      <c r="H9816" s="125">
        <v>6</v>
      </c>
      <c r="I9816" s="126">
        <v>0</v>
      </c>
      <c r="J9816" s="127">
        <f>H9816*I9816</f>
        <v>0</v>
      </c>
      <c r="K9816" s="125"/>
      <c r="L9816" s="125">
        <f>H9816*K9816</f>
        <v>0</v>
      </c>
      <c r="M9816" s="125"/>
      <c r="N9816" s="125">
        <f>H9816*M9816</f>
        <v>0</v>
      </c>
      <c r="O9816" s="127">
        <v>15</v>
      </c>
      <c r="P9816" s="127">
        <f>J9816*(O9816/100)</f>
        <v>0</v>
      </c>
      <c r="Q9816" s="127">
        <f>J9816+P9816</f>
        <v>0</v>
      </c>
      <c r="R9816" s="128"/>
      <c r="S9816" s="128" t="s">
        <v>776</v>
      </c>
      <c r="T9816" s="129">
        <v>1</v>
      </c>
      <c r="U9816" s="8"/>
      <c r="V9816" s="8"/>
      <c r="W9816" s="8"/>
      <c r="X9816" s="60"/>
    </row>
    <row r="9817" spans="1:27" ht="9.75" outlineLevel="5" x14ac:dyDescent="0.2">
      <c r="A9817" s="130"/>
      <c r="B9817" s="131"/>
      <c r="C9817" s="131"/>
      <c r="D9817" s="132"/>
      <c r="E9817" s="136" t="s">
        <v>0</v>
      </c>
      <c r="F9817" s="159" t="s">
        <v>763</v>
      </c>
      <c r="G9817" s="159"/>
      <c r="H9817" s="160"/>
      <c r="I9817" s="161"/>
      <c r="J9817" s="162"/>
      <c r="K9817" s="134"/>
      <c r="L9817" s="134"/>
      <c r="M9817" s="134"/>
      <c r="N9817" s="134"/>
      <c r="O9817" s="135"/>
      <c r="P9817" s="135"/>
      <c r="Q9817" s="135"/>
      <c r="R9817" s="132"/>
      <c r="S9817" s="132"/>
      <c r="T9817" s="131"/>
      <c r="U9817" s="6"/>
      <c r="V9817" s="8"/>
      <c r="W9817" s="8"/>
      <c r="X9817" s="133" t="str">
        <f>F9817</f>
        <v>---</v>
      </c>
      <c r="Y9817" s="9"/>
      <c r="AA9817" s="11"/>
    </row>
    <row r="9818" spans="1:27" ht="7.5" customHeight="1" outlineLevel="5" x14ac:dyDescent="0.15">
      <c r="B9818" s="69"/>
      <c r="C9818" s="69"/>
      <c r="D9818" s="60"/>
      <c r="E9818" s="60"/>
      <c r="F9818" s="61"/>
      <c r="G9818" s="60"/>
      <c r="H9818" s="65"/>
      <c r="I9818" s="105"/>
      <c r="J9818" s="63"/>
      <c r="K9818" s="65"/>
      <c r="L9818" s="65"/>
      <c r="M9818" s="65"/>
      <c r="N9818" s="65"/>
      <c r="O9818" s="63"/>
      <c r="P9818" s="63"/>
      <c r="Q9818" s="63"/>
      <c r="R9818" s="60"/>
      <c r="S9818" s="60"/>
      <c r="T9818" s="69"/>
      <c r="U9818" s="8"/>
      <c r="X9818" s="60"/>
    </row>
    <row r="9819" spans="1:27" ht="11.25" outlineLevel="4" x14ac:dyDescent="0.2">
      <c r="A9819" s="4"/>
      <c r="B9819" s="120"/>
      <c r="C9819" s="121">
        <v>3</v>
      </c>
      <c r="D9819" s="122" t="s">
        <v>3747</v>
      </c>
      <c r="E9819" s="123" t="s">
        <v>4091</v>
      </c>
      <c r="F9819" s="124" t="s">
        <v>4092</v>
      </c>
      <c r="G9819" s="122" t="s">
        <v>3757</v>
      </c>
      <c r="H9819" s="125">
        <v>90</v>
      </c>
      <c r="I9819" s="126">
        <v>0</v>
      </c>
      <c r="J9819" s="127">
        <f>H9819*I9819</f>
        <v>0</v>
      </c>
      <c r="K9819" s="125"/>
      <c r="L9819" s="125">
        <f>H9819*K9819</f>
        <v>0</v>
      </c>
      <c r="M9819" s="125"/>
      <c r="N9819" s="125">
        <f>H9819*M9819</f>
        <v>0</v>
      </c>
      <c r="O9819" s="127">
        <v>15</v>
      </c>
      <c r="P9819" s="127">
        <f>J9819*(O9819/100)</f>
        <v>0</v>
      </c>
      <c r="Q9819" s="127">
        <f>J9819+P9819</f>
        <v>0</v>
      </c>
      <c r="R9819" s="128"/>
      <c r="S9819" s="128" t="s">
        <v>538</v>
      </c>
      <c r="T9819" s="129">
        <v>1</v>
      </c>
      <c r="U9819" s="8"/>
      <c r="V9819" s="8"/>
      <c r="W9819" s="8"/>
      <c r="X9819" s="60"/>
    </row>
    <row r="9820" spans="1:27" ht="9.75" outlineLevel="5" x14ac:dyDescent="0.2">
      <c r="A9820" s="130"/>
      <c r="B9820" s="131"/>
      <c r="C9820" s="131"/>
      <c r="D9820" s="132"/>
      <c r="E9820" s="136" t="s">
        <v>0</v>
      </c>
      <c r="F9820" s="159" t="s">
        <v>4093</v>
      </c>
      <c r="G9820" s="159"/>
      <c r="H9820" s="160"/>
      <c r="I9820" s="161"/>
      <c r="J9820" s="162"/>
      <c r="K9820" s="134"/>
      <c r="L9820" s="134"/>
      <c r="M9820" s="134"/>
      <c r="N9820" s="134"/>
      <c r="O9820" s="135"/>
      <c r="P9820" s="135"/>
      <c r="Q9820" s="135"/>
      <c r="R9820" s="132"/>
      <c r="S9820" s="132"/>
      <c r="T9820" s="131"/>
      <c r="U9820" s="6"/>
      <c r="V9820" s="8"/>
      <c r="W9820" s="8"/>
      <c r="X9820" s="133" t="str">
        <f>F9820</f>
        <v>Hodinové zúčtovací sazby montáží technologických zařízení na stavebních objektech montér slaboproudých zařízení odborný</v>
      </c>
      <c r="Y9820" s="9"/>
      <c r="AA9820" s="11"/>
    </row>
    <row r="9821" spans="1:27" ht="7.5" customHeight="1" outlineLevel="5" x14ac:dyDescent="0.15">
      <c r="B9821" s="69"/>
      <c r="C9821" s="69"/>
      <c r="D9821" s="60"/>
      <c r="E9821" s="60"/>
      <c r="F9821" s="61"/>
      <c r="G9821" s="60"/>
      <c r="H9821" s="65"/>
      <c r="I9821" s="105"/>
      <c r="J9821" s="63"/>
      <c r="K9821" s="65"/>
      <c r="L9821" s="65"/>
      <c r="M9821" s="65"/>
      <c r="N9821" s="65"/>
      <c r="O9821" s="63"/>
      <c r="P9821" s="63"/>
      <c r="Q9821" s="63"/>
      <c r="R9821" s="60"/>
      <c r="S9821" s="60"/>
      <c r="T9821" s="69"/>
      <c r="U9821" s="8"/>
      <c r="X9821" s="60"/>
    </row>
    <row r="9822" spans="1:27" ht="22.5" outlineLevel="4" x14ac:dyDescent="0.2">
      <c r="A9822" s="4"/>
      <c r="B9822" s="120"/>
      <c r="C9822" s="121">
        <v>4</v>
      </c>
      <c r="D9822" s="122" t="s">
        <v>760</v>
      </c>
      <c r="E9822" s="123" t="s">
        <v>4094</v>
      </c>
      <c r="F9822" s="124" t="s">
        <v>4095</v>
      </c>
      <c r="G9822" s="122" t="s">
        <v>3656</v>
      </c>
      <c r="H9822" s="125">
        <v>6</v>
      </c>
      <c r="I9822" s="126">
        <v>0</v>
      </c>
      <c r="J9822" s="127">
        <f>H9822*I9822</f>
        <v>0</v>
      </c>
      <c r="K9822" s="125"/>
      <c r="L9822" s="125">
        <f>H9822*K9822</f>
        <v>0</v>
      </c>
      <c r="M9822" s="125"/>
      <c r="N9822" s="125">
        <f>H9822*M9822</f>
        <v>0</v>
      </c>
      <c r="O9822" s="127">
        <v>15</v>
      </c>
      <c r="P9822" s="127">
        <f>J9822*(O9822/100)</f>
        <v>0</v>
      </c>
      <c r="Q9822" s="127">
        <f>J9822+P9822</f>
        <v>0</v>
      </c>
      <c r="R9822" s="128"/>
      <c r="S9822" s="128" t="s">
        <v>776</v>
      </c>
      <c r="T9822" s="129">
        <v>1</v>
      </c>
      <c r="U9822" s="8"/>
      <c r="V9822" s="8"/>
      <c r="W9822" s="8"/>
      <c r="X9822" s="60"/>
    </row>
    <row r="9823" spans="1:27" ht="9.75" outlineLevel="5" x14ac:dyDescent="0.2">
      <c r="A9823" s="130"/>
      <c r="B9823" s="131"/>
      <c r="C9823" s="131"/>
      <c r="D9823" s="132"/>
      <c r="E9823" s="136" t="s">
        <v>0</v>
      </c>
      <c r="F9823" s="159" t="s">
        <v>763</v>
      </c>
      <c r="G9823" s="159"/>
      <c r="H9823" s="160"/>
      <c r="I9823" s="161"/>
      <c r="J9823" s="162"/>
      <c r="K9823" s="134"/>
      <c r="L9823" s="134"/>
      <c r="M9823" s="134"/>
      <c r="N9823" s="134"/>
      <c r="O9823" s="135"/>
      <c r="P9823" s="135"/>
      <c r="Q9823" s="135"/>
      <c r="R9823" s="132"/>
      <c r="S9823" s="132"/>
      <c r="T9823" s="131"/>
      <c r="U9823" s="6"/>
      <c r="V9823" s="8"/>
      <c r="W9823" s="8"/>
      <c r="X9823" s="133" t="str">
        <f>F9823</f>
        <v>---</v>
      </c>
      <c r="Y9823" s="9"/>
      <c r="AA9823" s="11"/>
    </row>
    <row r="9824" spans="1:27" ht="7.5" customHeight="1" outlineLevel="5" x14ac:dyDescent="0.15">
      <c r="B9824" s="69"/>
      <c r="C9824" s="69"/>
      <c r="D9824" s="60"/>
      <c r="E9824" s="60"/>
      <c r="F9824" s="61"/>
      <c r="G9824" s="60"/>
      <c r="H9824" s="65"/>
      <c r="I9824" s="105"/>
      <c r="J9824" s="63"/>
      <c r="K9824" s="65"/>
      <c r="L9824" s="65"/>
      <c r="M9824" s="65"/>
      <c r="N9824" s="65"/>
      <c r="O9824" s="63"/>
      <c r="P9824" s="63"/>
      <c r="Q9824" s="63"/>
      <c r="R9824" s="60"/>
      <c r="S9824" s="60"/>
      <c r="T9824" s="69"/>
      <c r="U9824" s="8"/>
      <c r="X9824" s="60"/>
    </row>
    <row r="9825" spans="1:27" outlineLevel="4" x14ac:dyDescent="0.15">
      <c r="B9825" s="6"/>
      <c r="C9825" s="6"/>
      <c r="D9825" s="6"/>
      <c r="E9825" s="6"/>
      <c r="F9825" s="6"/>
      <c r="G9825" s="6"/>
      <c r="H9825" s="6"/>
      <c r="I9825" s="8"/>
      <c r="J9825" s="8"/>
      <c r="K9825" s="6"/>
      <c r="L9825" s="6"/>
      <c r="M9825" s="6"/>
      <c r="N9825" s="6"/>
      <c r="O9825" s="6"/>
      <c r="P9825" s="8"/>
      <c r="Q9825" s="8"/>
      <c r="R9825" s="8"/>
      <c r="S9825" s="6"/>
      <c r="T9825" s="6"/>
      <c r="X9825" s="6"/>
    </row>
    <row r="9826" spans="1:27" ht="11.25" outlineLevel="3" x14ac:dyDescent="0.2">
      <c r="A9826" s="96" t="s">
        <v>366</v>
      </c>
      <c r="B9826" s="100">
        <v>4</v>
      </c>
      <c r="C9826" s="114"/>
      <c r="D9826" s="115" t="s">
        <v>533</v>
      </c>
      <c r="E9826" s="115"/>
      <c r="F9826" s="116" t="s">
        <v>216</v>
      </c>
      <c r="G9826" s="115"/>
      <c r="H9826" s="117"/>
      <c r="I9826" s="118"/>
      <c r="J9826" s="98">
        <f>SUBTOTAL(9,J9827:J9911)</f>
        <v>0</v>
      </c>
      <c r="K9826" s="117"/>
      <c r="L9826" s="99">
        <f>SUBTOTAL(9,L9827:L9911)</f>
        <v>0</v>
      </c>
      <c r="M9826" s="117"/>
      <c r="N9826" s="99">
        <f>SUBTOTAL(9,N9827:N9911)</f>
        <v>0</v>
      </c>
      <c r="O9826" s="119"/>
      <c r="P9826" s="98">
        <f>SUBTOTAL(9,P9827:P9911)</f>
        <v>0</v>
      </c>
      <c r="Q9826" s="98">
        <f>SUBTOTAL(9,Q9827:Q9911)</f>
        <v>0</v>
      </c>
      <c r="R9826" s="115"/>
      <c r="S9826" s="115"/>
      <c r="T9826" s="100">
        <f>SUBTOTAL(9,T9827:T9911)</f>
        <v>28</v>
      </c>
      <c r="U9826" s="6"/>
      <c r="V9826" s="8"/>
      <c r="W9826" s="8"/>
      <c r="X9826" s="60"/>
    </row>
    <row r="9827" spans="1:27" ht="11.25" outlineLevel="4" x14ac:dyDescent="0.2">
      <c r="A9827" s="4"/>
      <c r="B9827" s="120"/>
      <c r="C9827" s="121">
        <v>1</v>
      </c>
      <c r="D9827" s="122" t="s">
        <v>534</v>
      </c>
      <c r="E9827" s="123" t="s">
        <v>4096</v>
      </c>
      <c r="F9827" s="124" t="s">
        <v>4097</v>
      </c>
      <c r="G9827" s="122" t="s">
        <v>724</v>
      </c>
      <c r="H9827" s="125">
        <v>1</v>
      </c>
      <c r="I9827" s="126">
        <v>0</v>
      </c>
      <c r="J9827" s="127">
        <f>H9827*I9827</f>
        <v>0</v>
      </c>
      <c r="K9827" s="125"/>
      <c r="L9827" s="125">
        <f>H9827*K9827</f>
        <v>0</v>
      </c>
      <c r="M9827" s="125"/>
      <c r="N9827" s="125">
        <f>H9827*M9827</f>
        <v>0</v>
      </c>
      <c r="O9827" s="127">
        <v>15</v>
      </c>
      <c r="P9827" s="127">
        <f>J9827*(O9827/100)</f>
        <v>0</v>
      </c>
      <c r="Q9827" s="127">
        <f>J9827+P9827</f>
        <v>0</v>
      </c>
      <c r="R9827" s="128"/>
      <c r="S9827" s="128" t="s">
        <v>538</v>
      </c>
      <c r="T9827" s="129">
        <v>1</v>
      </c>
      <c r="U9827" s="8"/>
      <c r="V9827" s="8"/>
      <c r="W9827" s="8"/>
      <c r="X9827" s="60"/>
    </row>
    <row r="9828" spans="1:27" ht="9.75" outlineLevel="5" x14ac:dyDescent="0.2">
      <c r="A9828" s="130"/>
      <c r="B9828" s="131"/>
      <c r="C9828" s="131"/>
      <c r="D9828" s="132"/>
      <c r="E9828" s="136" t="s">
        <v>0</v>
      </c>
      <c r="F9828" s="159" t="s">
        <v>4098</v>
      </c>
      <c r="G9828" s="159"/>
      <c r="H9828" s="160"/>
      <c r="I9828" s="161"/>
      <c r="J9828" s="162"/>
      <c r="K9828" s="134"/>
      <c r="L9828" s="134"/>
      <c r="M9828" s="134"/>
      <c r="N9828" s="134"/>
      <c r="O9828" s="135"/>
      <c r="P9828" s="135"/>
      <c r="Q9828" s="135"/>
      <c r="R9828" s="132"/>
      <c r="S9828" s="132"/>
      <c r="T9828" s="131"/>
      <c r="U9828" s="6"/>
      <c r="V9828" s="8"/>
      <c r="W9828" s="8"/>
      <c r="X9828" s="133" t="str">
        <f>F9828</f>
        <v>Montáž strukturované kabeláže rozvaděče nástěnného</v>
      </c>
      <c r="Y9828" s="9"/>
      <c r="AA9828" s="11"/>
    </row>
    <row r="9829" spans="1:27" ht="7.5" customHeight="1" outlineLevel="5" x14ac:dyDescent="0.15">
      <c r="B9829" s="69"/>
      <c r="C9829" s="69"/>
      <c r="D9829" s="60"/>
      <c r="E9829" s="60"/>
      <c r="F9829" s="61"/>
      <c r="G9829" s="60"/>
      <c r="H9829" s="65"/>
      <c r="I9829" s="105"/>
      <c r="J9829" s="63"/>
      <c r="K9829" s="65"/>
      <c r="L9829" s="65"/>
      <c r="M9829" s="65"/>
      <c r="N9829" s="65"/>
      <c r="O9829" s="63"/>
      <c r="P9829" s="63"/>
      <c r="Q9829" s="63"/>
      <c r="R9829" s="60"/>
      <c r="S9829" s="60"/>
      <c r="T9829" s="69"/>
      <c r="U9829" s="8"/>
      <c r="X9829" s="60"/>
    </row>
    <row r="9830" spans="1:27" ht="22.5" outlineLevel="4" x14ac:dyDescent="0.2">
      <c r="A9830" s="4"/>
      <c r="B9830" s="120"/>
      <c r="C9830" s="121">
        <v>2</v>
      </c>
      <c r="D9830" s="122" t="s">
        <v>760</v>
      </c>
      <c r="E9830" s="123" t="s">
        <v>4099</v>
      </c>
      <c r="F9830" s="124" t="s">
        <v>4100</v>
      </c>
      <c r="G9830" s="122" t="s">
        <v>3854</v>
      </c>
      <c r="H9830" s="125">
        <v>1</v>
      </c>
      <c r="I9830" s="126">
        <v>0</v>
      </c>
      <c r="J9830" s="127">
        <f>H9830*I9830</f>
        <v>0</v>
      </c>
      <c r="K9830" s="125"/>
      <c r="L9830" s="125">
        <f>H9830*K9830</f>
        <v>0</v>
      </c>
      <c r="M9830" s="125"/>
      <c r="N9830" s="125">
        <f>H9830*M9830</f>
        <v>0</v>
      </c>
      <c r="O9830" s="127">
        <v>15</v>
      </c>
      <c r="P9830" s="127">
        <f>J9830*(O9830/100)</f>
        <v>0</v>
      </c>
      <c r="Q9830" s="127">
        <f>J9830+P9830</f>
        <v>0</v>
      </c>
      <c r="R9830" s="128"/>
      <c r="S9830" s="128" t="s">
        <v>776</v>
      </c>
      <c r="T9830" s="129">
        <v>1</v>
      </c>
      <c r="U9830" s="8"/>
      <c r="V9830" s="8"/>
      <c r="W9830" s="8"/>
      <c r="X9830" s="60"/>
    </row>
    <row r="9831" spans="1:27" ht="9.75" outlineLevel="5" x14ac:dyDescent="0.2">
      <c r="A9831" s="130"/>
      <c r="B9831" s="131"/>
      <c r="C9831" s="131"/>
      <c r="D9831" s="132"/>
      <c r="E9831" s="136" t="s">
        <v>0</v>
      </c>
      <c r="F9831" s="159" t="s">
        <v>763</v>
      </c>
      <c r="G9831" s="159"/>
      <c r="H9831" s="160"/>
      <c r="I9831" s="161"/>
      <c r="J9831" s="162"/>
      <c r="K9831" s="134"/>
      <c r="L9831" s="134"/>
      <c r="M9831" s="134"/>
      <c r="N9831" s="134"/>
      <c r="O9831" s="135"/>
      <c r="P9831" s="135"/>
      <c r="Q9831" s="135"/>
      <c r="R9831" s="132"/>
      <c r="S9831" s="132"/>
      <c r="T9831" s="131"/>
      <c r="U9831" s="6"/>
      <c r="V9831" s="8"/>
      <c r="W9831" s="8"/>
      <c r="X9831" s="133" t="str">
        <f>F9831</f>
        <v>---</v>
      </c>
      <c r="Y9831" s="9"/>
      <c r="AA9831" s="11"/>
    </row>
    <row r="9832" spans="1:27" ht="7.5" customHeight="1" outlineLevel="5" x14ac:dyDescent="0.15">
      <c r="B9832" s="69"/>
      <c r="C9832" s="69"/>
      <c r="D9832" s="60"/>
      <c r="E9832" s="60"/>
      <c r="F9832" s="61"/>
      <c r="G9832" s="60"/>
      <c r="H9832" s="65"/>
      <c r="I9832" s="105"/>
      <c r="J9832" s="63"/>
      <c r="K9832" s="65"/>
      <c r="L9832" s="65"/>
      <c r="M9832" s="65"/>
      <c r="N9832" s="65"/>
      <c r="O9832" s="63"/>
      <c r="P9832" s="63"/>
      <c r="Q9832" s="63"/>
      <c r="R9832" s="60"/>
      <c r="S9832" s="60"/>
      <c r="T9832" s="69"/>
      <c r="U9832" s="8"/>
      <c r="X9832" s="60"/>
    </row>
    <row r="9833" spans="1:27" ht="11.25" outlineLevel="4" x14ac:dyDescent="0.2">
      <c r="A9833" s="4"/>
      <c r="B9833" s="120"/>
      <c r="C9833" s="121">
        <v>3</v>
      </c>
      <c r="D9833" s="122" t="s">
        <v>760</v>
      </c>
      <c r="E9833" s="123" t="s">
        <v>4101</v>
      </c>
      <c r="F9833" s="124" t="s">
        <v>4102</v>
      </c>
      <c r="G9833" s="122" t="s">
        <v>3656</v>
      </c>
      <c r="H9833" s="125">
        <v>1</v>
      </c>
      <c r="I9833" s="126">
        <v>0</v>
      </c>
      <c r="J9833" s="127">
        <f>H9833*I9833</f>
        <v>0</v>
      </c>
      <c r="K9833" s="125"/>
      <c r="L9833" s="125">
        <f>H9833*K9833</f>
        <v>0</v>
      </c>
      <c r="M9833" s="125"/>
      <c r="N9833" s="125">
        <f>H9833*M9833</f>
        <v>0</v>
      </c>
      <c r="O9833" s="127">
        <v>15</v>
      </c>
      <c r="P9833" s="127">
        <f>J9833*(O9833/100)</f>
        <v>0</v>
      </c>
      <c r="Q9833" s="127">
        <f>J9833+P9833</f>
        <v>0</v>
      </c>
      <c r="R9833" s="128"/>
      <c r="S9833" s="128" t="s">
        <v>776</v>
      </c>
      <c r="T9833" s="129">
        <v>1</v>
      </c>
      <c r="U9833" s="8"/>
      <c r="V9833" s="8"/>
      <c r="W9833" s="8"/>
      <c r="X9833" s="60"/>
    </row>
    <row r="9834" spans="1:27" ht="9.75" outlineLevel="5" x14ac:dyDescent="0.2">
      <c r="A9834" s="130"/>
      <c r="B9834" s="131"/>
      <c r="C9834" s="131"/>
      <c r="D9834" s="132"/>
      <c r="E9834" s="136" t="s">
        <v>0</v>
      </c>
      <c r="F9834" s="159" t="s">
        <v>763</v>
      </c>
      <c r="G9834" s="159"/>
      <c r="H9834" s="160"/>
      <c r="I9834" s="161"/>
      <c r="J9834" s="162"/>
      <c r="K9834" s="134"/>
      <c r="L9834" s="134"/>
      <c r="M9834" s="134"/>
      <c r="N9834" s="134"/>
      <c r="O9834" s="135"/>
      <c r="P9834" s="135"/>
      <c r="Q9834" s="135"/>
      <c r="R9834" s="132"/>
      <c r="S9834" s="132"/>
      <c r="T9834" s="131"/>
      <c r="U9834" s="6"/>
      <c r="V9834" s="8"/>
      <c r="W9834" s="8"/>
      <c r="X9834" s="133" t="str">
        <f>F9834</f>
        <v>---</v>
      </c>
      <c r="Y9834" s="9"/>
      <c r="AA9834" s="11"/>
    </row>
    <row r="9835" spans="1:27" ht="7.5" customHeight="1" outlineLevel="5" x14ac:dyDescent="0.15">
      <c r="B9835" s="69"/>
      <c r="C9835" s="69"/>
      <c r="D9835" s="60"/>
      <c r="E9835" s="60"/>
      <c r="F9835" s="61"/>
      <c r="G9835" s="60"/>
      <c r="H9835" s="65"/>
      <c r="I9835" s="105"/>
      <c r="J9835" s="63"/>
      <c r="K9835" s="65"/>
      <c r="L9835" s="65"/>
      <c r="M9835" s="65"/>
      <c r="N9835" s="65"/>
      <c r="O9835" s="63"/>
      <c r="P9835" s="63"/>
      <c r="Q9835" s="63"/>
      <c r="R9835" s="60"/>
      <c r="S9835" s="60"/>
      <c r="T9835" s="69"/>
      <c r="U9835" s="8"/>
      <c r="X9835" s="60"/>
    </row>
    <row r="9836" spans="1:27" ht="11.25" outlineLevel="4" x14ac:dyDescent="0.2">
      <c r="A9836" s="4"/>
      <c r="B9836" s="120"/>
      <c r="C9836" s="121">
        <v>4</v>
      </c>
      <c r="D9836" s="122" t="s">
        <v>760</v>
      </c>
      <c r="E9836" s="123" t="s">
        <v>4103</v>
      </c>
      <c r="F9836" s="124" t="s">
        <v>4104</v>
      </c>
      <c r="G9836" s="122" t="s">
        <v>3656</v>
      </c>
      <c r="H9836" s="125">
        <v>1</v>
      </c>
      <c r="I9836" s="126">
        <v>0</v>
      </c>
      <c r="J9836" s="127">
        <f>H9836*I9836</f>
        <v>0</v>
      </c>
      <c r="K9836" s="125"/>
      <c r="L9836" s="125">
        <f>H9836*K9836</f>
        <v>0</v>
      </c>
      <c r="M9836" s="125"/>
      <c r="N9836" s="125">
        <f>H9836*M9836</f>
        <v>0</v>
      </c>
      <c r="O9836" s="127">
        <v>15</v>
      </c>
      <c r="P9836" s="127">
        <f>J9836*(O9836/100)</f>
        <v>0</v>
      </c>
      <c r="Q9836" s="127">
        <f>J9836+P9836</f>
        <v>0</v>
      </c>
      <c r="R9836" s="128"/>
      <c r="S9836" s="128" t="s">
        <v>776</v>
      </c>
      <c r="T9836" s="129">
        <v>1</v>
      </c>
      <c r="U9836" s="8"/>
      <c r="V9836" s="8"/>
      <c r="W9836" s="8"/>
      <c r="X9836" s="60"/>
    </row>
    <row r="9837" spans="1:27" ht="9.75" outlineLevel="5" x14ac:dyDescent="0.2">
      <c r="A9837" s="130"/>
      <c r="B9837" s="131"/>
      <c r="C9837" s="131"/>
      <c r="D9837" s="132"/>
      <c r="E9837" s="136" t="s">
        <v>0</v>
      </c>
      <c r="F9837" s="159" t="s">
        <v>763</v>
      </c>
      <c r="G9837" s="159"/>
      <c r="H9837" s="160"/>
      <c r="I9837" s="161"/>
      <c r="J9837" s="162"/>
      <c r="K9837" s="134"/>
      <c r="L9837" s="134"/>
      <c r="M9837" s="134"/>
      <c r="N9837" s="134"/>
      <c r="O9837" s="135"/>
      <c r="P9837" s="135"/>
      <c r="Q9837" s="135"/>
      <c r="R9837" s="132"/>
      <c r="S9837" s="132"/>
      <c r="T9837" s="131"/>
      <c r="U9837" s="6"/>
      <c r="V9837" s="8"/>
      <c r="W9837" s="8"/>
      <c r="X9837" s="133" t="str">
        <f>F9837</f>
        <v>---</v>
      </c>
      <c r="Y9837" s="9"/>
      <c r="AA9837" s="11"/>
    </row>
    <row r="9838" spans="1:27" ht="7.5" customHeight="1" outlineLevel="5" x14ac:dyDescent="0.15">
      <c r="B9838" s="69"/>
      <c r="C9838" s="69"/>
      <c r="D9838" s="60"/>
      <c r="E9838" s="60"/>
      <c r="F9838" s="61"/>
      <c r="G9838" s="60"/>
      <c r="H9838" s="65"/>
      <c r="I9838" s="105"/>
      <c r="J9838" s="63"/>
      <c r="K9838" s="65"/>
      <c r="L9838" s="65"/>
      <c r="M9838" s="65"/>
      <c r="N9838" s="65"/>
      <c r="O9838" s="63"/>
      <c r="P9838" s="63"/>
      <c r="Q9838" s="63"/>
      <c r="R9838" s="60"/>
      <c r="S9838" s="60"/>
      <c r="T9838" s="69"/>
      <c r="U9838" s="8"/>
      <c r="X9838" s="60"/>
    </row>
    <row r="9839" spans="1:27" ht="11.25" outlineLevel="4" x14ac:dyDescent="0.2">
      <c r="A9839" s="4"/>
      <c r="B9839" s="120"/>
      <c r="C9839" s="121">
        <v>5</v>
      </c>
      <c r="D9839" s="122" t="s">
        <v>760</v>
      </c>
      <c r="E9839" s="123" t="s">
        <v>4105</v>
      </c>
      <c r="F9839" s="124" t="s">
        <v>4106</v>
      </c>
      <c r="G9839" s="122" t="s">
        <v>3656</v>
      </c>
      <c r="H9839" s="125">
        <v>1</v>
      </c>
      <c r="I9839" s="126">
        <v>0</v>
      </c>
      <c r="J9839" s="127">
        <f>H9839*I9839</f>
        <v>0</v>
      </c>
      <c r="K9839" s="125"/>
      <c r="L9839" s="125">
        <f>H9839*K9839</f>
        <v>0</v>
      </c>
      <c r="M9839" s="125"/>
      <c r="N9839" s="125">
        <f>H9839*M9839</f>
        <v>0</v>
      </c>
      <c r="O9839" s="127">
        <v>15</v>
      </c>
      <c r="P9839" s="127">
        <f>J9839*(O9839/100)</f>
        <v>0</v>
      </c>
      <c r="Q9839" s="127">
        <f>J9839+P9839</f>
        <v>0</v>
      </c>
      <c r="R9839" s="128"/>
      <c r="S9839" s="128" t="s">
        <v>776</v>
      </c>
      <c r="T9839" s="129">
        <v>1</v>
      </c>
      <c r="U9839" s="8"/>
      <c r="V9839" s="8"/>
      <c r="W9839" s="8"/>
      <c r="X9839" s="60"/>
    </row>
    <row r="9840" spans="1:27" ht="9.75" outlineLevel="5" x14ac:dyDescent="0.2">
      <c r="A9840" s="130"/>
      <c r="B9840" s="131"/>
      <c r="C9840" s="131"/>
      <c r="D9840" s="132"/>
      <c r="E9840" s="136" t="s">
        <v>0</v>
      </c>
      <c r="F9840" s="159" t="s">
        <v>763</v>
      </c>
      <c r="G9840" s="159"/>
      <c r="H9840" s="160"/>
      <c r="I9840" s="161"/>
      <c r="J9840" s="162"/>
      <c r="K9840" s="134"/>
      <c r="L9840" s="134"/>
      <c r="M9840" s="134"/>
      <c r="N9840" s="134"/>
      <c r="O9840" s="135"/>
      <c r="P9840" s="135"/>
      <c r="Q9840" s="135"/>
      <c r="R9840" s="132"/>
      <c r="S9840" s="132"/>
      <c r="T9840" s="131"/>
      <c r="U9840" s="6"/>
      <c r="V9840" s="8"/>
      <c r="W9840" s="8"/>
      <c r="X9840" s="133" t="str">
        <f>F9840</f>
        <v>---</v>
      </c>
      <c r="Y9840" s="9"/>
      <c r="AA9840" s="11"/>
    </row>
    <row r="9841" spans="1:27" ht="7.5" customHeight="1" outlineLevel="5" x14ac:dyDescent="0.15">
      <c r="B9841" s="69"/>
      <c r="C9841" s="69"/>
      <c r="D9841" s="60"/>
      <c r="E9841" s="60"/>
      <c r="F9841" s="61"/>
      <c r="G9841" s="60"/>
      <c r="H9841" s="65"/>
      <c r="I9841" s="105"/>
      <c r="J9841" s="63"/>
      <c r="K9841" s="65"/>
      <c r="L9841" s="65"/>
      <c r="M9841" s="65"/>
      <c r="N9841" s="65"/>
      <c r="O9841" s="63"/>
      <c r="P9841" s="63"/>
      <c r="Q9841" s="63"/>
      <c r="R9841" s="60"/>
      <c r="S9841" s="60"/>
      <c r="T9841" s="69"/>
      <c r="U9841" s="8"/>
      <c r="X9841" s="60"/>
    </row>
    <row r="9842" spans="1:27" ht="11.25" outlineLevel="4" x14ac:dyDescent="0.2">
      <c r="A9842" s="4"/>
      <c r="B9842" s="120"/>
      <c r="C9842" s="121">
        <v>6</v>
      </c>
      <c r="D9842" s="122" t="s">
        <v>760</v>
      </c>
      <c r="E9842" s="123" t="s">
        <v>4107</v>
      </c>
      <c r="F9842" s="124" t="s">
        <v>4108</v>
      </c>
      <c r="G9842" s="122" t="s">
        <v>3656</v>
      </c>
      <c r="H9842" s="125">
        <v>1</v>
      </c>
      <c r="I9842" s="126">
        <v>0</v>
      </c>
      <c r="J9842" s="127">
        <f>H9842*I9842</f>
        <v>0</v>
      </c>
      <c r="K9842" s="125"/>
      <c r="L9842" s="125">
        <f>H9842*K9842</f>
        <v>0</v>
      </c>
      <c r="M9842" s="125"/>
      <c r="N9842" s="125">
        <f>H9842*M9842</f>
        <v>0</v>
      </c>
      <c r="O9842" s="127">
        <v>15</v>
      </c>
      <c r="P9842" s="127">
        <f>J9842*(O9842/100)</f>
        <v>0</v>
      </c>
      <c r="Q9842" s="127">
        <f>J9842+P9842</f>
        <v>0</v>
      </c>
      <c r="R9842" s="128"/>
      <c r="S9842" s="128" t="s">
        <v>776</v>
      </c>
      <c r="T9842" s="129">
        <v>1</v>
      </c>
      <c r="U9842" s="8"/>
      <c r="V9842" s="8"/>
      <c r="W9842" s="8"/>
      <c r="X9842" s="60"/>
    </row>
    <row r="9843" spans="1:27" ht="9.75" outlineLevel="5" x14ac:dyDescent="0.2">
      <c r="A9843" s="130"/>
      <c r="B9843" s="131"/>
      <c r="C9843" s="131"/>
      <c r="D9843" s="132"/>
      <c r="E9843" s="136" t="s">
        <v>0</v>
      </c>
      <c r="F9843" s="159" t="s">
        <v>763</v>
      </c>
      <c r="G9843" s="159"/>
      <c r="H9843" s="160"/>
      <c r="I9843" s="161"/>
      <c r="J9843" s="162"/>
      <c r="K9843" s="134"/>
      <c r="L9843" s="134"/>
      <c r="M9843" s="134"/>
      <c r="N9843" s="134"/>
      <c r="O9843" s="135"/>
      <c r="P9843" s="135"/>
      <c r="Q9843" s="135"/>
      <c r="R9843" s="132"/>
      <c r="S9843" s="132"/>
      <c r="T9843" s="131"/>
      <c r="U9843" s="6"/>
      <c r="V9843" s="8"/>
      <c r="W9843" s="8"/>
      <c r="X9843" s="133" t="str">
        <f>F9843</f>
        <v>---</v>
      </c>
      <c r="Y9843" s="9"/>
      <c r="AA9843" s="11"/>
    </row>
    <row r="9844" spans="1:27" ht="7.5" customHeight="1" outlineLevel="5" x14ac:dyDescent="0.15">
      <c r="B9844" s="69"/>
      <c r="C9844" s="69"/>
      <c r="D9844" s="60"/>
      <c r="E9844" s="60"/>
      <c r="F9844" s="61"/>
      <c r="G9844" s="60"/>
      <c r="H9844" s="65"/>
      <c r="I9844" s="105"/>
      <c r="J9844" s="63"/>
      <c r="K9844" s="65"/>
      <c r="L9844" s="65"/>
      <c r="M9844" s="65"/>
      <c r="N9844" s="65"/>
      <c r="O9844" s="63"/>
      <c r="P9844" s="63"/>
      <c r="Q9844" s="63"/>
      <c r="R9844" s="60"/>
      <c r="S9844" s="60"/>
      <c r="T9844" s="69"/>
      <c r="U9844" s="8"/>
      <c r="X9844" s="60"/>
    </row>
    <row r="9845" spans="1:27" ht="11.25" outlineLevel="4" x14ac:dyDescent="0.2">
      <c r="A9845" s="4"/>
      <c r="B9845" s="120"/>
      <c r="C9845" s="121">
        <v>7</v>
      </c>
      <c r="D9845" s="122" t="s">
        <v>760</v>
      </c>
      <c r="E9845" s="123" t="s">
        <v>4109</v>
      </c>
      <c r="F9845" s="124" t="s">
        <v>4110</v>
      </c>
      <c r="G9845" s="122" t="s">
        <v>3656</v>
      </c>
      <c r="H9845" s="125">
        <v>1</v>
      </c>
      <c r="I9845" s="126">
        <v>0</v>
      </c>
      <c r="J9845" s="127">
        <f>H9845*I9845</f>
        <v>0</v>
      </c>
      <c r="K9845" s="125"/>
      <c r="L9845" s="125">
        <f>H9845*K9845</f>
        <v>0</v>
      </c>
      <c r="M9845" s="125"/>
      <c r="N9845" s="125">
        <f>H9845*M9845</f>
        <v>0</v>
      </c>
      <c r="O9845" s="127">
        <v>15</v>
      </c>
      <c r="P9845" s="127">
        <f>J9845*(O9845/100)</f>
        <v>0</v>
      </c>
      <c r="Q9845" s="127">
        <f>J9845+P9845</f>
        <v>0</v>
      </c>
      <c r="R9845" s="128"/>
      <c r="S9845" s="128" t="s">
        <v>776</v>
      </c>
      <c r="T9845" s="129">
        <v>1</v>
      </c>
      <c r="U9845" s="8"/>
      <c r="V9845" s="8"/>
      <c r="W9845" s="8"/>
      <c r="X9845" s="60"/>
    </row>
    <row r="9846" spans="1:27" ht="9.75" outlineLevel="5" x14ac:dyDescent="0.2">
      <c r="A9846" s="130"/>
      <c r="B9846" s="131"/>
      <c r="C9846" s="131"/>
      <c r="D9846" s="132"/>
      <c r="E9846" s="136" t="s">
        <v>0</v>
      </c>
      <c r="F9846" s="159" t="s">
        <v>763</v>
      </c>
      <c r="G9846" s="159"/>
      <c r="H9846" s="160"/>
      <c r="I9846" s="161"/>
      <c r="J9846" s="162"/>
      <c r="K9846" s="134"/>
      <c r="L9846" s="134"/>
      <c r="M9846" s="134"/>
      <c r="N9846" s="134"/>
      <c r="O9846" s="135"/>
      <c r="P9846" s="135"/>
      <c r="Q9846" s="135"/>
      <c r="R9846" s="132"/>
      <c r="S9846" s="132"/>
      <c r="T9846" s="131"/>
      <c r="U9846" s="6"/>
      <c r="V9846" s="8"/>
      <c r="W9846" s="8"/>
      <c r="X9846" s="133" t="str">
        <f>F9846</f>
        <v>---</v>
      </c>
      <c r="Y9846" s="9"/>
      <c r="AA9846" s="11"/>
    </row>
    <row r="9847" spans="1:27" ht="7.5" customHeight="1" outlineLevel="5" x14ac:dyDescent="0.15">
      <c r="B9847" s="69"/>
      <c r="C9847" s="69"/>
      <c r="D9847" s="60"/>
      <c r="E9847" s="60"/>
      <c r="F9847" s="61"/>
      <c r="G9847" s="60"/>
      <c r="H9847" s="65"/>
      <c r="I9847" s="105"/>
      <c r="J9847" s="63"/>
      <c r="K9847" s="65"/>
      <c r="L9847" s="65"/>
      <c r="M9847" s="65"/>
      <c r="N9847" s="65"/>
      <c r="O9847" s="63"/>
      <c r="P9847" s="63"/>
      <c r="Q9847" s="63"/>
      <c r="R9847" s="60"/>
      <c r="S9847" s="60"/>
      <c r="T9847" s="69"/>
      <c r="U9847" s="8"/>
      <c r="X9847" s="60"/>
    </row>
    <row r="9848" spans="1:27" ht="11.25" outlineLevel="4" x14ac:dyDescent="0.2">
      <c r="A9848" s="4"/>
      <c r="B9848" s="120"/>
      <c r="C9848" s="121">
        <v>8</v>
      </c>
      <c r="D9848" s="122" t="s">
        <v>760</v>
      </c>
      <c r="E9848" s="123" t="s">
        <v>4111</v>
      </c>
      <c r="F9848" s="124" t="s">
        <v>4112</v>
      </c>
      <c r="G9848" s="122" t="s">
        <v>3656</v>
      </c>
      <c r="H9848" s="125">
        <v>1</v>
      </c>
      <c r="I9848" s="126">
        <v>0</v>
      </c>
      <c r="J9848" s="127">
        <f>H9848*I9848</f>
        <v>0</v>
      </c>
      <c r="K9848" s="125"/>
      <c r="L9848" s="125">
        <f>H9848*K9848</f>
        <v>0</v>
      </c>
      <c r="M9848" s="125"/>
      <c r="N9848" s="125">
        <f>H9848*M9848</f>
        <v>0</v>
      </c>
      <c r="O9848" s="127">
        <v>15</v>
      </c>
      <c r="P9848" s="127">
        <f>J9848*(O9848/100)</f>
        <v>0</v>
      </c>
      <c r="Q9848" s="127">
        <f>J9848+P9848</f>
        <v>0</v>
      </c>
      <c r="R9848" s="128"/>
      <c r="S9848" s="128" t="s">
        <v>776</v>
      </c>
      <c r="T9848" s="129">
        <v>1</v>
      </c>
      <c r="U9848" s="8"/>
      <c r="V9848" s="8"/>
      <c r="W9848" s="8"/>
      <c r="X9848" s="60"/>
    </row>
    <row r="9849" spans="1:27" ht="9.75" outlineLevel="5" x14ac:dyDescent="0.2">
      <c r="A9849" s="130"/>
      <c r="B9849" s="131"/>
      <c r="C9849" s="131"/>
      <c r="D9849" s="132"/>
      <c r="E9849" s="136" t="s">
        <v>0</v>
      </c>
      <c r="F9849" s="159" t="s">
        <v>763</v>
      </c>
      <c r="G9849" s="159"/>
      <c r="H9849" s="160"/>
      <c r="I9849" s="161"/>
      <c r="J9849" s="162"/>
      <c r="K9849" s="134"/>
      <c r="L9849" s="134"/>
      <c r="M9849" s="134"/>
      <c r="N9849" s="134"/>
      <c r="O9849" s="135"/>
      <c r="P9849" s="135"/>
      <c r="Q9849" s="135"/>
      <c r="R9849" s="132"/>
      <c r="S9849" s="132"/>
      <c r="T9849" s="131"/>
      <c r="U9849" s="6"/>
      <c r="V9849" s="8"/>
      <c r="W9849" s="8"/>
      <c r="X9849" s="133" t="str">
        <f>F9849</f>
        <v>---</v>
      </c>
      <c r="Y9849" s="9"/>
      <c r="AA9849" s="11"/>
    </row>
    <row r="9850" spans="1:27" ht="7.5" customHeight="1" outlineLevel="5" x14ac:dyDescent="0.15">
      <c r="B9850" s="69"/>
      <c r="C9850" s="69"/>
      <c r="D9850" s="60"/>
      <c r="E9850" s="60"/>
      <c r="F9850" s="61"/>
      <c r="G9850" s="60"/>
      <c r="H9850" s="65"/>
      <c r="I9850" s="105"/>
      <c r="J9850" s="63"/>
      <c r="K9850" s="65"/>
      <c r="L9850" s="65"/>
      <c r="M9850" s="65"/>
      <c r="N9850" s="65"/>
      <c r="O9850" s="63"/>
      <c r="P9850" s="63"/>
      <c r="Q9850" s="63"/>
      <c r="R9850" s="60"/>
      <c r="S9850" s="60"/>
      <c r="T9850" s="69"/>
      <c r="U9850" s="8"/>
      <c r="X9850" s="60"/>
    </row>
    <row r="9851" spans="1:27" ht="11.25" outlineLevel="4" x14ac:dyDescent="0.2">
      <c r="A9851" s="4"/>
      <c r="B9851" s="120"/>
      <c r="C9851" s="121">
        <v>9</v>
      </c>
      <c r="D9851" s="122" t="s">
        <v>760</v>
      </c>
      <c r="E9851" s="123" t="s">
        <v>4113</v>
      </c>
      <c r="F9851" s="124" t="s">
        <v>4114</v>
      </c>
      <c r="G9851" s="122" t="s">
        <v>3656</v>
      </c>
      <c r="H9851" s="125">
        <v>1</v>
      </c>
      <c r="I9851" s="126">
        <v>0</v>
      </c>
      <c r="J9851" s="127">
        <f>H9851*I9851</f>
        <v>0</v>
      </c>
      <c r="K9851" s="125"/>
      <c r="L9851" s="125">
        <f>H9851*K9851</f>
        <v>0</v>
      </c>
      <c r="M9851" s="125"/>
      <c r="N9851" s="125">
        <f>H9851*M9851</f>
        <v>0</v>
      </c>
      <c r="O9851" s="127">
        <v>15</v>
      </c>
      <c r="P9851" s="127">
        <f>J9851*(O9851/100)</f>
        <v>0</v>
      </c>
      <c r="Q9851" s="127">
        <f>J9851+P9851</f>
        <v>0</v>
      </c>
      <c r="R9851" s="128"/>
      <c r="S9851" s="128" t="s">
        <v>776</v>
      </c>
      <c r="T9851" s="129">
        <v>1</v>
      </c>
      <c r="U9851" s="8"/>
      <c r="V9851" s="8"/>
      <c r="W9851" s="8"/>
      <c r="X9851" s="60"/>
    </row>
    <row r="9852" spans="1:27" ht="9.75" outlineLevel="5" x14ac:dyDescent="0.2">
      <c r="A9852" s="130"/>
      <c r="B9852" s="131"/>
      <c r="C9852" s="131"/>
      <c r="D9852" s="132"/>
      <c r="E9852" s="136" t="s">
        <v>0</v>
      </c>
      <c r="F9852" s="159" t="s">
        <v>763</v>
      </c>
      <c r="G9852" s="159"/>
      <c r="H9852" s="160"/>
      <c r="I9852" s="161"/>
      <c r="J9852" s="162"/>
      <c r="K9852" s="134"/>
      <c r="L9852" s="134"/>
      <c r="M9852" s="134"/>
      <c r="N9852" s="134"/>
      <c r="O9852" s="135"/>
      <c r="P9852" s="135"/>
      <c r="Q9852" s="135"/>
      <c r="R9852" s="132"/>
      <c r="S9852" s="132"/>
      <c r="T9852" s="131"/>
      <c r="U9852" s="6"/>
      <c r="V9852" s="8"/>
      <c r="W9852" s="8"/>
      <c r="X9852" s="133" t="str">
        <f>F9852</f>
        <v>---</v>
      </c>
      <c r="Y9852" s="9"/>
      <c r="AA9852" s="11"/>
    </row>
    <row r="9853" spans="1:27" ht="7.5" customHeight="1" outlineLevel="5" x14ac:dyDescent="0.15">
      <c r="B9853" s="69"/>
      <c r="C9853" s="69"/>
      <c r="D9853" s="60"/>
      <c r="E9853" s="60"/>
      <c r="F9853" s="61"/>
      <c r="G9853" s="60"/>
      <c r="H9853" s="65"/>
      <c r="I9853" s="105"/>
      <c r="J9853" s="63"/>
      <c r="K9853" s="65"/>
      <c r="L9853" s="65"/>
      <c r="M9853" s="65"/>
      <c r="N9853" s="65"/>
      <c r="O9853" s="63"/>
      <c r="P9853" s="63"/>
      <c r="Q9853" s="63"/>
      <c r="R9853" s="60"/>
      <c r="S9853" s="60"/>
      <c r="T9853" s="69"/>
      <c r="U9853" s="8"/>
      <c r="X9853" s="60"/>
    </row>
    <row r="9854" spans="1:27" ht="11.25" outlineLevel="4" x14ac:dyDescent="0.2">
      <c r="A9854" s="4"/>
      <c r="B9854" s="120"/>
      <c r="C9854" s="121">
        <v>10</v>
      </c>
      <c r="D9854" s="122" t="s">
        <v>760</v>
      </c>
      <c r="E9854" s="123" t="s">
        <v>4115</v>
      </c>
      <c r="F9854" s="124" t="s">
        <v>4116</v>
      </c>
      <c r="G9854" s="122" t="s">
        <v>3656</v>
      </c>
      <c r="H9854" s="125">
        <v>1</v>
      </c>
      <c r="I9854" s="126">
        <v>0</v>
      </c>
      <c r="J9854" s="127">
        <f>H9854*I9854</f>
        <v>0</v>
      </c>
      <c r="K9854" s="125"/>
      <c r="L9854" s="125">
        <f>H9854*K9854</f>
        <v>0</v>
      </c>
      <c r="M9854" s="125"/>
      <c r="N9854" s="125">
        <f>H9854*M9854</f>
        <v>0</v>
      </c>
      <c r="O9854" s="127">
        <v>15</v>
      </c>
      <c r="P9854" s="127">
        <f>J9854*(O9854/100)</f>
        <v>0</v>
      </c>
      <c r="Q9854" s="127">
        <f>J9854+P9854</f>
        <v>0</v>
      </c>
      <c r="R9854" s="128"/>
      <c r="S9854" s="128" t="s">
        <v>776</v>
      </c>
      <c r="T9854" s="129">
        <v>1</v>
      </c>
      <c r="U9854" s="8"/>
      <c r="V9854" s="8"/>
      <c r="W9854" s="8"/>
      <c r="X9854" s="60"/>
    </row>
    <row r="9855" spans="1:27" ht="9.75" outlineLevel="5" x14ac:dyDescent="0.2">
      <c r="A9855" s="130"/>
      <c r="B9855" s="131"/>
      <c r="C9855" s="131"/>
      <c r="D9855" s="132"/>
      <c r="E9855" s="136" t="s">
        <v>0</v>
      </c>
      <c r="F9855" s="159" t="s">
        <v>763</v>
      </c>
      <c r="G9855" s="159"/>
      <c r="H9855" s="160"/>
      <c r="I9855" s="161"/>
      <c r="J9855" s="162"/>
      <c r="K9855" s="134"/>
      <c r="L9855" s="134"/>
      <c r="M9855" s="134"/>
      <c r="N9855" s="134"/>
      <c r="O9855" s="135"/>
      <c r="P9855" s="135"/>
      <c r="Q9855" s="135"/>
      <c r="R9855" s="132"/>
      <c r="S9855" s="132"/>
      <c r="T9855" s="131"/>
      <c r="U9855" s="6"/>
      <c r="V9855" s="8"/>
      <c r="W9855" s="8"/>
      <c r="X9855" s="133" t="str">
        <f>F9855</f>
        <v>---</v>
      </c>
      <c r="Y9855" s="9"/>
      <c r="AA9855" s="11"/>
    </row>
    <row r="9856" spans="1:27" ht="7.5" customHeight="1" outlineLevel="5" x14ac:dyDescent="0.15">
      <c r="B9856" s="69"/>
      <c r="C9856" s="69"/>
      <c r="D9856" s="60"/>
      <c r="E9856" s="60"/>
      <c r="F9856" s="61"/>
      <c r="G9856" s="60"/>
      <c r="H9856" s="65"/>
      <c r="I9856" s="105"/>
      <c r="J9856" s="63"/>
      <c r="K9856" s="65"/>
      <c r="L9856" s="65"/>
      <c r="M9856" s="65"/>
      <c r="N9856" s="65"/>
      <c r="O9856" s="63"/>
      <c r="P9856" s="63"/>
      <c r="Q9856" s="63"/>
      <c r="R9856" s="60"/>
      <c r="S9856" s="60"/>
      <c r="T9856" s="69"/>
      <c r="U9856" s="8"/>
      <c r="X9856" s="60"/>
    </row>
    <row r="9857" spans="1:27" ht="11.25" outlineLevel="4" x14ac:dyDescent="0.2">
      <c r="A9857" s="4"/>
      <c r="B9857" s="120"/>
      <c r="C9857" s="121">
        <v>11</v>
      </c>
      <c r="D9857" s="122" t="s">
        <v>760</v>
      </c>
      <c r="E9857" s="123" t="s">
        <v>4117</v>
      </c>
      <c r="F9857" s="124" t="s">
        <v>4118</v>
      </c>
      <c r="G9857" s="122" t="s">
        <v>3656</v>
      </c>
      <c r="H9857" s="125">
        <v>1</v>
      </c>
      <c r="I9857" s="126">
        <v>0</v>
      </c>
      <c r="J9857" s="127">
        <f>H9857*I9857</f>
        <v>0</v>
      </c>
      <c r="K9857" s="125"/>
      <c r="L9857" s="125">
        <f>H9857*K9857</f>
        <v>0</v>
      </c>
      <c r="M9857" s="125"/>
      <c r="N9857" s="125">
        <f>H9857*M9857</f>
        <v>0</v>
      </c>
      <c r="O9857" s="127">
        <v>15</v>
      </c>
      <c r="P9857" s="127">
        <f>J9857*(O9857/100)</f>
        <v>0</v>
      </c>
      <c r="Q9857" s="127">
        <f>J9857+P9857</f>
        <v>0</v>
      </c>
      <c r="R9857" s="128"/>
      <c r="S9857" s="128" t="s">
        <v>776</v>
      </c>
      <c r="T9857" s="129">
        <v>1</v>
      </c>
      <c r="U9857" s="8"/>
      <c r="V9857" s="8"/>
      <c r="W9857" s="8"/>
      <c r="X9857" s="60"/>
    </row>
    <row r="9858" spans="1:27" ht="9.75" outlineLevel="5" x14ac:dyDescent="0.2">
      <c r="A9858" s="130"/>
      <c r="B9858" s="131"/>
      <c r="C9858" s="131"/>
      <c r="D9858" s="132"/>
      <c r="E9858" s="136" t="s">
        <v>0</v>
      </c>
      <c r="F9858" s="159" t="s">
        <v>763</v>
      </c>
      <c r="G9858" s="159"/>
      <c r="H9858" s="160"/>
      <c r="I9858" s="161"/>
      <c r="J9858" s="162"/>
      <c r="K9858" s="134"/>
      <c r="L9858" s="134"/>
      <c r="M9858" s="134"/>
      <c r="N9858" s="134"/>
      <c r="O9858" s="135"/>
      <c r="P9858" s="135"/>
      <c r="Q9858" s="135"/>
      <c r="R9858" s="132"/>
      <c r="S9858" s="132"/>
      <c r="T9858" s="131"/>
      <c r="U9858" s="6"/>
      <c r="V9858" s="8"/>
      <c r="W9858" s="8"/>
      <c r="X9858" s="133" t="str">
        <f>F9858</f>
        <v>---</v>
      </c>
      <c r="Y9858" s="9"/>
      <c r="AA9858" s="11"/>
    </row>
    <row r="9859" spans="1:27" ht="7.5" customHeight="1" outlineLevel="5" x14ac:dyDescent="0.15">
      <c r="B9859" s="69"/>
      <c r="C9859" s="69"/>
      <c r="D9859" s="60"/>
      <c r="E9859" s="60"/>
      <c r="F9859" s="61"/>
      <c r="G9859" s="60"/>
      <c r="H9859" s="65"/>
      <c r="I9859" s="105"/>
      <c r="J9859" s="63"/>
      <c r="K9859" s="65"/>
      <c r="L9859" s="65"/>
      <c r="M9859" s="65"/>
      <c r="N9859" s="65"/>
      <c r="O9859" s="63"/>
      <c r="P9859" s="63"/>
      <c r="Q9859" s="63"/>
      <c r="R9859" s="60"/>
      <c r="S9859" s="60"/>
      <c r="T9859" s="69"/>
      <c r="U9859" s="8"/>
      <c r="X9859" s="60"/>
    </row>
    <row r="9860" spans="1:27" ht="11.25" outlineLevel="4" x14ac:dyDescent="0.2">
      <c r="A9860" s="4"/>
      <c r="B9860" s="120"/>
      <c r="C9860" s="121">
        <v>12</v>
      </c>
      <c r="D9860" s="122" t="s">
        <v>760</v>
      </c>
      <c r="E9860" s="123" t="s">
        <v>4119</v>
      </c>
      <c r="F9860" s="124" t="s">
        <v>4120</v>
      </c>
      <c r="G9860" s="122" t="s">
        <v>3656</v>
      </c>
      <c r="H9860" s="125">
        <v>1</v>
      </c>
      <c r="I9860" s="126">
        <v>0</v>
      </c>
      <c r="J9860" s="127">
        <f>H9860*I9860</f>
        <v>0</v>
      </c>
      <c r="K9860" s="125"/>
      <c r="L9860" s="125">
        <f>H9860*K9860</f>
        <v>0</v>
      </c>
      <c r="M9860" s="125"/>
      <c r="N9860" s="125">
        <f>H9860*M9860</f>
        <v>0</v>
      </c>
      <c r="O9860" s="127">
        <v>15</v>
      </c>
      <c r="P9860" s="127">
        <f>J9860*(O9860/100)</f>
        <v>0</v>
      </c>
      <c r="Q9860" s="127">
        <f>J9860+P9860</f>
        <v>0</v>
      </c>
      <c r="R9860" s="128"/>
      <c r="S9860" s="128" t="s">
        <v>776</v>
      </c>
      <c r="T9860" s="129">
        <v>1</v>
      </c>
      <c r="U9860" s="8"/>
      <c r="V9860" s="8"/>
      <c r="W9860" s="8"/>
      <c r="X9860" s="60"/>
    </row>
    <row r="9861" spans="1:27" ht="9.75" outlineLevel="5" x14ac:dyDescent="0.2">
      <c r="A9861" s="130"/>
      <c r="B9861" s="131"/>
      <c r="C9861" s="131"/>
      <c r="D9861" s="132"/>
      <c r="E9861" s="136" t="s">
        <v>0</v>
      </c>
      <c r="F9861" s="159" t="s">
        <v>763</v>
      </c>
      <c r="G9861" s="159"/>
      <c r="H9861" s="160"/>
      <c r="I9861" s="161"/>
      <c r="J9861" s="162"/>
      <c r="K9861" s="134"/>
      <c r="L9861" s="134"/>
      <c r="M9861" s="134"/>
      <c r="N9861" s="134"/>
      <c r="O9861" s="135"/>
      <c r="P9861" s="135"/>
      <c r="Q9861" s="135"/>
      <c r="R9861" s="132"/>
      <c r="S9861" s="132"/>
      <c r="T9861" s="131"/>
      <c r="U9861" s="6"/>
      <c r="V9861" s="8"/>
      <c r="W9861" s="8"/>
      <c r="X9861" s="133" t="str">
        <f>F9861</f>
        <v>---</v>
      </c>
      <c r="Y9861" s="9"/>
      <c r="AA9861" s="11"/>
    </row>
    <row r="9862" spans="1:27" ht="7.5" customHeight="1" outlineLevel="5" x14ac:dyDescent="0.15">
      <c r="B9862" s="69"/>
      <c r="C9862" s="69"/>
      <c r="D9862" s="60"/>
      <c r="E9862" s="60"/>
      <c r="F9862" s="61"/>
      <c r="G9862" s="60"/>
      <c r="H9862" s="65"/>
      <c r="I9862" s="105"/>
      <c r="J9862" s="63"/>
      <c r="K9862" s="65"/>
      <c r="L9862" s="65"/>
      <c r="M9862" s="65"/>
      <c r="N9862" s="65"/>
      <c r="O9862" s="63"/>
      <c r="P9862" s="63"/>
      <c r="Q9862" s="63"/>
      <c r="R9862" s="60"/>
      <c r="S9862" s="60"/>
      <c r="T9862" s="69"/>
      <c r="U9862" s="8"/>
      <c r="X9862" s="60"/>
    </row>
    <row r="9863" spans="1:27" ht="11.25" outlineLevel="4" x14ac:dyDescent="0.2">
      <c r="A9863" s="4"/>
      <c r="B9863" s="120"/>
      <c r="C9863" s="121">
        <v>13</v>
      </c>
      <c r="D9863" s="122" t="s">
        <v>760</v>
      </c>
      <c r="E9863" s="123" t="s">
        <v>4121</v>
      </c>
      <c r="F9863" s="124" t="s">
        <v>4122</v>
      </c>
      <c r="G9863" s="122" t="s">
        <v>3656</v>
      </c>
      <c r="H9863" s="125">
        <v>15</v>
      </c>
      <c r="I9863" s="126">
        <v>0</v>
      </c>
      <c r="J9863" s="127">
        <f>H9863*I9863</f>
        <v>0</v>
      </c>
      <c r="K9863" s="125"/>
      <c r="L9863" s="125">
        <f>H9863*K9863</f>
        <v>0</v>
      </c>
      <c r="M9863" s="125"/>
      <c r="N9863" s="125">
        <f>H9863*M9863</f>
        <v>0</v>
      </c>
      <c r="O9863" s="127">
        <v>15</v>
      </c>
      <c r="P9863" s="127">
        <f>J9863*(O9863/100)</f>
        <v>0</v>
      </c>
      <c r="Q9863" s="127">
        <f>J9863+P9863</f>
        <v>0</v>
      </c>
      <c r="R9863" s="128"/>
      <c r="S9863" s="128" t="s">
        <v>776</v>
      </c>
      <c r="T9863" s="129">
        <v>1</v>
      </c>
      <c r="U9863" s="8"/>
      <c r="V9863" s="8"/>
      <c r="W9863" s="8"/>
      <c r="X9863" s="60"/>
    </row>
    <row r="9864" spans="1:27" ht="9.75" outlineLevel="5" x14ac:dyDescent="0.2">
      <c r="A9864" s="130"/>
      <c r="B9864" s="131"/>
      <c r="C9864" s="131"/>
      <c r="D9864" s="132"/>
      <c r="E9864" s="136" t="s">
        <v>0</v>
      </c>
      <c r="F9864" s="159" t="s">
        <v>763</v>
      </c>
      <c r="G9864" s="159"/>
      <c r="H9864" s="160"/>
      <c r="I9864" s="161"/>
      <c r="J9864" s="162"/>
      <c r="K9864" s="134"/>
      <c r="L9864" s="134"/>
      <c r="M9864" s="134"/>
      <c r="N9864" s="134"/>
      <c r="O9864" s="135"/>
      <c r="P9864" s="135"/>
      <c r="Q9864" s="135"/>
      <c r="R9864" s="132"/>
      <c r="S9864" s="132"/>
      <c r="T9864" s="131"/>
      <c r="U9864" s="6"/>
      <c r="V9864" s="8"/>
      <c r="W9864" s="8"/>
      <c r="X9864" s="133" t="str">
        <f>F9864</f>
        <v>---</v>
      </c>
      <c r="Y9864" s="9"/>
      <c r="AA9864" s="11"/>
    </row>
    <row r="9865" spans="1:27" ht="7.5" customHeight="1" outlineLevel="5" x14ac:dyDescent="0.15">
      <c r="B9865" s="69"/>
      <c r="C9865" s="69"/>
      <c r="D9865" s="60"/>
      <c r="E9865" s="60"/>
      <c r="F9865" s="61"/>
      <c r="G9865" s="60"/>
      <c r="H9865" s="65"/>
      <c r="I9865" s="105"/>
      <c r="J9865" s="63"/>
      <c r="K9865" s="65"/>
      <c r="L9865" s="65"/>
      <c r="M9865" s="65"/>
      <c r="N9865" s="65"/>
      <c r="O9865" s="63"/>
      <c r="P9865" s="63"/>
      <c r="Q9865" s="63"/>
      <c r="R9865" s="60"/>
      <c r="S9865" s="60"/>
      <c r="T9865" s="69"/>
      <c r="U9865" s="8"/>
      <c r="X9865" s="60"/>
    </row>
    <row r="9866" spans="1:27" ht="11.25" outlineLevel="4" x14ac:dyDescent="0.2">
      <c r="A9866" s="4"/>
      <c r="B9866" s="120"/>
      <c r="C9866" s="121">
        <v>14</v>
      </c>
      <c r="D9866" s="122" t="s">
        <v>760</v>
      </c>
      <c r="E9866" s="123" t="s">
        <v>4123</v>
      </c>
      <c r="F9866" s="124" t="s">
        <v>4124</v>
      </c>
      <c r="G9866" s="122" t="s">
        <v>3656</v>
      </c>
      <c r="H9866" s="125">
        <v>10</v>
      </c>
      <c r="I9866" s="126">
        <v>0</v>
      </c>
      <c r="J9866" s="127">
        <f>H9866*I9866</f>
        <v>0</v>
      </c>
      <c r="K9866" s="125"/>
      <c r="L9866" s="125">
        <f>H9866*K9866</f>
        <v>0</v>
      </c>
      <c r="M9866" s="125"/>
      <c r="N9866" s="125">
        <f>H9866*M9866</f>
        <v>0</v>
      </c>
      <c r="O9866" s="127">
        <v>15</v>
      </c>
      <c r="P9866" s="127">
        <f>J9866*(O9866/100)</f>
        <v>0</v>
      </c>
      <c r="Q9866" s="127">
        <f>J9866+P9866</f>
        <v>0</v>
      </c>
      <c r="R9866" s="128"/>
      <c r="S9866" s="128" t="s">
        <v>776</v>
      </c>
      <c r="T9866" s="129">
        <v>1</v>
      </c>
      <c r="U9866" s="8"/>
      <c r="V9866" s="8"/>
      <c r="W9866" s="8"/>
      <c r="X9866" s="60"/>
    </row>
    <row r="9867" spans="1:27" ht="9.75" outlineLevel="5" x14ac:dyDescent="0.2">
      <c r="A9867" s="130"/>
      <c r="B9867" s="131"/>
      <c r="C9867" s="131"/>
      <c r="D9867" s="132"/>
      <c r="E9867" s="136" t="s">
        <v>0</v>
      </c>
      <c r="F9867" s="159" t="s">
        <v>763</v>
      </c>
      <c r="G9867" s="159"/>
      <c r="H9867" s="160"/>
      <c r="I9867" s="161"/>
      <c r="J9867" s="162"/>
      <c r="K9867" s="134"/>
      <c r="L9867" s="134"/>
      <c r="M9867" s="134"/>
      <c r="N9867" s="134"/>
      <c r="O9867" s="135"/>
      <c r="P9867" s="135"/>
      <c r="Q9867" s="135"/>
      <c r="R9867" s="132"/>
      <c r="S9867" s="132"/>
      <c r="T9867" s="131"/>
      <c r="U9867" s="6"/>
      <c r="V9867" s="8"/>
      <c r="W9867" s="8"/>
      <c r="X9867" s="133" t="str">
        <f>F9867</f>
        <v>---</v>
      </c>
      <c r="Y9867" s="9"/>
      <c r="AA9867" s="11"/>
    </row>
    <row r="9868" spans="1:27" ht="7.5" customHeight="1" outlineLevel="5" x14ac:dyDescent="0.15">
      <c r="B9868" s="69"/>
      <c r="C9868" s="69"/>
      <c r="D9868" s="60"/>
      <c r="E9868" s="60"/>
      <c r="F9868" s="61"/>
      <c r="G9868" s="60"/>
      <c r="H9868" s="65"/>
      <c r="I9868" s="105"/>
      <c r="J9868" s="63"/>
      <c r="K9868" s="65"/>
      <c r="L9868" s="65"/>
      <c r="M9868" s="65"/>
      <c r="N9868" s="65"/>
      <c r="O9868" s="63"/>
      <c r="P9868" s="63"/>
      <c r="Q9868" s="63"/>
      <c r="R9868" s="60"/>
      <c r="S9868" s="60"/>
      <c r="T9868" s="69"/>
      <c r="U9868" s="8"/>
      <c r="X9868" s="60"/>
    </row>
    <row r="9869" spans="1:27" ht="11.25" outlineLevel="4" x14ac:dyDescent="0.2">
      <c r="A9869" s="4"/>
      <c r="B9869" s="120"/>
      <c r="C9869" s="121">
        <v>15</v>
      </c>
      <c r="D9869" s="122" t="s">
        <v>760</v>
      </c>
      <c r="E9869" s="123" t="s">
        <v>4125</v>
      </c>
      <c r="F9869" s="124" t="s">
        <v>4126</v>
      </c>
      <c r="G9869" s="122" t="s">
        <v>3656</v>
      </c>
      <c r="H9869" s="125">
        <v>5</v>
      </c>
      <c r="I9869" s="126">
        <v>0</v>
      </c>
      <c r="J9869" s="127">
        <f>H9869*I9869</f>
        <v>0</v>
      </c>
      <c r="K9869" s="125"/>
      <c r="L9869" s="125">
        <f>H9869*K9869</f>
        <v>0</v>
      </c>
      <c r="M9869" s="125"/>
      <c r="N9869" s="125">
        <f>H9869*M9869</f>
        <v>0</v>
      </c>
      <c r="O9869" s="127">
        <v>15</v>
      </c>
      <c r="P9869" s="127">
        <f>J9869*(O9869/100)</f>
        <v>0</v>
      </c>
      <c r="Q9869" s="127">
        <f>J9869+P9869</f>
        <v>0</v>
      </c>
      <c r="R9869" s="128"/>
      <c r="S9869" s="128" t="s">
        <v>776</v>
      </c>
      <c r="T9869" s="129">
        <v>1</v>
      </c>
      <c r="U9869" s="8"/>
      <c r="V9869" s="8"/>
      <c r="W9869" s="8"/>
      <c r="X9869" s="60"/>
    </row>
    <row r="9870" spans="1:27" ht="9.75" outlineLevel="5" x14ac:dyDescent="0.2">
      <c r="A9870" s="130"/>
      <c r="B9870" s="131"/>
      <c r="C9870" s="131"/>
      <c r="D9870" s="132"/>
      <c r="E9870" s="136" t="s">
        <v>0</v>
      </c>
      <c r="F9870" s="159" t="s">
        <v>763</v>
      </c>
      <c r="G9870" s="159"/>
      <c r="H9870" s="160"/>
      <c r="I9870" s="161"/>
      <c r="J9870" s="162"/>
      <c r="K9870" s="134"/>
      <c r="L9870" s="134"/>
      <c r="M9870" s="134"/>
      <c r="N9870" s="134"/>
      <c r="O9870" s="135"/>
      <c r="P9870" s="135"/>
      <c r="Q9870" s="135"/>
      <c r="R9870" s="132"/>
      <c r="S9870" s="132"/>
      <c r="T9870" s="131"/>
      <c r="U9870" s="6"/>
      <c r="V9870" s="8"/>
      <c r="W9870" s="8"/>
      <c r="X9870" s="133" t="str">
        <f>F9870</f>
        <v>---</v>
      </c>
      <c r="Y9870" s="9"/>
      <c r="AA9870" s="11"/>
    </row>
    <row r="9871" spans="1:27" ht="7.5" customHeight="1" outlineLevel="5" x14ac:dyDescent="0.15">
      <c r="B9871" s="69"/>
      <c r="C9871" s="69"/>
      <c r="D9871" s="60"/>
      <c r="E9871" s="60"/>
      <c r="F9871" s="61"/>
      <c r="G9871" s="60"/>
      <c r="H9871" s="65"/>
      <c r="I9871" s="105"/>
      <c r="J9871" s="63"/>
      <c r="K9871" s="65"/>
      <c r="L9871" s="65"/>
      <c r="M9871" s="65"/>
      <c r="N9871" s="65"/>
      <c r="O9871" s="63"/>
      <c r="P9871" s="63"/>
      <c r="Q9871" s="63"/>
      <c r="R9871" s="60"/>
      <c r="S9871" s="60"/>
      <c r="T9871" s="69"/>
      <c r="U9871" s="8"/>
      <c r="X9871" s="60"/>
    </row>
    <row r="9872" spans="1:27" ht="11.25" outlineLevel="4" x14ac:dyDescent="0.2">
      <c r="A9872" s="4"/>
      <c r="B9872" s="120"/>
      <c r="C9872" s="121">
        <v>16</v>
      </c>
      <c r="D9872" s="122" t="s">
        <v>760</v>
      </c>
      <c r="E9872" s="123" t="s">
        <v>4127</v>
      </c>
      <c r="F9872" s="124" t="s">
        <v>4128</v>
      </c>
      <c r="G9872" s="122" t="s">
        <v>3656</v>
      </c>
      <c r="H9872" s="125">
        <v>1</v>
      </c>
      <c r="I9872" s="126">
        <v>0</v>
      </c>
      <c r="J9872" s="127">
        <f>H9872*I9872</f>
        <v>0</v>
      </c>
      <c r="K9872" s="125"/>
      <c r="L9872" s="125">
        <f>H9872*K9872</f>
        <v>0</v>
      </c>
      <c r="M9872" s="125"/>
      <c r="N9872" s="125">
        <f>H9872*M9872</f>
        <v>0</v>
      </c>
      <c r="O9872" s="127">
        <v>15</v>
      </c>
      <c r="P9872" s="127">
        <f>J9872*(O9872/100)</f>
        <v>0</v>
      </c>
      <c r="Q9872" s="127">
        <f>J9872+P9872</f>
        <v>0</v>
      </c>
      <c r="R9872" s="128"/>
      <c r="S9872" s="128" t="s">
        <v>776</v>
      </c>
      <c r="T9872" s="129">
        <v>1</v>
      </c>
      <c r="U9872" s="8"/>
      <c r="V9872" s="8"/>
      <c r="W9872" s="8"/>
      <c r="X9872" s="60"/>
    </row>
    <row r="9873" spans="1:27" ht="9.75" outlineLevel="5" x14ac:dyDescent="0.2">
      <c r="A9873" s="130"/>
      <c r="B9873" s="131"/>
      <c r="C9873" s="131"/>
      <c r="D9873" s="132"/>
      <c r="E9873" s="136" t="s">
        <v>0</v>
      </c>
      <c r="F9873" s="159" t="s">
        <v>763</v>
      </c>
      <c r="G9873" s="159"/>
      <c r="H9873" s="160"/>
      <c r="I9873" s="161"/>
      <c r="J9873" s="162"/>
      <c r="K9873" s="134"/>
      <c r="L9873" s="134"/>
      <c r="M9873" s="134"/>
      <c r="N9873" s="134"/>
      <c r="O9873" s="135"/>
      <c r="P9873" s="135"/>
      <c r="Q9873" s="135"/>
      <c r="R9873" s="132"/>
      <c r="S9873" s="132"/>
      <c r="T9873" s="131"/>
      <c r="U9873" s="6"/>
      <c r="V9873" s="8"/>
      <c r="W9873" s="8"/>
      <c r="X9873" s="133" t="str">
        <f>F9873</f>
        <v>---</v>
      </c>
      <c r="Y9873" s="9"/>
      <c r="AA9873" s="11"/>
    </row>
    <row r="9874" spans="1:27" ht="7.5" customHeight="1" outlineLevel="5" x14ac:dyDescent="0.15">
      <c r="B9874" s="69"/>
      <c r="C9874" s="69"/>
      <c r="D9874" s="60"/>
      <c r="E9874" s="60"/>
      <c r="F9874" s="61"/>
      <c r="G9874" s="60"/>
      <c r="H9874" s="65"/>
      <c r="I9874" s="105"/>
      <c r="J9874" s="63"/>
      <c r="K9874" s="65"/>
      <c r="L9874" s="65"/>
      <c r="M9874" s="65"/>
      <c r="N9874" s="65"/>
      <c r="O9874" s="63"/>
      <c r="P9874" s="63"/>
      <c r="Q9874" s="63"/>
      <c r="R9874" s="60"/>
      <c r="S9874" s="60"/>
      <c r="T9874" s="69"/>
      <c r="U9874" s="8"/>
      <c r="X9874" s="60"/>
    </row>
    <row r="9875" spans="1:27" ht="11.25" outlineLevel="4" x14ac:dyDescent="0.2">
      <c r="A9875" s="4"/>
      <c r="B9875" s="120"/>
      <c r="C9875" s="121">
        <v>17</v>
      </c>
      <c r="D9875" s="122" t="s">
        <v>760</v>
      </c>
      <c r="E9875" s="123" t="s">
        <v>4129</v>
      </c>
      <c r="F9875" s="124" t="s">
        <v>4130</v>
      </c>
      <c r="G9875" s="122" t="s">
        <v>3656</v>
      </c>
      <c r="H9875" s="125">
        <v>1</v>
      </c>
      <c r="I9875" s="126">
        <v>0</v>
      </c>
      <c r="J9875" s="127">
        <f>H9875*I9875</f>
        <v>0</v>
      </c>
      <c r="K9875" s="125"/>
      <c r="L9875" s="125">
        <f>H9875*K9875</f>
        <v>0</v>
      </c>
      <c r="M9875" s="125"/>
      <c r="N9875" s="125">
        <f>H9875*M9875</f>
        <v>0</v>
      </c>
      <c r="O9875" s="127">
        <v>15</v>
      </c>
      <c r="P9875" s="127">
        <f>J9875*(O9875/100)</f>
        <v>0</v>
      </c>
      <c r="Q9875" s="127">
        <f>J9875+P9875</f>
        <v>0</v>
      </c>
      <c r="R9875" s="128"/>
      <c r="S9875" s="128" t="s">
        <v>776</v>
      </c>
      <c r="T9875" s="129">
        <v>1</v>
      </c>
      <c r="U9875" s="8"/>
      <c r="V9875" s="8"/>
      <c r="W9875" s="8"/>
      <c r="X9875" s="60"/>
    </row>
    <row r="9876" spans="1:27" ht="9.75" outlineLevel="5" x14ac:dyDescent="0.2">
      <c r="A9876" s="130"/>
      <c r="B9876" s="131"/>
      <c r="C9876" s="131"/>
      <c r="D9876" s="132"/>
      <c r="E9876" s="136" t="s">
        <v>0</v>
      </c>
      <c r="F9876" s="159" t="s">
        <v>763</v>
      </c>
      <c r="G9876" s="159"/>
      <c r="H9876" s="160"/>
      <c r="I9876" s="161"/>
      <c r="J9876" s="162"/>
      <c r="K9876" s="134"/>
      <c r="L9876" s="134"/>
      <c r="M9876" s="134"/>
      <c r="N9876" s="134"/>
      <c r="O9876" s="135"/>
      <c r="P9876" s="135"/>
      <c r="Q9876" s="135"/>
      <c r="R9876" s="132"/>
      <c r="S9876" s="132"/>
      <c r="T9876" s="131"/>
      <c r="U9876" s="6"/>
      <c r="V9876" s="8"/>
      <c r="W9876" s="8"/>
      <c r="X9876" s="133" t="str">
        <f>F9876</f>
        <v>---</v>
      </c>
      <c r="Y9876" s="9"/>
      <c r="AA9876" s="11"/>
    </row>
    <row r="9877" spans="1:27" ht="7.5" customHeight="1" outlineLevel="5" x14ac:dyDescent="0.15">
      <c r="B9877" s="69"/>
      <c r="C9877" s="69"/>
      <c r="D9877" s="60"/>
      <c r="E9877" s="60"/>
      <c r="F9877" s="61"/>
      <c r="G9877" s="60"/>
      <c r="H9877" s="65"/>
      <c r="I9877" s="105"/>
      <c r="J9877" s="63"/>
      <c r="K9877" s="65"/>
      <c r="L9877" s="65"/>
      <c r="M9877" s="65"/>
      <c r="N9877" s="65"/>
      <c r="O9877" s="63"/>
      <c r="P9877" s="63"/>
      <c r="Q9877" s="63"/>
      <c r="R9877" s="60"/>
      <c r="S9877" s="60"/>
      <c r="T9877" s="69"/>
      <c r="U9877" s="8"/>
      <c r="X9877" s="60"/>
    </row>
    <row r="9878" spans="1:27" ht="11.25" outlineLevel="4" x14ac:dyDescent="0.2">
      <c r="A9878" s="4"/>
      <c r="B9878" s="120"/>
      <c r="C9878" s="121">
        <v>18</v>
      </c>
      <c r="D9878" s="122" t="s">
        <v>760</v>
      </c>
      <c r="E9878" s="123" t="s">
        <v>4131</v>
      </c>
      <c r="F9878" s="124" t="s">
        <v>4132</v>
      </c>
      <c r="G9878" s="122" t="s">
        <v>3854</v>
      </c>
      <c r="H9878" s="125">
        <v>1</v>
      </c>
      <c r="I9878" s="126">
        <v>0</v>
      </c>
      <c r="J9878" s="127">
        <f>H9878*I9878</f>
        <v>0</v>
      </c>
      <c r="K9878" s="125"/>
      <c r="L9878" s="125">
        <f>H9878*K9878</f>
        <v>0</v>
      </c>
      <c r="M9878" s="125"/>
      <c r="N9878" s="125">
        <f>H9878*M9878</f>
        <v>0</v>
      </c>
      <c r="O9878" s="127">
        <v>15</v>
      </c>
      <c r="P9878" s="127">
        <f>J9878*(O9878/100)</f>
        <v>0</v>
      </c>
      <c r="Q9878" s="127">
        <f>J9878+P9878</f>
        <v>0</v>
      </c>
      <c r="R9878" s="128"/>
      <c r="S9878" s="128" t="s">
        <v>776</v>
      </c>
      <c r="T9878" s="129">
        <v>1</v>
      </c>
      <c r="U9878" s="8"/>
      <c r="V9878" s="8"/>
      <c r="W9878" s="8"/>
      <c r="X9878" s="60"/>
    </row>
    <row r="9879" spans="1:27" ht="9.75" outlineLevel="5" x14ac:dyDescent="0.2">
      <c r="A9879" s="130"/>
      <c r="B9879" s="131"/>
      <c r="C9879" s="131"/>
      <c r="D9879" s="132"/>
      <c r="E9879" s="136" t="s">
        <v>0</v>
      </c>
      <c r="F9879" s="159" t="s">
        <v>763</v>
      </c>
      <c r="G9879" s="159"/>
      <c r="H9879" s="160"/>
      <c r="I9879" s="161"/>
      <c r="J9879" s="162"/>
      <c r="K9879" s="134"/>
      <c r="L9879" s="134"/>
      <c r="M9879" s="134"/>
      <c r="N9879" s="134"/>
      <c r="O9879" s="135"/>
      <c r="P9879" s="135"/>
      <c r="Q9879" s="135"/>
      <c r="R9879" s="132"/>
      <c r="S9879" s="132"/>
      <c r="T9879" s="131"/>
      <c r="U9879" s="6"/>
      <c r="V9879" s="8"/>
      <c r="W9879" s="8"/>
      <c r="X9879" s="133" t="str">
        <f>F9879</f>
        <v>---</v>
      </c>
      <c r="Y9879" s="9"/>
      <c r="AA9879" s="11"/>
    </row>
    <row r="9880" spans="1:27" ht="7.5" customHeight="1" outlineLevel="5" x14ac:dyDescent="0.15">
      <c r="B9880" s="69"/>
      <c r="C9880" s="69"/>
      <c r="D9880" s="60"/>
      <c r="E9880" s="60"/>
      <c r="F9880" s="61"/>
      <c r="G9880" s="60"/>
      <c r="H9880" s="65"/>
      <c r="I9880" s="105"/>
      <c r="J9880" s="63"/>
      <c r="K9880" s="65"/>
      <c r="L9880" s="65"/>
      <c r="M9880" s="65"/>
      <c r="N9880" s="65"/>
      <c r="O9880" s="63"/>
      <c r="P9880" s="63"/>
      <c r="Q9880" s="63"/>
      <c r="R9880" s="60"/>
      <c r="S9880" s="60"/>
      <c r="T9880" s="69"/>
      <c r="U9880" s="8"/>
      <c r="X9880" s="60"/>
    </row>
    <row r="9881" spans="1:27" ht="11.25" outlineLevel="4" x14ac:dyDescent="0.2">
      <c r="A9881" s="4"/>
      <c r="B9881" s="120"/>
      <c r="C9881" s="121">
        <v>19</v>
      </c>
      <c r="D9881" s="122" t="s">
        <v>760</v>
      </c>
      <c r="E9881" s="123" t="s">
        <v>4133</v>
      </c>
      <c r="F9881" s="124" t="s">
        <v>4134</v>
      </c>
      <c r="G9881" s="122" t="s">
        <v>3656</v>
      </c>
      <c r="H9881" s="125">
        <v>1</v>
      </c>
      <c r="I9881" s="126">
        <v>0</v>
      </c>
      <c r="J9881" s="127">
        <f>H9881*I9881</f>
        <v>0</v>
      </c>
      <c r="K9881" s="125"/>
      <c r="L9881" s="125">
        <f>H9881*K9881</f>
        <v>0</v>
      </c>
      <c r="M9881" s="125"/>
      <c r="N9881" s="125">
        <f>H9881*M9881</f>
        <v>0</v>
      </c>
      <c r="O9881" s="127">
        <v>15</v>
      </c>
      <c r="P9881" s="127">
        <f>J9881*(O9881/100)</f>
        <v>0</v>
      </c>
      <c r="Q9881" s="127">
        <f>J9881+P9881</f>
        <v>0</v>
      </c>
      <c r="R9881" s="128"/>
      <c r="S9881" s="128" t="s">
        <v>776</v>
      </c>
      <c r="T9881" s="129">
        <v>1</v>
      </c>
      <c r="U9881" s="8"/>
      <c r="V9881" s="8"/>
      <c r="W9881" s="8"/>
      <c r="X9881" s="60"/>
    </row>
    <row r="9882" spans="1:27" ht="9.75" outlineLevel="5" x14ac:dyDescent="0.2">
      <c r="A9882" s="130"/>
      <c r="B9882" s="131"/>
      <c r="C9882" s="131"/>
      <c r="D9882" s="132"/>
      <c r="E9882" s="136" t="s">
        <v>0</v>
      </c>
      <c r="F9882" s="159" t="s">
        <v>763</v>
      </c>
      <c r="G9882" s="159"/>
      <c r="H9882" s="160"/>
      <c r="I9882" s="161"/>
      <c r="J9882" s="162"/>
      <c r="K9882" s="134"/>
      <c r="L9882" s="134"/>
      <c r="M9882" s="134"/>
      <c r="N9882" s="134"/>
      <c r="O9882" s="135"/>
      <c r="P9882" s="135"/>
      <c r="Q9882" s="135"/>
      <c r="R9882" s="132"/>
      <c r="S9882" s="132"/>
      <c r="T9882" s="131"/>
      <c r="U9882" s="6"/>
      <c r="V9882" s="8"/>
      <c r="W9882" s="8"/>
      <c r="X9882" s="133" t="str">
        <f>F9882</f>
        <v>---</v>
      </c>
      <c r="Y9882" s="9"/>
      <c r="AA9882" s="11"/>
    </row>
    <row r="9883" spans="1:27" ht="7.5" customHeight="1" outlineLevel="5" x14ac:dyDescent="0.15">
      <c r="B9883" s="69"/>
      <c r="C9883" s="69"/>
      <c r="D9883" s="60"/>
      <c r="E9883" s="60"/>
      <c r="F9883" s="61"/>
      <c r="G9883" s="60"/>
      <c r="H9883" s="65"/>
      <c r="I9883" s="105"/>
      <c r="J9883" s="63"/>
      <c r="K9883" s="65"/>
      <c r="L9883" s="65"/>
      <c r="M9883" s="65"/>
      <c r="N9883" s="65"/>
      <c r="O9883" s="63"/>
      <c r="P9883" s="63"/>
      <c r="Q9883" s="63"/>
      <c r="R9883" s="60"/>
      <c r="S9883" s="60"/>
      <c r="T9883" s="69"/>
      <c r="U9883" s="8"/>
      <c r="X9883" s="60"/>
    </row>
    <row r="9884" spans="1:27" ht="11.25" outlineLevel="4" x14ac:dyDescent="0.2">
      <c r="A9884" s="4"/>
      <c r="B9884" s="120"/>
      <c r="C9884" s="121">
        <v>20</v>
      </c>
      <c r="D9884" s="122" t="s">
        <v>760</v>
      </c>
      <c r="E9884" s="123" t="s">
        <v>4135</v>
      </c>
      <c r="F9884" s="124" t="s">
        <v>4136</v>
      </c>
      <c r="G9884" s="122" t="s">
        <v>3656</v>
      </c>
      <c r="H9884" s="125">
        <v>1</v>
      </c>
      <c r="I9884" s="126">
        <v>0</v>
      </c>
      <c r="J9884" s="127">
        <f>H9884*I9884</f>
        <v>0</v>
      </c>
      <c r="K9884" s="125"/>
      <c r="L9884" s="125">
        <f>H9884*K9884</f>
        <v>0</v>
      </c>
      <c r="M9884" s="125"/>
      <c r="N9884" s="125">
        <f>H9884*M9884</f>
        <v>0</v>
      </c>
      <c r="O9884" s="127">
        <v>15</v>
      </c>
      <c r="P9884" s="127">
        <f>J9884*(O9884/100)</f>
        <v>0</v>
      </c>
      <c r="Q9884" s="127">
        <f>J9884+P9884</f>
        <v>0</v>
      </c>
      <c r="R9884" s="128"/>
      <c r="S9884" s="128" t="s">
        <v>776</v>
      </c>
      <c r="T9884" s="129">
        <v>1</v>
      </c>
      <c r="U9884" s="8"/>
      <c r="V9884" s="8"/>
      <c r="W9884" s="8"/>
      <c r="X9884" s="60"/>
    </row>
    <row r="9885" spans="1:27" ht="9.75" outlineLevel="5" x14ac:dyDescent="0.2">
      <c r="A9885" s="130"/>
      <c r="B9885" s="131"/>
      <c r="C9885" s="131"/>
      <c r="D9885" s="132"/>
      <c r="E9885" s="136" t="s">
        <v>0</v>
      </c>
      <c r="F9885" s="159" t="s">
        <v>763</v>
      </c>
      <c r="G9885" s="159"/>
      <c r="H9885" s="160"/>
      <c r="I9885" s="161"/>
      <c r="J9885" s="162"/>
      <c r="K9885" s="134"/>
      <c r="L9885" s="134"/>
      <c r="M9885" s="134"/>
      <c r="N9885" s="134"/>
      <c r="O9885" s="135"/>
      <c r="P9885" s="135"/>
      <c r="Q9885" s="135"/>
      <c r="R9885" s="132"/>
      <c r="S9885" s="132"/>
      <c r="T9885" s="131"/>
      <c r="U9885" s="6"/>
      <c r="V9885" s="8"/>
      <c r="W9885" s="8"/>
      <c r="X9885" s="133" t="str">
        <f>F9885</f>
        <v>---</v>
      </c>
      <c r="Y9885" s="9"/>
      <c r="AA9885" s="11"/>
    </row>
    <row r="9886" spans="1:27" ht="7.5" customHeight="1" outlineLevel="5" x14ac:dyDescent="0.15">
      <c r="B9886" s="69"/>
      <c r="C9886" s="69"/>
      <c r="D9886" s="60"/>
      <c r="E9886" s="60"/>
      <c r="F9886" s="61"/>
      <c r="G9886" s="60"/>
      <c r="H9886" s="65"/>
      <c r="I9886" s="105"/>
      <c r="J9886" s="63"/>
      <c r="K9886" s="65"/>
      <c r="L9886" s="65"/>
      <c r="M9886" s="65"/>
      <c r="N9886" s="65"/>
      <c r="O9886" s="63"/>
      <c r="P9886" s="63"/>
      <c r="Q9886" s="63"/>
      <c r="R9886" s="60"/>
      <c r="S9886" s="60"/>
      <c r="T9886" s="69"/>
      <c r="U9886" s="8"/>
      <c r="X9886" s="60"/>
    </row>
    <row r="9887" spans="1:27" ht="11.25" outlineLevel="4" x14ac:dyDescent="0.2">
      <c r="A9887" s="4"/>
      <c r="B9887" s="120"/>
      <c r="C9887" s="121">
        <v>21</v>
      </c>
      <c r="D9887" s="122" t="s">
        <v>3747</v>
      </c>
      <c r="E9887" s="123" t="s">
        <v>4137</v>
      </c>
      <c r="F9887" s="124" t="s">
        <v>4138</v>
      </c>
      <c r="G9887" s="122" t="s">
        <v>724</v>
      </c>
      <c r="H9887" s="125">
        <v>1</v>
      </c>
      <c r="I9887" s="126">
        <v>0</v>
      </c>
      <c r="J9887" s="127">
        <f>H9887*I9887</f>
        <v>0</v>
      </c>
      <c r="K9887" s="125"/>
      <c r="L9887" s="125">
        <f>H9887*K9887</f>
        <v>0</v>
      </c>
      <c r="M9887" s="125"/>
      <c r="N9887" s="125">
        <f>H9887*M9887</f>
        <v>0</v>
      </c>
      <c r="O9887" s="127">
        <v>15</v>
      </c>
      <c r="P9887" s="127">
        <f>J9887*(O9887/100)</f>
        <v>0</v>
      </c>
      <c r="Q9887" s="127">
        <f>J9887+P9887</f>
        <v>0</v>
      </c>
      <c r="R9887" s="128"/>
      <c r="S9887" s="128" t="s">
        <v>538</v>
      </c>
      <c r="T9887" s="129">
        <v>1</v>
      </c>
      <c r="U9887" s="8"/>
      <c r="V9887" s="8"/>
      <c r="W9887" s="8"/>
      <c r="X9887" s="60"/>
    </row>
    <row r="9888" spans="1:27" ht="9.75" outlineLevel="5" x14ac:dyDescent="0.2">
      <c r="A9888" s="130"/>
      <c r="B9888" s="131"/>
      <c r="C9888" s="131"/>
      <c r="D9888" s="132"/>
      <c r="E9888" s="136" t="s">
        <v>0</v>
      </c>
      <c r="F9888" s="159" t="s">
        <v>4139</v>
      </c>
      <c r="G9888" s="159"/>
      <c r="H9888" s="160"/>
      <c r="I9888" s="161"/>
      <c r="J9888" s="162"/>
      <c r="K9888" s="134"/>
      <c r="L9888" s="134"/>
      <c r="M9888" s="134"/>
      <c r="N9888" s="134"/>
      <c r="O9888" s="135"/>
      <c r="P9888" s="135"/>
      <c r="Q9888" s="135"/>
      <c r="R9888" s="132"/>
      <c r="S9888" s="132"/>
      <c r="T9888" s="131"/>
      <c r="U9888" s="6"/>
      <c r="V9888" s="8"/>
      <c r="W9888" s="8"/>
      <c r="X9888" s="133" t="str">
        <f>F9888</f>
        <v>Montáž součástí 19" optického rozvaděče vany</v>
      </c>
      <c r="Y9888" s="9"/>
      <c r="AA9888" s="11"/>
    </row>
    <row r="9889" spans="1:27" ht="7.5" customHeight="1" outlineLevel="5" x14ac:dyDescent="0.15">
      <c r="B9889" s="69"/>
      <c r="C9889" s="69"/>
      <c r="D9889" s="60"/>
      <c r="E9889" s="60"/>
      <c r="F9889" s="61"/>
      <c r="G9889" s="60"/>
      <c r="H9889" s="65"/>
      <c r="I9889" s="105"/>
      <c r="J9889" s="63"/>
      <c r="K9889" s="65"/>
      <c r="L9889" s="65"/>
      <c r="M9889" s="65"/>
      <c r="N9889" s="65"/>
      <c r="O9889" s="63"/>
      <c r="P9889" s="63"/>
      <c r="Q9889" s="63"/>
      <c r="R9889" s="60"/>
      <c r="S9889" s="60"/>
      <c r="T9889" s="69"/>
      <c r="U9889" s="8"/>
      <c r="X9889" s="60"/>
    </row>
    <row r="9890" spans="1:27" ht="11.25" outlineLevel="4" x14ac:dyDescent="0.2">
      <c r="A9890" s="4"/>
      <c r="B9890" s="120"/>
      <c r="C9890" s="121">
        <v>22</v>
      </c>
      <c r="D9890" s="122" t="s">
        <v>760</v>
      </c>
      <c r="E9890" s="123" t="s">
        <v>4140</v>
      </c>
      <c r="F9890" s="124" t="s">
        <v>4141</v>
      </c>
      <c r="G9890" s="122" t="s">
        <v>3656</v>
      </c>
      <c r="H9890" s="125">
        <v>1</v>
      </c>
      <c r="I9890" s="126">
        <v>0</v>
      </c>
      <c r="J9890" s="127">
        <f>H9890*I9890</f>
        <v>0</v>
      </c>
      <c r="K9890" s="125"/>
      <c r="L9890" s="125">
        <f>H9890*K9890</f>
        <v>0</v>
      </c>
      <c r="M9890" s="125"/>
      <c r="N9890" s="125">
        <f>H9890*M9890</f>
        <v>0</v>
      </c>
      <c r="O9890" s="127">
        <v>15</v>
      </c>
      <c r="P9890" s="127">
        <f>J9890*(O9890/100)</f>
        <v>0</v>
      </c>
      <c r="Q9890" s="127">
        <f>J9890+P9890</f>
        <v>0</v>
      </c>
      <c r="R9890" s="128"/>
      <c r="S9890" s="128" t="s">
        <v>776</v>
      </c>
      <c r="T9890" s="129">
        <v>1</v>
      </c>
      <c r="U9890" s="8"/>
      <c r="V9890" s="8"/>
      <c r="W9890" s="8"/>
      <c r="X9890" s="60"/>
    </row>
    <row r="9891" spans="1:27" ht="9.75" outlineLevel="5" x14ac:dyDescent="0.2">
      <c r="A9891" s="130"/>
      <c r="B9891" s="131"/>
      <c r="C9891" s="131"/>
      <c r="D9891" s="132"/>
      <c r="E9891" s="136" t="s">
        <v>0</v>
      </c>
      <c r="F9891" s="159" t="s">
        <v>763</v>
      </c>
      <c r="G9891" s="159"/>
      <c r="H9891" s="160"/>
      <c r="I9891" s="161"/>
      <c r="J9891" s="162"/>
      <c r="K9891" s="134"/>
      <c r="L9891" s="134"/>
      <c r="M9891" s="134"/>
      <c r="N9891" s="134"/>
      <c r="O9891" s="135"/>
      <c r="P9891" s="135"/>
      <c r="Q9891" s="135"/>
      <c r="R9891" s="132"/>
      <c r="S9891" s="132"/>
      <c r="T9891" s="131"/>
      <c r="U9891" s="6"/>
      <c r="V9891" s="8"/>
      <c r="W9891" s="8"/>
      <c r="X9891" s="133" t="str">
        <f>F9891</f>
        <v>---</v>
      </c>
      <c r="Y9891" s="9"/>
      <c r="AA9891" s="11"/>
    </row>
    <row r="9892" spans="1:27" ht="7.5" customHeight="1" outlineLevel="5" x14ac:dyDescent="0.15">
      <c r="B9892" s="69"/>
      <c r="C9892" s="69"/>
      <c r="D9892" s="60"/>
      <c r="E9892" s="60"/>
      <c r="F9892" s="61"/>
      <c r="G9892" s="60"/>
      <c r="H9892" s="65"/>
      <c r="I9892" s="105"/>
      <c r="J9892" s="63"/>
      <c r="K9892" s="65"/>
      <c r="L9892" s="65"/>
      <c r="M9892" s="65"/>
      <c r="N9892" s="65"/>
      <c r="O9892" s="63"/>
      <c r="P9892" s="63"/>
      <c r="Q9892" s="63"/>
      <c r="R9892" s="60"/>
      <c r="S9892" s="60"/>
      <c r="T9892" s="69"/>
      <c r="U9892" s="8"/>
      <c r="X9892" s="60"/>
    </row>
    <row r="9893" spans="1:27" ht="11.25" outlineLevel="4" x14ac:dyDescent="0.2">
      <c r="A9893" s="4"/>
      <c r="B9893" s="120"/>
      <c r="C9893" s="121">
        <v>23</v>
      </c>
      <c r="D9893" s="122" t="s">
        <v>760</v>
      </c>
      <c r="E9893" s="123" t="s">
        <v>4142</v>
      </c>
      <c r="F9893" s="124" t="s">
        <v>4143</v>
      </c>
      <c r="G9893" s="122" t="s">
        <v>3656</v>
      </c>
      <c r="H9893" s="125">
        <v>24</v>
      </c>
      <c r="I9893" s="126">
        <v>0</v>
      </c>
      <c r="J9893" s="127">
        <f>H9893*I9893</f>
        <v>0</v>
      </c>
      <c r="K9893" s="125"/>
      <c r="L9893" s="125">
        <f>H9893*K9893</f>
        <v>0</v>
      </c>
      <c r="M9893" s="125"/>
      <c r="N9893" s="125">
        <f>H9893*M9893</f>
        <v>0</v>
      </c>
      <c r="O9893" s="127">
        <v>15</v>
      </c>
      <c r="P9893" s="127">
        <f>J9893*(O9893/100)</f>
        <v>0</v>
      </c>
      <c r="Q9893" s="127">
        <f>J9893+P9893</f>
        <v>0</v>
      </c>
      <c r="R9893" s="128"/>
      <c r="S9893" s="128" t="s">
        <v>776</v>
      </c>
      <c r="T9893" s="129">
        <v>1</v>
      </c>
      <c r="U9893" s="8"/>
      <c r="V9893" s="8"/>
      <c r="W9893" s="8"/>
      <c r="X9893" s="60"/>
    </row>
    <row r="9894" spans="1:27" ht="9.75" outlineLevel="5" x14ac:dyDescent="0.2">
      <c r="A9894" s="130"/>
      <c r="B9894" s="131"/>
      <c r="C9894" s="131"/>
      <c r="D9894" s="132"/>
      <c r="E9894" s="136" t="s">
        <v>0</v>
      </c>
      <c r="F9894" s="159" t="s">
        <v>763</v>
      </c>
      <c r="G9894" s="159"/>
      <c r="H9894" s="160"/>
      <c r="I9894" s="161"/>
      <c r="J9894" s="162"/>
      <c r="K9894" s="134"/>
      <c r="L9894" s="134"/>
      <c r="M9894" s="134"/>
      <c r="N9894" s="134"/>
      <c r="O9894" s="135"/>
      <c r="P9894" s="135"/>
      <c r="Q9894" s="135"/>
      <c r="R9894" s="132"/>
      <c r="S9894" s="132"/>
      <c r="T9894" s="131"/>
      <c r="U9894" s="6"/>
      <c r="V9894" s="8"/>
      <c r="W9894" s="8"/>
      <c r="X9894" s="133" t="str">
        <f>F9894</f>
        <v>---</v>
      </c>
      <c r="Y9894" s="9"/>
      <c r="AA9894" s="11"/>
    </row>
    <row r="9895" spans="1:27" ht="7.5" customHeight="1" outlineLevel="5" x14ac:dyDescent="0.15">
      <c r="B9895" s="69"/>
      <c r="C9895" s="69"/>
      <c r="D9895" s="60"/>
      <c r="E9895" s="60"/>
      <c r="F9895" s="61"/>
      <c r="G9895" s="60"/>
      <c r="H9895" s="65"/>
      <c r="I9895" s="105"/>
      <c r="J9895" s="63"/>
      <c r="K9895" s="65"/>
      <c r="L9895" s="65"/>
      <c r="M9895" s="65"/>
      <c r="N9895" s="65"/>
      <c r="O9895" s="63"/>
      <c r="P9895" s="63"/>
      <c r="Q9895" s="63"/>
      <c r="R9895" s="60"/>
      <c r="S9895" s="60"/>
      <c r="T9895" s="69"/>
      <c r="U9895" s="8"/>
      <c r="X9895" s="60"/>
    </row>
    <row r="9896" spans="1:27" ht="11.25" outlineLevel="4" x14ac:dyDescent="0.2">
      <c r="A9896" s="4"/>
      <c r="B9896" s="120"/>
      <c r="C9896" s="121">
        <v>24</v>
      </c>
      <c r="D9896" s="122" t="s">
        <v>760</v>
      </c>
      <c r="E9896" s="123" t="s">
        <v>4144</v>
      </c>
      <c r="F9896" s="124" t="s">
        <v>4145</v>
      </c>
      <c r="G9896" s="122" t="s">
        <v>3656</v>
      </c>
      <c r="H9896" s="125">
        <v>24</v>
      </c>
      <c r="I9896" s="126">
        <v>0</v>
      </c>
      <c r="J9896" s="127">
        <f>H9896*I9896</f>
        <v>0</v>
      </c>
      <c r="K9896" s="125"/>
      <c r="L9896" s="125">
        <f>H9896*K9896</f>
        <v>0</v>
      </c>
      <c r="M9896" s="125"/>
      <c r="N9896" s="125">
        <f>H9896*M9896</f>
        <v>0</v>
      </c>
      <c r="O9896" s="127">
        <v>15</v>
      </c>
      <c r="P9896" s="127">
        <f>J9896*(O9896/100)</f>
        <v>0</v>
      </c>
      <c r="Q9896" s="127">
        <f>J9896+P9896</f>
        <v>0</v>
      </c>
      <c r="R9896" s="128"/>
      <c r="S9896" s="128" t="s">
        <v>776</v>
      </c>
      <c r="T9896" s="129">
        <v>1</v>
      </c>
      <c r="U9896" s="8"/>
      <c r="V9896" s="8"/>
      <c r="W9896" s="8"/>
      <c r="X9896" s="60"/>
    </row>
    <row r="9897" spans="1:27" ht="9.75" outlineLevel="5" x14ac:dyDescent="0.2">
      <c r="A9897" s="130"/>
      <c r="B9897" s="131"/>
      <c r="C9897" s="131"/>
      <c r="D9897" s="132"/>
      <c r="E9897" s="136" t="s">
        <v>0</v>
      </c>
      <c r="F9897" s="159" t="s">
        <v>763</v>
      </c>
      <c r="G9897" s="159"/>
      <c r="H9897" s="160"/>
      <c r="I9897" s="161"/>
      <c r="J9897" s="162"/>
      <c r="K9897" s="134"/>
      <c r="L9897" s="134"/>
      <c r="M9897" s="134"/>
      <c r="N9897" s="134"/>
      <c r="O9897" s="135"/>
      <c r="P9897" s="135"/>
      <c r="Q9897" s="135"/>
      <c r="R9897" s="132"/>
      <c r="S9897" s="132"/>
      <c r="T9897" s="131"/>
      <c r="U9897" s="6"/>
      <c r="V9897" s="8"/>
      <c r="W9897" s="8"/>
      <c r="X9897" s="133" t="str">
        <f>F9897</f>
        <v>---</v>
      </c>
      <c r="Y9897" s="9"/>
      <c r="AA9897" s="11"/>
    </row>
    <row r="9898" spans="1:27" ht="7.5" customHeight="1" outlineLevel="5" x14ac:dyDescent="0.15">
      <c r="B9898" s="69"/>
      <c r="C9898" s="69"/>
      <c r="D9898" s="60"/>
      <c r="E9898" s="60"/>
      <c r="F9898" s="61"/>
      <c r="G9898" s="60"/>
      <c r="H9898" s="65"/>
      <c r="I9898" s="105"/>
      <c r="J9898" s="63"/>
      <c r="K9898" s="65"/>
      <c r="L9898" s="65"/>
      <c r="M9898" s="65"/>
      <c r="N9898" s="65"/>
      <c r="O9898" s="63"/>
      <c r="P9898" s="63"/>
      <c r="Q9898" s="63"/>
      <c r="R9898" s="60"/>
      <c r="S9898" s="60"/>
      <c r="T9898" s="69"/>
      <c r="U9898" s="8"/>
      <c r="X9898" s="60"/>
    </row>
    <row r="9899" spans="1:27" ht="11.25" outlineLevel="4" x14ac:dyDescent="0.2">
      <c r="A9899" s="4"/>
      <c r="B9899" s="120"/>
      <c r="C9899" s="121">
        <v>25</v>
      </c>
      <c r="D9899" s="122" t="s">
        <v>760</v>
      </c>
      <c r="E9899" s="123" t="s">
        <v>4146</v>
      </c>
      <c r="F9899" s="124" t="s">
        <v>4147</v>
      </c>
      <c r="G9899" s="122" t="s">
        <v>3656</v>
      </c>
      <c r="H9899" s="125">
        <v>24</v>
      </c>
      <c r="I9899" s="126">
        <v>0</v>
      </c>
      <c r="J9899" s="127">
        <f>H9899*I9899</f>
        <v>0</v>
      </c>
      <c r="K9899" s="125"/>
      <c r="L9899" s="125">
        <f>H9899*K9899</f>
        <v>0</v>
      </c>
      <c r="M9899" s="125"/>
      <c r="N9899" s="125">
        <f>H9899*M9899</f>
        <v>0</v>
      </c>
      <c r="O9899" s="127">
        <v>15</v>
      </c>
      <c r="P9899" s="127">
        <f>J9899*(O9899/100)</f>
        <v>0</v>
      </c>
      <c r="Q9899" s="127">
        <f>J9899+P9899</f>
        <v>0</v>
      </c>
      <c r="R9899" s="128"/>
      <c r="S9899" s="128" t="s">
        <v>776</v>
      </c>
      <c r="T9899" s="129">
        <v>1</v>
      </c>
      <c r="U9899" s="8"/>
      <c r="V9899" s="8"/>
      <c r="W9899" s="8"/>
      <c r="X9899" s="60"/>
    </row>
    <row r="9900" spans="1:27" ht="9.75" outlineLevel="5" x14ac:dyDescent="0.2">
      <c r="A9900" s="130"/>
      <c r="B9900" s="131"/>
      <c r="C9900" s="131"/>
      <c r="D9900" s="132"/>
      <c r="E9900" s="136" t="s">
        <v>0</v>
      </c>
      <c r="F9900" s="159" t="s">
        <v>763</v>
      </c>
      <c r="G9900" s="159"/>
      <c r="H9900" s="160"/>
      <c r="I9900" s="161"/>
      <c r="J9900" s="162"/>
      <c r="K9900" s="134"/>
      <c r="L9900" s="134"/>
      <c r="M9900" s="134"/>
      <c r="N9900" s="134"/>
      <c r="O9900" s="135"/>
      <c r="P9900" s="135"/>
      <c r="Q9900" s="135"/>
      <c r="R9900" s="132"/>
      <c r="S9900" s="132"/>
      <c r="T9900" s="131"/>
      <c r="U9900" s="6"/>
      <c r="V9900" s="8"/>
      <c r="W9900" s="8"/>
      <c r="X9900" s="133" t="str">
        <f>F9900</f>
        <v>---</v>
      </c>
      <c r="Y9900" s="9"/>
      <c r="AA9900" s="11"/>
    </row>
    <row r="9901" spans="1:27" ht="7.5" customHeight="1" outlineLevel="5" x14ac:dyDescent="0.15">
      <c r="B9901" s="69"/>
      <c r="C9901" s="69"/>
      <c r="D9901" s="60"/>
      <c r="E9901" s="60"/>
      <c r="F9901" s="61"/>
      <c r="G9901" s="60"/>
      <c r="H9901" s="65"/>
      <c r="I9901" s="105"/>
      <c r="J9901" s="63"/>
      <c r="K9901" s="65"/>
      <c r="L9901" s="65"/>
      <c r="M9901" s="65"/>
      <c r="N9901" s="65"/>
      <c r="O9901" s="63"/>
      <c r="P9901" s="63"/>
      <c r="Q9901" s="63"/>
      <c r="R9901" s="60"/>
      <c r="S9901" s="60"/>
      <c r="T9901" s="69"/>
      <c r="U9901" s="8"/>
      <c r="X9901" s="60"/>
    </row>
    <row r="9902" spans="1:27" ht="11.25" outlineLevel="4" x14ac:dyDescent="0.2">
      <c r="A9902" s="4"/>
      <c r="B9902" s="120"/>
      <c r="C9902" s="121">
        <v>26</v>
      </c>
      <c r="D9902" s="122" t="s">
        <v>534</v>
      </c>
      <c r="E9902" s="123" t="s">
        <v>4148</v>
      </c>
      <c r="F9902" s="124" t="s">
        <v>4149</v>
      </c>
      <c r="G9902" s="122" t="s">
        <v>724</v>
      </c>
      <c r="H9902" s="125">
        <v>1</v>
      </c>
      <c r="I9902" s="126">
        <v>0</v>
      </c>
      <c r="J9902" s="127">
        <f>H9902*I9902</f>
        <v>0</v>
      </c>
      <c r="K9902" s="125"/>
      <c r="L9902" s="125">
        <f>H9902*K9902</f>
        <v>0</v>
      </c>
      <c r="M9902" s="125"/>
      <c r="N9902" s="125">
        <f>H9902*M9902</f>
        <v>0</v>
      </c>
      <c r="O9902" s="127">
        <v>15</v>
      </c>
      <c r="P9902" s="127">
        <f>J9902*(O9902/100)</f>
        <v>0</v>
      </c>
      <c r="Q9902" s="127">
        <f>J9902+P9902</f>
        <v>0</v>
      </c>
      <c r="R9902" s="128"/>
      <c r="S9902" s="128" t="s">
        <v>538</v>
      </c>
      <c r="T9902" s="129">
        <v>1</v>
      </c>
      <c r="U9902" s="8"/>
      <c r="V9902" s="8"/>
      <c r="W9902" s="8"/>
      <c r="X9902" s="60"/>
    </row>
    <row r="9903" spans="1:27" ht="9.75" outlineLevel="5" x14ac:dyDescent="0.2">
      <c r="A9903" s="130"/>
      <c r="B9903" s="131"/>
      <c r="C9903" s="131"/>
      <c r="D9903" s="132"/>
      <c r="E9903" s="136" t="s">
        <v>0</v>
      </c>
      <c r="F9903" s="159" t="s">
        <v>4150</v>
      </c>
      <c r="G9903" s="159"/>
      <c r="H9903" s="160"/>
      <c r="I9903" s="161"/>
      <c r="J9903" s="162"/>
      <c r="K9903" s="134"/>
      <c r="L9903" s="134"/>
      <c r="M9903" s="134"/>
      <c r="N9903" s="134"/>
      <c r="O9903" s="135"/>
      <c r="P9903" s="135"/>
      <c r="Q9903" s="135"/>
      <c r="R9903" s="132"/>
      <c r="S9903" s="132"/>
      <c r="T9903" s="131"/>
      <c r="U9903" s="6"/>
      <c r="V9903" s="8"/>
      <c r="W9903" s="8"/>
      <c r="X9903" s="133" t="str">
        <f>F9903</f>
        <v>Montáž strukturované kabeláže rozvaděče optického nástěnného</v>
      </c>
      <c r="Y9903" s="9"/>
      <c r="AA9903" s="11"/>
    </row>
    <row r="9904" spans="1:27" ht="7.5" customHeight="1" outlineLevel="5" x14ac:dyDescent="0.15">
      <c r="B9904" s="69"/>
      <c r="C9904" s="69"/>
      <c r="D9904" s="60"/>
      <c r="E9904" s="60"/>
      <c r="F9904" s="61"/>
      <c r="G9904" s="60"/>
      <c r="H9904" s="65"/>
      <c r="I9904" s="105"/>
      <c r="J9904" s="63"/>
      <c r="K9904" s="65"/>
      <c r="L9904" s="65"/>
      <c r="M9904" s="65"/>
      <c r="N9904" s="65"/>
      <c r="O9904" s="63"/>
      <c r="P9904" s="63"/>
      <c r="Q9904" s="63"/>
      <c r="R9904" s="60"/>
      <c r="S9904" s="60"/>
      <c r="T9904" s="69"/>
      <c r="U9904" s="8"/>
      <c r="X9904" s="60"/>
    </row>
    <row r="9905" spans="1:27" ht="33.75" outlineLevel="4" x14ac:dyDescent="0.2">
      <c r="A9905" s="4"/>
      <c r="B9905" s="120"/>
      <c r="C9905" s="121">
        <v>27</v>
      </c>
      <c r="D9905" s="122" t="s">
        <v>760</v>
      </c>
      <c r="E9905" s="123" t="s">
        <v>4151</v>
      </c>
      <c r="F9905" s="124" t="s">
        <v>4152</v>
      </c>
      <c r="G9905" s="122" t="s">
        <v>3656</v>
      </c>
      <c r="H9905" s="125">
        <v>1</v>
      </c>
      <c r="I9905" s="126">
        <v>0</v>
      </c>
      <c r="J9905" s="127">
        <f>H9905*I9905</f>
        <v>0</v>
      </c>
      <c r="K9905" s="125"/>
      <c r="L9905" s="125">
        <f>H9905*K9905</f>
        <v>0</v>
      </c>
      <c r="M9905" s="125"/>
      <c r="N9905" s="125">
        <f>H9905*M9905</f>
        <v>0</v>
      </c>
      <c r="O9905" s="127">
        <v>15</v>
      </c>
      <c r="P9905" s="127">
        <f>J9905*(O9905/100)</f>
        <v>0</v>
      </c>
      <c r="Q9905" s="127">
        <f>J9905+P9905</f>
        <v>0</v>
      </c>
      <c r="R9905" s="128"/>
      <c r="S9905" s="128" t="s">
        <v>776</v>
      </c>
      <c r="T9905" s="129">
        <v>1</v>
      </c>
      <c r="U9905" s="8"/>
      <c r="V9905" s="8"/>
      <c r="W9905" s="8"/>
      <c r="X9905" s="60"/>
    </row>
    <row r="9906" spans="1:27" ht="9.75" outlineLevel="5" x14ac:dyDescent="0.2">
      <c r="A9906" s="130"/>
      <c r="B9906" s="131"/>
      <c r="C9906" s="131"/>
      <c r="D9906" s="132"/>
      <c r="E9906" s="136" t="s">
        <v>0</v>
      </c>
      <c r="F9906" s="159" t="s">
        <v>763</v>
      </c>
      <c r="G9906" s="159"/>
      <c r="H9906" s="160"/>
      <c r="I9906" s="161"/>
      <c r="J9906" s="162"/>
      <c r="K9906" s="134"/>
      <c r="L9906" s="134"/>
      <c r="M9906" s="134"/>
      <c r="N9906" s="134"/>
      <c r="O9906" s="135"/>
      <c r="P9906" s="135"/>
      <c r="Q9906" s="135"/>
      <c r="R9906" s="132"/>
      <c r="S9906" s="132"/>
      <c r="T9906" s="131"/>
      <c r="U9906" s="6"/>
      <c r="V9906" s="8"/>
      <c r="W9906" s="8"/>
      <c r="X9906" s="133" t="str">
        <f>F9906</f>
        <v>---</v>
      </c>
      <c r="Y9906" s="9"/>
      <c r="AA9906" s="11"/>
    </row>
    <row r="9907" spans="1:27" ht="7.5" customHeight="1" outlineLevel="5" x14ac:dyDescent="0.15">
      <c r="B9907" s="69"/>
      <c r="C9907" s="69"/>
      <c r="D9907" s="60"/>
      <c r="E9907" s="60"/>
      <c r="F9907" s="61"/>
      <c r="G9907" s="60"/>
      <c r="H9907" s="65"/>
      <c r="I9907" s="105"/>
      <c r="J9907" s="63"/>
      <c r="K9907" s="65"/>
      <c r="L9907" s="65"/>
      <c r="M9907" s="65"/>
      <c r="N9907" s="65"/>
      <c r="O9907" s="63"/>
      <c r="P9907" s="63"/>
      <c r="Q9907" s="63"/>
      <c r="R9907" s="60"/>
      <c r="S9907" s="60"/>
      <c r="T9907" s="69"/>
      <c r="U9907" s="8"/>
      <c r="X9907" s="60"/>
    </row>
    <row r="9908" spans="1:27" ht="22.5" outlineLevel="4" x14ac:dyDescent="0.2">
      <c r="A9908" s="4"/>
      <c r="B9908" s="120"/>
      <c r="C9908" s="121">
        <v>28</v>
      </c>
      <c r="D9908" s="122" t="s">
        <v>760</v>
      </c>
      <c r="E9908" s="123" t="s">
        <v>4153</v>
      </c>
      <c r="F9908" s="124" t="s">
        <v>4154</v>
      </c>
      <c r="G9908" s="122" t="s">
        <v>3656</v>
      </c>
      <c r="H9908" s="125">
        <v>7</v>
      </c>
      <c r="I9908" s="126">
        <v>0</v>
      </c>
      <c r="J9908" s="127">
        <f>H9908*I9908</f>
        <v>0</v>
      </c>
      <c r="K9908" s="125"/>
      <c r="L9908" s="125">
        <f>H9908*K9908</f>
        <v>0</v>
      </c>
      <c r="M9908" s="125"/>
      <c r="N9908" s="125">
        <f>H9908*M9908</f>
        <v>0</v>
      </c>
      <c r="O9908" s="127">
        <v>15</v>
      </c>
      <c r="P9908" s="127">
        <f>J9908*(O9908/100)</f>
        <v>0</v>
      </c>
      <c r="Q9908" s="127">
        <f>J9908+P9908</f>
        <v>0</v>
      </c>
      <c r="R9908" s="128"/>
      <c r="S9908" s="128" t="s">
        <v>776</v>
      </c>
      <c r="T9908" s="129">
        <v>1</v>
      </c>
      <c r="U9908" s="8"/>
      <c r="V9908" s="8"/>
      <c r="W9908" s="8"/>
      <c r="X9908" s="60"/>
    </row>
    <row r="9909" spans="1:27" ht="9.75" outlineLevel="5" x14ac:dyDescent="0.2">
      <c r="A9909" s="130"/>
      <c r="B9909" s="131"/>
      <c r="C9909" s="131"/>
      <c r="D9909" s="132"/>
      <c r="E9909" s="136" t="s">
        <v>0</v>
      </c>
      <c r="F9909" s="159" t="s">
        <v>763</v>
      </c>
      <c r="G9909" s="159"/>
      <c r="H9909" s="160"/>
      <c r="I9909" s="161"/>
      <c r="J9909" s="162"/>
      <c r="K9909" s="134"/>
      <c r="L9909" s="134"/>
      <c r="M9909" s="134"/>
      <c r="N9909" s="134"/>
      <c r="O9909" s="135"/>
      <c r="P9909" s="135"/>
      <c r="Q9909" s="135"/>
      <c r="R9909" s="132"/>
      <c r="S9909" s="132"/>
      <c r="T9909" s="131"/>
      <c r="U9909" s="6"/>
      <c r="V9909" s="8"/>
      <c r="W9909" s="8"/>
      <c r="X9909" s="133" t="str">
        <f>F9909</f>
        <v>---</v>
      </c>
      <c r="Y9909" s="9"/>
      <c r="AA9909" s="11"/>
    </row>
    <row r="9910" spans="1:27" ht="7.5" customHeight="1" outlineLevel="5" x14ac:dyDescent="0.15">
      <c r="B9910" s="69"/>
      <c r="C9910" s="69"/>
      <c r="D9910" s="60"/>
      <c r="E9910" s="60"/>
      <c r="F9910" s="61"/>
      <c r="G9910" s="60"/>
      <c r="H9910" s="65"/>
      <c r="I9910" s="105"/>
      <c r="J9910" s="63"/>
      <c r="K9910" s="65"/>
      <c r="L9910" s="65"/>
      <c r="M9910" s="65"/>
      <c r="N9910" s="65"/>
      <c r="O9910" s="63"/>
      <c r="P9910" s="63"/>
      <c r="Q9910" s="63"/>
      <c r="R9910" s="60"/>
      <c r="S9910" s="60"/>
      <c r="T9910" s="69"/>
      <c r="U9910" s="8"/>
      <c r="X9910" s="60"/>
    </row>
    <row r="9911" spans="1:27" outlineLevel="4" x14ac:dyDescent="0.15">
      <c r="B9911" s="6"/>
      <c r="C9911" s="6"/>
      <c r="D9911" s="6"/>
      <c r="E9911" s="6"/>
      <c r="F9911" s="6"/>
      <c r="G9911" s="6"/>
      <c r="H9911" s="6"/>
      <c r="I9911" s="8"/>
      <c r="J9911" s="8"/>
      <c r="K9911" s="6"/>
      <c r="L9911" s="6"/>
      <c r="M9911" s="6"/>
      <c r="N9911" s="6"/>
      <c r="O9911" s="6"/>
      <c r="P9911" s="8"/>
      <c r="Q9911" s="8"/>
      <c r="R9911" s="8"/>
      <c r="S9911" s="6"/>
      <c r="T9911" s="6"/>
      <c r="X9911" s="6"/>
    </row>
    <row r="9912" spans="1:27" ht="11.25" outlineLevel="3" x14ac:dyDescent="0.2">
      <c r="A9912" s="96" t="s">
        <v>367</v>
      </c>
      <c r="B9912" s="100">
        <v>4</v>
      </c>
      <c r="C9912" s="114"/>
      <c r="D9912" s="115" t="s">
        <v>533</v>
      </c>
      <c r="E9912" s="115"/>
      <c r="F9912" s="116" t="s">
        <v>218</v>
      </c>
      <c r="G9912" s="115"/>
      <c r="H9912" s="117"/>
      <c r="I9912" s="118"/>
      <c r="J9912" s="98">
        <f>SUBTOTAL(9,J9913:J9925)</f>
        <v>0</v>
      </c>
      <c r="K9912" s="117"/>
      <c r="L9912" s="99">
        <f>SUBTOTAL(9,L9913:L9925)</f>
        <v>0</v>
      </c>
      <c r="M9912" s="117"/>
      <c r="N9912" s="99">
        <f>SUBTOTAL(9,N9913:N9925)</f>
        <v>0</v>
      </c>
      <c r="O9912" s="119"/>
      <c r="P9912" s="98">
        <f>SUBTOTAL(9,P9913:P9925)</f>
        <v>0</v>
      </c>
      <c r="Q9912" s="98">
        <f>SUBTOTAL(9,Q9913:Q9925)</f>
        <v>0</v>
      </c>
      <c r="R9912" s="115"/>
      <c r="S9912" s="115"/>
      <c r="T9912" s="100">
        <f>SUBTOTAL(9,T9913:T9925)</f>
        <v>4</v>
      </c>
      <c r="U9912" s="6"/>
      <c r="V9912" s="8"/>
      <c r="W9912" s="8"/>
      <c r="X9912" s="60"/>
    </row>
    <row r="9913" spans="1:27" ht="11.25" outlineLevel="4" x14ac:dyDescent="0.2">
      <c r="A9913" s="4"/>
      <c r="B9913" s="120"/>
      <c r="C9913" s="121">
        <v>1</v>
      </c>
      <c r="D9913" s="122" t="s">
        <v>534</v>
      </c>
      <c r="E9913" s="123" t="s">
        <v>4158</v>
      </c>
      <c r="F9913" s="124" t="s">
        <v>4159</v>
      </c>
      <c r="G9913" s="122" t="s">
        <v>724</v>
      </c>
      <c r="H9913" s="125">
        <v>24</v>
      </c>
      <c r="I9913" s="126">
        <v>0</v>
      </c>
      <c r="J9913" s="127">
        <f>H9913*I9913</f>
        <v>0</v>
      </c>
      <c r="K9913" s="125"/>
      <c r="L9913" s="125">
        <f>H9913*K9913</f>
        <v>0</v>
      </c>
      <c r="M9913" s="125"/>
      <c r="N9913" s="125">
        <f>H9913*M9913</f>
        <v>0</v>
      </c>
      <c r="O9913" s="127">
        <v>15</v>
      </c>
      <c r="P9913" s="127">
        <f>J9913*(O9913/100)</f>
        <v>0</v>
      </c>
      <c r="Q9913" s="127">
        <f>J9913+P9913</f>
        <v>0</v>
      </c>
      <c r="R9913" s="128"/>
      <c r="S9913" s="128" t="s">
        <v>538</v>
      </c>
      <c r="T9913" s="129">
        <v>1</v>
      </c>
      <c r="U9913" s="8"/>
      <c r="V9913" s="8"/>
      <c r="W9913" s="8"/>
      <c r="X9913" s="60"/>
    </row>
    <row r="9914" spans="1:27" ht="9.75" outlineLevel="5" x14ac:dyDescent="0.2">
      <c r="A9914" s="130"/>
      <c r="B9914" s="131"/>
      <c r="C9914" s="131"/>
      <c r="D9914" s="132"/>
      <c r="E9914" s="136" t="s">
        <v>0</v>
      </c>
      <c r="F9914" s="159" t="s">
        <v>4160</v>
      </c>
      <c r="G9914" s="159"/>
      <c r="H9914" s="160"/>
      <c r="I9914" s="161"/>
      <c r="J9914" s="162"/>
      <c r="K9914" s="134"/>
      <c r="L9914" s="134"/>
      <c r="M9914" s="134"/>
      <c r="N9914" s="134"/>
      <c r="O9914" s="135"/>
      <c r="P9914" s="135"/>
      <c r="Q9914" s="135"/>
      <c r="R9914" s="132"/>
      <c r="S9914" s="132"/>
      <c r="T9914" s="131"/>
      <c r="U9914" s="6"/>
      <c r="V9914" s="8"/>
      <c r="W9914" s="8"/>
      <c r="X9914" s="133" t="str">
        <f>F9914</f>
        <v>Montáž strukturované kabeláže zásuvek datových popis portů patchpanelu</v>
      </c>
      <c r="Y9914" s="9"/>
      <c r="AA9914" s="11"/>
    </row>
    <row r="9915" spans="1:27" ht="7.5" customHeight="1" outlineLevel="5" x14ac:dyDescent="0.15">
      <c r="B9915" s="69"/>
      <c r="C9915" s="69"/>
      <c r="D9915" s="60"/>
      <c r="E9915" s="60"/>
      <c r="F9915" s="61"/>
      <c r="G9915" s="60"/>
      <c r="H9915" s="65"/>
      <c r="I9915" s="105"/>
      <c r="J9915" s="63"/>
      <c r="K9915" s="65"/>
      <c r="L9915" s="65"/>
      <c r="M9915" s="65"/>
      <c r="N9915" s="65"/>
      <c r="O9915" s="63"/>
      <c r="P9915" s="63"/>
      <c r="Q9915" s="63"/>
      <c r="R9915" s="60"/>
      <c r="S9915" s="60"/>
      <c r="T9915" s="69"/>
      <c r="U9915" s="8"/>
      <c r="X9915" s="60"/>
    </row>
    <row r="9916" spans="1:27" ht="11.25" outlineLevel="4" x14ac:dyDescent="0.2">
      <c r="A9916" s="4"/>
      <c r="B9916" s="120"/>
      <c r="C9916" s="121">
        <v>2</v>
      </c>
      <c r="D9916" s="122" t="s">
        <v>534</v>
      </c>
      <c r="E9916" s="123" t="s">
        <v>4161</v>
      </c>
      <c r="F9916" s="124" t="s">
        <v>4162</v>
      </c>
      <c r="G9916" s="122" t="s">
        <v>724</v>
      </c>
      <c r="H9916" s="125">
        <v>36</v>
      </c>
      <c r="I9916" s="126">
        <v>0</v>
      </c>
      <c r="J9916" s="127">
        <f>H9916*I9916</f>
        <v>0</v>
      </c>
      <c r="K9916" s="125"/>
      <c r="L9916" s="125">
        <f>H9916*K9916</f>
        <v>0</v>
      </c>
      <c r="M9916" s="125"/>
      <c r="N9916" s="125">
        <f>H9916*M9916</f>
        <v>0</v>
      </c>
      <c r="O9916" s="127">
        <v>15</v>
      </c>
      <c r="P9916" s="127">
        <f>J9916*(O9916/100)</f>
        <v>0</v>
      </c>
      <c r="Q9916" s="127">
        <f>J9916+P9916</f>
        <v>0</v>
      </c>
      <c r="R9916" s="128"/>
      <c r="S9916" s="128" t="s">
        <v>538</v>
      </c>
      <c r="T9916" s="129">
        <v>1</v>
      </c>
      <c r="U9916" s="8"/>
      <c r="V9916" s="8"/>
      <c r="W9916" s="8"/>
      <c r="X9916" s="60"/>
    </row>
    <row r="9917" spans="1:27" ht="9.75" outlineLevel="5" x14ac:dyDescent="0.2">
      <c r="A9917" s="130"/>
      <c r="B9917" s="131"/>
      <c r="C9917" s="131"/>
      <c r="D9917" s="132"/>
      <c r="E9917" s="136" t="s">
        <v>0</v>
      </c>
      <c r="F9917" s="159" t="s">
        <v>4163</v>
      </c>
      <c r="G9917" s="159"/>
      <c r="H9917" s="160"/>
      <c r="I9917" s="161"/>
      <c r="J9917" s="162"/>
      <c r="K9917" s="134"/>
      <c r="L9917" s="134"/>
      <c r="M9917" s="134"/>
      <c r="N9917" s="134"/>
      <c r="O9917" s="135"/>
      <c r="P9917" s="135"/>
      <c r="Q9917" s="135"/>
      <c r="R9917" s="132"/>
      <c r="S9917" s="132"/>
      <c r="T9917" s="131"/>
      <c r="U9917" s="6"/>
      <c r="V9917" s="8"/>
      <c r="W9917" s="8"/>
      <c r="X9917" s="133" t="str">
        <f>F9917</f>
        <v>Montáž strukturované kabeláže měření segmentu metalického s vyhotovením protokolu</v>
      </c>
      <c r="Y9917" s="9"/>
      <c r="AA9917" s="11"/>
    </row>
    <row r="9918" spans="1:27" ht="7.5" customHeight="1" outlineLevel="5" x14ac:dyDescent="0.15">
      <c r="B9918" s="69"/>
      <c r="C9918" s="69"/>
      <c r="D9918" s="60"/>
      <c r="E9918" s="60"/>
      <c r="F9918" s="61"/>
      <c r="G9918" s="60"/>
      <c r="H9918" s="65"/>
      <c r="I9918" s="105"/>
      <c r="J9918" s="63"/>
      <c r="K9918" s="65"/>
      <c r="L9918" s="65"/>
      <c r="M9918" s="65"/>
      <c r="N9918" s="65"/>
      <c r="O9918" s="63"/>
      <c r="P9918" s="63"/>
      <c r="Q9918" s="63"/>
      <c r="R9918" s="60"/>
      <c r="S9918" s="60"/>
      <c r="T9918" s="69"/>
      <c r="U9918" s="8"/>
      <c r="X9918" s="60"/>
    </row>
    <row r="9919" spans="1:27" ht="11.25" outlineLevel="4" x14ac:dyDescent="0.2">
      <c r="A9919" s="4"/>
      <c r="B9919" s="120"/>
      <c r="C9919" s="121">
        <v>3</v>
      </c>
      <c r="D9919" s="122" t="s">
        <v>534</v>
      </c>
      <c r="E9919" s="123" t="s">
        <v>4164</v>
      </c>
      <c r="F9919" s="124" t="s">
        <v>4165</v>
      </c>
      <c r="G9919" s="122" t="s">
        <v>724</v>
      </c>
      <c r="H9919" s="125">
        <v>6</v>
      </c>
      <c r="I9919" s="126">
        <v>0</v>
      </c>
      <c r="J9919" s="127">
        <f>H9919*I9919</f>
        <v>0</v>
      </c>
      <c r="K9919" s="125"/>
      <c r="L9919" s="125">
        <f>H9919*K9919</f>
        <v>0</v>
      </c>
      <c r="M9919" s="125"/>
      <c r="N9919" s="125">
        <f>H9919*M9919</f>
        <v>0</v>
      </c>
      <c r="O9919" s="127">
        <v>15</v>
      </c>
      <c r="P9919" s="127">
        <f>J9919*(O9919/100)</f>
        <v>0</v>
      </c>
      <c r="Q9919" s="127">
        <f>J9919+P9919</f>
        <v>0</v>
      </c>
      <c r="R9919" s="128"/>
      <c r="S9919" s="128" t="s">
        <v>538</v>
      </c>
      <c r="T9919" s="129">
        <v>1</v>
      </c>
      <c r="U9919" s="8"/>
      <c r="V9919" s="8"/>
      <c r="W9919" s="8"/>
      <c r="X9919" s="60"/>
    </row>
    <row r="9920" spans="1:27" ht="9.75" outlineLevel="5" x14ac:dyDescent="0.2">
      <c r="A9920" s="130"/>
      <c r="B9920" s="131"/>
      <c r="C9920" s="131"/>
      <c r="D9920" s="132"/>
      <c r="E9920" s="136" t="s">
        <v>0</v>
      </c>
      <c r="F9920" s="159" t="s">
        <v>4166</v>
      </c>
      <c r="G9920" s="159"/>
      <c r="H9920" s="160"/>
      <c r="I9920" s="161"/>
      <c r="J9920" s="162"/>
      <c r="K9920" s="134"/>
      <c r="L9920" s="134"/>
      <c r="M9920" s="134"/>
      <c r="N9920" s="134"/>
      <c r="O9920" s="135"/>
      <c r="P9920" s="135"/>
      <c r="Q9920" s="135"/>
      <c r="R9920" s="132"/>
      <c r="S9920" s="132"/>
      <c r="T9920" s="131"/>
      <c r="U9920" s="6"/>
      <c r="V9920" s="8"/>
      <c r="W9920" s="8"/>
      <c r="X9920" s="133" t="str">
        <f>F9920</f>
        <v>Montáž strukturované kabeláže měření segmentu optického, měření útlumu, 2 okna</v>
      </c>
      <c r="Y9920" s="9"/>
      <c r="AA9920" s="11"/>
    </row>
    <row r="9921" spans="1:27" ht="7.5" customHeight="1" outlineLevel="5" x14ac:dyDescent="0.15">
      <c r="B9921" s="69"/>
      <c r="C9921" s="69"/>
      <c r="D9921" s="60"/>
      <c r="E9921" s="60"/>
      <c r="F9921" s="61"/>
      <c r="G9921" s="60"/>
      <c r="H9921" s="65"/>
      <c r="I9921" s="105"/>
      <c r="J9921" s="63"/>
      <c r="K9921" s="65"/>
      <c r="L9921" s="65"/>
      <c r="M9921" s="65"/>
      <c r="N9921" s="65"/>
      <c r="O9921" s="63"/>
      <c r="P9921" s="63"/>
      <c r="Q9921" s="63"/>
      <c r="R9921" s="60"/>
      <c r="S9921" s="60"/>
      <c r="T9921" s="69"/>
      <c r="U9921" s="8"/>
      <c r="X9921" s="60"/>
    </row>
    <row r="9922" spans="1:27" ht="11.25" outlineLevel="4" x14ac:dyDescent="0.2">
      <c r="A9922" s="4"/>
      <c r="B9922" s="120"/>
      <c r="C9922" s="121">
        <v>4</v>
      </c>
      <c r="D9922" s="122" t="s">
        <v>534</v>
      </c>
      <c r="E9922" s="123" t="s">
        <v>4155</v>
      </c>
      <c r="F9922" s="124" t="s">
        <v>4156</v>
      </c>
      <c r="G9922" s="122" t="s">
        <v>724</v>
      </c>
      <c r="H9922" s="125">
        <v>36</v>
      </c>
      <c r="I9922" s="126">
        <v>0</v>
      </c>
      <c r="J9922" s="127">
        <f>H9922*I9922</f>
        <v>0</v>
      </c>
      <c r="K9922" s="125"/>
      <c r="L9922" s="125">
        <f>H9922*K9922</f>
        <v>0</v>
      </c>
      <c r="M9922" s="125"/>
      <c r="N9922" s="125">
        <f>H9922*M9922</f>
        <v>0</v>
      </c>
      <c r="O9922" s="127">
        <v>15</v>
      </c>
      <c r="P9922" s="127">
        <f>J9922*(O9922/100)</f>
        <v>0</v>
      </c>
      <c r="Q9922" s="127">
        <f>J9922+P9922</f>
        <v>0</v>
      </c>
      <c r="R9922" s="128"/>
      <c r="S9922" s="128" t="s">
        <v>538</v>
      </c>
      <c r="T9922" s="129">
        <v>1</v>
      </c>
      <c r="U9922" s="8"/>
      <c r="V9922" s="8"/>
      <c r="W9922" s="8"/>
      <c r="X9922" s="60"/>
    </row>
    <row r="9923" spans="1:27" ht="9.75" outlineLevel="5" x14ac:dyDescent="0.2">
      <c r="A9923" s="130"/>
      <c r="B9923" s="131"/>
      <c r="C9923" s="131"/>
      <c r="D9923" s="132"/>
      <c r="E9923" s="136" t="s">
        <v>0</v>
      </c>
      <c r="F9923" s="159" t="s">
        <v>4157</v>
      </c>
      <c r="G9923" s="159"/>
      <c r="H9923" s="160"/>
      <c r="I9923" s="161"/>
      <c r="J9923" s="162"/>
      <c r="K9923" s="134"/>
      <c r="L9923" s="134"/>
      <c r="M9923" s="134"/>
      <c r="N9923" s="134"/>
      <c r="O9923" s="135"/>
      <c r="P9923" s="135"/>
      <c r="Q9923" s="135"/>
      <c r="R9923" s="132"/>
      <c r="S9923" s="132"/>
      <c r="T9923" s="131"/>
      <c r="U9923" s="6"/>
      <c r="V9923" s="8"/>
      <c r="W9923" s="8"/>
      <c r="X9923" s="133" t="str">
        <f>F9923</f>
        <v>Montáž strukturované kabeláže zásuvek datových popis portu zásuvky</v>
      </c>
      <c r="Y9923" s="9"/>
      <c r="AA9923" s="11"/>
    </row>
    <row r="9924" spans="1:27" ht="7.5" customHeight="1" outlineLevel="5" x14ac:dyDescent="0.15">
      <c r="B9924" s="69"/>
      <c r="C9924" s="69"/>
      <c r="D9924" s="60"/>
      <c r="E9924" s="60"/>
      <c r="F9924" s="61"/>
      <c r="G9924" s="60"/>
      <c r="H9924" s="65"/>
      <c r="I9924" s="105"/>
      <c r="J9924" s="63"/>
      <c r="K9924" s="65"/>
      <c r="L9924" s="65"/>
      <c r="M9924" s="65"/>
      <c r="N9924" s="65"/>
      <c r="O9924" s="63"/>
      <c r="P9924" s="63"/>
      <c r="Q9924" s="63"/>
      <c r="R9924" s="60"/>
      <c r="S9924" s="60"/>
      <c r="T9924" s="69"/>
      <c r="U9924" s="8"/>
      <c r="X9924" s="60"/>
    </row>
    <row r="9925" spans="1:27" outlineLevel="4" x14ac:dyDescent="0.15">
      <c r="B9925" s="6"/>
      <c r="C9925" s="6"/>
      <c r="D9925" s="6"/>
      <c r="E9925" s="6"/>
      <c r="F9925" s="6"/>
      <c r="G9925" s="6"/>
      <c r="H9925" s="6"/>
      <c r="I9925" s="8"/>
      <c r="J9925" s="8"/>
      <c r="K9925" s="6"/>
      <c r="L9925" s="6"/>
      <c r="M9925" s="6"/>
      <c r="N9925" s="6"/>
      <c r="O9925" s="6"/>
      <c r="P9925" s="8"/>
      <c r="Q9925" s="8"/>
      <c r="R9925" s="8"/>
      <c r="S9925" s="6"/>
      <c r="T9925" s="6"/>
      <c r="X9925" s="6"/>
    </row>
    <row r="9926" spans="1:27" ht="11.25" outlineLevel="3" x14ac:dyDescent="0.2">
      <c r="A9926" s="96" t="s">
        <v>368</v>
      </c>
      <c r="B9926" s="100">
        <v>4</v>
      </c>
      <c r="C9926" s="114"/>
      <c r="D9926" s="115" t="s">
        <v>533</v>
      </c>
      <c r="E9926" s="115"/>
      <c r="F9926" s="116" t="s">
        <v>220</v>
      </c>
      <c r="G9926" s="115"/>
      <c r="H9926" s="117"/>
      <c r="I9926" s="118"/>
      <c r="J9926" s="98">
        <f>SUBTOTAL(9,J9927:J10029)</f>
        <v>0</v>
      </c>
      <c r="K9926" s="117"/>
      <c r="L9926" s="99">
        <f>SUBTOTAL(9,L9927:L10029)</f>
        <v>0</v>
      </c>
      <c r="M9926" s="117"/>
      <c r="N9926" s="99">
        <f>SUBTOTAL(9,N9927:N10029)</f>
        <v>0</v>
      </c>
      <c r="O9926" s="119"/>
      <c r="P9926" s="98">
        <f>SUBTOTAL(9,P9927:P10029)</f>
        <v>0</v>
      </c>
      <c r="Q9926" s="98">
        <f>SUBTOTAL(9,Q9927:Q10029)</f>
        <v>0</v>
      </c>
      <c r="R9926" s="115"/>
      <c r="S9926" s="115"/>
      <c r="T9926" s="100">
        <f>SUBTOTAL(9,T9927:T10029)</f>
        <v>34</v>
      </c>
      <c r="U9926" s="6"/>
      <c r="V9926" s="8"/>
      <c r="W9926" s="8"/>
      <c r="X9926" s="60"/>
    </row>
    <row r="9927" spans="1:27" ht="11.25" outlineLevel="4" x14ac:dyDescent="0.2">
      <c r="A9927" s="4"/>
      <c r="B9927" s="120"/>
      <c r="C9927" s="121">
        <v>1</v>
      </c>
      <c r="D9927" s="122" t="s">
        <v>760</v>
      </c>
      <c r="E9927" s="123" t="s">
        <v>4167</v>
      </c>
      <c r="F9927" s="124" t="s">
        <v>4168</v>
      </c>
      <c r="G9927" s="122" t="s">
        <v>3656</v>
      </c>
      <c r="H9927" s="125">
        <v>6</v>
      </c>
      <c r="I9927" s="126">
        <v>0</v>
      </c>
      <c r="J9927" s="127">
        <f>H9927*I9927</f>
        <v>0</v>
      </c>
      <c r="K9927" s="125"/>
      <c r="L9927" s="125">
        <f>H9927*K9927</f>
        <v>0</v>
      </c>
      <c r="M9927" s="125"/>
      <c r="N9927" s="125">
        <f>H9927*M9927</f>
        <v>0</v>
      </c>
      <c r="O9927" s="127">
        <v>15</v>
      </c>
      <c r="P9927" s="127">
        <f>J9927*(O9927/100)</f>
        <v>0</v>
      </c>
      <c r="Q9927" s="127">
        <f>J9927+P9927</f>
        <v>0</v>
      </c>
      <c r="R9927" s="128"/>
      <c r="S9927" s="128" t="s">
        <v>776</v>
      </c>
      <c r="T9927" s="129">
        <v>1</v>
      </c>
      <c r="U9927" s="8"/>
      <c r="V9927" s="8"/>
      <c r="W9927" s="8"/>
      <c r="X9927" s="60"/>
    </row>
    <row r="9928" spans="1:27" ht="9.75" outlineLevel="5" x14ac:dyDescent="0.2">
      <c r="A9928" s="130"/>
      <c r="B9928" s="131"/>
      <c r="C9928" s="131"/>
      <c r="D9928" s="132"/>
      <c r="E9928" s="136" t="s">
        <v>0</v>
      </c>
      <c r="F9928" s="159" t="s">
        <v>763</v>
      </c>
      <c r="G9928" s="159"/>
      <c r="H9928" s="160"/>
      <c r="I9928" s="161"/>
      <c r="J9928" s="162"/>
      <c r="K9928" s="134"/>
      <c r="L9928" s="134"/>
      <c r="M9928" s="134"/>
      <c r="N9928" s="134"/>
      <c r="O9928" s="135"/>
      <c r="P9928" s="135"/>
      <c r="Q9928" s="135"/>
      <c r="R9928" s="132"/>
      <c r="S9928" s="132"/>
      <c r="T9928" s="131"/>
      <c r="U9928" s="6"/>
      <c r="V9928" s="8"/>
      <c r="W9928" s="8"/>
      <c r="X9928" s="133" t="str">
        <f>F9928</f>
        <v>---</v>
      </c>
      <c r="Y9928" s="9"/>
      <c r="AA9928" s="11"/>
    </row>
    <row r="9929" spans="1:27" ht="7.5" customHeight="1" outlineLevel="5" x14ac:dyDescent="0.15">
      <c r="B9929" s="69"/>
      <c r="C9929" s="69"/>
      <c r="D9929" s="60"/>
      <c r="E9929" s="60"/>
      <c r="F9929" s="61"/>
      <c r="G9929" s="60"/>
      <c r="H9929" s="65"/>
      <c r="I9929" s="105"/>
      <c r="J9929" s="63"/>
      <c r="K9929" s="65"/>
      <c r="L9929" s="65"/>
      <c r="M9929" s="65"/>
      <c r="N9929" s="65"/>
      <c r="O9929" s="63"/>
      <c r="P9929" s="63"/>
      <c r="Q9929" s="63"/>
      <c r="R9929" s="60"/>
      <c r="S9929" s="60"/>
      <c r="T9929" s="69"/>
      <c r="U9929" s="8"/>
      <c r="X9929" s="60"/>
    </row>
    <row r="9930" spans="1:27" ht="11.25" outlineLevel="4" x14ac:dyDescent="0.2">
      <c r="A9930" s="4"/>
      <c r="B9930" s="120"/>
      <c r="C9930" s="121">
        <v>2</v>
      </c>
      <c r="D9930" s="122" t="s">
        <v>760</v>
      </c>
      <c r="E9930" s="123" t="s">
        <v>4169</v>
      </c>
      <c r="F9930" s="124" t="s">
        <v>4170</v>
      </c>
      <c r="G9930" s="122" t="s">
        <v>3656</v>
      </c>
      <c r="H9930" s="125">
        <v>1</v>
      </c>
      <c r="I9930" s="126">
        <v>0</v>
      </c>
      <c r="J9930" s="127">
        <f>H9930*I9930</f>
        <v>0</v>
      </c>
      <c r="K9930" s="125"/>
      <c r="L9930" s="125">
        <f>H9930*K9930</f>
        <v>0</v>
      </c>
      <c r="M9930" s="125"/>
      <c r="N9930" s="125">
        <f>H9930*M9930</f>
        <v>0</v>
      </c>
      <c r="O9930" s="127">
        <v>15</v>
      </c>
      <c r="P9930" s="127">
        <f>J9930*(O9930/100)</f>
        <v>0</v>
      </c>
      <c r="Q9930" s="127">
        <f>J9930+P9930</f>
        <v>0</v>
      </c>
      <c r="R9930" s="128"/>
      <c r="S9930" s="128" t="s">
        <v>776</v>
      </c>
      <c r="T9930" s="129">
        <v>1</v>
      </c>
      <c r="U9930" s="8"/>
      <c r="V9930" s="8"/>
      <c r="W9930" s="8"/>
      <c r="X9930" s="60"/>
    </row>
    <row r="9931" spans="1:27" ht="9.75" outlineLevel="5" x14ac:dyDescent="0.2">
      <c r="A9931" s="130"/>
      <c r="B9931" s="131"/>
      <c r="C9931" s="131"/>
      <c r="D9931" s="132"/>
      <c r="E9931" s="136" t="s">
        <v>0</v>
      </c>
      <c r="F9931" s="159" t="s">
        <v>763</v>
      </c>
      <c r="G9931" s="159"/>
      <c r="H9931" s="160"/>
      <c r="I9931" s="161"/>
      <c r="J9931" s="162"/>
      <c r="K9931" s="134"/>
      <c r="L9931" s="134"/>
      <c r="M9931" s="134"/>
      <c r="N9931" s="134"/>
      <c r="O9931" s="135"/>
      <c r="P9931" s="135"/>
      <c r="Q9931" s="135"/>
      <c r="R9931" s="132"/>
      <c r="S9931" s="132"/>
      <c r="T9931" s="131"/>
      <c r="U9931" s="6"/>
      <c r="V9931" s="8"/>
      <c r="W9931" s="8"/>
      <c r="X9931" s="133" t="str">
        <f>F9931</f>
        <v>---</v>
      </c>
      <c r="Y9931" s="9"/>
      <c r="AA9931" s="11"/>
    </row>
    <row r="9932" spans="1:27" ht="7.5" customHeight="1" outlineLevel="5" x14ac:dyDescent="0.15">
      <c r="B9932" s="69"/>
      <c r="C9932" s="69"/>
      <c r="D9932" s="60"/>
      <c r="E9932" s="60"/>
      <c r="F9932" s="61"/>
      <c r="G9932" s="60"/>
      <c r="H9932" s="65"/>
      <c r="I9932" s="105"/>
      <c r="J9932" s="63"/>
      <c r="K9932" s="65"/>
      <c r="L9932" s="65"/>
      <c r="M9932" s="65"/>
      <c r="N9932" s="65"/>
      <c r="O9932" s="63"/>
      <c r="P9932" s="63"/>
      <c r="Q9932" s="63"/>
      <c r="R9932" s="60"/>
      <c r="S9932" s="60"/>
      <c r="T9932" s="69"/>
      <c r="U9932" s="8"/>
      <c r="X9932" s="60"/>
    </row>
    <row r="9933" spans="1:27" ht="11.25" outlineLevel="4" x14ac:dyDescent="0.2">
      <c r="A9933" s="4"/>
      <c r="B9933" s="120"/>
      <c r="C9933" s="121">
        <v>3</v>
      </c>
      <c r="D9933" s="122" t="s">
        <v>760</v>
      </c>
      <c r="E9933" s="123" t="s">
        <v>4171</v>
      </c>
      <c r="F9933" s="124" t="s">
        <v>4172</v>
      </c>
      <c r="G9933" s="122" t="s">
        <v>3656</v>
      </c>
      <c r="H9933" s="125">
        <v>1</v>
      </c>
      <c r="I9933" s="126">
        <v>0</v>
      </c>
      <c r="J9933" s="127">
        <f>H9933*I9933</f>
        <v>0</v>
      </c>
      <c r="K9933" s="125"/>
      <c r="L9933" s="125">
        <f>H9933*K9933</f>
        <v>0</v>
      </c>
      <c r="M9933" s="125"/>
      <c r="N9933" s="125">
        <f>H9933*M9933</f>
        <v>0</v>
      </c>
      <c r="O9933" s="127">
        <v>15</v>
      </c>
      <c r="P9933" s="127">
        <f>J9933*(O9933/100)</f>
        <v>0</v>
      </c>
      <c r="Q9933" s="127">
        <f>J9933+P9933</f>
        <v>0</v>
      </c>
      <c r="R9933" s="128"/>
      <c r="S9933" s="128" t="s">
        <v>776</v>
      </c>
      <c r="T9933" s="129">
        <v>1</v>
      </c>
      <c r="U9933" s="8"/>
      <c r="V9933" s="8"/>
      <c r="W9933" s="8"/>
      <c r="X9933" s="60"/>
    </row>
    <row r="9934" spans="1:27" ht="9.75" outlineLevel="5" x14ac:dyDescent="0.2">
      <c r="A9934" s="130"/>
      <c r="B9934" s="131"/>
      <c r="C9934" s="131"/>
      <c r="D9934" s="132"/>
      <c r="E9934" s="136" t="s">
        <v>0</v>
      </c>
      <c r="F9934" s="159" t="s">
        <v>763</v>
      </c>
      <c r="G9934" s="159"/>
      <c r="H9934" s="160"/>
      <c r="I9934" s="161"/>
      <c r="J9934" s="162"/>
      <c r="K9934" s="134"/>
      <c r="L9934" s="134"/>
      <c r="M9934" s="134"/>
      <c r="N9934" s="134"/>
      <c r="O9934" s="135"/>
      <c r="P9934" s="135"/>
      <c r="Q9934" s="135"/>
      <c r="R9934" s="132"/>
      <c r="S9934" s="132"/>
      <c r="T9934" s="131"/>
      <c r="U9934" s="6"/>
      <c r="V9934" s="8"/>
      <c r="W9934" s="8"/>
      <c r="X9934" s="133" t="str">
        <f>F9934</f>
        <v>---</v>
      </c>
      <c r="Y9934" s="9"/>
      <c r="AA9934" s="11"/>
    </row>
    <row r="9935" spans="1:27" ht="7.5" customHeight="1" outlineLevel="5" x14ac:dyDescent="0.15">
      <c r="B9935" s="69"/>
      <c r="C9935" s="69"/>
      <c r="D9935" s="60"/>
      <c r="E9935" s="60"/>
      <c r="F9935" s="61"/>
      <c r="G9935" s="60"/>
      <c r="H9935" s="65"/>
      <c r="I9935" s="105"/>
      <c r="J9935" s="63"/>
      <c r="K9935" s="65"/>
      <c r="L9935" s="65"/>
      <c r="M9935" s="65"/>
      <c r="N9935" s="65"/>
      <c r="O9935" s="63"/>
      <c r="P9935" s="63"/>
      <c r="Q9935" s="63"/>
      <c r="R9935" s="60"/>
      <c r="S9935" s="60"/>
      <c r="T9935" s="69"/>
      <c r="U9935" s="8"/>
      <c r="X9935" s="60"/>
    </row>
    <row r="9936" spans="1:27" ht="11.25" outlineLevel="4" x14ac:dyDescent="0.2">
      <c r="A9936" s="4"/>
      <c r="B9936" s="120"/>
      <c r="C9936" s="121">
        <v>4</v>
      </c>
      <c r="D9936" s="122" t="s">
        <v>760</v>
      </c>
      <c r="E9936" s="123" t="s">
        <v>4173</v>
      </c>
      <c r="F9936" s="124" t="s">
        <v>4174</v>
      </c>
      <c r="G9936" s="122" t="s">
        <v>3656</v>
      </c>
      <c r="H9936" s="125">
        <v>2</v>
      </c>
      <c r="I9936" s="126">
        <v>0</v>
      </c>
      <c r="J9936" s="127">
        <f>H9936*I9936</f>
        <v>0</v>
      </c>
      <c r="K9936" s="125"/>
      <c r="L9936" s="125">
        <f>H9936*K9936</f>
        <v>0</v>
      </c>
      <c r="M9936" s="125"/>
      <c r="N9936" s="125">
        <f>H9936*M9936</f>
        <v>0</v>
      </c>
      <c r="O9936" s="127">
        <v>15</v>
      </c>
      <c r="P9936" s="127">
        <f>J9936*(O9936/100)</f>
        <v>0</v>
      </c>
      <c r="Q9936" s="127">
        <f>J9936+P9936</f>
        <v>0</v>
      </c>
      <c r="R9936" s="128"/>
      <c r="S9936" s="128" t="s">
        <v>776</v>
      </c>
      <c r="T9936" s="129">
        <v>1</v>
      </c>
      <c r="U9936" s="8"/>
      <c r="V9936" s="8"/>
      <c r="W9936" s="8"/>
      <c r="X9936" s="60"/>
    </row>
    <row r="9937" spans="1:27" ht="9.75" outlineLevel="5" x14ac:dyDescent="0.2">
      <c r="A9937" s="130"/>
      <c r="B9937" s="131"/>
      <c r="C9937" s="131"/>
      <c r="D9937" s="132"/>
      <c r="E9937" s="136" t="s">
        <v>0</v>
      </c>
      <c r="F9937" s="159" t="s">
        <v>763</v>
      </c>
      <c r="G9937" s="159"/>
      <c r="H9937" s="160"/>
      <c r="I9937" s="161"/>
      <c r="J9937" s="162"/>
      <c r="K9937" s="134"/>
      <c r="L9937" s="134"/>
      <c r="M9937" s="134"/>
      <c r="N9937" s="134"/>
      <c r="O9937" s="135"/>
      <c r="P9937" s="135"/>
      <c r="Q9937" s="135"/>
      <c r="R9937" s="132"/>
      <c r="S9937" s="132"/>
      <c r="T9937" s="131"/>
      <c r="U9937" s="6"/>
      <c r="V9937" s="8"/>
      <c r="W9937" s="8"/>
      <c r="X9937" s="133" t="str">
        <f>F9937</f>
        <v>---</v>
      </c>
      <c r="Y9937" s="9"/>
      <c r="AA9937" s="11"/>
    </row>
    <row r="9938" spans="1:27" ht="7.5" customHeight="1" outlineLevel="5" x14ac:dyDescent="0.15">
      <c r="B9938" s="69"/>
      <c r="C9938" s="69"/>
      <c r="D9938" s="60"/>
      <c r="E9938" s="60"/>
      <c r="F9938" s="61"/>
      <c r="G9938" s="60"/>
      <c r="H9938" s="65"/>
      <c r="I9938" s="105"/>
      <c r="J9938" s="63"/>
      <c r="K9938" s="65"/>
      <c r="L9938" s="65"/>
      <c r="M9938" s="65"/>
      <c r="N9938" s="65"/>
      <c r="O9938" s="63"/>
      <c r="P9938" s="63"/>
      <c r="Q9938" s="63"/>
      <c r="R9938" s="60"/>
      <c r="S9938" s="60"/>
      <c r="T9938" s="69"/>
      <c r="U9938" s="8"/>
      <c r="X9938" s="60"/>
    </row>
    <row r="9939" spans="1:27" ht="11.25" outlineLevel="4" x14ac:dyDescent="0.2">
      <c r="A9939" s="4"/>
      <c r="B9939" s="120"/>
      <c r="C9939" s="121">
        <v>5</v>
      </c>
      <c r="D9939" s="122" t="s">
        <v>760</v>
      </c>
      <c r="E9939" s="123" t="s">
        <v>4175</v>
      </c>
      <c r="F9939" s="124" t="s">
        <v>4176</v>
      </c>
      <c r="G9939" s="122" t="s">
        <v>3656</v>
      </c>
      <c r="H9939" s="125">
        <v>2</v>
      </c>
      <c r="I9939" s="126">
        <v>0</v>
      </c>
      <c r="J9939" s="127">
        <f>H9939*I9939</f>
        <v>0</v>
      </c>
      <c r="K9939" s="125"/>
      <c r="L9939" s="125">
        <f>H9939*K9939</f>
        <v>0</v>
      </c>
      <c r="M9939" s="125"/>
      <c r="N9939" s="125">
        <f>H9939*M9939</f>
        <v>0</v>
      </c>
      <c r="O9939" s="127">
        <v>15</v>
      </c>
      <c r="P9939" s="127">
        <f>J9939*(O9939/100)</f>
        <v>0</v>
      </c>
      <c r="Q9939" s="127">
        <f>J9939+P9939</f>
        <v>0</v>
      </c>
      <c r="R9939" s="128"/>
      <c r="S9939" s="128" t="s">
        <v>776</v>
      </c>
      <c r="T9939" s="129">
        <v>1</v>
      </c>
      <c r="U9939" s="8"/>
      <c r="V9939" s="8"/>
      <c r="W9939" s="8"/>
      <c r="X9939" s="60"/>
    </row>
    <row r="9940" spans="1:27" ht="9.75" outlineLevel="5" x14ac:dyDescent="0.2">
      <c r="A9940" s="130"/>
      <c r="B9940" s="131"/>
      <c r="C9940" s="131"/>
      <c r="D9940" s="132"/>
      <c r="E9940" s="136" t="s">
        <v>0</v>
      </c>
      <c r="F9940" s="159" t="s">
        <v>763</v>
      </c>
      <c r="G9940" s="159"/>
      <c r="H9940" s="160"/>
      <c r="I9940" s="161"/>
      <c r="J9940" s="162"/>
      <c r="K9940" s="134"/>
      <c r="L9940" s="134"/>
      <c r="M9940" s="134"/>
      <c r="N9940" s="134"/>
      <c r="O9940" s="135"/>
      <c r="P9940" s="135"/>
      <c r="Q9940" s="135"/>
      <c r="R9940" s="132"/>
      <c r="S9940" s="132"/>
      <c r="T9940" s="131"/>
      <c r="U9940" s="6"/>
      <c r="V9940" s="8"/>
      <c r="W9940" s="8"/>
      <c r="X9940" s="133" t="str">
        <f>F9940</f>
        <v>---</v>
      </c>
      <c r="Y9940" s="9"/>
      <c r="AA9940" s="11"/>
    </row>
    <row r="9941" spans="1:27" ht="7.5" customHeight="1" outlineLevel="5" x14ac:dyDescent="0.15">
      <c r="B9941" s="69"/>
      <c r="C9941" s="69"/>
      <c r="D9941" s="60"/>
      <c r="E9941" s="60"/>
      <c r="F9941" s="61"/>
      <c r="G9941" s="60"/>
      <c r="H9941" s="65"/>
      <c r="I9941" s="105"/>
      <c r="J9941" s="63"/>
      <c r="K9941" s="65"/>
      <c r="L9941" s="65"/>
      <c r="M9941" s="65"/>
      <c r="N9941" s="65"/>
      <c r="O9941" s="63"/>
      <c r="P9941" s="63"/>
      <c r="Q9941" s="63"/>
      <c r="R9941" s="60"/>
      <c r="S9941" s="60"/>
      <c r="T9941" s="69"/>
      <c r="U9941" s="8"/>
      <c r="X9941" s="60"/>
    </row>
    <row r="9942" spans="1:27" ht="11.25" outlineLevel="4" x14ac:dyDescent="0.2">
      <c r="A9942" s="4"/>
      <c r="B9942" s="120"/>
      <c r="C9942" s="121">
        <v>6</v>
      </c>
      <c r="D9942" s="122" t="s">
        <v>760</v>
      </c>
      <c r="E9942" s="123" t="s">
        <v>4179</v>
      </c>
      <c r="F9942" s="124" t="s">
        <v>4180</v>
      </c>
      <c r="G9942" s="122" t="s">
        <v>3656</v>
      </c>
      <c r="H9942" s="125">
        <v>1</v>
      </c>
      <c r="I9942" s="126">
        <v>0</v>
      </c>
      <c r="J9942" s="127">
        <f>H9942*I9942</f>
        <v>0</v>
      </c>
      <c r="K9942" s="125"/>
      <c r="L9942" s="125">
        <f>H9942*K9942</f>
        <v>0</v>
      </c>
      <c r="M9942" s="125"/>
      <c r="N9942" s="125">
        <f>H9942*M9942</f>
        <v>0</v>
      </c>
      <c r="O9942" s="127">
        <v>15</v>
      </c>
      <c r="P9942" s="127">
        <f>J9942*(O9942/100)</f>
        <v>0</v>
      </c>
      <c r="Q9942" s="127">
        <f>J9942+P9942</f>
        <v>0</v>
      </c>
      <c r="R9942" s="128"/>
      <c r="S9942" s="128" t="s">
        <v>776</v>
      </c>
      <c r="T9942" s="129">
        <v>1</v>
      </c>
      <c r="U9942" s="8"/>
      <c r="V9942" s="8"/>
      <c r="W9942" s="8"/>
      <c r="X9942" s="60"/>
    </row>
    <row r="9943" spans="1:27" ht="9.75" outlineLevel="5" x14ac:dyDescent="0.2">
      <c r="A9943" s="130"/>
      <c r="B9943" s="131"/>
      <c r="C9943" s="131"/>
      <c r="D9943" s="132"/>
      <c r="E9943" s="136" t="s">
        <v>0</v>
      </c>
      <c r="F9943" s="159" t="s">
        <v>763</v>
      </c>
      <c r="G9943" s="159"/>
      <c r="H9943" s="160"/>
      <c r="I9943" s="161"/>
      <c r="J9943" s="162"/>
      <c r="K9943" s="134"/>
      <c r="L9943" s="134"/>
      <c r="M9943" s="134"/>
      <c r="N9943" s="134"/>
      <c r="O9943" s="135"/>
      <c r="P9943" s="135"/>
      <c r="Q9943" s="135"/>
      <c r="R9943" s="132"/>
      <c r="S9943" s="132"/>
      <c r="T9943" s="131"/>
      <c r="U9943" s="6"/>
      <c r="V9943" s="8"/>
      <c r="W9943" s="8"/>
      <c r="X9943" s="133" t="str">
        <f>F9943</f>
        <v>---</v>
      </c>
      <c r="Y9943" s="9"/>
      <c r="AA9943" s="11"/>
    </row>
    <row r="9944" spans="1:27" ht="7.5" customHeight="1" outlineLevel="5" x14ac:dyDescent="0.15">
      <c r="B9944" s="69"/>
      <c r="C9944" s="69"/>
      <c r="D9944" s="60"/>
      <c r="E9944" s="60"/>
      <c r="F9944" s="61"/>
      <c r="G9944" s="60"/>
      <c r="H9944" s="65"/>
      <c r="I9944" s="105"/>
      <c r="J9944" s="63"/>
      <c r="K9944" s="65"/>
      <c r="L9944" s="65"/>
      <c r="M9944" s="65"/>
      <c r="N9944" s="65"/>
      <c r="O9944" s="63"/>
      <c r="P9944" s="63"/>
      <c r="Q9944" s="63"/>
      <c r="R9944" s="60"/>
      <c r="S9944" s="60"/>
      <c r="T9944" s="69"/>
      <c r="U9944" s="8"/>
      <c r="X9944" s="60"/>
    </row>
    <row r="9945" spans="1:27" ht="11.25" outlineLevel="4" x14ac:dyDescent="0.2">
      <c r="A9945" s="4"/>
      <c r="B9945" s="120"/>
      <c r="C9945" s="121">
        <v>7</v>
      </c>
      <c r="D9945" s="122" t="s">
        <v>760</v>
      </c>
      <c r="E9945" s="123" t="s">
        <v>4181</v>
      </c>
      <c r="F9945" s="124" t="s">
        <v>4182</v>
      </c>
      <c r="G9945" s="122" t="s">
        <v>3656</v>
      </c>
      <c r="H9945" s="125">
        <v>1</v>
      </c>
      <c r="I9945" s="126">
        <v>0</v>
      </c>
      <c r="J9945" s="127">
        <f>H9945*I9945</f>
        <v>0</v>
      </c>
      <c r="K9945" s="125"/>
      <c r="L9945" s="125">
        <f>H9945*K9945</f>
        <v>0</v>
      </c>
      <c r="M9945" s="125"/>
      <c r="N9945" s="125">
        <f>H9945*M9945</f>
        <v>0</v>
      </c>
      <c r="O9945" s="127">
        <v>15</v>
      </c>
      <c r="P9945" s="127">
        <f>J9945*(O9945/100)</f>
        <v>0</v>
      </c>
      <c r="Q9945" s="127">
        <f>J9945+P9945</f>
        <v>0</v>
      </c>
      <c r="R9945" s="128"/>
      <c r="S9945" s="128" t="s">
        <v>776</v>
      </c>
      <c r="T9945" s="129">
        <v>1</v>
      </c>
      <c r="U9945" s="8"/>
      <c r="V9945" s="8"/>
      <c r="W9945" s="8"/>
      <c r="X9945" s="60"/>
    </row>
    <row r="9946" spans="1:27" ht="9.75" outlineLevel="5" x14ac:dyDescent="0.2">
      <c r="A9946" s="130"/>
      <c r="B9946" s="131"/>
      <c r="C9946" s="131"/>
      <c r="D9946" s="132"/>
      <c r="E9946" s="136" t="s">
        <v>0</v>
      </c>
      <c r="F9946" s="159" t="s">
        <v>763</v>
      </c>
      <c r="G9946" s="159"/>
      <c r="H9946" s="160"/>
      <c r="I9946" s="161"/>
      <c r="J9946" s="162"/>
      <c r="K9946" s="134"/>
      <c r="L9946" s="134"/>
      <c r="M9946" s="134"/>
      <c r="N9946" s="134"/>
      <c r="O9946" s="135"/>
      <c r="P9946" s="135"/>
      <c r="Q9946" s="135"/>
      <c r="R9946" s="132"/>
      <c r="S9946" s="132"/>
      <c r="T9946" s="131"/>
      <c r="U9946" s="6"/>
      <c r="V9946" s="8"/>
      <c r="W9946" s="8"/>
      <c r="X9946" s="133" t="str">
        <f>F9946</f>
        <v>---</v>
      </c>
      <c r="Y9946" s="9"/>
      <c r="AA9946" s="11"/>
    </row>
    <row r="9947" spans="1:27" ht="7.5" customHeight="1" outlineLevel="5" x14ac:dyDescent="0.15">
      <c r="B9947" s="69"/>
      <c r="C9947" s="69"/>
      <c r="D9947" s="60"/>
      <c r="E9947" s="60"/>
      <c r="F9947" s="61"/>
      <c r="G9947" s="60"/>
      <c r="H9947" s="65"/>
      <c r="I9947" s="105"/>
      <c r="J9947" s="63"/>
      <c r="K9947" s="65"/>
      <c r="L9947" s="65"/>
      <c r="M9947" s="65"/>
      <c r="N9947" s="65"/>
      <c r="O9947" s="63"/>
      <c r="P9947" s="63"/>
      <c r="Q9947" s="63"/>
      <c r="R9947" s="60"/>
      <c r="S9947" s="60"/>
      <c r="T9947" s="69"/>
      <c r="U9947" s="8"/>
      <c r="X9947" s="60"/>
    </row>
    <row r="9948" spans="1:27" ht="11.25" outlineLevel="4" x14ac:dyDescent="0.2">
      <c r="A9948" s="4"/>
      <c r="B9948" s="120"/>
      <c r="C9948" s="121">
        <v>8</v>
      </c>
      <c r="D9948" s="122" t="s">
        <v>760</v>
      </c>
      <c r="E9948" s="123" t="s">
        <v>4183</v>
      </c>
      <c r="F9948" s="124" t="s">
        <v>4184</v>
      </c>
      <c r="G9948" s="122" t="s">
        <v>3656</v>
      </c>
      <c r="H9948" s="125">
        <v>1</v>
      </c>
      <c r="I9948" s="126">
        <v>0</v>
      </c>
      <c r="J9948" s="127">
        <f>H9948*I9948</f>
        <v>0</v>
      </c>
      <c r="K9948" s="125"/>
      <c r="L9948" s="125">
        <f>H9948*K9948</f>
        <v>0</v>
      </c>
      <c r="M9948" s="125"/>
      <c r="N9948" s="125">
        <f>H9948*M9948</f>
        <v>0</v>
      </c>
      <c r="O9948" s="127">
        <v>15</v>
      </c>
      <c r="P9948" s="127">
        <f>J9948*(O9948/100)</f>
        <v>0</v>
      </c>
      <c r="Q9948" s="127">
        <f>J9948+P9948</f>
        <v>0</v>
      </c>
      <c r="R9948" s="128"/>
      <c r="S9948" s="128" t="s">
        <v>776</v>
      </c>
      <c r="T9948" s="129">
        <v>1</v>
      </c>
      <c r="U9948" s="8"/>
      <c r="V9948" s="8"/>
      <c r="W9948" s="8"/>
      <c r="X9948" s="60"/>
    </row>
    <row r="9949" spans="1:27" ht="9.75" outlineLevel="5" x14ac:dyDescent="0.2">
      <c r="A9949" s="130"/>
      <c r="B9949" s="131"/>
      <c r="C9949" s="131"/>
      <c r="D9949" s="132"/>
      <c r="E9949" s="136" t="s">
        <v>0</v>
      </c>
      <c r="F9949" s="159" t="s">
        <v>763</v>
      </c>
      <c r="G9949" s="159"/>
      <c r="H9949" s="160"/>
      <c r="I9949" s="161"/>
      <c r="J9949" s="162"/>
      <c r="K9949" s="134"/>
      <c r="L9949" s="134"/>
      <c r="M9949" s="134"/>
      <c r="N9949" s="134"/>
      <c r="O9949" s="135"/>
      <c r="P9949" s="135"/>
      <c r="Q9949" s="135"/>
      <c r="R9949" s="132"/>
      <c r="S9949" s="132"/>
      <c r="T9949" s="131"/>
      <c r="U9949" s="6"/>
      <c r="V9949" s="8"/>
      <c r="W9949" s="8"/>
      <c r="X9949" s="133" t="str">
        <f>F9949</f>
        <v>---</v>
      </c>
      <c r="Y9949" s="9"/>
      <c r="AA9949" s="11"/>
    </row>
    <row r="9950" spans="1:27" ht="7.5" customHeight="1" outlineLevel="5" x14ac:dyDescent="0.15">
      <c r="B9950" s="69"/>
      <c r="C9950" s="69"/>
      <c r="D9950" s="60"/>
      <c r="E9950" s="60"/>
      <c r="F9950" s="61"/>
      <c r="G9950" s="60"/>
      <c r="H9950" s="65"/>
      <c r="I9950" s="105"/>
      <c r="J9950" s="63"/>
      <c r="K9950" s="65"/>
      <c r="L9950" s="65"/>
      <c r="M9950" s="65"/>
      <c r="N9950" s="65"/>
      <c r="O9950" s="63"/>
      <c r="P9950" s="63"/>
      <c r="Q9950" s="63"/>
      <c r="R9950" s="60"/>
      <c r="S9950" s="60"/>
      <c r="T9950" s="69"/>
      <c r="U9950" s="8"/>
      <c r="X9950" s="60"/>
    </row>
    <row r="9951" spans="1:27" ht="11.25" outlineLevel="4" x14ac:dyDescent="0.2">
      <c r="A9951" s="4"/>
      <c r="B9951" s="120"/>
      <c r="C9951" s="121">
        <v>9</v>
      </c>
      <c r="D9951" s="122" t="s">
        <v>760</v>
      </c>
      <c r="E9951" s="123" t="s">
        <v>4185</v>
      </c>
      <c r="F9951" s="124" t="s">
        <v>4186</v>
      </c>
      <c r="G9951" s="122" t="s">
        <v>3656</v>
      </c>
      <c r="H9951" s="125">
        <v>1</v>
      </c>
      <c r="I9951" s="126">
        <v>0</v>
      </c>
      <c r="J9951" s="127">
        <f>H9951*I9951</f>
        <v>0</v>
      </c>
      <c r="K9951" s="125"/>
      <c r="L9951" s="125">
        <f>H9951*K9951</f>
        <v>0</v>
      </c>
      <c r="M9951" s="125"/>
      <c r="N9951" s="125">
        <f>H9951*M9951</f>
        <v>0</v>
      </c>
      <c r="O9951" s="127">
        <v>15</v>
      </c>
      <c r="P9951" s="127">
        <f>J9951*(O9951/100)</f>
        <v>0</v>
      </c>
      <c r="Q9951" s="127">
        <f>J9951+P9951</f>
        <v>0</v>
      </c>
      <c r="R9951" s="128"/>
      <c r="S9951" s="128" t="s">
        <v>776</v>
      </c>
      <c r="T9951" s="129">
        <v>1</v>
      </c>
      <c r="U9951" s="8"/>
      <c r="V9951" s="8"/>
      <c r="W9951" s="8"/>
      <c r="X9951" s="60"/>
    </row>
    <row r="9952" spans="1:27" ht="9.75" outlineLevel="5" x14ac:dyDescent="0.2">
      <c r="A9952" s="130"/>
      <c r="B9952" s="131"/>
      <c r="C9952" s="131"/>
      <c r="D9952" s="132"/>
      <c r="E9952" s="136" t="s">
        <v>0</v>
      </c>
      <c r="F9952" s="159" t="s">
        <v>763</v>
      </c>
      <c r="G9952" s="159"/>
      <c r="H9952" s="160"/>
      <c r="I9952" s="161"/>
      <c r="J9952" s="162"/>
      <c r="K9952" s="134"/>
      <c r="L9952" s="134"/>
      <c r="M9952" s="134"/>
      <c r="N9952" s="134"/>
      <c r="O9952" s="135"/>
      <c r="P9952" s="135"/>
      <c r="Q9952" s="135"/>
      <c r="R9952" s="132"/>
      <c r="S9952" s="132"/>
      <c r="T9952" s="131"/>
      <c r="U9952" s="6"/>
      <c r="V9952" s="8"/>
      <c r="W9952" s="8"/>
      <c r="X9952" s="133" t="str">
        <f>F9952</f>
        <v>---</v>
      </c>
      <c r="Y9952" s="9"/>
      <c r="AA9952" s="11"/>
    </row>
    <row r="9953" spans="1:27" ht="7.5" customHeight="1" outlineLevel="5" x14ac:dyDescent="0.15">
      <c r="B9953" s="69"/>
      <c r="C9953" s="69"/>
      <c r="D9953" s="60"/>
      <c r="E9953" s="60"/>
      <c r="F9953" s="61"/>
      <c r="G9953" s="60"/>
      <c r="H9953" s="65"/>
      <c r="I9953" s="105"/>
      <c r="J9953" s="63"/>
      <c r="K9953" s="65"/>
      <c r="L9953" s="65"/>
      <c r="M9953" s="65"/>
      <c r="N9953" s="65"/>
      <c r="O9953" s="63"/>
      <c r="P9953" s="63"/>
      <c r="Q9953" s="63"/>
      <c r="R9953" s="60"/>
      <c r="S9953" s="60"/>
      <c r="T9953" s="69"/>
      <c r="U9953" s="8"/>
      <c r="X9953" s="60"/>
    </row>
    <row r="9954" spans="1:27" ht="11.25" outlineLevel="4" x14ac:dyDescent="0.2">
      <c r="A9954" s="4"/>
      <c r="B9954" s="120"/>
      <c r="C9954" s="121">
        <v>10</v>
      </c>
      <c r="D9954" s="122" t="s">
        <v>760</v>
      </c>
      <c r="E9954" s="123" t="s">
        <v>4187</v>
      </c>
      <c r="F9954" s="124" t="s">
        <v>4188</v>
      </c>
      <c r="G9954" s="122" t="s">
        <v>3656</v>
      </c>
      <c r="H9954" s="125">
        <v>1</v>
      </c>
      <c r="I9954" s="126">
        <v>0</v>
      </c>
      <c r="J9954" s="127">
        <f>H9954*I9954</f>
        <v>0</v>
      </c>
      <c r="K9954" s="125"/>
      <c r="L9954" s="125">
        <f>H9954*K9954</f>
        <v>0</v>
      </c>
      <c r="M9954" s="125"/>
      <c r="N9954" s="125">
        <f>H9954*M9954</f>
        <v>0</v>
      </c>
      <c r="O9954" s="127">
        <v>15</v>
      </c>
      <c r="P9954" s="127">
        <f>J9954*(O9954/100)</f>
        <v>0</v>
      </c>
      <c r="Q9954" s="127">
        <f>J9954+P9954</f>
        <v>0</v>
      </c>
      <c r="R9954" s="128"/>
      <c r="S9954" s="128" t="s">
        <v>776</v>
      </c>
      <c r="T9954" s="129">
        <v>1</v>
      </c>
      <c r="U9954" s="8"/>
      <c r="V9954" s="8"/>
      <c r="W9954" s="8"/>
      <c r="X9954" s="60"/>
    </row>
    <row r="9955" spans="1:27" ht="9.75" outlineLevel="5" x14ac:dyDescent="0.2">
      <c r="A9955" s="130"/>
      <c r="B9955" s="131"/>
      <c r="C9955" s="131"/>
      <c r="D9955" s="132"/>
      <c r="E9955" s="136" t="s">
        <v>0</v>
      </c>
      <c r="F9955" s="159" t="s">
        <v>763</v>
      </c>
      <c r="G9955" s="159"/>
      <c r="H9955" s="160"/>
      <c r="I9955" s="161"/>
      <c r="J9955" s="162"/>
      <c r="K9955" s="134"/>
      <c r="L9955" s="134"/>
      <c r="M9955" s="134"/>
      <c r="N9955" s="134"/>
      <c r="O9955" s="135"/>
      <c r="P9955" s="135"/>
      <c r="Q9955" s="135"/>
      <c r="R9955" s="132"/>
      <c r="S9955" s="132"/>
      <c r="T9955" s="131"/>
      <c r="U9955" s="6"/>
      <c r="V9955" s="8"/>
      <c r="W9955" s="8"/>
      <c r="X9955" s="133" t="str">
        <f>F9955</f>
        <v>---</v>
      </c>
      <c r="Y9955" s="9"/>
      <c r="AA9955" s="11"/>
    </row>
    <row r="9956" spans="1:27" ht="7.5" customHeight="1" outlineLevel="5" x14ac:dyDescent="0.15">
      <c r="B9956" s="69"/>
      <c r="C9956" s="69"/>
      <c r="D9956" s="60"/>
      <c r="E9956" s="60"/>
      <c r="F9956" s="61"/>
      <c r="G9956" s="60"/>
      <c r="H9956" s="65"/>
      <c r="I9956" s="105"/>
      <c r="J9956" s="63"/>
      <c r="K9956" s="65"/>
      <c r="L9956" s="65"/>
      <c r="M9956" s="65"/>
      <c r="N9956" s="65"/>
      <c r="O9956" s="63"/>
      <c r="P9956" s="63"/>
      <c r="Q9956" s="63"/>
      <c r="R9956" s="60"/>
      <c r="S9956" s="60"/>
      <c r="T9956" s="69"/>
      <c r="U9956" s="8"/>
      <c r="X9956" s="60"/>
    </row>
    <row r="9957" spans="1:27" ht="11.25" outlineLevel="4" x14ac:dyDescent="0.2">
      <c r="A9957" s="4"/>
      <c r="B9957" s="120"/>
      <c r="C9957" s="121">
        <v>11</v>
      </c>
      <c r="D9957" s="122" t="s">
        <v>760</v>
      </c>
      <c r="E9957" s="123" t="s">
        <v>4189</v>
      </c>
      <c r="F9957" s="124" t="s">
        <v>4190</v>
      </c>
      <c r="G9957" s="122" t="s">
        <v>3656</v>
      </c>
      <c r="H9957" s="125">
        <v>1</v>
      </c>
      <c r="I9957" s="126">
        <v>0</v>
      </c>
      <c r="J9957" s="127">
        <f>H9957*I9957</f>
        <v>0</v>
      </c>
      <c r="K9957" s="125"/>
      <c r="L9957" s="125">
        <f>H9957*K9957</f>
        <v>0</v>
      </c>
      <c r="M9957" s="125"/>
      <c r="N9957" s="125">
        <f>H9957*M9957</f>
        <v>0</v>
      </c>
      <c r="O9957" s="127">
        <v>15</v>
      </c>
      <c r="P9957" s="127">
        <f>J9957*(O9957/100)</f>
        <v>0</v>
      </c>
      <c r="Q9957" s="127">
        <f>J9957+P9957</f>
        <v>0</v>
      </c>
      <c r="R9957" s="128"/>
      <c r="S9957" s="128" t="s">
        <v>776</v>
      </c>
      <c r="T9957" s="129">
        <v>1</v>
      </c>
      <c r="U9957" s="8"/>
      <c r="V9957" s="8"/>
      <c r="W9957" s="8"/>
      <c r="X9957" s="60"/>
    </row>
    <row r="9958" spans="1:27" ht="9.75" outlineLevel="5" x14ac:dyDescent="0.2">
      <c r="A9958" s="130"/>
      <c r="B9958" s="131"/>
      <c r="C9958" s="131"/>
      <c r="D9958" s="132"/>
      <c r="E9958" s="136" t="s">
        <v>0</v>
      </c>
      <c r="F9958" s="159" t="s">
        <v>763</v>
      </c>
      <c r="G9958" s="159"/>
      <c r="H9958" s="160"/>
      <c r="I9958" s="161"/>
      <c r="J9958" s="162"/>
      <c r="K9958" s="134"/>
      <c r="L9958" s="134"/>
      <c r="M9958" s="134"/>
      <c r="N9958" s="134"/>
      <c r="O9958" s="135"/>
      <c r="P9958" s="135"/>
      <c r="Q9958" s="135"/>
      <c r="R9958" s="132"/>
      <c r="S9958" s="132"/>
      <c r="T9958" s="131"/>
      <c r="U9958" s="6"/>
      <c r="V9958" s="8"/>
      <c r="W9958" s="8"/>
      <c r="X9958" s="133" t="str">
        <f>F9958</f>
        <v>---</v>
      </c>
      <c r="Y9958" s="9"/>
      <c r="AA9958" s="11"/>
    </row>
    <row r="9959" spans="1:27" ht="7.5" customHeight="1" outlineLevel="5" x14ac:dyDescent="0.15">
      <c r="B9959" s="69"/>
      <c r="C9959" s="69"/>
      <c r="D9959" s="60"/>
      <c r="E9959" s="60"/>
      <c r="F9959" s="61"/>
      <c r="G9959" s="60"/>
      <c r="H9959" s="65"/>
      <c r="I9959" s="105"/>
      <c r="J9959" s="63"/>
      <c r="K9959" s="65"/>
      <c r="L9959" s="65"/>
      <c r="M9959" s="65"/>
      <c r="N9959" s="65"/>
      <c r="O9959" s="63"/>
      <c r="P9959" s="63"/>
      <c r="Q9959" s="63"/>
      <c r="R9959" s="60"/>
      <c r="S9959" s="60"/>
      <c r="T9959" s="69"/>
      <c r="U9959" s="8"/>
      <c r="X9959" s="60"/>
    </row>
    <row r="9960" spans="1:27" ht="11.25" outlineLevel="4" x14ac:dyDescent="0.2">
      <c r="A9960" s="4"/>
      <c r="B9960" s="120"/>
      <c r="C9960" s="121">
        <v>12</v>
      </c>
      <c r="D9960" s="122" t="s">
        <v>760</v>
      </c>
      <c r="E9960" s="123" t="s">
        <v>4193</v>
      </c>
      <c r="F9960" s="124" t="s">
        <v>4194</v>
      </c>
      <c r="G9960" s="122" t="s">
        <v>3656</v>
      </c>
      <c r="H9960" s="125">
        <v>1</v>
      </c>
      <c r="I9960" s="126">
        <v>0</v>
      </c>
      <c r="J9960" s="127">
        <f>H9960*I9960</f>
        <v>0</v>
      </c>
      <c r="K9960" s="125"/>
      <c r="L9960" s="125">
        <f>H9960*K9960</f>
        <v>0</v>
      </c>
      <c r="M9960" s="125"/>
      <c r="N9960" s="125">
        <f>H9960*M9960</f>
        <v>0</v>
      </c>
      <c r="O9960" s="127">
        <v>15</v>
      </c>
      <c r="P9960" s="127">
        <f>J9960*(O9960/100)</f>
        <v>0</v>
      </c>
      <c r="Q9960" s="127">
        <f>J9960+P9960</f>
        <v>0</v>
      </c>
      <c r="R9960" s="128"/>
      <c r="S9960" s="128" t="s">
        <v>776</v>
      </c>
      <c r="T9960" s="129">
        <v>1</v>
      </c>
      <c r="U9960" s="8"/>
      <c r="V9960" s="8"/>
      <c r="W9960" s="8"/>
      <c r="X9960" s="60"/>
    </row>
    <row r="9961" spans="1:27" ht="9.75" outlineLevel="5" x14ac:dyDescent="0.2">
      <c r="A9961" s="130"/>
      <c r="B9961" s="131"/>
      <c r="C9961" s="131"/>
      <c r="D9961" s="132"/>
      <c r="E9961" s="136" t="s">
        <v>0</v>
      </c>
      <c r="F9961" s="159" t="s">
        <v>763</v>
      </c>
      <c r="G9961" s="159"/>
      <c r="H9961" s="160"/>
      <c r="I9961" s="161"/>
      <c r="J9961" s="162"/>
      <c r="K9961" s="134"/>
      <c r="L9961" s="134"/>
      <c r="M9961" s="134"/>
      <c r="N9961" s="134"/>
      <c r="O9961" s="135"/>
      <c r="P9961" s="135"/>
      <c r="Q9961" s="135"/>
      <c r="R9961" s="132"/>
      <c r="S9961" s="132"/>
      <c r="T9961" s="131"/>
      <c r="U9961" s="6"/>
      <c r="V9961" s="8"/>
      <c r="W9961" s="8"/>
      <c r="X9961" s="133" t="str">
        <f>F9961</f>
        <v>---</v>
      </c>
      <c r="Y9961" s="9"/>
      <c r="AA9961" s="11"/>
    </row>
    <row r="9962" spans="1:27" ht="7.5" customHeight="1" outlineLevel="5" x14ac:dyDescent="0.15">
      <c r="B9962" s="69"/>
      <c r="C9962" s="69"/>
      <c r="D9962" s="60"/>
      <c r="E9962" s="60"/>
      <c r="F9962" s="61"/>
      <c r="G9962" s="60"/>
      <c r="H9962" s="65"/>
      <c r="I9962" s="105"/>
      <c r="J9962" s="63"/>
      <c r="K9962" s="65"/>
      <c r="L9962" s="65"/>
      <c r="M9962" s="65"/>
      <c r="N9962" s="65"/>
      <c r="O9962" s="63"/>
      <c r="P9962" s="63"/>
      <c r="Q9962" s="63"/>
      <c r="R9962" s="60"/>
      <c r="S9962" s="60"/>
      <c r="T9962" s="69"/>
      <c r="U9962" s="8"/>
      <c r="X9962" s="60"/>
    </row>
    <row r="9963" spans="1:27" ht="11.25" outlineLevel="4" x14ac:dyDescent="0.2">
      <c r="A9963" s="4"/>
      <c r="B9963" s="120"/>
      <c r="C9963" s="121">
        <v>13</v>
      </c>
      <c r="D9963" s="122" t="s">
        <v>760</v>
      </c>
      <c r="E9963" s="123" t="s">
        <v>4197</v>
      </c>
      <c r="F9963" s="124" t="s">
        <v>4198</v>
      </c>
      <c r="G9963" s="122" t="s">
        <v>3656</v>
      </c>
      <c r="H9963" s="125">
        <v>1</v>
      </c>
      <c r="I9963" s="126">
        <v>0</v>
      </c>
      <c r="J9963" s="127">
        <f>H9963*I9963</f>
        <v>0</v>
      </c>
      <c r="K9963" s="125"/>
      <c r="L9963" s="125">
        <f>H9963*K9963</f>
        <v>0</v>
      </c>
      <c r="M9963" s="125"/>
      <c r="N9963" s="125">
        <f>H9963*M9963</f>
        <v>0</v>
      </c>
      <c r="O9963" s="127">
        <v>15</v>
      </c>
      <c r="P9963" s="127">
        <f>J9963*(O9963/100)</f>
        <v>0</v>
      </c>
      <c r="Q9963" s="127">
        <f>J9963+P9963</f>
        <v>0</v>
      </c>
      <c r="R9963" s="128"/>
      <c r="S9963" s="128" t="s">
        <v>776</v>
      </c>
      <c r="T9963" s="129">
        <v>1</v>
      </c>
      <c r="U9963" s="8"/>
      <c r="V9963" s="8"/>
      <c r="W9963" s="8"/>
      <c r="X9963" s="60"/>
    </row>
    <row r="9964" spans="1:27" ht="9.75" outlineLevel="5" x14ac:dyDescent="0.2">
      <c r="A9964" s="130"/>
      <c r="B9964" s="131"/>
      <c r="C9964" s="131"/>
      <c r="D9964" s="132"/>
      <c r="E9964" s="136" t="s">
        <v>0</v>
      </c>
      <c r="F9964" s="159" t="s">
        <v>763</v>
      </c>
      <c r="G9964" s="159"/>
      <c r="H9964" s="160"/>
      <c r="I9964" s="161"/>
      <c r="J9964" s="162"/>
      <c r="K9964" s="134"/>
      <c r="L9964" s="134"/>
      <c r="M9964" s="134"/>
      <c r="N9964" s="134"/>
      <c r="O9964" s="135"/>
      <c r="P9964" s="135"/>
      <c r="Q9964" s="135"/>
      <c r="R9964" s="132"/>
      <c r="S9964" s="132"/>
      <c r="T9964" s="131"/>
      <c r="U9964" s="6"/>
      <c r="V9964" s="8"/>
      <c r="W9964" s="8"/>
      <c r="X9964" s="133" t="str">
        <f>F9964</f>
        <v>---</v>
      </c>
      <c r="Y9964" s="9"/>
      <c r="AA9964" s="11"/>
    </row>
    <row r="9965" spans="1:27" ht="7.5" customHeight="1" outlineLevel="5" x14ac:dyDescent="0.15">
      <c r="B9965" s="69"/>
      <c r="C9965" s="69"/>
      <c r="D9965" s="60"/>
      <c r="E9965" s="60"/>
      <c r="F9965" s="61"/>
      <c r="G9965" s="60"/>
      <c r="H9965" s="65"/>
      <c r="I9965" s="105"/>
      <c r="J9965" s="63"/>
      <c r="K9965" s="65"/>
      <c r="L9965" s="65"/>
      <c r="M9965" s="65"/>
      <c r="N9965" s="65"/>
      <c r="O9965" s="63"/>
      <c r="P9965" s="63"/>
      <c r="Q9965" s="63"/>
      <c r="R9965" s="60"/>
      <c r="S9965" s="60"/>
      <c r="T9965" s="69"/>
      <c r="U9965" s="8"/>
      <c r="X9965" s="60"/>
    </row>
    <row r="9966" spans="1:27" ht="33.75" outlineLevel="4" x14ac:dyDescent="0.2">
      <c r="A9966" s="4"/>
      <c r="B9966" s="120"/>
      <c r="C9966" s="121">
        <v>14</v>
      </c>
      <c r="D9966" s="122" t="s">
        <v>760</v>
      </c>
      <c r="E9966" s="123" t="s">
        <v>4199</v>
      </c>
      <c r="F9966" s="124" t="s">
        <v>4200</v>
      </c>
      <c r="G9966" s="122" t="s">
        <v>3656</v>
      </c>
      <c r="H9966" s="125">
        <v>1</v>
      </c>
      <c r="I9966" s="126">
        <v>0</v>
      </c>
      <c r="J9966" s="127">
        <f>H9966*I9966</f>
        <v>0</v>
      </c>
      <c r="K9966" s="125"/>
      <c r="L9966" s="125">
        <f>H9966*K9966</f>
        <v>0</v>
      </c>
      <c r="M9966" s="125"/>
      <c r="N9966" s="125">
        <f>H9966*M9966</f>
        <v>0</v>
      </c>
      <c r="O9966" s="127">
        <v>15</v>
      </c>
      <c r="P9966" s="127">
        <f>J9966*(O9966/100)</f>
        <v>0</v>
      </c>
      <c r="Q9966" s="127">
        <f>J9966+P9966</f>
        <v>0</v>
      </c>
      <c r="R9966" s="128"/>
      <c r="S9966" s="128" t="s">
        <v>776</v>
      </c>
      <c r="T9966" s="129">
        <v>1</v>
      </c>
      <c r="U9966" s="8"/>
      <c r="V9966" s="8"/>
      <c r="W9966" s="8"/>
      <c r="X9966" s="60"/>
    </row>
    <row r="9967" spans="1:27" ht="9.75" outlineLevel="5" x14ac:dyDescent="0.2">
      <c r="A9967" s="130"/>
      <c r="B9967" s="131"/>
      <c r="C9967" s="131"/>
      <c r="D9967" s="132"/>
      <c r="E9967" s="136" t="s">
        <v>0</v>
      </c>
      <c r="F9967" s="159" t="s">
        <v>763</v>
      </c>
      <c r="G9967" s="159"/>
      <c r="H9967" s="160"/>
      <c r="I9967" s="161"/>
      <c r="J9967" s="162"/>
      <c r="K9967" s="134"/>
      <c r="L9967" s="134"/>
      <c r="M9967" s="134"/>
      <c r="N9967" s="134"/>
      <c r="O9967" s="135"/>
      <c r="P9967" s="135"/>
      <c r="Q9967" s="135"/>
      <c r="R9967" s="132"/>
      <c r="S9967" s="132"/>
      <c r="T9967" s="131"/>
      <c r="U9967" s="6"/>
      <c r="V9967" s="8"/>
      <c r="W9967" s="8"/>
      <c r="X9967" s="133" t="str">
        <f>F9967</f>
        <v>---</v>
      </c>
      <c r="Y9967" s="9"/>
      <c r="AA9967" s="11"/>
    </row>
    <row r="9968" spans="1:27" ht="7.5" customHeight="1" outlineLevel="5" x14ac:dyDescent="0.15">
      <c r="B9968" s="69"/>
      <c r="C9968" s="69"/>
      <c r="D9968" s="60"/>
      <c r="E9968" s="60"/>
      <c r="F9968" s="61"/>
      <c r="G9968" s="60"/>
      <c r="H9968" s="65"/>
      <c r="I9968" s="105"/>
      <c r="J9968" s="63"/>
      <c r="K9968" s="65"/>
      <c r="L9968" s="65"/>
      <c r="M9968" s="65"/>
      <c r="N9968" s="65"/>
      <c r="O9968" s="63"/>
      <c r="P9968" s="63"/>
      <c r="Q9968" s="63"/>
      <c r="R9968" s="60"/>
      <c r="S9968" s="60"/>
      <c r="T9968" s="69"/>
      <c r="U9968" s="8"/>
      <c r="X9968" s="60"/>
    </row>
    <row r="9969" spans="1:27" ht="11.25" outlineLevel="4" x14ac:dyDescent="0.2">
      <c r="A9969" s="4"/>
      <c r="B9969" s="120"/>
      <c r="C9969" s="121">
        <v>15</v>
      </c>
      <c r="D9969" s="122" t="s">
        <v>760</v>
      </c>
      <c r="E9969" s="123" t="s">
        <v>4201</v>
      </c>
      <c r="F9969" s="124" t="s">
        <v>4202</v>
      </c>
      <c r="G9969" s="122" t="s">
        <v>3656</v>
      </c>
      <c r="H9969" s="125">
        <v>1</v>
      </c>
      <c r="I9969" s="126">
        <v>0</v>
      </c>
      <c r="J9969" s="127">
        <f>H9969*I9969</f>
        <v>0</v>
      </c>
      <c r="K9969" s="125"/>
      <c r="L9969" s="125">
        <f>H9969*K9969</f>
        <v>0</v>
      </c>
      <c r="M9969" s="125"/>
      <c r="N9969" s="125">
        <f>H9969*M9969</f>
        <v>0</v>
      </c>
      <c r="O9969" s="127">
        <v>15</v>
      </c>
      <c r="P9969" s="127">
        <f>J9969*(O9969/100)</f>
        <v>0</v>
      </c>
      <c r="Q9969" s="127">
        <f>J9969+P9969</f>
        <v>0</v>
      </c>
      <c r="R9969" s="128"/>
      <c r="S9969" s="128" t="s">
        <v>776</v>
      </c>
      <c r="T9969" s="129">
        <v>1</v>
      </c>
      <c r="U9969" s="8"/>
      <c r="V9969" s="8"/>
      <c r="W9969" s="8"/>
      <c r="X9969" s="60"/>
    </row>
    <row r="9970" spans="1:27" ht="9.75" outlineLevel="5" x14ac:dyDescent="0.2">
      <c r="A9970" s="130"/>
      <c r="B9970" s="131"/>
      <c r="C9970" s="131"/>
      <c r="D9970" s="132"/>
      <c r="E9970" s="136" t="s">
        <v>0</v>
      </c>
      <c r="F9970" s="159" t="s">
        <v>763</v>
      </c>
      <c r="G9970" s="159"/>
      <c r="H9970" s="160"/>
      <c r="I9970" s="161"/>
      <c r="J9970" s="162"/>
      <c r="K9970" s="134"/>
      <c r="L9970" s="134"/>
      <c r="M9970" s="134"/>
      <c r="N9970" s="134"/>
      <c r="O9970" s="135"/>
      <c r="P9970" s="135"/>
      <c r="Q9970" s="135"/>
      <c r="R9970" s="132"/>
      <c r="S9970" s="132"/>
      <c r="T9970" s="131"/>
      <c r="U9970" s="6"/>
      <c r="V9970" s="8"/>
      <c r="W9970" s="8"/>
      <c r="X9970" s="133" t="str">
        <f>F9970</f>
        <v>---</v>
      </c>
      <c r="Y9970" s="9"/>
      <c r="AA9970" s="11"/>
    </row>
    <row r="9971" spans="1:27" ht="7.5" customHeight="1" outlineLevel="5" x14ac:dyDescent="0.15">
      <c r="B9971" s="69"/>
      <c r="C9971" s="69"/>
      <c r="D9971" s="60"/>
      <c r="E9971" s="60"/>
      <c r="F9971" s="61"/>
      <c r="G9971" s="60"/>
      <c r="H9971" s="65"/>
      <c r="I9971" s="105"/>
      <c r="J9971" s="63"/>
      <c r="K9971" s="65"/>
      <c r="L9971" s="65"/>
      <c r="M9971" s="65"/>
      <c r="N9971" s="65"/>
      <c r="O9971" s="63"/>
      <c r="P9971" s="63"/>
      <c r="Q9971" s="63"/>
      <c r="R9971" s="60"/>
      <c r="S9971" s="60"/>
      <c r="T9971" s="69"/>
      <c r="U9971" s="8"/>
      <c r="X9971" s="60"/>
    </row>
    <row r="9972" spans="1:27" ht="22.5" outlineLevel="4" x14ac:dyDescent="0.2">
      <c r="A9972" s="4"/>
      <c r="B9972" s="120"/>
      <c r="C9972" s="121">
        <v>16</v>
      </c>
      <c r="D9972" s="122" t="s">
        <v>760</v>
      </c>
      <c r="E9972" s="123" t="s">
        <v>4203</v>
      </c>
      <c r="F9972" s="124" t="s">
        <v>4204</v>
      </c>
      <c r="G9972" s="122" t="s">
        <v>3656</v>
      </c>
      <c r="H9972" s="125">
        <v>1</v>
      </c>
      <c r="I9972" s="126">
        <v>0</v>
      </c>
      <c r="J9972" s="127">
        <f>H9972*I9972</f>
        <v>0</v>
      </c>
      <c r="K9972" s="125"/>
      <c r="L9972" s="125">
        <f>H9972*K9972</f>
        <v>0</v>
      </c>
      <c r="M9972" s="125"/>
      <c r="N9972" s="125">
        <f>H9972*M9972</f>
        <v>0</v>
      </c>
      <c r="O9972" s="127">
        <v>15</v>
      </c>
      <c r="P9972" s="127">
        <f>J9972*(O9972/100)</f>
        <v>0</v>
      </c>
      <c r="Q9972" s="127">
        <f>J9972+P9972</f>
        <v>0</v>
      </c>
      <c r="R9972" s="128"/>
      <c r="S9972" s="128" t="s">
        <v>776</v>
      </c>
      <c r="T9972" s="129">
        <v>1</v>
      </c>
      <c r="U9972" s="8"/>
      <c r="V9972" s="8"/>
      <c r="W9972" s="8"/>
      <c r="X9972" s="60"/>
    </row>
    <row r="9973" spans="1:27" ht="9.75" outlineLevel="5" x14ac:dyDescent="0.2">
      <c r="A9973" s="130"/>
      <c r="B9973" s="131"/>
      <c r="C9973" s="131"/>
      <c r="D9973" s="132"/>
      <c r="E9973" s="136" t="s">
        <v>0</v>
      </c>
      <c r="F9973" s="159" t="s">
        <v>763</v>
      </c>
      <c r="G9973" s="159"/>
      <c r="H9973" s="160"/>
      <c r="I9973" s="161"/>
      <c r="J9973" s="162"/>
      <c r="K9973" s="134"/>
      <c r="L9973" s="134"/>
      <c r="M9973" s="134"/>
      <c r="N9973" s="134"/>
      <c r="O9973" s="135"/>
      <c r="P9973" s="135"/>
      <c r="Q9973" s="135"/>
      <c r="R9973" s="132"/>
      <c r="S9973" s="132"/>
      <c r="T9973" s="131"/>
      <c r="U9973" s="6"/>
      <c r="V9973" s="8"/>
      <c r="W9973" s="8"/>
      <c r="X9973" s="133" t="str">
        <f>F9973</f>
        <v>---</v>
      </c>
      <c r="Y9973" s="9"/>
      <c r="AA9973" s="11"/>
    </row>
    <row r="9974" spans="1:27" ht="7.5" customHeight="1" outlineLevel="5" x14ac:dyDescent="0.15">
      <c r="B9974" s="69"/>
      <c r="C9974" s="69"/>
      <c r="D9974" s="60"/>
      <c r="E9974" s="60"/>
      <c r="F9974" s="61"/>
      <c r="G9974" s="60"/>
      <c r="H9974" s="65"/>
      <c r="I9974" s="105"/>
      <c r="J9974" s="63"/>
      <c r="K9974" s="65"/>
      <c r="L9974" s="65"/>
      <c r="M9974" s="65"/>
      <c r="N9974" s="65"/>
      <c r="O9974" s="63"/>
      <c r="P9974" s="63"/>
      <c r="Q9974" s="63"/>
      <c r="R9974" s="60"/>
      <c r="S9974" s="60"/>
      <c r="T9974" s="69"/>
      <c r="U9974" s="8"/>
      <c r="X9974" s="60"/>
    </row>
    <row r="9975" spans="1:27" ht="11.25" outlineLevel="4" x14ac:dyDescent="0.2">
      <c r="A9975" s="4"/>
      <c r="B9975" s="120"/>
      <c r="C9975" s="121">
        <v>17</v>
      </c>
      <c r="D9975" s="122" t="s">
        <v>760</v>
      </c>
      <c r="E9975" s="123" t="s">
        <v>4205</v>
      </c>
      <c r="F9975" s="124" t="s">
        <v>4206</v>
      </c>
      <c r="G9975" s="122" t="s">
        <v>3656</v>
      </c>
      <c r="H9975" s="125">
        <v>1</v>
      </c>
      <c r="I9975" s="126">
        <v>0</v>
      </c>
      <c r="J9975" s="127">
        <f>H9975*I9975</f>
        <v>0</v>
      </c>
      <c r="K9975" s="125"/>
      <c r="L9975" s="125">
        <f>H9975*K9975</f>
        <v>0</v>
      </c>
      <c r="M9975" s="125"/>
      <c r="N9975" s="125">
        <f>H9975*M9975</f>
        <v>0</v>
      </c>
      <c r="O9975" s="127">
        <v>15</v>
      </c>
      <c r="P9975" s="127">
        <f>J9975*(O9975/100)</f>
        <v>0</v>
      </c>
      <c r="Q9975" s="127">
        <f>J9975+P9975</f>
        <v>0</v>
      </c>
      <c r="R9975" s="128"/>
      <c r="S9975" s="128" t="s">
        <v>776</v>
      </c>
      <c r="T9975" s="129">
        <v>1</v>
      </c>
      <c r="U9975" s="8"/>
      <c r="V9975" s="8"/>
      <c r="W9975" s="8"/>
      <c r="X9975" s="60"/>
    </row>
    <row r="9976" spans="1:27" ht="9.75" outlineLevel="5" x14ac:dyDescent="0.2">
      <c r="A9976" s="130"/>
      <c r="B9976" s="131"/>
      <c r="C9976" s="131"/>
      <c r="D9976" s="132"/>
      <c r="E9976" s="136" t="s">
        <v>0</v>
      </c>
      <c r="F9976" s="159" t="s">
        <v>763</v>
      </c>
      <c r="G9976" s="159"/>
      <c r="H9976" s="160"/>
      <c r="I9976" s="161"/>
      <c r="J9976" s="162"/>
      <c r="K9976" s="134"/>
      <c r="L9976" s="134"/>
      <c r="M9976" s="134"/>
      <c r="N9976" s="134"/>
      <c r="O9976" s="135"/>
      <c r="P9976" s="135"/>
      <c r="Q9976" s="135"/>
      <c r="R9976" s="132"/>
      <c r="S9976" s="132"/>
      <c r="T9976" s="131"/>
      <c r="U9976" s="6"/>
      <c r="V9976" s="8"/>
      <c r="W9976" s="8"/>
      <c r="X9976" s="133" t="str">
        <f>F9976</f>
        <v>---</v>
      </c>
      <c r="Y9976" s="9"/>
      <c r="AA9976" s="11"/>
    </row>
    <row r="9977" spans="1:27" ht="7.5" customHeight="1" outlineLevel="5" x14ac:dyDescent="0.15">
      <c r="B9977" s="69"/>
      <c r="C9977" s="69"/>
      <c r="D9977" s="60"/>
      <c r="E9977" s="60"/>
      <c r="F9977" s="61"/>
      <c r="G9977" s="60"/>
      <c r="H9977" s="65"/>
      <c r="I9977" s="105"/>
      <c r="J9977" s="63"/>
      <c r="K9977" s="65"/>
      <c r="L9977" s="65"/>
      <c r="M9977" s="65"/>
      <c r="N9977" s="65"/>
      <c r="O9977" s="63"/>
      <c r="P9977" s="63"/>
      <c r="Q9977" s="63"/>
      <c r="R9977" s="60"/>
      <c r="S9977" s="60"/>
      <c r="T9977" s="69"/>
      <c r="U9977" s="8"/>
      <c r="X9977" s="60"/>
    </row>
    <row r="9978" spans="1:27" ht="22.5" outlineLevel="4" x14ac:dyDescent="0.2">
      <c r="A9978" s="4"/>
      <c r="B9978" s="120"/>
      <c r="C9978" s="121">
        <v>18</v>
      </c>
      <c r="D9978" s="122" t="s">
        <v>760</v>
      </c>
      <c r="E9978" s="123" t="s">
        <v>4207</v>
      </c>
      <c r="F9978" s="124" t="s">
        <v>4208</v>
      </c>
      <c r="G9978" s="122" t="s">
        <v>3656</v>
      </c>
      <c r="H9978" s="125">
        <v>1</v>
      </c>
      <c r="I9978" s="126">
        <v>0</v>
      </c>
      <c r="J9978" s="127">
        <f>H9978*I9978</f>
        <v>0</v>
      </c>
      <c r="K9978" s="125"/>
      <c r="L9978" s="125">
        <f>H9978*K9978</f>
        <v>0</v>
      </c>
      <c r="M9978" s="125"/>
      <c r="N9978" s="125">
        <f>H9978*M9978</f>
        <v>0</v>
      </c>
      <c r="O9978" s="127">
        <v>15</v>
      </c>
      <c r="P9978" s="127">
        <f>J9978*(O9978/100)</f>
        <v>0</v>
      </c>
      <c r="Q9978" s="127">
        <f>J9978+P9978</f>
        <v>0</v>
      </c>
      <c r="R9978" s="128"/>
      <c r="S9978" s="128" t="s">
        <v>776</v>
      </c>
      <c r="T9978" s="129">
        <v>1</v>
      </c>
      <c r="U9978" s="8"/>
      <c r="V9978" s="8"/>
      <c r="W9978" s="8"/>
      <c r="X9978" s="60"/>
    </row>
    <row r="9979" spans="1:27" ht="9.75" outlineLevel="5" x14ac:dyDescent="0.2">
      <c r="A9979" s="130"/>
      <c r="B9979" s="131"/>
      <c r="C9979" s="131"/>
      <c r="D9979" s="132"/>
      <c r="E9979" s="136" t="s">
        <v>0</v>
      </c>
      <c r="F9979" s="159" t="s">
        <v>763</v>
      </c>
      <c r="G9979" s="159"/>
      <c r="H9979" s="160"/>
      <c r="I9979" s="161"/>
      <c r="J9979" s="162"/>
      <c r="K9979" s="134"/>
      <c r="L9979" s="134"/>
      <c r="M9979" s="134"/>
      <c r="N9979" s="134"/>
      <c r="O9979" s="135"/>
      <c r="P9979" s="135"/>
      <c r="Q9979" s="135"/>
      <c r="R9979" s="132"/>
      <c r="S9979" s="132"/>
      <c r="T9979" s="131"/>
      <c r="U9979" s="6"/>
      <c r="V9979" s="8"/>
      <c r="W9979" s="8"/>
      <c r="X9979" s="133" t="str">
        <f>F9979</f>
        <v>---</v>
      </c>
      <c r="Y9979" s="9"/>
      <c r="AA9979" s="11"/>
    </row>
    <row r="9980" spans="1:27" ht="7.5" customHeight="1" outlineLevel="5" x14ac:dyDescent="0.15">
      <c r="B9980" s="69"/>
      <c r="C9980" s="69"/>
      <c r="D9980" s="60"/>
      <c r="E9980" s="60"/>
      <c r="F9980" s="61"/>
      <c r="G9980" s="60"/>
      <c r="H9980" s="65"/>
      <c r="I9980" s="105"/>
      <c r="J9980" s="63"/>
      <c r="K9980" s="65"/>
      <c r="L9980" s="65"/>
      <c r="M9980" s="65"/>
      <c r="N9980" s="65"/>
      <c r="O9980" s="63"/>
      <c r="P9980" s="63"/>
      <c r="Q9980" s="63"/>
      <c r="R9980" s="60"/>
      <c r="S9980" s="60"/>
      <c r="T9980" s="69"/>
      <c r="U9980" s="8"/>
      <c r="X9980" s="60"/>
    </row>
    <row r="9981" spans="1:27" ht="11.25" outlineLevel="4" x14ac:dyDescent="0.2">
      <c r="A9981" s="4"/>
      <c r="B9981" s="120"/>
      <c r="C9981" s="121">
        <v>19</v>
      </c>
      <c r="D9981" s="122" t="s">
        <v>760</v>
      </c>
      <c r="E9981" s="123" t="s">
        <v>4209</v>
      </c>
      <c r="F9981" s="124" t="s">
        <v>4210</v>
      </c>
      <c r="G9981" s="122" t="s">
        <v>3656</v>
      </c>
      <c r="H9981" s="125">
        <v>1</v>
      </c>
      <c r="I9981" s="126">
        <v>0</v>
      </c>
      <c r="J9981" s="127">
        <f>H9981*I9981</f>
        <v>0</v>
      </c>
      <c r="K9981" s="125"/>
      <c r="L9981" s="125">
        <f>H9981*K9981</f>
        <v>0</v>
      </c>
      <c r="M9981" s="125"/>
      <c r="N9981" s="125">
        <f>H9981*M9981</f>
        <v>0</v>
      </c>
      <c r="O9981" s="127">
        <v>15</v>
      </c>
      <c r="P9981" s="127">
        <f>J9981*(O9981/100)</f>
        <v>0</v>
      </c>
      <c r="Q9981" s="127">
        <f>J9981+P9981</f>
        <v>0</v>
      </c>
      <c r="R9981" s="128"/>
      <c r="S9981" s="128" t="s">
        <v>776</v>
      </c>
      <c r="T9981" s="129">
        <v>1</v>
      </c>
      <c r="U9981" s="8"/>
      <c r="V9981" s="8"/>
      <c r="W9981" s="8"/>
      <c r="X9981" s="60"/>
    </row>
    <row r="9982" spans="1:27" ht="9.75" outlineLevel="5" x14ac:dyDescent="0.2">
      <c r="A9982" s="130"/>
      <c r="B9982" s="131"/>
      <c r="C9982" s="131"/>
      <c r="D9982" s="132"/>
      <c r="E9982" s="136" t="s">
        <v>0</v>
      </c>
      <c r="F9982" s="159" t="s">
        <v>763</v>
      </c>
      <c r="G9982" s="159"/>
      <c r="H9982" s="160"/>
      <c r="I9982" s="161"/>
      <c r="J9982" s="162"/>
      <c r="K9982" s="134"/>
      <c r="L9982" s="134"/>
      <c r="M9982" s="134"/>
      <c r="N9982" s="134"/>
      <c r="O9982" s="135"/>
      <c r="P9982" s="135"/>
      <c r="Q9982" s="135"/>
      <c r="R9982" s="132"/>
      <c r="S9982" s="132"/>
      <c r="T9982" s="131"/>
      <c r="U9982" s="6"/>
      <c r="V9982" s="8"/>
      <c r="W9982" s="8"/>
      <c r="X9982" s="133" t="str">
        <f>F9982</f>
        <v>---</v>
      </c>
      <c r="Y9982" s="9"/>
      <c r="AA9982" s="11"/>
    </row>
    <row r="9983" spans="1:27" ht="7.5" customHeight="1" outlineLevel="5" x14ac:dyDescent="0.15">
      <c r="B9983" s="69"/>
      <c r="C9983" s="69"/>
      <c r="D9983" s="60"/>
      <c r="E9983" s="60"/>
      <c r="F9983" s="61"/>
      <c r="G9983" s="60"/>
      <c r="H9983" s="65"/>
      <c r="I9983" s="105"/>
      <c r="J9983" s="63"/>
      <c r="K9983" s="65"/>
      <c r="L9983" s="65"/>
      <c r="M9983" s="65"/>
      <c r="N9983" s="65"/>
      <c r="O9983" s="63"/>
      <c r="P9983" s="63"/>
      <c r="Q9983" s="63"/>
      <c r="R9983" s="60"/>
      <c r="S9983" s="60"/>
      <c r="T9983" s="69"/>
      <c r="U9983" s="8"/>
      <c r="X9983" s="60"/>
    </row>
    <row r="9984" spans="1:27" ht="33.75" outlineLevel="4" x14ac:dyDescent="0.2">
      <c r="A9984" s="4"/>
      <c r="B9984" s="120"/>
      <c r="C9984" s="121">
        <v>20</v>
      </c>
      <c r="D9984" s="122" t="s">
        <v>760</v>
      </c>
      <c r="E9984" s="123" t="s">
        <v>4211</v>
      </c>
      <c r="F9984" s="124" t="s">
        <v>4212</v>
      </c>
      <c r="G9984" s="122" t="s">
        <v>3656</v>
      </c>
      <c r="H9984" s="125">
        <v>2</v>
      </c>
      <c r="I9984" s="126">
        <v>0</v>
      </c>
      <c r="J9984" s="127">
        <f>H9984*I9984</f>
        <v>0</v>
      </c>
      <c r="K9984" s="125"/>
      <c r="L9984" s="125">
        <f>H9984*K9984</f>
        <v>0</v>
      </c>
      <c r="M9984" s="125"/>
      <c r="N9984" s="125">
        <f>H9984*M9984</f>
        <v>0</v>
      </c>
      <c r="O9984" s="127">
        <v>15</v>
      </c>
      <c r="P9984" s="127">
        <f>J9984*(O9984/100)</f>
        <v>0</v>
      </c>
      <c r="Q9984" s="127">
        <f>J9984+P9984</f>
        <v>0</v>
      </c>
      <c r="R9984" s="128"/>
      <c r="S9984" s="128" t="s">
        <v>776</v>
      </c>
      <c r="T9984" s="129">
        <v>1</v>
      </c>
      <c r="U9984" s="8"/>
      <c r="V9984" s="8"/>
      <c r="W9984" s="8"/>
      <c r="X9984" s="60"/>
    </row>
    <row r="9985" spans="1:27" ht="9.75" outlineLevel="5" x14ac:dyDescent="0.2">
      <c r="A9985" s="130"/>
      <c r="B9985" s="131"/>
      <c r="C9985" s="131"/>
      <c r="D9985" s="132"/>
      <c r="E9985" s="136" t="s">
        <v>0</v>
      </c>
      <c r="F9985" s="159" t="s">
        <v>763</v>
      </c>
      <c r="G9985" s="159"/>
      <c r="H9985" s="160"/>
      <c r="I9985" s="161"/>
      <c r="J9985" s="162"/>
      <c r="K9985" s="134"/>
      <c r="L9985" s="134"/>
      <c r="M9985" s="134"/>
      <c r="N9985" s="134"/>
      <c r="O9985" s="135"/>
      <c r="P9985" s="135"/>
      <c r="Q9985" s="135"/>
      <c r="R9985" s="132"/>
      <c r="S9985" s="132"/>
      <c r="T9985" s="131"/>
      <c r="U9985" s="6"/>
      <c r="V9985" s="8"/>
      <c r="W9985" s="8"/>
      <c r="X9985" s="133" t="str">
        <f>F9985</f>
        <v>---</v>
      </c>
      <c r="Y9985" s="9"/>
      <c r="AA9985" s="11"/>
    </row>
    <row r="9986" spans="1:27" ht="7.5" customHeight="1" outlineLevel="5" x14ac:dyDescent="0.15">
      <c r="B9986" s="69"/>
      <c r="C9986" s="69"/>
      <c r="D9986" s="60"/>
      <c r="E9986" s="60"/>
      <c r="F9986" s="61"/>
      <c r="G9986" s="60"/>
      <c r="H9986" s="65"/>
      <c r="I9986" s="105"/>
      <c r="J9986" s="63"/>
      <c r="K9986" s="65"/>
      <c r="L9986" s="65"/>
      <c r="M9986" s="65"/>
      <c r="N9986" s="65"/>
      <c r="O9986" s="63"/>
      <c r="P9986" s="63"/>
      <c r="Q9986" s="63"/>
      <c r="R9986" s="60"/>
      <c r="S9986" s="60"/>
      <c r="T9986" s="69"/>
      <c r="U9986" s="8"/>
      <c r="X9986" s="60"/>
    </row>
    <row r="9987" spans="1:27" ht="11.25" outlineLevel="4" x14ac:dyDescent="0.2">
      <c r="A9987" s="4"/>
      <c r="B9987" s="120"/>
      <c r="C9987" s="121">
        <v>21</v>
      </c>
      <c r="D9987" s="122" t="s">
        <v>534</v>
      </c>
      <c r="E9987" s="123" t="s">
        <v>4046</v>
      </c>
      <c r="F9987" s="124" t="s">
        <v>4047</v>
      </c>
      <c r="G9987" s="122" t="s">
        <v>752</v>
      </c>
      <c r="H9987" s="125">
        <v>400</v>
      </c>
      <c r="I9987" s="126">
        <v>0</v>
      </c>
      <c r="J9987" s="127">
        <f>H9987*I9987</f>
        <v>0</v>
      </c>
      <c r="K9987" s="125"/>
      <c r="L9987" s="125">
        <f>H9987*K9987</f>
        <v>0</v>
      </c>
      <c r="M9987" s="125"/>
      <c r="N9987" s="125">
        <f>H9987*M9987</f>
        <v>0</v>
      </c>
      <c r="O9987" s="127">
        <v>15</v>
      </c>
      <c r="P9987" s="127">
        <f>J9987*(O9987/100)</f>
        <v>0</v>
      </c>
      <c r="Q9987" s="127">
        <f>J9987+P9987</f>
        <v>0</v>
      </c>
      <c r="R9987" s="128"/>
      <c r="S9987" s="128" t="s">
        <v>538</v>
      </c>
      <c r="T9987" s="129">
        <v>1</v>
      </c>
      <c r="U9987" s="8"/>
      <c r="V9987" s="8"/>
      <c r="W9987" s="8"/>
      <c r="X9987" s="60"/>
    </row>
    <row r="9988" spans="1:27" ht="9.75" outlineLevel="5" x14ac:dyDescent="0.2">
      <c r="A9988" s="130"/>
      <c r="B9988" s="131"/>
      <c r="C9988" s="131"/>
      <c r="D9988" s="132"/>
      <c r="E9988" s="136" t="s">
        <v>0</v>
      </c>
      <c r="F9988" s="159" t="s">
        <v>4048</v>
      </c>
      <c r="G9988" s="159"/>
      <c r="H9988" s="160"/>
      <c r="I9988" s="161"/>
      <c r="J9988" s="162"/>
      <c r="K9988" s="134"/>
      <c r="L9988" s="134"/>
      <c r="M9988" s="134"/>
      <c r="N9988" s="134"/>
      <c r="O9988" s="135"/>
      <c r="P9988" s="135"/>
      <c r="Q9988" s="135"/>
      <c r="R9988" s="132"/>
      <c r="S9988" s="132"/>
      <c r="T9988" s="131"/>
      <c r="U9988" s="6"/>
      <c r="V9988" s="8"/>
      <c r="W9988" s="8"/>
      <c r="X9988" s="133" t="str">
        <f>F9988</f>
        <v>Montáž kabelů sdělovacích pro vnitřní rozvody počtu žil do 15</v>
      </c>
      <c r="Y9988" s="9"/>
      <c r="AA9988" s="11"/>
    </row>
    <row r="9989" spans="1:27" ht="7.5" customHeight="1" outlineLevel="5" x14ac:dyDescent="0.15">
      <c r="B9989" s="69"/>
      <c r="C9989" s="69"/>
      <c r="D9989" s="60"/>
      <c r="E9989" s="60"/>
      <c r="F9989" s="61"/>
      <c r="G9989" s="60"/>
      <c r="H9989" s="65"/>
      <c r="I9989" s="105"/>
      <c r="J9989" s="63"/>
      <c r="K9989" s="65"/>
      <c r="L9989" s="65"/>
      <c r="M9989" s="65"/>
      <c r="N9989" s="65"/>
      <c r="O9989" s="63"/>
      <c r="P9989" s="63"/>
      <c r="Q9989" s="63"/>
      <c r="R9989" s="60"/>
      <c r="S9989" s="60"/>
      <c r="T9989" s="69"/>
      <c r="U9989" s="8"/>
      <c r="X9989" s="60"/>
    </row>
    <row r="9990" spans="1:27" ht="11.25" outlineLevel="4" x14ac:dyDescent="0.2">
      <c r="A9990" s="4"/>
      <c r="B9990" s="120"/>
      <c r="C9990" s="121">
        <v>22</v>
      </c>
      <c r="D9990" s="122" t="s">
        <v>760</v>
      </c>
      <c r="E9990" s="123" t="s">
        <v>4063</v>
      </c>
      <c r="F9990" s="124" t="s">
        <v>4064</v>
      </c>
      <c r="G9990" s="122" t="s">
        <v>752</v>
      </c>
      <c r="H9990" s="125">
        <v>400</v>
      </c>
      <c r="I9990" s="126">
        <v>0</v>
      </c>
      <c r="J9990" s="127">
        <f>H9990*I9990</f>
        <v>0</v>
      </c>
      <c r="K9990" s="125"/>
      <c r="L9990" s="125">
        <f>H9990*K9990</f>
        <v>0</v>
      </c>
      <c r="M9990" s="125"/>
      <c r="N9990" s="125">
        <f>H9990*M9990</f>
        <v>0</v>
      </c>
      <c r="O9990" s="127">
        <v>15</v>
      </c>
      <c r="P9990" s="127">
        <f>J9990*(O9990/100)</f>
        <v>0</v>
      </c>
      <c r="Q9990" s="127">
        <f>J9990+P9990</f>
        <v>0</v>
      </c>
      <c r="R9990" s="128"/>
      <c r="S9990" s="128" t="s">
        <v>776</v>
      </c>
      <c r="T9990" s="129">
        <v>1</v>
      </c>
      <c r="U9990" s="8"/>
      <c r="V9990" s="8"/>
      <c r="W9990" s="8"/>
      <c r="X9990" s="60"/>
    </row>
    <row r="9991" spans="1:27" ht="9.75" outlineLevel="5" x14ac:dyDescent="0.2">
      <c r="A9991" s="130"/>
      <c r="B9991" s="131"/>
      <c r="C9991" s="131"/>
      <c r="D9991" s="132"/>
      <c r="E9991" s="136" t="s">
        <v>0</v>
      </c>
      <c r="F9991" s="159" t="s">
        <v>763</v>
      </c>
      <c r="G9991" s="159"/>
      <c r="H9991" s="160"/>
      <c r="I9991" s="161"/>
      <c r="J9991" s="162"/>
      <c r="K9991" s="134"/>
      <c r="L9991" s="134"/>
      <c r="M9991" s="134"/>
      <c r="N9991" s="134"/>
      <c r="O9991" s="135"/>
      <c r="P9991" s="135"/>
      <c r="Q9991" s="135"/>
      <c r="R9991" s="132"/>
      <c r="S9991" s="132"/>
      <c r="T9991" s="131"/>
      <c r="U9991" s="6"/>
      <c r="V9991" s="8"/>
      <c r="W9991" s="8"/>
      <c r="X9991" s="133" t="str">
        <f>F9991</f>
        <v>---</v>
      </c>
      <c r="Y9991" s="9"/>
      <c r="AA9991" s="11"/>
    </row>
    <row r="9992" spans="1:27" ht="7.5" customHeight="1" outlineLevel="5" x14ac:dyDescent="0.15">
      <c r="B9992" s="69"/>
      <c r="C9992" s="69"/>
      <c r="D9992" s="60"/>
      <c r="E9992" s="60"/>
      <c r="F9992" s="61"/>
      <c r="G9992" s="60"/>
      <c r="H9992" s="65"/>
      <c r="I9992" s="105"/>
      <c r="J9992" s="63"/>
      <c r="K9992" s="65"/>
      <c r="L9992" s="65"/>
      <c r="M9992" s="65"/>
      <c r="N9992" s="65"/>
      <c r="O9992" s="63"/>
      <c r="P9992" s="63"/>
      <c r="Q9992" s="63"/>
      <c r="R9992" s="60"/>
      <c r="S9992" s="60"/>
      <c r="T9992" s="69"/>
      <c r="U9992" s="8"/>
      <c r="X9992" s="60"/>
    </row>
    <row r="9993" spans="1:27" ht="11.25" outlineLevel="4" x14ac:dyDescent="0.2">
      <c r="A9993" s="4"/>
      <c r="B9993" s="120"/>
      <c r="C9993" s="121">
        <v>23</v>
      </c>
      <c r="D9993" s="122" t="s">
        <v>534</v>
      </c>
      <c r="E9993" s="123" t="s">
        <v>4213</v>
      </c>
      <c r="F9993" s="124" t="s">
        <v>4214</v>
      </c>
      <c r="G9993" s="122" t="s">
        <v>752</v>
      </c>
      <c r="H9993" s="125">
        <v>50</v>
      </c>
      <c r="I9993" s="126">
        <v>0</v>
      </c>
      <c r="J9993" s="127">
        <f>H9993*I9993</f>
        <v>0</v>
      </c>
      <c r="K9993" s="125"/>
      <c r="L9993" s="125">
        <f>H9993*K9993</f>
        <v>0</v>
      </c>
      <c r="M9993" s="125"/>
      <c r="N9993" s="125">
        <f>H9993*M9993</f>
        <v>0</v>
      </c>
      <c r="O9993" s="127">
        <v>15</v>
      </c>
      <c r="P9993" s="127">
        <f>J9993*(O9993/100)</f>
        <v>0</v>
      </c>
      <c r="Q9993" s="127">
        <f>J9993+P9993</f>
        <v>0</v>
      </c>
      <c r="R9993" s="128"/>
      <c r="S9993" s="128" t="s">
        <v>538</v>
      </c>
      <c r="T9993" s="129">
        <v>1</v>
      </c>
      <c r="U9993" s="8"/>
      <c r="V9993" s="8"/>
      <c r="W9993" s="8"/>
      <c r="X9993" s="60"/>
    </row>
    <row r="9994" spans="1:27" ht="9.75" outlineLevel="5" x14ac:dyDescent="0.2">
      <c r="A9994" s="130"/>
      <c r="B9994" s="131"/>
      <c r="C9994" s="131"/>
      <c r="D9994" s="132"/>
      <c r="E9994" s="136" t="s">
        <v>0</v>
      </c>
      <c r="F9994" s="159" t="s">
        <v>4215</v>
      </c>
      <c r="G9994" s="159"/>
      <c r="H9994" s="160"/>
      <c r="I9994" s="161"/>
      <c r="J9994" s="162"/>
      <c r="K9994" s="134"/>
      <c r="L9994" s="134"/>
      <c r="M9994" s="134"/>
      <c r="N9994" s="134"/>
      <c r="O9994" s="135"/>
      <c r="P9994" s="135"/>
      <c r="Q9994" s="135"/>
      <c r="R9994" s="132"/>
      <c r="S9994" s="132"/>
      <c r="T9994" s="131"/>
      <c r="U9994" s="6"/>
      <c r="V9994" s="8"/>
      <c r="W9994" s="8"/>
      <c r="X9994" s="133" t="str">
        <f>F9994</f>
        <v>Montáž kabelů flexibilních měděných bez ukončení uložených volně lehkých a středních (např. CGSG), počtu žil do 7</v>
      </c>
      <c r="Y9994" s="9"/>
      <c r="AA9994" s="11"/>
    </row>
    <row r="9995" spans="1:27" ht="7.5" customHeight="1" outlineLevel="5" x14ac:dyDescent="0.15">
      <c r="B9995" s="69"/>
      <c r="C9995" s="69"/>
      <c r="D9995" s="60"/>
      <c r="E9995" s="60"/>
      <c r="F9995" s="61"/>
      <c r="G9995" s="60"/>
      <c r="H9995" s="65"/>
      <c r="I9995" s="105"/>
      <c r="J9995" s="63"/>
      <c r="K9995" s="65"/>
      <c r="L9995" s="65"/>
      <c r="M9995" s="65"/>
      <c r="N9995" s="65"/>
      <c r="O9995" s="63"/>
      <c r="P9995" s="63"/>
      <c r="Q9995" s="63"/>
      <c r="R9995" s="60"/>
      <c r="S9995" s="60"/>
      <c r="T9995" s="69"/>
      <c r="U9995" s="8"/>
      <c r="X9995" s="60"/>
    </row>
    <row r="9996" spans="1:27" ht="11.25" outlineLevel="4" x14ac:dyDescent="0.2">
      <c r="A9996" s="4"/>
      <c r="B9996" s="120"/>
      <c r="C9996" s="121">
        <v>24</v>
      </c>
      <c r="D9996" s="122" t="s">
        <v>760</v>
      </c>
      <c r="E9996" s="123" t="s">
        <v>4216</v>
      </c>
      <c r="F9996" s="124" t="s">
        <v>4217</v>
      </c>
      <c r="G9996" s="122" t="s">
        <v>752</v>
      </c>
      <c r="H9996" s="125">
        <v>50</v>
      </c>
      <c r="I9996" s="126">
        <v>0</v>
      </c>
      <c r="J9996" s="127">
        <f>H9996*I9996</f>
        <v>0</v>
      </c>
      <c r="K9996" s="125"/>
      <c r="L9996" s="125">
        <f>H9996*K9996</f>
        <v>0</v>
      </c>
      <c r="M9996" s="125"/>
      <c r="N9996" s="125">
        <f>H9996*M9996</f>
        <v>0</v>
      </c>
      <c r="O9996" s="127">
        <v>15</v>
      </c>
      <c r="P9996" s="127">
        <f>J9996*(O9996/100)</f>
        <v>0</v>
      </c>
      <c r="Q9996" s="127">
        <f>J9996+P9996</f>
        <v>0</v>
      </c>
      <c r="R9996" s="128"/>
      <c r="S9996" s="128" t="s">
        <v>776</v>
      </c>
      <c r="T9996" s="129">
        <v>1</v>
      </c>
      <c r="U9996" s="8"/>
      <c r="V9996" s="8"/>
      <c r="W9996" s="8"/>
      <c r="X9996" s="60"/>
    </row>
    <row r="9997" spans="1:27" ht="9.75" outlineLevel="5" x14ac:dyDescent="0.2">
      <c r="A9997" s="130"/>
      <c r="B9997" s="131"/>
      <c r="C9997" s="131"/>
      <c r="D9997" s="132"/>
      <c r="E9997" s="136" t="s">
        <v>0</v>
      </c>
      <c r="F9997" s="159" t="s">
        <v>763</v>
      </c>
      <c r="G9997" s="159"/>
      <c r="H9997" s="160"/>
      <c r="I9997" s="161"/>
      <c r="J9997" s="162"/>
      <c r="K9997" s="134"/>
      <c r="L9997" s="134"/>
      <c r="M9997" s="134"/>
      <c r="N9997" s="134"/>
      <c r="O9997" s="135"/>
      <c r="P9997" s="135"/>
      <c r="Q9997" s="135"/>
      <c r="R9997" s="132"/>
      <c r="S9997" s="132"/>
      <c r="T9997" s="131"/>
      <c r="U9997" s="6"/>
      <c r="V9997" s="8"/>
      <c r="W9997" s="8"/>
      <c r="X9997" s="133" t="str">
        <f>F9997</f>
        <v>---</v>
      </c>
      <c r="Y9997" s="9"/>
      <c r="AA9997" s="11"/>
    </row>
    <row r="9998" spans="1:27" ht="7.5" customHeight="1" outlineLevel="5" x14ac:dyDescent="0.15">
      <c r="B9998" s="69"/>
      <c r="C9998" s="69"/>
      <c r="D9998" s="60"/>
      <c r="E9998" s="60"/>
      <c r="F9998" s="61"/>
      <c r="G9998" s="60"/>
      <c r="H9998" s="65"/>
      <c r="I9998" s="105"/>
      <c r="J9998" s="63"/>
      <c r="K9998" s="65"/>
      <c r="L9998" s="65"/>
      <c r="M9998" s="65"/>
      <c r="N9998" s="65"/>
      <c r="O9998" s="63"/>
      <c r="P9998" s="63"/>
      <c r="Q9998" s="63"/>
      <c r="R9998" s="60"/>
      <c r="S9998" s="60"/>
      <c r="T9998" s="69"/>
      <c r="U9998" s="8"/>
      <c r="X9998" s="60"/>
    </row>
    <row r="9999" spans="1:27" ht="11.25" outlineLevel="4" x14ac:dyDescent="0.2">
      <c r="A9999" s="4"/>
      <c r="B9999" s="120"/>
      <c r="C9999" s="121">
        <v>25</v>
      </c>
      <c r="D9999" s="122" t="s">
        <v>534</v>
      </c>
      <c r="E9999" s="123" t="s">
        <v>4218</v>
      </c>
      <c r="F9999" s="124" t="s">
        <v>4219</v>
      </c>
      <c r="G9999" s="122" t="s">
        <v>752</v>
      </c>
      <c r="H9999" s="125">
        <v>400</v>
      </c>
      <c r="I9999" s="126">
        <v>0</v>
      </c>
      <c r="J9999" s="127">
        <f>H9999*I9999</f>
        <v>0</v>
      </c>
      <c r="K9999" s="125"/>
      <c r="L9999" s="125">
        <f>H9999*K9999</f>
        <v>0</v>
      </c>
      <c r="M9999" s="125"/>
      <c r="N9999" s="125">
        <f>H9999*M9999</f>
        <v>0</v>
      </c>
      <c r="O9999" s="127">
        <v>15</v>
      </c>
      <c r="P9999" s="127">
        <f>J9999*(O9999/100)</f>
        <v>0</v>
      </c>
      <c r="Q9999" s="127">
        <f>J9999+P9999</f>
        <v>0</v>
      </c>
      <c r="R9999" s="128"/>
      <c r="S9999" s="128" t="s">
        <v>538</v>
      </c>
      <c r="T9999" s="129">
        <v>1</v>
      </c>
      <c r="U9999" s="8"/>
      <c r="V9999" s="8"/>
      <c r="W9999" s="8"/>
      <c r="X9999" s="60"/>
    </row>
    <row r="10000" spans="1:27" ht="9.75" outlineLevel="5" x14ac:dyDescent="0.2">
      <c r="A10000" s="130"/>
      <c r="B10000" s="131"/>
      <c r="C10000" s="131"/>
      <c r="D10000" s="132"/>
      <c r="E10000" s="136" t="s">
        <v>0</v>
      </c>
      <c r="F10000" s="159" t="s">
        <v>4220</v>
      </c>
      <c r="G10000" s="159"/>
      <c r="H10000" s="160"/>
      <c r="I10000" s="161"/>
      <c r="J10000" s="162"/>
      <c r="K10000" s="134"/>
      <c r="L10000" s="134"/>
      <c r="M10000" s="134"/>
      <c r="N10000" s="134"/>
      <c r="O10000" s="135"/>
      <c r="P10000" s="135"/>
      <c r="Q10000" s="135"/>
      <c r="R10000" s="132"/>
      <c r="S10000" s="132"/>
      <c r="T10000" s="131"/>
      <c r="U10000" s="6"/>
      <c r="V10000" s="8"/>
      <c r="W10000" s="8"/>
      <c r="X10000" s="133" t="str">
        <f>F10000</f>
        <v>Montáž trubek elektroinstalačních s nasunutím nebo našroubováním do krabic plastových ohebných, uložených pod omítku, vnější Ø přes 11 do 23 mm</v>
      </c>
      <c r="Y10000" s="9"/>
      <c r="AA10000" s="11"/>
    </row>
    <row r="10001" spans="1:27" ht="7.5" customHeight="1" outlineLevel="5" x14ac:dyDescent="0.15">
      <c r="B10001" s="69"/>
      <c r="C10001" s="69"/>
      <c r="D10001" s="60"/>
      <c r="E10001" s="60"/>
      <c r="F10001" s="61"/>
      <c r="G10001" s="60"/>
      <c r="H10001" s="65"/>
      <c r="I10001" s="105"/>
      <c r="J10001" s="63"/>
      <c r="K10001" s="65"/>
      <c r="L10001" s="65"/>
      <c r="M10001" s="65"/>
      <c r="N10001" s="65"/>
      <c r="O10001" s="63"/>
      <c r="P10001" s="63"/>
      <c r="Q10001" s="63"/>
      <c r="R10001" s="60"/>
      <c r="S10001" s="60"/>
      <c r="T10001" s="69"/>
      <c r="U10001" s="8"/>
      <c r="X10001" s="60"/>
    </row>
    <row r="10002" spans="1:27" ht="22.5" outlineLevel="4" x14ac:dyDescent="0.2">
      <c r="A10002" s="4"/>
      <c r="B10002" s="120"/>
      <c r="C10002" s="121">
        <v>26</v>
      </c>
      <c r="D10002" s="122" t="s">
        <v>760</v>
      </c>
      <c r="E10002" s="123" t="s">
        <v>4221</v>
      </c>
      <c r="F10002" s="124" t="s">
        <v>4222</v>
      </c>
      <c r="G10002" s="122" t="s">
        <v>3721</v>
      </c>
      <c r="H10002" s="125">
        <v>400</v>
      </c>
      <c r="I10002" s="126">
        <v>0</v>
      </c>
      <c r="J10002" s="127">
        <f>H10002*I10002</f>
        <v>0</v>
      </c>
      <c r="K10002" s="125"/>
      <c r="L10002" s="125">
        <f>H10002*K10002</f>
        <v>0</v>
      </c>
      <c r="M10002" s="125"/>
      <c r="N10002" s="125">
        <f>H10002*M10002</f>
        <v>0</v>
      </c>
      <c r="O10002" s="127">
        <v>15</v>
      </c>
      <c r="P10002" s="127">
        <f>J10002*(O10002/100)</f>
        <v>0</v>
      </c>
      <c r="Q10002" s="127">
        <f>J10002+P10002</f>
        <v>0</v>
      </c>
      <c r="R10002" s="128"/>
      <c r="S10002" s="128" t="s">
        <v>776</v>
      </c>
      <c r="T10002" s="129">
        <v>1</v>
      </c>
      <c r="U10002" s="8"/>
      <c r="V10002" s="8"/>
      <c r="W10002" s="8"/>
      <c r="X10002" s="60"/>
    </row>
    <row r="10003" spans="1:27" ht="9.75" outlineLevel="5" x14ac:dyDescent="0.2">
      <c r="A10003" s="130"/>
      <c r="B10003" s="131"/>
      <c r="C10003" s="131"/>
      <c r="D10003" s="132"/>
      <c r="E10003" s="136" t="s">
        <v>0</v>
      </c>
      <c r="F10003" s="159" t="s">
        <v>763</v>
      </c>
      <c r="G10003" s="159"/>
      <c r="H10003" s="160"/>
      <c r="I10003" s="161"/>
      <c r="J10003" s="162"/>
      <c r="K10003" s="134"/>
      <c r="L10003" s="134"/>
      <c r="M10003" s="134"/>
      <c r="N10003" s="134"/>
      <c r="O10003" s="135"/>
      <c r="P10003" s="135"/>
      <c r="Q10003" s="135"/>
      <c r="R10003" s="132"/>
      <c r="S10003" s="132"/>
      <c r="T10003" s="131"/>
      <c r="U10003" s="6"/>
      <c r="V10003" s="8"/>
      <c r="W10003" s="8"/>
      <c r="X10003" s="133" t="str">
        <f>F10003</f>
        <v>---</v>
      </c>
      <c r="Y10003" s="9"/>
      <c r="AA10003" s="11"/>
    </row>
    <row r="10004" spans="1:27" ht="7.5" customHeight="1" outlineLevel="5" x14ac:dyDescent="0.15">
      <c r="B10004" s="69"/>
      <c r="C10004" s="69"/>
      <c r="D10004" s="60"/>
      <c r="E10004" s="60"/>
      <c r="F10004" s="61"/>
      <c r="G10004" s="60"/>
      <c r="H10004" s="65"/>
      <c r="I10004" s="105"/>
      <c r="J10004" s="63"/>
      <c r="K10004" s="65"/>
      <c r="L10004" s="65"/>
      <c r="M10004" s="65"/>
      <c r="N10004" s="65"/>
      <c r="O10004" s="63"/>
      <c r="P10004" s="63"/>
      <c r="Q10004" s="63"/>
      <c r="R10004" s="60"/>
      <c r="S10004" s="60"/>
      <c r="T10004" s="69"/>
      <c r="U10004" s="8"/>
      <c r="X10004" s="60"/>
    </row>
    <row r="10005" spans="1:27" ht="11.25" outlineLevel="4" x14ac:dyDescent="0.2">
      <c r="A10005" s="4"/>
      <c r="B10005" s="120"/>
      <c r="C10005" s="121">
        <v>27</v>
      </c>
      <c r="D10005" s="122" t="s">
        <v>760</v>
      </c>
      <c r="E10005" s="123" t="s">
        <v>4223</v>
      </c>
      <c r="F10005" s="124" t="s">
        <v>4224</v>
      </c>
      <c r="G10005" s="122" t="s">
        <v>3854</v>
      </c>
      <c r="H10005" s="125">
        <v>1</v>
      </c>
      <c r="I10005" s="126">
        <v>0</v>
      </c>
      <c r="J10005" s="127">
        <f>H10005*I10005</f>
        <v>0</v>
      </c>
      <c r="K10005" s="125"/>
      <c r="L10005" s="125">
        <f>H10005*K10005</f>
        <v>0</v>
      </c>
      <c r="M10005" s="125"/>
      <c r="N10005" s="125">
        <f>H10005*M10005</f>
        <v>0</v>
      </c>
      <c r="O10005" s="127">
        <v>15</v>
      </c>
      <c r="P10005" s="127">
        <f>J10005*(O10005/100)</f>
        <v>0</v>
      </c>
      <c r="Q10005" s="127">
        <f>J10005+P10005</f>
        <v>0</v>
      </c>
      <c r="R10005" s="128"/>
      <c r="S10005" s="128" t="s">
        <v>776</v>
      </c>
      <c r="T10005" s="129">
        <v>1</v>
      </c>
      <c r="U10005" s="8"/>
      <c r="V10005" s="8"/>
      <c r="W10005" s="8"/>
      <c r="X10005" s="60"/>
    </row>
    <row r="10006" spans="1:27" ht="9.75" outlineLevel="5" x14ac:dyDescent="0.2">
      <c r="A10006" s="130"/>
      <c r="B10006" s="131"/>
      <c r="C10006" s="131"/>
      <c r="D10006" s="132"/>
      <c r="E10006" s="136" t="s">
        <v>0</v>
      </c>
      <c r="F10006" s="159" t="s">
        <v>763</v>
      </c>
      <c r="G10006" s="159"/>
      <c r="H10006" s="160"/>
      <c r="I10006" s="161"/>
      <c r="J10006" s="162"/>
      <c r="K10006" s="134"/>
      <c r="L10006" s="134"/>
      <c r="M10006" s="134"/>
      <c r="N10006" s="134"/>
      <c r="O10006" s="135"/>
      <c r="P10006" s="135"/>
      <c r="Q10006" s="135"/>
      <c r="R10006" s="132"/>
      <c r="S10006" s="132"/>
      <c r="T10006" s="131"/>
      <c r="U10006" s="6"/>
      <c r="V10006" s="8"/>
      <c r="W10006" s="8"/>
      <c r="X10006" s="133" t="str">
        <f>F10006</f>
        <v>---</v>
      </c>
      <c r="Y10006" s="9"/>
      <c r="AA10006" s="11"/>
    </row>
    <row r="10007" spans="1:27" ht="7.5" customHeight="1" outlineLevel="5" x14ac:dyDescent="0.15">
      <c r="B10007" s="69"/>
      <c r="C10007" s="69"/>
      <c r="D10007" s="60"/>
      <c r="E10007" s="60"/>
      <c r="F10007" s="61"/>
      <c r="G10007" s="60"/>
      <c r="H10007" s="65"/>
      <c r="I10007" s="105"/>
      <c r="J10007" s="63"/>
      <c r="K10007" s="65"/>
      <c r="L10007" s="65"/>
      <c r="M10007" s="65"/>
      <c r="N10007" s="65"/>
      <c r="O10007" s="63"/>
      <c r="P10007" s="63"/>
      <c r="Q10007" s="63"/>
      <c r="R10007" s="60"/>
      <c r="S10007" s="60"/>
      <c r="T10007" s="69"/>
      <c r="U10007" s="8"/>
      <c r="X10007" s="60"/>
    </row>
    <row r="10008" spans="1:27" ht="11.25" outlineLevel="4" x14ac:dyDescent="0.2">
      <c r="A10008" s="4"/>
      <c r="B10008" s="120"/>
      <c r="C10008" s="121">
        <v>28</v>
      </c>
      <c r="D10008" s="122" t="s">
        <v>534</v>
      </c>
      <c r="E10008" s="123" t="s">
        <v>4225</v>
      </c>
      <c r="F10008" s="124" t="s">
        <v>4226</v>
      </c>
      <c r="G10008" s="122" t="s">
        <v>724</v>
      </c>
      <c r="H10008" s="125">
        <v>1</v>
      </c>
      <c r="I10008" s="126">
        <v>0</v>
      </c>
      <c r="J10008" s="127">
        <f>H10008*I10008</f>
        <v>0</v>
      </c>
      <c r="K10008" s="125"/>
      <c r="L10008" s="125">
        <f>H10008*K10008</f>
        <v>0</v>
      </c>
      <c r="M10008" s="125"/>
      <c r="N10008" s="125">
        <f>H10008*M10008</f>
        <v>0</v>
      </c>
      <c r="O10008" s="127">
        <v>15</v>
      </c>
      <c r="P10008" s="127">
        <f>J10008*(O10008/100)</f>
        <v>0</v>
      </c>
      <c r="Q10008" s="127">
        <f>J10008+P10008</f>
        <v>0</v>
      </c>
      <c r="R10008" s="128"/>
      <c r="S10008" s="128" t="s">
        <v>538</v>
      </c>
      <c r="T10008" s="129">
        <v>1</v>
      </c>
      <c r="U10008" s="8"/>
      <c r="V10008" s="8"/>
      <c r="W10008" s="8"/>
      <c r="X10008" s="60"/>
    </row>
    <row r="10009" spans="1:27" ht="9.75" outlineLevel="5" x14ac:dyDescent="0.2">
      <c r="A10009" s="130"/>
      <c r="B10009" s="131"/>
      <c r="C10009" s="131"/>
      <c r="D10009" s="132"/>
      <c r="E10009" s="136" t="s">
        <v>0</v>
      </c>
      <c r="F10009" s="159" t="s">
        <v>4227</v>
      </c>
      <c r="G10009" s="159"/>
      <c r="H10009" s="160"/>
      <c r="I10009" s="161"/>
      <c r="J10009" s="162"/>
      <c r="K10009" s="134"/>
      <c r="L10009" s="134"/>
      <c r="M10009" s="134"/>
      <c r="N10009" s="134"/>
      <c r="O10009" s="135"/>
      <c r="P10009" s="135"/>
      <c r="Q10009" s="135"/>
      <c r="R10009" s="132"/>
      <c r="S10009" s="132"/>
      <c r="T10009" s="131"/>
      <c r="U10009" s="6"/>
      <c r="V10009" s="8"/>
      <c r="W10009" s="8"/>
      <c r="X10009" s="133" t="str">
        <f>F10009</f>
        <v>Montáž domovního telefonu napájecího modulu na DIN lištu</v>
      </c>
      <c r="Y10009" s="9"/>
      <c r="AA10009" s="11"/>
    </row>
    <row r="10010" spans="1:27" ht="7.5" customHeight="1" outlineLevel="5" x14ac:dyDescent="0.15">
      <c r="B10010" s="69"/>
      <c r="C10010" s="69"/>
      <c r="D10010" s="60"/>
      <c r="E10010" s="60"/>
      <c r="F10010" s="61"/>
      <c r="G10010" s="60"/>
      <c r="H10010" s="65"/>
      <c r="I10010" s="105"/>
      <c r="J10010" s="63"/>
      <c r="K10010" s="65"/>
      <c r="L10010" s="65"/>
      <c r="M10010" s="65"/>
      <c r="N10010" s="65"/>
      <c r="O10010" s="63"/>
      <c r="P10010" s="63"/>
      <c r="Q10010" s="63"/>
      <c r="R10010" s="60"/>
      <c r="S10010" s="60"/>
      <c r="T10010" s="69"/>
      <c r="U10010" s="8"/>
      <c r="X10010" s="60"/>
    </row>
    <row r="10011" spans="1:27" ht="11.25" outlineLevel="4" x14ac:dyDescent="0.2">
      <c r="A10011" s="4"/>
      <c r="B10011" s="120"/>
      <c r="C10011" s="121">
        <v>29</v>
      </c>
      <c r="D10011" s="122" t="s">
        <v>534</v>
      </c>
      <c r="E10011" s="123" t="s">
        <v>4228</v>
      </c>
      <c r="F10011" s="124" t="s">
        <v>4229</v>
      </c>
      <c r="G10011" s="122" t="s">
        <v>724</v>
      </c>
      <c r="H10011" s="125">
        <v>3</v>
      </c>
      <c r="I10011" s="126">
        <v>0</v>
      </c>
      <c r="J10011" s="127">
        <f>H10011*I10011</f>
        <v>0</v>
      </c>
      <c r="K10011" s="125"/>
      <c r="L10011" s="125">
        <f>H10011*K10011</f>
        <v>0</v>
      </c>
      <c r="M10011" s="125"/>
      <c r="N10011" s="125">
        <f>H10011*M10011</f>
        <v>0</v>
      </c>
      <c r="O10011" s="127">
        <v>15</v>
      </c>
      <c r="P10011" s="127">
        <f>J10011*(O10011/100)</f>
        <v>0</v>
      </c>
      <c r="Q10011" s="127">
        <f>J10011+P10011</f>
        <v>0</v>
      </c>
      <c r="R10011" s="128"/>
      <c r="S10011" s="128" t="s">
        <v>538</v>
      </c>
      <c r="T10011" s="129">
        <v>1</v>
      </c>
      <c r="U10011" s="8"/>
      <c r="V10011" s="8"/>
      <c r="W10011" s="8"/>
      <c r="X10011" s="60"/>
    </row>
    <row r="10012" spans="1:27" ht="9.75" outlineLevel="5" x14ac:dyDescent="0.2">
      <c r="A10012" s="130"/>
      <c r="B10012" s="131"/>
      <c r="C10012" s="131"/>
      <c r="D10012" s="132"/>
      <c r="E10012" s="136" t="s">
        <v>0</v>
      </c>
      <c r="F10012" s="159" t="s">
        <v>4230</v>
      </c>
      <c r="G10012" s="159"/>
      <c r="H10012" s="160"/>
      <c r="I10012" s="161"/>
      <c r="J10012" s="162"/>
      <c r="K10012" s="134"/>
      <c r="L10012" s="134"/>
      <c r="M10012" s="134"/>
      <c r="N10012" s="134"/>
      <c r="O10012" s="135"/>
      <c r="P10012" s="135"/>
      <c r="Q10012" s="135"/>
      <c r="R10012" s="132"/>
      <c r="S10012" s="132"/>
      <c r="T10012" s="131"/>
      <c r="U10012" s="6"/>
      <c r="V10012" s="8"/>
      <c r="W10012" s="8"/>
      <c r="X10012" s="133" t="str">
        <f>F10012</f>
        <v>Montáž domovního telefonu elektroinstalační krabice pod tablo</v>
      </c>
      <c r="Y10012" s="9"/>
      <c r="AA10012" s="11"/>
    </row>
    <row r="10013" spans="1:27" ht="7.5" customHeight="1" outlineLevel="5" x14ac:dyDescent="0.15">
      <c r="B10013" s="69"/>
      <c r="C10013" s="69"/>
      <c r="D10013" s="60"/>
      <c r="E10013" s="60"/>
      <c r="F10013" s="61"/>
      <c r="G10013" s="60"/>
      <c r="H10013" s="65"/>
      <c r="I10013" s="105"/>
      <c r="J10013" s="63"/>
      <c r="K10013" s="65"/>
      <c r="L10013" s="65"/>
      <c r="M10013" s="65"/>
      <c r="N10013" s="65"/>
      <c r="O10013" s="63"/>
      <c r="P10013" s="63"/>
      <c r="Q10013" s="63"/>
      <c r="R10013" s="60"/>
      <c r="S10013" s="60"/>
      <c r="T10013" s="69"/>
      <c r="U10013" s="8"/>
      <c r="X10013" s="60"/>
    </row>
    <row r="10014" spans="1:27" ht="11.25" outlineLevel="4" x14ac:dyDescent="0.2">
      <c r="A10014" s="4"/>
      <c r="B10014" s="120"/>
      <c r="C10014" s="121">
        <v>30</v>
      </c>
      <c r="D10014" s="122" t="s">
        <v>534</v>
      </c>
      <c r="E10014" s="123" t="s">
        <v>4231</v>
      </c>
      <c r="F10014" s="124" t="s">
        <v>4232</v>
      </c>
      <c r="G10014" s="122" t="s">
        <v>724</v>
      </c>
      <c r="H10014" s="125">
        <v>3</v>
      </c>
      <c r="I10014" s="126">
        <v>0</v>
      </c>
      <c r="J10014" s="127">
        <f>H10014*I10014</f>
        <v>0</v>
      </c>
      <c r="K10014" s="125"/>
      <c r="L10014" s="125">
        <f>H10014*K10014</f>
        <v>0</v>
      </c>
      <c r="M10014" s="125"/>
      <c r="N10014" s="125">
        <f>H10014*M10014</f>
        <v>0</v>
      </c>
      <c r="O10014" s="127">
        <v>15</v>
      </c>
      <c r="P10014" s="127">
        <f>J10014*(O10014/100)</f>
        <v>0</v>
      </c>
      <c r="Q10014" s="127">
        <f>J10014+P10014</f>
        <v>0</v>
      </c>
      <c r="R10014" s="128"/>
      <c r="S10014" s="128" t="s">
        <v>538</v>
      </c>
      <c r="T10014" s="129">
        <v>1</v>
      </c>
      <c r="U10014" s="8"/>
      <c r="V10014" s="8"/>
      <c r="W10014" s="8"/>
      <c r="X10014" s="60"/>
    </row>
    <row r="10015" spans="1:27" ht="9.75" outlineLevel="5" x14ac:dyDescent="0.2">
      <c r="A10015" s="130"/>
      <c r="B10015" s="131"/>
      <c r="C10015" s="131"/>
      <c r="D10015" s="132"/>
      <c r="E10015" s="136" t="s">
        <v>0</v>
      </c>
      <c r="F10015" s="159" t="s">
        <v>4233</v>
      </c>
      <c r="G10015" s="159"/>
      <c r="H10015" s="160"/>
      <c r="I10015" s="161"/>
      <c r="J10015" s="162"/>
      <c r="K10015" s="134"/>
      <c r="L10015" s="134"/>
      <c r="M10015" s="134"/>
      <c r="N10015" s="134"/>
      <c r="O10015" s="135"/>
      <c r="P10015" s="135"/>
      <c r="Q10015" s="135"/>
      <c r="R10015" s="132"/>
      <c r="S10015" s="132"/>
      <c r="T10015" s="131"/>
      <c r="U10015" s="6"/>
      <c r="V10015" s="8"/>
      <c r="W10015" s="8"/>
      <c r="X10015" s="133" t="str">
        <f>F10015</f>
        <v>Montáž domovního telefonu komunikačního tabla</v>
      </c>
      <c r="Y10015" s="9"/>
      <c r="AA10015" s="11"/>
    </row>
    <row r="10016" spans="1:27" ht="7.5" customHeight="1" outlineLevel="5" x14ac:dyDescent="0.15">
      <c r="B10016" s="69"/>
      <c r="C10016" s="69"/>
      <c r="D10016" s="60"/>
      <c r="E10016" s="60"/>
      <c r="F10016" s="61"/>
      <c r="G10016" s="60"/>
      <c r="H10016" s="65"/>
      <c r="I10016" s="105"/>
      <c r="J10016" s="63"/>
      <c r="K10016" s="65"/>
      <c r="L10016" s="65"/>
      <c r="M10016" s="65"/>
      <c r="N10016" s="65"/>
      <c r="O10016" s="63"/>
      <c r="P10016" s="63"/>
      <c r="Q10016" s="63"/>
      <c r="R10016" s="60"/>
      <c r="S10016" s="60"/>
      <c r="T10016" s="69"/>
      <c r="U10016" s="8"/>
      <c r="X10016" s="60"/>
    </row>
    <row r="10017" spans="1:27" ht="11.25" outlineLevel="4" x14ac:dyDescent="0.2">
      <c r="A10017" s="4"/>
      <c r="B10017" s="120"/>
      <c r="C10017" s="121">
        <v>31</v>
      </c>
      <c r="D10017" s="122" t="s">
        <v>534</v>
      </c>
      <c r="E10017" s="123" t="s">
        <v>4234</v>
      </c>
      <c r="F10017" s="124" t="s">
        <v>4235</v>
      </c>
      <c r="G10017" s="122" t="s">
        <v>724</v>
      </c>
      <c r="H10017" s="125">
        <v>6</v>
      </c>
      <c r="I10017" s="126">
        <v>0</v>
      </c>
      <c r="J10017" s="127">
        <f>H10017*I10017</f>
        <v>0</v>
      </c>
      <c r="K10017" s="125"/>
      <c r="L10017" s="125">
        <f>H10017*K10017</f>
        <v>0</v>
      </c>
      <c r="M10017" s="125"/>
      <c r="N10017" s="125">
        <f>H10017*M10017</f>
        <v>0</v>
      </c>
      <c r="O10017" s="127">
        <v>15</v>
      </c>
      <c r="P10017" s="127">
        <f>J10017*(O10017/100)</f>
        <v>0</v>
      </c>
      <c r="Q10017" s="127">
        <f>J10017+P10017</f>
        <v>0</v>
      </c>
      <c r="R10017" s="128"/>
      <c r="S10017" s="128" t="s">
        <v>538</v>
      </c>
      <c r="T10017" s="129">
        <v>1</v>
      </c>
      <c r="U10017" s="8"/>
      <c r="V10017" s="8"/>
      <c r="W10017" s="8"/>
      <c r="X10017" s="60"/>
    </row>
    <row r="10018" spans="1:27" ht="9.75" outlineLevel="5" x14ac:dyDescent="0.2">
      <c r="A10018" s="130"/>
      <c r="B10018" s="131"/>
      <c r="C10018" s="131"/>
      <c r="D10018" s="132"/>
      <c r="E10018" s="136" t="s">
        <v>0</v>
      </c>
      <c r="F10018" s="159" t="s">
        <v>4236</v>
      </c>
      <c r="G10018" s="159"/>
      <c r="H10018" s="160"/>
      <c r="I10018" s="161"/>
      <c r="J10018" s="162"/>
      <c r="K10018" s="134"/>
      <c r="L10018" s="134"/>
      <c r="M10018" s="134"/>
      <c r="N10018" s="134"/>
      <c r="O10018" s="135"/>
      <c r="P10018" s="135"/>
      <c r="Q10018" s="135"/>
      <c r="R10018" s="132"/>
      <c r="S10018" s="132"/>
      <c r="T10018" s="131"/>
      <c r="U10018" s="6"/>
      <c r="V10018" s="8"/>
      <c r="W10018" s="8"/>
      <c r="X10018" s="133" t="str">
        <f>F10018</f>
        <v>Montáž domovního telefonu nástěnného audio/video telefonu</v>
      </c>
      <c r="Y10018" s="9"/>
      <c r="AA10018" s="11"/>
    </row>
    <row r="10019" spans="1:27" ht="7.5" customHeight="1" outlineLevel="5" x14ac:dyDescent="0.15">
      <c r="B10019" s="69"/>
      <c r="C10019" s="69"/>
      <c r="D10019" s="60"/>
      <c r="E10019" s="60"/>
      <c r="F10019" s="61"/>
      <c r="G10019" s="60"/>
      <c r="H10019" s="65"/>
      <c r="I10019" s="105"/>
      <c r="J10019" s="63"/>
      <c r="K10019" s="65"/>
      <c r="L10019" s="65"/>
      <c r="M10019" s="65"/>
      <c r="N10019" s="65"/>
      <c r="O10019" s="63"/>
      <c r="P10019" s="63"/>
      <c r="Q10019" s="63"/>
      <c r="R10019" s="60"/>
      <c r="S10019" s="60"/>
      <c r="T10019" s="69"/>
      <c r="U10019" s="8"/>
      <c r="X10019" s="60"/>
    </row>
    <row r="10020" spans="1:27" ht="11.25" outlineLevel="4" x14ac:dyDescent="0.2">
      <c r="A10020" s="4"/>
      <c r="B10020" s="120"/>
      <c r="C10020" s="121">
        <v>32</v>
      </c>
      <c r="D10020" s="122" t="s">
        <v>534</v>
      </c>
      <c r="E10020" s="123" t="s">
        <v>4237</v>
      </c>
      <c r="F10020" s="124" t="s">
        <v>4238</v>
      </c>
      <c r="G10020" s="122" t="s">
        <v>724</v>
      </c>
      <c r="H10020" s="125">
        <v>1</v>
      </c>
      <c r="I10020" s="126">
        <v>0</v>
      </c>
      <c r="J10020" s="127">
        <f>H10020*I10020</f>
        <v>0</v>
      </c>
      <c r="K10020" s="125"/>
      <c r="L10020" s="125">
        <f>H10020*K10020</f>
        <v>0</v>
      </c>
      <c r="M10020" s="125"/>
      <c r="N10020" s="125">
        <f>H10020*M10020</f>
        <v>0</v>
      </c>
      <c r="O10020" s="127">
        <v>15</v>
      </c>
      <c r="P10020" s="127">
        <f>J10020*(O10020/100)</f>
        <v>0</v>
      </c>
      <c r="Q10020" s="127">
        <f>J10020+P10020</f>
        <v>0</v>
      </c>
      <c r="R10020" s="128"/>
      <c r="S10020" s="128" t="s">
        <v>538</v>
      </c>
      <c r="T10020" s="129">
        <v>1</v>
      </c>
      <c r="U10020" s="8"/>
      <c r="V10020" s="8"/>
      <c r="W10020" s="8"/>
      <c r="X10020" s="60"/>
    </row>
    <row r="10021" spans="1:27" ht="9.75" outlineLevel="5" x14ac:dyDescent="0.2">
      <c r="A10021" s="130"/>
      <c r="B10021" s="131"/>
      <c r="C10021" s="131"/>
      <c r="D10021" s="132"/>
      <c r="E10021" s="136" t="s">
        <v>0</v>
      </c>
      <c r="F10021" s="159" t="s">
        <v>4239</v>
      </c>
      <c r="G10021" s="159"/>
      <c r="H10021" s="160"/>
      <c r="I10021" s="161"/>
      <c r="J10021" s="162"/>
      <c r="K10021" s="134"/>
      <c r="L10021" s="134"/>
      <c r="M10021" s="134"/>
      <c r="N10021" s="134"/>
      <c r="O10021" s="135"/>
      <c r="P10021" s="135"/>
      <c r="Q10021" s="135"/>
      <c r="R10021" s="132"/>
      <c r="S10021" s="132"/>
      <c r="T10021" s="131"/>
      <c r="U10021" s="6"/>
      <c r="V10021" s="8"/>
      <c r="W10021" s="8"/>
      <c r="X10021" s="133" t="str">
        <f>F10021</f>
        <v>Montáž elektricky ovládaných zámků ostatní prvky napájecího zdroje</v>
      </c>
      <c r="Y10021" s="9"/>
      <c r="AA10021" s="11"/>
    </row>
    <row r="10022" spans="1:27" ht="7.5" customHeight="1" outlineLevel="5" x14ac:dyDescent="0.15">
      <c r="B10022" s="69"/>
      <c r="C10022" s="69"/>
      <c r="D10022" s="60"/>
      <c r="E10022" s="60"/>
      <c r="F10022" s="61"/>
      <c r="G10022" s="60"/>
      <c r="H10022" s="65"/>
      <c r="I10022" s="105"/>
      <c r="J10022" s="63"/>
      <c r="K10022" s="65"/>
      <c r="L10022" s="65"/>
      <c r="M10022" s="65"/>
      <c r="N10022" s="65"/>
      <c r="O10022" s="63"/>
      <c r="P10022" s="63"/>
      <c r="Q10022" s="63"/>
      <c r="R10022" s="60"/>
      <c r="S10022" s="60"/>
      <c r="T10022" s="69"/>
      <c r="U10022" s="8"/>
      <c r="X10022" s="60"/>
    </row>
    <row r="10023" spans="1:27" ht="11.25" outlineLevel="4" x14ac:dyDescent="0.2">
      <c r="A10023" s="4"/>
      <c r="B10023" s="120"/>
      <c r="C10023" s="121">
        <v>33</v>
      </c>
      <c r="D10023" s="122" t="s">
        <v>760</v>
      </c>
      <c r="E10023" s="123" t="s">
        <v>4240</v>
      </c>
      <c r="F10023" s="124" t="s">
        <v>4241</v>
      </c>
      <c r="G10023" s="122" t="s">
        <v>3854</v>
      </c>
      <c r="H10023" s="125">
        <v>1</v>
      </c>
      <c r="I10023" s="126">
        <v>0</v>
      </c>
      <c r="J10023" s="127">
        <f>H10023*I10023</f>
        <v>0</v>
      </c>
      <c r="K10023" s="125"/>
      <c r="L10023" s="125">
        <f>H10023*K10023</f>
        <v>0</v>
      </c>
      <c r="M10023" s="125"/>
      <c r="N10023" s="125">
        <f>H10023*M10023</f>
        <v>0</v>
      </c>
      <c r="O10023" s="127">
        <v>15</v>
      </c>
      <c r="P10023" s="127">
        <f>J10023*(O10023/100)</f>
        <v>0</v>
      </c>
      <c r="Q10023" s="127">
        <f>J10023+P10023</f>
        <v>0</v>
      </c>
      <c r="R10023" s="128"/>
      <c r="S10023" s="128" t="s">
        <v>776</v>
      </c>
      <c r="T10023" s="129">
        <v>1</v>
      </c>
      <c r="U10023" s="8"/>
      <c r="V10023" s="8"/>
      <c r="W10023" s="8"/>
      <c r="X10023" s="60"/>
    </row>
    <row r="10024" spans="1:27" ht="9.75" outlineLevel="5" x14ac:dyDescent="0.2">
      <c r="A10024" s="130"/>
      <c r="B10024" s="131"/>
      <c r="C10024" s="131"/>
      <c r="D10024" s="132"/>
      <c r="E10024" s="136" t="s">
        <v>0</v>
      </c>
      <c r="F10024" s="159" t="s">
        <v>763</v>
      </c>
      <c r="G10024" s="159"/>
      <c r="H10024" s="160"/>
      <c r="I10024" s="161"/>
      <c r="J10024" s="162"/>
      <c r="K10024" s="134"/>
      <c r="L10024" s="134"/>
      <c r="M10024" s="134"/>
      <c r="N10024" s="134"/>
      <c r="O10024" s="135"/>
      <c r="P10024" s="135"/>
      <c r="Q10024" s="135"/>
      <c r="R10024" s="132"/>
      <c r="S10024" s="132"/>
      <c r="T10024" s="131"/>
      <c r="U10024" s="6"/>
      <c r="V10024" s="8"/>
      <c r="W10024" s="8"/>
      <c r="X10024" s="133" t="str">
        <f>F10024</f>
        <v>---</v>
      </c>
      <c r="Y10024" s="9"/>
      <c r="AA10024" s="11"/>
    </row>
    <row r="10025" spans="1:27" ht="7.5" customHeight="1" outlineLevel="5" x14ac:dyDescent="0.15">
      <c r="B10025" s="69"/>
      <c r="C10025" s="69"/>
      <c r="D10025" s="60"/>
      <c r="E10025" s="60"/>
      <c r="F10025" s="61"/>
      <c r="G10025" s="60"/>
      <c r="H10025" s="65"/>
      <c r="I10025" s="105"/>
      <c r="J10025" s="63"/>
      <c r="K10025" s="65"/>
      <c r="L10025" s="65"/>
      <c r="M10025" s="65"/>
      <c r="N10025" s="65"/>
      <c r="O10025" s="63"/>
      <c r="P10025" s="63"/>
      <c r="Q10025" s="63"/>
      <c r="R10025" s="60"/>
      <c r="S10025" s="60"/>
      <c r="T10025" s="69"/>
      <c r="U10025" s="8"/>
      <c r="X10025" s="60"/>
    </row>
    <row r="10026" spans="1:27" ht="11.25" outlineLevel="4" x14ac:dyDescent="0.2">
      <c r="A10026" s="4"/>
      <c r="B10026" s="120"/>
      <c r="C10026" s="121">
        <v>34</v>
      </c>
      <c r="D10026" s="122" t="s">
        <v>760</v>
      </c>
      <c r="E10026" s="123" t="s">
        <v>4325</v>
      </c>
      <c r="F10026" s="124" t="s">
        <v>4326</v>
      </c>
      <c r="G10026" s="122" t="s">
        <v>3656</v>
      </c>
      <c r="H10026" s="125">
        <v>1</v>
      </c>
      <c r="I10026" s="126">
        <v>0</v>
      </c>
      <c r="J10026" s="127">
        <f>H10026*I10026</f>
        <v>0</v>
      </c>
      <c r="K10026" s="125"/>
      <c r="L10026" s="125">
        <f>H10026*K10026</f>
        <v>0</v>
      </c>
      <c r="M10026" s="125"/>
      <c r="N10026" s="125">
        <f>H10026*M10026</f>
        <v>0</v>
      </c>
      <c r="O10026" s="127">
        <v>15</v>
      </c>
      <c r="P10026" s="127">
        <f>J10026*(O10026/100)</f>
        <v>0</v>
      </c>
      <c r="Q10026" s="127">
        <f>J10026+P10026</f>
        <v>0</v>
      </c>
      <c r="R10026" s="128"/>
      <c r="S10026" s="128" t="s">
        <v>776</v>
      </c>
      <c r="T10026" s="129">
        <v>1</v>
      </c>
      <c r="U10026" s="8"/>
      <c r="V10026" s="8"/>
      <c r="W10026" s="8"/>
      <c r="X10026" s="60"/>
    </row>
    <row r="10027" spans="1:27" ht="9.75" outlineLevel="5" x14ac:dyDescent="0.2">
      <c r="A10027" s="130"/>
      <c r="B10027" s="131"/>
      <c r="C10027" s="131"/>
      <c r="D10027" s="132"/>
      <c r="E10027" s="136" t="s">
        <v>0</v>
      </c>
      <c r="F10027" s="159" t="s">
        <v>763</v>
      </c>
      <c r="G10027" s="159"/>
      <c r="H10027" s="160"/>
      <c r="I10027" s="161"/>
      <c r="J10027" s="162"/>
      <c r="K10027" s="134"/>
      <c r="L10027" s="134"/>
      <c r="M10027" s="134"/>
      <c r="N10027" s="134"/>
      <c r="O10027" s="135"/>
      <c r="P10027" s="135"/>
      <c r="Q10027" s="135"/>
      <c r="R10027" s="132"/>
      <c r="S10027" s="132"/>
      <c r="T10027" s="131"/>
      <c r="U10027" s="6"/>
      <c r="V10027" s="8"/>
      <c r="W10027" s="8"/>
      <c r="X10027" s="133" t="str">
        <f>F10027</f>
        <v>---</v>
      </c>
      <c r="Y10027" s="9"/>
      <c r="AA10027" s="11"/>
    </row>
    <row r="10028" spans="1:27" ht="7.5" customHeight="1" outlineLevel="5" x14ac:dyDescent="0.15">
      <c r="B10028" s="69"/>
      <c r="C10028" s="69"/>
      <c r="D10028" s="60"/>
      <c r="E10028" s="60"/>
      <c r="F10028" s="61"/>
      <c r="G10028" s="60"/>
      <c r="H10028" s="65"/>
      <c r="I10028" s="105"/>
      <c r="J10028" s="63"/>
      <c r="K10028" s="65"/>
      <c r="L10028" s="65"/>
      <c r="M10028" s="65"/>
      <c r="N10028" s="65"/>
      <c r="O10028" s="63"/>
      <c r="P10028" s="63"/>
      <c r="Q10028" s="63"/>
      <c r="R10028" s="60"/>
      <c r="S10028" s="60"/>
      <c r="T10028" s="69"/>
      <c r="U10028" s="8"/>
      <c r="X10028" s="60"/>
    </row>
    <row r="10029" spans="1:27" outlineLevel="4" x14ac:dyDescent="0.15">
      <c r="B10029" s="6"/>
      <c r="C10029" s="6"/>
      <c r="D10029" s="6"/>
      <c r="E10029" s="6"/>
      <c r="F10029" s="6"/>
      <c r="G10029" s="6"/>
      <c r="H10029" s="6"/>
      <c r="I10029" s="8"/>
      <c r="J10029" s="8"/>
      <c r="K10029" s="6"/>
      <c r="L10029" s="6"/>
      <c r="M10029" s="6"/>
      <c r="N10029" s="6"/>
      <c r="O10029" s="6"/>
      <c r="P10029" s="8"/>
      <c r="Q10029" s="8"/>
      <c r="R10029" s="8"/>
      <c r="S10029" s="6"/>
      <c r="T10029" s="6"/>
      <c r="X10029" s="6"/>
    </row>
    <row r="10030" spans="1:27" ht="11.25" outlineLevel="3" x14ac:dyDescent="0.2">
      <c r="A10030" s="96" t="s">
        <v>369</v>
      </c>
      <c r="B10030" s="100">
        <v>4</v>
      </c>
      <c r="C10030" s="114"/>
      <c r="D10030" s="115" t="s">
        <v>533</v>
      </c>
      <c r="E10030" s="115"/>
      <c r="F10030" s="116" t="s">
        <v>222</v>
      </c>
      <c r="G10030" s="115"/>
      <c r="H10030" s="117"/>
      <c r="I10030" s="118"/>
      <c r="J10030" s="98">
        <f>SUBTOTAL(9,J10031:J10094)</f>
        <v>0</v>
      </c>
      <c r="K10030" s="117"/>
      <c r="L10030" s="99">
        <f>SUBTOTAL(9,L10031:L10094)</f>
        <v>0</v>
      </c>
      <c r="M10030" s="117"/>
      <c r="N10030" s="99">
        <f>SUBTOTAL(9,N10031:N10094)</f>
        <v>0</v>
      </c>
      <c r="O10030" s="119"/>
      <c r="P10030" s="98">
        <f>SUBTOTAL(9,P10031:P10094)</f>
        <v>0</v>
      </c>
      <c r="Q10030" s="98">
        <f>SUBTOTAL(9,Q10031:Q10094)</f>
        <v>0</v>
      </c>
      <c r="R10030" s="115"/>
      <c r="S10030" s="115"/>
      <c r="T10030" s="100">
        <f>SUBTOTAL(9,T10031:T10094)</f>
        <v>21</v>
      </c>
      <c r="U10030" s="6"/>
      <c r="V10030" s="8"/>
      <c r="W10030" s="8"/>
      <c r="X10030" s="60"/>
    </row>
    <row r="10031" spans="1:27" ht="33.75" outlineLevel="4" x14ac:dyDescent="0.2">
      <c r="A10031" s="4"/>
      <c r="B10031" s="120"/>
      <c r="C10031" s="121">
        <v>1</v>
      </c>
      <c r="D10031" s="122" t="s">
        <v>760</v>
      </c>
      <c r="E10031" s="123" t="s">
        <v>4242</v>
      </c>
      <c r="F10031" s="124" t="s">
        <v>4243</v>
      </c>
      <c r="G10031" s="122" t="s">
        <v>3656</v>
      </c>
      <c r="H10031" s="125">
        <v>1</v>
      </c>
      <c r="I10031" s="126">
        <v>0</v>
      </c>
      <c r="J10031" s="127">
        <f>H10031*I10031</f>
        <v>0</v>
      </c>
      <c r="K10031" s="125"/>
      <c r="L10031" s="125">
        <f>H10031*K10031</f>
        <v>0</v>
      </c>
      <c r="M10031" s="125"/>
      <c r="N10031" s="125">
        <f>H10031*M10031</f>
        <v>0</v>
      </c>
      <c r="O10031" s="127">
        <v>15</v>
      </c>
      <c r="P10031" s="127">
        <f>J10031*(O10031/100)</f>
        <v>0</v>
      </c>
      <c r="Q10031" s="127">
        <f>J10031+P10031</f>
        <v>0</v>
      </c>
      <c r="R10031" s="128"/>
      <c r="S10031" s="128" t="s">
        <v>776</v>
      </c>
      <c r="T10031" s="129">
        <v>1</v>
      </c>
      <c r="U10031" s="8"/>
      <c r="V10031" s="8"/>
      <c r="W10031" s="8"/>
      <c r="X10031" s="60"/>
    </row>
    <row r="10032" spans="1:27" ht="9.75" outlineLevel="5" x14ac:dyDescent="0.2">
      <c r="A10032" s="130"/>
      <c r="B10032" s="131"/>
      <c r="C10032" s="131"/>
      <c r="D10032" s="132"/>
      <c r="E10032" s="136" t="s">
        <v>0</v>
      </c>
      <c r="F10032" s="159" t="s">
        <v>763</v>
      </c>
      <c r="G10032" s="159"/>
      <c r="H10032" s="160"/>
      <c r="I10032" s="161"/>
      <c r="J10032" s="162"/>
      <c r="K10032" s="134"/>
      <c r="L10032" s="134"/>
      <c r="M10032" s="134"/>
      <c r="N10032" s="134"/>
      <c r="O10032" s="135"/>
      <c r="P10032" s="135"/>
      <c r="Q10032" s="135"/>
      <c r="R10032" s="132"/>
      <c r="S10032" s="132"/>
      <c r="T10032" s="131"/>
      <c r="U10032" s="6"/>
      <c r="V10032" s="8"/>
      <c r="W10032" s="8"/>
      <c r="X10032" s="133" t="str">
        <f>F10032</f>
        <v>---</v>
      </c>
      <c r="Y10032" s="9"/>
      <c r="AA10032" s="11"/>
    </row>
    <row r="10033" spans="1:27" ht="7.5" customHeight="1" outlineLevel="5" x14ac:dyDescent="0.15">
      <c r="B10033" s="69"/>
      <c r="C10033" s="69"/>
      <c r="D10033" s="60"/>
      <c r="E10033" s="60"/>
      <c r="F10033" s="61"/>
      <c r="G10033" s="60"/>
      <c r="H10033" s="65"/>
      <c r="I10033" s="105"/>
      <c r="J10033" s="63"/>
      <c r="K10033" s="65"/>
      <c r="L10033" s="65"/>
      <c r="M10033" s="65"/>
      <c r="N10033" s="65"/>
      <c r="O10033" s="63"/>
      <c r="P10033" s="63"/>
      <c r="Q10033" s="63"/>
      <c r="R10033" s="60"/>
      <c r="S10033" s="60"/>
      <c r="T10033" s="69"/>
      <c r="U10033" s="8"/>
      <c r="X10033" s="60"/>
    </row>
    <row r="10034" spans="1:27" ht="22.5" outlineLevel="4" x14ac:dyDescent="0.2">
      <c r="A10034" s="4"/>
      <c r="B10034" s="120"/>
      <c r="C10034" s="121">
        <v>2</v>
      </c>
      <c r="D10034" s="122" t="s">
        <v>760</v>
      </c>
      <c r="E10034" s="123" t="s">
        <v>4244</v>
      </c>
      <c r="F10034" s="124" t="s">
        <v>4245</v>
      </c>
      <c r="G10034" s="122" t="s">
        <v>3656</v>
      </c>
      <c r="H10034" s="125">
        <v>1</v>
      </c>
      <c r="I10034" s="126">
        <v>0</v>
      </c>
      <c r="J10034" s="127">
        <f>H10034*I10034</f>
        <v>0</v>
      </c>
      <c r="K10034" s="125"/>
      <c r="L10034" s="125">
        <f>H10034*K10034</f>
        <v>0</v>
      </c>
      <c r="M10034" s="125"/>
      <c r="N10034" s="125">
        <f>H10034*M10034</f>
        <v>0</v>
      </c>
      <c r="O10034" s="127">
        <v>15</v>
      </c>
      <c r="P10034" s="127">
        <f>J10034*(O10034/100)</f>
        <v>0</v>
      </c>
      <c r="Q10034" s="127">
        <f>J10034+P10034</f>
        <v>0</v>
      </c>
      <c r="R10034" s="128"/>
      <c r="S10034" s="128" t="s">
        <v>776</v>
      </c>
      <c r="T10034" s="129">
        <v>1</v>
      </c>
      <c r="U10034" s="8"/>
      <c r="V10034" s="8"/>
      <c r="W10034" s="8"/>
      <c r="X10034" s="60"/>
    </row>
    <row r="10035" spans="1:27" ht="9.75" outlineLevel="5" x14ac:dyDescent="0.2">
      <c r="A10035" s="130"/>
      <c r="B10035" s="131"/>
      <c r="C10035" s="131"/>
      <c r="D10035" s="132"/>
      <c r="E10035" s="136" t="s">
        <v>0</v>
      </c>
      <c r="F10035" s="159" t="s">
        <v>763</v>
      </c>
      <c r="G10035" s="159"/>
      <c r="H10035" s="160"/>
      <c r="I10035" s="161"/>
      <c r="J10035" s="162"/>
      <c r="K10035" s="134"/>
      <c r="L10035" s="134"/>
      <c r="M10035" s="134"/>
      <c r="N10035" s="134"/>
      <c r="O10035" s="135"/>
      <c r="P10035" s="135"/>
      <c r="Q10035" s="135"/>
      <c r="R10035" s="132"/>
      <c r="S10035" s="132"/>
      <c r="T10035" s="131"/>
      <c r="U10035" s="6"/>
      <c r="V10035" s="8"/>
      <c r="W10035" s="8"/>
      <c r="X10035" s="133" t="str">
        <f>F10035</f>
        <v>---</v>
      </c>
      <c r="Y10035" s="9"/>
      <c r="AA10035" s="11"/>
    </row>
    <row r="10036" spans="1:27" ht="7.5" customHeight="1" outlineLevel="5" x14ac:dyDescent="0.15">
      <c r="B10036" s="69"/>
      <c r="C10036" s="69"/>
      <c r="D10036" s="60"/>
      <c r="E10036" s="60"/>
      <c r="F10036" s="61"/>
      <c r="G10036" s="60"/>
      <c r="H10036" s="65"/>
      <c r="I10036" s="105"/>
      <c r="J10036" s="63"/>
      <c r="K10036" s="65"/>
      <c r="L10036" s="65"/>
      <c r="M10036" s="65"/>
      <c r="N10036" s="65"/>
      <c r="O10036" s="63"/>
      <c r="P10036" s="63"/>
      <c r="Q10036" s="63"/>
      <c r="R10036" s="60"/>
      <c r="S10036" s="60"/>
      <c r="T10036" s="69"/>
      <c r="U10036" s="8"/>
      <c r="X10036" s="60"/>
    </row>
    <row r="10037" spans="1:27" ht="22.5" outlineLevel="4" x14ac:dyDescent="0.2">
      <c r="A10037" s="4"/>
      <c r="B10037" s="120"/>
      <c r="C10037" s="121">
        <v>3</v>
      </c>
      <c r="D10037" s="122" t="s">
        <v>760</v>
      </c>
      <c r="E10037" s="123" t="s">
        <v>4246</v>
      </c>
      <c r="F10037" s="124" t="s">
        <v>4247</v>
      </c>
      <c r="G10037" s="122" t="s">
        <v>3656</v>
      </c>
      <c r="H10037" s="125">
        <v>6</v>
      </c>
      <c r="I10037" s="126">
        <v>0</v>
      </c>
      <c r="J10037" s="127">
        <f>H10037*I10037</f>
        <v>0</v>
      </c>
      <c r="K10037" s="125"/>
      <c r="L10037" s="125">
        <f>H10037*K10037</f>
        <v>0</v>
      </c>
      <c r="M10037" s="125"/>
      <c r="N10037" s="125">
        <f>H10037*M10037</f>
        <v>0</v>
      </c>
      <c r="O10037" s="127">
        <v>15</v>
      </c>
      <c r="P10037" s="127">
        <f>J10037*(O10037/100)</f>
        <v>0</v>
      </c>
      <c r="Q10037" s="127">
        <f>J10037+P10037</f>
        <v>0</v>
      </c>
      <c r="R10037" s="128"/>
      <c r="S10037" s="128" t="s">
        <v>776</v>
      </c>
      <c r="T10037" s="129">
        <v>1</v>
      </c>
      <c r="U10037" s="8"/>
      <c r="V10037" s="8"/>
      <c r="W10037" s="8"/>
      <c r="X10037" s="60"/>
    </row>
    <row r="10038" spans="1:27" ht="9.75" outlineLevel="5" x14ac:dyDescent="0.2">
      <c r="A10038" s="130"/>
      <c r="B10038" s="131"/>
      <c r="C10038" s="131"/>
      <c r="D10038" s="132"/>
      <c r="E10038" s="136" t="s">
        <v>0</v>
      </c>
      <c r="F10038" s="159" t="s">
        <v>763</v>
      </c>
      <c r="G10038" s="159"/>
      <c r="H10038" s="160"/>
      <c r="I10038" s="161"/>
      <c r="J10038" s="162"/>
      <c r="K10038" s="134"/>
      <c r="L10038" s="134"/>
      <c r="M10038" s="134"/>
      <c r="N10038" s="134"/>
      <c r="O10038" s="135"/>
      <c r="P10038" s="135"/>
      <c r="Q10038" s="135"/>
      <c r="R10038" s="132"/>
      <c r="S10038" s="132"/>
      <c r="T10038" s="131"/>
      <c r="U10038" s="6"/>
      <c r="V10038" s="8"/>
      <c r="W10038" s="8"/>
      <c r="X10038" s="133" t="str">
        <f>F10038</f>
        <v>---</v>
      </c>
      <c r="Y10038" s="9"/>
      <c r="AA10038" s="11"/>
    </row>
    <row r="10039" spans="1:27" ht="7.5" customHeight="1" outlineLevel="5" x14ac:dyDescent="0.15">
      <c r="B10039" s="69"/>
      <c r="C10039" s="69"/>
      <c r="D10039" s="60"/>
      <c r="E10039" s="60"/>
      <c r="F10039" s="61"/>
      <c r="G10039" s="60"/>
      <c r="H10039" s="65"/>
      <c r="I10039" s="105"/>
      <c r="J10039" s="63"/>
      <c r="K10039" s="65"/>
      <c r="L10039" s="65"/>
      <c r="M10039" s="65"/>
      <c r="N10039" s="65"/>
      <c r="O10039" s="63"/>
      <c r="P10039" s="63"/>
      <c r="Q10039" s="63"/>
      <c r="R10039" s="60"/>
      <c r="S10039" s="60"/>
      <c r="T10039" s="69"/>
      <c r="U10039" s="8"/>
      <c r="X10039" s="60"/>
    </row>
    <row r="10040" spans="1:27" ht="22.5" outlineLevel="4" x14ac:dyDescent="0.2">
      <c r="A10040" s="4"/>
      <c r="B10040" s="120"/>
      <c r="C10040" s="121">
        <v>4</v>
      </c>
      <c r="D10040" s="122" t="s">
        <v>760</v>
      </c>
      <c r="E10040" s="123" t="s">
        <v>4248</v>
      </c>
      <c r="F10040" s="124" t="s">
        <v>4249</v>
      </c>
      <c r="G10040" s="122" t="s">
        <v>3656</v>
      </c>
      <c r="H10040" s="125">
        <v>9</v>
      </c>
      <c r="I10040" s="126">
        <v>0</v>
      </c>
      <c r="J10040" s="127">
        <f>H10040*I10040</f>
        <v>0</v>
      </c>
      <c r="K10040" s="125"/>
      <c r="L10040" s="125">
        <f>H10040*K10040</f>
        <v>0</v>
      </c>
      <c r="M10040" s="125"/>
      <c r="N10040" s="125">
        <f>H10040*M10040</f>
        <v>0</v>
      </c>
      <c r="O10040" s="127">
        <v>15</v>
      </c>
      <c r="P10040" s="127">
        <f>J10040*(O10040/100)</f>
        <v>0</v>
      </c>
      <c r="Q10040" s="127">
        <f>J10040+P10040</f>
        <v>0</v>
      </c>
      <c r="R10040" s="128"/>
      <c r="S10040" s="128" t="s">
        <v>776</v>
      </c>
      <c r="T10040" s="129">
        <v>1</v>
      </c>
      <c r="U10040" s="8"/>
      <c r="V10040" s="8"/>
      <c r="W10040" s="8"/>
      <c r="X10040" s="60"/>
    </row>
    <row r="10041" spans="1:27" ht="9.75" outlineLevel="5" x14ac:dyDescent="0.2">
      <c r="A10041" s="130"/>
      <c r="B10041" s="131"/>
      <c r="C10041" s="131"/>
      <c r="D10041" s="132"/>
      <c r="E10041" s="136" t="s">
        <v>0</v>
      </c>
      <c r="F10041" s="159" t="s">
        <v>763</v>
      </c>
      <c r="G10041" s="159"/>
      <c r="H10041" s="160"/>
      <c r="I10041" s="161"/>
      <c r="J10041" s="162"/>
      <c r="K10041" s="134"/>
      <c r="L10041" s="134"/>
      <c r="M10041" s="134"/>
      <c r="N10041" s="134"/>
      <c r="O10041" s="135"/>
      <c r="P10041" s="135"/>
      <c r="Q10041" s="135"/>
      <c r="R10041" s="132"/>
      <c r="S10041" s="132"/>
      <c r="T10041" s="131"/>
      <c r="U10041" s="6"/>
      <c r="V10041" s="8"/>
      <c r="W10041" s="8"/>
      <c r="X10041" s="133" t="str">
        <f>F10041</f>
        <v>---</v>
      </c>
      <c r="Y10041" s="9"/>
      <c r="AA10041" s="11"/>
    </row>
    <row r="10042" spans="1:27" ht="7.5" customHeight="1" outlineLevel="5" x14ac:dyDescent="0.15">
      <c r="B10042" s="69"/>
      <c r="C10042" s="69"/>
      <c r="D10042" s="60"/>
      <c r="E10042" s="60"/>
      <c r="F10042" s="61"/>
      <c r="G10042" s="60"/>
      <c r="H10042" s="65"/>
      <c r="I10042" s="105"/>
      <c r="J10042" s="63"/>
      <c r="K10042" s="65"/>
      <c r="L10042" s="65"/>
      <c r="M10042" s="65"/>
      <c r="N10042" s="65"/>
      <c r="O10042" s="63"/>
      <c r="P10042" s="63"/>
      <c r="Q10042" s="63"/>
      <c r="R10042" s="60"/>
      <c r="S10042" s="60"/>
      <c r="T10042" s="69"/>
      <c r="U10042" s="8"/>
      <c r="X10042" s="60"/>
    </row>
    <row r="10043" spans="1:27" ht="33.75" outlineLevel="4" x14ac:dyDescent="0.2">
      <c r="A10043" s="4"/>
      <c r="B10043" s="120"/>
      <c r="C10043" s="121">
        <v>5</v>
      </c>
      <c r="D10043" s="122" t="s">
        <v>760</v>
      </c>
      <c r="E10043" s="123" t="s">
        <v>4250</v>
      </c>
      <c r="F10043" s="124" t="s">
        <v>4251</v>
      </c>
      <c r="G10043" s="122" t="s">
        <v>3656</v>
      </c>
      <c r="H10043" s="125">
        <v>6</v>
      </c>
      <c r="I10043" s="126">
        <v>0</v>
      </c>
      <c r="J10043" s="127">
        <f>H10043*I10043</f>
        <v>0</v>
      </c>
      <c r="K10043" s="125"/>
      <c r="L10043" s="125">
        <f>H10043*K10043</f>
        <v>0</v>
      </c>
      <c r="M10043" s="125"/>
      <c r="N10043" s="125">
        <f>H10043*M10043</f>
        <v>0</v>
      </c>
      <c r="O10043" s="127">
        <v>15</v>
      </c>
      <c r="P10043" s="127">
        <f>J10043*(O10043/100)</f>
        <v>0</v>
      </c>
      <c r="Q10043" s="127">
        <f>J10043+P10043</f>
        <v>0</v>
      </c>
      <c r="R10043" s="128"/>
      <c r="S10043" s="128" t="s">
        <v>776</v>
      </c>
      <c r="T10043" s="129">
        <v>1</v>
      </c>
      <c r="U10043" s="8"/>
      <c r="V10043" s="8"/>
      <c r="W10043" s="8"/>
      <c r="X10043" s="60"/>
    </row>
    <row r="10044" spans="1:27" ht="9.75" outlineLevel="5" x14ac:dyDescent="0.2">
      <c r="A10044" s="130"/>
      <c r="B10044" s="131"/>
      <c r="C10044" s="131"/>
      <c r="D10044" s="132"/>
      <c r="E10044" s="136" t="s">
        <v>0</v>
      </c>
      <c r="F10044" s="159" t="s">
        <v>763</v>
      </c>
      <c r="G10044" s="159"/>
      <c r="H10044" s="160"/>
      <c r="I10044" s="161"/>
      <c r="J10044" s="162"/>
      <c r="K10044" s="134"/>
      <c r="L10044" s="134"/>
      <c r="M10044" s="134"/>
      <c r="N10044" s="134"/>
      <c r="O10044" s="135"/>
      <c r="P10044" s="135"/>
      <c r="Q10044" s="135"/>
      <c r="R10044" s="132"/>
      <c r="S10044" s="132"/>
      <c r="T10044" s="131"/>
      <c r="U10044" s="6"/>
      <c r="V10044" s="8"/>
      <c r="W10044" s="8"/>
      <c r="X10044" s="133" t="str">
        <f>F10044</f>
        <v>---</v>
      </c>
      <c r="Y10044" s="9"/>
      <c r="AA10044" s="11"/>
    </row>
    <row r="10045" spans="1:27" ht="7.5" customHeight="1" outlineLevel="5" x14ac:dyDescent="0.15">
      <c r="B10045" s="69"/>
      <c r="C10045" s="69"/>
      <c r="D10045" s="60"/>
      <c r="E10045" s="60"/>
      <c r="F10045" s="61"/>
      <c r="G10045" s="60"/>
      <c r="H10045" s="65"/>
      <c r="I10045" s="105"/>
      <c r="J10045" s="63"/>
      <c r="K10045" s="65"/>
      <c r="L10045" s="65"/>
      <c r="M10045" s="65"/>
      <c r="N10045" s="65"/>
      <c r="O10045" s="63"/>
      <c r="P10045" s="63"/>
      <c r="Q10045" s="63"/>
      <c r="R10045" s="60"/>
      <c r="S10045" s="60"/>
      <c r="T10045" s="69"/>
      <c r="U10045" s="8"/>
      <c r="X10045" s="60"/>
    </row>
    <row r="10046" spans="1:27" ht="11.25" outlineLevel="4" x14ac:dyDescent="0.2">
      <c r="A10046" s="4"/>
      <c r="B10046" s="120"/>
      <c r="C10046" s="121">
        <v>6</v>
      </c>
      <c r="D10046" s="122" t="s">
        <v>760</v>
      </c>
      <c r="E10046" s="123" t="s">
        <v>4252</v>
      </c>
      <c r="F10046" s="124" t="s">
        <v>4253</v>
      </c>
      <c r="G10046" s="122" t="s">
        <v>3656</v>
      </c>
      <c r="H10046" s="125">
        <v>24</v>
      </c>
      <c r="I10046" s="126">
        <v>0</v>
      </c>
      <c r="J10046" s="127">
        <f>H10046*I10046</f>
        <v>0</v>
      </c>
      <c r="K10046" s="125"/>
      <c r="L10046" s="125">
        <f>H10046*K10046</f>
        <v>0</v>
      </c>
      <c r="M10046" s="125"/>
      <c r="N10046" s="125">
        <f>H10046*M10046</f>
        <v>0</v>
      </c>
      <c r="O10046" s="127">
        <v>15</v>
      </c>
      <c r="P10046" s="127">
        <f>J10046*(O10046/100)</f>
        <v>0</v>
      </c>
      <c r="Q10046" s="127">
        <f>J10046+P10046</f>
        <v>0</v>
      </c>
      <c r="R10046" s="128"/>
      <c r="S10046" s="128" t="s">
        <v>776</v>
      </c>
      <c r="T10046" s="129">
        <v>1</v>
      </c>
      <c r="U10046" s="8"/>
      <c r="V10046" s="8"/>
      <c r="W10046" s="8"/>
      <c r="X10046" s="60"/>
    </row>
    <row r="10047" spans="1:27" ht="9.75" outlineLevel="5" x14ac:dyDescent="0.2">
      <c r="A10047" s="130"/>
      <c r="B10047" s="131"/>
      <c r="C10047" s="131"/>
      <c r="D10047" s="132"/>
      <c r="E10047" s="136" t="s">
        <v>0</v>
      </c>
      <c r="F10047" s="159" t="s">
        <v>763</v>
      </c>
      <c r="G10047" s="159"/>
      <c r="H10047" s="160"/>
      <c r="I10047" s="161"/>
      <c r="J10047" s="162"/>
      <c r="K10047" s="134"/>
      <c r="L10047" s="134"/>
      <c r="M10047" s="134"/>
      <c r="N10047" s="134"/>
      <c r="O10047" s="135"/>
      <c r="P10047" s="135"/>
      <c r="Q10047" s="135"/>
      <c r="R10047" s="132"/>
      <c r="S10047" s="132"/>
      <c r="T10047" s="131"/>
      <c r="U10047" s="6"/>
      <c r="V10047" s="8"/>
      <c r="W10047" s="8"/>
      <c r="X10047" s="133" t="str">
        <f>F10047</f>
        <v>---</v>
      </c>
      <c r="Y10047" s="9"/>
      <c r="AA10047" s="11"/>
    </row>
    <row r="10048" spans="1:27" ht="7.5" customHeight="1" outlineLevel="5" x14ac:dyDescent="0.15">
      <c r="B10048" s="69"/>
      <c r="C10048" s="69"/>
      <c r="D10048" s="60"/>
      <c r="E10048" s="60"/>
      <c r="F10048" s="61"/>
      <c r="G10048" s="60"/>
      <c r="H10048" s="65"/>
      <c r="I10048" s="105"/>
      <c r="J10048" s="63"/>
      <c r="K10048" s="65"/>
      <c r="L10048" s="65"/>
      <c r="M10048" s="65"/>
      <c r="N10048" s="65"/>
      <c r="O10048" s="63"/>
      <c r="P10048" s="63"/>
      <c r="Q10048" s="63"/>
      <c r="R10048" s="60"/>
      <c r="S10048" s="60"/>
      <c r="T10048" s="69"/>
      <c r="U10048" s="8"/>
      <c r="X10048" s="60"/>
    </row>
    <row r="10049" spans="1:27" ht="11.25" outlineLevel="4" x14ac:dyDescent="0.2">
      <c r="A10049" s="4"/>
      <c r="B10049" s="120"/>
      <c r="C10049" s="121">
        <v>7</v>
      </c>
      <c r="D10049" s="122" t="s">
        <v>534</v>
      </c>
      <c r="E10049" s="123" t="s">
        <v>4046</v>
      </c>
      <c r="F10049" s="124" t="s">
        <v>4047</v>
      </c>
      <c r="G10049" s="122" t="s">
        <v>752</v>
      </c>
      <c r="H10049" s="125">
        <v>340</v>
      </c>
      <c r="I10049" s="126">
        <v>0</v>
      </c>
      <c r="J10049" s="127">
        <f>H10049*I10049</f>
        <v>0</v>
      </c>
      <c r="K10049" s="125"/>
      <c r="L10049" s="125">
        <f>H10049*K10049</f>
        <v>0</v>
      </c>
      <c r="M10049" s="125"/>
      <c r="N10049" s="125">
        <f>H10049*M10049</f>
        <v>0</v>
      </c>
      <c r="O10049" s="127">
        <v>15</v>
      </c>
      <c r="P10049" s="127">
        <f>J10049*(O10049/100)</f>
        <v>0</v>
      </c>
      <c r="Q10049" s="127">
        <f>J10049+P10049</f>
        <v>0</v>
      </c>
      <c r="R10049" s="128"/>
      <c r="S10049" s="128" t="s">
        <v>538</v>
      </c>
      <c r="T10049" s="129">
        <v>1</v>
      </c>
      <c r="U10049" s="8"/>
      <c r="V10049" s="8"/>
      <c r="W10049" s="8"/>
      <c r="X10049" s="60"/>
    </row>
    <row r="10050" spans="1:27" ht="9.75" outlineLevel="5" x14ac:dyDescent="0.2">
      <c r="A10050" s="130"/>
      <c r="B10050" s="131"/>
      <c r="C10050" s="131"/>
      <c r="D10050" s="132"/>
      <c r="E10050" s="136" t="s">
        <v>0</v>
      </c>
      <c r="F10050" s="159" t="s">
        <v>4048</v>
      </c>
      <c r="G10050" s="159"/>
      <c r="H10050" s="160"/>
      <c r="I10050" s="161"/>
      <c r="J10050" s="162"/>
      <c r="K10050" s="134"/>
      <c r="L10050" s="134"/>
      <c r="M10050" s="134"/>
      <c r="N10050" s="134"/>
      <c r="O10050" s="135"/>
      <c r="P10050" s="135"/>
      <c r="Q10050" s="135"/>
      <c r="R10050" s="132"/>
      <c r="S10050" s="132"/>
      <c r="T10050" s="131"/>
      <c r="U10050" s="6"/>
      <c r="V10050" s="8"/>
      <c r="W10050" s="8"/>
      <c r="X10050" s="133" t="str">
        <f>F10050</f>
        <v>Montáž kabelů sdělovacích pro vnitřní rozvody počtu žil do 15</v>
      </c>
      <c r="Y10050" s="9"/>
      <c r="AA10050" s="11"/>
    </row>
    <row r="10051" spans="1:27" ht="7.5" customHeight="1" outlineLevel="5" x14ac:dyDescent="0.15">
      <c r="B10051" s="69"/>
      <c r="C10051" s="69"/>
      <c r="D10051" s="60"/>
      <c r="E10051" s="60"/>
      <c r="F10051" s="61"/>
      <c r="G10051" s="60"/>
      <c r="H10051" s="65"/>
      <c r="I10051" s="105"/>
      <c r="J10051" s="63"/>
      <c r="K10051" s="65"/>
      <c r="L10051" s="65"/>
      <c r="M10051" s="65"/>
      <c r="N10051" s="65"/>
      <c r="O10051" s="63"/>
      <c r="P10051" s="63"/>
      <c r="Q10051" s="63"/>
      <c r="R10051" s="60"/>
      <c r="S10051" s="60"/>
      <c r="T10051" s="69"/>
      <c r="U10051" s="8"/>
      <c r="X10051" s="60"/>
    </row>
    <row r="10052" spans="1:27" ht="11.25" outlineLevel="4" x14ac:dyDescent="0.2">
      <c r="A10052" s="4"/>
      <c r="B10052" s="120"/>
      <c r="C10052" s="121">
        <v>8</v>
      </c>
      <c r="D10052" s="122" t="s">
        <v>760</v>
      </c>
      <c r="E10052" s="123" t="s">
        <v>4254</v>
      </c>
      <c r="F10052" s="124" t="s">
        <v>4255</v>
      </c>
      <c r="G10052" s="122" t="s">
        <v>752</v>
      </c>
      <c r="H10052" s="125">
        <v>340</v>
      </c>
      <c r="I10052" s="126">
        <v>0</v>
      </c>
      <c r="J10052" s="127">
        <f>H10052*I10052</f>
        <v>0</v>
      </c>
      <c r="K10052" s="125"/>
      <c r="L10052" s="125">
        <f>H10052*K10052</f>
        <v>0</v>
      </c>
      <c r="M10052" s="125"/>
      <c r="N10052" s="125">
        <f>H10052*M10052</f>
        <v>0</v>
      </c>
      <c r="O10052" s="127">
        <v>15</v>
      </c>
      <c r="P10052" s="127">
        <f>J10052*(O10052/100)</f>
        <v>0</v>
      </c>
      <c r="Q10052" s="127">
        <f>J10052+P10052</f>
        <v>0</v>
      </c>
      <c r="R10052" s="128"/>
      <c r="S10052" s="128" t="s">
        <v>776</v>
      </c>
      <c r="T10052" s="129">
        <v>1</v>
      </c>
      <c r="U10052" s="8"/>
      <c r="V10052" s="8"/>
      <c r="W10052" s="8"/>
      <c r="X10052" s="60"/>
    </row>
    <row r="10053" spans="1:27" ht="9.75" outlineLevel="5" x14ac:dyDescent="0.2">
      <c r="A10053" s="130"/>
      <c r="B10053" s="131"/>
      <c r="C10053" s="131"/>
      <c r="D10053" s="132"/>
      <c r="E10053" s="136" t="s">
        <v>0</v>
      </c>
      <c r="F10053" s="159" t="s">
        <v>763</v>
      </c>
      <c r="G10053" s="159"/>
      <c r="H10053" s="160"/>
      <c r="I10053" s="161"/>
      <c r="J10053" s="162"/>
      <c r="K10053" s="134"/>
      <c r="L10053" s="134"/>
      <c r="M10053" s="134"/>
      <c r="N10053" s="134"/>
      <c r="O10053" s="135"/>
      <c r="P10053" s="135"/>
      <c r="Q10053" s="135"/>
      <c r="R10053" s="132"/>
      <c r="S10053" s="132"/>
      <c r="T10053" s="131"/>
      <c r="U10053" s="6"/>
      <c r="V10053" s="8"/>
      <c r="W10053" s="8"/>
      <c r="X10053" s="133" t="str">
        <f>F10053</f>
        <v>---</v>
      </c>
      <c r="Y10053" s="9"/>
      <c r="AA10053" s="11"/>
    </row>
    <row r="10054" spans="1:27" ht="7.5" customHeight="1" outlineLevel="5" x14ac:dyDescent="0.15">
      <c r="B10054" s="69"/>
      <c r="C10054" s="69"/>
      <c r="D10054" s="60"/>
      <c r="E10054" s="60"/>
      <c r="F10054" s="61"/>
      <c r="G10054" s="60"/>
      <c r="H10054" s="65"/>
      <c r="I10054" s="105"/>
      <c r="J10054" s="63"/>
      <c r="K10054" s="65"/>
      <c r="L10054" s="65"/>
      <c r="M10054" s="65"/>
      <c r="N10054" s="65"/>
      <c r="O10054" s="63"/>
      <c r="P10054" s="63"/>
      <c r="Q10054" s="63"/>
      <c r="R10054" s="60"/>
      <c r="S10054" s="60"/>
      <c r="T10054" s="69"/>
      <c r="U10054" s="8"/>
      <c r="X10054" s="60"/>
    </row>
    <row r="10055" spans="1:27" ht="11.25" outlineLevel="4" x14ac:dyDescent="0.2">
      <c r="A10055" s="4"/>
      <c r="B10055" s="120"/>
      <c r="C10055" s="121">
        <v>9</v>
      </c>
      <c r="D10055" s="122" t="s">
        <v>534</v>
      </c>
      <c r="E10055" s="123" t="s">
        <v>4218</v>
      </c>
      <c r="F10055" s="124" t="s">
        <v>4219</v>
      </c>
      <c r="G10055" s="122" t="s">
        <v>752</v>
      </c>
      <c r="H10055" s="125">
        <v>300</v>
      </c>
      <c r="I10055" s="126">
        <v>0</v>
      </c>
      <c r="J10055" s="127">
        <f>H10055*I10055</f>
        <v>0</v>
      </c>
      <c r="K10055" s="125"/>
      <c r="L10055" s="125">
        <f>H10055*K10055</f>
        <v>0</v>
      </c>
      <c r="M10055" s="125"/>
      <c r="N10055" s="125">
        <f>H10055*M10055</f>
        <v>0</v>
      </c>
      <c r="O10055" s="127">
        <v>15</v>
      </c>
      <c r="P10055" s="127">
        <f>J10055*(O10055/100)</f>
        <v>0</v>
      </c>
      <c r="Q10055" s="127">
        <f>J10055+P10055</f>
        <v>0</v>
      </c>
      <c r="R10055" s="128"/>
      <c r="S10055" s="128" t="s">
        <v>538</v>
      </c>
      <c r="T10055" s="129">
        <v>1</v>
      </c>
      <c r="U10055" s="8"/>
      <c r="V10055" s="8"/>
      <c r="W10055" s="8"/>
      <c r="X10055" s="60"/>
    </row>
    <row r="10056" spans="1:27" ht="9.75" outlineLevel="5" x14ac:dyDescent="0.2">
      <c r="A10056" s="130"/>
      <c r="B10056" s="131"/>
      <c r="C10056" s="131"/>
      <c r="D10056" s="132"/>
      <c r="E10056" s="136" t="s">
        <v>0</v>
      </c>
      <c r="F10056" s="159" t="s">
        <v>4220</v>
      </c>
      <c r="G10056" s="159"/>
      <c r="H10056" s="160"/>
      <c r="I10056" s="161"/>
      <c r="J10056" s="162"/>
      <c r="K10056" s="134"/>
      <c r="L10056" s="134"/>
      <c r="M10056" s="134"/>
      <c r="N10056" s="134"/>
      <c r="O10056" s="135"/>
      <c r="P10056" s="135"/>
      <c r="Q10056" s="135"/>
      <c r="R10056" s="132"/>
      <c r="S10056" s="132"/>
      <c r="T10056" s="131"/>
      <c r="U10056" s="6"/>
      <c r="V10056" s="8"/>
      <c r="W10056" s="8"/>
      <c r="X10056" s="133" t="str">
        <f>F10056</f>
        <v>Montáž trubek elektroinstalačních s nasunutím nebo našroubováním do krabic plastových ohebných, uložených pod omítku, vnější Ø přes 11 do 23 mm</v>
      </c>
      <c r="Y10056" s="9"/>
      <c r="AA10056" s="11"/>
    </row>
    <row r="10057" spans="1:27" ht="7.5" customHeight="1" outlineLevel="5" x14ac:dyDescent="0.15">
      <c r="B10057" s="69"/>
      <c r="C10057" s="69"/>
      <c r="D10057" s="60"/>
      <c r="E10057" s="60"/>
      <c r="F10057" s="61"/>
      <c r="G10057" s="60"/>
      <c r="H10057" s="65"/>
      <c r="I10057" s="105"/>
      <c r="J10057" s="63"/>
      <c r="K10057" s="65"/>
      <c r="L10057" s="65"/>
      <c r="M10057" s="65"/>
      <c r="N10057" s="65"/>
      <c r="O10057" s="63"/>
      <c r="P10057" s="63"/>
      <c r="Q10057" s="63"/>
      <c r="R10057" s="60"/>
      <c r="S10057" s="60"/>
      <c r="T10057" s="69"/>
      <c r="U10057" s="8"/>
      <c r="X10057" s="60"/>
    </row>
    <row r="10058" spans="1:27" ht="22.5" outlineLevel="4" x14ac:dyDescent="0.2">
      <c r="A10058" s="4"/>
      <c r="B10058" s="120"/>
      <c r="C10058" s="121">
        <v>10</v>
      </c>
      <c r="D10058" s="122" t="s">
        <v>760</v>
      </c>
      <c r="E10058" s="123" t="s">
        <v>4221</v>
      </c>
      <c r="F10058" s="124" t="s">
        <v>4222</v>
      </c>
      <c r="G10058" s="122" t="s">
        <v>3721</v>
      </c>
      <c r="H10058" s="125">
        <v>300</v>
      </c>
      <c r="I10058" s="126">
        <v>0</v>
      </c>
      <c r="J10058" s="127">
        <f>H10058*I10058</f>
        <v>0</v>
      </c>
      <c r="K10058" s="125"/>
      <c r="L10058" s="125">
        <f>H10058*K10058</f>
        <v>0</v>
      </c>
      <c r="M10058" s="125"/>
      <c r="N10058" s="125">
        <f>H10058*M10058</f>
        <v>0</v>
      </c>
      <c r="O10058" s="127">
        <v>15</v>
      </c>
      <c r="P10058" s="127">
        <f>J10058*(O10058/100)</f>
        <v>0</v>
      </c>
      <c r="Q10058" s="127">
        <f>J10058+P10058</f>
        <v>0</v>
      </c>
      <c r="R10058" s="128"/>
      <c r="S10058" s="128" t="s">
        <v>776</v>
      </c>
      <c r="T10058" s="129">
        <v>1</v>
      </c>
      <c r="U10058" s="8"/>
      <c r="V10058" s="8"/>
      <c r="W10058" s="8"/>
      <c r="X10058" s="60"/>
    </row>
    <row r="10059" spans="1:27" ht="9.75" outlineLevel="5" x14ac:dyDescent="0.2">
      <c r="A10059" s="130"/>
      <c r="B10059" s="131"/>
      <c r="C10059" s="131"/>
      <c r="D10059" s="132"/>
      <c r="E10059" s="136" t="s">
        <v>0</v>
      </c>
      <c r="F10059" s="159" t="s">
        <v>763</v>
      </c>
      <c r="G10059" s="159"/>
      <c r="H10059" s="160"/>
      <c r="I10059" s="161"/>
      <c r="J10059" s="162"/>
      <c r="K10059" s="134"/>
      <c r="L10059" s="134"/>
      <c r="M10059" s="134"/>
      <c r="N10059" s="134"/>
      <c r="O10059" s="135"/>
      <c r="P10059" s="135"/>
      <c r="Q10059" s="135"/>
      <c r="R10059" s="132"/>
      <c r="S10059" s="132"/>
      <c r="T10059" s="131"/>
      <c r="U10059" s="6"/>
      <c r="V10059" s="8"/>
      <c r="W10059" s="8"/>
      <c r="X10059" s="133" t="str">
        <f>F10059</f>
        <v>---</v>
      </c>
      <c r="Y10059" s="9"/>
      <c r="AA10059" s="11"/>
    </row>
    <row r="10060" spans="1:27" ht="7.5" customHeight="1" outlineLevel="5" x14ac:dyDescent="0.15">
      <c r="B10060" s="69"/>
      <c r="C10060" s="69"/>
      <c r="D10060" s="60"/>
      <c r="E10060" s="60"/>
      <c r="F10060" s="61"/>
      <c r="G10060" s="60"/>
      <c r="H10060" s="65"/>
      <c r="I10060" s="105"/>
      <c r="J10060" s="63"/>
      <c r="K10060" s="65"/>
      <c r="L10060" s="65"/>
      <c r="M10060" s="65"/>
      <c r="N10060" s="65"/>
      <c r="O10060" s="63"/>
      <c r="P10060" s="63"/>
      <c r="Q10060" s="63"/>
      <c r="R10060" s="60"/>
      <c r="S10060" s="60"/>
      <c r="T10060" s="69"/>
      <c r="U10060" s="8"/>
      <c r="X10060" s="60"/>
    </row>
    <row r="10061" spans="1:27" ht="11.25" outlineLevel="4" x14ac:dyDescent="0.2">
      <c r="A10061" s="4"/>
      <c r="B10061" s="120"/>
      <c r="C10061" s="121">
        <v>11</v>
      </c>
      <c r="D10061" s="122" t="s">
        <v>760</v>
      </c>
      <c r="E10061" s="123" t="s">
        <v>4223</v>
      </c>
      <c r="F10061" s="124" t="s">
        <v>4224</v>
      </c>
      <c r="G10061" s="122" t="s">
        <v>3854</v>
      </c>
      <c r="H10061" s="125">
        <v>1</v>
      </c>
      <c r="I10061" s="126">
        <v>0</v>
      </c>
      <c r="J10061" s="127">
        <f>H10061*I10061</f>
        <v>0</v>
      </c>
      <c r="K10061" s="125"/>
      <c r="L10061" s="125">
        <f>H10061*K10061</f>
        <v>0</v>
      </c>
      <c r="M10061" s="125"/>
      <c r="N10061" s="125">
        <f>H10061*M10061</f>
        <v>0</v>
      </c>
      <c r="O10061" s="127">
        <v>15</v>
      </c>
      <c r="P10061" s="127">
        <f>J10061*(O10061/100)</f>
        <v>0</v>
      </c>
      <c r="Q10061" s="127">
        <f>J10061+P10061</f>
        <v>0</v>
      </c>
      <c r="R10061" s="128"/>
      <c r="S10061" s="128" t="s">
        <v>776</v>
      </c>
      <c r="T10061" s="129">
        <v>1</v>
      </c>
      <c r="U10061" s="8"/>
      <c r="V10061" s="8"/>
      <c r="W10061" s="8"/>
      <c r="X10061" s="60"/>
    </row>
    <row r="10062" spans="1:27" ht="9.75" outlineLevel="5" x14ac:dyDescent="0.2">
      <c r="A10062" s="130"/>
      <c r="B10062" s="131"/>
      <c r="C10062" s="131"/>
      <c r="D10062" s="132"/>
      <c r="E10062" s="136" t="s">
        <v>0</v>
      </c>
      <c r="F10062" s="159" t="s">
        <v>763</v>
      </c>
      <c r="G10062" s="159"/>
      <c r="H10062" s="160"/>
      <c r="I10062" s="161"/>
      <c r="J10062" s="162"/>
      <c r="K10062" s="134"/>
      <c r="L10062" s="134"/>
      <c r="M10062" s="134"/>
      <c r="N10062" s="134"/>
      <c r="O10062" s="135"/>
      <c r="P10062" s="135"/>
      <c r="Q10062" s="135"/>
      <c r="R10062" s="132"/>
      <c r="S10062" s="132"/>
      <c r="T10062" s="131"/>
      <c r="U10062" s="6"/>
      <c r="V10062" s="8"/>
      <c r="W10062" s="8"/>
      <c r="X10062" s="133" t="str">
        <f>F10062</f>
        <v>---</v>
      </c>
      <c r="Y10062" s="9"/>
      <c r="AA10062" s="11"/>
    </row>
    <row r="10063" spans="1:27" ht="7.5" customHeight="1" outlineLevel="5" x14ac:dyDescent="0.15">
      <c r="B10063" s="69"/>
      <c r="C10063" s="69"/>
      <c r="D10063" s="60"/>
      <c r="E10063" s="60"/>
      <c r="F10063" s="61"/>
      <c r="G10063" s="60"/>
      <c r="H10063" s="65"/>
      <c r="I10063" s="105"/>
      <c r="J10063" s="63"/>
      <c r="K10063" s="65"/>
      <c r="L10063" s="65"/>
      <c r="M10063" s="65"/>
      <c r="N10063" s="65"/>
      <c r="O10063" s="63"/>
      <c r="P10063" s="63"/>
      <c r="Q10063" s="63"/>
      <c r="R10063" s="60"/>
      <c r="S10063" s="60"/>
      <c r="T10063" s="69"/>
      <c r="U10063" s="8"/>
      <c r="X10063" s="60"/>
    </row>
    <row r="10064" spans="1:27" ht="11.25" outlineLevel="4" x14ac:dyDescent="0.2">
      <c r="A10064" s="4"/>
      <c r="B10064" s="120"/>
      <c r="C10064" s="121">
        <v>12</v>
      </c>
      <c r="D10064" s="122" t="s">
        <v>534</v>
      </c>
      <c r="E10064" s="123" t="s">
        <v>4256</v>
      </c>
      <c r="F10064" s="124" t="s">
        <v>4257</v>
      </c>
      <c r="G10064" s="122" t="s">
        <v>724</v>
      </c>
      <c r="H10064" s="125">
        <v>1</v>
      </c>
      <c r="I10064" s="126">
        <v>0</v>
      </c>
      <c r="J10064" s="127">
        <f>H10064*I10064</f>
        <v>0</v>
      </c>
      <c r="K10064" s="125"/>
      <c r="L10064" s="125">
        <f>H10064*K10064</f>
        <v>0</v>
      </c>
      <c r="M10064" s="125"/>
      <c r="N10064" s="125">
        <f>H10064*M10064</f>
        <v>0</v>
      </c>
      <c r="O10064" s="127">
        <v>15</v>
      </c>
      <c r="P10064" s="127">
        <f>J10064*(O10064/100)</f>
        <v>0</v>
      </c>
      <c r="Q10064" s="127">
        <f>J10064+P10064</f>
        <v>0</v>
      </c>
      <c r="R10064" s="128"/>
      <c r="S10064" s="128" t="s">
        <v>538</v>
      </c>
      <c r="T10064" s="129">
        <v>1</v>
      </c>
      <c r="U10064" s="8"/>
      <c r="V10064" s="8"/>
      <c r="W10064" s="8"/>
      <c r="X10064" s="60"/>
    </row>
    <row r="10065" spans="1:27" ht="9.75" outlineLevel="5" x14ac:dyDescent="0.2">
      <c r="A10065" s="130"/>
      <c r="B10065" s="131"/>
      <c r="C10065" s="131"/>
      <c r="D10065" s="132"/>
      <c r="E10065" s="136" t="s">
        <v>0</v>
      </c>
      <c r="F10065" s="159" t="s">
        <v>4258</v>
      </c>
      <c r="G10065" s="159"/>
      <c r="H10065" s="160"/>
      <c r="I10065" s="161"/>
      <c r="J10065" s="162"/>
      <c r="K10065" s="134"/>
      <c r="L10065" s="134"/>
      <c r="M10065" s="134"/>
      <c r="N10065" s="134"/>
      <c r="O10065" s="135"/>
      <c r="P10065" s="135"/>
      <c r="Q10065" s="135"/>
      <c r="R10065" s="132"/>
      <c r="S10065" s="132"/>
      <c r="T10065" s="131"/>
      <c r="U10065" s="6"/>
      <c r="V10065" s="8"/>
      <c r="W10065" s="8"/>
      <c r="X10065" s="133" t="str">
        <f>F10065</f>
        <v>Montáž ústředny PZTS s komunikátorem na PCO a zdrojem do 16 ti zón a 4 podsystémů</v>
      </c>
      <c r="Y10065" s="9"/>
      <c r="AA10065" s="11"/>
    </row>
    <row r="10066" spans="1:27" ht="7.5" customHeight="1" outlineLevel="5" x14ac:dyDescent="0.15">
      <c r="B10066" s="69"/>
      <c r="C10066" s="69"/>
      <c r="D10066" s="60"/>
      <c r="E10066" s="60"/>
      <c r="F10066" s="61"/>
      <c r="G10066" s="60"/>
      <c r="H10066" s="65"/>
      <c r="I10066" s="105"/>
      <c r="J10066" s="63"/>
      <c r="K10066" s="65"/>
      <c r="L10066" s="65"/>
      <c r="M10066" s="65"/>
      <c r="N10066" s="65"/>
      <c r="O10066" s="63"/>
      <c r="P10066" s="63"/>
      <c r="Q10066" s="63"/>
      <c r="R10066" s="60"/>
      <c r="S10066" s="60"/>
      <c r="T10066" s="69"/>
      <c r="U10066" s="8"/>
      <c r="X10066" s="60"/>
    </row>
    <row r="10067" spans="1:27" ht="11.25" outlineLevel="4" x14ac:dyDescent="0.2">
      <c r="A10067" s="4"/>
      <c r="B10067" s="120"/>
      <c r="C10067" s="121">
        <v>13</v>
      </c>
      <c r="D10067" s="122" t="s">
        <v>534</v>
      </c>
      <c r="E10067" s="123" t="s">
        <v>4259</v>
      </c>
      <c r="F10067" s="124" t="s">
        <v>4260</v>
      </c>
      <c r="G10067" s="122" t="s">
        <v>724</v>
      </c>
      <c r="H10067" s="125">
        <v>1</v>
      </c>
      <c r="I10067" s="126">
        <v>0</v>
      </c>
      <c r="J10067" s="127">
        <f>H10067*I10067</f>
        <v>0</v>
      </c>
      <c r="K10067" s="125"/>
      <c r="L10067" s="125">
        <f>H10067*K10067</f>
        <v>0</v>
      </c>
      <c r="M10067" s="125"/>
      <c r="N10067" s="125">
        <f>H10067*M10067</f>
        <v>0</v>
      </c>
      <c r="O10067" s="127">
        <v>15</v>
      </c>
      <c r="P10067" s="127">
        <f>J10067*(O10067/100)</f>
        <v>0</v>
      </c>
      <c r="Q10067" s="127">
        <f>J10067+P10067</f>
        <v>0</v>
      </c>
      <c r="R10067" s="128"/>
      <c r="S10067" s="128" t="s">
        <v>538</v>
      </c>
      <c r="T10067" s="129">
        <v>1</v>
      </c>
      <c r="U10067" s="8"/>
      <c r="V10067" s="8"/>
      <c r="W10067" s="8"/>
      <c r="X10067" s="60"/>
    </row>
    <row r="10068" spans="1:27" ht="9.75" outlineLevel="5" x14ac:dyDescent="0.2">
      <c r="A10068" s="130"/>
      <c r="B10068" s="131"/>
      <c r="C10068" s="131"/>
      <c r="D10068" s="132"/>
      <c r="E10068" s="136" t="s">
        <v>0</v>
      </c>
      <c r="F10068" s="159" t="s">
        <v>4260</v>
      </c>
      <c r="G10068" s="159"/>
      <c r="H10068" s="160"/>
      <c r="I10068" s="161"/>
      <c r="J10068" s="162"/>
      <c r="K10068" s="134"/>
      <c r="L10068" s="134"/>
      <c r="M10068" s="134"/>
      <c r="N10068" s="134"/>
      <c r="O10068" s="135"/>
      <c r="P10068" s="135"/>
      <c r="Q10068" s="135"/>
      <c r="R10068" s="132"/>
      <c r="S10068" s="132"/>
      <c r="T10068" s="131"/>
      <c r="U10068" s="6"/>
      <c r="V10068" s="8"/>
      <c r="W10068" s="8"/>
      <c r="X10068" s="133" t="str">
        <f>F10068</f>
        <v>Montáž akumulátoru 12V</v>
      </c>
      <c r="Y10068" s="9"/>
      <c r="AA10068" s="11"/>
    </row>
    <row r="10069" spans="1:27" ht="7.5" customHeight="1" outlineLevel="5" x14ac:dyDescent="0.15">
      <c r="B10069" s="69"/>
      <c r="C10069" s="69"/>
      <c r="D10069" s="60"/>
      <c r="E10069" s="60"/>
      <c r="F10069" s="61"/>
      <c r="G10069" s="60"/>
      <c r="H10069" s="65"/>
      <c r="I10069" s="105"/>
      <c r="J10069" s="63"/>
      <c r="K10069" s="65"/>
      <c r="L10069" s="65"/>
      <c r="M10069" s="65"/>
      <c r="N10069" s="65"/>
      <c r="O10069" s="63"/>
      <c r="P10069" s="63"/>
      <c r="Q10069" s="63"/>
      <c r="R10069" s="60"/>
      <c r="S10069" s="60"/>
      <c r="T10069" s="69"/>
      <c r="U10069" s="8"/>
      <c r="X10069" s="60"/>
    </row>
    <row r="10070" spans="1:27" ht="11.25" outlineLevel="4" x14ac:dyDescent="0.2">
      <c r="A10070" s="4"/>
      <c r="B10070" s="120"/>
      <c r="C10070" s="121">
        <v>14</v>
      </c>
      <c r="D10070" s="122" t="s">
        <v>534</v>
      </c>
      <c r="E10070" s="123" t="s">
        <v>4261</v>
      </c>
      <c r="F10070" s="124" t="s">
        <v>4262</v>
      </c>
      <c r="G10070" s="122" t="s">
        <v>724</v>
      </c>
      <c r="H10070" s="125">
        <v>6</v>
      </c>
      <c r="I10070" s="126">
        <v>0</v>
      </c>
      <c r="J10070" s="127">
        <f>H10070*I10070</f>
        <v>0</v>
      </c>
      <c r="K10070" s="125"/>
      <c r="L10070" s="125">
        <f>H10070*K10070</f>
        <v>0</v>
      </c>
      <c r="M10070" s="125"/>
      <c r="N10070" s="125">
        <f>H10070*M10070</f>
        <v>0</v>
      </c>
      <c r="O10070" s="127">
        <v>15</v>
      </c>
      <c r="P10070" s="127">
        <f>J10070*(O10070/100)</f>
        <v>0</v>
      </c>
      <c r="Q10070" s="127">
        <f>J10070+P10070</f>
        <v>0</v>
      </c>
      <c r="R10070" s="128"/>
      <c r="S10070" s="128" t="s">
        <v>538</v>
      </c>
      <c r="T10070" s="129">
        <v>1</v>
      </c>
      <c r="U10070" s="8"/>
      <c r="V10070" s="8"/>
      <c r="W10070" s="8"/>
      <c r="X10070" s="60"/>
    </row>
    <row r="10071" spans="1:27" ht="9.75" outlineLevel="5" x14ac:dyDescent="0.2">
      <c r="A10071" s="130"/>
      <c r="B10071" s="131"/>
      <c r="C10071" s="131"/>
      <c r="D10071" s="132"/>
      <c r="E10071" s="136" t="s">
        <v>0</v>
      </c>
      <c r="F10071" s="159" t="s">
        <v>4263</v>
      </c>
      <c r="G10071" s="159"/>
      <c r="H10071" s="160"/>
      <c r="I10071" s="161"/>
      <c r="J10071" s="162"/>
      <c r="K10071" s="134"/>
      <c r="L10071" s="134"/>
      <c r="M10071" s="134"/>
      <c r="N10071" s="134"/>
      <c r="O10071" s="135"/>
      <c r="P10071" s="135"/>
      <c r="Q10071" s="135"/>
      <c r="R10071" s="132"/>
      <c r="S10071" s="132"/>
      <c r="T10071" s="131"/>
      <c r="U10071" s="6"/>
      <c r="V10071" s="8"/>
      <c r="W10071" s="8"/>
      <c r="X10071" s="133" t="str">
        <f>F10071</f>
        <v>Montáž klávesnice pro dodanou ústřednu</v>
      </c>
      <c r="Y10071" s="9"/>
      <c r="AA10071" s="11"/>
    </row>
    <row r="10072" spans="1:27" ht="7.5" customHeight="1" outlineLevel="5" x14ac:dyDescent="0.15">
      <c r="B10072" s="69"/>
      <c r="C10072" s="69"/>
      <c r="D10072" s="60"/>
      <c r="E10072" s="60"/>
      <c r="F10072" s="61"/>
      <c r="G10072" s="60"/>
      <c r="H10072" s="65"/>
      <c r="I10072" s="105"/>
      <c r="J10072" s="63"/>
      <c r="K10072" s="65"/>
      <c r="L10072" s="65"/>
      <c r="M10072" s="65"/>
      <c r="N10072" s="65"/>
      <c r="O10072" s="63"/>
      <c r="P10072" s="63"/>
      <c r="Q10072" s="63"/>
      <c r="R10072" s="60"/>
      <c r="S10072" s="60"/>
      <c r="T10072" s="69"/>
      <c r="U10072" s="8"/>
      <c r="X10072" s="60"/>
    </row>
    <row r="10073" spans="1:27" ht="11.25" outlineLevel="4" x14ac:dyDescent="0.2">
      <c r="A10073" s="4"/>
      <c r="B10073" s="120"/>
      <c r="C10073" s="121">
        <v>15</v>
      </c>
      <c r="D10073" s="122" t="s">
        <v>534</v>
      </c>
      <c r="E10073" s="123" t="s">
        <v>4264</v>
      </c>
      <c r="F10073" s="124" t="s">
        <v>4265</v>
      </c>
      <c r="G10073" s="122" t="s">
        <v>724</v>
      </c>
      <c r="H10073" s="125">
        <v>15</v>
      </c>
      <c r="I10073" s="126">
        <v>0</v>
      </c>
      <c r="J10073" s="127">
        <f>H10073*I10073</f>
        <v>0</v>
      </c>
      <c r="K10073" s="125"/>
      <c r="L10073" s="125">
        <f>H10073*K10073</f>
        <v>0</v>
      </c>
      <c r="M10073" s="125"/>
      <c r="N10073" s="125">
        <f>H10073*M10073</f>
        <v>0</v>
      </c>
      <c r="O10073" s="127">
        <v>15</v>
      </c>
      <c r="P10073" s="127">
        <f>J10073*(O10073/100)</f>
        <v>0</v>
      </c>
      <c r="Q10073" s="127">
        <f>J10073+P10073</f>
        <v>0</v>
      </c>
      <c r="R10073" s="128"/>
      <c r="S10073" s="128" t="s">
        <v>538</v>
      </c>
      <c r="T10073" s="129">
        <v>1</v>
      </c>
      <c r="U10073" s="8"/>
      <c r="V10073" s="8"/>
      <c r="W10073" s="8"/>
      <c r="X10073" s="60"/>
    </row>
    <row r="10074" spans="1:27" ht="9.75" outlineLevel="5" x14ac:dyDescent="0.2">
      <c r="A10074" s="130"/>
      <c r="B10074" s="131"/>
      <c r="C10074" s="131"/>
      <c r="D10074" s="132"/>
      <c r="E10074" s="136" t="s">
        <v>0</v>
      </c>
      <c r="F10074" s="159" t="s">
        <v>4266</v>
      </c>
      <c r="G10074" s="159"/>
      <c r="H10074" s="160"/>
      <c r="I10074" s="161"/>
      <c r="J10074" s="162"/>
      <c r="K10074" s="134"/>
      <c r="L10074" s="134"/>
      <c r="M10074" s="134"/>
      <c r="N10074" s="134"/>
      <c r="O10074" s="135"/>
      <c r="P10074" s="135"/>
      <c r="Q10074" s="135"/>
      <c r="R10074" s="132"/>
      <c r="S10074" s="132"/>
      <c r="T10074" s="131"/>
      <c r="U10074" s="6"/>
      <c r="V10074" s="8"/>
      <c r="W10074" s="8"/>
      <c r="X10074" s="133" t="str">
        <f>F10074</f>
        <v>Montáž příslušenství pro PZTS detektor na stěnu nebo na strop</v>
      </c>
      <c r="Y10074" s="9"/>
      <c r="AA10074" s="11"/>
    </row>
    <row r="10075" spans="1:27" ht="7.5" customHeight="1" outlineLevel="5" x14ac:dyDescent="0.15">
      <c r="B10075" s="69"/>
      <c r="C10075" s="69"/>
      <c r="D10075" s="60"/>
      <c r="E10075" s="60"/>
      <c r="F10075" s="61"/>
      <c r="G10075" s="60"/>
      <c r="H10075" s="65"/>
      <c r="I10075" s="105"/>
      <c r="J10075" s="63"/>
      <c r="K10075" s="65"/>
      <c r="L10075" s="65"/>
      <c r="M10075" s="65"/>
      <c r="N10075" s="65"/>
      <c r="O10075" s="63"/>
      <c r="P10075" s="63"/>
      <c r="Q10075" s="63"/>
      <c r="R10075" s="60"/>
      <c r="S10075" s="60"/>
      <c r="T10075" s="69"/>
      <c r="U10075" s="8"/>
      <c r="X10075" s="60"/>
    </row>
    <row r="10076" spans="1:27" ht="11.25" outlineLevel="4" x14ac:dyDescent="0.2">
      <c r="A10076" s="4"/>
      <c r="B10076" s="120"/>
      <c r="C10076" s="121">
        <v>16</v>
      </c>
      <c r="D10076" s="122" t="s">
        <v>534</v>
      </c>
      <c r="E10076" s="123" t="s">
        <v>4267</v>
      </c>
      <c r="F10076" s="124" t="s">
        <v>4268</v>
      </c>
      <c r="G10076" s="122" t="s">
        <v>724</v>
      </c>
      <c r="H10076" s="125">
        <v>1</v>
      </c>
      <c r="I10076" s="126">
        <v>0</v>
      </c>
      <c r="J10076" s="127">
        <f>H10076*I10076</f>
        <v>0</v>
      </c>
      <c r="K10076" s="125"/>
      <c r="L10076" s="125">
        <f>H10076*K10076</f>
        <v>0</v>
      </c>
      <c r="M10076" s="125"/>
      <c r="N10076" s="125">
        <f>H10076*M10076</f>
        <v>0</v>
      </c>
      <c r="O10076" s="127">
        <v>15</v>
      </c>
      <c r="P10076" s="127">
        <f>J10076*(O10076/100)</f>
        <v>0</v>
      </c>
      <c r="Q10076" s="127">
        <f>J10076+P10076</f>
        <v>0</v>
      </c>
      <c r="R10076" s="128"/>
      <c r="S10076" s="128" t="s">
        <v>538</v>
      </c>
      <c r="T10076" s="129">
        <v>1</v>
      </c>
      <c r="U10076" s="8"/>
      <c r="V10076" s="8"/>
      <c r="W10076" s="8"/>
      <c r="X10076" s="60"/>
    </row>
    <row r="10077" spans="1:27" ht="9.75" outlineLevel="5" x14ac:dyDescent="0.2">
      <c r="A10077" s="130"/>
      <c r="B10077" s="131"/>
      <c r="C10077" s="131"/>
      <c r="D10077" s="132"/>
      <c r="E10077" s="136" t="s">
        <v>0</v>
      </c>
      <c r="F10077" s="159" t="s">
        <v>4269</v>
      </c>
      <c r="G10077" s="159"/>
      <c r="H10077" s="160"/>
      <c r="I10077" s="161"/>
      <c r="J10077" s="162"/>
      <c r="K10077" s="134"/>
      <c r="L10077" s="134"/>
      <c r="M10077" s="134"/>
      <c r="N10077" s="134"/>
      <c r="O10077" s="135"/>
      <c r="P10077" s="135"/>
      <c r="Q10077" s="135"/>
      <c r="R10077" s="132"/>
      <c r="S10077" s="132"/>
      <c r="T10077" s="131"/>
      <c r="U10077" s="6"/>
      <c r="V10077" s="8"/>
      <c r="W10077" s="8"/>
      <c r="X10077" s="133" t="str">
        <f>F10077</f>
        <v>Nastavení a oživení PZTS programování základních parametrů ústředny</v>
      </c>
      <c r="Y10077" s="9"/>
      <c r="AA10077" s="11"/>
    </row>
    <row r="10078" spans="1:27" ht="7.5" customHeight="1" outlineLevel="5" x14ac:dyDescent="0.15">
      <c r="B10078" s="69"/>
      <c r="C10078" s="69"/>
      <c r="D10078" s="60"/>
      <c r="E10078" s="60"/>
      <c r="F10078" s="61"/>
      <c r="G10078" s="60"/>
      <c r="H10078" s="65"/>
      <c r="I10078" s="105"/>
      <c r="J10078" s="63"/>
      <c r="K10078" s="65"/>
      <c r="L10078" s="65"/>
      <c r="M10078" s="65"/>
      <c r="N10078" s="65"/>
      <c r="O10078" s="63"/>
      <c r="P10078" s="63"/>
      <c r="Q10078" s="63"/>
      <c r="R10078" s="60"/>
      <c r="S10078" s="60"/>
      <c r="T10078" s="69"/>
      <c r="U10078" s="8"/>
      <c r="X10078" s="60"/>
    </row>
    <row r="10079" spans="1:27" ht="11.25" outlineLevel="4" x14ac:dyDescent="0.2">
      <c r="A10079" s="4"/>
      <c r="B10079" s="120"/>
      <c r="C10079" s="121">
        <v>17</v>
      </c>
      <c r="D10079" s="122" t="s">
        <v>534</v>
      </c>
      <c r="E10079" s="123" t="s">
        <v>4270</v>
      </c>
      <c r="F10079" s="124" t="s">
        <v>4271</v>
      </c>
      <c r="G10079" s="122" t="s">
        <v>724</v>
      </c>
      <c r="H10079" s="125">
        <v>15</v>
      </c>
      <c r="I10079" s="126">
        <v>0</v>
      </c>
      <c r="J10079" s="127">
        <f>H10079*I10079</f>
        <v>0</v>
      </c>
      <c r="K10079" s="125"/>
      <c r="L10079" s="125">
        <f>H10079*K10079</f>
        <v>0</v>
      </c>
      <c r="M10079" s="125"/>
      <c r="N10079" s="125">
        <f>H10079*M10079</f>
        <v>0</v>
      </c>
      <c r="O10079" s="127">
        <v>15</v>
      </c>
      <c r="P10079" s="127">
        <f>J10079*(O10079/100)</f>
        <v>0</v>
      </c>
      <c r="Q10079" s="127">
        <f>J10079+P10079</f>
        <v>0</v>
      </c>
      <c r="R10079" s="128"/>
      <c r="S10079" s="128" t="s">
        <v>538</v>
      </c>
      <c r="T10079" s="129">
        <v>1</v>
      </c>
      <c r="U10079" s="8"/>
      <c r="V10079" s="8"/>
      <c r="W10079" s="8"/>
      <c r="X10079" s="60"/>
    </row>
    <row r="10080" spans="1:27" ht="9.75" outlineLevel="5" x14ac:dyDescent="0.2">
      <c r="A10080" s="130"/>
      <c r="B10080" s="131"/>
      <c r="C10080" s="131"/>
      <c r="D10080" s="132"/>
      <c r="E10080" s="136" t="s">
        <v>0</v>
      </c>
      <c r="F10080" s="159" t="s">
        <v>4272</v>
      </c>
      <c r="G10080" s="159"/>
      <c r="H10080" s="160"/>
      <c r="I10080" s="161"/>
      <c r="J10080" s="162"/>
      <c r="K10080" s="134"/>
      <c r="L10080" s="134"/>
      <c r="M10080" s="134"/>
      <c r="N10080" s="134"/>
      <c r="O10080" s="135"/>
      <c r="P10080" s="135"/>
      <c r="Q10080" s="135"/>
      <c r="R10080" s="132"/>
      <c r="S10080" s="132"/>
      <c r="T10080" s="131"/>
      <c r="U10080" s="6"/>
      <c r="V10080" s="8"/>
      <c r="W10080" s="8"/>
      <c r="X10080" s="133" t="str">
        <f>F10080</f>
        <v>Nastavení a oživení PZTS programování systému na jeden detektor</v>
      </c>
      <c r="Y10080" s="9"/>
      <c r="AA10080" s="11"/>
    </row>
    <row r="10081" spans="1:27" ht="7.5" customHeight="1" outlineLevel="5" x14ac:dyDescent="0.15">
      <c r="B10081" s="69"/>
      <c r="C10081" s="69"/>
      <c r="D10081" s="60"/>
      <c r="E10081" s="60"/>
      <c r="F10081" s="61"/>
      <c r="G10081" s="60"/>
      <c r="H10081" s="65"/>
      <c r="I10081" s="105"/>
      <c r="J10081" s="63"/>
      <c r="K10081" s="65"/>
      <c r="L10081" s="65"/>
      <c r="M10081" s="65"/>
      <c r="N10081" s="65"/>
      <c r="O10081" s="63"/>
      <c r="P10081" s="63"/>
      <c r="Q10081" s="63"/>
      <c r="R10081" s="60"/>
      <c r="S10081" s="60"/>
      <c r="T10081" s="69"/>
      <c r="U10081" s="8"/>
      <c r="X10081" s="60"/>
    </row>
    <row r="10082" spans="1:27" ht="11.25" outlineLevel="4" x14ac:dyDescent="0.2">
      <c r="A10082" s="4"/>
      <c r="B10082" s="120"/>
      <c r="C10082" s="121">
        <v>18</v>
      </c>
      <c r="D10082" s="122" t="s">
        <v>534</v>
      </c>
      <c r="E10082" s="123" t="s">
        <v>4273</v>
      </c>
      <c r="F10082" s="124" t="s">
        <v>4274</v>
      </c>
      <c r="G10082" s="122" t="s">
        <v>724</v>
      </c>
      <c r="H10082" s="125">
        <v>15</v>
      </c>
      <c r="I10082" s="126">
        <v>0</v>
      </c>
      <c r="J10082" s="127">
        <f>H10082*I10082</f>
        <v>0</v>
      </c>
      <c r="K10082" s="125"/>
      <c r="L10082" s="125">
        <f>H10082*K10082</f>
        <v>0</v>
      </c>
      <c r="M10082" s="125"/>
      <c r="N10082" s="125">
        <f>H10082*M10082</f>
        <v>0</v>
      </c>
      <c r="O10082" s="127">
        <v>15</v>
      </c>
      <c r="P10082" s="127">
        <f>J10082*(O10082/100)</f>
        <v>0</v>
      </c>
      <c r="Q10082" s="127">
        <f>J10082+P10082</f>
        <v>0</v>
      </c>
      <c r="R10082" s="128"/>
      <c r="S10082" s="128" t="s">
        <v>538</v>
      </c>
      <c r="T10082" s="129">
        <v>1</v>
      </c>
      <c r="U10082" s="8"/>
      <c r="V10082" s="8"/>
      <c r="W10082" s="8"/>
      <c r="X10082" s="60"/>
    </row>
    <row r="10083" spans="1:27" ht="9.75" outlineLevel="5" x14ac:dyDescent="0.2">
      <c r="A10083" s="130"/>
      <c r="B10083" s="131"/>
      <c r="C10083" s="131"/>
      <c r="D10083" s="132"/>
      <c r="E10083" s="136" t="s">
        <v>0</v>
      </c>
      <c r="F10083" s="159" t="s">
        <v>4275</v>
      </c>
      <c r="G10083" s="159"/>
      <c r="H10083" s="160"/>
      <c r="I10083" s="161"/>
      <c r="J10083" s="162"/>
      <c r="K10083" s="134"/>
      <c r="L10083" s="134"/>
      <c r="M10083" s="134"/>
      <c r="N10083" s="134"/>
      <c r="O10083" s="135"/>
      <c r="P10083" s="135"/>
      <c r="Q10083" s="135"/>
      <c r="R10083" s="132"/>
      <c r="S10083" s="132"/>
      <c r="T10083" s="131"/>
      <c r="U10083" s="6"/>
      <c r="V10083" s="8"/>
      <c r="W10083" s="8"/>
      <c r="X10083" s="133" t="str">
        <f>F10083</f>
        <v>Nastavení a oživení PZTS oživení systému na jeden detektor</v>
      </c>
      <c r="Y10083" s="9"/>
      <c r="AA10083" s="11"/>
    </row>
    <row r="10084" spans="1:27" ht="7.5" customHeight="1" outlineLevel="5" x14ac:dyDescent="0.15">
      <c r="B10084" s="69"/>
      <c r="C10084" s="69"/>
      <c r="D10084" s="60"/>
      <c r="E10084" s="60"/>
      <c r="F10084" s="61"/>
      <c r="G10084" s="60"/>
      <c r="H10084" s="65"/>
      <c r="I10084" s="105"/>
      <c r="J10084" s="63"/>
      <c r="K10084" s="65"/>
      <c r="L10084" s="65"/>
      <c r="M10084" s="65"/>
      <c r="N10084" s="65"/>
      <c r="O10084" s="63"/>
      <c r="P10084" s="63"/>
      <c r="Q10084" s="63"/>
      <c r="R10084" s="60"/>
      <c r="S10084" s="60"/>
      <c r="T10084" s="69"/>
      <c r="U10084" s="8"/>
      <c r="X10084" s="60"/>
    </row>
    <row r="10085" spans="1:27" ht="11.25" outlineLevel="4" x14ac:dyDescent="0.2">
      <c r="A10085" s="4"/>
      <c r="B10085" s="120"/>
      <c r="C10085" s="121">
        <v>19</v>
      </c>
      <c r="D10085" s="122" t="s">
        <v>534</v>
      </c>
      <c r="E10085" s="123" t="s">
        <v>4276</v>
      </c>
      <c r="F10085" s="124" t="s">
        <v>4277</v>
      </c>
      <c r="G10085" s="122" t="s">
        <v>724</v>
      </c>
      <c r="H10085" s="125">
        <v>1</v>
      </c>
      <c r="I10085" s="126">
        <v>0</v>
      </c>
      <c r="J10085" s="127">
        <f>H10085*I10085</f>
        <v>0</v>
      </c>
      <c r="K10085" s="125"/>
      <c r="L10085" s="125">
        <f>H10085*K10085</f>
        <v>0</v>
      </c>
      <c r="M10085" s="125"/>
      <c r="N10085" s="125">
        <f>H10085*M10085</f>
        <v>0</v>
      </c>
      <c r="O10085" s="127">
        <v>15</v>
      </c>
      <c r="P10085" s="127">
        <f>J10085*(O10085/100)</f>
        <v>0</v>
      </c>
      <c r="Q10085" s="127">
        <f>J10085+P10085</f>
        <v>0</v>
      </c>
      <c r="R10085" s="128"/>
      <c r="S10085" s="128" t="s">
        <v>538</v>
      </c>
      <c r="T10085" s="129">
        <v>1</v>
      </c>
      <c r="U10085" s="8"/>
      <c r="V10085" s="8"/>
      <c r="W10085" s="8"/>
      <c r="X10085" s="60"/>
    </row>
    <row r="10086" spans="1:27" ht="9.75" outlineLevel="5" x14ac:dyDescent="0.2">
      <c r="A10086" s="130"/>
      <c r="B10086" s="131"/>
      <c r="C10086" s="131"/>
      <c r="D10086" s="132"/>
      <c r="E10086" s="136" t="s">
        <v>0</v>
      </c>
      <c r="F10086" s="159" t="s">
        <v>4278</v>
      </c>
      <c r="G10086" s="159"/>
      <c r="H10086" s="160"/>
      <c r="I10086" s="161"/>
      <c r="J10086" s="162"/>
      <c r="K10086" s="134"/>
      <c r="L10086" s="134"/>
      <c r="M10086" s="134"/>
      <c r="N10086" s="134"/>
      <c r="O10086" s="135"/>
      <c r="P10086" s="135"/>
      <c r="Q10086" s="135"/>
      <c r="R10086" s="132"/>
      <c r="S10086" s="132"/>
      <c r="T10086" s="131"/>
      <c r="U10086" s="6"/>
      <c r="V10086" s="8"/>
      <c r="W10086" s="8"/>
      <c r="X10086" s="133" t="str">
        <f>F10086</f>
        <v>Nastavení a oživení PZTS instalace přístupového SW</v>
      </c>
      <c r="Y10086" s="9"/>
      <c r="AA10086" s="11"/>
    </row>
    <row r="10087" spans="1:27" ht="7.5" customHeight="1" outlineLevel="5" x14ac:dyDescent="0.15">
      <c r="B10087" s="69"/>
      <c r="C10087" s="69"/>
      <c r="D10087" s="60"/>
      <c r="E10087" s="60"/>
      <c r="F10087" s="61"/>
      <c r="G10087" s="60"/>
      <c r="H10087" s="65"/>
      <c r="I10087" s="105"/>
      <c r="J10087" s="63"/>
      <c r="K10087" s="65"/>
      <c r="L10087" s="65"/>
      <c r="M10087" s="65"/>
      <c r="N10087" s="65"/>
      <c r="O10087" s="63"/>
      <c r="P10087" s="63"/>
      <c r="Q10087" s="63"/>
      <c r="R10087" s="60"/>
      <c r="S10087" s="60"/>
      <c r="T10087" s="69"/>
      <c r="U10087" s="8"/>
      <c r="X10087" s="60"/>
    </row>
    <row r="10088" spans="1:27" ht="11.25" outlineLevel="4" x14ac:dyDescent="0.2">
      <c r="A10088" s="4"/>
      <c r="B10088" s="120"/>
      <c r="C10088" s="121">
        <v>20</v>
      </c>
      <c r="D10088" s="122" t="s">
        <v>3747</v>
      </c>
      <c r="E10088" s="123" t="s">
        <v>4279</v>
      </c>
      <c r="F10088" s="124" t="s">
        <v>4280</v>
      </c>
      <c r="G10088" s="122" t="s">
        <v>724</v>
      </c>
      <c r="H10088" s="125">
        <v>1</v>
      </c>
      <c r="I10088" s="126">
        <v>0</v>
      </c>
      <c r="J10088" s="127">
        <f>H10088*I10088</f>
        <v>0</v>
      </c>
      <c r="K10088" s="125"/>
      <c r="L10088" s="125">
        <f>H10088*K10088</f>
        <v>0</v>
      </c>
      <c r="M10088" s="125"/>
      <c r="N10088" s="125">
        <f>H10088*M10088</f>
        <v>0</v>
      </c>
      <c r="O10088" s="127">
        <v>15</v>
      </c>
      <c r="P10088" s="127">
        <f>J10088*(O10088/100)</f>
        <v>0</v>
      </c>
      <c r="Q10088" s="127">
        <f>J10088+P10088</f>
        <v>0</v>
      </c>
      <c r="R10088" s="128"/>
      <c r="S10088" s="128" t="s">
        <v>538</v>
      </c>
      <c r="T10088" s="129">
        <v>1</v>
      </c>
      <c r="U10088" s="8"/>
      <c r="V10088" s="8"/>
      <c r="W10088" s="8"/>
      <c r="X10088" s="60"/>
    </row>
    <row r="10089" spans="1:27" ht="9.75" outlineLevel="5" x14ac:dyDescent="0.2">
      <c r="A10089" s="130"/>
      <c r="B10089" s="131"/>
      <c r="C10089" s="131"/>
      <c r="D10089" s="132"/>
      <c r="E10089" s="136" t="s">
        <v>0</v>
      </c>
      <c r="F10089" s="159" t="s">
        <v>4281</v>
      </c>
      <c r="G10089" s="159"/>
      <c r="H10089" s="160"/>
      <c r="I10089" s="161"/>
      <c r="J10089" s="162"/>
      <c r="K10089" s="134"/>
      <c r="L10089" s="134"/>
      <c r="M10089" s="134"/>
      <c r="N10089" s="134"/>
      <c r="O10089" s="135"/>
      <c r="P10089" s="135"/>
      <c r="Q10089" s="135"/>
      <c r="R10089" s="132"/>
      <c r="S10089" s="132"/>
      <c r="T10089" s="131"/>
      <c r="U10089" s="6"/>
      <c r="V10089" s="8"/>
      <c r="W10089" s="8"/>
      <c r="X10089" s="133" t="str">
        <f>F10089</f>
        <v>Uvedení do provozu systém pro EZS zaškolení obsluhy pro systém EZS</v>
      </c>
      <c r="Y10089" s="9"/>
      <c r="AA10089" s="11"/>
    </row>
    <row r="10090" spans="1:27" ht="7.5" customHeight="1" outlineLevel="5" x14ac:dyDescent="0.15">
      <c r="B10090" s="69"/>
      <c r="C10090" s="69"/>
      <c r="D10090" s="60"/>
      <c r="E10090" s="60"/>
      <c r="F10090" s="61"/>
      <c r="G10090" s="60"/>
      <c r="H10090" s="65"/>
      <c r="I10090" s="105"/>
      <c r="J10090" s="63"/>
      <c r="K10090" s="65"/>
      <c r="L10090" s="65"/>
      <c r="M10090" s="65"/>
      <c r="N10090" s="65"/>
      <c r="O10090" s="63"/>
      <c r="P10090" s="63"/>
      <c r="Q10090" s="63"/>
      <c r="R10090" s="60"/>
      <c r="S10090" s="60"/>
      <c r="T10090" s="69"/>
      <c r="U10090" s="8"/>
      <c r="X10090" s="60"/>
    </row>
    <row r="10091" spans="1:27" ht="11.25" outlineLevel="4" x14ac:dyDescent="0.2">
      <c r="A10091" s="4"/>
      <c r="B10091" s="120"/>
      <c r="C10091" s="121">
        <v>21</v>
      </c>
      <c r="D10091" s="122" t="s">
        <v>534</v>
      </c>
      <c r="E10091" s="123" t="s">
        <v>4282</v>
      </c>
      <c r="F10091" s="124" t="s">
        <v>4283</v>
      </c>
      <c r="G10091" s="122" t="s">
        <v>724</v>
      </c>
      <c r="H10091" s="125">
        <v>1</v>
      </c>
      <c r="I10091" s="126">
        <v>0</v>
      </c>
      <c r="J10091" s="127">
        <f>H10091*I10091</f>
        <v>0</v>
      </c>
      <c r="K10091" s="125"/>
      <c r="L10091" s="125">
        <f>H10091*K10091</f>
        <v>0</v>
      </c>
      <c r="M10091" s="125"/>
      <c r="N10091" s="125">
        <f>H10091*M10091</f>
        <v>0</v>
      </c>
      <c r="O10091" s="127">
        <v>15</v>
      </c>
      <c r="P10091" s="127">
        <f>J10091*(O10091/100)</f>
        <v>0</v>
      </c>
      <c r="Q10091" s="127">
        <f>J10091+P10091</f>
        <v>0</v>
      </c>
      <c r="R10091" s="128"/>
      <c r="S10091" s="128" t="s">
        <v>538</v>
      </c>
      <c r="T10091" s="129">
        <v>1</v>
      </c>
      <c r="U10091" s="8"/>
      <c r="V10091" s="8"/>
      <c r="W10091" s="8"/>
      <c r="X10091" s="60"/>
    </row>
    <row r="10092" spans="1:27" ht="9.75" outlineLevel="5" x14ac:dyDescent="0.2">
      <c r="A10092" s="130"/>
      <c r="B10092" s="131"/>
      <c r="C10092" s="131"/>
      <c r="D10092" s="132"/>
      <c r="E10092" s="136" t="s">
        <v>0</v>
      </c>
      <c r="F10092" s="159" t="s">
        <v>4284</v>
      </c>
      <c r="G10092" s="159"/>
      <c r="H10092" s="160"/>
      <c r="I10092" s="161"/>
      <c r="J10092" s="162"/>
      <c r="K10092" s="134"/>
      <c r="L10092" s="134"/>
      <c r="M10092" s="134"/>
      <c r="N10092" s="134"/>
      <c r="O10092" s="135"/>
      <c r="P10092" s="135"/>
      <c r="Q10092" s="135"/>
      <c r="R10092" s="132"/>
      <c r="S10092" s="132"/>
      <c r="T10092" s="131"/>
      <c r="U10092" s="6"/>
      <c r="V10092" s="8"/>
      <c r="W10092" s="8"/>
      <c r="X10092" s="133" t="str">
        <f>F10092</f>
        <v>Zkoušky a revize PZTS revize výchozí systému PZTS</v>
      </c>
      <c r="Y10092" s="9"/>
      <c r="AA10092" s="11"/>
    </row>
    <row r="10093" spans="1:27" ht="7.5" customHeight="1" outlineLevel="5" x14ac:dyDescent="0.15">
      <c r="B10093" s="69"/>
      <c r="C10093" s="69"/>
      <c r="D10093" s="60"/>
      <c r="E10093" s="60"/>
      <c r="F10093" s="61"/>
      <c r="G10093" s="60"/>
      <c r="H10093" s="65"/>
      <c r="I10093" s="105"/>
      <c r="J10093" s="63"/>
      <c r="K10093" s="65"/>
      <c r="L10093" s="65"/>
      <c r="M10093" s="65"/>
      <c r="N10093" s="65"/>
      <c r="O10093" s="63"/>
      <c r="P10093" s="63"/>
      <c r="Q10093" s="63"/>
      <c r="R10093" s="60"/>
      <c r="S10093" s="60"/>
      <c r="T10093" s="69"/>
      <c r="U10093" s="8"/>
      <c r="X10093" s="60"/>
    </row>
    <row r="10094" spans="1:27" outlineLevel="4" x14ac:dyDescent="0.15">
      <c r="B10094" s="6"/>
      <c r="C10094" s="6"/>
      <c r="D10094" s="6"/>
      <c r="E10094" s="6"/>
      <c r="F10094" s="6"/>
      <c r="G10094" s="6"/>
      <c r="H10094" s="6"/>
      <c r="I10094" s="8"/>
      <c r="J10094" s="8"/>
      <c r="K10094" s="6"/>
      <c r="L10094" s="6"/>
      <c r="M10094" s="6"/>
      <c r="N10094" s="6"/>
      <c r="O10094" s="6"/>
      <c r="P10094" s="8"/>
      <c r="Q10094" s="8"/>
      <c r="R10094" s="8"/>
      <c r="S10094" s="6"/>
      <c r="T10094" s="6"/>
      <c r="X10094" s="6"/>
    </row>
    <row r="10095" spans="1:27" ht="11.25" outlineLevel="3" x14ac:dyDescent="0.2">
      <c r="A10095" s="96" t="s">
        <v>370</v>
      </c>
      <c r="B10095" s="100">
        <v>4</v>
      </c>
      <c r="C10095" s="114"/>
      <c r="D10095" s="115" t="s">
        <v>533</v>
      </c>
      <c r="E10095" s="115"/>
      <c r="F10095" s="116" t="s">
        <v>224</v>
      </c>
      <c r="G10095" s="115"/>
      <c r="H10095" s="117"/>
      <c r="I10095" s="118"/>
      <c r="J10095" s="98">
        <f>SUBTOTAL(9,J10096:J10135)</f>
        <v>0</v>
      </c>
      <c r="K10095" s="117"/>
      <c r="L10095" s="99">
        <f>SUBTOTAL(9,L10096:L10135)</f>
        <v>0</v>
      </c>
      <c r="M10095" s="117"/>
      <c r="N10095" s="99">
        <f>SUBTOTAL(9,N10096:N10135)</f>
        <v>0</v>
      </c>
      <c r="O10095" s="119"/>
      <c r="P10095" s="98">
        <f>SUBTOTAL(9,P10096:P10135)</f>
        <v>0</v>
      </c>
      <c r="Q10095" s="98">
        <f>SUBTOTAL(9,Q10096:Q10135)</f>
        <v>0</v>
      </c>
      <c r="R10095" s="115"/>
      <c r="S10095" s="115"/>
      <c r="T10095" s="100">
        <f>SUBTOTAL(9,T10096:T10135)</f>
        <v>13</v>
      </c>
      <c r="U10095" s="6"/>
      <c r="V10095" s="8"/>
      <c r="W10095" s="8"/>
      <c r="X10095" s="60"/>
    </row>
    <row r="10096" spans="1:27" ht="11.25" outlineLevel="4" x14ac:dyDescent="0.2">
      <c r="A10096" s="4"/>
      <c r="B10096" s="120"/>
      <c r="C10096" s="121">
        <v>1</v>
      </c>
      <c r="D10096" s="122" t="s">
        <v>534</v>
      </c>
      <c r="E10096" s="123" t="s">
        <v>4285</v>
      </c>
      <c r="F10096" s="124" t="s">
        <v>4286</v>
      </c>
      <c r="G10096" s="122" t="s">
        <v>724</v>
      </c>
      <c r="H10096" s="125">
        <v>4</v>
      </c>
      <c r="I10096" s="126">
        <v>0</v>
      </c>
      <c r="J10096" s="127">
        <f>H10096*I10096</f>
        <v>0</v>
      </c>
      <c r="K10096" s="125"/>
      <c r="L10096" s="125">
        <f>H10096*K10096</f>
        <v>0</v>
      </c>
      <c r="M10096" s="125"/>
      <c r="N10096" s="125">
        <f>H10096*M10096</f>
        <v>0</v>
      </c>
      <c r="O10096" s="127">
        <v>15</v>
      </c>
      <c r="P10096" s="127">
        <f>J10096*(O10096/100)</f>
        <v>0</v>
      </c>
      <c r="Q10096" s="127">
        <f>J10096+P10096</f>
        <v>0</v>
      </c>
      <c r="R10096" s="128"/>
      <c r="S10096" s="128" t="s">
        <v>538</v>
      </c>
      <c r="T10096" s="129">
        <v>1</v>
      </c>
      <c r="U10096" s="8"/>
      <c r="V10096" s="8"/>
      <c r="W10096" s="8"/>
      <c r="X10096" s="60"/>
    </row>
    <row r="10097" spans="1:27" ht="9.75" outlineLevel="5" x14ac:dyDescent="0.2">
      <c r="A10097" s="130"/>
      <c r="B10097" s="131"/>
      <c r="C10097" s="131"/>
      <c r="D10097" s="132"/>
      <c r="E10097" s="136" t="s">
        <v>0</v>
      </c>
      <c r="F10097" s="159" t="s">
        <v>4287</v>
      </c>
      <c r="G10097" s="159"/>
      <c r="H10097" s="160"/>
      <c r="I10097" s="161"/>
      <c r="J10097" s="162"/>
      <c r="K10097" s="134"/>
      <c r="L10097" s="134"/>
      <c r="M10097" s="134"/>
      <c r="N10097" s="134"/>
      <c r="O10097" s="135"/>
      <c r="P10097" s="135"/>
      <c r="Q10097" s="135"/>
      <c r="R10097" s="132"/>
      <c r="S10097" s="132"/>
      <c r="T10097" s="131"/>
      <c r="U10097" s="6"/>
      <c r="V10097" s="8"/>
      <c r="W10097" s="8"/>
      <c r="X10097" s="133" t="str">
        <f>F10097</f>
        <v>Montáž kamerového systému vnitřní kamery</v>
      </c>
      <c r="Y10097" s="9"/>
      <c r="AA10097" s="11"/>
    </row>
    <row r="10098" spans="1:27" ht="7.5" customHeight="1" outlineLevel="5" x14ac:dyDescent="0.15">
      <c r="B10098" s="69"/>
      <c r="C10098" s="69"/>
      <c r="D10098" s="60"/>
      <c r="E10098" s="60"/>
      <c r="F10098" s="61"/>
      <c r="G10098" s="60"/>
      <c r="H10098" s="65"/>
      <c r="I10098" s="105"/>
      <c r="J10098" s="63"/>
      <c r="K10098" s="65"/>
      <c r="L10098" s="65"/>
      <c r="M10098" s="65"/>
      <c r="N10098" s="65"/>
      <c r="O10098" s="63"/>
      <c r="P10098" s="63"/>
      <c r="Q10098" s="63"/>
      <c r="R10098" s="60"/>
      <c r="S10098" s="60"/>
      <c r="T10098" s="69"/>
      <c r="U10098" s="8"/>
      <c r="X10098" s="60"/>
    </row>
    <row r="10099" spans="1:27" ht="33.75" outlineLevel="4" x14ac:dyDescent="0.2">
      <c r="A10099" s="4"/>
      <c r="B10099" s="120"/>
      <c r="C10099" s="121">
        <v>2</v>
      </c>
      <c r="D10099" s="122" t="s">
        <v>760</v>
      </c>
      <c r="E10099" s="123" t="s">
        <v>4288</v>
      </c>
      <c r="F10099" s="124" t="s">
        <v>4289</v>
      </c>
      <c r="G10099" s="122" t="s">
        <v>3656</v>
      </c>
      <c r="H10099" s="125">
        <v>4</v>
      </c>
      <c r="I10099" s="126">
        <v>0</v>
      </c>
      <c r="J10099" s="127">
        <f>H10099*I10099</f>
        <v>0</v>
      </c>
      <c r="K10099" s="125"/>
      <c r="L10099" s="125">
        <f>H10099*K10099</f>
        <v>0</v>
      </c>
      <c r="M10099" s="125"/>
      <c r="N10099" s="125">
        <f>H10099*M10099</f>
        <v>0</v>
      </c>
      <c r="O10099" s="127">
        <v>15</v>
      </c>
      <c r="P10099" s="127">
        <f>J10099*(O10099/100)</f>
        <v>0</v>
      </c>
      <c r="Q10099" s="127">
        <f>J10099+P10099</f>
        <v>0</v>
      </c>
      <c r="R10099" s="128"/>
      <c r="S10099" s="128" t="s">
        <v>776</v>
      </c>
      <c r="T10099" s="129">
        <v>1</v>
      </c>
      <c r="U10099" s="8"/>
      <c r="V10099" s="8"/>
      <c r="W10099" s="8"/>
      <c r="X10099" s="60"/>
    </row>
    <row r="10100" spans="1:27" ht="9.75" outlineLevel="5" x14ac:dyDescent="0.2">
      <c r="A10100" s="130"/>
      <c r="B10100" s="131"/>
      <c r="C10100" s="131"/>
      <c r="D10100" s="132"/>
      <c r="E10100" s="136" t="s">
        <v>0</v>
      </c>
      <c r="F10100" s="159" t="s">
        <v>763</v>
      </c>
      <c r="G10100" s="159"/>
      <c r="H10100" s="160"/>
      <c r="I10100" s="161"/>
      <c r="J10100" s="162"/>
      <c r="K10100" s="134"/>
      <c r="L10100" s="134"/>
      <c r="M10100" s="134"/>
      <c r="N10100" s="134"/>
      <c r="O10100" s="135"/>
      <c r="P10100" s="135"/>
      <c r="Q10100" s="135"/>
      <c r="R10100" s="132"/>
      <c r="S10100" s="132"/>
      <c r="T10100" s="131"/>
      <c r="U10100" s="6"/>
      <c r="V10100" s="8"/>
      <c r="W10100" s="8"/>
      <c r="X10100" s="133" t="str">
        <f>F10100</f>
        <v>---</v>
      </c>
      <c r="Y10100" s="9"/>
      <c r="AA10100" s="11"/>
    </row>
    <row r="10101" spans="1:27" ht="7.5" customHeight="1" outlineLevel="5" x14ac:dyDescent="0.15">
      <c r="B10101" s="69"/>
      <c r="C10101" s="69"/>
      <c r="D10101" s="60"/>
      <c r="E10101" s="60"/>
      <c r="F10101" s="61"/>
      <c r="G10101" s="60"/>
      <c r="H10101" s="65"/>
      <c r="I10101" s="105"/>
      <c r="J10101" s="63"/>
      <c r="K10101" s="65"/>
      <c r="L10101" s="65"/>
      <c r="M10101" s="65"/>
      <c r="N10101" s="65"/>
      <c r="O10101" s="63"/>
      <c r="P10101" s="63"/>
      <c r="Q10101" s="63"/>
      <c r="R10101" s="60"/>
      <c r="S10101" s="60"/>
      <c r="T10101" s="69"/>
      <c r="U10101" s="8"/>
      <c r="X10101" s="60"/>
    </row>
    <row r="10102" spans="1:27" ht="11.25" outlineLevel="4" x14ac:dyDescent="0.2">
      <c r="A10102" s="4"/>
      <c r="B10102" s="120"/>
      <c r="C10102" s="121">
        <v>3</v>
      </c>
      <c r="D10102" s="122" t="s">
        <v>760</v>
      </c>
      <c r="E10102" s="123" t="s">
        <v>4290</v>
      </c>
      <c r="F10102" s="124" t="s">
        <v>4291</v>
      </c>
      <c r="G10102" s="122" t="s">
        <v>3656</v>
      </c>
      <c r="H10102" s="125">
        <v>4</v>
      </c>
      <c r="I10102" s="126">
        <v>0</v>
      </c>
      <c r="J10102" s="127">
        <f>H10102*I10102</f>
        <v>0</v>
      </c>
      <c r="K10102" s="125"/>
      <c r="L10102" s="125">
        <f>H10102*K10102</f>
        <v>0</v>
      </c>
      <c r="M10102" s="125"/>
      <c r="N10102" s="125">
        <f>H10102*M10102</f>
        <v>0</v>
      </c>
      <c r="O10102" s="127">
        <v>15</v>
      </c>
      <c r="P10102" s="127">
        <f>J10102*(O10102/100)</f>
        <v>0</v>
      </c>
      <c r="Q10102" s="127">
        <f>J10102+P10102</f>
        <v>0</v>
      </c>
      <c r="R10102" s="128"/>
      <c r="S10102" s="128" t="s">
        <v>776</v>
      </c>
      <c r="T10102" s="129">
        <v>1</v>
      </c>
      <c r="U10102" s="8"/>
      <c r="V10102" s="8"/>
      <c r="W10102" s="8"/>
      <c r="X10102" s="60"/>
    </row>
    <row r="10103" spans="1:27" ht="9.75" outlineLevel="5" x14ac:dyDescent="0.2">
      <c r="A10103" s="130"/>
      <c r="B10103" s="131"/>
      <c r="C10103" s="131"/>
      <c r="D10103" s="132"/>
      <c r="E10103" s="136" t="s">
        <v>0</v>
      </c>
      <c r="F10103" s="159" t="s">
        <v>763</v>
      </c>
      <c r="G10103" s="159"/>
      <c r="H10103" s="160"/>
      <c r="I10103" s="161"/>
      <c r="J10103" s="162"/>
      <c r="K10103" s="134"/>
      <c r="L10103" s="134"/>
      <c r="M10103" s="134"/>
      <c r="N10103" s="134"/>
      <c r="O10103" s="135"/>
      <c r="P10103" s="135"/>
      <c r="Q10103" s="135"/>
      <c r="R10103" s="132"/>
      <c r="S10103" s="132"/>
      <c r="T10103" s="131"/>
      <c r="U10103" s="6"/>
      <c r="V10103" s="8"/>
      <c r="W10103" s="8"/>
      <c r="X10103" s="133" t="str">
        <f>F10103</f>
        <v>---</v>
      </c>
      <c r="Y10103" s="9"/>
      <c r="AA10103" s="11"/>
    </row>
    <row r="10104" spans="1:27" ht="7.5" customHeight="1" outlineLevel="5" x14ac:dyDescent="0.15">
      <c r="B10104" s="69"/>
      <c r="C10104" s="69"/>
      <c r="D10104" s="60"/>
      <c r="E10104" s="60"/>
      <c r="F10104" s="61"/>
      <c r="G10104" s="60"/>
      <c r="H10104" s="65"/>
      <c r="I10104" s="105"/>
      <c r="J10104" s="63"/>
      <c r="K10104" s="65"/>
      <c r="L10104" s="65"/>
      <c r="M10104" s="65"/>
      <c r="N10104" s="65"/>
      <c r="O10104" s="63"/>
      <c r="P10104" s="63"/>
      <c r="Q10104" s="63"/>
      <c r="R10104" s="60"/>
      <c r="S10104" s="60"/>
      <c r="T10104" s="69"/>
      <c r="U10104" s="8"/>
      <c r="X10104" s="60"/>
    </row>
    <row r="10105" spans="1:27" ht="11.25" outlineLevel="4" x14ac:dyDescent="0.2">
      <c r="A10105" s="4"/>
      <c r="B10105" s="120"/>
      <c r="C10105" s="121">
        <v>4</v>
      </c>
      <c r="D10105" s="122" t="s">
        <v>534</v>
      </c>
      <c r="E10105" s="123" t="s">
        <v>4218</v>
      </c>
      <c r="F10105" s="124" t="s">
        <v>4219</v>
      </c>
      <c r="G10105" s="122" t="s">
        <v>752</v>
      </c>
      <c r="H10105" s="125">
        <v>150</v>
      </c>
      <c r="I10105" s="126">
        <v>0</v>
      </c>
      <c r="J10105" s="127">
        <f>H10105*I10105</f>
        <v>0</v>
      </c>
      <c r="K10105" s="125"/>
      <c r="L10105" s="125">
        <f>H10105*K10105</f>
        <v>0</v>
      </c>
      <c r="M10105" s="125"/>
      <c r="N10105" s="125">
        <f>H10105*M10105</f>
        <v>0</v>
      </c>
      <c r="O10105" s="127">
        <v>15</v>
      </c>
      <c r="P10105" s="127">
        <f>J10105*(O10105/100)</f>
        <v>0</v>
      </c>
      <c r="Q10105" s="127">
        <f>J10105+P10105</f>
        <v>0</v>
      </c>
      <c r="R10105" s="128"/>
      <c r="S10105" s="128" t="s">
        <v>538</v>
      </c>
      <c r="T10105" s="129">
        <v>1</v>
      </c>
      <c r="U10105" s="8"/>
      <c r="V10105" s="8"/>
      <c r="W10105" s="8"/>
      <c r="X10105" s="60"/>
    </row>
    <row r="10106" spans="1:27" ht="9.75" outlineLevel="5" x14ac:dyDescent="0.2">
      <c r="A10106" s="130"/>
      <c r="B10106" s="131"/>
      <c r="C10106" s="131"/>
      <c r="D10106" s="132"/>
      <c r="E10106" s="136" t="s">
        <v>0</v>
      </c>
      <c r="F10106" s="159" t="s">
        <v>4220</v>
      </c>
      <c r="G10106" s="159"/>
      <c r="H10106" s="160"/>
      <c r="I10106" s="161"/>
      <c r="J10106" s="162"/>
      <c r="K10106" s="134"/>
      <c r="L10106" s="134"/>
      <c r="M10106" s="134"/>
      <c r="N10106" s="134"/>
      <c r="O10106" s="135"/>
      <c r="P10106" s="135"/>
      <c r="Q10106" s="135"/>
      <c r="R10106" s="132"/>
      <c r="S10106" s="132"/>
      <c r="T10106" s="131"/>
      <c r="U10106" s="6"/>
      <c r="V10106" s="8"/>
      <c r="W10106" s="8"/>
      <c r="X10106" s="133" t="str">
        <f>F10106</f>
        <v>Montáž trubek elektroinstalačních s nasunutím nebo našroubováním do krabic plastových ohebných, uložených pod omítku, vnější Ø přes 11 do 23 mm</v>
      </c>
      <c r="Y10106" s="9"/>
      <c r="AA10106" s="11"/>
    </row>
    <row r="10107" spans="1:27" ht="7.5" customHeight="1" outlineLevel="5" x14ac:dyDescent="0.15">
      <c r="B10107" s="69"/>
      <c r="C10107" s="69"/>
      <c r="D10107" s="60"/>
      <c r="E10107" s="60"/>
      <c r="F10107" s="61"/>
      <c r="G10107" s="60"/>
      <c r="H10107" s="65"/>
      <c r="I10107" s="105"/>
      <c r="J10107" s="63"/>
      <c r="K10107" s="65"/>
      <c r="L10107" s="65"/>
      <c r="M10107" s="65"/>
      <c r="N10107" s="65"/>
      <c r="O10107" s="63"/>
      <c r="P10107" s="63"/>
      <c r="Q10107" s="63"/>
      <c r="R10107" s="60"/>
      <c r="S10107" s="60"/>
      <c r="T10107" s="69"/>
      <c r="U10107" s="8"/>
      <c r="X10107" s="60"/>
    </row>
    <row r="10108" spans="1:27" ht="22.5" outlineLevel="4" x14ac:dyDescent="0.2">
      <c r="A10108" s="4"/>
      <c r="B10108" s="120"/>
      <c r="C10108" s="121">
        <v>5</v>
      </c>
      <c r="D10108" s="122" t="s">
        <v>760</v>
      </c>
      <c r="E10108" s="123" t="s">
        <v>4221</v>
      </c>
      <c r="F10108" s="124" t="s">
        <v>4222</v>
      </c>
      <c r="G10108" s="122" t="s">
        <v>3721</v>
      </c>
      <c r="H10108" s="125">
        <v>150</v>
      </c>
      <c r="I10108" s="126">
        <v>0</v>
      </c>
      <c r="J10108" s="127">
        <f>H10108*I10108</f>
        <v>0</v>
      </c>
      <c r="K10108" s="125"/>
      <c r="L10108" s="125">
        <f>H10108*K10108</f>
        <v>0</v>
      </c>
      <c r="M10108" s="125"/>
      <c r="N10108" s="125">
        <f>H10108*M10108</f>
        <v>0</v>
      </c>
      <c r="O10108" s="127">
        <v>15</v>
      </c>
      <c r="P10108" s="127">
        <f>J10108*(O10108/100)</f>
        <v>0</v>
      </c>
      <c r="Q10108" s="127">
        <f>J10108+P10108</f>
        <v>0</v>
      </c>
      <c r="R10108" s="128"/>
      <c r="S10108" s="128" t="s">
        <v>776</v>
      </c>
      <c r="T10108" s="129">
        <v>1</v>
      </c>
      <c r="U10108" s="8"/>
      <c r="V10108" s="8"/>
      <c r="W10108" s="8"/>
      <c r="X10108" s="60"/>
    </row>
    <row r="10109" spans="1:27" ht="9.75" outlineLevel="5" x14ac:dyDescent="0.2">
      <c r="A10109" s="130"/>
      <c r="B10109" s="131"/>
      <c r="C10109" s="131"/>
      <c r="D10109" s="132"/>
      <c r="E10109" s="136" t="s">
        <v>0</v>
      </c>
      <c r="F10109" s="159" t="s">
        <v>763</v>
      </c>
      <c r="G10109" s="159"/>
      <c r="H10109" s="160"/>
      <c r="I10109" s="161"/>
      <c r="J10109" s="162"/>
      <c r="K10109" s="134"/>
      <c r="L10109" s="134"/>
      <c r="M10109" s="134"/>
      <c r="N10109" s="134"/>
      <c r="O10109" s="135"/>
      <c r="P10109" s="135"/>
      <c r="Q10109" s="135"/>
      <c r="R10109" s="132"/>
      <c r="S10109" s="132"/>
      <c r="T10109" s="131"/>
      <c r="U10109" s="6"/>
      <c r="V10109" s="8"/>
      <c r="W10109" s="8"/>
      <c r="X10109" s="133" t="str">
        <f>F10109</f>
        <v>---</v>
      </c>
      <c r="Y10109" s="9"/>
      <c r="AA10109" s="11"/>
    </row>
    <row r="10110" spans="1:27" ht="7.5" customHeight="1" outlineLevel="5" x14ac:dyDescent="0.15">
      <c r="B10110" s="69"/>
      <c r="C10110" s="69"/>
      <c r="D10110" s="60"/>
      <c r="E10110" s="60"/>
      <c r="F10110" s="61"/>
      <c r="G10110" s="60"/>
      <c r="H10110" s="65"/>
      <c r="I10110" s="105"/>
      <c r="J10110" s="63"/>
      <c r="K10110" s="65"/>
      <c r="L10110" s="65"/>
      <c r="M10110" s="65"/>
      <c r="N10110" s="65"/>
      <c r="O10110" s="63"/>
      <c r="P10110" s="63"/>
      <c r="Q10110" s="63"/>
      <c r="R10110" s="60"/>
      <c r="S10110" s="60"/>
      <c r="T10110" s="69"/>
      <c r="U10110" s="8"/>
      <c r="X10110" s="60"/>
    </row>
    <row r="10111" spans="1:27" ht="11.25" outlineLevel="4" x14ac:dyDescent="0.2">
      <c r="A10111" s="4"/>
      <c r="B10111" s="120"/>
      <c r="C10111" s="121">
        <v>6</v>
      </c>
      <c r="D10111" s="122" t="s">
        <v>534</v>
      </c>
      <c r="E10111" s="123" t="s">
        <v>4046</v>
      </c>
      <c r="F10111" s="124" t="s">
        <v>4047</v>
      </c>
      <c r="G10111" s="122" t="s">
        <v>752</v>
      </c>
      <c r="H10111" s="125">
        <v>150</v>
      </c>
      <c r="I10111" s="126">
        <v>0</v>
      </c>
      <c r="J10111" s="127">
        <f>H10111*I10111</f>
        <v>0</v>
      </c>
      <c r="K10111" s="125"/>
      <c r="L10111" s="125">
        <f>H10111*K10111</f>
        <v>0</v>
      </c>
      <c r="M10111" s="125"/>
      <c r="N10111" s="125">
        <f>H10111*M10111</f>
        <v>0</v>
      </c>
      <c r="O10111" s="127">
        <v>15</v>
      </c>
      <c r="P10111" s="127">
        <f>J10111*(O10111/100)</f>
        <v>0</v>
      </c>
      <c r="Q10111" s="127">
        <f>J10111+P10111</f>
        <v>0</v>
      </c>
      <c r="R10111" s="128"/>
      <c r="S10111" s="128" t="s">
        <v>538</v>
      </c>
      <c r="T10111" s="129">
        <v>1</v>
      </c>
      <c r="U10111" s="8"/>
      <c r="V10111" s="8"/>
      <c r="W10111" s="8"/>
      <c r="X10111" s="60"/>
    </row>
    <row r="10112" spans="1:27" ht="9.75" outlineLevel="5" x14ac:dyDescent="0.2">
      <c r="A10112" s="130"/>
      <c r="B10112" s="131"/>
      <c r="C10112" s="131"/>
      <c r="D10112" s="132"/>
      <c r="E10112" s="136" t="s">
        <v>0</v>
      </c>
      <c r="F10112" s="159" t="s">
        <v>4048</v>
      </c>
      <c r="G10112" s="159"/>
      <c r="H10112" s="160"/>
      <c r="I10112" s="161"/>
      <c r="J10112" s="162"/>
      <c r="K10112" s="134"/>
      <c r="L10112" s="134"/>
      <c r="M10112" s="134"/>
      <c r="N10112" s="134"/>
      <c r="O10112" s="135"/>
      <c r="P10112" s="135"/>
      <c r="Q10112" s="135"/>
      <c r="R10112" s="132"/>
      <c r="S10112" s="132"/>
      <c r="T10112" s="131"/>
      <c r="U10112" s="6"/>
      <c r="V10112" s="8"/>
      <c r="W10112" s="8"/>
      <c r="X10112" s="133" t="str">
        <f>F10112</f>
        <v>Montáž kabelů sdělovacích pro vnitřní rozvody počtu žil do 15</v>
      </c>
      <c r="Y10112" s="9"/>
      <c r="AA10112" s="11"/>
    </row>
    <row r="10113" spans="1:27" ht="7.5" customHeight="1" outlineLevel="5" x14ac:dyDescent="0.15">
      <c r="B10113" s="69"/>
      <c r="C10113" s="69"/>
      <c r="D10113" s="60"/>
      <c r="E10113" s="60"/>
      <c r="F10113" s="61"/>
      <c r="G10113" s="60"/>
      <c r="H10113" s="65"/>
      <c r="I10113" s="105"/>
      <c r="J10113" s="63"/>
      <c r="K10113" s="65"/>
      <c r="L10113" s="65"/>
      <c r="M10113" s="65"/>
      <c r="N10113" s="65"/>
      <c r="O10113" s="63"/>
      <c r="P10113" s="63"/>
      <c r="Q10113" s="63"/>
      <c r="R10113" s="60"/>
      <c r="S10113" s="60"/>
      <c r="T10113" s="69"/>
      <c r="U10113" s="8"/>
      <c r="X10113" s="60"/>
    </row>
    <row r="10114" spans="1:27" ht="11.25" outlineLevel="4" x14ac:dyDescent="0.2">
      <c r="A10114" s="4"/>
      <c r="B10114" s="120"/>
      <c r="C10114" s="121">
        <v>7</v>
      </c>
      <c r="D10114" s="122" t="s">
        <v>760</v>
      </c>
      <c r="E10114" s="123" t="s">
        <v>4063</v>
      </c>
      <c r="F10114" s="124" t="s">
        <v>4064</v>
      </c>
      <c r="G10114" s="122" t="s">
        <v>752</v>
      </c>
      <c r="H10114" s="125">
        <v>150</v>
      </c>
      <c r="I10114" s="126">
        <v>0</v>
      </c>
      <c r="J10114" s="127">
        <f>H10114*I10114</f>
        <v>0</v>
      </c>
      <c r="K10114" s="125"/>
      <c r="L10114" s="125">
        <f>H10114*K10114</f>
        <v>0</v>
      </c>
      <c r="M10114" s="125"/>
      <c r="N10114" s="125">
        <f>H10114*M10114</f>
        <v>0</v>
      </c>
      <c r="O10114" s="127">
        <v>15</v>
      </c>
      <c r="P10114" s="127">
        <f>J10114*(O10114/100)</f>
        <v>0</v>
      </c>
      <c r="Q10114" s="127">
        <f>J10114+P10114</f>
        <v>0</v>
      </c>
      <c r="R10114" s="128"/>
      <c r="S10114" s="128" t="s">
        <v>776</v>
      </c>
      <c r="T10114" s="129">
        <v>1</v>
      </c>
      <c r="U10114" s="8"/>
      <c r="V10114" s="8"/>
      <c r="W10114" s="8"/>
      <c r="X10114" s="60"/>
    </row>
    <row r="10115" spans="1:27" ht="9.75" outlineLevel="5" x14ac:dyDescent="0.2">
      <c r="A10115" s="130"/>
      <c r="B10115" s="131"/>
      <c r="C10115" s="131"/>
      <c r="D10115" s="132"/>
      <c r="E10115" s="136" t="s">
        <v>0</v>
      </c>
      <c r="F10115" s="159" t="s">
        <v>763</v>
      </c>
      <c r="G10115" s="159"/>
      <c r="H10115" s="160"/>
      <c r="I10115" s="161"/>
      <c r="J10115" s="162"/>
      <c r="K10115" s="134"/>
      <c r="L10115" s="134"/>
      <c r="M10115" s="134"/>
      <c r="N10115" s="134"/>
      <c r="O10115" s="135"/>
      <c r="P10115" s="135"/>
      <c r="Q10115" s="135"/>
      <c r="R10115" s="132"/>
      <c r="S10115" s="132"/>
      <c r="T10115" s="131"/>
      <c r="U10115" s="6"/>
      <c r="V10115" s="8"/>
      <c r="W10115" s="8"/>
      <c r="X10115" s="133" t="str">
        <f>F10115</f>
        <v>---</v>
      </c>
      <c r="Y10115" s="9"/>
      <c r="AA10115" s="11"/>
    </row>
    <row r="10116" spans="1:27" ht="7.5" customHeight="1" outlineLevel="5" x14ac:dyDescent="0.15">
      <c r="B10116" s="69"/>
      <c r="C10116" s="69"/>
      <c r="D10116" s="60"/>
      <c r="E10116" s="60"/>
      <c r="F10116" s="61"/>
      <c r="G10116" s="60"/>
      <c r="H10116" s="65"/>
      <c r="I10116" s="105"/>
      <c r="J10116" s="63"/>
      <c r="K10116" s="65"/>
      <c r="L10116" s="65"/>
      <c r="M10116" s="65"/>
      <c r="N10116" s="65"/>
      <c r="O10116" s="63"/>
      <c r="P10116" s="63"/>
      <c r="Q10116" s="63"/>
      <c r="R10116" s="60"/>
      <c r="S10116" s="60"/>
      <c r="T10116" s="69"/>
      <c r="U10116" s="8"/>
      <c r="X10116" s="60"/>
    </row>
    <row r="10117" spans="1:27" ht="11.25" outlineLevel="4" x14ac:dyDescent="0.2">
      <c r="A10117" s="4"/>
      <c r="B10117" s="120"/>
      <c r="C10117" s="121">
        <v>8</v>
      </c>
      <c r="D10117" s="122" t="s">
        <v>534</v>
      </c>
      <c r="E10117" s="123" t="s">
        <v>4292</v>
      </c>
      <c r="F10117" s="124" t="s">
        <v>4293</v>
      </c>
      <c r="G10117" s="122" t="s">
        <v>724</v>
      </c>
      <c r="H10117" s="125">
        <v>1</v>
      </c>
      <c r="I10117" s="126">
        <v>0</v>
      </c>
      <c r="J10117" s="127">
        <f>H10117*I10117</f>
        <v>0</v>
      </c>
      <c r="K10117" s="125"/>
      <c r="L10117" s="125">
        <f>H10117*K10117</f>
        <v>0</v>
      </c>
      <c r="M10117" s="125"/>
      <c r="N10117" s="125">
        <f>H10117*M10117</f>
        <v>0</v>
      </c>
      <c r="O10117" s="127">
        <v>15</v>
      </c>
      <c r="P10117" s="127">
        <f>J10117*(O10117/100)</f>
        <v>0</v>
      </c>
      <c r="Q10117" s="127">
        <f>J10117+P10117</f>
        <v>0</v>
      </c>
      <c r="R10117" s="128"/>
      <c r="S10117" s="128" t="s">
        <v>538</v>
      </c>
      <c r="T10117" s="129">
        <v>1</v>
      </c>
      <c r="U10117" s="8"/>
      <c r="V10117" s="8"/>
      <c r="W10117" s="8"/>
      <c r="X10117" s="60"/>
    </row>
    <row r="10118" spans="1:27" ht="9.75" outlineLevel="5" x14ac:dyDescent="0.2">
      <c r="A10118" s="130"/>
      <c r="B10118" s="131"/>
      <c r="C10118" s="131"/>
      <c r="D10118" s="132"/>
      <c r="E10118" s="136" t="s">
        <v>0</v>
      </c>
      <c r="F10118" s="159" t="s">
        <v>4294</v>
      </c>
      <c r="G10118" s="159"/>
      <c r="H10118" s="160"/>
      <c r="I10118" s="161"/>
      <c r="J10118" s="162"/>
      <c r="K10118" s="134"/>
      <c r="L10118" s="134"/>
      <c r="M10118" s="134"/>
      <c r="N10118" s="134"/>
      <c r="O10118" s="135"/>
      <c r="P10118" s="135"/>
      <c r="Q10118" s="135"/>
      <c r="R10118" s="132"/>
      <c r="S10118" s="132"/>
      <c r="T10118" s="131"/>
      <c r="U10118" s="6"/>
      <c r="V10118" s="8"/>
      <c r="W10118" s="8"/>
      <c r="X10118" s="133" t="str">
        <f>F10118</f>
        <v>Montáž kamerového systému DVR nebo NAS, nahrávacího zařízení pro kamery</v>
      </c>
      <c r="Y10118" s="9"/>
      <c r="AA10118" s="11"/>
    </row>
    <row r="10119" spans="1:27" ht="7.5" customHeight="1" outlineLevel="5" x14ac:dyDescent="0.15">
      <c r="B10119" s="69"/>
      <c r="C10119" s="69"/>
      <c r="D10119" s="60"/>
      <c r="E10119" s="60"/>
      <c r="F10119" s="61"/>
      <c r="G10119" s="60"/>
      <c r="H10119" s="65"/>
      <c r="I10119" s="105"/>
      <c r="J10119" s="63"/>
      <c r="K10119" s="65"/>
      <c r="L10119" s="65"/>
      <c r="M10119" s="65"/>
      <c r="N10119" s="65"/>
      <c r="O10119" s="63"/>
      <c r="P10119" s="63"/>
      <c r="Q10119" s="63"/>
      <c r="R10119" s="60"/>
      <c r="S10119" s="60"/>
      <c r="T10119" s="69"/>
      <c r="U10119" s="8"/>
      <c r="X10119" s="60"/>
    </row>
    <row r="10120" spans="1:27" ht="33.75" outlineLevel="4" x14ac:dyDescent="0.2">
      <c r="A10120" s="4"/>
      <c r="B10120" s="120"/>
      <c r="C10120" s="121">
        <v>9</v>
      </c>
      <c r="D10120" s="122" t="s">
        <v>760</v>
      </c>
      <c r="E10120" s="123" t="s">
        <v>4295</v>
      </c>
      <c r="F10120" s="124" t="s">
        <v>4296</v>
      </c>
      <c r="G10120" s="122" t="s">
        <v>3656</v>
      </c>
      <c r="H10120" s="125">
        <v>1</v>
      </c>
      <c r="I10120" s="126">
        <v>0</v>
      </c>
      <c r="J10120" s="127">
        <f>H10120*I10120</f>
        <v>0</v>
      </c>
      <c r="K10120" s="125"/>
      <c r="L10120" s="125">
        <f>H10120*K10120</f>
        <v>0</v>
      </c>
      <c r="M10120" s="125"/>
      <c r="N10120" s="125">
        <f>H10120*M10120</f>
        <v>0</v>
      </c>
      <c r="O10120" s="127">
        <v>15</v>
      </c>
      <c r="P10120" s="127">
        <f>J10120*(O10120/100)</f>
        <v>0</v>
      </c>
      <c r="Q10120" s="127">
        <f>J10120+P10120</f>
        <v>0</v>
      </c>
      <c r="R10120" s="128"/>
      <c r="S10120" s="128" t="s">
        <v>776</v>
      </c>
      <c r="T10120" s="129">
        <v>1</v>
      </c>
      <c r="U10120" s="8"/>
      <c r="V10120" s="8"/>
      <c r="W10120" s="8"/>
      <c r="X10120" s="60"/>
    </row>
    <row r="10121" spans="1:27" ht="9.75" outlineLevel="5" x14ac:dyDescent="0.2">
      <c r="A10121" s="130"/>
      <c r="B10121" s="131"/>
      <c r="C10121" s="131"/>
      <c r="D10121" s="132"/>
      <c r="E10121" s="136" t="s">
        <v>0</v>
      </c>
      <c r="F10121" s="159" t="s">
        <v>763</v>
      </c>
      <c r="G10121" s="159"/>
      <c r="H10121" s="160"/>
      <c r="I10121" s="161"/>
      <c r="J10121" s="162"/>
      <c r="K10121" s="134"/>
      <c r="L10121" s="134"/>
      <c r="M10121" s="134"/>
      <c r="N10121" s="134"/>
      <c r="O10121" s="135"/>
      <c r="P10121" s="135"/>
      <c r="Q10121" s="135"/>
      <c r="R10121" s="132"/>
      <c r="S10121" s="132"/>
      <c r="T10121" s="131"/>
      <c r="U10121" s="6"/>
      <c r="V10121" s="8"/>
      <c r="W10121" s="8"/>
      <c r="X10121" s="133" t="str">
        <f>F10121</f>
        <v>---</v>
      </c>
      <c r="Y10121" s="9"/>
      <c r="AA10121" s="11"/>
    </row>
    <row r="10122" spans="1:27" ht="7.5" customHeight="1" outlineLevel="5" x14ac:dyDescent="0.15">
      <c r="B10122" s="69"/>
      <c r="C10122" s="69"/>
      <c r="D10122" s="60"/>
      <c r="E10122" s="60"/>
      <c r="F10122" s="61"/>
      <c r="G10122" s="60"/>
      <c r="H10122" s="65"/>
      <c r="I10122" s="105"/>
      <c r="J10122" s="63"/>
      <c r="K10122" s="65"/>
      <c r="L10122" s="65"/>
      <c r="M10122" s="65"/>
      <c r="N10122" s="65"/>
      <c r="O10122" s="63"/>
      <c r="P10122" s="63"/>
      <c r="Q10122" s="63"/>
      <c r="R10122" s="60"/>
      <c r="S10122" s="60"/>
      <c r="T10122" s="69"/>
      <c r="U10122" s="8"/>
      <c r="X10122" s="60"/>
    </row>
    <row r="10123" spans="1:27" ht="11.25" outlineLevel="4" x14ac:dyDescent="0.2">
      <c r="A10123" s="4"/>
      <c r="B10123" s="120"/>
      <c r="C10123" s="121">
        <v>10</v>
      </c>
      <c r="D10123" s="122" t="s">
        <v>760</v>
      </c>
      <c r="E10123" s="123" t="s">
        <v>4297</v>
      </c>
      <c r="F10123" s="124" t="s">
        <v>4298</v>
      </c>
      <c r="G10123" s="122" t="s">
        <v>3656</v>
      </c>
      <c r="H10123" s="125">
        <v>1</v>
      </c>
      <c r="I10123" s="126">
        <v>0</v>
      </c>
      <c r="J10123" s="127">
        <f>H10123*I10123</f>
        <v>0</v>
      </c>
      <c r="K10123" s="125"/>
      <c r="L10123" s="125">
        <f>H10123*K10123</f>
        <v>0</v>
      </c>
      <c r="M10123" s="125"/>
      <c r="N10123" s="125">
        <f>H10123*M10123</f>
        <v>0</v>
      </c>
      <c r="O10123" s="127">
        <v>15</v>
      </c>
      <c r="P10123" s="127">
        <f>J10123*(O10123/100)</f>
        <v>0</v>
      </c>
      <c r="Q10123" s="127">
        <f>J10123+P10123</f>
        <v>0</v>
      </c>
      <c r="R10123" s="128"/>
      <c r="S10123" s="128" t="s">
        <v>776</v>
      </c>
      <c r="T10123" s="129">
        <v>1</v>
      </c>
      <c r="U10123" s="8"/>
      <c r="V10123" s="8"/>
      <c r="W10123" s="8"/>
      <c r="X10123" s="60"/>
    </row>
    <row r="10124" spans="1:27" ht="9.75" outlineLevel="5" x14ac:dyDescent="0.2">
      <c r="A10124" s="130"/>
      <c r="B10124" s="131"/>
      <c r="C10124" s="131"/>
      <c r="D10124" s="132"/>
      <c r="E10124" s="136" t="s">
        <v>0</v>
      </c>
      <c r="F10124" s="159" t="s">
        <v>763</v>
      </c>
      <c r="G10124" s="159"/>
      <c r="H10124" s="160"/>
      <c r="I10124" s="161"/>
      <c r="J10124" s="162"/>
      <c r="K10124" s="134"/>
      <c r="L10124" s="134"/>
      <c r="M10124" s="134"/>
      <c r="N10124" s="134"/>
      <c r="O10124" s="135"/>
      <c r="P10124" s="135"/>
      <c r="Q10124" s="135"/>
      <c r="R10124" s="132"/>
      <c r="S10124" s="132"/>
      <c r="T10124" s="131"/>
      <c r="U10124" s="6"/>
      <c r="V10124" s="8"/>
      <c r="W10124" s="8"/>
      <c r="X10124" s="133" t="str">
        <f>F10124</f>
        <v>---</v>
      </c>
      <c r="Y10124" s="9"/>
      <c r="AA10124" s="11"/>
    </row>
    <row r="10125" spans="1:27" ht="7.5" customHeight="1" outlineLevel="5" x14ac:dyDescent="0.15">
      <c r="B10125" s="69"/>
      <c r="C10125" s="69"/>
      <c r="D10125" s="60"/>
      <c r="E10125" s="60"/>
      <c r="F10125" s="61"/>
      <c r="G10125" s="60"/>
      <c r="H10125" s="65"/>
      <c r="I10125" s="105"/>
      <c r="J10125" s="63"/>
      <c r="K10125" s="65"/>
      <c r="L10125" s="65"/>
      <c r="M10125" s="65"/>
      <c r="N10125" s="65"/>
      <c r="O10125" s="63"/>
      <c r="P10125" s="63"/>
      <c r="Q10125" s="63"/>
      <c r="R10125" s="60"/>
      <c r="S10125" s="60"/>
      <c r="T10125" s="69"/>
      <c r="U10125" s="8"/>
      <c r="X10125" s="60"/>
    </row>
    <row r="10126" spans="1:27" ht="11.25" outlineLevel="4" x14ac:dyDescent="0.2">
      <c r="A10126" s="4"/>
      <c r="B10126" s="120"/>
      <c r="C10126" s="121">
        <v>11</v>
      </c>
      <c r="D10126" s="122" t="s">
        <v>534</v>
      </c>
      <c r="E10126" s="123" t="s">
        <v>4299</v>
      </c>
      <c r="F10126" s="124" t="s">
        <v>4300</v>
      </c>
      <c r="G10126" s="122" t="s">
        <v>724</v>
      </c>
      <c r="H10126" s="125">
        <v>4</v>
      </c>
      <c r="I10126" s="126">
        <v>0</v>
      </c>
      <c r="J10126" s="127">
        <f>H10126*I10126</f>
        <v>0</v>
      </c>
      <c r="K10126" s="125"/>
      <c r="L10126" s="125">
        <f>H10126*K10126</f>
        <v>0</v>
      </c>
      <c r="M10126" s="125"/>
      <c r="N10126" s="125">
        <f>H10126*M10126</f>
        <v>0</v>
      </c>
      <c r="O10126" s="127">
        <v>15</v>
      </c>
      <c r="P10126" s="127">
        <f>J10126*(O10126/100)</f>
        <v>0</v>
      </c>
      <c r="Q10126" s="127">
        <f>J10126+P10126</f>
        <v>0</v>
      </c>
      <c r="R10126" s="128"/>
      <c r="S10126" s="128" t="s">
        <v>538</v>
      </c>
      <c r="T10126" s="129">
        <v>1</v>
      </c>
      <c r="U10126" s="8"/>
      <c r="V10126" s="8"/>
      <c r="W10126" s="8"/>
      <c r="X10126" s="60"/>
    </row>
    <row r="10127" spans="1:27" ht="9.75" outlineLevel="5" x14ac:dyDescent="0.2">
      <c r="A10127" s="130"/>
      <c r="B10127" s="131"/>
      <c r="C10127" s="131"/>
      <c r="D10127" s="132"/>
      <c r="E10127" s="136" t="s">
        <v>0</v>
      </c>
      <c r="F10127" s="159" t="s">
        <v>4301</v>
      </c>
      <c r="G10127" s="159"/>
      <c r="H10127" s="160"/>
      <c r="I10127" s="161"/>
      <c r="J10127" s="162"/>
      <c r="K10127" s="134"/>
      <c r="L10127" s="134"/>
      <c r="M10127" s="134"/>
      <c r="N10127" s="134"/>
      <c r="O10127" s="135"/>
      <c r="P10127" s="135"/>
      <c r="Q10127" s="135"/>
      <c r="R10127" s="132"/>
      <c r="S10127" s="132"/>
      <c r="T10127" s="131"/>
      <c r="U10127" s="6"/>
      <c r="V10127" s="8"/>
      <c r="W10127" s="8"/>
      <c r="X10127" s="133" t="str">
        <f>F10127</f>
        <v>Montáž kamerového systému nastavení a instalace licence k připojení jedné kamery k SW</v>
      </c>
      <c r="Y10127" s="9"/>
      <c r="AA10127" s="11"/>
    </row>
    <row r="10128" spans="1:27" ht="7.5" customHeight="1" outlineLevel="5" x14ac:dyDescent="0.15">
      <c r="B10128" s="69"/>
      <c r="C10128" s="69"/>
      <c r="D10128" s="60"/>
      <c r="E10128" s="60"/>
      <c r="F10128" s="61"/>
      <c r="G10128" s="60"/>
      <c r="H10128" s="65"/>
      <c r="I10128" s="105"/>
      <c r="J10128" s="63"/>
      <c r="K10128" s="65"/>
      <c r="L10128" s="65"/>
      <c r="M10128" s="65"/>
      <c r="N10128" s="65"/>
      <c r="O10128" s="63"/>
      <c r="P10128" s="63"/>
      <c r="Q10128" s="63"/>
      <c r="R10128" s="60"/>
      <c r="S10128" s="60"/>
      <c r="T10128" s="69"/>
      <c r="U10128" s="8"/>
      <c r="X10128" s="60"/>
    </row>
    <row r="10129" spans="1:27" ht="11.25" outlineLevel="4" x14ac:dyDescent="0.2">
      <c r="A10129" s="4"/>
      <c r="B10129" s="120"/>
      <c r="C10129" s="121">
        <v>12</v>
      </c>
      <c r="D10129" s="122" t="s">
        <v>534</v>
      </c>
      <c r="E10129" s="123" t="s">
        <v>4302</v>
      </c>
      <c r="F10129" s="124" t="s">
        <v>4303</v>
      </c>
      <c r="G10129" s="122" t="s">
        <v>724</v>
      </c>
      <c r="H10129" s="125">
        <v>4</v>
      </c>
      <c r="I10129" s="126">
        <v>0</v>
      </c>
      <c r="J10129" s="127">
        <f>H10129*I10129</f>
        <v>0</v>
      </c>
      <c r="K10129" s="125"/>
      <c r="L10129" s="125">
        <f>H10129*K10129</f>
        <v>0</v>
      </c>
      <c r="M10129" s="125"/>
      <c r="N10129" s="125">
        <f>H10129*M10129</f>
        <v>0</v>
      </c>
      <c r="O10129" s="127">
        <v>15</v>
      </c>
      <c r="P10129" s="127">
        <f>J10129*(O10129/100)</f>
        <v>0</v>
      </c>
      <c r="Q10129" s="127">
        <f>J10129+P10129</f>
        <v>0</v>
      </c>
      <c r="R10129" s="128"/>
      <c r="S10129" s="128" t="s">
        <v>538</v>
      </c>
      <c r="T10129" s="129">
        <v>1</v>
      </c>
      <c r="U10129" s="8"/>
      <c r="V10129" s="8"/>
      <c r="W10129" s="8"/>
      <c r="X10129" s="60"/>
    </row>
    <row r="10130" spans="1:27" ht="9.75" outlineLevel="5" x14ac:dyDescent="0.2">
      <c r="A10130" s="130"/>
      <c r="B10130" s="131"/>
      <c r="C10130" s="131"/>
      <c r="D10130" s="132"/>
      <c r="E10130" s="136" t="s">
        <v>0</v>
      </c>
      <c r="F10130" s="159" t="s">
        <v>4304</v>
      </c>
      <c r="G10130" s="159"/>
      <c r="H10130" s="160"/>
      <c r="I10130" s="161"/>
      <c r="J10130" s="162"/>
      <c r="K10130" s="134"/>
      <c r="L10130" s="134"/>
      <c r="M10130" s="134"/>
      <c r="N10130" s="134"/>
      <c r="O10130" s="135"/>
      <c r="P10130" s="135"/>
      <c r="Q10130" s="135"/>
      <c r="R10130" s="132"/>
      <c r="S10130" s="132"/>
      <c r="T10130" s="131"/>
      <c r="U10130" s="6"/>
      <c r="V10130" s="8"/>
      <c r="W10130" s="8"/>
      <c r="X10130" s="133" t="str">
        <f>F10130</f>
        <v>Montáž kamerového systému nastavení a instalace instalace a nastavení SW pro sledování kamer</v>
      </c>
      <c r="Y10130" s="9"/>
      <c r="AA10130" s="11"/>
    </row>
    <row r="10131" spans="1:27" ht="7.5" customHeight="1" outlineLevel="5" x14ac:dyDescent="0.15">
      <c r="B10131" s="69"/>
      <c r="C10131" s="69"/>
      <c r="D10131" s="60"/>
      <c r="E10131" s="60"/>
      <c r="F10131" s="61"/>
      <c r="G10131" s="60"/>
      <c r="H10131" s="65"/>
      <c r="I10131" s="105"/>
      <c r="J10131" s="63"/>
      <c r="K10131" s="65"/>
      <c r="L10131" s="65"/>
      <c r="M10131" s="65"/>
      <c r="N10131" s="65"/>
      <c r="O10131" s="63"/>
      <c r="P10131" s="63"/>
      <c r="Q10131" s="63"/>
      <c r="R10131" s="60"/>
      <c r="S10131" s="60"/>
      <c r="T10131" s="69"/>
      <c r="U10131" s="8"/>
      <c r="X10131" s="60"/>
    </row>
    <row r="10132" spans="1:27" ht="11.25" outlineLevel="4" x14ac:dyDescent="0.2">
      <c r="A10132" s="4"/>
      <c r="B10132" s="120"/>
      <c r="C10132" s="121">
        <v>13</v>
      </c>
      <c r="D10132" s="122" t="s">
        <v>534</v>
      </c>
      <c r="E10132" s="123" t="s">
        <v>4305</v>
      </c>
      <c r="F10132" s="124" t="s">
        <v>4306</v>
      </c>
      <c r="G10132" s="122" t="s">
        <v>724</v>
      </c>
      <c r="H10132" s="125">
        <v>4</v>
      </c>
      <c r="I10132" s="126">
        <v>0</v>
      </c>
      <c r="J10132" s="127">
        <f>H10132*I10132</f>
        <v>0</v>
      </c>
      <c r="K10132" s="125"/>
      <c r="L10132" s="125">
        <f>H10132*K10132</f>
        <v>0</v>
      </c>
      <c r="M10132" s="125"/>
      <c r="N10132" s="125">
        <f>H10132*M10132</f>
        <v>0</v>
      </c>
      <c r="O10132" s="127">
        <v>15</v>
      </c>
      <c r="P10132" s="127">
        <f>J10132*(O10132/100)</f>
        <v>0</v>
      </c>
      <c r="Q10132" s="127">
        <f>J10132+P10132</f>
        <v>0</v>
      </c>
      <c r="R10132" s="128"/>
      <c r="S10132" s="128" t="s">
        <v>538</v>
      </c>
      <c r="T10132" s="129">
        <v>1</v>
      </c>
      <c r="U10132" s="8"/>
      <c r="V10132" s="8"/>
      <c r="W10132" s="8"/>
      <c r="X10132" s="60"/>
    </row>
    <row r="10133" spans="1:27" ht="9.75" outlineLevel="5" x14ac:dyDescent="0.2">
      <c r="A10133" s="130"/>
      <c r="B10133" s="131"/>
      <c r="C10133" s="131"/>
      <c r="D10133" s="132"/>
      <c r="E10133" s="136" t="s">
        <v>0</v>
      </c>
      <c r="F10133" s="159" t="s">
        <v>4307</v>
      </c>
      <c r="G10133" s="159"/>
      <c r="H10133" s="160"/>
      <c r="I10133" s="161"/>
      <c r="J10133" s="162"/>
      <c r="K10133" s="134"/>
      <c r="L10133" s="134"/>
      <c r="M10133" s="134"/>
      <c r="N10133" s="134"/>
      <c r="O10133" s="135"/>
      <c r="P10133" s="135"/>
      <c r="Q10133" s="135"/>
      <c r="R10133" s="132"/>
      <c r="S10133" s="132"/>
      <c r="T10133" s="131"/>
      <c r="U10133" s="6"/>
      <c r="V10133" s="8"/>
      <c r="W10133" s="8"/>
      <c r="X10133" s="133" t="str">
        <f>F10133</f>
        <v>Montáž kamerového systému nastavení a instalace nastavení záběru podle přání uživatele</v>
      </c>
      <c r="Y10133" s="9"/>
      <c r="AA10133" s="11"/>
    </row>
    <row r="10134" spans="1:27" ht="7.5" customHeight="1" outlineLevel="5" x14ac:dyDescent="0.15">
      <c r="B10134" s="69"/>
      <c r="C10134" s="69"/>
      <c r="D10134" s="60"/>
      <c r="E10134" s="60"/>
      <c r="F10134" s="61"/>
      <c r="G10134" s="60"/>
      <c r="H10134" s="65"/>
      <c r="I10134" s="105"/>
      <c r="J10134" s="63"/>
      <c r="K10134" s="65"/>
      <c r="L10134" s="65"/>
      <c r="M10134" s="65"/>
      <c r="N10134" s="65"/>
      <c r="O10134" s="63"/>
      <c r="P10134" s="63"/>
      <c r="Q10134" s="63"/>
      <c r="R10134" s="60"/>
      <c r="S10134" s="60"/>
      <c r="T10134" s="69"/>
      <c r="U10134" s="8"/>
      <c r="X10134" s="60"/>
    </row>
    <row r="10135" spans="1:27" outlineLevel="4" x14ac:dyDescent="0.15">
      <c r="B10135" s="6"/>
      <c r="C10135" s="6"/>
      <c r="D10135" s="6"/>
      <c r="E10135" s="6"/>
      <c r="F10135" s="6"/>
      <c r="G10135" s="6"/>
      <c r="H10135" s="6"/>
      <c r="I10135" s="8"/>
      <c r="J10135" s="8"/>
      <c r="K10135" s="6"/>
      <c r="L10135" s="6"/>
      <c r="M10135" s="6"/>
      <c r="N10135" s="6"/>
      <c r="O10135" s="6"/>
      <c r="P10135" s="8"/>
      <c r="Q10135" s="8"/>
      <c r="R10135" s="8"/>
      <c r="S10135" s="6"/>
      <c r="T10135" s="6"/>
      <c r="X10135" s="6"/>
    </row>
    <row r="10136" spans="1:27" ht="11.25" outlineLevel="3" x14ac:dyDescent="0.2">
      <c r="A10136" s="96" t="s">
        <v>371</v>
      </c>
      <c r="B10136" s="100">
        <v>4</v>
      </c>
      <c r="C10136" s="114"/>
      <c r="D10136" s="115" t="s">
        <v>533</v>
      </c>
      <c r="E10136" s="115"/>
      <c r="F10136" s="116" t="s">
        <v>257</v>
      </c>
      <c r="G10136" s="115"/>
      <c r="H10136" s="117"/>
      <c r="I10136" s="118"/>
      <c r="J10136" s="98">
        <f>SUBTOTAL(9,J10137:J10152)</f>
        <v>0</v>
      </c>
      <c r="K10136" s="117"/>
      <c r="L10136" s="99">
        <f>SUBTOTAL(9,L10137:L10152)</f>
        <v>0</v>
      </c>
      <c r="M10136" s="117"/>
      <c r="N10136" s="99">
        <f>SUBTOTAL(9,N10137:N10152)</f>
        <v>0</v>
      </c>
      <c r="O10136" s="119"/>
      <c r="P10136" s="98">
        <f>SUBTOTAL(9,P10137:P10152)</f>
        <v>0</v>
      </c>
      <c r="Q10136" s="98">
        <f>SUBTOTAL(9,Q10137:Q10152)</f>
        <v>0</v>
      </c>
      <c r="R10136" s="115"/>
      <c r="S10136" s="115"/>
      <c r="T10136" s="100">
        <f>SUBTOTAL(9,T10137:T10152)</f>
        <v>5</v>
      </c>
      <c r="U10136" s="6"/>
      <c r="V10136" s="8"/>
      <c r="W10136" s="8"/>
      <c r="X10136" s="60"/>
    </row>
    <row r="10137" spans="1:27" ht="22.5" outlineLevel="4" x14ac:dyDescent="0.2">
      <c r="A10137" s="4"/>
      <c r="B10137" s="120"/>
      <c r="C10137" s="121">
        <v>1</v>
      </c>
      <c r="D10137" s="122" t="s">
        <v>760</v>
      </c>
      <c r="E10137" s="123" t="s">
        <v>4308</v>
      </c>
      <c r="F10137" s="124" t="s">
        <v>4309</v>
      </c>
      <c r="G10137" s="122" t="s">
        <v>3656</v>
      </c>
      <c r="H10137" s="125">
        <v>6</v>
      </c>
      <c r="I10137" s="126">
        <v>0</v>
      </c>
      <c r="J10137" s="127">
        <f>H10137*I10137</f>
        <v>0</v>
      </c>
      <c r="K10137" s="125"/>
      <c r="L10137" s="125">
        <f>H10137*K10137</f>
        <v>0</v>
      </c>
      <c r="M10137" s="125"/>
      <c r="N10137" s="125">
        <f>H10137*M10137</f>
        <v>0</v>
      </c>
      <c r="O10137" s="127">
        <v>15</v>
      </c>
      <c r="P10137" s="127">
        <f>J10137*(O10137/100)</f>
        <v>0</v>
      </c>
      <c r="Q10137" s="127">
        <f>J10137+P10137</f>
        <v>0</v>
      </c>
      <c r="R10137" s="128"/>
      <c r="S10137" s="128" t="s">
        <v>776</v>
      </c>
      <c r="T10137" s="129">
        <v>1</v>
      </c>
      <c r="U10137" s="8"/>
      <c r="V10137" s="8"/>
      <c r="W10137" s="8"/>
      <c r="X10137" s="60"/>
    </row>
    <row r="10138" spans="1:27" ht="9.75" outlineLevel="5" x14ac:dyDescent="0.2">
      <c r="A10138" s="130"/>
      <c r="B10138" s="131"/>
      <c r="C10138" s="131"/>
      <c r="D10138" s="132"/>
      <c r="E10138" s="136" t="s">
        <v>0</v>
      </c>
      <c r="F10138" s="159" t="s">
        <v>763</v>
      </c>
      <c r="G10138" s="159"/>
      <c r="H10138" s="160"/>
      <c r="I10138" s="161"/>
      <c r="J10138" s="162"/>
      <c r="K10138" s="134"/>
      <c r="L10138" s="134"/>
      <c r="M10138" s="134"/>
      <c r="N10138" s="134"/>
      <c r="O10138" s="135"/>
      <c r="P10138" s="135"/>
      <c r="Q10138" s="135"/>
      <c r="R10138" s="132"/>
      <c r="S10138" s="132"/>
      <c r="T10138" s="131"/>
      <c r="U10138" s="6"/>
      <c r="V10138" s="8"/>
      <c r="W10138" s="8"/>
      <c r="X10138" s="133" t="str">
        <f>F10138</f>
        <v>---</v>
      </c>
      <c r="Y10138" s="9"/>
      <c r="AA10138" s="11"/>
    </row>
    <row r="10139" spans="1:27" ht="7.5" customHeight="1" outlineLevel="5" x14ac:dyDescent="0.15">
      <c r="B10139" s="69"/>
      <c r="C10139" s="69"/>
      <c r="D10139" s="60"/>
      <c r="E10139" s="60"/>
      <c r="F10139" s="61"/>
      <c r="G10139" s="60"/>
      <c r="H10139" s="65"/>
      <c r="I10139" s="105"/>
      <c r="J10139" s="63"/>
      <c r="K10139" s="65"/>
      <c r="L10139" s="65"/>
      <c r="M10139" s="65"/>
      <c r="N10139" s="65"/>
      <c r="O10139" s="63"/>
      <c r="P10139" s="63"/>
      <c r="Q10139" s="63"/>
      <c r="R10139" s="60"/>
      <c r="S10139" s="60"/>
      <c r="T10139" s="69"/>
      <c r="U10139" s="8"/>
      <c r="X10139" s="60"/>
    </row>
    <row r="10140" spans="1:27" ht="33.75" outlineLevel="4" x14ac:dyDescent="0.2">
      <c r="A10140" s="4"/>
      <c r="B10140" s="120"/>
      <c r="C10140" s="121">
        <v>2</v>
      </c>
      <c r="D10140" s="122" t="s">
        <v>760</v>
      </c>
      <c r="E10140" s="123" t="s">
        <v>4310</v>
      </c>
      <c r="F10140" s="124" t="s">
        <v>4311</v>
      </c>
      <c r="G10140" s="122" t="s">
        <v>4312</v>
      </c>
      <c r="H10140" s="125">
        <v>6</v>
      </c>
      <c r="I10140" s="126">
        <v>0</v>
      </c>
      <c r="J10140" s="127">
        <f>H10140*I10140</f>
        <v>0</v>
      </c>
      <c r="K10140" s="125"/>
      <c r="L10140" s="125">
        <f>H10140*K10140</f>
        <v>0</v>
      </c>
      <c r="M10140" s="125"/>
      <c r="N10140" s="125">
        <f>H10140*M10140</f>
        <v>0</v>
      </c>
      <c r="O10140" s="127">
        <v>15</v>
      </c>
      <c r="P10140" s="127">
        <f>J10140*(O10140/100)</f>
        <v>0</v>
      </c>
      <c r="Q10140" s="127">
        <f>J10140+P10140</f>
        <v>0</v>
      </c>
      <c r="R10140" s="128"/>
      <c r="S10140" s="128" t="s">
        <v>776</v>
      </c>
      <c r="T10140" s="129">
        <v>1</v>
      </c>
      <c r="U10140" s="8"/>
      <c r="V10140" s="8"/>
      <c r="W10140" s="8"/>
      <c r="X10140" s="60"/>
    </row>
    <row r="10141" spans="1:27" ht="9.75" outlineLevel="5" x14ac:dyDescent="0.2">
      <c r="A10141" s="130"/>
      <c r="B10141" s="131"/>
      <c r="C10141" s="131"/>
      <c r="D10141" s="132"/>
      <c r="E10141" s="136" t="s">
        <v>0</v>
      </c>
      <c r="F10141" s="159" t="s">
        <v>763</v>
      </c>
      <c r="G10141" s="159"/>
      <c r="H10141" s="160"/>
      <c r="I10141" s="161"/>
      <c r="J10141" s="162"/>
      <c r="K10141" s="134"/>
      <c r="L10141" s="134"/>
      <c r="M10141" s="134"/>
      <c r="N10141" s="134"/>
      <c r="O10141" s="135"/>
      <c r="P10141" s="135"/>
      <c r="Q10141" s="135"/>
      <c r="R10141" s="132"/>
      <c r="S10141" s="132"/>
      <c r="T10141" s="131"/>
      <c r="U10141" s="6"/>
      <c r="V10141" s="8"/>
      <c r="W10141" s="8"/>
      <c r="X10141" s="133" t="str">
        <f>F10141</f>
        <v>---</v>
      </c>
      <c r="Y10141" s="9"/>
      <c r="AA10141" s="11"/>
    </row>
    <row r="10142" spans="1:27" ht="7.5" customHeight="1" outlineLevel="5" x14ac:dyDescent="0.15">
      <c r="B10142" s="69"/>
      <c r="C10142" s="69"/>
      <c r="D10142" s="60"/>
      <c r="E10142" s="60"/>
      <c r="F10142" s="61"/>
      <c r="G10142" s="60"/>
      <c r="H10142" s="65"/>
      <c r="I10142" s="105"/>
      <c r="J10142" s="63"/>
      <c r="K10142" s="65"/>
      <c r="L10142" s="65"/>
      <c r="M10142" s="65"/>
      <c r="N10142" s="65"/>
      <c r="O10142" s="63"/>
      <c r="P10142" s="63"/>
      <c r="Q10142" s="63"/>
      <c r="R10142" s="60"/>
      <c r="S10142" s="60"/>
      <c r="T10142" s="69"/>
      <c r="U10142" s="8"/>
      <c r="X10142" s="60"/>
    </row>
    <row r="10143" spans="1:27" ht="33.75" outlineLevel="4" x14ac:dyDescent="0.2">
      <c r="A10143" s="4"/>
      <c r="B10143" s="120"/>
      <c r="C10143" s="121">
        <v>3</v>
      </c>
      <c r="D10143" s="122" t="s">
        <v>760</v>
      </c>
      <c r="E10143" s="123" t="s">
        <v>4313</v>
      </c>
      <c r="F10143" s="124" t="s">
        <v>4314</v>
      </c>
      <c r="G10143" s="122" t="s">
        <v>4312</v>
      </c>
      <c r="H10143" s="125">
        <v>6</v>
      </c>
      <c r="I10143" s="126">
        <v>0</v>
      </c>
      <c r="J10143" s="127">
        <f>H10143*I10143</f>
        <v>0</v>
      </c>
      <c r="K10143" s="125"/>
      <c r="L10143" s="125">
        <f>H10143*K10143</f>
        <v>0</v>
      </c>
      <c r="M10143" s="125"/>
      <c r="N10143" s="125">
        <f>H10143*M10143</f>
        <v>0</v>
      </c>
      <c r="O10143" s="127">
        <v>15</v>
      </c>
      <c r="P10143" s="127">
        <f>J10143*(O10143/100)</f>
        <v>0</v>
      </c>
      <c r="Q10143" s="127">
        <f>J10143+P10143</f>
        <v>0</v>
      </c>
      <c r="R10143" s="128"/>
      <c r="S10143" s="128" t="s">
        <v>776</v>
      </c>
      <c r="T10143" s="129">
        <v>1</v>
      </c>
      <c r="U10143" s="8"/>
      <c r="V10143" s="8"/>
      <c r="W10143" s="8"/>
      <c r="X10143" s="60"/>
    </row>
    <row r="10144" spans="1:27" ht="9.75" outlineLevel="5" x14ac:dyDescent="0.2">
      <c r="A10144" s="130"/>
      <c r="B10144" s="131"/>
      <c r="C10144" s="131"/>
      <c r="D10144" s="132"/>
      <c r="E10144" s="136" t="s">
        <v>0</v>
      </c>
      <c r="F10144" s="159" t="s">
        <v>763</v>
      </c>
      <c r="G10144" s="159"/>
      <c r="H10144" s="160"/>
      <c r="I10144" s="161"/>
      <c r="J10144" s="162"/>
      <c r="K10144" s="134"/>
      <c r="L10144" s="134"/>
      <c r="M10144" s="134"/>
      <c r="N10144" s="134"/>
      <c r="O10144" s="135"/>
      <c r="P10144" s="135"/>
      <c r="Q10144" s="135"/>
      <c r="R10144" s="132"/>
      <c r="S10144" s="132"/>
      <c r="T10144" s="131"/>
      <c r="U10144" s="6"/>
      <c r="V10144" s="8"/>
      <c r="W10144" s="8"/>
      <c r="X10144" s="133" t="str">
        <f>F10144</f>
        <v>---</v>
      </c>
      <c r="Y10144" s="9"/>
      <c r="AA10144" s="11"/>
    </row>
    <row r="10145" spans="1:27" ht="7.5" customHeight="1" outlineLevel="5" x14ac:dyDescent="0.15">
      <c r="B10145" s="69"/>
      <c r="C10145" s="69"/>
      <c r="D10145" s="60"/>
      <c r="E10145" s="60"/>
      <c r="F10145" s="61"/>
      <c r="G10145" s="60"/>
      <c r="H10145" s="65"/>
      <c r="I10145" s="105"/>
      <c r="J10145" s="63"/>
      <c r="K10145" s="65"/>
      <c r="L10145" s="65"/>
      <c r="M10145" s="65"/>
      <c r="N10145" s="65"/>
      <c r="O10145" s="63"/>
      <c r="P10145" s="63"/>
      <c r="Q10145" s="63"/>
      <c r="R10145" s="60"/>
      <c r="S10145" s="60"/>
      <c r="T10145" s="69"/>
      <c r="U10145" s="8"/>
      <c r="X10145" s="60"/>
    </row>
    <row r="10146" spans="1:27" ht="33.75" outlineLevel="4" x14ac:dyDescent="0.2">
      <c r="A10146" s="4"/>
      <c r="B10146" s="120"/>
      <c r="C10146" s="121">
        <v>4</v>
      </c>
      <c r="D10146" s="122" t="s">
        <v>760</v>
      </c>
      <c r="E10146" s="123" t="s">
        <v>4315</v>
      </c>
      <c r="F10146" s="124" t="s">
        <v>4316</v>
      </c>
      <c r="G10146" s="122" t="s">
        <v>4312</v>
      </c>
      <c r="H10146" s="125">
        <v>6</v>
      </c>
      <c r="I10146" s="126">
        <v>0</v>
      </c>
      <c r="J10146" s="127">
        <f>H10146*I10146</f>
        <v>0</v>
      </c>
      <c r="K10146" s="125"/>
      <c r="L10146" s="125">
        <f>H10146*K10146</f>
        <v>0</v>
      </c>
      <c r="M10146" s="125"/>
      <c r="N10146" s="125">
        <f>H10146*M10146</f>
        <v>0</v>
      </c>
      <c r="O10146" s="127">
        <v>15</v>
      </c>
      <c r="P10146" s="127">
        <f>J10146*(O10146/100)</f>
        <v>0</v>
      </c>
      <c r="Q10146" s="127">
        <f>J10146+P10146</f>
        <v>0</v>
      </c>
      <c r="R10146" s="128"/>
      <c r="S10146" s="128" t="s">
        <v>776</v>
      </c>
      <c r="T10146" s="129">
        <v>1</v>
      </c>
      <c r="U10146" s="8"/>
      <c r="V10146" s="8"/>
      <c r="W10146" s="8"/>
      <c r="X10146" s="60"/>
    </row>
    <row r="10147" spans="1:27" ht="9.75" outlineLevel="5" x14ac:dyDescent="0.2">
      <c r="A10147" s="130"/>
      <c r="B10147" s="131"/>
      <c r="C10147" s="131"/>
      <c r="D10147" s="132"/>
      <c r="E10147" s="136" t="s">
        <v>0</v>
      </c>
      <c r="F10147" s="159" t="s">
        <v>763</v>
      </c>
      <c r="G10147" s="159"/>
      <c r="H10147" s="160"/>
      <c r="I10147" s="161"/>
      <c r="J10147" s="162"/>
      <c r="K10147" s="134"/>
      <c r="L10147" s="134"/>
      <c r="M10147" s="134"/>
      <c r="N10147" s="134"/>
      <c r="O10147" s="135"/>
      <c r="P10147" s="135"/>
      <c r="Q10147" s="135"/>
      <c r="R10147" s="132"/>
      <c r="S10147" s="132"/>
      <c r="T10147" s="131"/>
      <c r="U10147" s="6"/>
      <c r="V10147" s="8"/>
      <c r="W10147" s="8"/>
      <c r="X10147" s="133" t="str">
        <f>F10147</f>
        <v>---</v>
      </c>
      <c r="Y10147" s="9"/>
      <c r="AA10147" s="11"/>
    </row>
    <row r="10148" spans="1:27" ht="7.5" customHeight="1" outlineLevel="5" x14ac:dyDescent="0.15">
      <c r="B10148" s="69"/>
      <c r="C10148" s="69"/>
      <c r="D10148" s="60"/>
      <c r="E10148" s="60"/>
      <c r="F10148" s="61"/>
      <c r="G10148" s="60"/>
      <c r="H10148" s="65"/>
      <c r="I10148" s="105"/>
      <c r="J10148" s="63"/>
      <c r="K10148" s="65"/>
      <c r="L10148" s="65"/>
      <c r="M10148" s="65"/>
      <c r="N10148" s="65"/>
      <c r="O10148" s="63"/>
      <c r="P10148" s="63"/>
      <c r="Q10148" s="63"/>
      <c r="R10148" s="60"/>
      <c r="S10148" s="60"/>
      <c r="T10148" s="69"/>
      <c r="U10148" s="8"/>
      <c r="X10148" s="60"/>
    </row>
    <row r="10149" spans="1:27" ht="11.25" outlineLevel="4" x14ac:dyDescent="0.2">
      <c r="A10149" s="4"/>
      <c r="B10149" s="120"/>
      <c r="C10149" s="121">
        <v>5</v>
      </c>
      <c r="D10149" s="122" t="s">
        <v>3747</v>
      </c>
      <c r="E10149" s="123" t="s">
        <v>4091</v>
      </c>
      <c r="F10149" s="124" t="s">
        <v>4092</v>
      </c>
      <c r="G10149" s="122" t="s">
        <v>3757</v>
      </c>
      <c r="H10149" s="125">
        <v>30</v>
      </c>
      <c r="I10149" s="126">
        <v>0</v>
      </c>
      <c r="J10149" s="127">
        <f>H10149*I10149</f>
        <v>0</v>
      </c>
      <c r="K10149" s="125"/>
      <c r="L10149" s="125">
        <f>H10149*K10149</f>
        <v>0</v>
      </c>
      <c r="M10149" s="125"/>
      <c r="N10149" s="125">
        <f>H10149*M10149</f>
        <v>0</v>
      </c>
      <c r="O10149" s="127">
        <v>15</v>
      </c>
      <c r="P10149" s="127">
        <f>J10149*(O10149/100)</f>
        <v>0</v>
      </c>
      <c r="Q10149" s="127">
        <f>J10149+P10149</f>
        <v>0</v>
      </c>
      <c r="R10149" s="128"/>
      <c r="S10149" s="128" t="s">
        <v>538</v>
      </c>
      <c r="T10149" s="129">
        <v>1</v>
      </c>
      <c r="U10149" s="8"/>
      <c r="V10149" s="8"/>
      <c r="W10149" s="8"/>
      <c r="X10149" s="60"/>
    </row>
    <row r="10150" spans="1:27" ht="9.75" outlineLevel="5" x14ac:dyDescent="0.2">
      <c r="A10150" s="130"/>
      <c r="B10150" s="131"/>
      <c r="C10150" s="131"/>
      <c r="D10150" s="132"/>
      <c r="E10150" s="136" t="s">
        <v>0</v>
      </c>
      <c r="F10150" s="159" t="s">
        <v>4093</v>
      </c>
      <c r="G10150" s="159"/>
      <c r="H10150" s="160"/>
      <c r="I10150" s="161"/>
      <c r="J10150" s="162"/>
      <c r="K10150" s="134"/>
      <c r="L10150" s="134"/>
      <c r="M10150" s="134"/>
      <c r="N10150" s="134"/>
      <c r="O10150" s="135"/>
      <c r="P10150" s="135"/>
      <c r="Q10150" s="135"/>
      <c r="R10150" s="132"/>
      <c r="S10150" s="132"/>
      <c r="T10150" s="131"/>
      <c r="U10150" s="6"/>
      <c r="V10150" s="8"/>
      <c r="W10150" s="8"/>
      <c r="X10150" s="133" t="str">
        <f>F10150</f>
        <v>Hodinové zúčtovací sazby montáží technologických zařízení na stavebních objektech montér slaboproudých zařízení odborný</v>
      </c>
      <c r="Y10150" s="9"/>
      <c r="AA10150" s="11"/>
    </row>
    <row r="10151" spans="1:27" ht="7.5" customHeight="1" outlineLevel="5" x14ac:dyDescent="0.15">
      <c r="B10151" s="69"/>
      <c r="C10151" s="69"/>
      <c r="D10151" s="60"/>
      <c r="E10151" s="60"/>
      <c r="F10151" s="61"/>
      <c r="G10151" s="60"/>
      <c r="H10151" s="65"/>
      <c r="I10151" s="105"/>
      <c r="J10151" s="63"/>
      <c r="K10151" s="65"/>
      <c r="L10151" s="65"/>
      <c r="M10151" s="65"/>
      <c r="N10151" s="65"/>
      <c r="O10151" s="63"/>
      <c r="P10151" s="63"/>
      <c r="Q10151" s="63"/>
      <c r="R10151" s="60"/>
      <c r="S10151" s="60"/>
      <c r="T10151" s="69"/>
      <c r="U10151" s="8"/>
      <c r="X10151" s="60"/>
    </row>
    <row r="10152" spans="1:27" outlineLevel="4" x14ac:dyDescent="0.15">
      <c r="B10152" s="6"/>
      <c r="C10152" s="6"/>
      <c r="D10152" s="6"/>
      <c r="E10152" s="6"/>
      <c r="F10152" s="6"/>
      <c r="G10152" s="6"/>
      <c r="H10152" s="6"/>
      <c r="I10152" s="8"/>
      <c r="J10152" s="8"/>
      <c r="K10152" s="6"/>
      <c r="L10152" s="6"/>
      <c r="M10152" s="6"/>
      <c r="N10152" s="6"/>
      <c r="O10152" s="6"/>
      <c r="P10152" s="8"/>
      <c r="Q10152" s="8"/>
      <c r="R10152" s="8"/>
      <c r="S10152" s="6"/>
      <c r="T10152" s="6"/>
      <c r="X10152" s="6"/>
    </row>
    <row r="10153" spans="1:27" ht="11.25" outlineLevel="3" x14ac:dyDescent="0.2">
      <c r="A10153" s="96" t="s">
        <v>372</v>
      </c>
      <c r="B10153" s="100">
        <v>4</v>
      </c>
      <c r="C10153" s="114"/>
      <c r="D10153" s="115" t="s">
        <v>533</v>
      </c>
      <c r="E10153" s="115"/>
      <c r="F10153" s="116" t="s">
        <v>228</v>
      </c>
      <c r="G10153" s="115"/>
      <c r="H10153" s="117"/>
      <c r="I10153" s="118"/>
      <c r="J10153" s="98">
        <f>SUBTOTAL(9,J10154:J10166)</f>
        <v>0</v>
      </c>
      <c r="K10153" s="117"/>
      <c r="L10153" s="99">
        <f>SUBTOTAL(9,L10154:L10166)</f>
        <v>9.8000000000000014E-3</v>
      </c>
      <c r="M10153" s="117"/>
      <c r="N10153" s="99">
        <f>SUBTOTAL(9,N10154:N10166)</f>
        <v>4.2382499999999999</v>
      </c>
      <c r="O10153" s="119"/>
      <c r="P10153" s="98">
        <f>SUBTOTAL(9,P10154:P10166)</f>
        <v>0</v>
      </c>
      <c r="Q10153" s="98">
        <f>SUBTOTAL(9,Q10154:Q10166)</f>
        <v>0</v>
      </c>
      <c r="R10153" s="115"/>
      <c r="S10153" s="115"/>
      <c r="T10153" s="100">
        <f>SUBTOTAL(9,T10154:T10166)</f>
        <v>4</v>
      </c>
      <c r="U10153" s="6"/>
      <c r="V10153" s="8"/>
      <c r="W10153" s="8"/>
      <c r="X10153" s="60"/>
    </row>
    <row r="10154" spans="1:27" ht="11.25" outlineLevel="4" x14ac:dyDescent="0.2">
      <c r="A10154" s="4"/>
      <c r="B10154" s="120"/>
      <c r="C10154" s="121">
        <v>1</v>
      </c>
      <c r="D10154" s="122" t="s">
        <v>3747</v>
      </c>
      <c r="E10154" s="123" t="s">
        <v>3953</v>
      </c>
      <c r="F10154" s="124" t="s">
        <v>3954</v>
      </c>
      <c r="G10154" s="122" t="s">
        <v>724</v>
      </c>
      <c r="H10154" s="125">
        <v>75</v>
      </c>
      <c r="I10154" s="126">
        <v>0</v>
      </c>
      <c r="J10154" s="127">
        <f>H10154*I10154</f>
        <v>0</v>
      </c>
      <c r="K10154" s="125"/>
      <c r="L10154" s="125">
        <f>H10154*K10154</f>
        <v>0</v>
      </c>
      <c r="M10154" s="125">
        <v>3.0000000000000001E-5</v>
      </c>
      <c r="N10154" s="125">
        <f>H10154*M10154</f>
        <v>2.2500000000000003E-3</v>
      </c>
      <c r="O10154" s="127">
        <v>15</v>
      </c>
      <c r="P10154" s="127">
        <f>J10154*(O10154/100)</f>
        <v>0</v>
      </c>
      <c r="Q10154" s="127">
        <f>J10154+P10154</f>
        <v>0</v>
      </c>
      <c r="R10154" s="128"/>
      <c r="S10154" s="128" t="s">
        <v>538</v>
      </c>
      <c r="T10154" s="129">
        <v>1</v>
      </c>
      <c r="U10154" s="8"/>
      <c r="V10154" s="8"/>
      <c r="W10154" s="8"/>
      <c r="X10154" s="60"/>
    </row>
    <row r="10155" spans="1:27" ht="9.75" outlineLevel="5" x14ac:dyDescent="0.2">
      <c r="A10155" s="130"/>
      <c r="B10155" s="131"/>
      <c r="C10155" s="131"/>
      <c r="D10155" s="132"/>
      <c r="E10155" s="136" t="s">
        <v>0</v>
      </c>
      <c r="F10155" s="159" t="s">
        <v>3955</v>
      </c>
      <c r="G10155" s="159"/>
      <c r="H10155" s="160"/>
      <c r="I10155" s="161"/>
      <c r="J10155" s="162"/>
      <c r="K10155" s="134"/>
      <c r="L10155" s="134"/>
      <c r="M10155" s="134"/>
      <c r="N10155" s="134"/>
      <c r="O10155" s="135"/>
      <c r="P10155" s="135"/>
      <c r="Q10155" s="135"/>
      <c r="R10155" s="132"/>
      <c r="S10155" s="132"/>
      <c r="T10155" s="131"/>
      <c r="U10155" s="6"/>
      <c r="V10155" s="8"/>
      <c r="W10155" s="8"/>
      <c r="X10155" s="133" t="str">
        <f>F10155</f>
        <v>Vysekání kapes nebo výklenků ve zdivu pro osazení kotevních prvků nebo elektroinstalačního zařízení z lehkých betonů, dutých cihel nebo tvárnic, velikosti 7x7x5 cm</v>
      </c>
      <c r="Y10155" s="9"/>
      <c r="AA10155" s="11"/>
    </row>
    <row r="10156" spans="1:27" ht="7.5" customHeight="1" outlineLevel="5" x14ac:dyDescent="0.15">
      <c r="B10156" s="69"/>
      <c r="C10156" s="69"/>
      <c r="D10156" s="60"/>
      <c r="E10156" s="60"/>
      <c r="F10156" s="61"/>
      <c r="G10156" s="60"/>
      <c r="H10156" s="65"/>
      <c r="I10156" s="105"/>
      <c r="J10156" s="63"/>
      <c r="K10156" s="65"/>
      <c r="L10156" s="65"/>
      <c r="M10156" s="65"/>
      <c r="N10156" s="65"/>
      <c r="O10156" s="63"/>
      <c r="P10156" s="63"/>
      <c r="Q10156" s="63"/>
      <c r="R10156" s="60"/>
      <c r="S10156" s="60"/>
      <c r="T10156" s="69"/>
      <c r="U10156" s="8"/>
      <c r="X10156" s="60"/>
    </row>
    <row r="10157" spans="1:27" ht="22.5" outlineLevel="4" x14ac:dyDescent="0.2">
      <c r="A10157" s="4"/>
      <c r="B10157" s="120"/>
      <c r="C10157" s="121">
        <v>2</v>
      </c>
      <c r="D10157" s="122" t="s">
        <v>3747</v>
      </c>
      <c r="E10157" s="123" t="s">
        <v>3962</v>
      </c>
      <c r="F10157" s="124" t="s">
        <v>3963</v>
      </c>
      <c r="G10157" s="122" t="s">
        <v>724</v>
      </c>
      <c r="H10157" s="125">
        <v>3</v>
      </c>
      <c r="I10157" s="126">
        <v>0</v>
      </c>
      <c r="J10157" s="127">
        <f>H10157*I10157</f>
        <v>0</v>
      </c>
      <c r="K10157" s="125"/>
      <c r="L10157" s="125">
        <f>H10157*K10157</f>
        <v>0</v>
      </c>
      <c r="M10157" s="125">
        <v>0.52200000000000002</v>
      </c>
      <c r="N10157" s="125">
        <f>H10157*M10157</f>
        <v>1.5660000000000001</v>
      </c>
      <c r="O10157" s="127">
        <v>15</v>
      </c>
      <c r="P10157" s="127">
        <f>J10157*(O10157/100)</f>
        <v>0</v>
      </c>
      <c r="Q10157" s="127">
        <f>J10157+P10157</f>
        <v>0</v>
      </c>
      <c r="R10157" s="128"/>
      <c r="S10157" s="128" t="s">
        <v>538</v>
      </c>
      <c r="T10157" s="129">
        <v>1</v>
      </c>
      <c r="U10157" s="8"/>
      <c r="V10157" s="8"/>
      <c r="W10157" s="8"/>
      <c r="X10157" s="60"/>
    </row>
    <row r="10158" spans="1:27" ht="9.75" outlineLevel="5" x14ac:dyDescent="0.2">
      <c r="A10158" s="130"/>
      <c r="B10158" s="131"/>
      <c r="C10158" s="131"/>
      <c r="D10158" s="132"/>
      <c r="E10158" s="136" t="s">
        <v>0</v>
      </c>
      <c r="F10158" s="159" t="s">
        <v>3964</v>
      </c>
      <c r="G10158" s="159"/>
      <c r="H10158" s="160"/>
      <c r="I10158" s="161"/>
      <c r="J10158" s="162"/>
      <c r="K10158" s="134"/>
      <c r="L10158" s="134"/>
      <c r="M10158" s="134"/>
      <c r="N10158" s="134"/>
      <c r="O10158" s="135"/>
      <c r="P10158" s="135"/>
      <c r="Q10158" s="135"/>
      <c r="R10158" s="132"/>
      <c r="S10158" s="132"/>
      <c r="T10158" s="131"/>
      <c r="U10158" s="6"/>
      <c r="V10158" s="8"/>
      <c r="W10158" s="8"/>
      <c r="X10158" s="133" t="str">
        <f>F10158</f>
        <v>Vybourání otvorů ve zdivu železobetonovém plochy přes 0,09 do 0,25 m2 a tloušťky přes 75 do 90 cm</v>
      </c>
      <c r="Y10158" s="9"/>
      <c r="AA10158" s="11"/>
    </row>
    <row r="10159" spans="1:27" ht="7.5" customHeight="1" outlineLevel="5" x14ac:dyDescent="0.15">
      <c r="B10159" s="69"/>
      <c r="C10159" s="69"/>
      <c r="D10159" s="60"/>
      <c r="E10159" s="60"/>
      <c r="F10159" s="61"/>
      <c r="G10159" s="60"/>
      <c r="H10159" s="65"/>
      <c r="I10159" s="105"/>
      <c r="J10159" s="63"/>
      <c r="K10159" s="65"/>
      <c r="L10159" s="65"/>
      <c r="M10159" s="65"/>
      <c r="N10159" s="65"/>
      <c r="O10159" s="63"/>
      <c r="P10159" s="63"/>
      <c r="Q10159" s="63"/>
      <c r="R10159" s="60"/>
      <c r="S10159" s="60"/>
      <c r="T10159" s="69"/>
      <c r="U10159" s="8"/>
      <c r="X10159" s="60"/>
    </row>
    <row r="10160" spans="1:27" ht="11.25" outlineLevel="4" x14ac:dyDescent="0.2">
      <c r="A10160" s="4"/>
      <c r="B10160" s="120"/>
      <c r="C10160" s="121">
        <v>3</v>
      </c>
      <c r="D10160" s="122" t="s">
        <v>3747</v>
      </c>
      <c r="E10160" s="123" t="s">
        <v>3956</v>
      </c>
      <c r="F10160" s="124" t="s">
        <v>3957</v>
      </c>
      <c r="G10160" s="122" t="s">
        <v>752</v>
      </c>
      <c r="H10160" s="125">
        <v>490</v>
      </c>
      <c r="I10160" s="126">
        <v>0</v>
      </c>
      <c r="J10160" s="127">
        <f>H10160*I10160</f>
        <v>0</v>
      </c>
      <c r="K10160" s="125">
        <v>2.0000000000000002E-5</v>
      </c>
      <c r="L10160" s="125">
        <f>H10160*K10160</f>
        <v>9.8000000000000014E-3</v>
      </c>
      <c r="M10160" s="125">
        <v>3.0000000000000001E-3</v>
      </c>
      <c r="N10160" s="125">
        <f>H10160*M10160</f>
        <v>1.47</v>
      </c>
      <c r="O10160" s="127">
        <v>15</v>
      </c>
      <c r="P10160" s="127">
        <f>J10160*(O10160/100)</f>
        <v>0</v>
      </c>
      <c r="Q10160" s="127">
        <f>J10160+P10160</f>
        <v>0</v>
      </c>
      <c r="R10160" s="128"/>
      <c r="S10160" s="128" t="s">
        <v>538</v>
      </c>
      <c r="T10160" s="129">
        <v>1</v>
      </c>
      <c r="U10160" s="8"/>
      <c r="V10160" s="8"/>
      <c r="W10160" s="8"/>
      <c r="X10160" s="60"/>
    </row>
    <row r="10161" spans="1:27" ht="9.75" outlineLevel="5" x14ac:dyDescent="0.2">
      <c r="A10161" s="130"/>
      <c r="B10161" s="131"/>
      <c r="C10161" s="131"/>
      <c r="D10161" s="132"/>
      <c r="E10161" s="136" t="s">
        <v>0</v>
      </c>
      <c r="F10161" s="159" t="s">
        <v>3958</v>
      </c>
      <c r="G10161" s="159"/>
      <c r="H10161" s="160"/>
      <c r="I10161" s="161"/>
      <c r="J10161" s="162"/>
      <c r="K10161" s="134"/>
      <c r="L10161" s="134"/>
      <c r="M10161" s="134"/>
      <c r="N10161" s="134"/>
      <c r="O10161" s="135"/>
      <c r="P10161" s="135"/>
      <c r="Q10161" s="135"/>
      <c r="R10161" s="132"/>
      <c r="S10161" s="132"/>
      <c r="T10161" s="131"/>
      <c r="U10161" s="6"/>
      <c r="V10161" s="8"/>
      <c r="W10161" s="8"/>
      <c r="X10161" s="133" t="str">
        <f>F10161</f>
        <v>Frézování drážek pro vodiče ve stěnách z cihel včetně omítky, rozměru do 5x5 cm</v>
      </c>
      <c r="Y10161" s="9"/>
      <c r="AA10161" s="11"/>
    </row>
    <row r="10162" spans="1:27" ht="7.5" customHeight="1" outlineLevel="5" x14ac:dyDescent="0.15">
      <c r="B10162" s="69"/>
      <c r="C10162" s="69"/>
      <c r="D10162" s="60"/>
      <c r="E10162" s="60"/>
      <c r="F10162" s="61"/>
      <c r="G10162" s="60"/>
      <c r="H10162" s="65"/>
      <c r="I10162" s="105"/>
      <c r="J10162" s="63"/>
      <c r="K10162" s="65"/>
      <c r="L10162" s="65"/>
      <c r="M10162" s="65"/>
      <c r="N10162" s="65"/>
      <c r="O10162" s="63"/>
      <c r="P10162" s="63"/>
      <c r="Q10162" s="63"/>
      <c r="R10162" s="60"/>
      <c r="S10162" s="60"/>
      <c r="T10162" s="69"/>
      <c r="U10162" s="8"/>
      <c r="X10162" s="60"/>
    </row>
    <row r="10163" spans="1:27" ht="11.25" outlineLevel="4" x14ac:dyDescent="0.2">
      <c r="A10163" s="4"/>
      <c r="B10163" s="120"/>
      <c r="C10163" s="121">
        <v>4</v>
      </c>
      <c r="D10163" s="122" t="s">
        <v>3747</v>
      </c>
      <c r="E10163" s="123" t="s">
        <v>3965</v>
      </c>
      <c r="F10163" s="124" t="s">
        <v>3966</v>
      </c>
      <c r="G10163" s="122" t="s">
        <v>752</v>
      </c>
      <c r="H10163" s="125">
        <v>75</v>
      </c>
      <c r="I10163" s="126">
        <v>0</v>
      </c>
      <c r="J10163" s="127">
        <f>H10163*I10163</f>
        <v>0</v>
      </c>
      <c r="K10163" s="125"/>
      <c r="L10163" s="125">
        <f>H10163*K10163</f>
        <v>0</v>
      </c>
      <c r="M10163" s="125">
        <v>1.6E-2</v>
      </c>
      <c r="N10163" s="125">
        <f>H10163*M10163</f>
        <v>1.2</v>
      </c>
      <c r="O10163" s="127">
        <v>15</v>
      </c>
      <c r="P10163" s="127">
        <f>J10163*(O10163/100)</f>
        <v>0</v>
      </c>
      <c r="Q10163" s="127">
        <f>J10163+P10163</f>
        <v>0</v>
      </c>
      <c r="R10163" s="128"/>
      <c r="S10163" s="128" t="s">
        <v>538</v>
      </c>
      <c r="T10163" s="129">
        <v>1</v>
      </c>
      <c r="U10163" s="8"/>
      <c r="V10163" s="8"/>
      <c r="W10163" s="8"/>
      <c r="X10163" s="60"/>
    </row>
    <row r="10164" spans="1:27" ht="9.75" outlineLevel="5" x14ac:dyDescent="0.2">
      <c r="A10164" s="130"/>
      <c r="B10164" s="131"/>
      <c r="C10164" s="131"/>
      <c r="D10164" s="132"/>
      <c r="E10164" s="136" t="s">
        <v>0</v>
      </c>
      <c r="F10164" s="159" t="s">
        <v>3967</v>
      </c>
      <c r="G10164" s="159"/>
      <c r="H10164" s="160"/>
      <c r="I10164" s="161"/>
      <c r="J10164" s="162"/>
      <c r="K10164" s="134"/>
      <c r="L10164" s="134"/>
      <c r="M10164" s="134"/>
      <c r="N10164" s="134"/>
      <c r="O10164" s="135"/>
      <c r="P10164" s="135"/>
      <c r="Q10164" s="135"/>
      <c r="R10164" s="132"/>
      <c r="S10164" s="132"/>
      <c r="T10164" s="131"/>
      <c r="U10164" s="6"/>
      <c r="V10164" s="8"/>
      <c r="W10164" s="8"/>
      <c r="X10164" s="133" t="str">
        <f>F10164</f>
        <v>Vysekání rýh pro montáž trubek a kabelů v kamenných nebo betonových zdech hloubky přes 5 do 7 cm a šířky přes 7 do 10 cm</v>
      </c>
      <c r="Y10164" s="9"/>
      <c r="AA10164" s="11"/>
    </row>
    <row r="10165" spans="1:27" ht="7.5" customHeight="1" outlineLevel="5" x14ac:dyDescent="0.15">
      <c r="B10165" s="69"/>
      <c r="C10165" s="69"/>
      <c r="D10165" s="60"/>
      <c r="E10165" s="60"/>
      <c r="F10165" s="61"/>
      <c r="G10165" s="60"/>
      <c r="H10165" s="65"/>
      <c r="I10165" s="105"/>
      <c r="J10165" s="63"/>
      <c r="K10165" s="65"/>
      <c r="L10165" s="65"/>
      <c r="M10165" s="65"/>
      <c r="N10165" s="65"/>
      <c r="O10165" s="63"/>
      <c r="P10165" s="63"/>
      <c r="Q10165" s="63"/>
      <c r="R10165" s="60"/>
      <c r="S10165" s="60"/>
      <c r="T10165" s="69"/>
      <c r="U10165" s="8"/>
      <c r="X10165" s="60"/>
    </row>
    <row r="10166" spans="1:27" outlineLevel="4" x14ac:dyDescent="0.15">
      <c r="B10166" s="6"/>
      <c r="C10166" s="6"/>
      <c r="D10166" s="6"/>
      <c r="E10166" s="6"/>
      <c r="F10166" s="6"/>
      <c r="G10166" s="6"/>
      <c r="H10166" s="6"/>
      <c r="I10166" s="8"/>
      <c r="J10166" s="8"/>
      <c r="K10166" s="6"/>
      <c r="L10166" s="6"/>
      <c r="M10166" s="6"/>
      <c r="N10166" s="6"/>
      <c r="O10166" s="6"/>
      <c r="P10166" s="8"/>
      <c r="Q10166" s="8"/>
      <c r="R10166" s="8"/>
      <c r="S10166" s="6"/>
      <c r="T10166" s="6"/>
      <c r="X10166" s="6"/>
    </row>
    <row r="10167" spans="1:27" ht="11.25" outlineLevel="2" x14ac:dyDescent="0.2">
      <c r="A10167" s="96" t="s">
        <v>373</v>
      </c>
      <c r="B10167" s="100">
        <v>3</v>
      </c>
      <c r="C10167" s="114"/>
      <c r="D10167" s="115" t="s">
        <v>532</v>
      </c>
      <c r="E10167" s="115"/>
      <c r="F10167" s="116" t="s">
        <v>374</v>
      </c>
      <c r="G10167" s="115"/>
      <c r="H10167" s="117"/>
      <c r="I10167" s="118"/>
      <c r="J10167" s="98">
        <f>SUBTOTAL(9,J10168:J10183)</f>
        <v>0</v>
      </c>
      <c r="K10167" s="117"/>
      <c r="L10167" s="99">
        <f>SUBTOTAL(9,L10168:L10183)</f>
        <v>0</v>
      </c>
      <c r="M10167" s="117"/>
      <c r="N10167" s="99">
        <f>SUBTOTAL(9,N10168:N10183)</f>
        <v>0</v>
      </c>
      <c r="O10167" s="119"/>
      <c r="P10167" s="98">
        <f>SUBTOTAL(9,P10168:P10183)</f>
        <v>0</v>
      </c>
      <c r="Q10167" s="98">
        <f>SUBTOTAL(9,Q10168:Q10183)</f>
        <v>0</v>
      </c>
      <c r="R10167" s="115"/>
      <c r="S10167" s="115"/>
      <c r="T10167" s="100">
        <f>SUBTOTAL(9,T10168:T10183)</f>
        <v>4</v>
      </c>
      <c r="U10167" s="6"/>
      <c r="V10167" s="8"/>
      <c r="W10167" s="8"/>
      <c r="X10167" s="60"/>
    </row>
    <row r="10168" spans="1:27" ht="11.25" outlineLevel="3" x14ac:dyDescent="0.2">
      <c r="A10168" s="96" t="s">
        <v>375</v>
      </c>
      <c r="B10168" s="100">
        <v>4</v>
      </c>
      <c r="C10168" s="114"/>
      <c r="D10168" s="115" t="s">
        <v>533</v>
      </c>
      <c r="E10168" s="115"/>
      <c r="F10168" s="116" t="s">
        <v>376</v>
      </c>
      <c r="G10168" s="115"/>
      <c r="H10168" s="117"/>
      <c r="I10168" s="118"/>
      <c r="J10168" s="98">
        <f>SUBTOTAL(9,J10169:J10175)</f>
        <v>0</v>
      </c>
      <c r="K10168" s="117"/>
      <c r="L10168" s="99">
        <f>SUBTOTAL(9,L10169:L10175)</f>
        <v>0</v>
      </c>
      <c r="M10168" s="117"/>
      <c r="N10168" s="99">
        <f>SUBTOTAL(9,N10169:N10175)</f>
        <v>0</v>
      </c>
      <c r="O10168" s="119"/>
      <c r="P10168" s="98">
        <f>SUBTOTAL(9,P10169:P10175)</f>
        <v>0</v>
      </c>
      <c r="Q10168" s="98">
        <f>SUBTOTAL(9,Q10169:Q10175)</f>
        <v>0</v>
      </c>
      <c r="R10168" s="115"/>
      <c r="S10168" s="115"/>
      <c r="T10168" s="100">
        <f>SUBTOTAL(9,T10169:T10175)</f>
        <v>2</v>
      </c>
      <c r="U10168" s="6"/>
      <c r="V10168" s="8"/>
      <c r="W10168" s="8"/>
      <c r="X10168" s="60"/>
    </row>
    <row r="10169" spans="1:27" ht="22.5" outlineLevel="4" x14ac:dyDescent="0.2">
      <c r="A10169" s="4"/>
      <c r="B10169" s="120"/>
      <c r="C10169" s="121">
        <v>1</v>
      </c>
      <c r="D10169" s="122" t="s">
        <v>534</v>
      </c>
      <c r="E10169" s="123" t="s">
        <v>4353</v>
      </c>
      <c r="F10169" s="124" t="s">
        <v>4354</v>
      </c>
      <c r="G10169" s="122" t="s">
        <v>724</v>
      </c>
      <c r="H10169" s="125">
        <v>3</v>
      </c>
      <c r="I10169" s="126">
        <v>0</v>
      </c>
      <c r="J10169" s="127">
        <f>H10169*I10169</f>
        <v>0</v>
      </c>
      <c r="K10169" s="125"/>
      <c r="L10169" s="125">
        <f>H10169*K10169</f>
        <v>0</v>
      </c>
      <c r="M10169" s="125"/>
      <c r="N10169" s="125">
        <f>H10169*M10169</f>
        <v>0</v>
      </c>
      <c r="O10169" s="127">
        <v>15</v>
      </c>
      <c r="P10169" s="127">
        <f>J10169*(O10169/100)</f>
        <v>0</v>
      </c>
      <c r="Q10169" s="127">
        <f>J10169+P10169</f>
        <v>0</v>
      </c>
      <c r="R10169" s="128"/>
      <c r="S10169" s="128" t="s">
        <v>538</v>
      </c>
      <c r="T10169" s="129">
        <v>1</v>
      </c>
      <c r="U10169" s="8"/>
      <c r="V10169" s="8"/>
      <c r="W10169" s="8"/>
      <c r="X10169" s="60"/>
    </row>
    <row r="10170" spans="1:27" ht="9.75" outlineLevel="5" x14ac:dyDescent="0.2">
      <c r="A10170" s="130"/>
      <c r="B10170" s="131"/>
      <c r="C10170" s="131"/>
      <c r="D10170" s="132"/>
      <c r="E10170" s="136" t="s">
        <v>0</v>
      </c>
      <c r="F10170" s="159" t="s">
        <v>4355</v>
      </c>
      <c r="G10170" s="159"/>
      <c r="H10170" s="160"/>
      <c r="I10170" s="161"/>
      <c r="J10170" s="162"/>
      <c r="K10170" s="134"/>
      <c r="L10170" s="134"/>
      <c r="M10170" s="134"/>
      <c r="N10170" s="134"/>
      <c r="O10170" s="135"/>
      <c r="P10170" s="135"/>
      <c r="Q10170" s="135"/>
      <c r="R10170" s="132"/>
      <c r="S10170" s="132"/>
      <c r="T10170" s="131"/>
      <c r="U10170" s="6"/>
      <c r="V10170" s="8"/>
      <c r="W10170" s="8"/>
      <c r="X10170" s="133" t="str">
        <f>F10170</f>
        <v>Montáž spínačů jedno nebo dvoupólových polozapuštěných nebo zapuštěných se zapojením vodičů šroubové připojení, pro prostředí venkovní nebo mokré spínačů, řazení 1-jednopólových</v>
      </c>
      <c r="Y10170" s="9"/>
      <c r="AA10170" s="11"/>
    </row>
    <row r="10171" spans="1:27" ht="7.5" customHeight="1" outlineLevel="5" x14ac:dyDescent="0.15">
      <c r="B10171" s="69"/>
      <c r="C10171" s="69"/>
      <c r="D10171" s="60"/>
      <c r="E10171" s="60"/>
      <c r="F10171" s="61"/>
      <c r="G10171" s="60"/>
      <c r="H10171" s="65"/>
      <c r="I10171" s="105"/>
      <c r="J10171" s="63"/>
      <c r="K10171" s="65"/>
      <c r="L10171" s="65"/>
      <c r="M10171" s="65"/>
      <c r="N10171" s="65"/>
      <c r="O10171" s="63"/>
      <c r="P10171" s="63"/>
      <c r="Q10171" s="63"/>
      <c r="R10171" s="60"/>
      <c r="S10171" s="60"/>
      <c r="T10171" s="69"/>
      <c r="U10171" s="8"/>
      <c r="X10171" s="60"/>
    </row>
    <row r="10172" spans="1:27" ht="11.25" outlineLevel="4" x14ac:dyDescent="0.2">
      <c r="A10172" s="4"/>
      <c r="B10172" s="120"/>
      <c r="C10172" s="121">
        <v>2</v>
      </c>
      <c r="D10172" s="122" t="s">
        <v>760</v>
      </c>
      <c r="E10172" s="123" t="s">
        <v>4356</v>
      </c>
      <c r="F10172" s="124" t="s">
        <v>4357</v>
      </c>
      <c r="G10172" s="122" t="s">
        <v>3656</v>
      </c>
      <c r="H10172" s="125">
        <v>3</v>
      </c>
      <c r="I10172" s="126">
        <v>0</v>
      </c>
      <c r="J10172" s="127">
        <f>H10172*I10172</f>
        <v>0</v>
      </c>
      <c r="K10172" s="125"/>
      <c r="L10172" s="125">
        <f>H10172*K10172</f>
        <v>0</v>
      </c>
      <c r="M10172" s="125"/>
      <c r="N10172" s="125">
        <f>H10172*M10172</f>
        <v>0</v>
      </c>
      <c r="O10172" s="127">
        <v>15</v>
      </c>
      <c r="P10172" s="127">
        <f>J10172*(O10172/100)</f>
        <v>0</v>
      </c>
      <c r="Q10172" s="127">
        <f>J10172+P10172</f>
        <v>0</v>
      </c>
      <c r="R10172" s="128"/>
      <c r="S10172" s="128" t="s">
        <v>776</v>
      </c>
      <c r="T10172" s="129">
        <v>1</v>
      </c>
      <c r="U10172" s="8"/>
      <c r="V10172" s="8"/>
      <c r="W10172" s="8"/>
      <c r="X10172" s="60"/>
    </row>
    <row r="10173" spans="1:27" ht="9.75" outlineLevel="5" x14ac:dyDescent="0.2">
      <c r="A10173" s="130"/>
      <c r="B10173" s="131"/>
      <c r="C10173" s="131"/>
      <c r="D10173" s="132"/>
      <c r="E10173" s="136" t="s">
        <v>0</v>
      </c>
      <c r="F10173" s="159" t="s">
        <v>763</v>
      </c>
      <c r="G10173" s="159"/>
      <c r="H10173" s="160"/>
      <c r="I10173" s="161"/>
      <c r="J10173" s="162"/>
      <c r="K10173" s="134"/>
      <c r="L10173" s="134"/>
      <c r="M10173" s="134"/>
      <c r="N10173" s="134"/>
      <c r="O10173" s="135"/>
      <c r="P10173" s="135"/>
      <c r="Q10173" s="135"/>
      <c r="R10173" s="132"/>
      <c r="S10173" s="132"/>
      <c r="T10173" s="131"/>
      <c r="U10173" s="6"/>
      <c r="V10173" s="8"/>
      <c r="W10173" s="8"/>
      <c r="X10173" s="133" t="str">
        <f>F10173</f>
        <v>---</v>
      </c>
      <c r="Y10173" s="9"/>
      <c r="AA10173" s="11"/>
    </row>
    <row r="10174" spans="1:27" ht="7.5" customHeight="1" outlineLevel="5" x14ac:dyDescent="0.15">
      <c r="B10174" s="69"/>
      <c r="C10174" s="69"/>
      <c r="D10174" s="60"/>
      <c r="E10174" s="60"/>
      <c r="F10174" s="61"/>
      <c r="G10174" s="60"/>
      <c r="H10174" s="65"/>
      <c r="I10174" s="105"/>
      <c r="J10174" s="63"/>
      <c r="K10174" s="65"/>
      <c r="L10174" s="65"/>
      <c r="M10174" s="65"/>
      <c r="N10174" s="65"/>
      <c r="O10174" s="63"/>
      <c r="P10174" s="63"/>
      <c r="Q10174" s="63"/>
      <c r="R10174" s="60"/>
      <c r="S10174" s="60"/>
      <c r="T10174" s="69"/>
      <c r="U10174" s="8"/>
      <c r="X10174" s="60"/>
    </row>
    <row r="10175" spans="1:27" outlineLevel="4" x14ac:dyDescent="0.15">
      <c r="B10175" s="6"/>
      <c r="C10175" s="6"/>
      <c r="D10175" s="6"/>
      <c r="E10175" s="6"/>
      <c r="F10175" s="6"/>
      <c r="G10175" s="6"/>
      <c r="H10175" s="6"/>
      <c r="I10175" s="8"/>
      <c r="J10175" s="8"/>
      <c r="K10175" s="6"/>
      <c r="L10175" s="6"/>
      <c r="M10175" s="6"/>
      <c r="N10175" s="6"/>
      <c r="O10175" s="6"/>
      <c r="P10175" s="8"/>
      <c r="Q10175" s="8"/>
      <c r="R10175" s="8"/>
      <c r="S10175" s="6"/>
      <c r="T10175" s="6"/>
      <c r="X10175" s="6"/>
    </row>
    <row r="10176" spans="1:27" ht="11.25" outlineLevel="3" x14ac:dyDescent="0.2">
      <c r="A10176" s="96" t="s">
        <v>377</v>
      </c>
      <c r="B10176" s="100">
        <v>4</v>
      </c>
      <c r="C10176" s="114"/>
      <c r="D10176" s="115" t="s">
        <v>533</v>
      </c>
      <c r="E10176" s="115"/>
      <c r="F10176" s="116" t="s">
        <v>378</v>
      </c>
      <c r="G10176" s="115"/>
      <c r="H10176" s="117"/>
      <c r="I10176" s="118"/>
      <c r="J10176" s="98">
        <f>SUBTOTAL(9,J10177:J10183)</f>
        <v>0</v>
      </c>
      <c r="K10176" s="117"/>
      <c r="L10176" s="99">
        <f>SUBTOTAL(9,L10177:L10183)</f>
        <v>0</v>
      </c>
      <c r="M10176" s="117"/>
      <c r="N10176" s="99">
        <f>SUBTOTAL(9,N10177:N10183)</f>
        <v>0</v>
      </c>
      <c r="O10176" s="119"/>
      <c r="P10176" s="98">
        <f>SUBTOTAL(9,P10177:P10183)</f>
        <v>0</v>
      </c>
      <c r="Q10176" s="98">
        <f>SUBTOTAL(9,Q10177:Q10183)</f>
        <v>0</v>
      </c>
      <c r="R10176" s="115"/>
      <c r="S10176" s="115"/>
      <c r="T10176" s="100">
        <f>SUBTOTAL(9,T10177:T10183)</f>
        <v>2</v>
      </c>
      <c r="U10176" s="6"/>
      <c r="V10176" s="8"/>
      <c r="W10176" s="8"/>
      <c r="X10176" s="60"/>
    </row>
    <row r="10177" spans="1:27" ht="33.75" outlineLevel="4" x14ac:dyDescent="0.2">
      <c r="A10177" s="4"/>
      <c r="B10177" s="120"/>
      <c r="C10177" s="121">
        <v>1</v>
      </c>
      <c r="D10177" s="122" t="s">
        <v>760</v>
      </c>
      <c r="E10177" s="123" t="s">
        <v>4358</v>
      </c>
      <c r="F10177" s="124" t="s">
        <v>4359</v>
      </c>
      <c r="G10177" s="122" t="s">
        <v>3656</v>
      </c>
      <c r="H10177" s="125">
        <v>2</v>
      </c>
      <c r="I10177" s="126">
        <v>0</v>
      </c>
      <c r="J10177" s="127">
        <f>H10177*I10177</f>
        <v>0</v>
      </c>
      <c r="K10177" s="125"/>
      <c r="L10177" s="125">
        <f>H10177*K10177</f>
        <v>0</v>
      </c>
      <c r="M10177" s="125"/>
      <c r="N10177" s="125">
        <f>H10177*M10177</f>
        <v>0</v>
      </c>
      <c r="O10177" s="127">
        <v>15</v>
      </c>
      <c r="P10177" s="127">
        <f>J10177*(O10177/100)</f>
        <v>0</v>
      </c>
      <c r="Q10177" s="127">
        <f>J10177+P10177</f>
        <v>0</v>
      </c>
      <c r="R10177" s="128"/>
      <c r="S10177" s="128" t="s">
        <v>776</v>
      </c>
      <c r="T10177" s="129">
        <v>1</v>
      </c>
      <c r="U10177" s="8"/>
      <c r="V10177" s="8"/>
      <c r="W10177" s="8"/>
      <c r="X10177" s="60"/>
    </row>
    <row r="10178" spans="1:27" ht="9.75" outlineLevel="5" x14ac:dyDescent="0.2">
      <c r="A10178" s="130"/>
      <c r="B10178" s="131"/>
      <c r="C10178" s="131"/>
      <c r="D10178" s="132"/>
      <c r="E10178" s="136" t="s">
        <v>0</v>
      </c>
      <c r="F10178" s="159" t="s">
        <v>763</v>
      </c>
      <c r="G10178" s="159"/>
      <c r="H10178" s="160"/>
      <c r="I10178" s="161"/>
      <c r="J10178" s="162"/>
      <c r="K10178" s="134"/>
      <c r="L10178" s="134"/>
      <c r="M10178" s="134"/>
      <c r="N10178" s="134"/>
      <c r="O10178" s="135"/>
      <c r="P10178" s="135"/>
      <c r="Q10178" s="135"/>
      <c r="R10178" s="132"/>
      <c r="S10178" s="132"/>
      <c r="T10178" s="131"/>
      <c r="U10178" s="6"/>
      <c r="V10178" s="8"/>
      <c r="W10178" s="8"/>
      <c r="X10178" s="133" t="str">
        <f>F10178</f>
        <v>---</v>
      </c>
      <c r="Y10178" s="9"/>
      <c r="AA10178" s="11"/>
    </row>
    <row r="10179" spans="1:27" ht="7.5" customHeight="1" outlineLevel="5" x14ac:dyDescent="0.15">
      <c r="B10179" s="69"/>
      <c r="C10179" s="69"/>
      <c r="D10179" s="60"/>
      <c r="E10179" s="60"/>
      <c r="F10179" s="61"/>
      <c r="G10179" s="60"/>
      <c r="H10179" s="65"/>
      <c r="I10179" s="105"/>
      <c r="J10179" s="63"/>
      <c r="K10179" s="65"/>
      <c r="L10179" s="65"/>
      <c r="M10179" s="65"/>
      <c r="N10179" s="65"/>
      <c r="O10179" s="63"/>
      <c r="P10179" s="63"/>
      <c r="Q10179" s="63"/>
      <c r="R10179" s="60"/>
      <c r="S10179" s="60"/>
      <c r="T10179" s="69"/>
      <c r="U10179" s="8"/>
      <c r="X10179" s="60"/>
    </row>
    <row r="10180" spans="1:27" ht="11.25" outlineLevel="4" x14ac:dyDescent="0.2">
      <c r="A10180" s="4"/>
      <c r="B10180" s="120"/>
      <c r="C10180" s="121">
        <v>2</v>
      </c>
      <c r="D10180" s="122" t="s">
        <v>534</v>
      </c>
      <c r="E10180" s="123" t="s">
        <v>4360</v>
      </c>
      <c r="F10180" s="124" t="s">
        <v>4361</v>
      </c>
      <c r="G10180" s="122" t="s">
        <v>724</v>
      </c>
      <c r="H10180" s="125">
        <v>2</v>
      </c>
      <c r="I10180" s="126">
        <v>0</v>
      </c>
      <c r="J10180" s="127">
        <f>H10180*I10180</f>
        <v>0</v>
      </c>
      <c r="K10180" s="125"/>
      <c r="L10180" s="125">
        <f>H10180*K10180</f>
        <v>0</v>
      </c>
      <c r="M10180" s="125"/>
      <c r="N10180" s="125">
        <f>H10180*M10180</f>
        <v>0</v>
      </c>
      <c r="O10180" s="127">
        <v>15</v>
      </c>
      <c r="P10180" s="127">
        <f>J10180*(O10180/100)</f>
        <v>0</v>
      </c>
      <c r="Q10180" s="127">
        <f>J10180+P10180</f>
        <v>0</v>
      </c>
      <c r="R10180" s="128"/>
      <c r="S10180" s="128" t="s">
        <v>538</v>
      </c>
      <c r="T10180" s="129">
        <v>1</v>
      </c>
      <c r="U10180" s="8"/>
      <c r="V10180" s="8"/>
      <c r="W10180" s="8"/>
      <c r="X10180" s="60"/>
    </row>
    <row r="10181" spans="1:27" ht="9.75" outlineLevel="5" x14ac:dyDescent="0.2">
      <c r="A10181" s="130"/>
      <c r="B10181" s="131"/>
      <c r="C10181" s="131"/>
      <c r="D10181" s="132"/>
      <c r="E10181" s="136" t="s">
        <v>0</v>
      </c>
      <c r="F10181" s="159" t="s">
        <v>4362</v>
      </c>
      <c r="G10181" s="159"/>
      <c r="H10181" s="160"/>
      <c r="I10181" s="161"/>
      <c r="J10181" s="162"/>
      <c r="K10181" s="134"/>
      <c r="L10181" s="134"/>
      <c r="M10181" s="134"/>
      <c r="N10181" s="134"/>
      <c r="O10181" s="135"/>
      <c r="P10181" s="135"/>
      <c r="Q10181" s="135"/>
      <c r="R10181" s="132"/>
      <c r="S10181" s="132"/>
      <c r="T10181" s="131"/>
      <c r="U10181" s="6"/>
      <c r="V10181" s="8"/>
      <c r="W10181" s="8"/>
      <c r="X10181" s="133" t="str">
        <f>F10181</f>
        <v>Montáž rozvodnic oceloplechových nebo plastových bez zapojení vodičů běžných, hmotnosti do 20 kg</v>
      </c>
      <c r="Y10181" s="9"/>
      <c r="AA10181" s="11"/>
    </row>
    <row r="10182" spans="1:27" ht="7.5" customHeight="1" outlineLevel="5" x14ac:dyDescent="0.15">
      <c r="B10182" s="69"/>
      <c r="C10182" s="69"/>
      <c r="D10182" s="60"/>
      <c r="E10182" s="60"/>
      <c r="F10182" s="61"/>
      <c r="G10182" s="60"/>
      <c r="H10182" s="65"/>
      <c r="I10182" s="105"/>
      <c r="J10182" s="63"/>
      <c r="K10182" s="65"/>
      <c r="L10182" s="65"/>
      <c r="M10182" s="65"/>
      <c r="N10182" s="65"/>
      <c r="O10182" s="63"/>
      <c r="P10182" s="63"/>
      <c r="Q10182" s="63"/>
      <c r="R10182" s="60"/>
      <c r="S10182" s="60"/>
      <c r="T10182" s="69"/>
      <c r="U10182" s="8"/>
      <c r="X10182" s="60"/>
    </row>
    <row r="10183" spans="1:27" outlineLevel="4" x14ac:dyDescent="0.15">
      <c r="B10183" s="6"/>
      <c r="C10183" s="6"/>
      <c r="D10183" s="6"/>
      <c r="E10183" s="6"/>
      <c r="F10183" s="6"/>
      <c r="G10183" s="6"/>
      <c r="H10183" s="6"/>
      <c r="I10183" s="8"/>
      <c r="J10183" s="8"/>
      <c r="K10183" s="6"/>
      <c r="L10183" s="6"/>
      <c r="M10183" s="6"/>
      <c r="N10183" s="6"/>
      <c r="O10183" s="6"/>
      <c r="P10183" s="8"/>
      <c r="Q10183" s="8"/>
      <c r="R10183" s="8"/>
      <c r="S10183" s="6"/>
      <c r="T10183" s="6"/>
      <c r="X10183" s="6"/>
    </row>
    <row r="10184" spans="1:27" ht="11.25" outlineLevel="2" x14ac:dyDescent="0.2">
      <c r="A10184" s="96" t="s">
        <v>379</v>
      </c>
      <c r="B10184" s="100">
        <v>3</v>
      </c>
      <c r="C10184" s="114"/>
      <c r="D10184" s="115" t="s">
        <v>532</v>
      </c>
      <c r="E10184" s="115"/>
      <c r="F10184" s="116" t="s">
        <v>380</v>
      </c>
      <c r="G10184" s="115"/>
      <c r="H10184" s="117"/>
      <c r="I10184" s="118"/>
      <c r="J10184" s="98">
        <f>SUBTOTAL(9,J10185:J10225)</f>
        <v>0</v>
      </c>
      <c r="K10184" s="117"/>
      <c r="L10184" s="99">
        <f>SUBTOTAL(9,L10185:L10225)</f>
        <v>0</v>
      </c>
      <c r="M10184" s="117"/>
      <c r="N10184" s="99">
        <f>SUBTOTAL(9,N10185:N10225)</f>
        <v>0</v>
      </c>
      <c r="O10184" s="119"/>
      <c r="P10184" s="98">
        <f>SUBTOTAL(9,P10185:P10225)</f>
        <v>0</v>
      </c>
      <c r="Q10184" s="98">
        <f>SUBTOTAL(9,Q10185:Q10225)</f>
        <v>0</v>
      </c>
      <c r="R10184" s="115"/>
      <c r="S10184" s="115"/>
      <c r="T10184" s="100">
        <f>SUBTOTAL(9,T10185:T10225)</f>
        <v>11</v>
      </c>
      <c r="U10184" s="6"/>
      <c r="V10184" s="8"/>
      <c r="W10184" s="8"/>
      <c r="X10184" s="60"/>
    </row>
    <row r="10185" spans="1:27" ht="11.25" outlineLevel="3" x14ac:dyDescent="0.2">
      <c r="A10185" s="96" t="s">
        <v>381</v>
      </c>
      <c r="B10185" s="100">
        <v>4</v>
      </c>
      <c r="C10185" s="114"/>
      <c r="D10185" s="115" t="s">
        <v>533</v>
      </c>
      <c r="E10185" s="115"/>
      <c r="F10185" s="116" t="s">
        <v>382</v>
      </c>
      <c r="G10185" s="115"/>
      <c r="H10185" s="117"/>
      <c r="I10185" s="118"/>
      <c r="J10185" s="98">
        <f>SUBTOTAL(9,J10186:J10192)</f>
        <v>0</v>
      </c>
      <c r="K10185" s="117"/>
      <c r="L10185" s="99">
        <f>SUBTOTAL(9,L10186:L10192)</f>
        <v>0</v>
      </c>
      <c r="M10185" s="117"/>
      <c r="N10185" s="99">
        <f>SUBTOTAL(9,N10186:N10192)</f>
        <v>0</v>
      </c>
      <c r="O10185" s="119"/>
      <c r="P10185" s="98">
        <f>SUBTOTAL(9,P10186:P10192)</f>
        <v>0</v>
      </c>
      <c r="Q10185" s="98">
        <f>SUBTOTAL(9,Q10186:Q10192)</f>
        <v>0</v>
      </c>
      <c r="R10185" s="115"/>
      <c r="S10185" s="115"/>
      <c r="T10185" s="100">
        <f>SUBTOTAL(9,T10186:T10192)</f>
        <v>2</v>
      </c>
      <c r="U10185" s="6"/>
      <c r="V10185" s="8"/>
      <c r="W10185" s="8"/>
      <c r="X10185" s="60"/>
    </row>
    <row r="10186" spans="1:27" ht="11.25" outlineLevel="4" x14ac:dyDescent="0.2">
      <c r="A10186" s="4"/>
      <c r="B10186" s="120"/>
      <c r="C10186" s="121">
        <v>1</v>
      </c>
      <c r="D10186" s="122" t="s">
        <v>534</v>
      </c>
      <c r="E10186" s="123" t="s">
        <v>4046</v>
      </c>
      <c r="F10186" s="124" t="s">
        <v>4047</v>
      </c>
      <c r="G10186" s="122" t="s">
        <v>752</v>
      </c>
      <c r="H10186" s="125">
        <v>950</v>
      </c>
      <c r="I10186" s="126">
        <v>0</v>
      </c>
      <c r="J10186" s="127">
        <f>H10186*I10186</f>
        <v>0</v>
      </c>
      <c r="K10186" s="125"/>
      <c r="L10186" s="125">
        <f>H10186*K10186</f>
        <v>0</v>
      </c>
      <c r="M10186" s="125"/>
      <c r="N10186" s="125">
        <f>H10186*M10186</f>
        <v>0</v>
      </c>
      <c r="O10186" s="127">
        <v>15</v>
      </c>
      <c r="P10186" s="127">
        <f>J10186*(O10186/100)</f>
        <v>0</v>
      </c>
      <c r="Q10186" s="127">
        <f>J10186+P10186</f>
        <v>0</v>
      </c>
      <c r="R10186" s="128"/>
      <c r="S10186" s="128" t="s">
        <v>538</v>
      </c>
      <c r="T10186" s="129">
        <v>1</v>
      </c>
      <c r="U10186" s="8"/>
      <c r="V10186" s="8"/>
      <c r="W10186" s="8"/>
      <c r="X10186" s="60"/>
    </row>
    <row r="10187" spans="1:27" ht="9.75" outlineLevel="5" x14ac:dyDescent="0.2">
      <c r="A10187" s="130"/>
      <c r="B10187" s="131"/>
      <c r="C10187" s="131"/>
      <c r="D10187" s="132"/>
      <c r="E10187" s="136" t="s">
        <v>0</v>
      </c>
      <c r="F10187" s="159" t="s">
        <v>4048</v>
      </c>
      <c r="G10187" s="159"/>
      <c r="H10187" s="160"/>
      <c r="I10187" s="161"/>
      <c r="J10187" s="162"/>
      <c r="K10187" s="134"/>
      <c r="L10187" s="134"/>
      <c r="M10187" s="134"/>
      <c r="N10187" s="134"/>
      <c r="O10187" s="135"/>
      <c r="P10187" s="135"/>
      <c r="Q10187" s="135"/>
      <c r="R10187" s="132"/>
      <c r="S10187" s="132"/>
      <c r="T10187" s="131"/>
      <c r="U10187" s="6"/>
      <c r="V10187" s="8"/>
      <c r="W10187" s="8"/>
      <c r="X10187" s="133" t="str">
        <f>F10187</f>
        <v>Montáž kabelů sdělovacích pro vnitřní rozvody počtu žil do 15</v>
      </c>
      <c r="Y10187" s="9"/>
      <c r="AA10187" s="11"/>
    </row>
    <row r="10188" spans="1:27" ht="7.5" customHeight="1" outlineLevel="5" x14ac:dyDescent="0.15">
      <c r="B10188" s="69"/>
      <c r="C10188" s="69"/>
      <c r="D10188" s="60"/>
      <c r="E10188" s="60"/>
      <c r="F10188" s="61"/>
      <c r="G10188" s="60"/>
      <c r="H10188" s="65"/>
      <c r="I10188" s="105"/>
      <c r="J10188" s="63"/>
      <c r="K10188" s="65"/>
      <c r="L10188" s="65"/>
      <c r="M10188" s="65"/>
      <c r="N10188" s="65"/>
      <c r="O10188" s="63"/>
      <c r="P10188" s="63"/>
      <c r="Q10188" s="63"/>
      <c r="R10188" s="60"/>
      <c r="S10188" s="60"/>
      <c r="T10188" s="69"/>
      <c r="U10188" s="8"/>
      <c r="X10188" s="60"/>
    </row>
    <row r="10189" spans="1:27" ht="11.25" outlineLevel="4" x14ac:dyDescent="0.2">
      <c r="A10189" s="4"/>
      <c r="B10189" s="120"/>
      <c r="C10189" s="121">
        <v>2</v>
      </c>
      <c r="D10189" s="122" t="s">
        <v>760</v>
      </c>
      <c r="E10189" s="123" t="s">
        <v>4363</v>
      </c>
      <c r="F10189" s="124" t="s">
        <v>4364</v>
      </c>
      <c r="G10189" s="122" t="s">
        <v>752</v>
      </c>
      <c r="H10189" s="125">
        <v>950</v>
      </c>
      <c r="I10189" s="126">
        <v>0</v>
      </c>
      <c r="J10189" s="127">
        <f>H10189*I10189</f>
        <v>0</v>
      </c>
      <c r="K10189" s="125"/>
      <c r="L10189" s="125">
        <f>H10189*K10189</f>
        <v>0</v>
      </c>
      <c r="M10189" s="125"/>
      <c r="N10189" s="125">
        <f>H10189*M10189</f>
        <v>0</v>
      </c>
      <c r="O10189" s="127">
        <v>15</v>
      </c>
      <c r="P10189" s="127">
        <f>J10189*(O10189/100)</f>
        <v>0</v>
      </c>
      <c r="Q10189" s="127">
        <f>J10189+P10189</f>
        <v>0</v>
      </c>
      <c r="R10189" s="128"/>
      <c r="S10189" s="128" t="s">
        <v>776</v>
      </c>
      <c r="T10189" s="129">
        <v>1</v>
      </c>
      <c r="U10189" s="8"/>
      <c r="V10189" s="8"/>
      <c r="W10189" s="8"/>
      <c r="X10189" s="60"/>
    </row>
    <row r="10190" spans="1:27" ht="9.75" outlineLevel="5" x14ac:dyDescent="0.2">
      <c r="A10190" s="130"/>
      <c r="B10190" s="131"/>
      <c r="C10190" s="131"/>
      <c r="D10190" s="132"/>
      <c r="E10190" s="136" t="s">
        <v>0</v>
      </c>
      <c r="F10190" s="159" t="s">
        <v>763</v>
      </c>
      <c r="G10190" s="159"/>
      <c r="H10190" s="160"/>
      <c r="I10190" s="161"/>
      <c r="J10190" s="162"/>
      <c r="K10190" s="134"/>
      <c r="L10190" s="134"/>
      <c r="M10190" s="134"/>
      <c r="N10190" s="134"/>
      <c r="O10190" s="135"/>
      <c r="P10190" s="135"/>
      <c r="Q10190" s="135"/>
      <c r="R10190" s="132"/>
      <c r="S10190" s="132"/>
      <c r="T10190" s="131"/>
      <c r="U10190" s="6"/>
      <c r="V10190" s="8"/>
      <c r="W10190" s="8"/>
      <c r="X10190" s="133" t="str">
        <f>F10190</f>
        <v>---</v>
      </c>
      <c r="Y10190" s="9"/>
      <c r="AA10190" s="11"/>
    </row>
    <row r="10191" spans="1:27" ht="7.5" customHeight="1" outlineLevel="5" x14ac:dyDescent="0.15">
      <c r="B10191" s="69"/>
      <c r="C10191" s="69"/>
      <c r="D10191" s="60"/>
      <c r="E10191" s="60"/>
      <c r="F10191" s="61"/>
      <c r="G10191" s="60"/>
      <c r="H10191" s="65"/>
      <c r="I10191" s="105"/>
      <c r="J10191" s="63"/>
      <c r="K10191" s="65"/>
      <c r="L10191" s="65"/>
      <c r="M10191" s="65"/>
      <c r="N10191" s="65"/>
      <c r="O10191" s="63"/>
      <c r="P10191" s="63"/>
      <c r="Q10191" s="63"/>
      <c r="R10191" s="60"/>
      <c r="S10191" s="60"/>
      <c r="T10191" s="69"/>
      <c r="U10191" s="8"/>
      <c r="X10191" s="60"/>
    </row>
    <row r="10192" spans="1:27" outlineLevel="4" x14ac:dyDescent="0.15">
      <c r="B10192" s="6"/>
      <c r="C10192" s="6"/>
      <c r="D10192" s="6"/>
      <c r="E10192" s="6"/>
      <c r="F10192" s="6"/>
      <c r="G10192" s="6"/>
      <c r="H10192" s="6"/>
      <c r="I10192" s="8"/>
      <c r="J10192" s="8"/>
      <c r="K10192" s="6"/>
      <c r="L10192" s="6"/>
      <c r="M10192" s="6"/>
      <c r="N10192" s="6"/>
      <c r="O10192" s="6"/>
      <c r="P10192" s="8"/>
      <c r="Q10192" s="8"/>
      <c r="R10192" s="8"/>
      <c r="S10192" s="6"/>
      <c r="T10192" s="6"/>
      <c r="X10192" s="6"/>
    </row>
    <row r="10193" spans="1:27" ht="11.25" outlineLevel="3" x14ac:dyDescent="0.2">
      <c r="A10193" s="96" t="s">
        <v>383</v>
      </c>
      <c r="B10193" s="100">
        <v>4</v>
      </c>
      <c r="C10193" s="114"/>
      <c r="D10193" s="115" t="s">
        <v>533</v>
      </c>
      <c r="E10193" s="115"/>
      <c r="F10193" s="116" t="s">
        <v>384</v>
      </c>
      <c r="G10193" s="115"/>
      <c r="H10193" s="117"/>
      <c r="I10193" s="118"/>
      <c r="J10193" s="98">
        <f>SUBTOTAL(9,J10194:J10215)</f>
        <v>0</v>
      </c>
      <c r="K10193" s="117"/>
      <c r="L10193" s="99">
        <f>SUBTOTAL(9,L10194:L10215)</f>
        <v>0</v>
      </c>
      <c r="M10193" s="117"/>
      <c r="N10193" s="99">
        <f>SUBTOTAL(9,N10194:N10215)</f>
        <v>0</v>
      </c>
      <c r="O10193" s="119"/>
      <c r="P10193" s="98">
        <f>SUBTOTAL(9,P10194:P10215)</f>
        <v>0</v>
      </c>
      <c r="Q10193" s="98">
        <f>SUBTOTAL(9,Q10194:Q10215)</f>
        <v>0</v>
      </c>
      <c r="R10193" s="115"/>
      <c r="S10193" s="115"/>
      <c r="T10193" s="100">
        <f>SUBTOTAL(9,T10194:T10215)</f>
        <v>7</v>
      </c>
      <c r="U10193" s="6"/>
      <c r="V10193" s="8"/>
      <c r="W10193" s="8"/>
      <c r="X10193" s="60"/>
    </row>
    <row r="10194" spans="1:27" ht="11.25" outlineLevel="4" x14ac:dyDescent="0.2">
      <c r="A10194" s="4"/>
      <c r="B10194" s="120"/>
      <c r="C10194" s="121">
        <v>1</v>
      </c>
      <c r="D10194" s="122" t="s">
        <v>534</v>
      </c>
      <c r="E10194" s="123" t="s">
        <v>4365</v>
      </c>
      <c r="F10194" s="124" t="s">
        <v>4366</v>
      </c>
      <c r="G10194" s="122" t="s">
        <v>752</v>
      </c>
      <c r="H10194" s="125">
        <v>650</v>
      </c>
      <c r="I10194" s="126">
        <v>0</v>
      </c>
      <c r="J10194" s="127">
        <f>H10194*I10194</f>
        <v>0</v>
      </c>
      <c r="K10194" s="125"/>
      <c r="L10194" s="125">
        <f>H10194*K10194</f>
        <v>0</v>
      </c>
      <c r="M10194" s="125"/>
      <c r="N10194" s="125">
        <f>H10194*M10194</f>
        <v>0</v>
      </c>
      <c r="O10194" s="127">
        <v>15</v>
      </c>
      <c r="P10194" s="127">
        <f>J10194*(O10194/100)</f>
        <v>0</v>
      </c>
      <c r="Q10194" s="127">
        <f>J10194+P10194</f>
        <v>0</v>
      </c>
      <c r="R10194" s="128"/>
      <c r="S10194" s="128" t="s">
        <v>538</v>
      </c>
      <c r="T10194" s="129">
        <v>1</v>
      </c>
      <c r="U10194" s="8"/>
      <c r="V10194" s="8"/>
      <c r="W10194" s="8"/>
      <c r="X10194" s="60"/>
    </row>
    <row r="10195" spans="1:27" ht="9.75" outlineLevel="5" x14ac:dyDescent="0.2">
      <c r="A10195" s="130"/>
      <c r="B10195" s="131"/>
      <c r="C10195" s="131"/>
      <c r="D10195" s="132"/>
      <c r="E10195" s="136" t="s">
        <v>0</v>
      </c>
      <c r="F10195" s="159" t="s">
        <v>4367</v>
      </c>
      <c r="G10195" s="159"/>
      <c r="H10195" s="160"/>
      <c r="I10195" s="161"/>
      <c r="J10195" s="162"/>
      <c r="K10195" s="134"/>
      <c r="L10195" s="134"/>
      <c r="M10195" s="134"/>
      <c r="N10195" s="134"/>
      <c r="O10195" s="135"/>
      <c r="P10195" s="135"/>
      <c r="Q10195" s="135"/>
      <c r="R10195" s="132"/>
      <c r="S10195" s="132"/>
      <c r="T10195" s="131"/>
      <c r="U10195" s="6"/>
      <c r="V10195" s="8"/>
      <c r="W10195" s="8"/>
      <c r="X10195" s="133" t="str">
        <f>F10195</f>
        <v>Montáž trubek elektroinstalačních s nasunutím nebo našroubováním do krabic plastových ohebných, uložených pevně, vnější Ø přes 11 do 23 mm</v>
      </c>
      <c r="Y10195" s="9"/>
      <c r="AA10195" s="11"/>
    </row>
    <row r="10196" spans="1:27" ht="7.5" customHeight="1" outlineLevel="5" x14ac:dyDescent="0.15">
      <c r="B10196" s="69"/>
      <c r="C10196" s="69"/>
      <c r="D10196" s="60"/>
      <c r="E10196" s="60"/>
      <c r="F10196" s="61"/>
      <c r="G10196" s="60"/>
      <c r="H10196" s="65"/>
      <c r="I10196" s="105"/>
      <c r="J10196" s="63"/>
      <c r="K10196" s="65"/>
      <c r="L10196" s="65"/>
      <c r="M10196" s="65"/>
      <c r="N10196" s="65"/>
      <c r="O10196" s="63"/>
      <c r="P10196" s="63"/>
      <c r="Q10196" s="63"/>
      <c r="R10196" s="60"/>
      <c r="S10196" s="60"/>
      <c r="T10196" s="69"/>
      <c r="U10196" s="8"/>
      <c r="X10196" s="60"/>
    </row>
    <row r="10197" spans="1:27" ht="11.25" outlineLevel="4" x14ac:dyDescent="0.2">
      <c r="A10197" s="4"/>
      <c r="B10197" s="120"/>
      <c r="C10197" s="121">
        <v>2</v>
      </c>
      <c r="D10197" s="122" t="s">
        <v>760</v>
      </c>
      <c r="E10197" s="123" t="s">
        <v>4368</v>
      </c>
      <c r="F10197" s="124" t="s">
        <v>4369</v>
      </c>
      <c r="G10197" s="122" t="s">
        <v>752</v>
      </c>
      <c r="H10197" s="125">
        <v>650</v>
      </c>
      <c r="I10197" s="126">
        <v>0</v>
      </c>
      <c r="J10197" s="127">
        <f>H10197*I10197</f>
        <v>0</v>
      </c>
      <c r="K10197" s="125"/>
      <c r="L10197" s="125">
        <f>H10197*K10197</f>
        <v>0</v>
      </c>
      <c r="M10197" s="125"/>
      <c r="N10197" s="125">
        <f>H10197*M10197</f>
        <v>0</v>
      </c>
      <c r="O10197" s="127">
        <v>15</v>
      </c>
      <c r="P10197" s="127">
        <f>J10197*(O10197/100)</f>
        <v>0</v>
      </c>
      <c r="Q10197" s="127">
        <f>J10197+P10197</f>
        <v>0</v>
      </c>
      <c r="R10197" s="128"/>
      <c r="S10197" s="128" t="s">
        <v>776</v>
      </c>
      <c r="T10197" s="129">
        <v>1</v>
      </c>
      <c r="U10197" s="8"/>
      <c r="V10197" s="8"/>
      <c r="W10197" s="8"/>
      <c r="X10197" s="60"/>
    </row>
    <row r="10198" spans="1:27" ht="9.75" outlineLevel="5" x14ac:dyDescent="0.2">
      <c r="A10198" s="130"/>
      <c r="B10198" s="131"/>
      <c r="C10198" s="131"/>
      <c r="D10198" s="132"/>
      <c r="E10198" s="136" t="s">
        <v>0</v>
      </c>
      <c r="F10198" s="159" t="s">
        <v>763</v>
      </c>
      <c r="G10198" s="159"/>
      <c r="H10198" s="160"/>
      <c r="I10198" s="161"/>
      <c r="J10198" s="162"/>
      <c r="K10198" s="134"/>
      <c r="L10198" s="134"/>
      <c r="M10198" s="134"/>
      <c r="N10198" s="134"/>
      <c r="O10198" s="135"/>
      <c r="P10198" s="135"/>
      <c r="Q10198" s="135"/>
      <c r="R10198" s="132"/>
      <c r="S10198" s="132"/>
      <c r="T10198" s="131"/>
      <c r="U10198" s="6"/>
      <c r="V10198" s="8"/>
      <c r="W10198" s="8"/>
      <c r="X10198" s="133" t="str">
        <f>F10198</f>
        <v>---</v>
      </c>
      <c r="Y10198" s="9"/>
      <c r="AA10198" s="11"/>
    </row>
    <row r="10199" spans="1:27" ht="7.5" customHeight="1" outlineLevel="5" x14ac:dyDescent="0.15">
      <c r="B10199" s="69"/>
      <c r="C10199" s="69"/>
      <c r="D10199" s="60"/>
      <c r="E10199" s="60"/>
      <c r="F10199" s="61"/>
      <c r="G10199" s="60"/>
      <c r="H10199" s="65"/>
      <c r="I10199" s="105"/>
      <c r="J10199" s="63"/>
      <c r="K10199" s="65"/>
      <c r="L10199" s="65"/>
      <c r="M10199" s="65"/>
      <c r="N10199" s="65"/>
      <c r="O10199" s="63"/>
      <c r="P10199" s="63"/>
      <c r="Q10199" s="63"/>
      <c r="R10199" s="60"/>
      <c r="S10199" s="60"/>
      <c r="T10199" s="69"/>
      <c r="U10199" s="8"/>
      <c r="X10199" s="60"/>
    </row>
    <row r="10200" spans="1:27" ht="11.25" outlineLevel="4" x14ac:dyDescent="0.2">
      <c r="A10200" s="4"/>
      <c r="B10200" s="120"/>
      <c r="C10200" s="121">
        <v>3</v>
      </c>
      <c r="D10200" s="122" t="s">
        <v>760</v>
      </c>
      <c r="E10200" s="123" t="s">
        <v>4370</v>
      </c>
      <c r="F10200" s="124" t="s">
        <v>4371</v>
      </c>
      <c r="G10200" s="122" t="s">
        <v>3656</v>
      </c>
      <c r="H10200" s="125">
        <v>650</v>
      </c>
      <c r="I10200" s="126">
        <v>0</v>
      </c>
      <c r="J10200" s="127">
        <f>H10200*I10200</f>
        <v>0</v>
      </c>
      <c r="K10200" s="125"/>
      <c r="L10200" s="125">
        <f>H10200*K10200</f>
        <v>0</v>
      </c>
      <c r="M10200" s="125"/>
      <c r="N10200" s="125">
        <f>H10200*M10200</f>
        <v>0</v>
      </c>
      <c r="O10200" s="127">
        <v>15</v>
      </c>
      <c r="P10200" s="127">
        <f>J10200*(O10200/100)</f>
        <v>0</v>
      </c>
      <c r="Q10200" s="127">
        <f>J10200+P10200</f>
        <v>0</v>
      </c>
      <c r="R10200" s="128"/>
      <c r="S10200" s="128" t="s">
        <v>776</v>
      </c>
      <c r="T10200" s="129">
        <v>1</v>
      </c>
      <c r="U10200" s="8"/>
      <c r="V10200" s="8"/>
      <c r="W10200" s="8"/>
      <c r="X10200" s="60"/>
    </row>
    <row r="10201" spans="1:27" ht="9.75" outlineLevel="5" x14ac:dyDescent="0.2">
      <c r="A10201" s="130"/>
      <c r="B10201" s="131"/>
      <c r="C10201" s="131"/>
      <c r="D10201" s="132"/>
      <c r="E10201" s="136" t="s">
        <v>0</v>
      </c>
      <c r="F10201" s="159" t="s">
        <v>763</v>
      </c>
      <c r="G10201" s="159"/>
      <c r="H10201" s="160"/>
      <c r="I10201" s="161"/>
      <c r="J10201" s="162"/>
      <c r="K10201" s="134"/>
      <c r="L10201" s="134"/>
      <c r="M10201" s="134"/>
      <c r="N10201" s="134"/>
      <c r="O10201" s="135"/>
      <c r="P10201" s="135"/>
      <c r="Q10201" s="135"/>
      <c r="R10201" s="132"/>
      <c r="S10201" s="132"/>
      <c r="T10201" s="131"/>
      <c r="U10201" s="6"/>
      <c r="V10201" s="8"/>
      <c r="W10201" s="8"/>
      <c r="X10201" s="133" t="str">
        <f>F10201</f>
        <v>---</v>
      </c>
      <c r="Y10201" s="9"/>
      <c r="AA10201" s="11"/>
    </row>
    <row r="10202" spans="1:27" ht="7.5" customHeight="1" outlineLevel="5" x14ac:dyDescent="0.15">
      <c r="B10202" s="69"/>
      <c r="C10202" s="69"/>
      <c r="D10202" s="60"/>
      <c r="E10202" s="60"/>
      <c r="F10202" s="61"/>
      <c r="G10202" s="60"/>
      <c r="H10202" s="65"/>
      <c r="I10202" s="105"/>
      <c r="J10202" s="63"/>
      <c r="K10202" s="65"/>
      <c r="L10202" s="65"/>
      <c r="M10202" s="65"/>
      <c r="N10202" s="65"/>
      <c r="O10202" s="63"/>
      <c r="P10202" s="63"/>
      <c r="Q10202" s="63"/>
      <c r="R10202" s="60"/>
      <c r="S10202" s="60"/>
      <c r="T10202" s="69"/>
      <c r="U10202" s="8"/>
      <c r="X10202" s="60"/>
    </row>
    <row r="10203" spans="1:27" ht="11.25" outlineLevel="4" x14ac:dyDescent="0.2">
      <c r="A10203" s="4"/>
      <c r="B10203" s="120"/>
      <c r="C10203" s="121">
        <v>4</v>
      </c>
      <c r="D10203" s="122" t="s">
        <v>760</v>
      </c>
      <c r="E10203" s="123" t="s">
        <v>4223</v>
      </c>
      <c r="F10203" s="124" t="s">
        <v>4372</v>
      </c>
      <c r="G10203" s="122" t="s">
        <v>3854</v>
      </c>
      <c r="H10203" s="125">
        <v>1</v>
      </c>
      <c r="I10203" s="126">
        <v>0</v>
      </c>
      <c r="J10203" s="127">
        <f>H10203*I10203</f>
        <v>0</v>
      </c>
      <c r="K10203" s="125"/>
      <c r="L10203" s="125">
        <f>H10203*K10203</f>
        <v>0</v>
      </c>
      <c r="M10203" s="125"/>
      <c r="N10203" s="125">
        <f>H10203*M10203</f>
        <v>0</v>
      </c>
      <c r="O10203" s="127">
        <v>15</v>
      </c>
      <c r="P10203" s="127">
        <f>J10203*(O10203/100)</f>
        <v>0</v>
      </c>
      <c r="Q10203" s="127">
        <f>J10203+P10203</f>
        <v>0</v>
      </c>
      <c r="R10203" s="128"/>
      <c r="S10203" s="128" t="s">
        <v>776</v>
      </c>
      <c r="T10203" s="129">
        <v>1</v>
      </c>
      <c r="U10203" s="8"/>
      <c r="V10203" s="8"/>
      <c r="W10203" s="8"/>
      <c r="X10203" s="60"/>
    </row>
    <row r="10204" spans="1:27" ht="9.75" outlineLevel="5" x14ac:dyDescent="0.2">
      <c r="A10204" s="130"/>
      <c r="B10204" s="131"/>
      <c r="C10204" s="131"/>
      <c r="D10204" s="132"/>
      <c r="E10204" s="136" t="s">
        <v>0</v>
      </c>
      <c r="F10204" s="159" t="s">
        <v>763</v>
      </c>
      <c r="G10204" s="159"/>
      <c r="H10204" s="160"/>
      <c r="I10204" s="161"/>
      <c r="J10204" s="162"/>
      <c r="K10204" s="134"/>
      <c r="L10204" s="134"/>
      <c r="M10204" s="134"/>
      <c r="N10204" s="134"/>
      <c r="O10204" s="135"/>
      <c r="P10204" s="135"/>
      <c r="Q10204" s="135"/>
      <c r="R10204" s="132"/>
      <c r="S10204" s="132"/>
      <c r="T10204" s="131"/>
      <c r="U10204" s="6"/>
      <c r="V10204" s="8"/>
      <c r="W10204" s="8"/>
      <c r="X10204" s="133" t="str">
        <f>F10204</f>
        <v>---</v>
      </c>
      <c r="Y10204" s="9"/>
      <c r="AA10204" s="11"/>
    </row>
    <row r="10205" spans="1:27" ht="7.5" customHeight="1" outlineLevel="5" x14ac:dyDescent="0.15">
      <c r="B10205" s="69"/>
      <c r="C10205" s="69"/>
      <c r="D10205" s="60"/>
      <c r="E10205" s="60"/>
      <c r="F10205" s="61"/>
      <c r="G10205" s="60"/>
      <c r="H10205" s="65"/>
      <c r="I10205" s="105"/>
      <c r="J10205" s="63"/>
      <c r="K10205" s="65"/>
      <c r="L10205" s="65"/>
      <c r="M10205" s="65"/>
      <c r="N10205" s="65"/>
      <c r="O10205" s="63"/>
      <c r="P10205" s="63"/>
      <c r="Q10205" s="63"/>
      <c r="R10205" s="60"/>
      <c r="S10205" s="60"/>
      <c r="T10205" s="69"/>
      <c r="U10205" s="8"/>
      <c r="X10205" s="60"/>
    </row>
    <row r="10206" spans="1:27" ht="11.25" outlineLevel="4" x14ac:dyDescent="0.2">
      <c r="A10206" s="4"/>
      <c r="B10206" s="120"/>
      <c r="C10206" s="121">
        <v>5</v>
      </c>
      <c r="D10206" s="122" t="s">
        <v>534</v>
      </c>
      <c r="E10206" s="123" t="s">
        <v>4373</v>
      </c>
      <c r="F10206" s="124" t="s">
        <v>4374</v>
      </c>
      <c r="G10206" s="122" t="s">
        <v>724</v>
      </c>
      <c r="H10206" s="125">
        <v>24</v>
      </c>
      <c r="I10206" s="126">
        <v>0</v>
      </c>
      <c r="J10206" s="127">
        <f>H10206*I10206</f>
        <v>0</v>
      </c>
      <c r="K10206" s="125"/>
      <c r="L10206" s="125">
        <f>H10206*K10206</f>
        <v>0</v>
      </c>
      <c r="M10206" s="125"/>
      <c r="N10206" s="125">
        <f>H10206*M10206</f>
        <v>0</v>
      </c>
      <c r="O10206" s="127">
        <v>15</v>
      </c>
      <c r="P10206" s="127">
        <f>J10206*(O10206/100)</f>
        <v>0</v>
      </c>
      <c r="Q10206" s="127">
        <f>J10206+P10206</f>
        <v>0</v>
      </c>
      <c r="R10206" s="128"/>
      <c r="S10206" s="128" t="s">
        <v>538</v>
      </c>
      <c r="T10206" s="129">
        <v>1</v>
      </c>
      <c r="U10206" s="8"/>
      <c r="V10206" s="8"/>
      <c r="W10206" s="8"/>
      <c r="X10206" s="60"/>
    </row>
    <row r="10207" spans="1:27" ht="9.75" outlineLevel="5" x14ac:dyDescent="0.2">
      <c r="A10207" s="130"/>
      <c r="B10207" s="131"/>
      <c r="C10207" s="131"/>
      <c r="D10207" s="132"/>
      <c r="E10207" s="136" t="s">
        <v>0</v>
      </c>
      <c r="F10207" s="159" t="s">
        <v>4375</v>
      </c>
      <c r="G10207" s="159"/>
      <c r="H10207" s="160"/>
      <c r="I10207" s="161"/>
      <c r="J10207" s="162"/>
      <c r="K10207" s="134"/>
      <c r="L10207" s="134"/>
      <c r="M10207" s="134"/>
      <c r="N10207" s="134"/>
      <c r="O10207" s="135"/>
      <c r="P10207" s="135"/>
      <c r="Q10207" s="135"/>
      <c r="R10207" s="132"/>
      <c r="S10207" s="132"/>
      <c r="T10207" s="131"/>
      <c r="U10207" s="6"/>
      <c r="V10207" s="8"/>
      <c r="W10207" s="8"/>
      <c r="X10207" s="133" t="str">
        <f>F10207</f>
        <v>Montáž krabic elektroinstalačních bez napojení na trubky a lišty, demontáže a montáže víčka a přístroje protahovacích nebo odbočných zapuštěných plastových čtyřhranných</v>
      </c>
      <c r="Y10207" s="9"/>
      <c r="AA10207" s="11"/>
    </row>
    <row r="10208" spans="1:27" ht="7.5" customHeight="1" outlineLevel="5" x14ac:dyDescent="0.15">
      <c r="B10208" s="69"/>
      <c r="C10208" s="69"/>
      <c r="D10208" s="60"/>
      <c r="E10208" s="60"/>
      <c r="F10208" s="61"/>
      <c r="G10208" s="60"/>
      <c r="H10208" s="65"/>
      <c r="I10208" s="105"/>
      <c r="J10208" s="63"/>
      <c r="K10208" s="65"/>
      <c r="L10208" s="65"/>
      <c r="M10208" s="65"/>
      <c r="N10208" s="65"/>
      <c r="O10208" s="63"/>
      <c r="P10208" s="63"/>
      <c r="Q10208" s="63"/>
      <c r="R10208" s="60"/>
      <c r="S10208" s="60"/>
      <c r="T10208" s="69"/>
      <c r="U10208" s="8"/>
      <c r="X10208" s="60"/>
    </row>
    <row r="10209" spans="1:27" ht="11.25" outlineLevel="4" x14ac:dyDescent="0.2">
      <c r="A10209" s="4"/>
      <c r="B10209" s="120"/>
      <c r="C10209" s="121">
        <v>6</v>
      </c>
      <c r="D10209" s="122" t="s">
        <v>760</v>
      </c>
      <c r="E10209" s="123" t="s">
        <v>4376</v>
      </c>
      <c r="F10209" s="124" t="s">
        <v>4377</v>
      </c>
      <c r="G10209" s="122" t="s">
        <v>3656</v>
      </c>
      <c r="H10209" s="125">
        <v>24</v>
      </c>
      <c r="I10209" s="126">
        <v>0</v>
      </c>
      <c r="J10209" s="127">
        <f>H10209*I10209</f>
        <v>0</v>
      </c>
      <c r="K10209" s="125"/>
      <c r="L10209" s="125">
        <f>H10209*K10209</f>
        <v>0</v>
      </c>
      <c r="M10209" s="125"/>
      <c r="N10209" s="125">
        <f>H10209*M10209</f>
        <v>0</v>
      </c>
      <c r="O10209" s="127">
        <v>15</v>
      </c>
      <c r="P10209" s="127">
        <f>J10209*(O10209/100)</f>
        <v>0</v>
      </c>
      <c r="Q10209" s="127">
        <f>J10209+P10209</f>
        <v>0</v>
      </c>
      <c r="R10209" s="128"/>
      <c r="S10209" s="128" t="s">
        <v>776</v>
      </c>
      <c r="T10209" s="129">
        <v>1</v>
      </c>
      <c r="U10209" s="8"/>
      <c r="V10209" s="8"/>
      <c r="W10209" s="8"/>
      <c r="X10209" s="60"/>
    </row>
    <row r="10210" spans="1:27" ht="9.75" outlineLevel="5" x14ac:dyDescent="0.2">
      <c r="A10210" s="130"/>
      <c r="B10210" s="131"/>
      <c r="C10210" s="131"/>
      <c r="D10210" s="132"/>
      <c r="E10210" s="136" t="s">
        <v>0</v>
      </c>
      <c r="F10210" s="159" t="s">
        <v>763</v>
      </c>
      <c r="G10210" s="159"/>
      <c r="H10210" s="160"/>
      <c r="I10210" s="161"/>
      <c r="J10210" s="162"/>
      <c r="K10210" s="134"/>
      <c r="L10210" s="134"/>
      <c r="M10210" s="134"/>
      <c r="N10210" s="134"/>
      <c r="O10210" s="135"/>
      <c r="P10210" s="135"/>
      <c r="Q10210" s="135"/>
      <c r="R10210" s="132"/>
      <c r="S10210" s="132"/>
      <c r="T10210" s="131"/>
      <c r="U10210" s="6"/>
      <c r="V10210" s="8"/>
      <c r="W10210" s="8"/>
      <c r="X10210" s="133" t="str">
        <f>F10210</f>
        <v>---</v>
      </c>
      <c r="Y10210" s="9"/>
      <c r="AA10210" s="11"/>
    </row>
    <row r="10211" spans="1:27" ht="7.5" customHeight="1" outlineLevel="5" x14ac:dyDescent="0.15">
      <c r="B10211" s="69"/>
      <c r="C10211" s="69"/>
      <c r="D10211" s="60"/>
      <c r="E10211" s="60"/>
      <c r="F10211" s="61"/>
      <c r="G10211" s="60"/>
      <c r="H10211" s="65"/>
      <c r="I10211" s="105"/>
      <c r="J10211" s="63"/>
      <c r="K10211" s="65"/>
      <c r="L10211" s="65"/>
      <c r="M10211" s="65"/>
      <c r="N10211" s="65"/>
      <c r="O10211" s="63"/>
      <c r="P10211" s="63"/>
      <c r="Q10211" s="63"/>
      <c r="R10211" s="60"/>
      <c r="S10211" s="60"/>
      <c r="T10211" s="69"/>
      <c r="U10211" s="8"/>
      <c r="X10211" s="60"/>
    </row>
    <row r="10212" spans="1:27" ht="11.25" outlineLevel="4" x14ac:dyDescent="0.2">
      <c r="A10212" s="4"/>
      <c r="B10212" s="120"/>
      <c r="C10212" s="121">
        <v>7</v>
      </c>
      <c r="D10212" s="122" t="s">
        <v>760</v>
      </c>
      <c r="E10212" s="123" t="s">
        <v>4378</v>
      </c>
      <c r="F10212" s="124" t="s">
        <v>4379</v>
      </c>
      <c r="G10212" s="122" t="s">
        <v>3656</v>
      </c>
      <c r="H10212" s="125">
        <v>24</v>
      </c>
      <c r="I10212" s="126">
        <v>0</v>
      </c>
      <c r="J10212" s="127">
        <f>H10212*I10212</f>
        <v>0</v>
      </c>
      <c r="K10212" s="125"/>
      <c r="L10212" s="125">
        <f>H10212*K10212</f>
        <v>0</v>
      </c>
      <c r="M10212" s="125"/>
      <c r="N10212" s="125">
        <f>H10212*M10212</f>
        <v>0</v>
      </c>
      <c r="O10212" s="127">
        <v>15</v>
      </c>
      <c r="P10212" s="127">
        <f>J10212*(O10212/100)</f>
        <v>0</v>
      </c>
      <c r="Q10212" s="127">
        <f>J10212+P10212</f>
        <v>0</v>
      </c>
      <c r="R10212" s="128"/>
      <c r="S10212" s="128" t="s">
        <v>776</v>
      </c>
      <c r="T10212" s="129">
        <v>1</v>
      </c>
      <c r="U10212" s="8"/>
      <c r="V10212" s="8"/>
      <c r="W10212" s="8"/>
      <c r="X10212" s="60"/>
    </row>
    <row r="10213" spans="1:27" ht="9.75" outlineLevel="5" x14ac:dyDescent="0.2">
      <c r="A10213" s="130"/>
      <c r="B10213" s="131"/>
      <c r="C10213" s="131"/>
      <c r="D10213" s="132"/>
      <c r="E10213" s="136" t="s">
        <v>0</v>
      </c>
      <c r="F10213" s="159" t="s">
        <v>763</v>
      </c>
      <c r="G10213" s="159"/>
      <c r="H10213" s="160"/>
      <c r="I10213" s="161"/>
      <c r="J10213" s="162"/>
      <c r="K10213" s="134"/>
      <c r="L10213" s="134"/>
      <c r="M10213" s="134"/>
      <c r="N10213" s="134"/>
      <c r="O10213" s="135"/>
      <c r="P10213" s="135"/>
      <c r="Q10213" s="135"/>
      <c r="R10213" s="132"/>
      <c r="S10213" s="132"/>
      <c r="T10213" s="131"/>
      <c r="U10213" s="6"/>
      <c r="V10213" s="8"/>
      <c r="W10213" s="8"/>
      <c r="X10213" s="133" t="str">
        <f>F10213</f>
        <v>---</v>
      </c>
      <c r="Y10213" s="9"/>
      <c r="AA10213" s="11"/>
    </row>
    <row r="10214" spans="1:27" ht="7.5" customHeight="1" outlineLevel="5" x14ac:dyDescent="0.15">
      <c r="B10214" s="69"/>
      <c r="C10214" s="69"/>
      <c r="D10214" s="60"/>
      <c r="E10214" s="60"/>
      <c r="F10214" s="61"/>
      <c r="G10214" s="60"/>
      <c r="H10214" s="65"/>
      <c r="I10214" s="105"/>
      <c r="J10214" s="63"/>
      <c r="K10214" s="65"/>
      <c r="L10214" s="65"/>
      <c r="M10214" s="65"/>
      <c r="N10214" s="65"/>
      <c r="O10214" s="63"/>
      <c r="P10214" s="63"/>
      <c r="Q10214" s="63"/>
      <c r="R10214" s="60"/>
      <c r="S10214" s="60"/>
      <c r="T10214" s="69"/>
      <c r="U10214" s="8"/>
      <c r="X10214" s="60"/>
    </row>
    <row r="10215" spans="1:27" outlineLevel="4" x14ac:dyDescent="0.15">
      <c r="B10215" s="6"/>
      <c r="C10215" s="6"/>
      <c r="D10215" s="6"/>
      <c r="E10215" s="6"/>
      <c r="F10215" s="6"/>
      <c r="G10215" s="6"/>
      <c r="H10215" s="6"/>
      <c r="I10215" s="8"/>
      <c r="J10215" s="8"/>
      <c r="K10215" s="6"/>
      <c r="L10215" s="6"/>
      <c r="M10215" s="6"/>
      <c r="N10215" s="6"/>
      <c r="O10215" s="6"/>
      <c r="P10215" s="8"/>
      <c r="Q10215" s="8"/>
      <c r="R10215" s="8"/>
      <c r="S10215" s="6"/>
      <c r="T10215" s="6"/>
      <c r="X10215" s="6"/>
    </row>
    <row r="10216" spans="1:27" ht="11.25" outlineLevel="3" x14ac:dyDescent="0.2">
      <c r="A10216" s="96" t="s">
        <v>385</v>
      </c>
      <c r="B10216" s="100">
        <v>4</v>
      </c>
      <c r="C10216" s="114"/>
      <c r="D10216" s="115" t="s">
        <v>533</v>
      </c>
      <c r="E10216" s="115"/>
      <c r="F10216" s="116" t="s">
        <v>386</v>
      </c>
      <c r="G10216" s="115"/>
      <c r="H10216" s="117"/>
      <c r="I10216" s="118"/>
      <c r="J10216" s="98">
        <f>SUBTOTAL(9,J10217:J10220)</f>
        <v>0</v>
      </c>
      <c r="K10216" s="117"/>
      <c r="L10216" s="99">
        <f>SUBTOTAL(9,L10217:L10220)</f>
        <v>0</v>
      </c>
      <c r="M10216" s="117"/>
      <c r="N10216" s="99">
        <f>SUBTOTAL(9,N10217:N10220)</f>
        <v>0</v>
      </c>
      <c r="O10216" s="119"/>
      <c r="P10216" s="98">
        <f>SUBTOTAL(9,P10217:P10220)</f>
        <v>0</v>
      </c>
      <c r="Q10216" s="98">
        <f>SUBTOTAL(9,Q10217:Q10220)</f>
        <v>0</v>
      </c>
      <c r="R10216" s="115"/>
      <c r="S10216" s="115"/>
      <c r="T10216" s="100">
        <f>SUBTOTAL(9,T10217:T10220)</f>
        <v>1</v>
      </c>
      <c r="U10216" s="6"/>
      <c r="V10216" s="8"/>
      <c r="W10216" s="8"/>
      <c r="X10216" s="60"/>
    </row>
    <row r="10217" spans="1:27" ht="11.25" outlineLevel="4" x14ac:dyDescent="0.2">
      <c r="A10217" s="4"/>
      <c r="B10217" s="120"/>
      <c r="C10217" s="121">
        <v>1</v>
      </c>
      <c r="D10217" s="122" t="s">
        <v>3747</v>
      </c>
      <c r="E10217" s="123" t="s">
        <v>4380</v>
      </c>
      <c r="F10217" s="124" t="s">
        <v>4381</v>
      </c>
      <c r="G10217" s="122" t="s">
        <v>3757</v>
      </c>
      <c r="H10217" s="125">
        <v>51</v>
      </c>
      <c r="I10217" s="126">
        <v>0</v>
      </c>
      <c r="J10217" s="127">
        <f>H10217*I10217</f>
        <v>0</v>
      </c>
      <c r="K10217" s="125"/>
      <c r="L10217" s="125">
        <f>H10217*K10217</f>
        <v>0</v>
      </c>
      <c r="M10217" s="125"/>
      <c r="N10217" s="125">
        <f>H10217*M10217</f>
        <v>0</v>
      </c>
      <c r="O10217" s="127">
        <v>15</v>
      </c>
      <c r="P10217" s="127">
        <f>J10217*(O10217/100)</f>
        <v>0</v>
      </c>
      <c r="Q10217" s="127">
        <f>J10217+P10217</f>
        <v>0</v>
      </c>
      <c r="R10217" s="128"/>
      <c r="S10217" s="128" t="s">
        <v>538</v>
      </c>
      <c r="T10217" s="129">
        <v>1</v>
      </c>
      <c r="U10217" s="8"/>
      <c r="V10217" s="8"/>
      <c r="W10217" s="8"/>
      <c r="X10217" s="60"/>
    </row>
    <row r="10218" spans="1:27" ht="9.75" outlineLevel="5" x14ac:dyDescent="0.2">
      <c r="A10218" s="130"/>
      <c r="B10218" s="131"/>
      <c r="C10218" s="131"/>
      <c r="D10218" s="132"/>
      <c r="E10218" s="136" t="s">
        <v>0</v>
      </c>
      <c r="F10218" s="159" t="s">
        <v>4382</v>
      </c>
      <c r="G10218" s="159"/>
      <c r="H10218" s="160"/>
      <c r="I10218" s="161"/>
      <c r="J10218" s="162"/>
      <c r="K10218" s="134"/>
      <c r="L10218" s="134"/>
      <c r="M10218" s="134"/>
      <c r="N10218" s="134"/>
      <c r="O10218" s="135"/>
      <c r="P10218" s="135"/>
      <c r="Q10218" s="135"/>
      <c r="R10218" s="132"/>
      <c r="S10218" s="132"/>
      <c r="T10218" s="131"/>
      <c r="U10218" s="6"/>
      <c r="V10218" s="8"/>
      <c r="W10218" s="8"/>
      <c r="X10218" s="133" t="str">
        <f>F10218</f>
        <v>Hodinové zúčtovací sazby montáží technologických zařízení na stavebních objektech montér měřících zařízení odborný</v>
      </c>
      <c r="Y10218" s="9"/>
      <c r="AA10218" s="11"/>
    </row>
    <row r="10219" spans="1:27" ht="7.5" customHeight="1" outlineLevel="5" x14ac:dyDescent="0.15">
      <c r="B10219" s="69"/>
      <c r="C10219" s="69"/>
      <c r="D10219" s="60"/>
      <c r="E10219" s="60"/>
      <c r="F10219" s="61"/>
      <c r="G10219" s="60"/>
      <c r="H10219" s="65"/>
      <c r="I10219" s="105"/>
      <c r="J10219" s="63"/>
      <c r="K10219" s="65"/>
      <c r="L10219" s="65"/>
      <c r="M10219" s="65"/>
      <c r="N10219" s="65"/>
      <c r="O10219" s="63"/>
      <c r="P10219" s="63"/>
      <c r="Q10219" s="63"/>
      <c r="R10219" s="60"/>
      <c r="S10219" s="60"/>
      <c r="T10219" s="69"/>
      <c r="U10219" s="8"/>
      <c r="X10219" s="60"/>
    </row>
    <row r="10220" spans="1:27" outlineLevel="4" x14ac:dyDescent="0.15">
      <c r="B10220" s="6"/>
      <c r="C10220" s="6"/>
      <c r="D10220" s="6"/>
      <c r="E10220" s="6"/>
      <c r="F10220" s="6"/>
      <c r="G10220" s="6"/>
      <c r="H10220" s="6"/>
      <c r="I10220" s="8"/>
      <c r="J10220" s="8"/>
      <c r="K10220" s="6"/>
      <c r="L10220" s="6"/>
      <c r="M10220" s="6"/>
      <c r="N10220" s="6"/>
      <c r="O10220" s="6"/>
      <c r="P10220" s="8"/>
      <c r="Q10220" s="8"/>
      <c r="R10220" s="8"/>
      <c r="S10220" s="6"/>
      <c r="T10220" s="6"/>
      <c r="X10220" s="6"/>
    </row>
    <row r="10221" spans="1:27" ht="11.25" outlineLevel="3" x14ac:dyDescent="0.2">
      <c r="A10221" s="96" t="s">
        <v>387</v>
      </c>
      <c r="B10221" s="100">
        <v>4</v>
      </c>
      <c r="C10221" s="114"/>
      <c r="D10221" s="115" t="s">
        <v>533</v>
      </c>
      <c r="E10221" s="115"/>
      <c r="F10221" s="116" t="s">
        <v>388</v>
      </c>
      <c r="G10221" s="115"/>
      <c r="H10221" s="117"/>
      <c r="I10221" s="118"/>
      <c r="J10221" s="98">
        <f>SUBTOTAL(9,J10222:J10225)</f>
        <v>0</v>
      </c>
      <c r="K10221" s="117"/>
      <c r="L10221" s="99">
        <f>SUBTOTAL(9,L10222:L10225)</f>
        <v>0</v>
      </c>
      <c r="M10221" s="117"/>
      <c r="N10221" s="99">
        <f>SUBTOTAL(9,N10222:N10225)</f>
        <v>0</v>
      </c>
      <c r="O10221" s="119"/>
      <c r="P10221" s="98">
        <f>SUBTOTAL(9,P10222:P10225)</f>
        <v>0</v>
      </c>
      <c r="Q10221" s="98">
        <f>SUBTOTAL(9,Q10222:Q10225)</f>
        <v>0</v>
      </c>
      <c r="R10221" s="115"/>
      <c r="S10221" s="115"/>
      <c r="T10221" s="100">
        <f>SUBTOTAL(9,T10222:T10225)</f>
        <v>1</v>
      </c>
      <c r="U10221" s="6"/>
      <c r="V10221" s="8"/>
      <c r="W10221" s="8"/>
      <c r="X10221" s="60"/>
    </row>
    <row r="10222" spans="1:27" ht="11.25" outlineLevel="4" x14ac:dyDescent="0.2">
      <c r="A10222" s="4"/>
      <c r="B10222" s="120"/>
      <c r="C10222" s="121">
        <v>1</v>
      </c>
      <c r="D10222" s="122" t="s">
        <v>3747</v>
      </c>
      <c r="E10222" s="123" t="s">
        <v>4380</v>
      </c>
      <c r="F10222" s="124" t="s">
        <v>4381</v>
      </c>
      <c r="G10222" s="122" t="s">
        <v>3757</v>
      </c>
      <c r="H10222" s="125">
        <v>52</v>
      </c>
      <c r="I10222" s="126">
        <v>0</v>
      </c>
      <c r="J10222" s="127">
        <f>H10222*I10222</f>
        <v>0</v>
      </c>
      <c r="K10222" s="125"/>
      <c r="L10222" s="125">
        <f>H10222*K10222</f>
        <v>0</v>
      </c>
      <c r="M10222" s="125"/>
      <c r="N10222" s="125">
        <f>H10222*M10222</f>
        <v>0</v>
      </c>
      <c r="O10222" s="127">
        <v>15</v>
      </c>
      <c r="P10222" s="127">
        <f>J10222*(O10222/100)</f>
        <v>0</v>
      </c>
      <c r="Q10222" s="127">
        <f>J10222+P10222</f>
        <v>0</v>
      </c>
      <c r="R10222" s="128"/>
      <c r="S10222" s="128" t="s">
        <v>538</v>
      </c>
      <c r="T10222" s="129">
        <v>1</v>
      </c>
      <c r="U10222" s="8"/>
      <c r="V10222" s="8"/>
      <c r="W10222" s="8"/>
      <c r="X10222" s="60"/>
    </row>
    <row r="10223" spans="1:27" ht="9.75" outlineLevel="5" x14ac:dyDescent="0.2">
      <c r="A10223" s="130"/>
      <c r="B10223" s="131"/>
      <c r="C10223" s="131"/>
      <c r="D10223" s="132"/>
      <c r="E10223" s="136" t="s">
        <v>0</v>
      </c>
      <c r="F10223" s="159" t="s">
        <v>4382</v>
      </c>
      <c r="G10223" s="159"/>
      <c r="H10223" s="160"/>
      <c r="I10223" s="161"/>
      <c r="J10223" s="162"/>
      <c r="K10223" s="134"/>
      <c r="L10223" s="134"/>
      <c r="M10223" s="134"/>
      <c r="N10223" s="134"/>
      <c r="O10223" s="135"/>
      <c r="P10223" s="135"/>
      <c r="Q10223" s="135"/>
      <c r="R10223" s="132"/>
      <c r="S10223" s="132"/>
      <c r="T10223" s="131"/>
      <c r="U10223" s="6"/>
      <c r="V10223" s="8"/>
      <c r="W10223" s="8"/>
      <c r="X10223" s="133" t="str">
        <f>F10223</f>
        <v>Hodinové zúčtovací sazby montáží technologických zařízení na stavebních objektech montér měřících zařízení odborný</v>
      </c>
      <c r="Y10223" s="9"/>
      <c r="AA10223" s="11"/>
    </row>
    <row r="10224" spans="1:27" ht="7.5" customHeight="1" outlineLevel="5" x14ac:dyDescent="0.15">
      <c r="B10224" s="69"/>
      <c r="C10224" s="69"/>
      <c r="D10224" s="60"/>
      <c r="E10224" s="60"/>
      <c r="F10224" s="61"/>
      <c r="G10224" s="60"/>
      <c r="H10224" s="65"/>
      <c r="I10224" s="105"/>
      <c r="J10224" s="63"/>
      <c r="K10224" s="65"/>
      <c r="L10224" s="65"/>
      <c r="M10224" s="65"/>
      <c r="N10224" s="65"/>
      <c r="O10224" s="63"/>
      <c r="P10224" s="63"/>
      <c r="Q10224" s="63"/>
      <c r="R10224" s="60"/>
      <c r="S10224" s="60"/>
      <c r="T10224" s="69"/>
      <c r="U10224" s="8"/>
      <c r="X10224" s="60"/>
    </row>
    <row r="10225" spans="1:27" outlineLevel="4" x14ac:dyDescent="0.15">
      <c r="B10225" s="6"/>
      <c r="C10225" s="6"/>
      <c r="D10225" s="6"/>
      <c r="E10225" s="6"/>
      <c r="F10225" s="6"/>
      <c r="G10225" s="6"/>
      <c r="H10225" s="6"/>
      <c r="I10225" s="8"/>
      <c r="J10225" s="8"/>
      <c r="K10225" s="6"/>
      <c r="L10225" s="6"/>
      <c r="M10225" s="6"/>
      <c r="N10225" s="6"/>
      <c r="O10225" s="6"/>
      <c r="P10225" s="8"/>
      <c r="Q10225" s="8"/>
      <c r="R10225" s="8"/>
      <c r="S10225" s="6"/>
      <c r="T10225" s="6"/>
      <c r="X10225" s="6"/>
    </row>
    <row r="10226" spans="1:27" ht="11.25" outlineLevel="2" x14ac:dyDescent="0.2">
      <c r="A10226" s="96" t="s">
        <v>389</v>
      </c>
      <c r="B10226" s="100">
        <v>3</v>
      </c>
      <c r="C10226" s="114"/>
      <c r="D10226" s="115" t="s">
        <v>532</v>
      </c>
      <c r="E10226" s="115"/>
      <c r="F10226" s="116" t="s">
        <v>390</v>
      </c>
      <c r="G10226" s="115"/>
      <c r="H10226" s="117"/>
      <c r="I10226" s="118"/>
      <c r="J10226" s="98">
        <f>SUBTOTAL(9,J10227:J10360)</f>
        <v>0</v>
      </c>
      <c r="K10226" s="117"/>
      <c r="L10226" s="99">
        <f>SUBTOTAL(9,L10227:L10360)</f>
        <v>0</v>
      </c>
      <c r="M10226" s="117"/>
      <c r="N10226" s="99">
        <f>SUBTOTAL(9,N10227:N10360)</f>
        <v>0</v>
      </c>
      <c r="O10226" s="119"/>
      <c r="P10226" s="98">
        <f>SUBTOTAL(9,P10227:P10360)</f>
        <v>0</v>
      </c>
      <c r="Q10226" s="98">
        <f>SUBTOTAL(9,Q10227:Q10360)</f>
        <v>0</v>
      </c>
      <c r="R10226" s="115"/>
      <c r="S10226" s="115"/>
      <c r="T10226" s="100">
        <f>SUBTOTAL(9,T10227:T10360)</f>
        <v>34</v>
      </c>
      <c r="U10226" s="6"/>
      <c r="V10226" s="8"/>
      <c r="W10226" s="8"/>
      <c r="X10226" s="60"/>
    </row>
    <row r="10227" spans="1:27" ht="11.25" outlineLevel="3" x14ac:dyDescent="0.2">
      <c r="A10227" s="96" t="s">
        <v>391</v>
      </c>
      <c r="B10227" s="100">
        <v>4</v>
      </c>
      <c r="C10227" s="114"/>
      <c r="D10227" s="115" t="s">
        <v>533</v>
      </c>
      <c r="E10227" s="115"/>
      <c r="F10227" s="116" t="s">
        <v>392</v>
      </c>
      <c r="G10227" s="115"/>
      <c r="H10227" s="117"/>
      <c r="I10227" s="118"/>
      <c r="J10227" s="98">
        <f>SUBTOTAL(9,J10228:J10234)</f>
        <v>0</v>
      </c>
      <c r="K10227" s="117"/>
      <c r="L10227" s="99">
        <f>SUBTOTAL(9,L10228:L10234)</f>
        <v>0</v>
      </c>
      <c r="M10227" s="117"/>
      <c r="N10227" s="99">
        <f>SUBTOTAL(9,N10228:N10234)</f>
        <v>0</v>
      </c>
      <c r="O10227" s="119"/>
      <c r="P10227" s="98">
        <f>SUBTOTAL(9,P10228:P10234)</f>
        <v>0</v>
      </c>
      <c r="Q10227" s="98">
        <f>SUBTOTAL(9,Q10228:Q10234)</f>
        <v>0</v>
      </c>
      <c r="R10227" s="115"/>
      <c r="S10227" s="115"/>
      <c r="T10227" s="100">
        <f>SUBTOTAL(9,T10228:T10234)</f>
        <v>2</v>
      </c>
      <c r="U10227" s="6"/>
      <c r="V10227" s="8"/>
      <c r="W10227" s="8"/>
      <c r="X10227" s="60"/>
    </row>
    <row r="10228" spans="1:27" ht="22.5" outlineLevel="4" x14ac:dyDescent="0.2">
      <c r="A10228" s="4"/>
      <c r="B10228" s="120"/>
      <c r="C10228" s="121">
        <v>1</v>
      </c>
      <c r="D10228" s="122" t="s">
        <v>534</v>
      </c>
      <c r="E10228" s="123" t="s">
        <v>4383</v>
      </c>
      <c r="F10228" s="124" t="s">
        <v>4384</v>
      </c>
      <c r="G10228" s="122" t="s">
        <v>724</v>
      </c>
      <c r="H10228" s="125">
        <v>126</v>
      </c>
      <c r="I10228" s="126">
        <v>0</v>
      </c>
      <c r="J10228" s="127">
        <f>H10228*I10228</f>
        <v>0</v>
      </c>
      <c r="K10228" s="125"/>
      <c r="L10228" s="125">
        <f>H10228*K10228</f>
        <v>0</v>
      </c>
      <c r="M10228" s="125"/>
      <c r="N10228" s="125">
        <f>H10228*M10228</f>
        <v>0</v>
      </c>
      <c r="O10228" s="127">
        <v>15</v>
      </c>
      <c r="P10228" s="127">
        <f>J10228*(O10228/100)</f>
        <v>0</v>
      </c>
      <c r="Q10228" s="127">
        <f>J10228+P10228</f>
        <v>0</v>
      </c>
      <c r="R10228" s="128"/>
      <c r="S10228" s="128" t="s">
        <v>538</v>
      </c>
      <c r="T10228" s="129">
        <v>1</v>
      </c>
      <c r="U10228" s="8"/>
      <c r="V10228" s="8"/>
      <c r="W10228" s="8"/>
      <c r="X10228" s="60"/>
    </row>
    <row r="10229" spans="1:27" ht="9.75" outlineLevel="5" x14ac:dyDescent="0.2">
      <c r="A10229" s="130"/>
      <c r="B10229" s="131"/>
      <c r="C10229" s="131"/>
      <c r="D10229" s="132"/>
      <c r="E10229" s="136" t="s">
        <v>0</v>
      </c>
      <c r="F10229" s="159" t="s">
        <v>4385</v>
      </c>
      <c r="G10229" s="159"/>
      <c r="H10229" s="160"/>
      <c r="I10229" s="161"/>
      <c r="J10229" s="162"/>
      <c r="K10229" s="134"/>
      <c r="L10229" s="134"/>
      <c r="M10229" s="134"/>
      <c r="N10229" s="134"/>
      <c r="O10229" s="135"/>
      <c r="P10229" s="135"/>
      <c r="Q10229" s="135"/>
      <c r="R10229" s="132"/>
      <c r="S10229" s="132"/>
      <c r="T10229" s="131"/>
      <c r="U10229" s="6"/>
      <c r="V10229" s="8"/>
      <c r="W10229" s="8"/>
      <c r="X10229" s="133" t="str">
        <f>F10229</f>
        <v>Montáž svítidel s integrovaným zdrojem LED se zapojením vodičů interiérových přisazených stropních hranatých nebo kruhových, plochy přes 0,09 do 0,36 m2</v>
      </c>
      <c r="Y10229" s="9"/>
      <c r="AA10229" s="11"/>
    </row>
    <row r="10230" spans="1:27" ht="7.5" customHeight="1" outlineLevel="5" x14ac:dyDescent="0.15">
      <c r="B10230" s="69"/>
      <c r="C10230" s="69"/>
      <c r="D10230" s="60"/>
      <c r="E10230" s="60"/>
      <c r="F10230" s="61"/>
      <c r="G10230" s="60"/>
      <c r="H10230" s="65"/>
      <c r="I10230" s="105"/>
      <c r="J10230" s="63"/>
      <c r="K10230" s="65"/>
      <c r="L10230" s="65"/>
      <c r="M10230" s="65"/>
      <c r="N10230" s="65"/>
      <c r="O10230" s="63"/>
      <c r="P10230" s="63"/>
      <c r="Q10230" s="63"/>
      <c r="R10230" s="60"/>
      <c r="S10230" s="60"/>
      <c r="T10230" s="69"/>
      <c r="U10230" s="8"/>
      <c r="X10230" s="60"/>
    </row>
    <row r="10231" spans="1:27" ht="22.5" outlineLevel="4" x14ac:dyDescent="0.2">
      <c r="A10231" s="4"/>
      <c r="B10231" s="120"/>
      <c r="C10231" s="121">
        <v>2</v>
      </c>
      <c r="D10231" s="122" t="s">
        <v>760</v>
      </c>
      <c r="E10231" s="123" t="s">
        <v>4386</v>
      </c>
      <c r="F10231" s="124" t="s">
        <v>4387</v>
      </c>
      <c r="G10231" s="122" t="s">
        <v>724</v>
      </c>
      <c r="H10231" s="125">
        <v>126</v>
      </c>
      <c r="I10231" s="126">
        <v>0</v>
      </c>
      <c r="J10231" s="127">
        <f>H10231*I10231</f>
        <v>0</v>
      </c>
      <c r="K10231" s="125"/>
      <c r="L10231" s="125">
        <f>H10231*K10231</f>
        <v>0</v>
      </c>
      <c r="M10231" s="125"/>
      <c r="N10231" s="125">
        <f>H10231*M10231</f>
        <v>0</v>
      </c>
      <c r="O10231" s="127">
        <v>15</v>
      </c>
      <c r="P10231" s="127">
        <f>J10231*(O10231/100)</f>
        <v>0</v>
      </c>
      <c r="Q10231" s="127">
        <f>J10231+P10231</f>
        <v>0</v>
      </c>
      <c r="R10231" s="128"/>
      <c r="S10231" s="128" t="s">
        <v>776</v>
      </c>
      <c r="T10231" s="129">
        <v>1</v>
      </c>
      <c r="U10231" s="8"/>
      <c r="V10231" s="8"/>
      <c r="W10231" s="8"/>
      <c r="X10231" s="60"/>
    </row>
    <row r="10232" spans="1:27" ht="9.75" outlineLevel="5" x14ac:dyDescent="0.2">
      <c r="A10232" s="130"/>
      <c r="B10232" s="131"/>
      <c r="C10232" s="131"/>
      <c r="D10232" s="132"/>
      <c r="E10232" s="136" t="s">
        <v>0</v>
      </c>
      <c r="F10232" s="159" t="s">
        <v>763</v>
      </c>
      <c r="G10232" s="159"/>
      <c r="H10232" s="160"/>
      <c r="I10232" s="161"/>
      <c r="J10232" s="162"/>
      <c r="K10232" s="134"/>
      <c r="L10232" s="134"/>
      <c r="M10232" s="134"/>
      <c r="N10232" s="134"/>
      <c r="O10232" s="135"/>
      <c r="P10232" s="135"/>
      <c r="Q10232" s="135"/>
      <c r="R10232" s="132"/>
      <c r="S10232" s="132"/>
      <c r="T10232" s="131"/>
      <c r="U10232" s="6"/>
      <c r="V10232" s="8"/>
      <c r="W10232" s="8"/>
      <c r="X10232" s="133" t="str">
        <f>F10232</f>
        <v>---</v>
      </c>
      <c r="Y10232" s="9"/>
      <c r="AA10232" s="11"/>
    </row>
    <row r="10233" spans="1:27" ht="7.5" customHeight="1" outlineLevel="5" x14ac:dyDescent="0.15">
      <c r="B10233" s="69"/>
      <c r="C10233" s="69"/>
      <c r="D10233" s="60"/>
      <c r="E10233" s="60"/>
      <c r="F10233" s="61"/>
      <c r="G10233" s="60"/>
      <c r="H10233" s="65"/>
      <c r="I10233" s="105"/>
      <c r="J10233" s="63"/>
      <c r="K10233" s="65"/>
      <c r="L10233" s="65"/>
      <c r="M10233" s="65"/>
      <c r="N10233" s="65"/>
      <c r="O10233" s="63"/>
      <c r="P10233" s="63"/>
      <c r="Q10233" s="63"/>
      <c r="R10233" s="60"/>
      <c r="S10233" s="60"/>
      <c r="T10233" s="69"/>
      <c r="U10233" s="8"/>
      <c r="X10233" s="60"/>
    </row>
    <row r="10234" spans="1:27" outlineLevel="4" x14ac:dyDescent="0.15">
      <c r="B10234" s="6"/>
      <c r="C10234" s="6"/>
      <c r="D10234" s="6"/>
      <c r="E10234" s="6"/>
      <c r="F10234" s="6"/>
      <c r="G10234" s="6"/>
      <c r="H10234" s="6"/>
      <c r="I10234" s="8"/>
      <c r="J10234" s="8"/>
      <c r="K10234" s="6"/>
      <c r="L10234" s="6"/>
      <c r="M10234" s="6"/>
      <c r="N10234" s="6"/>
      <c r="O10234" s="6"/>
      <c r="P10234" s="8"/>
      <c r="Q10234" s="8"/>
      <c r="R10234" s="8"/>
      <c r="S10234" s="6"/>
      <c r="T10234" s="6"/>
      <c r="X10234" s="6"/>
    </row>
    <row r="10235" spans="1:27" ht="11.25" outlineLevel="3" x14ac:dyDescent="0.2">
      <c r="A10235" s="96" t="s">
        <v>393</v>
      </c>
      <c r="B10235" s="100">
        <v>4</v>
      </c>
      <c r="C10235" s="114"/>
      <c r="D10235" s="115" t="s">
        <v>533</v>
      </c>
      <c r="E10235" s="115"/>
      <c r="F10235" s="116" t="s">
        <v>394</v>
      </c>
      <c r="G10235" s="115"/>
      <c r="H10235" s="117"/>
      <c r="I10235" s="118"/>
      <c r="J10235" s="98">
        <f>SUBTOTAL(9,J10236:J10239)</f>
        <v>0</v>
      </c>
      <c r="K10235" s="117"/>
      <c r="L10235" s="99">
        <f>SUBTOTAL(9,L10236:L10239)</f>
        <v>0</v>
      </c>
      <c r="M10235" s="117"/>
      <c r="N10235" s="99">
        <f>SUBTOTAL(9,N10236:N10239)</f>
        <v>0</v>
      </c>
      <c r="O10235" s="119"/>
      <c r="P10235" s="98">
        <f>SUBTOTAL(9,P10236:P10239)</f>
        <v>0</v>
      </c>
      <c r="Q10235" s="98">
        <f>SUBTOTAL(9,Q10236:Q10239)</f>
        <v>0</v>
      </c>
      <c r="R10235" s="115"/>
      <c r="S10235" s="115"/>
      <c r="T10235" s="100">
        <f>SUBTOTAL(9,T10236:T10239)</f>
        <v>1</v>
      </c>
      <c r="U10235" s="6"/>
      <c r="V10235" s="8"/>
      <c r="W10235" s="8"/>
      <c r="X10235" s="60"/>
    </row>
    <row r="10236" spans="1:27" ht="11.25" outlineLevel="4" x14ac:dyDescent="0.2">
      <c r="A10236" s="4"/>
      <c r="B10236" s="120"/>
      <c r="C10236" s="121">
        <v>1</v>
      </c>
      <c r="D10236" s="122" t="s">
        <v>760</v>
      </c>
      <c r="E10236" s="123" t="s">
        <v>4388</v>
      </c>
      <c r="F10236" s="124" t="s">
        <v>4389</v>
      </c>
      <c r="G10236" s="122" t="s">
        <v>724</v>
      </c>
      <c r="H10236" s="125">
        <v>0</v>
      </c>
      <c r="I10236" s="126">
        <v>0</v>
      </c>
      <c r="J10236" s="127">
        <f>H10236*I10236</f>
        <v>0</v>
      </c>
      <c r="K10236" s="125"/>
      <c r="L10236" s="125">
        <f>H10236*K10236</f>
        <v>0</v>
      </c>
      <c r="M10236" s="125"/>
      <c r="N10236" s="125">
        <f>H10236*M10236</f>
        <v>0</v>
      </c>
      <c r="O10236" s="127">
        <v>15</v>
      </c>
      <c r="P10236" s="127">
        <f>J10236*(O10236/100)</f>
        <v>0</v>
      </c>
      <c r="Q10236" s="127">
        <f>J10236+P10236</f>
        <v>0</v>
      </c>
      <c r="R10236" s="128"/>
      <c r="S10236" s="128" t="s">
        <v>776</v>
      </c>
      <c r="T10236" s="129">
        <v>1</v>
      </c>
      <c r="U10236" s="8"/>
      <c r="V10236" s="8"/>
      <c r="W10236" s="8"/>
      <c r="X10236" s="60"/>
    </row>
    <row r="10237" spans="1:27" ht="9.75" outlineLevel="5" x14ac:dyDescent="0.2">
      <c r="A10237" s="130"/>
      <c r="B10237" s="131"/>
      <c r="C10237" s="131"/>
      <c r="D10237" s="132"/>
      <c r="E10237" s="136" t="s">
        <v>0</v>
      </c>
      <c r="F10237" s="159" t="s">
        <v>763</v>
      </c>
      <c r="G10237" s="159"/>
      <c r="H10237" s="160"/>
      <c r="I10237" s="161"/>
      <c r="J10237" s="162"/>
      <c r="K10237" s="134"/>
      <c r="L10237" s="134"/>
      <c r="M10237" s="134"/>
      <c r="N10237" s="134"/>
      <c r="O10237" s="135"/>
      <c r="P10237" s="135"/>
      <c r="Q10237" s="135"/>
      <c r="R10237" s="132"/>
      <c r="S10237" s="132"/>
      <c r="T10237" s="131"/>
      <c r="U10237" s="6"/>
      <c r="V10237" s="8"/>
      <c r="W10237" s="8"/>
      <c r="X10237" s="133" t="str">
        <f>F10237</f>
        <v>---</v>
      </c>
      <c r="Y10237" s="9"/>
      <c r="AA10237" s="11"/>
    </row>
    <row r="10238" spans="1:27" ht="7.5" customHeight="1" outlineLevel="5" x14ac:dyDescent="0.15">
      <c r="B10238" s="69"/>
      <c r="C10238" s="69"/>
      <c r="D10238" s="60"/>
      <c r="E10238" s="60"/>
      <c r="F10238" s="61"/>
      <c r="G10238" s="60"/>
      <c r="H10238" s="65"/>
      <c r="I10238" s="105"/>
      <c r="J10238" s="63"/>
      <c r="K10238" s="65"/>
      <c r="L10238" s="65"/>
      <c r="M10238" s="65"/>
      <c r="N10238" s="65"/>
      <c r="O10238" s="63"/>
      <c r="P10238" s="63"/>
      <c r="Q10238" s="63"/>
      <c r="R10238" s="60"/>
      <c r="S10238" s="60"/>
      <c r="T10238" s="69"/>
      <c r="U10238" s="8"/>
      <c r="X10238" s="60"/>
    </row>
    <row r="10239" spans="1:27" outlineLevel="4" x14ac:dyDescent="0.15">
      <c r="B10239" s="6"/>
      <c r="C10239" s="6"/>
      <c r="D10239" s="6"/>
      <c r="E10239" s="6"/>
      <c r="F10239" s="6"/>
      <c r="G10239" s="6"/>
      <c r="H10239" s="6"/>
      <c r="I10239" s="8"/>
      <c r="J10239" s="8"/>
      <c r="K10239" s="6"/>
      <c r="L10239" s="6"/>
      <c r="M10239" s="6"/>
      <c r="N10239" s="6"/>
      <c r="O10239" s="6"/>
      <c r="P10239" s="8"/>
      <c r="Q10239" s="8"/>
      <c r="R10239" s="8"/>
      <c r="S10239" s="6"/>
      <c r="T10239" s="6"/>
      <c r="X10239" s="6"/>
    </row>
    <row r="10240" spans="1:27" ht="11.25" outlineLevel="3" x14ac:dyDescent="0.2">
      <c r="A10240" s="96" t="s">
        <v>395</v>
      </c>
      <c r="B10240" s="100">
        <v>4</v>
      </c>
      <c r="C10240" s="114"/>
      <c r="D10240" s="115" t="s">
        <v>533</v>
      </c>
      <c r="E10240" s="115"/>
      <c r="F10240" s="116" t="s">
        <v>396</v>
      </c>
      <c r="G10240" s="115"/>
      <c r="H10240" s="117"/>
      <c r="I10240" s="118"/>
      <c r="J10240" s="98">
        <f>SUBTOTAL(9,J10241:J10247)</f>
        <v>0</v>
      </c>
      <c r="K10240" s="117"/>
      <c r="L10240" s="99">
        <f>SUBTOTAL(9,L10241:L10247)</f>
        <v>0</v>
      </c>
      <c r="M10240" s="117"/>
      <c r="N10240" s="99">
        <f>SUBTOTAL(9,N10241:N10247)</f>
        <v>0</v>
      </c>
      <c r="O10240" s="119"/>
      <c r="P10240" s="98">
        <f>SUBTOTAL(9,P10241:P10247)</f>
        <v>0</v>
      </c>
      <c r="Q10240" s="98">
        <f>SUBTOTAL(9,Q10241:Q10247)</f>
        <v>0</v>
      </c>
      <c r="R10240" s="115"/>
      <c r="S10240" s="115"/>
      <c r="T10240" s="100">
        <f>SUBTOTAL(9,T10241:T10247)</f>
        <v>2</v>
      </c>
      <c r="U10240" s="6"/>
      <c r="V10240" s="8"/>
      <c r="W10240" s="8"/>
      <c r="X10240" s="60"/>
    </row>
    <row r="10241" spans="1:27" ht="22.5" outlineLevel="4" x14ac:dyDescent="0.2">
      <c r="A10241" s="4"/>
      <c r="B10241" s="120"/>
      <c r="C10241" s="121">
        <v>1</v>
      </c>
      <c r="D10241" s="122" t="s">
        <v>534</v>
      </c>
      <c r="E10241" s="123" t="s">
        <v>4383</v>
      </c>
      <c r="F10241" s="124" t="s">
        <v>4384</v>
      </c>
      <c r="G10241" s="122" t="s">
        <v>724</v>
      </c>
      <c r="H10241" s="125">
        <v>140</v>
      </c>
      <c r="I10241" s="126">
        <v>0</v>
      </c>
      <c r="J10241" s="127">
        <f>H10241*I10241</f>
        <v>0</v>
      </c>
      <c r="K10241" s="125"/>
      <c r="L10241" s="125">
        <f>H10241*K10241</f>
        <v>0</v>
      </c>
      <c r="M10241" s="125"/>
      <c r="N10241" s="125">
        <f>H10241*M10241</f>
        <v>0</v>
      </c>
      <c r="O10241" s="127">
        <v>15</v>
      </c>
      <c r="P10241" s="127">
        <f>J10241*(O10241/100)</f>
        <v>0</v>
      </c>
      <c r="Q10241" s="127">
        <f>J10241+P10241</f>
        <v>0</v>
      </c>
      <c r="R10241" s="128"/>
      <c r="S10241" s="128" t="s">
        <v>538</v>
      </c>
      <c r="T10241" s="129">
        <v>1</v>
      </c>
      <c r="U10241" s="8"/>
      <c r="V10241" s="8"/>
      <c r="W10241" s="8"/>
      <c r="X10241" s="60"/>
    </row>
    <row r="10242" spans="1:27" ht="9.75" outlineLevel="5" x14ac:dyDescent="0.2">
      <c r="A10242" s="130"/>
      <c r="B10242" s="131"/>
      <c r="C10242" s="131"/>
      <c r="D10242" s="132"/>
      <c r="E10242" s="136" t="s">
        <v>0</v>
      </c>
      <c r="F10242" s="159" t="s">
        <v>4385</v>
      </c>
      <c r="G10242" s="159"/>
      <c r="H10242" s="160"/>
      <c r="I10242" s="161"/>
      <c r="J10242" s="162"/>
      <c r="K10242" s="134"/>
      <c r="L10242" s="134"/>
      <c r="M10242" s="134"/>
      <c r="N10242" s="134"/>
      <c r="O10242" s="135"/>
      <c r="P10242" s="135"/>
      <c r="Q10242" s="135"/>
      <c r="R10242" s="132"/>
      <c r="S10242" s="132"/>
      <c r="T10242" s="131"/>
      <c r="U10242" s="6"/>
      <c r="V10242" s="8"/>
      <c r="W10242" s="8"/>
      <c r="X10242" s="133" t="str">
        <f>F10242</f>
        <v>Montáž svítidel s integrovaným zdrojem LED se zapojením vodičů interiérových přisazených stropních hranatých nebo kruhových, plochy přes 0,09 do 0,36 m2</v>
      </c>
      <c r="Y10242" s="9"/>
      <c r="AA10242" s="11"/>
    </row>
    <row r="10243" spans="1:27" ht="7.5" customHeight="1" outlineLevel="5" x14ac:dyDescent="0.15">
      <c r="B10243" s="69"/>
      <c r="C10243" s="69"/>
      <c r="D10243" s="60"/>
      <c r="E10243" s="60"/>
      <c r="F10243" s="61"/>
      <c r="G10243" s="60"/>
      <c r="H10243" s="65"/>
      <c r="I10243" s="105"/>
      <c r="J10243" s="63"/>
      <c r="K10243" s="65"/>
      <c r="L10243" s="65"/>
      <c r="M10243" s="65"/>
      <c r="N10243" s="65"/>
      <c r="O10243" s="63"/>
      <c r="P10243" s="63"/>
      <c r="Q10243" s="63"/>
      <c r="R10243" s="60"/>
      <c r="S10243" s="60"/>
      <c r="T10243" s="69"/>
      <c r="U10243" s="8"/>
      <c r="X10243" s="60"/>
    </row>
    <row r="10244" spans="1:27" ht="22.5" outlineLevel="4" x14ac:dyDescent="0.2">
      <c r="A10244" s="4"/>
      <c r="B10244" s="120"/>
      <c r="C10244" s="121">
        <v>2</v>
      </c>
      <c r="D10244" s="122" t="s">
        <v>760</v>
      </c>
      <c r="E10244" s="123" t="s">
        <v>4390</v>
      </c>
      <c r="F10244" s="124" t="s">
        <v>4387</v>
      </c>
      <c r="G10244" s="122" t="s">
        <v>724</v>
      </c>
      <c r="H10244" s="125">
        <v>140</v>
      </c>
      <c r="I10244" s="126">
        <v>0</v>
      </c>
      <c r="J10244" s="127">
        <f>H10244*I10244</f>
        <v>0</v>
      </c>
      <c r="K10244" s="125"/>
      <c r="L10244" s="125">
        <f>H10244*K10244</f>
        <v>0</v>
      </c>
      <c r="M10244" s="125"/>
      <c r="N10244" s="125">
        <f>H10244*M10244</f>
        <v>0</v>
      </c>
      <c r="O10244" s="127">
        <v>15</v>
      </c>
      <c r="P10244" s="127">
        <f>J10244*(O10244/100)</f>
        <v>0</v>
      </c>
      <c r="Q10244" s="127">
        <f>J10244+P10244</f>
        <v>0</v>
      </c>
      <c r="R10244" s="128"/>
      <c r="S10244" s="128" t="s">
        <v>776</v>
      </c>
      <c r="T10244" s="129">
        <v>1</v>
      </c>
      <c r="U10244" s="8"/>
      <c r="V10244" s="8"/>
      <c r="W10244" s="8"/>
      <c r="X10244" s="60"/>
    </row>
    <row r="10245" spans="1:27" ht="9.75" outlineLevel="5" x14ac:dyDescent="0.2">
      <c r="A10245" s="130"/>
      <c r="B10245" s="131"/>
      <c r="C10245" s="131"/>
      <c r="D10245" s="132"/>
      <c r="E10245" s="136" t="s">
        <v>0</v>
      </c>
      <c r="F10245" s="159" t="s">
        <v>763</v>
      </c>
      <c r="G10245" s="159"/>
      <c r="H10245" s="160"/>
      <c r="I10245" s="161"/>
      <c r="J10245" s="162"/>
      <c r="K10245" s="134"/>
      <c r="L10245" s="134"/>
      <c r="M10245" s="134"/>
      <c r="N10245" s="134"/>
      <c r="O10245" s="135"/>
      <c r="P10245" s="135"/>
      <c r="Q10245" s="135"/>
      <c r="R10245" s="132"/>
      <c r="S10245" s="132"/>
      <c r="T10245" s="131"/>
      <c r="U10245" s="6"/>
      <c r="V10245" s="8"/>
      <c r="W10245" s="8"/>
      <c r="X10245" s="133" t="str">
        <f>F10245</f>
        <v>---</v>
      </c>
      <c r="Y10245" s="9"/>
      <c r="AA10245" s="11"/>
    </row>
    <row r="10246" spans="1:27" ht="7.5" customHeight="1" outlineLevel="5" x14ac:dyDescent="0.15">
      <c r="B10246" s="69"/>
      <c r="C10246" s="69"/>
      <c r="D10246" s="60"/>
      <c r="E10246" s="60"/>
      <c r="F10246" s="61"/>
      <c r="G10246" s="60"/>
      <c r="H10246" s="65"/>
      <c r="I10246" s="105"/>
      <c r="J10246" s="63"/>
      <c r="K10246" s="65"/>
      <c r="L10246" s="65"/>
      <c r="M10246" s="65"/>
      <c r="N10246" s="65"/>
      <c r="O10246" s="63"/>
      <c r="P10246" s="63"/>
      <c r="Q10246" s="63"/>
      <c r="R10246" s="60"/>
      <c r="S10246" s="60"/>
      <c r="T10246" s="69"/>
      <c r="U10246" s="8"/>
      <c r="X10246" s="60"/>
    </row>
    <row r="10247" spans="1:27" outlineLevel="4" x14ac:dyDescent="0.15">
      <c r="B10247" s="6"/>
      <c r="C10247" s="6"/>
      <c r="D10247" s="6"/>
      <c r="E10247" s="6"/>
      <c r="F10247" s="6"/>
      <c r="G10247" s="6"/>
      <c r="H10247" s="6"/>
      <c r="I10247" s="8"/>
      <c r="J10247" s="8"/>
      <c r="K10247" s="6"/>
      <c r="L10247" s="6"/>
      <c r="M10247" s="6"/>
      <c r="N10247" s="6"/>
      <c r="O10247" s="6"/>
      <c r="P10247" s="8"/>
      <c r="Q10247" s="8"/>
      <c r="R10247" s="8"/>
      <c r="S10247" s="6"/>
      <c r="T10247" s="6"/>
      <c r="X10247" s="6"/>
    </row>
    <row r="10248" spans="1:27" ht="11.25" outlineLevel="3" x14ac:dyDescent="0.2">
      <c r="A10248" s="96" t="s">
        <v>397</v>
      </c>
      <c r="B10248" s="100">
        <v>4</v>
      </c>
      <c r="C10248" s="114"/>
      <c r="D10248" s="115" t="s">
        <v>533</v>
      </c>
      <c r="E10248" s="115"/>
      <c r="F10248" s="116" t="s">
        <v>398</v>
      </c>
      <c r="G10248" s="115"/>
      <c r="H10248" s="117"/>
      <c r="I10248" s="118"/>
      <c r="J10248" s="98">
        <f>SUBTOTAL(9,J10249:J10261)</f>
        <v>0</v>
      </c>
      <c r="K10248" s="117"/>
      <c r="L10248" s="99">
        <f>SUBTOTAL(9,L10249:L10261)</f>
        <v>0</v>
      </c>
      <c r="M10248" s="117"/>
      <c r="N10248" s="99">
        <f>SUBTOTAL(9,N10249:N10261)</f>
        <v>0</v>
      </c>
      <c r="O10248" s="119"/>
      <c r="P10248" s="98">
        <f>SUBTOTAL(9,P10249:P10261)</f>
        <v>0</v>
      </c>
      <c r="Q10248" s="98">
        <f>SUBTOTAL(9,Q10249:Q10261)</f>
        <v>0</v>
      </c>
      <c r="R10248" s="115"/>
      <c r="S10248" s="115"/>
      <c r="T10248" s="100">
        <f>SUBTOTAL(9,T10249:T10261)</f>
        <v>4</v>
      </c>
      <c r="U10248" s="6"/>
      <c r="V10248" s="8"/>
      <c r="W10248" s="8"/>
      <c r="X10248" s="60"/>
    </row>
    <row r="10249" spans="1:27" ht="22.5" outlineLevel="4" x14ac:dyDescent="0.2">
      <c r="A10249" s="4"/>
      <c r="B10249" s="120"/>
      <c r="C10249" s="121">
        <v>1</v>
      </c>
      <c r="D10249" s="122" t="s">
        <v>534</v>
      </c>
      <c r="E10249" s="123" t="s">
        <v>4391</v>
      </c>
      <c r="F10249" s="124" t="s">
        <v>4392</v>
      </c>
      <c r="G10249" s="122" t="s">
        <v>724</v>
      </c>
      <c r="H10249" s="125">
        <v>88</v>
      </c>
      <c r="I10249" s="126">
        <v>0</v>
      </c>
      <c r="J10249" s="127">
        <f>H10249*I10249</f>
        <v>0</v>
      </c>
      <c r="K10249" s="125"/>
      <c r="L10249" s="125">
        <f>H10249*K10249</f>
        <v>0</v>
      </c>
      <c r="M10249" s="125"/>
      <c r="N10249" s="125">
        <f>H10249*M10249</f>
        <v>0</v>
      </c>
      <c r="O10249" s="127">
        <v>15</v>
      </c>
      <c r="P10249" s="127">
        <f>J10249*(O10249/100)</f>
        <v>0</v>
      </c>
      <c r="Q10249" s="127">
        <f>J10249+P10249</f>
        <v>0</v>
      </c>
      <c r="R10249" s="128"/>
      <c r="S10249" s="128" t="s">
        <v>538</v>
      </c>
      <c r="T10249" s="129">
        <v>1</v>
      </c>
      <c r="U10249" s="8"/>
      <c r="V10249" s="8"/>
      <c r="W10249" s="8"/>
      <c r="X10249" s="60"/>
    </row>
    <row r="10250" spans="1:27" ht="9.75" outlineLevel="5" x14ac:dyDescent="0.2">
      <c r="A10250" s="130"/>
      <c r="B10250" s="131"/>
      <c r="C10250" s="131"/>
      <c r="D10250" s="132"/>
      <c r="E10250" s="136" t="s">
        <v>0</v>
      </c>
      <c r="F10250" s="159" t="s">
        <v>4393</v>
      </c>
      <c r="G10250" s="159"/>
      <c r="H10250" s="160"/>
      <c r="I10250" s="161"/>
      <c r="J10250" s="162"/>
      <c r="K10250" s="134"/>
      <c r="L10250" s="134"/>
      <c r="M10250" s="134"/>
      <c r="N10250" s="134"/>
      <c r="O10250" s="135"/>
      <c r="P10250" s="135"/>
      <c r="Q10250" s="135"/>
      <c r="R10250" s="132"/>
      <c r="S10250" s="132"/>
      <c r="T10250" s="131"/>
      <c r="U10250" s="6"/>
      <c r="V10250" s="8"/>
      <c r="W10250" s="8"/>
      <c r="X10250" s="133" t="str">
        <f>F10250</f>
        <v>Montáž svítidel s integrovaným zdrojem LED se zapojením vodičů interiérových vestavných stropních panelových hranatých nebo kruhových, plochy přes 0,09 do 0,36 m2</v>
      </c>
      <c r="Y10250" s="9"/>
      <c r="AA10250" s="11"/>
    </row>
    <row r="10251" spans="1:27" ht="7.5" customHeight="1" outlineLevel="5" x14ac:dyDescent="0.15">
      <c r="B10251" s="69"/>
      <c r="C10251" s="69"/>
      <c r="D10251" s="60"/>
      <c r="E10251" s="60"/>
      <c r="F10251" s="61"/>
      <c r="G10251" s="60"/>
      <c r="H10251" s="65"/>
      <c r="I10251" s="105"/>
      <c r="J10251" s="63"/>
      <c r="K10251" s="65"/>
      <c r="L10251" s="65"/>
      <c r="M10251" s="65"/>
      <c r="N10251" s="65"/>
      <c r="O10251" s="63"/>
      <c r="P10251" s="63"/>
      <c r="Q10251" s="63"/>
      <c r="R10251" s="60"/>
      <c r="S10251" s="60"/>
      <c r="T10251" s="69"/>
      <c r="U10251" s="8"/>
      <c r="X10251" s="60"/>
    </row>
    <row r="10252" spans="1:27" ht="22.5" outlineLevel="4" x14ac:dyDescent="0.2">
      <c r="A10252" s="4"/>
      <c r="B10252" s="120"/>
      <c r="C10252" s="121">
        <v>2</v>
      </c>
      <c r="D10252" s="122" t="s">
        <v>760</v>
      </c>
      <c r="E10252" s="123" t="s">
        <v>4394</v>
      </c>
      <c r="F10252" s="124" t="s">
        <v>4395</v>
      </c>
      <c r="G10252" s="122" t="s">
        <v>724</v>
      </c>
      <c r="H10252" s="125">
        <v>88</v>
      </c>
      <c r="I10252" s="126">
        <v>0</v>
      </c>
      <c r="J10252" s="127">
        <f>H10252*I10252</f>
        <v>0</v>
      </c>
      <c r="K10252" s="125"/>
      <c r="L10252" s="125">
        <f>H10252*K10252</f>
        <v>0</v>
      </c>
      <c r="M10252" s="125"/>
      <c r="N10252" s="125">
        <f>H10252*M10252</f>
        <v>0</v>
      </c>
      <c r="O10252" s="127">
        <v>15</v>
      </c>
      <c r="P10252" s="127">
        <f>J10252*(O10252/100)</f>
        <v>0</v>
      </c>
      <c r="Q10252" s="127">
        <f>J10252+P10252</f>
        <v>0</v>
      </c>
      <c r="R10252" s="128"/>
      <c r="S10252" s="128" t="s">
        <v>776</v>
      </c>
      <c r="T10252" s="129">
        <v>1</v>
      </c>
      <c r="U10252" s="8"/>
      <c r="V10252" s="8"/>
      <c r="W10252" s="8"/>
      <c r="X10252" s="60"/>
    </row>
    <row r="10253" spans="1:27" ht="9.75" outlineLevel="5" x14ac:dyDescent="0.2">
      <c r="A10253" s="130"/>
      <c r="B10253" s="131"/>
      <c r="C10253" s="131"/>
      <c r="D10253" s="132"/>
      <c r="E10253" s="136" t="s">
        <v>0</v>
      </c>
      <c r="F10253" s="159" t="s">
        <v>763</v>
      </c>
      <c r="G10253" s="159"/>
      <c r="H10253" s="160"/>
      <c r="I10253" s="161"/>
      <c r="J10253" s="162"/>
      <c r="K10253" s="134"/>
      <c r="L10253" s="134"/>
      <c r="M10253" s="134"/>
      <c r="N10253" s="134"/>
      <c r="O10253" s="135"/>
      <c r="P10253" s="135"/>
      <c r="Q10253" s="135"/>
      <c r="R10253" s="132"/>
      <c r="S10253" s="132"/>
      <c r="T10253" s="131"/>
      <c r="U10253" s="6"/>
      <c r="V10253" s="8"/>
      <c r="W10253" s="8"/>
      <c r="X10253" s="133" t="str">
        <f>F10253</f>
        <v>---</v>
      </c>
      <c r="Y10253" s="9"/>
      <c r="AA10253" s="11"/>
    </row>
    <row r="10254" spans="1:27" ht="7.5" customHeight="1" outlineLevel="5" x14ac:dyDescent="0.15">
      <c r="B10254" s="69"/>
      <c r="C10254" s="69"/>
      <c r="D10254" s="60"/>
      <c r="E10254" s="60"/>
      <c r="F10254" s="61"/>
      <c r="G10254" s="60"/>
      <c r="H10254" s="65"/>
      <c r="I10254" s="105"/>
      <c r="J10254" s="63"/>
      <c r="K10254" s="65"/>
      <c r="L10254" s="65"/>
      <c r="M10254" s="65"/>
      <c r="N10254" s="65"/>
      <c r="O10254" s="63"/>
      <c r="P10254" s="63"/>
      <c r="Q10254" s="63"/>
      <c r="R10254" s="60"/>
      <c r="S10254" s="60"/>
      <c r="T10254" s="69"/>
      <c r="U10254" s="8"/>
      <c r="X10254" s="60"/>
    </row>
    <row r="10255" spans="1:27" ht="22.5" outlineLevel="4" x14ac:dyDescent="0.2">
      <c r="A10255" s="4"/>
      <c r="B10255" s="120"/>
      <c r="C10255" s="121">
        <v>3</v>
      </c>
      <c r="D10255" s="122" t="s">
        <v>760</v>
      </c>
      <c r="E10255" s="123" t="s">
        <v>4396</v>
      </c>
      <c r="F10255" s="124" t="s">
        <v>4397</v>
      </c>
      <c r="G10255" s="122" t="s">
        <v>724</v>
      </c>
      <c r="H10255" s="125">
        <v>88</v>
      </c>
      <c r="I10255" s="126">
        <v>0</v>
      </c>
      <c r="J10255" s="127">
        <f>H10255*I10255</f>
        <v>0</v>
      </c>
      <c r="K10255" s="125"/>
      <c r="L10255" s="125">
        <f>H10255*K10255</f>
        <v>0</v>
      </c>
      <c r="M10255" s="125"/>
      <c r="N10255" s="125">
        <f>H10255*M10255</f>
        <v>0</v>
      </c>
      <c r="O10255" s="127">
        <v>15</v>
      </c>
      <c r="P10255" s="127">
        <f>J10255*(O10255/100)</f>
        <v>0</v>
      </c>
      <c r="Q10255" s="127">
        <f>J10255+P10255</f>
        <v>0</v>
      </c>
      <c r="R10255" s="128"/>
      <c r="S10255" s="128" t="s">
        <v>776</v>
      </c>
      <c r="T10255" s="129">
        <v>1</v>
      </c>
      <c r="U10255" s="8"/>
      <c r="V10255" s="8"/>
      <c r="W10255" s="8"/>
      <c r="X10255" s="60"/>
    </row>
    <row r="10256" spans="1:27" ht="9.75" outlineLevel="5" x14ac:dyDescent="0.2">
      <c r="A10256" s="130"/>
      <c r="B10256" s="131"/>
      <c r="C10256" s="131"/>
      <c r="D10256" s="132"/>
      <c r="E10256" s="136" t="s">
        <v>0</v>
      </c>
      <c r="F10256" s="159" t="s">
        <v>763</v>
      </c>
      <c r="G10256" s="159"/>
      <c r="H10256" s="160"/>
      <c r="I10256" s="161"/>
      <c r="J10256" s="162"/>
      <c r="K10256" s="134"/>
      <c r="L10256" s="134"/>
      <c r="M10256" s="134"/>
      <c r="N10256" s="134"/>
      <c r="O10256" s="135"/>
      <c r="P10256" s="135"/>
      <c r="Q10256" s="135"/>
      <c r="R10256" s="132"/>
      <c r="S10256" s="132"/>
      <c r="T10256" s="131"/>
      <c r="U10256" s="6"/>
      <c r="V10256" s="8"/>
      <c r="W10256" s="8"/>
      <c r="X10256" s="133" t="str">
        <f>F10256</f>
        <v>---</v>
      </c>
      <c r="Y10256" s="9"/>
      <c r="AA10256" s="11"/>
    </row>
    <row r="10257" spans="1:27" ht="7.5" customHeight="1" outlineLevel="5" x14ac:dyDescent="0.15">
      <c r="B10257" s="69"/>
      <c r="C10257" s="69"/>
      <c r="D10257" s="60"/>
      <c r="E10257" s="60"/>
      <c r="F10257" s="61"/>
      <c r="G10257" s="60"/>
      <c r="H10257" s="65"/>
      <c r="I10257" s="105"/>
      <c r="J10257" s="63"/>
      <c r="K10257" s="65"/>
      <c r="L10257" s="65"/>
      <c r="M10257" s="65"/>
      <c r="N10257" s="65"/>
      <c r="O10257" s="63"/>
      <c r="P10257" s="63"/>
      <c r="Q10257" s="63"/>
      <c r="R10257" s="60"/>
      <c r="S10257" s="60"/>
      <c r="T10257" s="69"/>
      <c r="U10257" s="8"/>
      <c r="X10257" s="60"/>
    </row>
    <row r="10258" spans="1:27" ht="22.5" outlineLevel="4" x14ac:dyDescent="0.2">
      <c r="A10258" s="4"/>
      <c r="B10258" s="120"/>
      <c r="C10258" s="121">
        <v>4</v>
      </c>
      <c r="D10258" s="122" t="s">
        <v>760</v>
      </c>
      <c r="E10258" s="123" t="s">
        <v>4398</v>
      </c>
      <c r="F10258" s="124" t="s">
        <v>4399</v>
      </c>
      <c r="G10258" s="122" t="s">
        <v>724</v>
      </c>
      <c r="H10258" s="125">
        <v>88</v>
      </c>
      <c r="I10258" s="126">
        <v>0</v>
      </c>
      <c r="J10258" s="127">
        <f>H10258*I10258</f>
        <v>0</v>
      </c>
      <c r="K10258" s="125"/>
      <c r="L10258" s="125">
        <f>H10258*K10258</f>
        <v>0</v>
      </c>
      <c r="M10258" s="125"/>
      <c r="N10258" s="125">
        <f>H10258*M10258</f>
        <v>0</v>
      </c>
      <c r="O10258" s="127">
        <v>15</v>
      </c>
      <c r="P10258" s="127">
        <f>J10258*(O10258/100)</f>
        <v>0</v>
      </c>
      <c r="Q10258" s="127">
        <f>J10258+P10258</f>
        <v>0</v>
      </c>
      <c r="R10258" s="128"/>
      <c r="S10258" s="128" t="s">
        <v>776</v>
      </c>
      <c r="T10258" s="129">
        <v>1</v>
      </c>
      <c r="U10258" s="8"/>
      <c r="V10258" s="8"/>
      <c r="W10258" s="8"/>
      <c r="X10258" s="60"/>
    </row>
    <row r="10259" spans="1:27" ht="9.75" outlineLevel="5" x14ac:dyDescent="0.2">
      <c r="A10259" s="130"/>
      <c r="B10259" s="131"/>
      <c r="C10259" s="131"/>
      <c r="D10259" s="132"/>
      <c r="E10259" s="136" t="s">
        <v>0</v>
      </c>
      <c r="F10259" s="159" t="s">
        <v>763</v>
      </c>
      <c r="G10259" s="159"/>
      <c r="H10259" s="160"/>
      <c r="I10259" s="161"/>
      <c r="J10259" s="162"/>
      <c r="K10259" s="134"/>
      <c r="L10259" s="134"/>
      <c r="M10259" s="134"/>
      <c r="N10259" s="134"/>
      <c r="O10259" s="135"/>
      <c r="P10259" s="135"/>
      <c r="Q10259" s="135"/>
      <c r="R10259" s="132"/>
      <c r="S10259" s="132"/>
      <c r="T10259" s="131"/>
      <c r="U10259" s="6"/>
      <c r="V10259" s="8"/>
      <c r="W10259" s="8"/>
      <c r="X10259" s="133" t="str">
        <f>F10259</f>
        <v>---</v>
      </c>
      <c r="Y10259" s="9"/>
      <c r="AA10259" s="11"/>
    </row>
    <row r="10260" spans="1:27" ht="7.5" customHeight="1" outlineLevel="5" x14ac:dyDescent="0.15">
      <c r="B10260" s="69"/>
      <c r="C10260" s="69"/>
      <c r="D10260" s="60"/>
      <c r="E10260" s="60"/>
      <c r="F10260" s="61"/>
      <c r="G10260" s="60"/>
      <c r="H10260" s="65"/>
      <c r="I10260" s="105"/>
      <c r="J10260" s="63"/>
      <c r="K10260" s="65"/>
      <c r="L10260" s="65"/>
      <c r="M10260" s="65"/>
      <c r="N10260" s="65"/>
      <c r="O10260" s="63"/>
      <c r="P10260" s="63"/>
      <c r="Q10260" s="63"/>
      <c r="R10260" s="60"/>
      <c r="S10260" s="60"/>
      <c r="T10260" s="69"/>
      <c r="U10260" s="8"/>
      <c r="X10260" s="60"/>
    </row>
    <row r="10261" spans="1:27" outlineLevel="4" x14ac:dyDescent="0.15">
      <c r="B10261" s="6"/>
      <c r="C10261" s="6"/>
      <c r="D10261" s="6"/>
      <c r="E10261" s="6"/>
      <c r="F10261" s="6"/>
      <c r="G10261" s="6"/>
      <c r="H10261" s="6"/>
      <c r="I10261" s="8"/>
      <c r="J10261" s="8"/>
      <c r="K10261" s="6"/>
      <c r="L10261" s="6"/>
      <c r="M10261" s="6"/>
      <c r="N10261" s="6"/>
      <c r="O10261" s="6"/>
      <c r="P10261" s="8"/>
      <c r="Q10261" s="8"/>
      <c r="R10261" s="8"/>
      <c r="S10261" s="6"/>
      <c r="T10261" s="6"/>
      <c r="X10261" s="6"/>
    </row>
    <row r="10262" spans="1:27" ht="11.25" outlineLevel="3" x14ac:dyDescent="0.2">
      <c r="A10262" s="96" t="s">
        <v>399</v>
      </c>
      <c r="B10262" s="100">
        <v>4</v>
      </c>
      <c r="C10262" s="114"/>
      <c r="D10262" s="115" t="s">
        <v>533</v>
      </c>
      <c r="E10262" s="115"/>
      <c r="F10262" s="116" t="s">
        <v>400</v>
      </c>
      <c r="G10262" s="115"/>
      <c r="H10262" s="117"/>
      <c r="I10262" s="118"/>
      <c r="J10262" s="98">
        <f>SUBTOTAL(9,J10263:J10269)</f>
        <v>0</v>
      </c>
      <c r="K10262" s="117"/>
      <c r="L10262" s="99">
        <f>SUBTOTAL(9,L10263:L10269)</f>
        <v>0</v>
      </c>
      <c r="M10262" s="117"/>
      <c r="N10262" s="99">
        <f>SUBTOTAL(9,N10263:N10269)</f>
        <v>0</v>
      </c>
      <c r="O10262" s="119"/>
      <c r="P10262" s="98">
        <f>SUBTOTAL(9,P10263:P10269)</f>
        <v>0</v>
      </c>
      <c r="Q10262" s="98">
        <f>SUBTOTAL(9,Q10263:Q10269)</f>
        <v>0</v>
      </c>
      <c r="R10262" s="115"/>
      <c r="S10262" s="115"/>
      <c r="T10262" s="100">
        <f>SUBTOTAL(9,T10263:T10269)</f>
        <v>2</v>
      </c>
      <c r="U10262" s="6"/>
      <c r="V10262" s="8"/>
      <c r="W10262" s="8"/>
      <c r="X10262" s="60"/>
    </row>
    <row r="10263" spans="1:27" ht="22.5" outlineLevel="4" x14ac:dyDescent="0.2">
      <c r="A10263" s="4"/>
      <c r="B10263" s="120"/>
      <c r="C10263" s="121">
        <v>1</v>
      </c>
      <c r="D10263" s="122" t="s">
        <v>534</v>
      </c>
      <c r="E10263" s="123" t="s">
        <v>4383</v>
      </c>
      <c r="F10263" s="124" t="s">
        <v>4384</v>
      </c>
      <c r="G10263" s="122" t="s">
        <v>724</v>
      </c>
      <c r="H10263" s="125">
        <v>46</v>
      </c>
      <c r="I10263" s="126">
        <v>0</v>
      </c>
      <c r="J10263" s="127">
        <f>H10263*I10263</f>
        <v>0</v>
      </c>
      <c r="K10263" s="125"/>
      <c r="L10263" s="125">
        <f>H10263*K10263</f>
        <v>0</v>
      </c>
      <c r="M10263" s="125"/>
      <c r="N10263" s="125">
        <f>H10263*M10263</f>
        <v>0</v>
      </c>
      <c r="O10263" s="127">
        <v>15</v>
      </c>
      <c r="P10263" s="127">
        <f>J10263*(O10263/100)</f>
        <v>0</v>
      </c>
      <c r="Q10263" s="127">
        <f>J10263+P10263</f>
        <v>0</v>
      </c>
      <c r="R10263" s="128"/>
      <c r="S10263" s="128" t="s">
        <v>538</v>
      </c>
      <c r="T10263" s="129">
        <v>1</v>
      </c>
      <c r="U10263" s="8"/>
      <c r="V10263" s="8"/>
      <c r="W10263" s="8"/>
      <c r="X10263" s="60"/>
    </row>
    <row r="10264" spans="1:27" ht="9.75" outlineLevel="5" x14ac:dyDescent="0.2">
      <c r="A10264" s="130"/>
      <c r="B10264" s="131"/>
      <c r="C10264" s="131"/>
      <c r="D10264" s="132"/>
      <c r="E10264" s="136" t="s">
        <v>0</v>
      </c>
      <c r="F10264" s="159" t="s">
        <v>4385</v>
      </c>
      <c r="G10264" s="159"/>
      <c r="H10264" s="160"/>
      <c r="I10264" s="161"/>
      <c r="J10264" s="162"/>
      <c r="K10264" s="134"/>
      <c r="L10264" s="134"/>
      <c r="M10264" s="134"/>
      <c r="N10264" s="134"/>
      <c r="O10264" s="135"/>
      <c r="P10264" s="135"/>
      <c r="Q10264" s="135"/>
      <c r="R10264" s="132"/>
      <c r="S10264" s="132"/>
      <c r="T10264" s="131"/>
      <c r="U10264" s="6"/>
      <c r="V10264" s="8"/>
      <c r="W10264" s="8"/>
      <c r="X10264" s="133" t="str">
        <f>F10264</f>
        <v>Montáž svítidel s integrovaným zdrojem LED se zapojením vodičů interiérových přisazených stropních hranatých nebo kruhových, plochy přes 0,09 do 0,36 m2</v>
      </c>
      <c r="Y10264" s="9"/>
      <c r="AA10264" s="11"/>
    </row>
    <row r="10265" spans="1:27" ht="7.5" customHeight="1" outlineLevel="5" x14ac:dyDescent="0.15">
      <c r="B10265" s="69"/>
      <c r="C10265" s="69"/>
      <c r="D10265" s="60"/>
      <c r="E10265" s="60"/>
      <c r="F10265" s="61"/>
      <c r="G10265" s="60"/>
      <c r="H10265" s="65"/>
      <c r="I10265" s="105"/>
      <c r="J10265" s="63"/>
      <c r="K10265" s="65"/>
      <c r="L10265" s="65"/>
      <c r="M10265" s="65"/>
      <c r="N10265" s="65"/>
      <c r="O10265" s="63"/>
      <c r="P10265" s="63"/>
      <c r="Q10265" s="63"/>
      <c r="R10265" s="60"/>
      <c r="S10265" s="60"/>
      <c r="T10265" s="69"/>
      <c r="U10265" s="8"/>
      <c r="X10265" s="60"/>
    </row>
    <row r="10266" spans="1:27" ht="22.5" outlineLevel="4" x14ac:dyDescent="0.2">
      <c r="A10266" s="4"/>
      <c r="B10266" s="120"/>
      <c r="C10266" s="121">
        <v>2</v>
      </c>
      <c r="D10266" s="122" t="s">
        <v>760</v>
      </c>
      <c r="E10266" s="123" t="s">
        <v>4400</v>
      </c>
      <c r="F10266" s="124" t="s">
        <v>4401</v>
      </c>
      <c r="G10266" s="122" t="s">
        <v>724</v>
      </c>
      <c r="H10266" s="125">
        <v>46</v>
      </c>
      <c r="I10266" s="126">
        <v>0</v>
      </c>
      <c r="J10266" s="127">
        <f>H10266*I10266</f>
        <v>0</v>
      </c>
      <c r="K10266" s="125"/>
      <c r="L10266" s="125">
        <f>H10266*K10266</f>
        <v>0</v>
      </c>
      <c r="M10266" s="125"/>
      <c r="N10266" s="125">
        <f>H10266*M10266</f>
        <v>0</v>
      </c>
      <c r="O10266" s="127">
        <v>15</v>
      </c>
      <c r="P10266" s="127">
        <f>J10266*(O10266/100)</f>
        <v>0</v>
      </c>
      <c r="Q10266" s="127">
        <f>J10266+P10266</f>
        <v>0</v>
      </c>
      <c r="R10266" s="128"/>
      <c r="S10266" s="128" t="s">
        <v>776</v>
      </c>
      <c r="T10266" s="129">
        <v>1</v>
      </c>
      <c r="U10266" s="8"/>
      <c r="V10266" s="8"/>
      <c r="W10266" s="8"/>
      <c r="X10266" s="60"/>
    </row>
    <row r="10267" spans="1:27" ht="9.75" outlineLevel="5" x14ac:dyDescent="0.2">
      <c r="A10267" s="130"/>
      <c r="B10267" s="131"/>
      <c r="C10267" s="131"/>
      <c r="D10267" s="132"/>
      <c r="E10267" s="136" t="s">
        <v>0</v>
      </c>
      <c r="F10267" s="159" t="s">
        <v>763</v>
      </c>
      <c r="G10267" s="159"/>
      <c r="H10267" s="160"/>
      <c r="I10267" s="161"/>
      <c r="J10267" s="162"/>
      <c r="K10267" s="134"/>
      <c r="L10267" s="134"/>
      <c r="M10267" s="134"/>
      <c r="N10267" s="134"/>
      <c r="O10267" s="135"/>
      <c r="P10267" s="135"/>
      <c r="Q10267" s="135"/>
      <c r="R10267" s="132"/>
      <c r="S10267" s="132"/>
      <c r="T10267" s="131"/>
      <c r="U10267" s="6"/>
      <c r="V10267" s="8"/>
      <c r="W10267" s="8"/>
      <c r="X10267" s="133" t="str">
        <f>F10267</f>
        <v>---</v>
      </c>
      <c r="Y10267" s="9"/>
      <c r="AA10267" s="11"/>
    </row>
    <row r="10268" spans="1:27" ht="7.5" customHeight="1" outlineLevel="5" x14ac:dyDescent="0.15">
      <c r="B10268" s="69"/>
      <c r="C10268" s="69"/>
      <c r="D10268" s="60"/>
      <c r="E10268" s="60"/>
      <c r="F10268" s="61"/>
      <c r="G10268" s="60"/>
      <c r="H10268" s="65"/>
      <c r="I10268" s="105"/>
      <c r="J10268" s="63"/>
      <c r="K10268" s="65"/>
      <c r="L10268" s="65"/>
      <c r="M10268" s="65"/>
      <c r="N10268" s="65"/>
      <c r="O10268" s="63"/>
      <c r="P10268" s="63"/>
      <c r="Q10268" s="63"/>
      <c r="R10268" s="60"/>
      <c r="S10268" s="60"/>
      <c r="T10268" s="69"/>
      <c r="U10268" s="8"/>
      <c r="X10268" s="60"/>
    </row>
    <row r="10269" spans="1:27" outlineLevel="4" x14ac:dyDescent="0.15">
      <c r="B10269" s="6"/>
      <c r="C10269" s="6"/>
      <c r="D10269" s="6"/>
      <c r="E10269" s="6"/>
      <c r="F10269" s="6"/>
      <c r="G10269" s="6"/>
      <c r="H10269" s="6"/>
      <c r="I10269" s="8"/>
      <c r="J10269" s="8"/>
      <c r="K10269" s="6"/>
      <c r="L10269" s="6"/>
      <c r="M10269" s="6"/>
      <c r="N10269" s="6"/>
      <c r="O10269" s="6"/>
      <c r="P10269" s="8"/>
      <c r="Q10269" s="8"/>
      <c r="R10269" s="8"/>
      <c r="S10269" s="6"/>
      <c r="T10269" s="6"/>
      <c r="X10269" s="6"/>
    </row>
    <row r="10270" spans="1:27" ht="11.25" outlineLevel="3" x14ac:dyDescent="0.2">
      <c r="A10270" s="96" t="s">
        <v>401</v>
      </c>
      <c r="B10270" s="100">
        <v>4</v>
      </c>
      <c r="C10270" s="114"/>
      <c r="D10270" s="115" t="s">
        <v>533</v>
      </c>
      <c r="E10270" s="115"/>
      <c r="F10270" s="116" t="s">
        <v>402</v>
      </c>
      <c r="G10270" s="115"/>
      <c r="H10270" s="117"/>
      <c r="I10270" s="118"/>
      <c r="J10270" s="98">
        <f>SUBTOTAL(9,J10271:J10280)</f>
        <v>0</v>
      </c>
      <c r="K10270" s="117"/>
      <c r="L10270" s="99">
        <f>SUBTOTAL(9,L10271:L10280)</f>
        <v>0</v>
      </c>
      <c r="M10270" s="117"/>
      <c r="N10270" s="99">
        <f>SUBTOTAL(9,N10271:N10280)</f>
        <v>0</v>
      </c>
      <c r="O10270" s="119"/>
      <c r="P10270" s="98">
        <f>SUBTOTAL(9,P10271:P10280)</f>
        <v>0</v>
      </c>
      <c r="Q10270" s="98">
        <f>SUBTOTAL(9,Q10271:Q10280)</f>
        <v>0</v>
      </c>
      <c r="R10270" s="115"/>
      <c r="S10270" s="115"/>
      <c r="T10270" s="100">
        <f>SUBTOTAL(9,T10271:T10280)</f>
        <v>3</v>
      </c>
      <c r="U10270" s="6"/>
      <c r="V10270" s="8"/>
      <c r="W10270" s="8"/>
      <c r="X10270" s="60"/>
    </row>
    <row r="10271" spans="1:27" ht="22.5" outlineLevel="4" x14ac:dyDescent="0.2">
      <c r="A10271" s="4"/>
      <c r="B10271" s="120"/>
      <c r="C10271" s="121">
        <v>1</v>
      </c>
      <c r="D10271" s="122" t="s">
        <v>534</v>
      </c>
      <c r="E10271" s="123" t="s">
        <v>4383</v>
      </c>
      <c r="F10271" s="124" t="s">
        <v>4384</v>
      </c>
      <c r="G10271" s="122" t="s">
        <v>724</v>
      </c>
      <c r="H10271" s="125">
        <v>66</v>
      </c>
      <c r="I10271" s="126">
        <v>0</v>
      </c>
      <c r="J10271" s="127">
        <f>H10271*I10271</f>
        <v>0</v>
      </c>
      <c r="K10271" s="125"/>
      <c r="L10271" s="125">
        <f>H10271*K10271</f>
        <v>0</v>
      </c>
      <c r="M10271" s="125"/>
      <c r="N10271" s="125">
        <f>H10271*M10271</f>
        <v>0</v>
      </c>
      <c r="O10271" s="127">
        <v>15</v>
      </c>
      <c r="P10271" s="127">
        <f>J10271*(O10271/100)</f>
        <v>0</v>
      </c>
      <c r="Q10271" s="127">
        <f>J10271+P10271</f>
        <v>0</v>
      </c>
      <c r="R10271" s="128"/>
      <c r="S10271" s="128" t="s">
        <v>538</v>
      </c>
      <c r="T10271" s="129">
        <v>1</v>
      </c>
      <c r="U10271" s="8"/>
      <c r="V10271" s="8"/>
      <c r="W10271" s="8"/>
      <c r="X10271" s="60"/>
    </row>
    <row r="10272" spans="1:27" ht="9.75" outlineLevel="5" x14ac:dyDescent="0.2">
      <c r="A10272" s="130"/>
      <c r="B10272" s="131"/>
      <c r="C10272" s="131"/>
      <c r="D10272" s="132"/>
      <c r="E10272" s="136" t="s">
        <v>0</v>
      </c>
      <c r="F10272" s="159" t="s">
        <v>4385</v>
      </c>
      <c r="G10272" s="159"/>
      <c r="H10272" s="160"/>
      <c r="I10272" s="161"/>
      <c r="J10272" s="162"/>
      <c r="K10272" s="134"/>
      <c r="L10272" s="134"/>
      <c r="M10272" s="134"/>
      <c r="N10272" s="134"/>
      <c r="O10272" s="135"/>
      <c r="P10272" s="135"/>
      <c r="Q10272" s="135"/>
      <c r="R10272" s="132"/>
      <c r="S10272" s="132"/>
      <c r="T10272" s="131"/>
      <c r="U10272" s="6"/>
      <c r="V10272" s="8"/>
      <c r="W10272" s="8"/>
      <c r="X10272" s="133" t="str">
        <f>F10272</f>
        <v>Montáž svítidel s integrovaným zdrojem LED se zapojením vodičů interiérových přisazených stropních hranatých nebo kruhových, plochy přes 0,09 do 0,36 m2</v>
      </c>
      <c r="Y10272" s="9"/>
      <c r="AA10272" s="11"/>
    </row>
    <row r="10273" spans="1:27" ht="7.5" customHeight="1" outlineLevel="5" x14ac:dyDescent="0.15">
      <c r="B10273" s="69"/>
      <c r="C10273" s="69"/>
      <c r="D10273" s="60"/>
      <c r="E10273" s="60"/>
      <c r="F10273" s="61"/>
      <c r="G10273" s="60"/>
      <c r="H10273" s="65"/>
      <c r="I10273" s="105"/>
      <c r="J10273" s="63"/>
      <c r="K10273" s="65"/>
      <c r="L10273" s="65"/>
      <c r="M10273" s="65"/>
      <c r="N10273" s="65"/>
      <c r="O10273" s="63"/>
      <c r="P10273" s="63"/>
      <c r="Q10273" s="63"/>
      <c r="R10273" s="60"/>
      <c r="S10273" s="60"/>
      <c r="T10273" s="69"/>
      <c r="U10273" s="8"/>
      <c r="X10273" s="60"/>
    </row>
    <row r="10274" spans="1:27" ht="22.5" outlineLevel="4" x14ac:dyDescent="0.2">
      <c r="A10274" s="4"/>
      <c r="B10274" s="120"/>
      <c r="C10274" s="121">
        <v>2</v>
      </c>
      <c r="D10274" s="122" t="s">
        <v>760</v>
      </c>
      <c r="E10274" s="123" t="s">
        <v>24</v>
      </c>
      <c r="F10274" s="124" t="s">
        <v>4402</v>
      </c>
      <c r="G10274" s="122" t="s">
        <v>724</v>
      </c>
      <c r="H10274" s="125">
        <v>66</v>
      </c>
      <c r="I10274" s="126">
        <v>0</v>
      </c>
      <c r="J10274" s="127">
        <f>H10274*I10274</f>
        <v>0</v>
      </c>
      <c r="K10274" s="125"/>
      <c r="L10274" s="125">
        <f>H10274*K10274</f>
        <v>0</v>
      </c>
      <c r="M10274" s="125"/>
      <c r="N10274" s="125">
        <f>H10274*M10274</f>
        <v>0</v>
      </c>
      <c r="O10274" s="127">
        <v>15</v>
      </c>
      <c r="P10274" s="127">
        <f>J10274*(O10274/100)</f>
        <v>0</v>
      </c>
      <c r="Q10274" s="127">
        <f>J10274+P10274</f>
        <v>0</v>
      </c>
      <c r="R10274" s="128"/>
      <c r="S10274" s="128" t="s">
        <v>776</v>
      </c>
      <c r="T10274" s="129">
        <v>1</v>
      </c>
      <c r="U10274" s="8"/>
      <c r="V10274" s="8"/>
      <c r="W10274" s="8"/>
      <c r="X10274" s="60"/>
    </row>
    <row r="10275" spans="1:27" ht="9.75" outlineLevel="5" x14ac:dyDescent="0.2">
      <c r="A10275" s="130"/>
      <c r="B10275" s="131"/>
      <c r="C10275" s="131"/>
      <c r="D10275" s="132"/>
      <c r="E10275" s="136" t="s">
        <v>0</v>
      </c>
      <c r="F10275" s="159" t="s">
        <v>763</v>
      </c>
      <c r="G10275" s="159"/>
      <c r="H10275" s="160"/>
      <c r="I10275" s="161"/>
      <c r="J10275" s="162"/>
      <c r="K10275" s="134"/>
      <c r="L10275" s="134"/>
      <c r="M10275" s="134"/>
      <c r="N10275" s="134"/>
      <c r="O10275" s="135"/>
      <c r="P10275" s="135"/>
      <c r="Q10275" s="135"/>
      <c r="R10275" s="132"/>
      <c r="S10275" s="132"/>
      <c r="T10275" s="131"/>
      <c r="U10275" s="6"/>
      <c r="V10275" s="8"/>
      <c r="W10275" s="8"/>
      <c r="X10275" s="133" t="str">
        <f>F10275</f>
        <v>---</v>
      </c>
      <c r="Y10275" s="9"/>
      <c r="AA10275" s="11"/>
    </row>
    <row r="10276" spans="1:27" ht="7.5" customHeight="1" outlineLevel="5" x14ac:dyDescent="0.15">
      <c r="B10276" s="69"/>
      <c r="C10276" s="69"/>
      <c r="D10276" s="60"/>
      <c r="E10276" s="60"/>
      <c r="F10276" s="61"/>
      <c r="G10276" s="60"/>
      <c r="H10276" s="65"/>
      <c r="I10276" s="105"/>
      <c r="J10276" s="63"/>
      <c r="K10276" s="65"/>
      <c r="L10276" s="65"/>
      <c r="M10276" s="65"/>
      <c r="N10276" s="65"/>
      <c r="O10276" s="63"/>
      <c r="P10276" s="63"/>
      <c r="Q10276" s="63"/>
      <c r="R10276" s="60"/>
      <c r="S10276" s="60"/>
      <c r="T10276" s="69"/>
      <c r="U10276" s="8"/>
      <c r="X10276" s="60"/>
    </row>
    <row r="10277" spans="1:27" ht="22.5" outlineLevel="4" x14ac:dyDescent="0.2">
      <c r="A10277" s="4"/>
      <c r="B10277" s="120"/>
      <c r="C10277" s="121">
        <v>3</v>
      </c>
      <c r="D10277" s="122" t="s">
        <v>760</v>
      </c>
      <c r="E10277" s="123" t="s">
        <v>4403</v>
      </c>
      <c r="F10277" s="124" t="s">
        <v>4404</v>
      </c>
      <c r="G10277" s="122" t="s">
        <v>724</v>
      </c>
      <c r="H10277" s="125">
        <v>66</v>
      </c>
      <c r="I10277" s="126">
        <v>0</v>
      </c>
      <c r="J10277" s="127">
        <f>H10277*I10277</f>
        <v>0</v>
      </c>
      <c r="K10277" s="125"/>
      <c r="L10277" s="125">
        <f>H10277*K10277</f>
        <v>0</v>
      </c>
      <c r="M10277" s="125"/>
      <c r="N10277" s="125">
        <f>H10277*M10277</f>
        <v>0</v>
      </c>
      <c r="O10277" s="127">
        <v>15</v>
      </c>
      <c r="P10277" s="127">
        <f>J10277*(O10277/100)</f>
        <v>0</v>
      </c>
      <c r="Q10277" s="127">
        <f>J10277+P10277</f>
        <v>0</v>
      </c>
      <c r="R10277" s="128"/>
      <c r="S10277" s="128" t="s">
        <v>776</v>
      </c>
      <c r="T10277" s="129">
        <v>1</v>
      </c>
      <c r="U10277" s="8"/>
      <c r="V10277" s="8"/>
      <c r="W10277" s="8"/>
      <c r="X10277" s="60"/>
    </row>
    <row r="10278" spans="1:27" ht="9.75" outlineLevel="5" x14ac:dyDescent="0.2">
      <c r="A10278" s="130"/>
      <c r="B10278" s="131"/>
      <c r="C10278" s="131"/>
      <c r="D10278" s="132"/>
      <c r="E10278" s="136" t="s">
        <v>0</v>
      </c>
      <c r="F10278" s="159" t="s">
        <v>763</v>
      </c>
      <c r="G10278" s="159"/>
      <c r="H10278" s="160"/>
      <c r="I10278" s="161"/>
      <c r="J10278" s="162"/>
      <c r="K10278" s="134"/>
      <c r="L10278" s="134"/>
      <c r="M10278" s="134"/>
      <c r="N10278" s="134"/>
      <c r="O10278" s="135"/>
      <c r="P10278" s="135"/>
      <c r="Q10278" s="135"/>
      <c r="R10278" s="132"/>
      <c r="S10278" s="132"/>
      <c r="T10278" s="131"/>
      <c r="U10278" s="6"/>
      <c r="V10278" s="8"/>
      <c r="W10278" s="8"/>
      <c r="X10278" s="133" t="str">
        <f>F10278</f>
        <v>---</v>
      </c>
      <c r="Y10278" s="9"/>
      <c r="AA10278" s="11"/>
    </row>
    <row r="10279" spans="1:27" ht="7.5" customHeight="1" outlineLevel="5" x14ac:dyDescent="0.15">
      <c r="B10279" s="69"/>
      <c r="C10279" s="69"/>
      <c r="D10279" s="60"/>
      <c r="E10279" s="60"/>
      <c r="F10279" s="61"/>
      <c r="G10279" s="60"/>
      <c r="H10279" s="65"/>
      <c r="I10279" s="105"/>
      <c r="J10279" s="63"/>
      <c r="K10279" s="65"/>
      <c r="L10279" s="65"/>
      <c r="M10279" s="65"/>
      <c r="N10279" s="65"/>
      <c r="O10279" s="63"/>
      <c r="P10279" s="63"/>
      <c r="Q10279" s="63"/>
      <c r="R10279" s="60"/>
      <c r="S10279" s="60"/>
      <c r="T10279" s="69"/>
      <c r="U10279" s="8"/>
      <c r="X10279" s="60"/>
    </row>
    <row r="10280" spans="1:27" outlineLevel="4" x14ac:dyDescent="0.15">
      <c r="B10280" s="6"/>
      <c r="C10280" s="6"/>
      <c r="D10280" s="6"/>
      <c r="E10280" s="6"/>
      <c r="F10280" s="6"/>
      <c r="G10280" s="6"/>
      <c r="H10280" s="6"/>
      <c r="I10280" s="8"/>
      <c r="J10280" s="8"/>
      <c r="K10280" s="6"/>
      <c r="L10280" s="6"/>
      <c r="M10280" s="6"/>
      <c r="N10280" s="6"/>
      <c r="O10280" s="6"/>
      <c r="P10280" s="8"/>
      <c r="Q10280" s="8"/>
      <c r="R10280" s="8"/>
      <c r="S10280" s="6"/>
      <c r="T10280" s="6"/>
      <c r="X10280" s="6"/>
    </row>
    <row r="10281" spans="1:27" ht="11.25" outlineLevel="3" x14ac:dyDescent="0.2">
      <c r="A10281" s="96" t="s">
        <v>403</v>
      </c>
      <c r="B10281" s="100">
        <v>4</v>
      </c>
      <c r="C10281" s="114"/>
      <c r="D10281" s="115" t="s">
        <v>533</v>
      </c>
      <c r="E10281" s="115"/>
      <c r="F10281" s="116" t="s">
        <v>404</v>
      </c>
      <c r="G10281" s="115"/>
      <c r="H10281" s="117"/>
      <c r="I10281" s="118"/>
      <c r="J10281" s="98">
        <f>SUBTOTAL(9,J10282:J10288)</f>
        <v>0</v>
      </c>
      <c r="K10281" s="117"/>
      <c r="L10281" s="99">
        <f>SUBTOTAL(9,L10282:L10288)</f>
        <v>0</v>
      </c>
      <c r="M10281" s="117"/>
      <c r="N10281" s="99">
        <f>SUBTOTAL(9,N10282:N10288)</f>
        <v>0</v>
      </c>
      <c r="O10281" s="119"/>
      <c r="P10281" s="98">
        <f>SUBTOTAL(9,P10282:P10288)</f>
        <v>0</v>
      </c>
      <c r="Q10281" s="98">
        <f>SUBTOTAL(9,Q10282:Q10288)</f>
        <v>0</v>
      </c>
      <c r="R10281" s="115"/>
      <c r="S10281" s="115"/>
      <c r="T10281" s="100">
        <f>SUBTOTAL(9,T10282:T10288)</f>
        <v>2</v>
      </c>
      <c r="U10281" s="6"/>
      <c r="V10281" s="8"/>
      <c r="W10281" s="8"/>
      <c r="X10281" s="60"/>
    </row>
    <row r="10282" spans="1:27" ht="22.5" outlineLevel="4" x14ac:dyDescent="0.2">
      <c r="A10282" s="4"/>
      <c r="B10282" s="120"/>
      <c r="C10282" s="121">
        <v>1</v>
      </c>
      <c r="D10282" s="122" t="s">
        <v>534</v>
      </c>
      <c r="E10282" s="123" t="s">
        <v>4405</v>
      </c>
      <c r="F10282" s="124" t="s">
        <v>4406</v>
      </c>
      <c r="G10282" s="122" t="s">
        <v>724</v>
      </c>
      <c r="H10282" s="125">
        <v>34</v>
      </c>
      <c r="I10282" s="126">
        <v>0</v>
      </c>
      <c r="J10282" s="127">
        <f>H10282*I10282</f>
        <v>0</v>
      </c>
      <c r="K10282" s="125"/>
      <c r="L10282" s="125">
        <f>H10282*K10282</f>
        <v>0</v>
      </c>
      <c r="M10282" s="125"/>
      <c r="N10282" s="125">
        <f>H10282*M10282</f>
        <v>0</v>
      </c>
      <c r="O10282" s="127">
        <v>15</v>
      </c>
      <c r="P10282" s="127">
        <f>J10282*(O10282/100)</f>
        <v>0</v>
      </c>
      <c r="Q10282" s="127">
        <f>J10282+P10282</f>
        <v>0</v>
      </c>
      <c r="R10282" s="128"/>
      <c r="S10282" s="128" t="s">
        <v>538</v>
      </c>
      <c r="T10282" s="129">
        <v>1</v>
      </c>
      <c r="U10282" s="8"/>
      <c r="V10282" s="8"/>
      <c r="W10282" s="8"/>
      <c r="X10282" s="60"/>
    </row>
    <row r="10283" spans="1:27" ht="9.75" outlineLevel="5" x14ac:dyDescent="0.2">
      <c r="A10283" s="130"/>
      <c r="B10283" s="131"/>
      <c r="C10283" s="131"/>
      <c r="D10283" s="132"/>
      <c r="E10283" s="136" t="s">
        <v>0</v>
      </c>
      <c r="F10283" s="159" t="s">
        <v>4407</v>
      </c>
      <c r="G10283" s="159"/>
      <c r="H10283" s="160"/>
      <c r="I10283" s="161"/>
      <c r="J10283" s="162"/>
      <c r="K10283" s="134"/>
      <c r="L10283" s="134"/>
      <c r="M10283" s="134"/>
      <c r="N10283" s="134"/>
      <c r="O10283" s="135"/>
      <c r="P10283" s="135"/>
      <c r="Q10283" s="135"/>
      <c r="R10283" s="132"/>
      <c r="S10283" s="132"/>
      <c r="T10283" s="131"/>
      <c r="U10283" s="6"/>
      <c r="V10283" s="8"/>
      <c r="W10283" s="8"/>
      <c r="X10283" s="133" t="str">
        <f>F10283</f>
        <v>Montáž svítidel s integrovaným zdrojem LED se zapojením vodičů interiérových přisazených nástěnných hranatých nebo kruhových, plochy přes 0,09 do 0,36 m2</v>
      </c>
      <c r="Y10283" s="9"/>
      <c r="AA10283" s="11"/>
    </row>
    <row r="10284" spans="1:27" ht="7.5" customHeight="1" outlineLevel="5" x14ac:dyDescent="0.15">
      <c r="B10284" s="69"/>
      <c r="C10284" s="69"/>
      <c r="D10284" s="60"/>
      <c r="E10284" s="60"/>
      <c r="F10284" s="61"/>
      <c r="G10284" s="60"/>
      <c r="H10284" s="65"/>
      <c r="I10284" s="105"/>
      <c r="J10284" s="63"/>
      <c r="K10284" s="65"/>
      <c r="L10284" s="65"/>
      <c r="M10284" s="65"/>
      <c r="N10284" s="65"/>
      <c r="O10284" s="63"/>
      <c r="P10284" s="63"/>
      <c r="Q10284" s="63"/>
      <c r="R10284" s="60"/>
      <c r="S10284" s="60"/>
      <c r="T10284" s="69"/>
      <c r="U10284" s="8"/>
      <c r="X10284" s="60"/>
    </row>
    <row r="10285" spans="1:27" ht="22.5" outlineLevel="4" x14ac:dyDescent="0.2">
      <c r="A10285" s="4"/>
      <c r="B10285" s="120"/>
      <c r="C10285" s="121">
        <v>2</v>
      </c>
      <c r="D10285" s="122" t="s">
        <v>760</v>
      </c>
      <c r="E10285" s="123" t="s">
        <v>4408</v>
      </c>
      <c r="F10285" s="124" t="s">
        <v>4409</v>
      </c>
      <c r="G10285" s="122" t="s">
        <v>724</v>
      </c>
      <c r="H10285" s="125">
        <v>34</v>
      </c>
      <c r="I10285" s="126">
        <v>0</v>
      </c>
      <c r="J10285" s="127">
        <f>H10285*I10285</f>
        <v>0</v>
      </c>
      <c r="K10285" s="125"/>
      <c r="L10285" s="125">
        <f>H10285*K10285</f>
        <v>0</v>
      </c>
      <c r="M10285" s="125"/>
      <c r="N10285" s="125">
        <f>H10285*M10285</f>
        <v>0</v>
      </c>
      <c r="O10285" s="127">
        <v>15</v>
      </c>
      <c r="P10285" s="127">
        <f>J10285*(O10285/100)</f>
        <v>0</v>
      </c>
      <c r="Q10285" s="127">
        <f>J10285+P10285</f>
        <v>0</v>
      </c>
      <c r="R10285" s="128"/>
      <c r="S10285" s="128" t="s">
        <v>776</v>
      </c>
      <c r="T10285" s="129">
        <v>1</v>
      </c>
      <c r="U10285" s="8"/>
      <c r="V10285" s="8"/>
      <c r="W10285" s="8"/>
      <c r="X10285" s="60"/>
    </row>
    <row r="10286" spans="1:27" ht="9.75" outlineLevel="5" x14ac:dyDescent="0.2">
      <c r="A10286" s="130"/>
      <c r="B10286" s="131"/>
      <c r="C10286" s="131"/>
      <c r="D10286" s="132"/>
      <c r="E10286" s="136" t="s">
        <v>0</v>
      </c>
      <c r="F10286" s="159" t="s">
        <v>763</v>
      </c>
      <c r="G10286" s="159"/>
      <c r="H10286" s="160"/>
      <c r="I10286" s="161"/>
      <c r="J10286" s="162"/>
      <c r="K10286" s="134"/>
      <c r="L10286" s="134"/>
      <c r="M10286" s="134"/>
      <c r="N10286" s="134"/>
      <c r="O10286" s="135"/>
      <c r="P10286" s="135"/>
      <c r="Q10286" s="135"/>
      <c r="R10286" s="132"/>
      <c r="S10286" s="132"/>
      <c r="T10286" s="131"/>
      <c r="U10286" s="6"/>
      <c r="V10286" s="8"/>
      <c r="W10286" s="8"/>
      <c r="X10286" s="133" t="str">
        <f>F10286</f>
        <v>---</v>
      </c>
      <c r="Y10286" s="9"/>
      <c r="AA10286" s="11"/>
    </row>
    <row r="10287" spans="1:27" ht="7.5" customHeight="1" outlineLevel="5" x14ac:dyDescent="0.15">
      <c r="B10287" s="69"/>
      <c r="C10287" s="69"/>
      <c r="D10287" s="60"/>
      <c r="E10287" s="60"/>
      <c r="F10287" s="61"/>
      <c r="G10287" s="60"/>
      <c r="H10287" s="65"/>
      <c r="I10287" s="105"/>
      <c r="J10287" s="63"/>
      <c r="K10287" s="65"/>
      <c r="L10287" s="65"/>
      <c r="M10287" s="65"/>
      <c r="N10287" s="65"/>
      <c r="O10287" s="63"/>
      <c r="P10287" s="63"/>
      <c r="Q10287" s="63"/>
      <c r="R10287" s="60"/>
      <c r="S10287" s="60"/>
      <c r="T10287" s="69"/>
      <c r="U10287" s="8"/>
      <c r="X10287" s="60"/>
    </row>
    <row r="10288" spans="1:27" outlineLevel="4" x14ac:dyDescent="0.15">
      <c r="B10288" s="6"/>
      <c r="C10288" s="6"/>
      <c r="D10288" s="6"/>
      <c r="E10288" s="6"/>
      <c r="F10288" s="6"/>
      <c r="G10288" s="6"/>
      <c r="H10288" s="6"/>
      <c r="I10288" s="8"/>
      <c r="J10288" s="8"/>
      <c r="K10288" s="6"/>
      <c r="L10288" s="6"/>
      <c r="M10288" s="6"/>
      <c r="N10288" s="6"/>
      <c r="O10288" s="6"/>
      <c r="P10288" s="8"/>
      <c r="Q10288" s="8"/>
      <c r="R10288" s="8"/>
      <c r="S10288" s="6"/>
      <c r="T10288" s="6"/>
      <c r="X10288" s="6"/>
    </row>
    <row r="10289" spans="1:27" ht="11.25" outlineLevel="3" x14ac:dyDescent="0.2">
      <c r="A10289" s="96" t="s">
        <v>405</v>
      </c>
      <c r="B10289" s="100">
        <v>4</v>
      </c>
      <c r="C10289" s="114"/>
      <c r="D10289" s="115" t="s">
        <v>533</v>
      </c>
      <c r="E10289" s="115"/>
      <c r="F10289" s="116" t="s">
        <v>406</v>
      </c>
      <c r="G10289" s="115"/>
      <c r="H10289" s="117"/>
      <c r="I10289" s="118"/>
      <c r="J10289" s="98">
        <f>SUBTOTAL(9,J10290:J10296)</f>
        <v>0</v>
      </c>
      <c r="K10289" s="117"/>
      <c r="L10289" s="99">
        <f>SUBTOTAL(9,L10290:L10296)</f>
        <v>0</v>
      </c>
      <c r="M10289" s="117"/>
      <c r="N10289" s="99">
        <f>SUBTOTAL(9,N10290:N10296)</f>
        <v>0</v>
      </c>
      <c r="O10289" s="119"/>
      <c r="P10289" s="98">
        <f>SUBTOTAL(9,P10290:P10296)</f>
        <v>0</v>
      </c>
      <c r="Q10289" s="98">
        <f>SUBTOTAL(9,Q10290:Q10296)</f>
        <v>0</v>
      </c>
      <c r="R10289" s="115"/>
      <c r="S10289" s="115"/>
      <c r="T10289" s="100">
        <f>SUBTOTAL(9,T10290:T10296)</f>
        <v>2</v>
      </c>
      <c r="U10289" s="6"/>
      <c r="V10289" s="8"/>
      <c r="W10289" s="8"/>
      <c r="X10289" s="60"/>
    </row>
    <row r="10290" spans="1:27" ht="22.5" outlineLevel="4" x14ac:dyDescent="0.2">
      <c r="A10290" s="4"/>
      <c r="B10290" s="120"/>
      <c r="C10290" s="121">
        <v>1</v>
      </c>
      <c r="D10290" s="122" t="s">
        <v>534</v>
      </c>
      <c r="E10290" s="123" t="s">
        <v>4383</v>
      </c>
      <c r="F10290" s="124" t="s">
        <v>4384</v>
      </c>
      <c r="G10290" s="122" t="s">
        <v>724</v>
      </c>
      <c r="H10290" s="125">
        <v>21</v>
      </c>
      <c r="I10290" s="126">
        <v>0</v>
      </c>
      <c r="J10290" s="127">
        <f>H10290*I10290</f>
        <v>0</v>
      </c>
      <c r="K10290" s="125"/>
      <c r="L10290" s="125">
        <f>H10290*K10290</f>
        <v>0</v>
      </c>
      <c r="M10290" s="125"/>
      <c r="N10290" s="125">
        <f>H10290*M10290</f>
        <v>0</v>
      </c>
      <c r="O10290" s="127">
        <v>15</v>
      </c>
      <c r="P10290" s="127">
        <f>J10290*(O10290/100)</f>
        <v>0</v>
      </c>
      <c r="Q10290" s="127">
        <f>J10290+P10290</f>
        <v>0</v>
      </c>
      <c r="R10290" s="128"/>
      <c r="S10290" s="128" t="s">
        <v>538</v>
      </c>
      <c r="T10290" s="129">
        <v>1</v>
      </c>
      <c r="U10290" s="8"/>
      <c r="V10290" s="8"/>
      <c r="W10290" s="8"/>
      <c r="X10290" s="60"/>
    </row>
    <row r="10291" spans="1:27" ht="9.75" outlineLevel="5" x14ac:dyDescent="0.2">
      <c r="A10291" s="130"/>
      <c r="B10291" s="131"/>
      <c r="C10291" s="131"/>
      <c r="D10291" s="132"/>
      <c r="E10291" s="136" t="s">
        <v>0</v>
      </c>
      <c r="F10291" s="159" t="s">
        <v>4385</v>
      </c>
      <c r="G10291" s="159"/>
      <c r="H10291" s="160"/>
      <c r="I10291" s="161"/>
      <c r="J10291" s="162"/>
      <c r="K10291" s="134"/>
      <c r="L10291" s="134"/>
      <c r="M10291" s="134"/>
      <c r="N10291" s="134"/>
      <c r="O10291" s="135"/>
      <c r="P10291" s="135"/>
      <c r="Q10291" s="135"/>
      <c r="R10291" s="132"/>
      <c r="S10291" s="132"/>
      <c r="T10291" s="131"/>
      <c r="U10291" s="6"/>
      <c r="V10291" s="8"/>
      <c r="W10291" s="8"/>
      <c r="X10291" s="133" t="str">
        <f>F10291</f>
        <v>Montáž svítidel s integrovaným zdrojem LED se zapojením vodičů interiérových přisazených stropních hranatých nebo kruhových, plochy přes 0,09 do 0,36 m2</v>
      </c>
      <c r="Y10291" s="9"/>
      <c r="AA10291" s="11"/>
    </row>
    <row r="10292" spans="1:27" ht="7.5" customHeight="1" outlineLevel="5" x14ac:dyDescent="0.15">
      <c r="B10292" s="69"/>
      <c r="C10292" s="69"/>
      <c r="D10292" s="60"/>
      <c r="E10292" s="60"/>
      <c r="F10292" s="61"/>
      <c r="G10292" s="60"/>
      <c r="H10292" s="65"/>
      <c r="I10292" s="105"/>
      <c r="J10292" s="63"/>
      <c r="K10292" s="65"/>
      <c r="L10292" s="65"/>
      <c r="M10292" s="65"/>
      <c r="N10292" s="65"/>
      <c r="O10292" s="63"/>
      <c r="P10292" s="63"/>
      <c r="Q10292" s="63"/>
      <c r="R10292" s="60"/>
      <c r="S10292" s="60"/>
      <c r="T10292" s="69"/>
      <c r="U10292" s="8"/>
      <c r="X10292" s="60"/>
    </row>
    <row r="10293" spans="1:27" ht="33.75" outlineLevel="4" x14ac:dyDescent="0.2">
      <c r="A10293" s="4"/>
      <c r="B10293" s="120"/>
      <c r="C10293" s="121">
        <v>2</v>
      </c>
      <c r="D10293" s="122" t="s">
        <v>760</v>
      </c>
      <c r="E10293" s="123" t="s">
        <v>760</v>
      </c>
      <c r="F10293" s="124" t="s">
        <v>4410</v>
      </c>
      <c r="G10293" s="122" t="s">
        <v>724</v>
      </c>
      <c r="H10293" s="125">
        <v>21</v>
      </c>
      <c r="I10293" s="126">
        <v>0</v>
      </c>
      <c r="J10293" s="127">
        <f>H10293*I10293</f>
        <v>0</v>
      </c>
      <c r="K10293" s="125"/>
      <c r="L10293" s="125">
        <f>H10293*K10293</f>
        <v>0</v>
      </c>
      <c r="M10293" s="125"/>
      <c r="N10293" s="125">
        <f>H10293*M10293</f>
        <v>0</v>
      </c>
      <c r="O10293" s="127">
        <v>15</v>
      </c>
      <c r="P10293" s="127">
        <f>J10293*(O10293/100)</f>
        <v>0</v>
      </c>
      <c r="Q10293" s="127">
        <f>J10293+P10293</f>
        <v>0</v>
      </c>
      <c r="R10293" s="128"/>
      <c r="S10293" s="128" t="s">
        <v>776</v>
      </c>
      <c r="T10293" s="129">
        <v>1</v>
      </c>
      <c r="U10293" s="8"/>
      <c r="V10293" s="8"/>
      <c r="W10293" s="8"/>
      <c r="X10293" s="60"/>
    </row>
    <row r="10294" spans="1:27" ht="9.75" outlineLevel="5" x14ac:dyDescent="0.2">
      <c r="A10294" s="130"/>
      <c r="B10294" s="131"/>
      <c r="C10294" s="131"/>
      <c r="D10294" s="132"/>
      <c r="E10294" s="136" t="s">
        <v>0</v>
      </c>
      <c r="F10294" s="159" t="s">
        <v>763</v>
      </c>
      <c r="G10294" s="159"/>
      <c r="H10294" s="160"/>
      <c r="I10294" s="161"/>
      <c r="J10294" s="162"/>
      <c r="K10294" s="134"/>
      <c r="L10294" s="134"/>
      <c r="M10294" s="134"/>
      <c r="N10294" s="134"/>
      <c r="O10294" s="135"/>
      <c r="P10294" s="135"/>
      <c r="Q10294" s="135"/>
      <c r="R10294" s="132"/>
      <c r="S10294" s="132"/>
      <c r="T10294" s="131"/>
      <c r="U10294" s="6"/>
      <c r="V10294" s="8"/>
      <c r="W10294" s="8"/>
      <c r="X10294" s="133" t="str">
        <f>F10294</f>
        <v>---</v>
      </c>
      <c r="Y10294" s="9"/>
      <c r="AA10294" s="11"/>
    </row>
    <row r="10295" spans="1:27" ht="7.5" customHeight="1" outlineLevel="5" x14ac:dyDescent="0.15">
      <c r="B10295" s="69"/>
      <c r="C10295" s="69"/>
      <c r="D10295" s="60"/>
      <c r="E10295" s="60"/>
      <c r="F10295" s="61"/>
      <c r="G10295" s="60"/>
      <c r="H10295" s="65"/>
      <c r="I10295" s="105"/>
      <c r="J10295" s="63"/>
      <c r="K10295" s="65"/>
      <c r="L10295" s="65"/>
      <c r="M10295" s="65"/>
      <c r="N10295" s="65"/>
      <c r="O10295" s="63"/>
      <c r="P10295" s="63"/>
      <c r="Q10295" s="63"/>
      <c r="R10295" s="60"/>
      <c r="S10295" s="60"/>
      <c r="T10295" s="69"/>
      <c r="U10295" s="8"/>
      <c r="X10295" s="60"/>
    </row>
    <row r="10296" spans="1:27" outlineLevel="4" x14ac:dyDescent="0.15">
      <c r="B10296" s="6"/>
      <c r="C10296" s="6"/>
      <c r="D10296" s="6"/>
      <c r="E10296" s="6"/>
      <c r="F10296" s="6"/>
      <c r="G10296" s="6"/>
      <c r="H10296" s="6"/>
      <c r="I10296" s="8"/>
      <c r="J10296" s="8"/>
      <c r="K10296" s="6"/>
      <c r="L10296" s="6"/>
      <c r="M10296" s="6"/>
      <c r="N10296" s="6"/>
      <c r="O10296" s="6"/>
      <c r="P10296" s="8"/>
      <c r="Q10296" s="8"/>
      <c r="R10296" s="8"/>
      <c r="S10296" s="6"/>
      <c r="T10296" s="6"/>
      <c r="X10296" s="6"/>
    </row>
    <row r="10297" spans="1:27" ht="11.25" outlineLevel="3" x14ac:dyDescent="0.2">
      <c r="A10297" s="96" t="s">
        <v>407</v>
      </c>
      <c r="B10297" s="100">
        <v>4</v>
      </c>
      <c r="C10297" s="114"/>
      <c r="D10297" s="115" t="s">
        <v>533</v>
      </c>
      <c r="E10297" s="115"/>
      <c r="F10297" s="116" t="s">
        <v>408</v>
      </c>
      <c r="G10297" s="115"/>
      <c r="H10297" s="117"/>
      <c r="I10297" s="118"/>
      <c r="J10297" s="98">
        <f>SUBTOTAL(9,J10298:J10304)</f>
        <v>0</v>
      </c>
      <c r="K10297" s="117"/>
      <c r="L10297" s="99">
        <f>SUBTOTAL(9,L10298:L10304)</f>
        <v>0</v>
      </c>
      <c r="M10297" s="117"/>
      <c r="N10297" s="99">
        <f>SUBTOTAL(9,N10298:N10304)</f>
        <v>0</v>
      </c>
      <c r="O10297" s="119"/>
      <c r="P10297" s="98">
        <f>SUBTOTAL(9,P10298:P10304)</f>
        <v>0</v>
      </c>
      <c r="Q10297" s="98">
        <f>SUBTOTAL(9,Q10298:Q10304)</f>
        <v>0</v>
      </c>
      <c r="R10297" s="115"/>
      <c r="S10297" s="115"/>
      <c r="T10297" s="100">
        <f>SUBTOTAL(9,T10298:T10304)</f>
        <v>2</v>
      </c>
      <c r="U10297" s="6"/>
      <c r="V10297" s="8"/>
      <c r="W10297" s="8"/>
      <c r="X10297" s="60"/>
    </row>
    <row r="10298" spans="1:27" ht="22.5" outlineLevel="4" x14ac:dyDescent="0.2">
      <c r="A10298" s="4"/>
      <c r="B10298" s="120"/>
      <c r="C10298" s="121">
        <v>1</v>
      </c>
      <c r="D10298" s="122" t="s">
        <v>534</v>
      </c>
      <c r="E10298" s="123" t="s">
        <v>4383</v>
      </c>
      <c r="F10298" s="124" t="s">
        <v>4384</v>
      </c>
      <c r="G10298" s="122" t="s">
        <v>724</v>
      </c>
      <c r="H10298" s="125">
        <v>57</v>
      </c>
      <c r="I10298" s="126">
        <v>0</v>
      </c>
      <c r="J10298" s="127">
        <f>H10298*I10298</f>
        <v>0</v>
      </c>
      <c r="K10298" s="125"/>
      <c r="L10298" s="125">
        <f>H10298*K10298</f>
        <v>0</v>
      </c>
      <c r="M10298" s="125"/>
      <c r="N10298" s="125">
        <f>H10298*M10298</f>
        <v>0</v>
      </c>
      <c r="O10298" s="127">
        <v>15</v>
      </c>
      <c r="P10298" s="127">
        <f>J10298*(O10298/100)</f>
        <v>0</v>
      </c>
      <c r="Q10298" s="127">
        <f>J10298+P10298</f>
        <v>0</v>
      </c>
      <c r="R10298" s="128"/>
      <c r="S10298" s="128" t="s">
        <v>538</v>
      </c>
      <c r="T10298" s="129">
        <v>1</v>
      </c>
      <c r="U10298" s="8"/>
      <c r="V10298" s="8"/>
      <c r="W10298" s="8"/>
      <c r="X10298" s="60"/>
    </row>
    <row r="10299" spans="1:27" ht="9.75" outlineLevel="5" x14ac:dyDescent="0.2">
      <c r="A10299" s="130"/>
      <c r="B10299" s="131"/>
      <c r="C10299" s="131"/>
      <c r="D10299" s="132"/>
      <c r="E10299" s="136" t="s">
        <v>0</v>
      </c>
      <c r="F10299" s="159" t="s">
        <v>4385</v>
      </c>
      <c r="G10299" s="159"/>
      <c r="H10299" s="160"/>
      <c r="I10299" s="161"/>
      <c r="J10299" s="162"/>
      <c r="K10299" s="134"/>
      <c r="L10299" s="134"/>
      <c r="M10299" s="134"/>
      <c r="N10299" s="134"/>
      <c r="O10299" s="135"/>
      <c r="P10299" s="135"/>
      <c r="Q10299" s="135"/>
      <c r="R10299" s="132"/>
      <c r="S10299" s="132"/>
      <c r="T10299" s="131"/>
      <c r="U10299" s="6"/>
      <c r="V10299" s="8"/>
      <c r="W10299" s="8"/>
      <c r="X10299" s="133" t="str">
        <f>F10299</f>
        <v>Montáž svítidel s integrovaným zdrojem LED se zapojením vodičů interiérových přisazených stropních hranatých nebo kruhových, plochy přes 0,09 do 0,36 m2</v>
      </c>
      <c r="Y10299" s="9"/>
      <c r="AA10299" s="11"/>
    </row>
    <row r="10300" spans="1:27" ht="7.5" customHeight="1" outlineLevel="5" x14ac:dyDescent="0.15">
      <c r="B10300" s="69"/>
      <c r="C10300" s="69"/>
      <c r="D10300" s="60"/>
      <c r="E10300" s="60"/>
      <c r="F10300" s="61"/>
      <c r="G10300" s="60"/>
      <c r="H10300" s="65"/>
      <c r="I10300" s="105"/>
      <c r="J10300" s="63"/>
      <c r="K10300" s="65"/>
      <c r="L10300" s="65"/>
      <c r="M10300" s="65"/>
      <c r="N10300" s="65"/>
      <c r="O10300" s="63"/>
      <c r="P10300" s="63"/>
      <c r="Q10300" s="63"/>
      <c r="R10300" s="60"/>
      <c r="S10300" s="60"/>
      <c r="T10300" s="69"/>
      <c r="U10300" s="8"/>
      <c r="X10300" s="60"/>
    </row>
    <row r="10301" spans="1:27" ht="33.75" outlineLevel="4" x14ac:dyDescent="0.2">
      <c r="A10301" s="4"/>
      <c r="B10301" s="120"/>
      <c r="C10301" s="121">
        <v>2</v>
      </c>
      <c r="D10301" s="122" t="s">
        <v>760</v>
      </c>
      <c r="E10301" s="123" t="s">
        <v>4411</v>
      </c>
      <c r="F10301" s="124" t="s">
        <v>4412</v>
      </c>
      <c r="G10301" s="122" t="s">
        <v>724</v>
      </c>
      <c r="H10301" s="125">
        <v>57</v>
      </c>
      <c r="I10301" s="126">
        <v>0</v>
      </c>
      <c r="J10301" s="127">
        <f>H10301*I10301</f>
        <v>0</v>
      </c>
      <c r="K10301" s="125"/>
      <c r="L10301" s="125">
        <f>H10301*K10301</f>
        <v>0</v>
      </c>
      <c r="M10301" s="125"/>
      <c r="N10301" s="125">
        <f>H10301*M10301</f>
        <v>0</v>
      </c>
      <c r="O10301" s="127">
        <v>15</v>
      </c>
      <c r="P10301" s="127">
        <f>J10301*(O10301/100)</f>
        <v>0</v>
      </c>
      <c r="Q10301" s="127">
        <f>J10301+P10301</f>
        <v>0</v>
      </c>
      <c r="R10301" s="128"/>
      <c r="S10301" s="128" t="s">
        <v>776</v>
      </c>
      <c r="T10301" s="129">
        <v>1</v>
      </c>
      <c r="U10301" s="8"/>
      <c r="V10301" s="8"/>
      <c r="W10301" s="8"/>
      <c r="X10301" s="60"/>
    </row>
    <row r="10302" spans="1:27" ht="9.75" outlineLevel="5" x14ac:dyDescent="0.2">
      <c r="A10302" s="130"/>
      <c r="B10302" s="131"/>
      <c r="C10302" s="131"/>
      <c r="D10302" s="132"/>
      <c r="E10302" s="136" t="s">
        <v>0</v>
      </c>
      <c r="F10302" s="159" t="s">
        <v>763</v>
      </c>
      <c r="G10302" s="159"/>
      <c r="H10302" s="160"/>
      <c r="I10302" s="161"/>
      <c r="J10302" s="162"/>
      <c r="K10302" s="134"/>
      <c r="L10302" s="134"/>
      <c r="M10302" s="134"/>
      <c r="N10302" s="134"/>
      <c r="O10302" s="135"/>
      <c r="P10302" s="135"/>
      <c r="Q10302" s="135"/>
      <c r="R10302" s="132"/>
      <c r="S10302" s="132"/>
      <c r="T10302" s="131"/>
      <c r="U10302" s="6"/>
      <c r="V10302" s="8"/>
      <c r="W10302" s="8"/>
      <c r="X10302" s="133" t="str">
        <f>F10302</f>
        <v>---</v>
      </c>
      <c r="Y10302" s="9"/>
      <c r="AA10302" s="11"/>
    </row>
    <row r="10303" spans="1:27" ht="7.5" customHeight="1" outlineLevel="5" x14ac:dyDescent="0.15">
      <c r="B10303" s="69"/>
      <c r="C10303" s="69"/>
      <c r="D10303" s="60"/>
      <c r="E10303" s="60"/>
      <c r="F10303" s="61"/>
      <c r="G10303" s="60"/>
      <c r="H10303" s="65"/>
      <c r="I10303" s="105"/>
      <c r="J10303" s="63"/>
      <c r="K10303" s="65"/>
      <c r="L10303" s="65"/>
      <c r="M10303" s="65"/>
      <c r="N10303" s="65"/>
      <c r="O10303" s="63"/>
      <c r="P10303" s="63"/>
      <c r="Q10303" s="63"/>
      <c r="R10303" s="60"/>
      <c r="S10303" s="60"/>
      <c r="T10303" s="69"/>
      <c r="U10303" s="8"/>
      <c r="X10303" s="60"/>
    </row>
    <row r="10304" spans="1:27" outlineLevel="4" x14ac:dyDescent="0.15">
      <c r="B10304" s="6"/>
      <c r="C10304" s="6"/>
      <c r="D10304" s="6"/>
      <c r="E10304" s="6"/>
      <c r="F10304" s="6"/>
      <c r="G10304" s="6"/>
      <c r="H10304" s="6"/>
      <c r="I10304" s="8"/>
      <c r="J10304" s="8"/>
      <c r="K10304" s="6"/>
      <c r="L10304" s="6"/>
      <c r="M10304" s="6"/>
      <c r="N10304" s="6"/>
      <c r="O10304" s="6"/>
      <c r="P10304" s="8"/>
      <c r="Q10304" s="8"/>
      <c r="R10304" s="8"/>
      <c r="S10304" s="6"/>
      <c r="T10304" s="6"/>
      <c r="X10304" s="6"/>
    </row>
    <row r="10305" spans="1:27" ht="11.25" outlineLevel="3" x14ac:dyDescent="0.2">
      <c r="A10305" s="96" t="s">
        <v>409</v>
      </c>
      <c r="B10305" s="100">
        <v>4</v>
      </c>
      <c r="C10305" s="114"/>
      <c r="D10305" s="115" t="s">
        <v>533</v>
      </c>
      <c r="E10305" s="115"/>
      <c r="F10305" s="116" t="s">
        <v>410</v>
      </c>
      <c r="G10305" s="115"/>
      <c r="H10305" s="117"/>
      <c r="I10305" s="118"/>
      <c r="J10305" s="98">
        <f>SUBTOTAL(9,J10306:J10312)</f>
        <v>0</v>
      </c>
      <c r="K10305" s="117"/>
      <c r="L10305" s="99">
        <f>SUBTOTAL(9,L10306:L10312)</f>
        <v>0</v>
      </c>
      <c r="M10305" s="117"/>
      <c r="N10305" s="99">
        <f>SUBTOTAL(9,N10306:N10312)</f>
        <v>0</v>
      </c>
      <c r="O10305" s="119"/>
      <c r="P10305" s="98">
        <f>SUBTOTAL(9,P10306:P10312)</f>
        <v>0</v>
      </c>
      <c r="Q10305" s="98">
        <f>SUBTOTAL(9,Q10306:Q10312)</f>
        <v>0</v>
      </c>
      <c r="R10305" s="115"/>
      <c r="S10305" s="115"/>
      <c r="T10305" s="100">
        <f>SUBTOTAL(9,T10306:T10312)</f>
        <v>2</v>
      </c>
      <c r="U10305" s="6"/>
      <c r="V10305" s="8"/>
      <c r="W10305" s="8"/>
      <c r="X10305" s="60"/>
    </row>
    <row r="10306" spans="1:27" ht="22.5" outlineLevel="4" x14ac:dyDescent="0.2">
      <c r="A10306" s="4"/>
      <c r="B10306" s="120"/>
      <c r="C10306" s="121">
        <v>1</v>
      </c>
      <c r="D10306" s="122" t="s">
        <v>534</v>
      </c>
      <c r="E10306" s="123" t="s">
        <v>4413</v>
      </c>
      <c r="F10306" s="124" t="s">
        <v>4414</v>
      </c>
      <c r="G10306" s="122" t="s">
        <v>724</v>
      </c>
      <c r="H10306" s="125">
        <v>4</v>
      </c>
      <c r="I10306" s="126">
        <v>0</v>
      </c>
      <c r="J10306" s="127">
        <f>H10306*I10306</f>
        <v>0</v>
      </c>
      <c r="K10306" s="125"/>
      <c r="L10306" s="125">
        <f>H10306*K10306</f>
        <v>0</v>
      </c>
      <c r="M10306" s="125"/>
      <c r="N10306" s="125">
        <f>H10306*M10306</f>
        <v>0</v>
      </c>
      <c r="O10306" s="127">
        <v>15</v>
      </c>
      <c r="P10306" s="127">
        <f>J10306*(O10306/100)</f>
        <v>0</v>
      </c>
      <c r="Q10306" s="127">
        <f>J10306+P10306</f>
        <v>0</v>
      </c>
      <c r="R10306" s="128"/>
      <c r="S10306" s="128" t="s">
        <v>538</v>
      </c>
      <c r="T10306" s="129">
        <v>1</v>
      </c>
      <c r="U10306" s="8"/>
      <c r="V10306" s="8"/>
      <c r="W10306" s="8"/>
      <c r="X10306" s="60"/>
    </row>
    <row r="10307" spans="1:27" ht="9.75" outlineLevel="5" x14ac:dyDescent="0.2">
      <c r="A10307" s="130"/>
      <c r="B10307" s="131"/>
      <c r="C10307" s="131"/>
      <c r="D10307" s="132"/>
      <c r="E10307" s="136" t="s">
        <v>0</v>
      </c>
      <c r="F10307" s="159" t="s">
        <v>4415</v>
      </c>
      <c r="G10307" s="159"/>
      <c r="H10307" s="160"/>
      <c r="I10307" s="161"/>
      <c r="J10307" s="162"/>
      <c r="K10307" s="134"/>
      <c r="L10307" s="134"/>
      <c r="M10307" s="134"/>
      <c r="N10307" s="134"/>
      <c r="O10307" s="135"/>
      <c r="P10307" s="135"/>
      <c r="Q10307" s="135"/>
      <c r="R10307" s="132"/>
      <c r="S10307" s="132"/>
      <c r="T10307" s="131"/>
      <c r="U10307" s="6"/>
      <c r="V10307" s="8"/>
      <c r="W10307" s="8"/>
      <c r="X10307" s="133" t="str">
        <f>F10307</f>
        <v>Montáž svítidel s integrovaným zdrojem LED se zapojením vodičů interiérových přisazených nástěnných reflektorových se samostatným nebo integrovaným pohybovým čidlem</v>
      </c>
      <c r="Y10307" s="9"/>
      <c r="AA10307" s="11"/>
    </row>
    <row r="10308" spans="1:27" ht="7.5" customHeight="1" outlineLevel="5" x14ac:dyDescent="0.15">
      <c r="B10308" s="69"/>
      <c r="C10308" s="69"/>
      <c r="D10308" s="60"/>
      <c r="E10308" s="60"/>
      <c r="F10308" s="61"/>
      <c r="G10308" s="60"/>
      <c r="H10308" s="65"/>
      <c r="I10308" s="105"/>
      <c r="J10308" s="63"/>
      <c r="K10308" s="65"/>
      <c r="L10308" s="65"/>
      <c r="M10308" s="65"/>
      <c r="N10308" s="65"/>
      <c r="O10308" s="63"/>
      <c r="P10308" s="63"/>
      <c r="Q10308" s="63"/>
      <c r="R10308" s="60"/>
      <c r="S10308" s="60"/>
      <c r="T10308" s="69"/>
      <c r="U10308" s="8"/>
      <c r="X10308" s="60"/>
    </row>
    <row r="10309" spans="1:27" ht="33.75" outlineLevel="4" x14ac:dyDescent="0.2">
      <c r="A10309" s="4"/>
      <c r="B10309" s="120"/>
      <c r="C10309" s="121">
        <v>2</v>
      </c>
      <c r="D10309" s="122" t="s">
        <v>760</v>
      </c>
      <c r="E10309" s="123" t="s">
        <v>4416</v>
      </c>
      <c r="F10309" s="124" t="s">
        <v>4417</v>
      </c>
      <c r="G10309" s="122" t="s">
        <v>724</v>
      </c>
      <c r="H10309" s="125">
        <v>4</v>
      </c>
      <c r="I10309" s="126">
        <v>0</v>
      </c>
      <c r="J10309" s="127">
        <f>H10309*I10309</f>
        <v>0</v>
      </c>
      <c r="K10309" s="125"/>
      <c r="L10309" s="125">
        <f>H10309*K10309</f>
        <v>0</v>
      </c>
      <c r="M10309" s="125"/>
      <c r="N10309" s="125">
        <f>H10309*M10309</f>
        <v>0</v>
      </c>
      <c r="O10309" s="127">
        <v>15</v>
      </c>
      <c r="P10309" s="127">
        <f>J10309*(O10309/100)</f>
        <v>0</v>
      </c>
      <c r="Q10309" s="127">
        <f>J10309+P10309</f>
        <v>0</v>
      </c>
      <c r="R10309" s="128"/>
      <c r="S10309" s="128" t="s">
        <v>776</v>
      </c>
      <c r="T10309" s="129">
        <v>1</v>
      </c>
      <c r="U10309" s="8"/>
      <c r="V10309" s="8"/>
      <c r="W10309" s="8"/>
      <c r="X10309" s="60"/>
    </row>
    <row r="10310" spans="1:27" ht="9.75" outlineLevel="5" x14ac:dyDescent="0.2">
      <c r="A10310" s="130"/>
      <c r="B10310" s="131"/>
      <c r="C10310" s="131"/>
      <c r="D10310" s="132"/>
      <c r="E10310" s="136" t="s">
        <v>0</v>
      </c>
      <c r="F10310" s="159" t="s">
        <v>763</v>
      </c>
      <c r="G10310" s="159"/>
      <c r="H10310" s="160"/>
      <c r="I10310" s="161"/>
      <c r="J10310" s="162"/>
      <c r="K10310" s="134"/>
      <c r="L10310" s="134"/>
      <c r="M10310" s="134"/>
      <c r="N10310" s="134"/>
      <c r="O10310" s="135"/>
      <c r="P10310" s="135"/>
      <c r="Q10310" s="135"/>
      <c r="R10310" s="132"/>
      <c r="S10310" s="132"/>
      <c r="T10310" s="131"/>
      <c r="U10310" s="6"/>
      <c r="V10310" s="8"/>
      <c r="W10310" s="8"/>
      <c r="X10310" s="133" t="str">
        <f>F10310</f>
        <v>---</v>
      </c>
      <c r="Y10310" s="9"/>
      <c r="AA10310" s="11"/>
    </row>
    <row r="10311" spans="1:27" ht="7.5" customHeight="1" outlineLevel="5" x14ac:dyDescent="0.15">
      <c r="B10311" s="69"/>
      <c r="C10311" s="69"/>
      <c r="D10311" s="60"/>
      <c r="E10311" s="60"/>
      <c r="F10311" s="61"/>
      <c r="G10311" s="60"/>
      <c r="H10311" s="65"/>
      <c r="I10311" s="105"/>
      <c r="J10311" s="63"/>
      <c r="K10311" s="65"/>
      <c r="L10311" s="65"/>
      <c r="M10311" s="65"/>
      <c r="N10311" s="65"/>
      <c r="O10311" s="63"/>
      <c r="P10311" s="63"/>
      <c r="Q10311" s="63"/>
      <c r="R10311" s="60"/>
      <c r="S10311" s="60"/>
      <c r="T10311" s="69"/>
      <c r="U10311" s="8"/>
      <c r="X10311" s="60"/>
    </row>
    <row r="10312" spans="1:27" outlineLevel="4" x14ac:dyDescent="0.15">
      <c r="B10312" s="6"/>
      <c r="C10312" s="6"/>
      <c r="D10312" s="6"/>
      <c r="E10312" s="6"/>
      <c r="F10312" s="6"/>
      <c r="G10312" s="6"/>
      <c r="H10312" s="6"/>
      <c r="I10312" s="8"/>
      <c r="J10312" s="8"/>
      <c r="K10312" s="6"/>
      <c r="L10312" s="6"/>
      <c r="M10312" s="6"/>
      <c r="N10312" s="6"/>
      <c r="O10312" s="6"/>
      <c r="P10312" s="8"/>
      <c r="Q10312" s="8"/>
      <c r="R10312" s="8"/>
      <c r="S10312" s="6"/>
      <c r="T10312" s="6"/>
      <c r="X10312" s="6"/>
    </row>
    <row r="10313" spans="1:27" ht="11.25" outlineLevel="3" x14ac:dyDescent="0.2">
      <c r="A10313" s="96" t="s">
        <v>411</v>
      </c>
      <c r="B10313" s="100">
        <v>4</v>
      </c>
      <c r="C10313" s="114"/>
      <c r="D10313" s="115" t="s">
        <v>533</v>
      </c>
      <c r="E10313" s="115"/>
      <c r="F10313" s="116" t="s">
        <v>412</v>
      </c>
      <c r="G10313" s="115"/>
      <c r="H10313" s="117"/>
      <c r="I10313" s="118"/>
      <c r="J10313" s="98">
        <f>SUBTOTAL(9,J10314:J10320)</f>
        <v>0</v>
      </c>
      <c r="K10313" s="117"/>
      <c r="L10313" s="99">
        <f>SUBTOTAL(9,L10314:L10320)</f>
        <v>0</v>
      </c>
      <c r="M10313" s="117"/>
      <c r="N10313" s="99">
        <f>SUBTOTAL(9,N10314:N10320)</f>
        <v>0</v>
      </c>
      <c r="O10313" s="119"/>
      <c r="P10313" s="98">
        <f>SUBTOTAL(9,P10314:P10320)</f>
        <v>0</v>
      </c>
      <c r="Q10313" s="98">
        <f>SUBTOTAL(9,Q10314:Q10320)</f>
        <v>0</v>
      </c>
      <c r="R10313" s="115"/>
      <c r="S10313" s="115"/>
      <c r="T10313" s="100">
        <f>SUBTOTAL(9,T10314:T10320)</f>
        <v>2</v>
      </c>
      <c r="U10313" s="6"/>
      <c r="V10313" s="8"/>
      <c r="W10313" s="8"/>
      <c r="X10313" s="60"/>
    </row>
    <row r="10314" spans="1:27" ht="22.5" outlineLevel="4" x14ac:dyDescent="0.2">
      <c r="A10314" s="4"/>
      <c r="B10314" s="120"/>
      <c r="C10314" s="121">
        <v>1</v>
      </c>
      <c r="D10314" s="122" t="s">
        <v>534</v>
      </c>
      <c r="E10314" s="123" t="s">
        <v>4405</v>
      </c>
      <c r="F10314" s="124" t="s">
        <v>4406</v>
      </c>
      <c r="G10314" s="122" t="s">
        <v>724</v>
      </c>
      <c r="H10314" s="125">
        <v>28</v>
      </c>
      <c r="I10314" s="126">
        <v>0</v>
      </c>
      <c r="J10314" s="127">
        <f>H10314*I10314</f>
        <v>0</v>
      </c>
      <c r="K10314" s="125"/>
      <c r="L10314" s="125">
        <f>H10314*K10314</f>
        <v>0</v>
      </c>
      <c r="M10314" s="125"/>
      <c r="N10314" s="125">
        <f>H10314*M10314</f>
        <v>0</v>
      </c>
      <c r="O10314" s="127">
        <v>15</v>
      </c>
      <c r="P10314" s="127">
        <f>J10314*(O10314/100)</f>
        <v>0</v>
      </c>
      <c r="Q10314" s="127">
        <f>J10314+P10314</f>
        <v>0</v>
      </c>
      <c r="R10314" s="128"/>
      <c r="S10314" s="128" t="s">
        <v>538</v>
      </c>
      <c r="T10314" s="129">
        <v>1</v>
      </c>
      <c r="U10314" s="8"/>
      <c r="V10314" s="8"/>
      <c r="W10314" s="8"/>
      <c r="X10314" s="60"/>
    </row>
    <row r="10315" spans="1:27" ht="9.75" outlineLevel="5" x14ac:dyDescent="0.2">
      <c r="A10315" s="130"/>
      <c r="B10315" s="131"/>
      <c r="C10315" s="131"/>
      <c r="D10315" s="132"/>
      <c r="E10315" s="136" t="s">
        <v>0</v>
      </c>
      <c r="F10315" s="159" t="s">
        <v>4407</v>
      </c>
      <c r="G10315" s="159"/>
      <c r="H10315" s="160"/>
      <c r="I10315" s="161"/>
      <c r="J10315" s="162"/>
      <c r="K10315" s="134"/>
      <c r="L10315" s="134"/>
      <c r="M10315" s="134"/>
      <c r="N10315" s="134"/>
      <c r="O10315" s="135"/>
      <c r="P10315" s="135"/>
      <c r="Q10315" s="135"/>
      <c r="R10315" s="132"/>
      <c r="S10315" s="132"/>
      <c r="T10315" s="131"/>
      <c r="U10315" s="6"/>
      <c r="V10315" s="8"/>
      <c r="W10315" s="8"/>
      <c r="X10315" s="133" t="str">
        <f>F10315</f>
        <v>Montáž svítidel s integrovaným zdrojem LED se zapojením vodičů interiérových přisazených nástěnných hranatých nebo kruhových, plochy přes 0,09 do 0,36 m2</v>
      </c>
      <c r="Y10315" s="9"/>
      <c r="AA10315" s="11"/>
    </row>
    <row r="10316" spans="1:27" ht="7.5" customHeight="1" outlineLevel="5" x14ac:dyDescent="0.15">
      <c r="B10316" s="69"/>
      <c r="C10316" s="69"/>
      <c r="D10316" s="60"/>
      <c r="E10316" s="60"/>
      <c r="F10316" s="61"/>
      <c r="G10316" s="60"/>
      <c r="H10316" s="65"/>
      <c r="I10316" s="105"/>
      <c r="J10316" s="63"/>
      <c r="K10316" s="65"/>
      <c r="L10316" s="65"/>
      <c r="M10316" s="65"/>
      <c r="N10316" s="65"/>
      <c r="O10316" s="63"/>
      <c r="P10316" s="63"/>
      <c r="Q10316" s="63"/>
      <c r="R10316" s="60"/>
      <c r="S10316" s="60"/>
      <c r="T10316" s="69"/>
      <c r="U10316" s="8"/>
      <c r="X10316" s="60"/>
    </row>
    <row r="10317" spans="1:27" ht="33.75" outlineLevel="4" x14ac:dyDescent="0.2">
      <c r="A10317" s="4"/>
      <c r="B10317" s="120"/>
      <c r="C10317" s="121">
        <v>2</v>
      </c>
      <c r="D10317" s="122" t="s">
        <v>760</v>
      </c>
      <c r="E10317" s="123" t="s">
        <v>4418</v>
      </c>
      <c r="F10317" s="124" t="s">
        <v>4419</v>
      </c>
      <c r="G10317" s="122" t="s">
        <v>724</v>
      </c>
      <c r="H10317" s="125">
        <v>28</v>
      </c>
      <c r="I10317" s="126">
        <v>0</v>
      </c>
      <c r="J10317" s="127">
        <f>H10317*I10317</f>
        <v>0</v>
      </c>
      <c r="K10317" s="125"/>
      <c r="L10317" s="125">
        <f>H10317*K10317</f>
        <v>0</v>
      </c>
      <c r="M10317" s="125"/>
      <c r="N10317" s="125">
        <f>H10317*M10317</f>
        <v>0</v>
      </c>
      <c r="O10317" s="127">
        <v>15</v>
      </c>
      <c r="P10317" s="127">
        <f>J10317*(O10317/100)</f>
        <v>0</v>
      </c>
      <c r="Q10317" s="127">
        <f>J10317+P10317</f>
        <v>0</v>
      </c>
      <c r="R10317" s="128"/>
      <c r="S10317" s="128" t="s">
        <v>776</v>
      </c>
      <c r="T10317" s="129">
        <v>1</v>
      </c>
      <c r="U10317" s="8"/>
      <c r="V10317" s="8"/>
      <c r="W10317" s="8"/>
      <c r="X10317" s="60"/>
    </row>
    <row r="10318" spans="1:27" ht="9.75" outlineLevel="5" x14ac:dyDescent="0.2">
      <c r="A10318" s="130"/>
      <c r="B10318" s="131"/>
      <c r="C10318" s="131"/>
      <c r="D10318" s="132"/>
      <c r="E10318" s="136" t="s">
        <v>0</v>
      </c>
      <c r="F10318" s="159" t="s">
        <v>763</v>
      </c>
      <c r="G10318" s="159"/>
      <c r="H10318" s="160"/>
      <c r="I10318" s="161"/>
      <c r="J10318" s="162"/>
      <c r="K10318" s="134"/>
      <c r="L10318" s="134"/>
      <c r="M10318" s="134"/>
      <c r="N10318" s="134"/>
      <c r="O10318" s="135"/>
      <c r="P10318" s="135"/>
      <c r="Q10318" s="135"/>
      <c r="R10318" s="132"/>
      <c r="S10318" s="132"/>
      <c r="T10318" s="131"/>
      <c r="U10318" s="6"/>
      <c r="V10318" s="8"/>
      <c r="W10318" s="8"/>
      <c r="X10318" s="133" t="str">
        <f>F10318</f>
        <v>---</v>
      </c>
      <c r="Y10318" s="9"/>
      <c r="AA10318" s="11"/>
    </row>
    <row r="10319" spans="1:27" ht="7.5" customHeight="1" outlineLevel="5" x14ac:dyDescent="0.15">
      <c r="B10319" s="69"/>
      <c r="C10319" s="69"/>
      <c r="D10319" s="60"/>
      <c r="E10319" s="60"/>
      <c r="F10319" s="61"/>
      <c r="G10319" s="60"/>
      <c r="H10319" s="65"/>
      <c r="I10319" s="105"/>
      <c r="J10319" s="63"/>
      <c r="K10319" s="65"/>
      <c r="L10319" s="65"/>
      <c r="M10319" s="65"/>
      <c r="N10319" s="65"/>
      <c r="O10319" s="63"/>
      <c r="P10319" s="63"/>
      <c r="Q10319" s="63"/>
      <c r="R10319" s="60"/>
      <c r="S10319" s="60"/>
      <c r="T10319" s="69"/>
      <c r="U10319" s="8"/>
      <c r="X10319" s="60"/>
    </row>
    <row r="10320" spans="1:27" outlineLevel="4" x14ac:dyDescent="0.15">
      <c r="B10320" s="6"/>
      <c r="C10320" s="6"/>
      <c r="D10320" s="6"/>
      <c r="E10320" s="6"/>
      <c r="F10320" s="6"/>
      <c r="G10320" s="6"/>
      <c r="H10320" s="6"/>
      <c r="I10320" s="8"/>
      <c r="J10320" s="8"/>
      <c r="K10320" s="6"/>
      <c r="L10320" s="6"/>
      <c r="M10320" s="6"/>
      <c r="N10320" s="6"/>
      <c r="O10320" s="6"/>
      <c r="P10320" s="8"/>
      <c r="Q10320" s="8"/>
      <c r="R10320" s="8"/>
      <c r="S10320" s="6"/>
      <c r="T10320" s="6"/>
      <c r="X10320" s="6"/>
    </row>
    <row r="10321" spans="1:27" ht="11.25" outlineLevel="3" x14ac:dyDescent="0.2">
      <c r="A10321" s="96" t="s">
        <v>413</v>
      </c>
      <c r="B10321" s="100">
        <v>4</v>
      </c>
      <c r="C10321" s="114"/>
      <c r="D10321" s="115" t="s">
        <v>533</v>
      </c>
      <c r="E10321" s="115"/>
      <c r="F10321" s="116" t="s">
        <v>414</v>
      </c>
      <c r="G10321" s="115"/>
      <c r="H10321" s="117"/>
      <c r="I10321" s="118"/>
      <c r="J10321" s="98">
        <f>SUBTOTAL(9,J10322:J10328)</f>
        <v>0</v>
      </c>
      <c r="K10321" s="117"/>
      <c r="L10321" s="99">
        <f>SUBTOTAL(9,L10322:L10328)</f>
        <v>0</v>
      </c>
      <c r="M10321" s="117"/>
      <c r="N10321" s="99">
        <f>SUBTOTAL(9,N10322:N10328)</f>
        <v>0</v>
      </c>
      <c r="O10321" s="119"/>
      <c r="P10321" s="98">
        <f>SUBTOTAL(9,P10322:P10328)</f>
        <v>0</v>
      </c>
      <c r="Q10321" s="98">
        <f>SUBTOTAL(9,Q10322:Q10328)</f>
        <v>0</v>
      </c>
      <c r="R10321" s="115"/>
      <c r="S10321" s="115"/>
      <c r="T10321" s="100">
        <f>SUBTOTAL(9,T10322:T10328)</f>
        <v>2</v>
      </c>
      <c r="U10321" s="6"/>
      <c r="V10321" s="8"/>
      <c r="W10321" s="8"/>
      <c r="X10321" s="60"/>
    </row>
    <row r="10322" spans="1:27" ht="11.25" outlineLevel="4" x14ac:dyDescent="0.2">
      <c r="A10322" s="4"/>
      <c r="B10322" s="120"/>
      <c r="C10322" s="121">
        <v>1</v>
      </c>
      <c r="D10322" s="122" t="s">
        <v>534</v>
      </c>
      <c r="E10322" s="123" t="s">
        <v>4420</v>
      </c>
      <c r="F10322" s="124" t="s">
        <v>4421</v>
      </c>
      <c r="G10322" s="122" t="s">
        <v>724</v>
      </c>
      <c r="H10322" s="125">
        <v>12</v>
      </c>
      <c r="I10322" s="126">
        <v>0</v>
      </c>
      <c r="J10322" s="127">
        <f>H10322*I10322</f>
        <v>0</v>
      </c>
      <c r="K10322" s="125"/>
      <c r="L10322" s="125">
        <f>H10322*K10322</f>
        <v>0</v>
      </c>
      <c r="M10322" s="125"/>
      <c r="N10322" s="125">
        <f>H10322*M10322</f>
        <v>0</v>
      </c>
      <c r="O10322" s="127">
        <v>15</v>
      </c>
      <c r="P10322" s="127">
        <f>J10322*(O10322/100)</f>
        <v>0</v>
      </c>
      <c r="Q10322" s="127">
        <f>J10322+P10322</f>
        <v>0</v>
      </c>
      <c r="R10322" s="128"/>
      <c r="S10322" s="128" t="s">
        <v>538</v>
      </c>
      <c r="T10322" s="129">
        <v>1</v>
      </c>
      <c r="U10322" s="8"/>
      <c r="V10322" s="8"/>
      <c r="W10322" s="8"/>
      <c r="X10322" s="60"/>
    </row>
    <row r="10323" spans="1:27" ht="9.75" outlineLevel="5" x14ac:dyDescent="0.2">
      <c r="A10323" s="130"/>
      <c r="B10323" s="131"/>
      <c r="C10323" s="131"/>
      <c r="D10323" s="132"/>
      <c r="E10323" s="136" t="s">
        <v>0</v>
      </c>
      <c r="F10323" s="159" t="s">
        <v>4422</v>
      </c>
      <c r="G10323" s="159"/>
      <c r="H10323" s="160"/>
      <c r="I10323" s="161"/>
      <c r="J10323" s="162"/>
      <c r="K10323" s="134"/>
      <c r="L10323" s="134"/>
      <c r="M10323" s="134"/>
      <c r="N10323" s="134"/>
      <c r="O10323" s="135"/>
      <c r="P10323" s="135"/>
      <c r="Q10323" s="135"/>
      <c r="R10323" s="132"/>
      <c r="S10323" s="132"/>
      <c r="T10323" s="131"/>
      <c r="U10323" s="6"/>
      <c r="V10323" s="8"/>
      <c r="W10323" s="8"/>
      <c r="X10323" s="133" t="str">
        <f>F10323</f>
        <v>Montáž svítidel s integrovaným zdrojem LED se zapojením vodičů průmyslových přisazených stropních</v>
      </c>
      <c r="Y10323" s="9"/>
      <c r="AA10323" s="11"/>
    </row>
    <row r="10324" spans="1:27" ht="7.5" customHeight="1" outlineLevel="5" x14ac:dyDescent="0.15">
      <c r="B10324" s="69"/>
      <c r="C10324" s="69"/>
      <c r="D10324" s="60"/>
      <c r="E10324" s="60"/>
      <c r="F10324" s="61"/>
      <c r="G10324" s="60"/>
      <c r="H10324" s="65"/>
      <c r="I10324" s="105"/>
      <c r="J10324" s="63"/>
      <c r="K10324" s="65"/>
      <c r="L10324" s="65"/>
      <c r="M10324" s="65"/>
      <c r="N10324" s="65"/>
      <c r="O10324" s="63"/>
      <c r="P10324" s="63"/>
      <c r="Q10324" s="63"/>
      <c r="R10324" s="60"/>
      <c r="S10324" s="60"/>
      <c r="T10324" s="69"/>
      <c r="U10324" s="8"/>
      <c r="X10324" s="60"/>
    </row>
    <row r="10325" spans="1:27" ht="33.75" outlineLevel="4" x14ac:dyDescent="0.2">
      <c r="A10325" s="4"/>
      <c r="B10325" s="120"/>
      <c r="C10325" s="121">
        <v>2</v>
      </c>
      <c r="D10325" s="122" t="s">
        <v>760</v>
      </c>
      <c r="E10325" s="123" t="s">
        <v>4423</v>
      </c>
      <c r="F10325" s="124" t="s">
        <v>4424</v>
      </c>
      <c r="G10325" s="122" t="s">
        <v>724</v>
      </c>
      <c r="H10325" s="125">
        <v>12</v>
      </c>
      <c r="I10325" s="126">
        <v>0</v>
      </c>
      <c r="J10325" s="127">
        <f>H10325*I10325</f>
        <v>0</v>
      </c>
      <c r="K10325" s="125"/>
      <c r="L10325" s="125">
        <f>H10325*K10325</f>
        <v>0</v>
      </c>
      <c r="M10325" s="125"/>
      <c r="N10325" s="125">
        <f>H10325*M10325</f>
        <v>0</v>
      </c>
      <c r="O10325" s="127">
        <v>15</v>
      </c>
      <c r="P10325" s="127">
        <f>J10325*(O10325/100)</f>
        <v>0</v>
      </c>
      <c r="Q10325" s="127">
        <f>J10325+P10325</f>
        <v>0</v>
      </c>
      <c r="R10325" s="128"/>
      <c r="S10325" s="128" t="s">
        <v>776</v>
      </c>
      <c r="T10325" s="129">
        <v>1</v>
      </c>
      <c r="U10325" s="8"/>
      <c r="V10325" s="8"/>
      <c r="W10325" s="8"/>
      <c r="X10325" s="60"/>
    </row>
    <row r="10326" spans="1:27" ht="9.75" outlineLevel="5" x14ac:dyDescent="0.2">
      <c r="A10326" s="130"/>
      <c r="B10326" s="131"/>
      <c r="C10326" s="131"/>
      <c r="D10326" s="132"/>
      <c r="E10326" s="136" t="s">
        <v>0</v>
      </c>
      <c r="F10326" s="159" t="s">
        <v>763</v>
      </c>
      <c r="G10326" s="159"/>
      <c r="H10326" s="160"/>
      <c r="I10326" s="161"/>
      <c r="J10326" s="162"/>
      <c r="K10326" s="134"/>
      <c r="L10326" s="134"/>
      <c r="M10326" s="134"/>
      <c r="N10326" s="134"/>
      <c r="O10326" s="135"/>
      <c r="P10326" s="135"/>
      <c r="Q10326" s="135"/>
      <c r="R10326" s="132"/>
      <c r="S10326" s="132"/>
      <c r="T10326" s="131"/>
      <c r="U10326" s="6"/>
      <c r="V10326" s="8"/>
      <c r="W10326" s="8"/>
      <c r="X10326" s="133" t="str">
        <f>F10326</f>
        <v>---</v>
      </c>
      <c r="Y10326" s="9"/>
      <c r="AA10326" s="11"/>
    </row>
    <row r="10327" spans="1:27" ht="7.5" customHeight="1" outlineLevel="5" x14ac:dyDescent="0.15">
      <c r="B10327" s="69"/>
      <c r="C10327" s="69"/>
      <c r="D10327" s="60"/>
      <c r="E10327" s="60"/>
      <c r="F10327" s="61"/>
      <c r="G10327" s="60"/>
      <c r="H10327" s="65"/>
      <c r="I10327" s="105"/>
      <c r="J10327" s="63"/>
      <c r="K10327" s="65"/>
      <c r="L10327" s="65"/>
      <c r="M10327" s="65"/>
      <c r="N10327" s="65"/>
      <c r="O10327" s="63"/>
      <c r="P10327" s="63"/>
      <c r="Q10327" s="63"/>
      <c r="R10327" s="60"/>
      <c r="S10327" s="60"/>
      <c r="T10327" s="69"/>
      <c r="U10327" s="8"/>
      <c r="X10327" s="60"/>
    </row>
    <row r="10328" spans="1:27" outlineLevel="4" x14ac:dyDescent="0.15">
      <c r="B10328" s="6"/>
      <c r="C10328" s="6"/>
      <c r="D10328" s="6"/>
      <c r="E10328" s="6"/>
      <c r="F10328" s="6"/>
      <c r="G10328" s="6"/>
      <c r="H10328" s="6"/>
      <c r="I10328" s="8"/>
      <c r="J10328" s="8"/>
      <c r="K10328" s="6"/>
      <c r="L10328" s="6"/>
      <c r="M10328" s="6"/>
      <c r="N10328" s="6"/>
      <c r="O10328" s="6"/>
      <c r="P10328" s="8"/>
      <c r="Q10328" s="8"/>
      <c r="R10328" s="8"/>
      <c r="S10328" s="6"/>
      <c r="T10328" s="6"/>
      <c r="X10328" s="6"/>
    </row>
    <row r="10329" spans="1:27" ht="11.25" outlineLevel="3" x14ac:dyDescent="0.2">
      <c r="A10329" s="96" t="s">
        <v>415</v>
      </c>
      <c r="B10329" s="100">
        <v>4</v>
      </c>
      <c r="C10329" s="114"/>
      <c r="D10329" s="115" t="s">
        <v>533</v>
      </c>
      <c r="E10329" s="115"/>
      <c r="F10329" s="116" t="s">
        <v>416</v>
      </c>
      <c r="G10329" s="115"/>
      <c r="H10329" s="117"/>
      <c r="I10329" s="118"/>
      <c r="J10329" s="98">
        <f>SUBTOTAL(9,J10330:J10336)</f>
        <v>0</v>
      </c>
      <c r="K10329" s="117"/>
      <c r="L10329" s="99">
        <f>SUBTOTAL(9,L10330:L10336)</f>
        <v>0</v>
      </c>
      <c r="M10329" s="117"/>
      <c r="N10329" s="99">
        <f>SUBTOTAL(9,N10330:N10336)</f>
        <v>0</v>
      </c>
      <c r="O10329" s="119"/>
      <c r="P10329" s="98">
        <f>SUBTOTAL(9,P10330:P10336)</f>
        <v>0</v>
      </c>
      <c r="Q10329" s="98">
        <f>SUBTOTAL(9,Q10330:Q10336)</f>
        <v>0</v>
      </c>
      <c r="R10329" s="115"/>
      <c r="S10329" s="115"/>
      <c r="T10329" s="100">
        <f>SUBTOTAL(9,T10330:T10336)</f>
        <v>2</v>
      </c>
      <c r="U10329" s="6"/>
      <c r="V10329" s="8"/>
      <c r="W10329" s="8"/>
      <c r="X10329" s="60"/>
    </row>
    <row r="10330" spans="1:27" ht="11.25" outlineLevel="4" x14ac:dyDescent="0.2">
      <c r="A10330" s="4"/>
      <c r="B10330" s="120"/>
      <c r="C10330" s="121">
        <v>1</v>
      </c>
      <c r="D10330" s="122" t="s">
        <v>534</v>
      </c>
      <c r="E10330" s="123" t="s">
        <v>4420</v>
      </c>
      <c r="F10330" s="124" t="s">
        <v>4421</v>
      </c>
      <c r="G10330" s="122" t="s">
        <v>724</v>
      </c>
      <c r="H10330" s="125">
        <v>12</v>
      </c>
      <c r="I10330" s="126">
        <v>0</v>
      </c>
      <c r="J10330" s="127">
        <f>H10330*I10330</f>
        <v>0</v>
      </c>
      <c r="K10330" s="125"/>
      <c r="L10330" s="125">
        <f>H10330*K10330</f>
        <v>0</v>
      </c>
      <c r="M10330" s="125"/>
      <c r="N10330" s="125">
        <f>H10330*M10330</f>
        <v>0</v>
      </c>
      <c r="O10330" s="127">
        <v>15</v>
      </c>
      <c r="P10330" s="127">
        <f>J10330*(O10330/100)</f>
        <v>0</v>
      </c>
      <c r="Q10330" s="127">
        <f>J10330+P10330</f>
        <v>0</v>
      </c>
      <c r="R10330" s="128"/>
      <c r="S10330" s="128" t="s">
        <v>538</v>
      </c>
      <c r="T10330" s="129">
        <v>1</v>
      </c>
      <c r="U10330" s="8"/>
      <c r="V10330" s="8"/>
      <c r="W10330" s="8"/>
      <c r="X10330" s="60"/>
    </row>
    <row r="10331" spans="1:27" ht="9.75" outlineLevel="5" x14ac:dyDescent="0.2">
      <c r="A10331" s="130"/>
      <c r="B10331" s="131"/>
      <c r="C10331" s="131"/>
      <c r="D10331" s="132"/>
      <c r="E10331" s="136" t="s">
        <v>0</v>
      </c>
      <c r="F10331" s="159" t="s">
        <v>4422</v>
      </c>
      <c r="G10331" s="159"/>
      <c r="H10331" s="160"/>
      <c r="I10331" s="161"/>
      <c r="J10331" s="162"/>
      <c r="K10331" s="134"/>
      <c r="L10331" s="134"/>
      <c r="M10331" s="134"/>
      <c r="N10331" s="134"/>
      <c r="O10331" s="135"/>
      <c r="P10331" s="135"/>
      <c r="Q10331" s="135"/>
      <c r="R10331" s="132"/>
      <c r="S10331" s="132"/>
      <c r="T10331" s="131"/>
      <c r="U10331" s="6"/>
      <c r="V10331" s="8"/>
      <c r="W10331" s="8"/>
      <c r="X10331" s="133" t="str">
        <f>F10331</f>
        <v>Montáž svítidel s integrovaným zdrojem LED se zapojením vodičů průmyslových přisazených stropních</v>
      </c>
      <c r="Y10331" s="9"/>
      <c r="AA10331" s="11"/>
    </row>
    <row r="10332" spans="1:27" ht="7.5" customHeight="1" outlineLevel="5" x14ac:dyDescent="0.15">
      <c r="B10332" s="69"/>
      <c r="C10332" s="69"/>
      <c r="D10332" s="60"/>
      <c r="E10332" s="60"/>
      <c r="F10332" s="61"/>
      <c r="G10332" s="60"/>
      <c r="H10332" s="65"/>
      <c r="I10332" s="105"/>
      <c r="J10332" s="63"/>
      <c r="K10332" s="65"/>
      <c r="L10332" s="65"/>
      <c r="M10332" s="65"/>
      <c r="N10332" s="65"/>
      <c r="O10332" s="63"/>
      <c r="P10332" s="63"/>
      <c r="Q10332" s="63"/>
      <c r="R10332" s="60"/>
      <c r="S10332" s="60"/>
      <c r="T10332" s="69"/>
      <c r="U10332" s="8"/>
      <c r="X10332" s="60"/>
    </row>
    <row r="10333" spans="1:27" ht="33.75" outlineLevel="4" x14ac:dyDescent="0.2">
      <c r="A10333" s="4"/>
      <c r="B10333" s="120"/>
      <c r="C10333" s="121">
        <v>2</v>
      </c>
      <c r="D10333" s="122" t="s">
        <v>760</v>
      </c>
      <c r="E10333" s="123" t="s">
        <v>3721</v>
      </c>
      <c r="F10333" s="124" t="s">
        <v>4425</v>
      </c>
      <c r="G10333" s="122" t="s">
        <v>724</v>
      </c>
      <c r="H10333" s="125">
        <v>12</v>
      </c>
      <c r="I10333" s="126">
        <v>0</v>
      </c>
      <c r="J10333" s="127">
        <f>H10333*I10333</f>
        <v>0</v>
      </c>
      <c r="K10333" s="125"/>
      <c r="L10333" s="125">
        <f>H10333*K10333</f>
        <v>0</v>
      </c>
      <c r="M10333" s="125"/>
      <c r="N10333" s="125">
        <f>H10333*M10333</f>
        <v>0</v>
      </c>
      <c r="O10333" s="127">
        <v>15</v>
      </c>
      <c r="P10333" s="127">
        <f>J10333*(O10333/100)</f>
        <v>0</v>
      </c>
      <c r="Q10333" s="127">
        <f>J10333+P10333</f>
        <v>0</v>
      </c>
      <c r="R10333" s="128"/>
      <c r="S10333" s="128" t="s">
        <v>776</v>
      </c>
      <c r="T10333" s="129">
        <v>1</v>
      </c>
      <c r="U10333" s="8"/>
      <c r="V10333" s="8"/>
      <c r="W10333" s="8"/>
      <c r="X10333" s="60"/>
    </row>
    <row r="10334" spans="1:27" ht="9.75" outlineLevel="5" x14ac:dyDescent="0.2">
      <c r="A10334" s="130"/>
      <c r="B10334" s="131"/>
      <c r="C10334" s="131"/>
      <c r="D10334" s="132"/>
      <c r="E10334" s="136" t="s">
        <v>0</v>
      </c>
      <c r="F10334" s="159" t="s">
        <v>763</v>
      </c>
      <c r="G10334" s="159"/>
      <c r="H10334" s="160"/>
      <c r="I10334" s="161"/>
      <c r="J10334" s="162"/>
      <c r="K10334" s="134"/>
      <c r="L10334" s="134"/>
      <c r="M10334" s="134"/>
      <c r="N10334" s="134"/>
      <c r="O10334" s="135"/>
      <c r="P10334" s="135"/>
      <c r="Q10334" s="135"/>
      <c r="R10334" s="132"/>
      <c r="S10334" s="132"/>
      <c r="T10334" s="131"/>
      <c r="U10334" s="6"/>
      <c r="V10334" s="8"/>
      <c r="W10334" s="8"/>
      <c r="X10334" s="133" t="str">
        <f>F10334</f>
        <v>---</v>
      </c>
      <c r="Y10334" s="9"/>
      <c r="AA10334" s="11"/>
    </row>
    <row r="10335" spans="1:27" ht="7.5" customHeight="1" outlineLevel="5" x14ac:dyDescent="0.15">
      <c r="B10335" s="69"/>
      <c r="C10335" s="69"/>
      <c r="D10335" s="60"/>
      <c r="E10335" s="60"/>
      <c r="F10335" s="61"/>
      <c r="G10335" s="60"/>
      <c r="H10335" s="65"/>
      <c r="I10335" s="105"/>
      <c r="J10335" s="63"/>
      <c r="K10335" s="65"/>
      <c r="L10335" s="65"/>
      <c r="M10335" s="65"/>
      <c r="N10335" s="65"/>
      <c r="O10335" s="63"/>
      <c r="P10335" s="63"/>
      <c r="Q10335" s="63"/>
      <c r="R10335" s="60"/>
      <c r="S10335" s="60"/>
      <c r="T10335" s="69"/>
      <c r="U10335" s="8"/>
      <c r="X10335" s="60"/>
    </row>
    <row r="10336" spans="1:27" outlineLevel="4" x14ac:dyDescent="0.15">
      <c r="B10336" s="6"/>
      <c r="C10336" s="6"/>
      <c r="D10336" s="6"/>
      <c r="E10336" s="6"/>
      <c r="F10336" s="6"/>
      <c r="G10336" s="6"/>
      <c r="H10336" s="6"/>
      <c r="I10336" s="8"/>
      <c r="J10336" s="8"/>
      <c r="K10336" s="6"/>
      <c r="L10336" s="6"/>
      <c r="M10336" s="6"/>
      <c r="N10336" s="6"/>
      <c r="O10336" s="6"/>
      <c r="P10336" s="8"/>
      <c r="Q10336" s="8"/>
      <c r="R10336" s="8"/>
      <c r="S10336" s="6"/>
      <c r="T10336" s="6"/>
      <c r="X10336" s="6"/>
    </row>
    <row r="10337" spans="1:27" ht="11.25" outlineLevel="3" x14ac:dyDescent="0.2">
      <c r="A10337" s="96" t="s">
        <v>417</v>
      </c>
      <c r="B10337" s="100">
        <v>4</v>
      </c>
      <c r="C10337" s="114"/>
      <c r="D10337" s="115" t="s">
        <v>533</v>
      </c>
      <c r="E10337" s="115"/>
      <c r="F10337" s="116" t="s">
        <v>418</v>
      </c>
      <c r="G10337" s="115"/>
      <c r="H10337" s="117"/>
      <c r="I10337" s="118"/>
      <c r="J10337" s="98">
        <f>SUBTOTAL(9,J10338:J10344)</f>
        <v>0</v>
      </c>
      <c r="K10337" s="117"/>
      <c r="L10337" s="99">
        <f>SUBTOTAL(9,L10338:L10344)</f>
        <v>0</v>
      </c>
      <c r="M10337" s="117"/>
      <c r="N10337" s="99">
        <f>SUBTOTAL(9,N10338:N10344)</f>
        <v>0</v>
      </c>
      <c r="O10337" s="119"/>
      <c r="P10337" s="98">
        <f>SUBTOTAL(9,P10338:P10344)</f>
        <v>0</v>
      </c>
      <c r="Q10337" s="98">
        <f>SUBTOTAL(9,Q10338:Q10344)</f>
        <v>0</v>
      </c>
      <c r="R10337" s="115"/>
      <c r="S10337" s="115"/>
      <c r="T10337" s="100">
        <f>SUBTOTAL(9,T10338:T10344)</f>
        <v>2</v>
      </c>
      <c r="U10337" s="6"/>
      <c r="V10337" s="8"/>
      <c r="W10337" s="8"/>
      <c r="X10337" s="60"/>
    </row>
    <row r="10338" spans="1:27" ht="22.5" outlineLevel="4" x14ac:dyDescent="0.2">
      <c r="A10338" s="4"/>
      <c r="B10338" s="120"/>
      <c r="C10338" s="121">
        <v>1</v>
      </c>
      <c r="D10338" s="122" t="s">
        <v>534</v>
      </c>
      <c r="E10338" s="123" t="s">
        <v>4383</v>
      </c>
      <c r="F10338" s="124" t="s">
        <v>4384</v>
      </c>
      <c r="G10338" s="122" t="s">
        <v>724</v>
      </c>
      <c r="H10338" s="125">
        <v>28</v>
      </c>
      <c r="I10338" s="126">
        <v>0</v>
      </c>
      <c r="J10338" s="127">
        <f>H10338*I10338</f>
        <v>0</v>
      </c>
      <c r="K10338" s="125"/>
      <c r="L10338" s="125">
        <f>H10338*K10338</f>
        <v>0</v>
      </c>
      <c r="M10338" s="125"/>
      <c r="N10338" s="125">
        <f>H10338*M10338</f>
        <v>0</v>
      </c>
      <c r="O10338" s="127">
        <v>15</v>
      </c>
      <c r="P10338" s="127">
        <f>J10338*(O10338/100)</f>
        <v>0</v>
      </c>
      <c r="Q10338" s="127">
        <f>J10338+P10338</f>
        <v>0</v>
      </c>
      <c r="R10338" s="128"/>
      <c r="S10338" s="128" t="s">
        <v>538</v>
      </c>
      <c r="T10338" s="129">
        <v>1</v>
      </c>
      <c r="U10338" s="8"/>
      <c r="V10338" s="8"/>
      <c r="W10338" s="8"/>
      <c r="X10338" s="60"/>
    </row>
    <row r="10339" spans="1:27" ht="9.75" outlineLevel="5" x14ac:dyDescent="0.2">
      <c r="A10339" s="130"/>
      <c r="B10339" s="131"/>
      <c r="C10339" s="131"/>
      <c r="D10339" s="132"/>
      <c r="E10339" s="136" t="s">
        <v>0</v>
      </c>
      <c r="F10339" s="159" t="s">
        <v>4385</v>
      </c>
      <c r="G10339" s="159"/>
      <c r="H10339" s="160"/>
      <c r="I10339" s="161"/>
      <c r="J10339" s="162"/>
      <c r="K10339" s="134"/>
      <c r="L10339" s="134"/>
      <c r="M10339" s="134"/>
      <c r="N10339" s="134"/>
      <c r="O10339" s="135"/>
      <c r="P10339" s="135"/>
      <c r="Q10339" s="135"/>
      <c r="R10339" s="132"/>
      <c r="S10339" s="132"/>
      <c r="T10339" s="131"/>
      <c r="U10339" s="6"/>
      <c r="V10339" s="8"/>
      <c r="W10339" s="8"/>
      <c r="X10339" s="133" t="str">
        <f>F10339</f>
        <v>Montáž svítidel s integrovaným zdrojem LED se zapojením vodičů interiérových přisazených stropních hranatých nebo kruhových, plochy přes 0,09 do 0,36 m2</v>
      </c>
      <c r="Y10339" s="9"/>
      <c r="AA10339" s="11"/>
    </row>
    <row r="10340" spans="1:27" ht="7.5" customHeight="1" outlineLevel="5" x14ac:dyDescent="0.15">
      <c r="B10340" s="69"/>
      <c r="C10340" s="69"/>
      <c r="D10340" s="60"/>
      <c r="E10340" s="60"/>
      <c r="F10340" s="61"/>
      <c r="G10340" s="60"/>
      <c r="H10340" s="65"/>
      <c r="I10340" s="105"/>
      <c r="J10340" s="63"/>
      <c r="K10340" s="65"/>
      <c r="L10340" s="65"/>
      <c r="M10340" s="65"/>
      <c r="N10340" s="65"/>
      <c r="O10340" s="63"/>
      <c r="P10340" s="63"/>
      <c r="Q10340" s="63"/>
      <c r="R10340" s="60"/>
      <c r="S10340" s="60"/>
      <c r="T10340" s="69"/>
      <c r="U10340" s="8"/>
      <c r="X10340" s="60"/>
    </row>
    <row r="10341" spans="1:27" ht="33.75" outlineLevel="4" x14ac:dyDescent="0.2">
      <c r="A10341" s="4"/>
      <c r="B10341" s="120"/>
      <c r="C10341" s="121">
        <v>2</v>
      </c>
      <c r="D10341" s="122" t="s">
        <v>760</v>
      </c>
      <c r="E10341" s="123" t="s">
        <v>4426</v>
      </c>
      <c r="F10341" s="124" t="s">
        <v>4427</v>
      </c>
      <c r="G10341" s="122" t="s">
        <v>724</v>
      </c>
      <c r="H10341" s="125">
        <v>28</v>
      </c>
      <c r="I10341" s="126">
        <v>0</v>
      </c>
      <c r="J10341" s="127">
        <f>H10341*I10341</f>
        <v>0</v>
      </c>
      <c r="K10341" s="125"/>
      <c r="L10341" s="125">
        <f>H10341*K10341</f>
        <v>0</v>
      </c>
      <c r="M10341" s="125"/>
      <c r="N10341" s="125">
        <f>H10341*M10341</f>
        <v>0</v>
      </c>
      <c r="O10341" s="127">
        <v>15</v>
      </c>
      <c r="P10341" s="127">
        <f>J10341*(O10341/100)</f>
        <v>0</v>
      </c>
      <c r="Q10341" s="127">
        <f>J10341+P10341</f>
        <v>0</v>
      </c>
      <c r="R10341" s="128"/>
      <c r="S10341" s="128" t="s">
        <v>776</v>
      </c>
      <c r="T10341" s="129">
        <v>1</v>
      </c>
      <c r="U10341" s="8"/>
      <c r="V10341" s="8"/>
      <c r="W10341" s="8"/>
      <c r="X10341" s="60"/>
    </row>
    <row r="10342" spans="1:27" ht="9.75" outlineLevel="5" x14ac:dyDescent="0.2">
      <c r="A10342" s="130"/>
      <c r="B10342" s="131"/>
      <c r="C10342" s="131"/>
      <c r="D10342" s="132"/>
      <c r="E10342" s="136" t="s">
        <v>0</v>
      </c>
      <c r="F10342" s="159" t="s">
        <v>763</v>
      </c>
      <c r="G10342" s="159"/>
      <c r="H10342" s="160"/>
      <c r="I10342" s="161"/>
      <c r="J10342" s="162"/>
      <c r="K10342" s="134"/>
      <c r="L10342" s="134"/>
      <c r="M10342" s="134"/>
      <c r="N10342" s="134"/>
      <c r="O10342" s="135"/>
      <c r="P10342" s="135"/>
      <c r="Q10342" s="135"/>
      <c r="R10342" s="132"/>
      <c r="S10342" s="132"/>
      <c r="T10342" s="131"/>
      <c r="U10342" s="6"/>
      <c r="V10342" s="8"/>
      <c r="W10342" s="8"/>
      <c r="X10342" s="133" t="str">
        <f>F10342</f>
        <v>---</v>
      </c>
      <c r="Y10342" s="9"/>
      <c r="AA10342" s="11"/>
    </row>
    <row r="10343" spans="1:27" ht="7.5" customHeight="1" outlineLevel="5" x14ac:dyDescent="0.15">
      <c r="B10343" s="69"/>
      <c r="C10343" s="69"/>
      <c r="D10343" s="60"/>
      <c r="E10343" s="60"/>
      <c r="F10343" s="61"/>
      <c r="G10343" s="60"/>
      <c r="H10343" s="65"/>
      <c r="I10343" s="105"/>
      <c r="J10343" s="63"/>
      <c r="K10343" s="65"/>
      <c r="L10343" s="65"/>
      <c r="M10343" s="65"/>
      <c r="N10343" s="65"/>
      <c r="O10343" s="63"/>
      <c r="P10343" s="63"/>
      <c r="Q10343" s="63"/>
      <c r="R10343" s="60"/>
      <c r="S10343" s="60"/>
      <c r="T10343" s="69"/>
      <c r="U10343" s="8"/>
      <c r="X10343" s="60"/>
    </row>
    <row r="10344" spans="1:27" outlineLevel="4" x14ac:dyDescent="0.15">
      <c r="B10344" s="6"/>
      <c r="C10344" s="6"/>
      <c r="D10344" s="6"/>
      <c r="E10344" s="6"/>
      <c r="F10344" s="6"/>
      <c r="G10344" s="6"/>
      <c r="H10344" s="6"/>
      <c r="I10344" s="8"/>
      <c r="J10344" s="8"/>
      <c r="K10344" s="6"/>
      <c r="L10344" s="6"/>
      <c r="M10344" s="6"/>
      <c r="N10344" s="6"/>
      <c r="O10344" s="6"/>
      <c r="P10344" s="8"/>
      <c r="Q10344" s="8"/>
      <c r="R10344" s="8"/>
      <c r="S10344" s="6"/>
      <c r="T10344" s="6"/>
      <c r="X10344" s="6"/>
    </row>
    <row r="10345" spans="1:27" ht="11.25" outlineLevel="3" x14ac:dyDescent="0.2">
      <c r="A10345" s="96" t="s">
        <v>419</v>
      </c>
      <c r="B10345" s="100">
        <v>4</v>
      </c>
      <c r="C10345" s="114"/>
      <c r="D10345" s="115" t="s">
        <v>533</v>
      </c>
      <c r="E10345" s="115"/>
      <c r="F10345" s="116" t="s">
        <v>420</v>
      </c>
      <c r="G10345" s="115"/>
      <c r="H10345" s="117"/>
      <c r="I10345" s="118"/>
      <c r="J10345" s="98">
        <f>SUBTOTAL(9,J10346:J10352)</f>
        <v>0</v>
      </c>
      <c r="K10345" s="117"/>
      <c r="L10345" s="99">
        <f>SUBTOTAL(9,L10346:L10352)</f>
        <v>0</v>
      </c>
      <c r="M10345" s="117"/>
      <c r="N10345" s="99">
        <f>SUBTOTAL(9,N10346:N10352)</f>
        <v>0</v>
      </c>
      <c r="O10345" s="119"/>
      <c r="P10345" s="98">
        <f>SUBTOTAL(9,P10346:P10352)</f>
        <v>0</v>
      </c>
      <c r="Q10345" s="98">
        <f>SUBTOTAL(9,Q10346:Q10352)</f>
        <v>0</v>
      </c>
      <c r="R10345" s="115"/>
      <c r="S10345" s="115"/>
      <c r="T10345" s="100">
        <f>SUBTOTAL(9,T10346:T10352)</f>
        <v>2</v>
      </c>
      <c r="U10345" s="6"/>
      <c r="V10345" s="8"/>
      <c r="W10345" s="8"/>
      <c r="X10345" s="60"/>
    </row>
    <row r="10346" spans="1:27" ht="22.5" outlineLevel="4" x14ac:dyDescent="0.2">
      <c r="A10346" s="4"/>
      <c r="B10346" s="120"/>
      <c r="C10346" s="121">
        <v>1</v>
      </c>
      <c r="D10346" s="122" t="s">
        <v>534</v>
      </c>
      <c r="E10346" s="123" t="s">
        <v>4405</v>
      </c>
      <c r="F10346" s="124" t="s">
        <v>4406</v>
      </c>
      <c r="G10346" s="122" t="s">
        <v>724</v>
      </c>
      <c r="H10346" s="125">
        <v>28</v>
      </c>
      <c r="I10346" s="126">
        <v>0</v>
      </c>
      <c r="J10346" s="127">
        <f>H10346*I10346</f>
        <v>0</v>
      </c>
      <c r="K10346" s="125"/>
      <c r="L10346" s="125">
        <f>H10346*K10346</f>
        <v>0</v>
      </c>
      <c r="M10346" s="125"/>
      <c r="N10346" s="125">
        <f>H10346*M10346</f>
        <v>0</v>
      </c>
      <c r="O10346" s="127">
        <v>15</v>
      </c>
      <c r="P10346" s="127">
        <f>J10346*(O10346/100)</f>
        <v>0</v>
      </c>
      <c r="Q10346" s="127">
        <f>J10346+P10346</f>
        <v>0</v>
      </c>
      <c r="R10346" s="128"/>
      <c r="S10346" s="128" t="s">
        <v>538</v>
      </c>
      <c r="T10346" s="129">
        <v>1</v>
      </c>
      <c r="U10346" s="8"/>
      <c r="V10346" s="8"/>
      <c r="W10346" s="8"/>
      <c r="X10346" s="60"/>
    </row>
    <row r="10347" spans="1:27" ht="9.75" outlineLevel="5" x14ac:dyDescent="0.2">
      <c r="A10347" s="130"/>
      <c r="B10347" s="131"/>
      <c r="C10347" s="131"/>
      <c r="D10347" s="132"/>
      <c r="E10347" s="136" t="s">
        <v>0</v>
      </c>
      <c r="F10347" s="159" t="s">
        <v>4407</v>
      </c>
      <c r="G10347" s="159"/>
      <c r="H10347" s="160"/>
      <c r="I10347" s="161"/>
      <c r="J10347" s="162"/>
      <c r="K10347" s="134"/>
      <c r="L10347" s="134"/>
      <c r="M10347" s="134"/>
      <c r="N10347" s="134"/>
      <c r="O10347" s="135"/>
      <c r="P10347" s="135"/>
      <c r="Q10347" s="135"/>
      <c r="R10347" s="132"/>
      <c r="S10347" s="132"/>
      <c r="T10347" s="131"/>
      <c r="U10347" s="6"/>
      <c r="V10347" s="8"/>
      <c r="W10347" s="8"/>
      <c r="X10347" s="133" t="str">
        <f>F10347</f>
        <v>Montáž svítidel s integrovaným zdrojem LED se zapojením vodičů interiérových přisazených nástěnných hranatých nebo kruhových, plochy přes 0,09 do 0,36 m2</v>
      </c>
      <c r="Y10347" s="9"/>
      <c r="AA10347" s="11"/>
    </row>
    <row r="10348" spans="1:27" ht="7.5" customHeight="1" outlineLevel="5" x14ac:dyDescent="0.15">
      <c r="B10348" s="69"/>
      <c r="C10348" s="69"/>
      <c r="D10348" s="60"/>
      <c r="E10348" s="60"/>
      <c r="F10348" s="61"/>
      <c r="G10348" s="60"/>
      <c r="H10348" s="65"/>
      <c r="I10348" s="105"/>
      <c r="J10348" s="63"/>
      <c r="K10348" s="65"/>
      <c r="L10348" s="65"/>
      <c r="M10348" s="65"/>
      <c r="N10348" s="65"/>
      <c r="O10348" s="63"/>
      <c r="P10348" s="63"/>
      <c r="Q10348" s="63"/>
      <c r="R10348" s="60"/>
      <c r="S10348" s="60"/>
      <c r="T10348" s="69"/>
      <c r="U10348" s="8"/>
      <c r="X10348" s="60"/>
    </row>
    <row r="10349" spans="1:27" ht="33.75" outlineLevel="4" x14ac:dyDescent="0.2">
      <c r="A10349" s="4"/>
      <c r="B10349" s="120"/>
      <c r="C10349" s="121">
        <v>2</v>
      </c>
      <c r="D10349" s="122" t="s">
        <v>760</v>
      </c>
      <c r="E10349" s="123" t="s">
        <v>4428</v>
      </c>
      <c r="F10349" s="124" t="s">
        <v>4429</v>
      </c>
      <c r="G10349" s="122" t="s">
        <v>724</v>
      </c>
      <c r="H10349" s="125">
        <v>28</v>
      </c>
      <c r="I10349" s="126">
        <v>0</v>
      </c>
      <c r="J10349" s="127">
        <f>H10349*I10349</f>
        <v>0</v>
      </c>
      <c r="K10349" s="125"/>
      <c r="L10349" s="125">
        <f>H10349*K10349</f>
        <v>0</v>
      </c>
      <c r="M10349" s="125"/>
      <c r="N10349" s="125">
        <f>H10349*M10349</f>
        <v>0</v>
      </c>
      <c r="O10349" s="127">
        <v>15</v>
      </c>
      <c r="P10349" s="127">
        <f>J10349*(O10349/100)</f>
        <v>0</v>
      </c>
      <c r="Q10349" s="127">
        <f>J10349+P10349</f>
        <v>0</v>
      </c>
      <c r="R10349" s="128"/>
      <c r="S10349" s="128" t="s">
        <v>776</v>
      </c>
      <c r="T10349" s="129">
        <v>1</v>
      </c>
      <c r="U10349" s="8"/>
      <c r="V10349" s="8"/>
      <c r="W10349" s="8"/>
      <c r="X10349" s="60"/>
    </row>
    <row r="10350" spans="1:27" ht="9.75" outlineLevel="5" x14ac:dyDescent="0.2">
      <c r="A10350" s="130"/>
      <c r="B10350" s="131"/>
      <c r="C10350" s="131"/>
      <c r="D10350" s="132"/>
      <c r="E10350" s="136" t="s">
        <v>0</v>
      </c>
      <c r="F10350" s="159" t="s">
        <v>763</v>
      </c>
      <c r="G10350" s="159"/>
      <c r="H10350" s="160"/>
      <c r="I10350" s="161"/>
      <c r="J10350" s="162"/>
      <c r="K10350" s="134"/>
      <c r="L10350" s="134"/>
      <c r="M10350" s="134"/>
      <c r="N10350" s="134"/>
      <c r="O10350" s="135"/>
      <c r="P10350" s="135"/>
      <c r="Q10350" s="135"/>
      <c r="R10350" s="132"/>
      <c r="S10350" s="132"/>
      <c r="T10350" s="131"/>
      <c r="U10350" s="6"/>
      <c r="V10350" s="8"/>
      <c r="W10350" s="8"/>
      <c r="X10350" s="133" t="str">
        <f>F10350</f>
        <v>---</v>
      </c>
      <c r="Y10350" s="9"/>
      <c r="AA10350" s="11"/>
    </row>
    <row r="10351" spans="1:27" ht="7.5" customHeight="1" outlineLevel="5" x14ac:dyDescent="0.15">
      <c r="B10351" s="69"/>
      <c r="C10351" s="69"/>
      <c r="D10351" s="60"/>
      <c r="E10351" s="60"/>
      <c r="F10351" s="61"/>
      <c r="G10351" s="60"/>
      <c r="H10351" s="65"/>
      <c r="I10351" s="105"/>
      <c r="J10351" s="63"/>
      <c r="K10351" s="65"/>
      <c r="L10351" s="65"/>
      <c r="M10351" s="65"/>
      <c r="N10351" s="65"/>
      <c r="O10351" s="63"/>
      <c r="P10351" s="63"/>
      <c r="Q10351" s="63"/>
      <c r="R10351" s="60"/>
      <c r="S10351" s="60"/>
      <c r="T10351" s="69"/>
      <c r="U10351" s="8"/>
      <c r="X10351" s="60"/>
    </row>
    <row r="10352" spans="1:27" outlineLevel="4" x14ac:dyDescent="0.15">
      <c r="B10352" s="6"/>
      <c r="C10352" s="6"/>
      <c r="D10352" s="6"/>
      <c r="E10352" s="6"/>
      <c r="F10352" s="6"/>
      <c r="G10352" s="6"/>
      <c r="H10352" s="6"/>
      <c r="I10352" s="8"/>
      <c r="J10352" s="8"/>
      <c r="K10352" s="6"/>
      <c r="L10352" s="6"/>
      <c r="M10352" s="6"/>
      <c r="N10352" s="6"/>
      <c r="O10352" s="6"/>
      <c r="P10352" s="8"/>
      <c r="Q10352" s="8"/>
      <c r="R10352" s="8"/>
      <c r="S10352" s="6"/>
      <c r="T10352" s="6"/>
      <c r="X10352" s="6"/>
    </row>
    <row r="10353" spans="1:27" ht="11.25" outlineLevel="3" x14ac:dyDescent="0.2">
      <c r="A10353" s="96" t="s">
        <v>421</v>
      </c>
      <c r="B10353" s="100">
        <v>4</v>
      </c>
      <c r="C10353" s="114"/>
      <c r="D10353" s="115" t="s">
        <v>533</v>
      </c>
      <c r="E10353" s="115"/>
      <c r="F10353" s="116" t="s">
        <v>422</v>
      </c>
      <c r="G10353" s="115"/>
      <c r="H10353" s="117"/>
      <c r="I10353" s="118"/>
      <c r="J10353" s="98">
        <f>SUBTOTAL(9,J10354:J10360)</f>
        <v>0</v>
      </c>
      <c r="K10353" s="117"/>
      <c r="L10353" s="99">
        <f>SUBTOTAL(9,L10354:L10360)</f>
        <v>0</v>
      </c>
      <c r="M10353" s="117"/>
      <c r="N10353" s="99">
        <f>SUBTOTAL(9,N10354:N10360)</f>
        <v>0</v>
      </c>
      <c r="O10353" s="119"/>
      <c r="P10353" s="98">
        <f>SUBTOTAL(9,P10354:P10360)</f>
        <v>0</v>
      </c>
      <c r="Q10353" s="98">
        <f>SUBTOTAL(9,Q10354:Q10360)</f>
        <v>0</v>
      </c>
      <c r="R10353" s="115"/>
      <c r="S10353" s="115"/>
      <c r="T10353" s="100">
        <f>SUBTOTAL(9,T10354:T10360)</f>
        <v>2</v>
      </c>
      <c r="U10353" s="6"/>
      <c r="V10353" s="8"/>
      <c r="W10353" s="8"/>
      <c r="X10353" s="60"/>
    </row>
    <row r="10354" spans="1:27" ht="11.25" outlineLevel="4" x14ac:dyDescent="0.2">
      <c r="A10354" s="4"/>
      <c r="B10354" s="120"/>
      <c r="C10354" s="121">
        <v>1</v>
      </c>
      <c r="D10354" s="122" t="s">
        <v>534</v>
      </c>
      <c r="E10354" s="123" t="s">
        <v>4430</v>
      </c>
      <c r="F10354" s="124" t="s">
        <v>4431</v>
      </c>
      <c r="G10354" s="122" t="s">
        <v>3757</v>
      </c>
      <c r="H10354" s="125">
        <v>34</v>
      </c>
      <c r="I10354" s="126">
        <v>0</v>
      </c>
      <c r="J10354" s="127">
        <f>H10354*I10354</f>
        <v>0</v>
      </c>
      <c r="K10354" s="125"/>
      <c r="L10354" s="125">
        <f>H10354*K10354</f>
        <v>0</v>
      </c>
      <c r="M10354" s="125"/>
      <c r="N10354" s="125">
        <f>H10354*M10354</f>
        <v>0</v>
      </c>
      <c r="O10354" s="127">
        <v>15</v>
      </c>
      <c r="P10354" s="127">
        <f>J10354*(O10354/100)</f>
        <v>0</v>
      </c>
      <c r="Q10354" s="127">
        <f>J10354+P10354</f>
        <v>0</v>
      </c>
      <c r="R10354" s="128"/>
      <c r="S10354" s="128" t="s">
        <v>538</v>
      </c>
      <c r="T10354" s="129">
        <v>1</v>
      </c>
      <c r="U10354" s="8"/>
      <c r="V10354" s="8"/>
      <c r="W10354" s="8"/>
      <c r="X10354" s="60"/>
    </row>
    <row r="10355" spans="1:27" ht="9.75" outlineLevel="5" x14ac:dyDescent="0.2">
      <c r="A10355" s="130"/>
      <c r="B10355" s="131"/>
      <c r="C10355" s="131"/>
      <c r="D10355" s="132"/>
      <c r="E10355" s="136" t="s">
        <v>0</v>
      </c>
      <c r="F10355" s="159" t="s">
        <v>4432</v>
      </c>
      <c r="G10355" s="159"/>
      <c r="H10355" s="160"/>
      <c r="I10355" s="161"/>
      <c r="J10355" s="162"/>
      <c r="K10355" s="134"/>
      <c r="L10355" s="134"/>
      <c r="M10355" s="134"/>
      <c r="N10355" s="134"/>
      <c r="O10355" s="135"/>
      <c r="P10355" s="135"/>
      <c r="Q10355" s="135"/>
      <c r="R10355" s="132"/>
      <c r="S10355" s="132"/>
      <c r="T10355" s="131"/>
      <c r="U10355" s="6"/>
      <c r="V10355" s="8"/>
      <c r="W10355" s="8"/>
      <c r="X10355" s="133" t="str">
        <f>F10355</f>
        <v>Hodinové zúčtovací sazby profesí PSV provádění stavebních instalací elektrikář</v>
      </c>
      <c r="Y10355" s="9"/>
      <c r="AA10355" s="11"/>
    </row>
    <row r="10356" spans="1:27" ht="7.5" customHeight="1" outlineLevel="5" x14ac:dyDescent="0.15">
      <c r="B10356" s="69"/>
      <c r="C10356" s="69"/>
      <c r="D10356" s="60"/>
      <c r="E10356" s="60"/>
      <c r="F10356" s="61"/>
      <c r="G10356" s="60"/>
      <c r="H10356" s="65"/>
      <c r="I10356" s="105"/>
      <c r="J10356" s="63"/>
      <c r="K10356" s="65"/>
      <c r="L10356" s="65"/>
      <c r="M10356" s="65"/>
      <c r="N10356" s="65"/>
      <c r="O10356" s="63"/>
      <c r="P10356" s="63"/>
      <c r="Q10356" s="63"/>
      <c r="R10356" s="60"/>
      <c r="S10356" s="60"/>
      <c r="T10356" s="69"/>
      <c r="U10356" s="8"/>
      <c r="X10356" s="60"/>
    </row>
    <row r="10357" spans="1:27" ht="22.5" outlineLevel="4" x14ac:dyDescent="0.2">
      <c r="A10357" s="4"/>
      <c r="B10357" s="120"/>
      <c r="C10357" s="121">
        <v>2</v>
      </c>
      <c r="D10357" s="122" t="s">
        <v>760</v>
      </c>
      <c r="E10357" s="123" t="s">
        <v>4433</v>
      </c>
      <c r="F10357" s="124" t="s">
        <v>4434</v>
      </c>
      <c r="G10357" s="122" t="s">
        <v>724</v>
      </c>
      <c r="H10357" s="125">
        <v>34</v>
      </c>
      <c r="I10357" s="126">
        <v>0</v>
      </c>
      <c r="J10357" s="127">
        <f>H10357*I10357</f>
        <v>0</v>
      </c>
      <c r="K10357" s="125"/>
      <c r="L10357" s="125">
        <f>H10357*K10357</f>
        <v>0</v>
      </c>
      <c r="M10357" s="125"/>
      <c r="N10357" s="125">
        <f>H10357*M10357</f>
        <v>0</v>
      </c>
      <c r="O10357" s="127">
        <v>15</v>
      </c>
      <c r="P10357" s="127">
        <f>J10357*(O10357/100)</f>
        <v>0</v>
      </c>
      <c r="Q10357" s="127">
        <f>J10357+P10357</f>
        <v>0</v>
      </c>
      <c r="R10357" s="128"/>
      <c r="S10357" s="128" t="s">
        <v>776</v>
      </c>
      <c r="T10357" s="129">
        <v>1</v>
      </c>
      <c r="U10357" s="8"/>
      <c r="V10357" s="8"/>
      <c r="W10357" s="8"/>
      <c r="X10357" s="60"/>
    </row>
    <row r="10358" spans="1:27" ht="9.75" outlineLevel="5" x14ac:dyDescent="0.2">
      <c r="A10358" s="130"/>
      <c r="B10358" s="131"/>
      <c r="C10358" s="131"/>
      <c r="D10358" s="132"/>
      <c r="E10358" s="136" t="s">
        <v>0</v>
      </c>
      <c r="F10358" s="159" t="s">
        <v>763</v>
      </c>
      <c r="G10358" s="159"/>
      <c r="H10358" s="160"/>
      <c r="I10358" s="161"/>
      <c r="J10358" s="162"/>
      <c r="K10358" s="134"/>
      <c r="L10358" s="134"/>
      <c r="M10358" s="134"/>
      <c r="N10358" s="134"/>
      <c r="O10358" s="135"/>
      <c r="P10358" s="135"/>
      <c r="Q10358" s="135"/>
      <c r="R10358" s="132"/>
      <c r="S10358" s="132"/>
      <c r="T10358" s="131"/>
      <c r="U10358" s="6"/>
      <c r="V10358" s="8"/>
      <c r="W10358" s="8"/>
      <c r="X10358" s="133" t="str">
        <f>F10358</f>
        <v>---</v>
      </c>
      <c r="Y10358" s="9"/>
      <c r="AA10358" s="11"/>
    </row>
    <row r="10359" spans="1:27" ht="7.5" customHeight="1" outlineLevel="5" x14ac:dyDescent="0.15">
      <c r="B10359" s="69"/>
      <c r="C10359" s="69"/>
      <c r="D10359" s="60"/>
      <c r="E10359" s="60"/>
      <c r="F10359" s="61"/>
      <c r="G10359" s="60"/>
      <c r="H10359" s="65"/>
      <c r="I10359" s="105"/>
      <c r="J10359" s="63"/>
      <c r="K10359" s="65"/>
      <c r="L10359" s="65"/>
      <c r="M10359" s="65"/>
      <c r="N10359" s="65"/>
      <c r="O10359" s="63"/>
      <c r="P10359" s="63"/>
      <c r="Q10359" s="63"/>
      <c r="R10359" s="60"/>
      <c r="S10359" s="60"/>
      <c r="T10359" s="69"/>
      <c r="U10359" s="8"/>
      <c r="X10359" s="60"/>
    </row>
    <row r="10360" spans="1:27" outlineLevel="4" x14ac:dyDescent="0.15">
      <c r="B10360" s="6"/>
      <c r="C10360" s="6"/>
      <c r="D10360" s="6"/>
      <c r="E10360" s="6"/>
      <c r="F10360" s="6"/>
      <c r="G10360" s="6"/>
      <c r="H10360" s="6"/>
      <c r="I10360" s="8"/>
      <c r="J10360" s="8"/>
      <c r="K10360" s="6"/>
      <c r="L10360" s="6"/>
      <c r="M10360" s="6"/>
      <c r="N10360" s="6"/>
      <c r="O10360" s="6"/>
      <c r="P10360" s="8"/>
      <c r="Q10360" s="8"/>
      <c r="R10360" s="8"/>
      <c r="S10360" s="6"/>
      <c r="T10360" s="6"/>
      <c r="X10360" s="6"/>
    </row>
    <row r="10361" spans="1:27" ht="12" outlineLevel="1" x14ac:dyDescent="0.2">
      <c r="A10361" s="28" t="s">
        <v>423</v>
      </c>
      <c r="B10361" s="94">
        <v>2</v>
      </c>
      <c r="C10361" s="109"/>
      <c r="D10361" s="110" t="s">
        <v>531</v>
      </c>
      <c r="E10361" s="110"/>
      <c r="F10361" s="92" t="s">
        <v>424</v>
      </c>
      <c r="G10361" s="110"/>
      <c r="H10361" s="111"/>
      <c r="I10361" s="112"/>
      <c r="J10361" s="41">
        <f>SUBTOTAL(9,J10362:J11239)</f>
        <v>0</v>
      </c>
      <c r="K10361" s="111"/>
      <c r="L10361" s="93">
        <f>SUBTOTAL(9,L10362:L11239)</f>
        <v>183.71180190000007</v>
      </c>
      <c r="M10361" s="111"/>
      <c r="N10361" s="93">
        <f>SUBTOTAL(9,N10362:N11239)</f>
        <v>0</v>
      </c>
      <c r="O10361" s="113"/>
      <c r="P10361" s="41">
        <f>SUBTOTAL(9,P10362:P11239)</f>
        <v>0</v>
      </c>
      <c r="Q10361" s="41">
        <f>SUBTOTAL(9,Q10362:Q11239)</f>
        <v>0</v>
      </c>
      <c r="R10361" s="110"/>
      <c r="S10361" s="110"/>
      <c r="T10361" s="94">
        <f>SUBTOTAL(9,T10362:T11239)</f>
        <v>179</v>
      </c>
      <c r="U10361" s="6"/>
      <c r="V10361" s="8"/>
      <c r="W10361" s="8"/>
      <c r="X10361" s="60"/>
    </row>
    <row r="10362" spans="1:27" ht="11.25" outlineLevel="2" x14ac:dyDescent="0.2">
      <c r="A10362" s="96" t="s">
        <v>425</v>
      </c>
      <c r="B10362" s="100">
        <v>3</v>
      </c>
      <c r="C10362" s="114"/>
      <c r="D10362" s="115" t="s">
        <v>532</v>
      </c>
      <c r="E10362" s="115"/>
      <c r="F10362" s="116" t="s">
        <v>426</v>
      </c>
      <c r="G10362" s="115"/>
      <c r="H10362" s="117"/>
      <c r="I10362" s="118"/>
      <c r="J10362" s="98">
        <f>SUBTOTAL(9,J10363:J10585)</f>
        <v>0</v>
      </c>
      <c r="K10362" s="117"/>
      <c r="L10362" s="99">
        <f>SUBTOTAL(9,L10363:L10585)</f>
        <v>0</v>
      </c>
      <c r="M10362" s="117"/>
      <c r="N10362" s="99">
        <f>SUBTOTAL(9,N10363:N10585)</f>
        <v>0</v>
      </c>
      <c r="O10362" s="119"/>
      <c r="P10362" s="98">
        <f>SUBTOTAL(9,P10363:P10585)</f>
        <v>0</v>
      </c>
      <c r="Q10362" s="98">
        <f>SUBTOTAL(9,Q10363:Q10585)</f>
        <v>0</v>
      </c>
      <c r="R10362" s="115"/>
      <c r="S10362" s="115"/>
      <c r="T10362" s="100">
        <f>SUBTOTAL(9,T10363:T10585)</f>
        <v>42</v>
      </c>
      <c r="U10362" s="6"/>
      <c r="V10362" s="8"/>
      <c r="W10362" s="8"/>
      <c r="X10362" s="60"/>
    </row>
    <row r="10363" spans="1:27" ht="11.25" outlineLevel="3" x14ac:dyDescent="0.2">
      <c r="A10363" s="96" t="s">
        <v>427</v>
      </c>
      <c r="B10363" s="100">
        <v>4</v>
      </c>
      <c r="C10363" s="114"/>
      <c r="D10363" s="115" t="s">
        <v>533</v>
      </c>
      <c r="E10363" s="115"/>
      <c r="F10363" s="116" t="s">
        <v>428</v>
      </c>
      <c r="G10363" s="115"/>
      <c r="H10363" s="117"/>
      <c r="I10363" s="118"/>
      <c r="J10363" s="98">
        <f>SUBTOTAL(9,J10364:J10443)</f>
        <v>0</v>
      </c>
      <c r="K10363" s="117"/>
      <c r="L10363" s="99">
        <f>SUBTOTAL(9,L10364:L10443)</f>
        <v>0</v>
      </c>
      <c r="M10363" s="117"/>
      <c r="N10363" s="99">
        <f>SUBTOTAL(9,N10364:N10443)</f>
        <v>0</v>
      </c>
      <c r="O10363" s="119"/>
      <c r="P10363" s="98">
        <f>SUBTOTAL(9,P10364:P10443)</f>
        <v>0</v>
      </c>
      <c r="Q10363" s="98">
        <f>SUBTOTAL(9,Q10364:Q10443)</f>
        <v>0</v>
      </c>
      <c r="R10363" s="115"/>
      <c r="S10363" s="115"/>
      <c r="T10363" s="100">
        <f>SUBTOTAL(9,T10364:T10443)</f>
        <v>14</v>
      </c>
      <c r="U10363" s="6"/>
      <c r="V10363" s="8"/>
      <c r="W10363" s="8"/>
      <c r="X10363" s="60"/>
    </row>
    <row r="10364" spans="1:27" ht="11.25" outlineLevel="4" x14ac:dyDescent="0.2">
      <c r="A10364" s="4"/>
      <c r="B10364" s="120"/>
      <c r="C10364" s="121">
        <v>1</v>
      </c>
      <c r="D10364" s="122" t="s">
        <v>3747</v>
      </c>
      <c r="E10364" s="123" t="s">
        <v>4435</v>
      </c>
      <c r="F10364" s="124" t="s">
        <v>4436</v>
      </c>
      <c r="G10364" s="122" t="s">
        <v>724</v>
      </c>
      <c r="H10364" s="125">
        <v>3</v>
      </c>
      <c r="I10364" s="126">
        <v>0</v>
      </c>
      <c r="J10364" s="127">
        <f>H10364*I10364</f>
        <v>0</v>
      </c>
      <c r="K10364" s="125"/>
      <c r="L10364" s="125">
        <f>H10364*K10364</f>
        <v>0</v>
      </c>
      <c r="M10364" s="125"/>
      <c r="N10364" s="125">
        <f>H10364*M10364</f>
        <v>0</v>
      </c>
      <c r="O10364" s="127">
        <v>15</v>
      </c>
      <c r="P10364" s="127">
        <f>J10364*(O10364/100)</f>
        <v>0</v>
      </c>
      <c r="Q10364" s="127">
        <f>J10364+P10364</f>
        <v>0</v>
      </c>
      <c r="R10364" s="128"/>
      <c r="S10364" s="128" t="s">
        <v>776</v>
      </c>
      <c r="T10364" s="129">
        <v>1</v>
      </c>
      <c r="U10364" s="8"/>
      <c r="V10364" s="8"/>
      <c r="W10364" s="8"/>
      <c r="X10364" s="60"/>
    </row>
    <row r="10365" spans="1:27" ht="9.75" outlineLevel="5" x14ac:dyDescent="0.2">
      <c r="A10365" s="130"/>
      <c r="B10365" s="131"/>
      <c r="C10365" s="131"/>
      <c r="D10365" s="132"/>
      <c r="E10365" s="136" t="s">
        <v>0</v>
      </c>
      <c r="F10365" s="159" t="s">
        <v>763</v>
      </c>
      <c r="G10365" s="159"/>
      <c r="H10365" s="160"/>
      <c r="I10365" s="161"/>
      <c r="J10365" s="162"/>
      <c r="K10365" s="134"/>
      <c r="L10365" s="134"/>
      <c r="M10365" s="134"/>
      <c r="N10365" s="134"/>
      <c r="O10365" s="135"/>
      <c r="P10365" s="135"/>
      <c r="Q10365" s="135"/>
      <c r="R10365" s="132"/>
      <c r="S10365" s="132"/>
      <c r="T10365" s="131"/>
      <c r="U10365" s="6"/>
      <c r="V10365" s="8"/>
      <c r="W10365" s="8"/>
      <c r="X10365" s="133" t="str">
        <f>F10365</f>
        <v>---</v>
      </c>
      <c r="Y10365" s="9"/>
      <c r="AA10365" s="11"/>
    </row>
    <row r="10366" spans="1:27" ht="7.5" customHeight="1" outlineLevel="5" x14ac:dyDescent="0.15">
      <c r="B10366" s="69"/>
      <c r="C10366" s="69"/>
      <c r="D10366" s="60"/>
      <c r="E10366" s="60"/>
      <c r="F10366" s="61"/>
      <c r="G10366" s="60"/>
      <c r="H10366" s="65"/>
      <c r="I10366" s="105"/>
      <c r="J10366" s="63"/>
      <c r="K10366" s="65"/>
      <c r="L10366" s="65"/>
      <c r="M10366" s="65"/>
      <c r="N10366" s="65"/>
      <c r="O10366" s="63"/>
      <c r="P10366" s="63"/>
      <c r="Q10366" s="63"/>
      <c r="R10366" s="60"/>
      <c r="S10366" s="60"/>
      <c r="T10366" s="69"/>
      <c r="U10366" s="8"/>
      <c r="X10366" s="60"/>
    </row>
    <row r="10367" spans="1:27" ht="11.25" outlineLevel="5" x14ac:dyDescent="0.2">
      <c r="A10367" s="137"/>
      <c r="B10367" s="138"/>
      <c r="C10367" s="138"/>
      <c r="D10367" s="139"/>
      <c r="E10367" s="145" t="s">
        <v>1</v>
      </c>
      <c r="F10367" s="140" t="s">
        <v>4437</v>
      </c>
      <c r="G10367" s="139"/>
      <c r="H10367" s="141">
        <v>1</v>
      </c>
      <c r="I10367" s="142"/>
      <c r="J10367" s="143"/>
      <c r="K10367" s="144"/>
      <c r="L10367" s="144"/>
      <c r="M10367" s="144"/>
      <c r="N10367" s="144"/>
      <c r="O10367" s="143"/>
      <c r="P10367" s="143"/>
      <c r="Q10367" s="143"/>
      <c r="R10367" s="139"/>
      <c r="S10367" s="139"/>
      <c r="T10367" s="138"/>
      <c r="U10367" s="6"/>
      <c r="V10367" s="8"/>
      <c r="W10367" s="8"/>
      <c r="X10367" s="60"/>
    </row>
    <row r="10368" spans="1:27" ht="11.25" outlineLevel="5" x14ac:dyDescent="0.2">
      <c r="A10368" s="137"/>
      <c r="B10368" s="138"/>
      <c r="C10368" s="138"/>
      <c r="D10368" s="139"/>
      <c r="E10368" s="145"/>
      <c r="F10368" s="140" t="s">
        <v>4438</v>
      </c>
      <c r="G10368" s="139"/>
      <c r="H10368" s="141">
        <v>2</v>
      </c>
      <c r="I10368" s="142"/>
      <c r="J10368" s="143"/>
      <c r="K10368" s="144"/>
      <c r="L10368" s="144"/>
      <c r="M10368" s="144"/>
      <c r="N10368" s="144"/>
      <c r="O10368" s="143"/>
      <c r="P10368" s="143"/>
      <c r="Q10368" s="143"/>
      <c r="R10368" s="139"/>
      <c r="S10368" s="139"/>
      <c r="T10368" s="138"/>
      <c r="U10368" s="6"/>
      <c r="V10368" s="8"/>
      <c r="W10368" s="8"/>
      <c r="X10368" s="60"/>
    </row>
    <row r="10369" spans="1:27" ht="7.5" customHeight="1" outlineLevel="5" x14ac:dyDescent="0.15">
      <c r="A10369" s="8"/>
      <c r="B10369" s="69"/>
      <c r="C10369" s="69"/>
      <c r="D10369" s="60"/>
      <c r="E10369" s="60"/>
      <c r="F10369" s="104"/>
      <c r="G10369" s="60"/>
      <c r="H10369" s="65"/>
      <c r="I10369" s="105"/>
      <c r="J10369" s="63"/>
      <c r="K10369" s="65"/>
      <c r="L10369" s="65"/>
      <c r="M10369" s="65"/>
      <c r="N10369" s="65"/>
      <c r="O10369" s="63"/>
      <c r="P10369" s="63"/>
      <c r="Q10369" s="63"/>
      <c r="R10369" s="60"/>
      <c r="S10369" s="60"/>
      <c r="T10369" s="69"/>
      <c r="U10369" s="8"/>
      <c r="X10369" s="60"/>
    </row>
    <row r="10370" spans="1:27" ht="11.25" outlineLevel="4" x14ac:dyDescent="0.2">
      <c r="A10370" s="4"/>
      <c r="B10370" s="120"/>
      <c r="C10370" s="121">
        <v>2</v>
      </c>
      <c r="D10370" s="122" t="s">
        <v>3747</v>
      </c>
      <c r="E10370" s="123" t="s">
        <v>4439</v>
      </c>
      <c r="F10370" s="124" t="s">
        <v>4440</v>
      </c>
      <c r="G10370" s="122" t="s">
        <v>724</v>
      </c>
      <c r="H10370" s="125">
        <v>1</v>
      </c>
      <c r="I10370" s="126">
        <v>0</v>
      </c>
      <c r="J10370" s="127">
        <f>H10370*I10370</f>
        <v>0</v>
      </c>
      <c r="K10370" s="125"/>
      <c r="L10370" s="125">
        <f>H10370*K10370</f>
        <v>0</v>
      </c>
      <c r="M10370" s="125"/>
      <c r="N10370" s="125">
        <f>H10370*M10370</f>
        <v>0</v>
      </c>
      <c r="O10370" s="127">
        <v>15</v>
      </c>
      <c r="P10370" s="127">
        <f>J10370*(O10370/100)</f>
        <v>0</v>
      </c>
      <c r="Q10370" s="127">
        <f>J10370+P10370</f>
        <v>0</v>
      </c>
      <c r="R10370" s="128"/>
      <c r="S10370" s="128" t="s">
        <v>776</v>
      </c>
      <c r="T10370" s="129">
        <v>1</v>
      </c>
      <c r="U10370" s="8"/>
      <c r="V10370" s="8"/>
      <c r="W10370" s="8"/>
      <c r="X10370" s="60"/>
    </row>
    <row r="10371" spans="1:27" ht="9.75" outlineLevel="5" x14ac:dyDescent="0.2">
      <c r="A10371" s="130"/>
      <c r="B10371" s="131"/>
      <c r="C10371" s="131"/>
      <c r="D10371" s="132"/>
      <c r="E10371" s="136" t="s">
        <v>0</v>
      </c>
      <c r="F10371" s="159" t="s">
        <v>763</v>
      </c>
      <c r="G10371" s="159"/>
      <c r="H10371" s="160"/>
      <c r="I10371" s="161"/>
      <c r="J10371" s="162"/>
      <c r="K10371" s="134"/>
      <c r="L10371" s="134"/>
      <c r="M10371" s="134"/>
      <c r="N10371" s="134"/>
      <c r="O10371" s="135"/>
      <c r="P10371" s="135"/>
      <c r="Q10371" s="135"/>
      <c r="R10371" s="132"/>
      <c r="S10371" s="132"/>
      <c r="T10371" s="131"/>
      <c r="U10371" s="6"/>
      <c r="V10371" s="8"/>
      <c r="W10371" s="8"/>
      <c r="X10371" s="133" t="str">
        <f>F10371</f>
        <v>---</v>
      </c>
      <c r="Y10371" s="9"/>
      <c r="AA10371" s="11"/>
    </row>
    <row r="10372" spans="1:27" ht="7.5" customHeight="1" outlineLevel="5" x14ac:dyDescent="0.15">
      <c r="B10372" s="69"/>
      <c r="C10372" s="69"/>
      <c r="D10372" s="60"/>
      <c r="E10372" s="60"/>
      <c r="F10372" s="61"/>
      <c r="G10372" s="60"/>
      <c r="H10372" s="65"/>
      <c r="I10372" s="105"/>
      <c r="J10372" s="63"/>
      <c r="K10372" s="65"/>
      <c r="L10372" s="65"/>
      <c r="M10372" s="65"/>
      <c r="N10372" s="65"/>
      <c r="O10372" s="63"/>
      <c r="P10372" s="63"/>
      <c r="Q10372" s="63"/>
      <c r="R10372" s="60"/>
      <c r="S10372" s="60"/>
      <c r="T10372" s="69"/>
      <c r="U10372" s="8"/>
      <c r="X10372" s="60"/>
    </row>
    <row r="10373" spans="1:27" ht="11.25" outlineLevel="5" x14ac:dyDescent="0.2">
      <c r="A10373" s="137"/>
      <c r="B10373" s="138"/>
      <c r="C10373" s="138"/>
      <c r="D10373" s="139"/>
      <c r="E10373" s="145" t="s">
        <v>1</v>
      </c>
      <c r="F10373" s="140" t="s">
        <v>4437</v>
      </c>
      <c r="G10373" s="139"/>
      <c r="H10373" s="141">
        <v>1</v>
      </c>
      <c r="I10373" s="142"/>
      <c r="J10373" s="143"/>
      <c r="K10373" s="144"/>
      <c r="L10373" s="144"/>
      <c r="M10373" s="144"/>
      <c r="N10373" s="144"/>
      <c r="O10373" s="143"/>
      <c r="P10373" s="143"/>
      <c r="Q10373" s="143"/>
      <c r="R10373" s="139"/>
      <c r="S10373" s="139"/>
      <c r="T10373" s="138"/>
      <c r="U10373" s="6"/>
      <c r="V10373" s="8"/>
      <c r="W10373" s="8"/>
      <c r="X10373" s="60"/>
    </row>
    <row r="10374" spans="1:27" ht="7.5" customHeight="1" outlineLevel="5" x14ac:dyDescent="0.15">
      <c r="A10374" s="8"/>
      <c r="B10374" s="69"/>
      <c r="C10374" s="69"/>
      <c r="D10374" s="60"/>
      <c r="E10374" s="60"/>
      <c r="F10374" s="104"/>
      <c r="G10374" s="60"/>
      <c r="H10374" s="65"/>
      <c r="I10374" s="105"/>
      <c r="J10374" s="63"/>
      <c r="K10374" s="65"/>
      <c r="L10374" s="65"/>
      <c r="M10374" s="65"/>
      <c r="N10374" s="65"/>
      <c r="O10374" s="63"/>
      <c r="P10374" s="63"/>
      <c r="Q10374" s="63"/>
      <c r="R10374" s="60"/>
      <c r="S10374" s="60"/>
      <c r="T10374" s="69"/>
      <c r="U10374" s="8"/>
      <c r="X10374" s="60"/>
    </row>
    <row r="10375" spans="1:27" ht="11.25" outlineLevel="4" x14ac:dyDescent="0.2">
      <c r="A10375" s="4"/>
      <c r="B10375" s="120"/>
      <c r="C10375" s="121">
        <v>3</v>
      </c>
      <c r="D10375" s="122" t="s">
        <v>3747</v>
      </c>
      <c r="E10375" s="123" t="s">
        <v>4441</v>
      </c>
      <c r="F10375" s="124" t="s">
        <v>4442</v>
      </c>
      <c r="G10375" s="122" t="s">
        <v>724</v>
      </c>
      <c r="H10375" s="125">
        <v>2</v>
      </c>
      <c r="I10375" s="126">
        <v>0</v>
      </c>
      <c r="J10375" s="127">
        <f>H10375*I10375</f>
        <v>0</v>
      </c>
      <c r="K10375" s="125"/>
      <c r="L10375" s="125">
        <f>H10375*K10375</f>
        <v>0</v>
      </c>
      <c r="M10375" s="125"/>
      <c r="N10375" s="125">
        <f>H10375*M10375</f>
        <v>0</v>
      </c>
      <c r="O10375" s="127">
        <v>15</v>
      </c>
      <c r="P10375" s="127">
        <f>J10375*(O10375/100)</f>
        <v>0</v>
      </c>
      <c r="Q10375" s="127">
        <f>J10375+P10375</f>
        <v>0</v>
      </c>
      <c r="R10375" s="128"/>
      <c r="S10375" s="128" t="s">
        <v>776</v>
      </c>
      <c r="T10375" s="129">
        <v>1</v>
      </c>
      <c r="U10375" s="8"/>
      <c r="V10375" s="8"/>
      <c r="W10375" s="8"/>
      <c r="X10375" s="60"/>
    </row>
    <row r="10376" spans="1:27" ht="9.75" outlineLevel="5" x14ac:dyDescent="0.2">
      <c r="A10376" s="130"/>
      <c r="B10376" s="131"/>
      <c r="C10376" s="131"/>
      <c r="D10376" s="132"/>
      <c r="E10376" s="136" t="s">
        <v>0</v>
      </c>
      <c r="F10376" s="159" t="s">
        <v>763</v>
      </c>
      <c r="G10376" s="159"/>
      <c r="H10376" s="160"/>
      <c r="I10376" s="161"/>
      <c r="J10376" s="162"/>
      <c r="K10376" s="134"/>
      <c r="L10376" s="134"/>
      <c r="M10376" s="134"/>
      <c r="N10376" s="134"/>
      <c r="O10376" s="135"/>
      <c r="P10376" s="135"/>
      <c r="Q10376" s="135"/>
      <c r="R10376" s="132"/>
      <c r="S10376" s="132"/>
      <c r="T10376" s="131"/>
      <c r="U10376" s="6"/>
      <c r="V10376" s="8"/>
      <c r="W10376" s="8"/>
      <c r="X10376" s="133" t="str">
        <f>F10376</f>
        <v>---</v>
      </c>
      <c r="Y10376" s="9"/>
      <c r="AA10376" s="11"/>
    </row>
    <row r="10377" spans="1:27" ht="7.5" customHeight="1" outlineLevel="5" x14ac:dyDescent="0.15">
      <c r="B10377" s="69"/>
      <c r="C10377" s="69"/>
      <c r="D10377" s="60"/>
      <c r="E10377" s="60"/>
      <c r="F10377" s="61"/>
      <c r="G10377" s="60"/>
      <c r="H10377" s="65"/>
      <c r="I10377" s="105"/>
      <c r="J10377" s="63"/>
      <c r="K10377" s="65"/>
      <c r="L10377" s="65"/>
      <c r="M10377" s="65"/>
      <c r="N10377" s="65"/>
      <c r="O10377" s="63"/>
      <c r="P10377" s="63"/>
      <c r="Q10377" s="63"/>
      <c r="R10377" s="60"/>
      <c r="S10377" s="60"/>
      <c r="T10377" s="69"/>
      <c r="U10377" s="8"/>
      <c r="X10377" s="60"/>
    </row>
    <row r="10378" spans="1:27" ht="11.25" outlineLevel="5" x14ac:dyDescent="0.2">
      <c r="A10378" s="137"/>
      <c r="B10378" s="138"/>
      <c r="C10378" s="138"/>
      <c r="D10378" s="139"/>
      <c r="E10378" s="145" t="s">
        <v>1</v>
      </c>
      <c r="F10378" s="140" t="s">
        <v>4437</v>
      </c>
      <c r="G10378" s="139"/>
      <c r="H10378" s="141">
        <v>1</v>
      </c>
      <c r="I10378" s="142"/>
      <c r="J10378" s="143"/>
      <c r="K10378" s="144"/>
      <c r="L10378" s="144"/>
      <c r="M10378" s="144"/>
      <c r="N10378" s="144"/>
      <c r="O10378" s="143"/>
      <c r="P10378" s="143"/>
      <c r="Q10378" s="143"/>
      <c r="R10378" s="139"/>
      <c r="S10378" s="139"/>
      <c r="T10378" s="138"/>
      <c r="U10378" s="6"/>
      <c r="V10378" s="8"/>
      <c r="W10378" s="8"/>
      <c r="X10378" s="60"/>
    </row>
    <row r="10379" spans="1:27" ht="11.25" outlineLevel="5" x14ac:dyDescent="0.2">
      <c r="A10379" s="137"/>
      <c r="B10379" s="138"/>
      <c r="C10379" s="138"/>
      <c r="D10379" s="139"/>
      <c r="E10379" s="145"/>
      <c r="F10379" s="140" t="s">
        <v>4443</v>
      </c>
      <c r="G10379" s="139"/>
      <c r="H10379" s="141">
        <v>1</v>
      </c>
      <c r="I10379" s="142"/>
      <c r="J10379" s="143"/>
      <c r="K10379" s="144"/>
      <c r="L10379" s="144"/>
      <c r="M10379" s="144"/>
      <c r="N10379" s="144"/>
      <c r="O10379" s="143"/>
      <c r="P10379" s="143"/>
      <c r="Q10379" s="143"/>
      <c r="R10379" s="139"/>
      <c r="S10379" s="139"/>
      <c r="T10379" s="138"/>
      <c r="U10379" s="6"/>
      <c r="V10379" s="8"/>
      <c r="W10379" s="8"/>
      <c r="X10379" s="60"/>
    </row>
    <row r="10380" spans="1:27" ht="7.5" customHeight="1" outlineLevel="5" x14ac:dyDescent="0.15">
      <c r="A10380" s="8"/>
      <c r="B10380" s="69"/>
      <c r="C10380" s="69"/>
      <c r="D10380" s="60"/>
      <c r="E10380" s="60"/>
      <c r="F10380" s="104"/>
      <c r="G10380" s="60"/>
      <c r="H10380" s="65"/>
      <c r="I10380" s="105"/>
      <c r="J10380" s="63"/>
      <c r="K10380" s="65"/>
      <c r="L10380" s="65"/>
      <c r="M10380" s="65"/>
      <c r="N10380" s="65"/>
      <c r="O10380" s="63"/>
      <c r="P10380" s="63"/>
      <c r="Q10380" s="63"/>
      <c r="R10380" s="60"/>
      <c r="S10380" s="60"/>
      <c r="T10380" s="69"/>
      <c r="U10380" s="8"/>
      <c r="X10380" s="60"/>
    </row>
    <row r="10381" spans="1:27" ht="11.25" outlineLevel="4" x14ac:dyDescent="0.2">
      <c r="A10381" s="4"/>
      <c r="B10381" s="120"/>
      <c r="C10381" s="121">
        <v>4</v>
      </c>
      <c r="D10381" s="122" t="s">
        <v>3747</v>
      </c>
      <c r="E10381" s="123" t="s">
        <v>4444</v>
      </c>
      <c r="F10381" s="124" t="s">
        <v>4445</v>
      </c>
      <c r="G10381" s="122" t="s">
        <v>724</v>
      </c>
      <c r="H10381" s="125">
        <v>6</v>
      </c>
      <c r="I10381" s="126">
        <v>0</v>
      </c>
      <c r="J10381" s="127">
        <f>H10381*I10381</f>
        <v>0</v>
      </c>
      <c r="K10381" s="125"/>
      <c r="L10381" s="125">
        <f>H10381*K10381</f>
        <v>0</v>
      </c>
      <c r="M10381" s="125"/>
      <c r="N10381" s="125">
        <f>H10381*M10381</f>
        <v>0</v>
      </c>
      <c r="O10381" s="127">
        <v>15</v>
      </c>
      <c r="P10381" s="127">
        <f>J10381*(O10381/100)</f>
        <v>0</v>
      </c>
      <c r="Q10381" s="127">
        <f>J10381+P10381</f>
        <v>0</v>
      </c>
      <c r="R10381" s="128"/>
      <c r="S10381" s="128" t="s">
        <v>776</v>
      </c>
      <c r="T10381" s="129">
        <v>1</v>
      </c>
      <c r="U10381" s="8"/>
      <c r="V10381" s="8"/>
      <c r="W10381" s="8"/>
      <c r="X10381" s="60"/>
    </row>
    <row r="10382" spans="1:27" ht="9.75" outlineLevel="5" x14ac:dyDescent="0.2">
      <c r="A10382" s="130"/>
      <c r="B10382" s="131"/>
      <c r="C10382" s="131"/>
      <c r="D10382" s="132"/>
      <c r="E10382" s="136" t="s">
        <v>0</v>
      </c>
      <c r="F10382" s="159" t="s">
        <v>763</v>
      </c>
      <c r="G10382" s="159"/>
      <c r="H10382" s="160"/>
      <c r="I10382" s="161"/>
      <c r="J10382" s="162"/>
      <c r="K10382" s="134"/>
      <c r="L10382" s="134"/>
      <c r="M10382" s="134"/>
      <c r="N10382" s="134"/>
      <c r="O10382" s="135"/>
      <c r="P10382" s="135"/>
      <c r="Q10382" s="135"/>
      <c r="R10382" s="132"/>
      <c r="S10382" s="132"/>
      <c r="T10382" s="131"/>
      <c r="U10382" s="6"/>
      <c r="V10382" s="8"/>
      <c r="W10382" s="8"/>
      <c r="X10382" s="133" t="str">
        <f>F10382</f>
        <v>---</v>
      </c>
      <c r="Y10382" s="9"/>
      <c r="AA10382" s="11"/>
    </row>
    <row r="10383" spans="1:27" ht="7.5" customHeight="1" outlineLevel="5" x14ac:dyDescent="0.15">
      <c r="B10383" s="69"/>
      <c r="C10383" s="69"/>
      <c r="D10383" s="60"/>
      <c r="E10383" s="60"/>
      <c r="F10383" s="61"/>
      <c r="G10383" s="60"/>
      <c r="H10383" s="65"/>
      <c r="I10383" s="105"/>
      <c r="J10383" s="63"/>
      <c r="K10383" s="65"/>
      <c r="L10383" s="65"/>
      <c r="M10383" s="65"/>
      <c r="N10383" s="65"/>
      <c r="O10383" s="63"/>
      <c r="P10383" s="63"/>
      <c r="Q10383" s="63"/>
      <c r="R10383" s="60"/>
      <c r="S10383" s="60"/>
      <c r="T10383" s="69"/>
      <c r="U10383" s="8"/>
      <c r="X10383" s="60"/>
    </row>
    <row r="10384" spans="1:27" ht="11.25" outlineLevel="5" x14ac:dyDescent="0.2">
      <c r="A10384" s="137"/>
      <c r="B10384" s="138"/>
      <c r="C10384" s="138"/>
      <c r="D10384" s="139"/>
      <c r="E10384" s="145" t="s">
        <v>1</v>
      </c>
      <c r="F10384" s="140" t="s">
        <v>4446</v>
      </c>
      <c r="G10384" s="139"/>
      <c r="H10384" s="141">
        <v>3</v>
      </c>
      <c r="I10384" s="142"/>
      <c r="J10384" s="143"/>
      <c r="K10384" s="144"/>
      <c r="L10384" s="144"/>
      <c r="M10384" s="144"/>
      <c r="N10384" s="144"/>
      <c r="O10384" s="143"/>
      <c r="P10384" s="143"/>
      <c r="Q10384" s="143"/>
      <c r="R10384" s="139"/>
      <c r="S10384" s="139"/>
      <c r="T10384" s="138"/>
      <c r="U10384" s="6"/>
      <c r="V10384" s="8"/>
      <c r="W10384" s="8"/>
      <c r="X10384" s="60"/>
    </row>
    <row r="10385" spans="1:27" ht="11.25" outlineLevel="5" x14ac:dyDescent="0.2">
      <c r="A10385" s="137"/>
      <c r="B10385" s="138"/>
      <c r="C10385" s="138"/>
      <c r="D10385" s="139"/>
      <c r="E10385" s="145"/>
      <c r="F10385" s="140" t="s">
        <v>4447</v>
      </c>
      <c r="G10385" s="139"/>
      <c r="H10385" s="141">
        <v>3</v>
      </c>
      <c r="I10385" s="142"/>
      <c r="J10385" s="143"/>
      <c r="K10385" s="144"/>
      <c r="L10385" s="144"/>
      <c r="M10385" s="144"/>
      <c r="N10385" s="144"/>
      <c r="O10385" s="143"/>
      <c r="P10385" s="143"/>
      <c r="Q10385" s="143"/>
      <c r="R10385" s="139"/>
      <c r="S10385" s="139"/>
      <c r="T10385" s="138"/>
      <c r="U10385" s="6"/>
      <c r="V10385" s="8"/>
      <c r="W10385" s="8"/>
      <c r="X10385" s="60"/>
    </row>
    <row r="10386" spans="1:27" ht="7.5" customHeight="1" outlineLevel="5" x14ac:dyDescent="0.15">
      <c r="A10386" s="8"/>
      <c r="B10386" s="69"/>
      <c r="C10386" s="69"/>
      <c r="D10386" s="60"/>
      <c r="E10386" s="60"/>
      <c r="F10386" s="104"/>
      <c r="G10386" s="60"/>
      <c r="H10386" s="65"/>
      <c r="I10386" s="105"/>
      <c r="J10386" s="63"/>
      <c r="K10386" s="65"/>
      <c r="L10386" s="65"/>
      <c r="M10386" s="65"/>
      <c r="N10386" s="65"/>
      <c r="O10386" s="63"/>
      <c r="P10386" s="63"/>
      <c r="Q10386" s="63"/>
      <c r="R10386" s="60"/>
      <c r="S10386" s="60"/>
      <c r="T10386" s="69"/>
      <c r="U10386" s="8"/>
      <c r="X10386" s="60"/>
    </row>
    <row r="10387" spans="1:27" ht="11.25" outlineLevel="4" x14ac:dyDescent="0.2">
      <c r="A10387" s="4"/>
      <c r="B10387" s="120"/>
      <c r="C10387" s="121">
        <v>5</v>
      </c>
      <c r="D10387" s="122" t="s">
        <v>3747</v>
      </c>
      <c r="E10387" s="123" t="s">
        <v>4448</v>
      </c>
      <c r="F10387" s="124" t="s">
        <v>4449</v>
      </c>
      <c r="G10387" s="122" t="s">
        <v>724</v>
      </c>
      <c r="H10387" s="125">
        <v>9</v>
      </c>
      <c r="I10387" s="126">
        <v>0</v>
      </c>
      <c r="J10387" s="127">
        <f>H10387*I10387</f>
        <v>0</v>
      </c>
      <c r="K10387" s="125"/>
      <c r="L10387" s="125">
        <f>H10387*K10387</f>
        <v>0</v>
      </c>
      <c r="M10387" s="125"/>
      <c r="N10387" s="125">
        <f>H10387*M10387</f>
        <v>0</v>
      </c>
      <c r="O10387" s="127">
        <v>15</v>
      </c>
      <c r="P10387" s="127">
        <f>J10387*(O10387/100)</f>
        <v>0</v>
      </c>
      <c r="Q10387" s="127">
        <f>J10387+P10387</f>
        <v>0</v>
      </c>
      <c r="R10387" s="128"/>
      <c r="S10387" s="128" t="s">
        <v>776</v>
      </c>
      <c r="T10387" s="129">
        <v>1</v>
      </c>
      <c r="U10387" s="8"/>
      <c r="V10387" s="8"/>
      <c r="W10387" s="8"/>
      <c r="X10387" s="60"/>
    </row>
    <row r="10388" spans="1:27" ht="9.75" outlineLevel="5" x14ac:dyDescent="0.2">
      <c r="A10388" s="130"/>
      <c r="B10388" s="131"/>
      <c r="C10388" s="131"/>
      <c r="D10388" s="132"/>
      <c r="E10388" s="136" t="s">
        <v>0</v>
      </c>
      <c r="F10388" s="159" t="s">
        <v>763</v>
      </c>
      <c r="G10388" s="159"/>
      <c r="H10388" s="160"/>
      <c r="I10388" s="161"/>
      <c r="J10388" s="162"/>
      <c r="K10388" s="134"/>
      <c r="L10388" s="134"/>
      <c r="M10388" s="134"/>
      <c r="N10388" s="134"/>
      <c r="O10388" s="135"/>
      <c r="P10388" s="135"/>
      <c r="Q10388" s="135"/>
      <c r="R10388" s="132"/>
      <c r="S10388" s="132"/>
      <c r="T10388" s="131"/>
      <c r="U10388" s="6"/>
      <c r="V10388" s="8"/>
      <c r="W10388" s="8"/>
      <c r="X10388" s="133" t="str">
        <f>F10388</f>
        <v>---</v>
      </c>
      <c r="Y10388" s="9"/>
      <c r="AA10388" s="11"/>
    </row>
    <row r="10389" spans="1:27" ht="7.5" customHeight="1" outlineLevel="5" x14ac:dyDescent="0.15">
      <c r="B10389" s="69"/>
      <c r="C10389" s="69"/>
      <c r="D10389" s="60"/>
      <c r="E10389" s="60"/>
      <c r="F10389" s="61"/>
      <c r="G10389" s="60"/>
      <c r="H10389" s="65"/>
      <c r="I10389" s="105"/>
      <c r="J10389" s="63"/>
      <c r="K10389" s="65"/>
      <c r="L10389" s="65"/>
      <c r="M10389" s="65"/>
      <c r="N10389" s="65"/>
      <c r="O10389" s="63"/>
      <c r="P10389" s="63"/>
      <c r="Q10389" s="63"/>
      <c r="R10389" s="60"/>
      <c r="S10389" s="60"/>
      <c r="T10389" s="69"/>
      <c r="U10389" s="8"/>
      <c r="X10389" s="60"/>
    </row>
    <row r="10390" spans="1:27" ht="11.25" outlineLevel="5" x14ac:dyDescent="0.2">
      <c r="A10390" s="137"/>
      <c r="B10390" s="138"/>
      <c r="C10390" s="138"/>
      <c r="D10390" s="139"/>
      <c r="E10390" s="145" t="s">
        <v>1</v>
      </c>
      <c r="F10390" s="140" t="s">
        <v>4446</v>
      </c>
      <c r="G10390" s="139"/>
      <c r="H10390" s="141">
        <v>3</v>
      </c>
      <c r="I10390" s="142"/>
      <c r="J10390" s="143"/>
      <c r="K10390" s="144"/>
      <c r="L10390" s="144"/>
      <c r="M10390" s="144"/>
      <c r="N10390" s="144"/>
      <c r="O10390" s="143"/>
      <c r="P10390" s="143"/>
      <c r="Q10390" s="143"/>
      <c r="R10390" s="139"/>
      <c r="S10390" s="139"/>
      <c r="T10390" s="138"/>
      <c r="U10390" s="6"/>
      <c r="V10390" s="8"/>
      <c r="W10390" s="8"/>
      <c r="X10390" s="60"/>
    </row>
    <row r="10391" spans="1:27" ht="11.25" outlineLevel="5" x14ac:dyDescent="0.2">
      <c r="A10391" s="137"/>
      <c r="B10391" s="138"/>
      <c r="C10391" s="138"/>
      <c r="D10391" s="139"/>
      <c r="E10391" s="145"/>
      <c r="F10391" s="140" t="s">
        <v>4450</v>
      </c>
      <c r="G10391" s="139"/>
      <c r="H10391" s="141">
        <v>6</v>
      </c>
      <c r="I10391" s="142"/>
      <c r="J10391" s="143"/>
      <c r="K10391" s="144"/>
      <c r="L10391" s="144"/>
      <c r="M10391" s="144"/>
      <c r="N10391" s="144"/>
      <c r="O10391" s="143"/>
      <c r="P10391" s="143"/>
      <c r="Q10391" s="143"/>
      <c r="R10391" s="139"/>
      <c r="S10391" s="139"/>
      <c r="T10391" s="138"/>
      <c r="U10391" s="6"/>
      <c r="V10391" s="8"/>
      <c r="W10391" s="8"/>
      <c r="X10391" s="60"/>
    </row>
    <row r="10392" spans="1:27" ht="7.5" customHeight="1" outlineLevel="5" x14ac:dyDescent="0.15">
      <c r="A10392" s="8"/>
      <c r="B10392" s="69"/>
      <c r="C10392" s="69"/>
      <c r="D10392" s="60"/>
      <c r="E10392" s="60"/>
      <c r="F10392" s="104"/>
      <c r="G10392" s="60"/>
      <c r="H10392" s="65"/>
      <c r="I10392" s="105"/>
      <c r="J10392" s="63"/>
      <c r="K10392" s="65"/>
      <c r="L10392" s="65"/>
      <c r="M10392" s="65"/>
      <c r="N10392" s="65"/>
      <c r="O10392" s="63"/>
      <c r="P10392" s="63"/>
      <c r="Q10392" s="63"/>
      <c r="R10392" s="60"/>
      <c r="S10392" s="60"/>
      <c r="T10392" s="69"/>
      <c r="U10392" s="8"/>
      <c r="X10392" s="60"/>
    </row>
    <row r="10393" spans="1:27" ht="11.25" outlineLevel="4" x14ac:dyDescent="0.2">
      <c r="A10393" s="4"/>
      <c r="B10393" s="120"/>
      <c r="C10393" s="121">
        <v>6</v>
      </c>
      <c r="D10393" s="122" t="s">
        <v>3747</v>
      </c>
      <c r="E10393" s="123" t="s">
        <v>4451</v>
      </c>
      <c r="F10393" s="124" t="s">
        <v>4452</v>
      </c>
      <c r="G10393" s="122" t="s">
        <v>724</v>
      </c>
      <c r="H10393" s="125">
        <v>6</v>
      </c>
      <c r="I10393" s="126">
        <v>0</v>
      </c>
      <c r="J10393" s="127">
        <f>H10393*I10393</f>
        <v>0</v>
      </c>
      <c r="K10393" s="125"/>
      <c r="L10393" s="125">
        <f>H10393*K10393</f>
        <v>0</v>
      </c>
      <c r="M10393" s="125"/>
      <c r="N10393" s="125">
        <f>H10393*M10393</f>
        <v>0</v>
      </c>
      <c r="O10393" s="127">
        <v>15</v>
      </c>
      <c r="P10393" s="127">
        <f>J10393*(O10393/100)</f>
        <v>0</v>
      </c>
      <c r="Q10393" s="127">
        <f>J10393+P10393</f>
        <v>0</v>
      </c>
      <c r="R10393" s="128"/>
      <c r="S10393" s="128" t="s">
        <v>776</v>
      </c>
      <c r="T10393" s="129">
        <v>1</v>
      </c>
      <c r="U10393" s="8"/>
      <c r="V10393" s="8"/>
      <c r="W10393" s="8"/>
      <c r="X10393" s="60"/>
    </row>
    <row r="10394" spans="1:27" ht="9.75" outlineLevel="5" x14ac:dyDescent="0.2">
      <c r="A10394" s="130"/>
      <c r="B10394" s="131"/>
      <c r="C10394" s="131"/>
      <c r="D10394" s="132"/>
      <c r="E10394" s="136" t="s">
        <v>0</v>
      </c>
      <c r="F10394" s="159" t="s">
        <v>763</v>
      </c>
      <c r="G10394" s="159"/>
      <c r="H10394" s="160"/>
      <c r="I10394" s="161"/>
      <c r="J10394" s="162"/>
      <c r="K10394" s="134"/>
      <c r="L10394" s="134"/>
      <c r="M10394" s="134"/>
      <c r="N10394" s="134"/>
      <c r="O10394" s="135"/>
      <c r="P10394" s="135"/>
      <c r="Q10394" s="135"/>
      <c r="R10394" s="132"/>
      <c r="S10394" s="132"/>
      <c r="T10394" s="131"/>
      <c r="U10394" s="6"/>
      <c r="V10394" s="8"/>
      <c r="W10394" s="8"/>
      <c r="X10394" s="133" t="str">
        <f>F10394</f>
        <v>---</v>
      </c>
      <c r="Y10394" s="9"/>
      <c r="AA10394" s="11"/>
    </row>
    <row r="10395" spans="1:27" ht="7.5" customHeight="1" outlineLevel="5" x14ac:dyDescent="0.15">
      <c r="B10395" s="69"/>
      <c r="C10395" s="69"/>
      <c r="D10395" s="60"/>
      <c r="E10395" s="60"/>
      <c r="F10395" s="61"/>
      <c r="G10395" s="60"/>
      <c r="H10395" s="65"/>
      <c r="I10395" s="105"/>
      <c r="J10395" s="63"/>
      <c r="K10395" s="65"/>
      <c r="L10395" s="65"/>
      <c r="M10395" s="65"/>
      <c r="N10395" s="65"/>
      <c r="O10395" s="63"/>
      <c r="P10395" s="63"/>
      <c r="Q10395" s="63"/>
      <c r="R10395" s="60"/>
      <c r="S10395" s="60"/>
      <c r="T10395" s="69"/>
      <c r="U10395" s="8"/>
      <c r="X10395" s="60"/>
    </row>
    <row r="10396" spans="1:27" ht="11.25" outlineLevel="5" x14ac:dyDescent="0.2">
      <c r="A10396" s="137"/>
      <c r="B10396" s="138"/>
      <c r="C10396" s="138"/>
      <c r="D10396" s="139"/>
      <c r="E10396" s="145" t="s">
        <v>1</v>
      </c>
      <c r="F10396" s="140" t="s">
        <v>4446</v>
      </c>
      <c r="G10396" s="139"/>
      <c r="H10396" s="141">
        <v>3</v>
      </c>
      <c r="I10396" s="142"/>
      <c r="J10396" s="143"/>
      <c r="K10396" s="144"/>
      <c r="L10396" s="144"/>
      <c r="M10396" s="144"/>
      <c r="N10396" s="144"/>
      <c r="O10396" s="143"/>
      <c r="P10396" s="143"/>
      <c r="Q10396" s="143"/>
      <c r="R10396" s="139"/>
      <c r="S10396" s="139"/>
      <c r="T10396" s="138"/>
      <c r="U10396" s="6"/>
      <c r="V10396" s="8"/>
      <c r="W10396" s="8"/>
      <c r="X10396" s="60"/>
    </row>
    <row r="10397" spans="1:27" ht="11.25" outlineLevel="5" x14ac:dyDescent="0.2">
      <c r="A10397" s="137"/>
      <c r="B10397" s="138"/>
      <c r="C10397" s="138"/>
      <c r="D10397" s="139"/>
      <c r="E10397" s="145"/>
      <c r="F10397" s="140" t="s">
        <v>4447</v>
      </c>
      <c r="G10397" s="139"/>
      <c r="H10397" s="141">
        <v>3</v>
      </c>
      <c r="I10397" s="142"/>
      <c r="J10397" s="143"/>
      <c r="K10397" s="144"/>
      <c r="L10397" s="144"/>
      <c r="M10397" s="144"/>
      <c r="N10397" s="144"/>
      <c r="O10397" s="143"/>
      <c r="P10397" s="143"/>
      <c r="Q10397" s="143"/>
      <c r="R10397" s="139"/>
      <c r="S10397" s="139"/>
      <c r="T10397" s="138"/>
      <c r="U10397" s="6"/>
      <c r="V10397" s="8"/>
      <c r="W10397" s="8"/>
      <c r="X10397" s="60"/>
    </row>
    <row r="10398" spans="1:27" ht="7.5" customHeight="1" outlineLevel="5" x14ac:dyDescent="0.15">
      <c r="A10398" s="8"/>
      <c r="B10398" s="69"/>
      <c r="C10398" s="69"/>
      <c r="D10398" s="60"/>
      <c r="E10398" s="60"/>
      <c r="F10398" s="104"/>
      <c r="G10398" s="60"/>
      <c r="H10398" s="65"/>
      <c r="I10398" s="105"/>
      <c r="J10398" s="63"/>
      <c r="K10398" s="65"/>
      <c r="L10398" s="65"/>
      <c r="M10398" s="65"/>
      <c r="N10398" s="65"/>
      <c r="O10398" s="63"/>
      <c r="P10398" s="63"/>
      <c r="Q10398" s="63"/>
      <c r="R10398" s="60"/>
      <c r="S10398" s="60"/>
      <c r="T10398" s="69"/>
      <c r="U10398" s="8"/>
      <c r="X10398" s="60"/>
    </row>
    <row r="10399" spans="1:27" ht="11.25" outlineLevel="4" x14ac:dyDescent="0.2">
      <c r="A10399" s="4"/>
      <c r="B10399" s="120"/>
      <c r="C10399" s="121">
        <v>7</v>
      </c>
      <c r="D10399" s="122" t="s">
        <v>3747</v>
      </c>
      <c r="E10399" s="123" t="s">
        <v>4453</v>
      </c>
      <c r="F10399" s="124" t="s">
        <v>4454</v>
      </c>
      <c r="G10399" s="122" t="s">
        <v>724</v>
      </c>
      <c r="H10399" s="125">
        <v>3</v>
      </c>
      <c r="I10399" s="126">
        <v>0</v>
      </c>
      <c r="J10399" s="127">
        <f>H10399*I10399</f>
        <v>0</v>
      </c>
      <c r="K10399" s="125"/>
      <c r="L10399" s="125">
        <f>H10399*K10399</f>
        <v>0</v>
      </c>
      <c r="M10399" s="125"/>
      <c r="N10399" s="125">
        <f>H10399*M10399</f>
        <v>0</v>
      </c>
      <c r="O10399" s="127">
        <v>15</v>
      </c>
      <c r="P10399" s="127">
        <f>J10399*(O10399/100)</f>
        <v>0</v>
      </c>
      <c r="Q10399" s="127">
        <f>J10399+P10399</f>
        <v>0</v>
      </c>
      <c r="R10399" s="128"/>
      <c r="S10399" s="128" t="s">
        <v>776</v>
      </c>
      <c r="T10399" s="129">
        <v>1</v>
      </c>
      <c r="U10399" s="8"/>
      <c r="V10399" s="8"/>
      <c r="W10399" s="8"/>
      <c r="X10399" s="60"/>
    </row>
    <row r="10400" spans="1:27" ht="9.75" outlineLevel="5" x14ac:dyDescent="0.2">
      <c r="A10400" s="130"/>
      <c r="B10400" s="131"/>
      <c r="C10400" s="131"/>
      <c r="D10400" s="132"/>
      <c r="E10400" s="136" t="s">
        <v>0</v>
      </c>
      <c r="F10400" s="159" t="s">
        <v>763</v>
      </c>
      <c r="G10400" s="159"/>
      <c r="H10400" s="160"/>
      <c r="I10400" s="161"/>
      <c r="J10400" s="162"/>
      <c r="K10400" s="134"/>
      <c r="L10400" s="134"/>
      <c r="M10400" s="134"/>
      <c r="N10400" s="134"/>
      <c r="O10400" s="135"/>
      <c r="P10400" s="135"/>
      <c r="Q10400" s="135"/>
      <c r="R10400" s="132"/>
      <c r="S10400" s="132"/>
      <c r="T10400" s="131"/>
      <c r="U10400" s="6"/>
      <c r="V10400" s="8"/>
      <c r="W10400" s="8"/>
      <c r="X10400" s="133" t="str">
        <f>F10400</f>
        <v>---</v>
      </c>
      <c r="Y10400" s="9"/>
      <c r="AA10400" s="11"/>
    </row>
    <row r="10401" spans="1:27" ht="7.5" customHeight="1" outlineLevel="5" x14ac:dyDescent="0.15">
      <c r="B10401" s="69"/>
      <c r="C10401" s="69"/>
      <c r="D10401" s="60"/>
      <c r="E10401" s="60"/>
      <c r="F10401" s="61"/>
      <c r="G10401" s="60"/>
      <c r="H10401" s="65"/>
      <c r="I10401" s="105"/>
      <c r="J10401" s="63"/>
      <c r="K10401" s="65"/>
      <c r="L10401" s="65"/>
      <c r="M10401" s="65"/>
      <c r="N10401" s="65"/>
      <c r="O10401" s="63"/>
      <c r="P10401" s="63"/>
      <c r="Q10401" s="63"/>
      <c r="R10401" s="60"/>
      <c r="S10401" s="60"/>
      <c r="T10401" s="69"/>
      <c r="U10401" s="8"/>
      <c r="X10401" s="60"/>
    </row>
    <row r="10402" spans="1:27" ht="11.25" outlineLevel="5" x14ac:dyDescent="0.2">
      <c r="A10402" s="137"/>
      <c r="B10402" s="138"/>
      <c r="C10402" s="138"/>
      <c r="D10402" s="139"/>
      <c r="E10402" s="145" t="s">
        <v>1</v>
      </c>
      <c r="F10402" s="140" t="s">
        <v>4446</v>
      </c>
      <c r="G10402" s="139"/>
      <c r="H10402" s="141">
        <v>3</v>
      </c>
      <c r="I10402" s="142"/>
      <c r="J10402" s="143"/>
      <c r="K10402" s="144"/>
      <c r="L10402" s="144"/>
      <c r="M10402" s="144"/>
      <c r="N10402" s="144"/>
      <c r="O10402" s="143"/>
      <c r="P10402" s="143"/>
      <c r="Q10402" s="143"/>
      <c r="R10402" s="139"/>
      <c r="S10402" s="139"/>
      <c r="T10402" s="138"/>
      <c r="U10402" s="6"/>
      <c r="V10402" s="8"/>
      <c r="W10402" s="8"/>
      <c r="X10402" s="60"/>
    </row>
    <row r="10403" spans="1:27" ht="7.5" customHeight="1" outlineLevel="5" x14ac:dyDescent="0.15">
      <c r="A10403" s="8"/>
      <c r="B10403" s="69"/>
      <c r="C10403" s="69"/>
      <c r="D10403" s="60"/>
      <c r="E10403" s="60"/>
      <c r="F10403" s="104"/>
      <c r="G10403" s="60"/>
      <c r="H10403" s="65"/>
      <c r="I10403" s="105"/>
      <c r="J10403" s="63"/>
      <c r="K10403" s="65"/>
      <c r="L10403" s="65"/>
      <c r="M10403" s="65"/>
      <c r="N10403" s="65"/>
      <c r="O10403" s="63"/>
      <c r="P10403" s="63"/>
      <c r="Q10403" s="63"/>
      <c r="R10403" s="60"/>
      <c r="S10403" s="60"/>
      <c r="T10403" s="69"/>
      <c r="U10403" s="8"/>
      <c r="X10403" s="60"/>
    </row>
    <row r="10404" spans="1:27" ht="11.25" outlineLevel="4" x14ac:dyDescent="0.2">
      <c r="A10404" s="4"/>
      <c r="B10404" s="120"/>
      <c r="C10404" s="121">
        <v>8</v>
      </c>
      <c r="D10404" s="122" t="s">
        <v>3747</v>
      </c>
      <c r="E10404" s="123" t="s">
        <v>4455</v>
      </c>
      <c r="F10404" s="124" t="s">
        <v>4456</v>
      </c>
      <c r="G10404" s="122" t="s">
        <v>724</v>
      </c>
      <c r="H10404" s="125">
        <v>6</v>
      </c>
      <c r="I10404" s="126">
        <v>0</v>
      </c>
      <c r="J10404" s="127">
        <f>H10404*I10404</f>
        <v>0</v>
      </c>
      <c r="K10404" s="125"/>
      <c r="L10404" s="125">
        <f>H10404*K10404</f>
        <v>0</v>
      </c>
      <c r="M10404" s="125"/>
      <c r="N10404" s="125">
        <f>H10404*M10404</f>
        <v>0</v>
      </c>
      <c r="O10404" s="127">
        <v>15</v>
      </c>
      <c r="P10404" s="127">
        <f>J10404*(O10404/100)</f>
        <v>0</v>
      </c>
      <c r="Q10404" s="127">
        <f>J10404+P10404</f>
        <v>0</v>
      </c>
      <c r="R10404" s="128"/>
      <c r="S10404" s="128" t="s">
        <v>776</v>
      </c>
      <c r="T10404" s="129">
        <v>1</v>
      </c>
      <c r="U10404" s="8"/>
      <c r="V10404" s="8"/>
      <c r="W10404" s="8"/>
      <c r="X10404" s="60"/>
    </row>
    <row r="10405" spans="1:27" ht="9.75" outlineLevel="5" x14ac:dyDescent="0.2">
      <c r="A10405" s="130"/>
      <c r="B10405" s="131"/>
      <c r="C10405" s="131"/>
      <c r="D10405" s="132"/>
      <c r="E10405" s="136" t="s">
        <v>0</v>
      </c>
      <c r="F10405" s="159" t="s">
        <v>763</v>
      </c>
      <c r="G10405" s="159"/>
      <c r="H10405" s="160"/>
      <c r="I10405" s="161"/>
      <c r="J10405" s="162"/>
      <c r="K10405" s="134"/>
      <c r="L10405" s="134"/>
      <c r="M10405" s="134"/>
      <c r="N10405" s="134"/>
      <c r="O10405" s="135"/>
      <c r="P10405" s="135"/>
      <c r="Q10405" s="135"/>
      <c r="R10405" s="132"/>
      <c r="S10405" s="132"/>
      <c r="T10405" s="131"/>
      <c r="U10405" s="6"/>
      <c r="V10405" s="8"/>
      <c r="W10405" s="8"/>
      <c r="X10405" s="133" t="str">
        <f>F10405</f>
        <v>---</v>
      </c>
      <c r="Y10405" s="9"/>
      <c r="AA10405" s="11"/>
    </row>
    <row r="10406" spans="1:27" ht="7.5" customHeight="1" outlineLevel="5" x14ac:dyDescent="0.15">
      <c r="B10406" s="69"/>
      <c r="C10406" s="69"/>
      <c r="D10406" s="60"/>
      <c r="E10406" s="60"/>
      <c r="F10406" s="61"/>
      <c r="G10406" s="60"/>
      <c r="H10406" s="65"/>
      <c r="I10406" s="105"/>
      <c r="J10406" s="63"/>
      <c r="K10406" s="65"/>
      <c r="L10406" s="65"/>
      <c r="M10406" s="65"/>
      <c r="N10406" s="65"/>
      <c r="O10406" s="63"/>
      <c r="P10406" s="63"/>
      <c r="Q10406" s="63"/>
      <c r="R10406" s="60"/>
      <c r="S10406" s="60"/>
      <c r="T10406" s="69"/>
      <c r="U10406" s="8"/>
      <c r="X10406" s="60"/>
    </row>
    <row r="10407" spans="1:27" ht="11.25" outlineLevel="5" x14ac:dyDescent="0.2">
      <c r="A10407" s="137"/>
      <c r="B10407" s="138"/>
      <c r="C10407" s="138"/>
      <c r="D10407" s="139"/>
      <c r="E10407" s="145" t="s">
        <v>1</v>
      </c>
      <c r="F10407" s="140" t="s">
        <v>4457</v>
      </c>
      <c r="G10407" s="139"/>
      <c r="H10407" s="141">
        <v>6</v>
      </c>
      <c r="I10407" s="142"/>
      <c r="J10407" s="143"/>
      <c r="K10407" s="144"/>
      <c r="L10407" s="144"/>
      <c r="M10407" s="144"/>
      <c r="N10407" s="144"/>
      <c r="O10407" s="143"/>
      <c r="P10407" s="143"/>
      <c r="Q10407" s="143"/>
      <c r="R10407" s="139"/>
      <c r="S10407" s="139"/>
      <c r="T10407" s="138"/>
      <c r="U10407" s="6"/>
      <c r="V10407" s="8"/>
      <c r="W10407" s="8"/>
      <c r="X10407" s="60"/>
    </row>
    <row r="10408" spans="1:27" ht="7.5" customHeight="1" outlineLevel="5" x14ac:dyDescent="0.15">
      <c r="A10408" s="8"/>
      <c r="B10408" s="69"/>
      <c r="C10408" s="69"/>
      <c r="D10408" s="60"/>
      <c r="E10408" s="60"/>
      <c r="F10408" s="104"/>
      <c r="G10408" s="60"/>
      <c r="H10408" s="65"/>
      <c r="I10408" s="105"/>
      <c r="J10408" s="63"/>
      <c r="K10408" s="65"/>
      <c r="L10408" s="65"/>
      <c r="M10408" s="65"/>
      <c r="N10408" s="65"/>
      <c r="O10408" s="63"/>
      <c r="P10408" s="63"/>
      <c r="Q10408" s="63"/>
      <c r="R10408" s="60"/>
      <c r="S10408" s="60"/>
      <c r="T10408" s="69"/>
      <c r="U10408" s="8"/>
      <c r="X10408" s="60"/>
    </row>
    <row r="10409" spans="1:27" ht="11.25" outlineLevel="4" x14ac:dyDescent="0.2">
      <c r="A10409" s="4"/>
      <c r="B10409" s="120"/>
      <c r="C10409" s="121">
        <v>9</v>
      </c>
      <c r="D10409" s="122" t="s">
        <v>3747</v>
      </c>
      <c r="E10409" s="123" t="s">
        <v>4458</v>
      </c>
      <c r="F10409" s="124" t="s">
        <v>4459</v>
      </c>
      <c r="G10409" s="122" t="s">
        <v>724</v>
      </c>
      <c r="H10409" s="125">
        <v>6</v>
      </c>
      <c r="I10409" s="126">
        <v>0</v>
      </c>
      <c r="J10409" s="127">
        <f>H10409*I10409</f>
        <v>0</v>
      </c>
      <c r="K10409" s="125"/>
      <c r="L10409" s="125">
        <f>H10409*K10409</f>
        <v>0</v>
      </c>
      <c r="M10409" s="125"/>
      <c r="N10409" s="125">
        <f>H10409*M10409</f>
        <v>0</v>
      </c>
      <c r="O10409" s="127">
        <v>15</v>
      </c>
      <c r="P10409" s="127">
        <f>J10409*(O10409/100)</f>
        <v>0</v>
      </c>
      <c r="Q10409" s="127">
        <f>J10409+P10409</f>
        <v>0</v>
      </c>
      <c r="R10409" s="128"/>
      <c r="S10409" s="128" t="s">
        <v>776</v>
      </c>
      <c r="T10409" s="129">
        <v>1</v>
      </c>
      <c r="U10409" s="8"/>
      <c r="V10409" s="8"/>
      <c r="W10409" s="8"/>
      <c r="X10409" s="60"/>
    </row>
    <row r="10410" spans="1:27" ht="9.75" outlineLevel="5" x14ac:dyDescent="0.2">
      <c r="A10410" s="130"/>
      <c r="B10410" s="131"/>
      <c r="C10410" s="131"/>
      <c r="D10410" s="132"/>
      <c r="E10410" s="136" t="s">
        <v>0</v>
      </c>
      <c r="F10410" s="159" t="s">
        <v>763</v>
      </c>
      <c r="G10410" s="159"/>
      <c r="H10410" s="160"/>
      <c r="I10410" s="161"/>
      <c r="J10410" s="162"/>
      <c r="K10410" s="134"/>
      <c r="L10410" s="134"/>
      <c r="M10410" s="134"/>
      <c r="N10410" s="134"/>
      <c r="O10410" s="135"/>
      <c r="P10410" s="135"/>
      <c r="Q10410" s="135"/>
      <c r="R10410" s="132"/>
      <c r="S10410" s="132"/>
      <c r="T10410" s="131"/>
      <c r="U10410" s="6"/>
      <c r="V10410" s="8"/>
      <c r="W10410" s="8"/>
      <c r="X10410" s="133" t="str">
        <f>F10410</f>
        <v>---</v>
      </c>
      <c r="Y10410" s="9"/>
      <c r="AA10410" s="11"/>
    </row>
    <row r="10411" spans="1:27" ht="7.5" customHeight="1" outlineLevel="5" x14ac:dyDescent="0.15">
      <c r="B10411" s="69"/>
      <c r="C10411" s="69"/>
      <c r="D10411" s="60"/>
      <c r="E10411" s="60"/>
      <c r="F10411" s="61"/>
      <c r="G10411" s="60"/>
      <c r="H10411" s="65"/>
      <c r="I10411" s="105"/>
      <c r="J10411" s="63"/>
      <c r="K10411" s="65"/>
      <c r="L10411" s="65"/>
      <c r="M10411" s="65"/>
      <c r="N10411" s="65"/>
      <c r="O10411" s="63"/>
      <c r="P10411" s="63"/>
      <c r="Q10411" s="63"/>
      <c r="R10411" s="60"/>
      <c r="S10411" s="60"/>
      <c r="T10411" s="69"/>
      <c r="U10411" s="8"/>
      <c r="X10411" s="60"/>
    </row>
    <row r="10412" spans="1:27" ht="11.25" outlineLevel="5" x14ac:dyDescent="0.2">
      <c r="A10412" s="137"/>
      <c r="B10412" s="138"/>
      <c r="C10412" s="138"/>
      <c r="D10412" s="139"/>
      <c r="E10412" s="145" t="s">
        <v>1</v>
      </c>
      <c r="F10412" s="140" t="s">
        <v>4457</v>
      </c>
      <c r="G10412" s="139"/>
      <c r="H10412" s="141">
        <v>6</v>
      </c>
      <c r="I10412" s="142"/>
      <c r="J10412" s="143"/>
      <c r="K10412" s="144"/>
      <c r="L10412" s="144"/>
      <c r="M10412" s="144"/>
      <c r="N10412" s="144"/>
      <c r="O10412" s="143"/>
      <c r="P10412" s="143"/>
      <c r="Q10412" s="143"/>
      <c r="R10412" s="139"/>
      <c r="S10412" s="139"/>
      <c r="T10412" s="138"/>
      <c r="U10412" s="6"/>
      <c r="V10412" s="8"/>
      <c r="W10412" s="8"/>
      <c r="X10412" s="60"/>
    </row>
    <row r="10413" spans="1:27" ht="7.5" customHeight="1" outlineLevel="5" x14ac:dyDescent="0.15">
      <c r="A10413" s="8"/>
      <c r="B10413" s="69"/>
      <c r="C10413" s="69"/>
      <c r="D10413" s="60"/>
      <c r="E10413" s="60"/>
      <c r="F10413" s="104"/>
      <c r="G10413" s="60"/>
      <c r="H10413" s="65"/>
      <c r="I10413" s="105"/>
      <c r="J10413" s="63"/>
      <c r="K10413" s="65"/>
      <c r="L10413" s="65"/>
      <c r="M10413" s="65"/>
      <c r="N10413" s="65"/>
      <c r="O10413" s="63"/>
      <c r="P10413" s="63"/>
      <c r="Q10413" s="63"/>
      <c r="R10413" s="60"/>
      <c r="S10413" s="60"/>
      <c r="T10413" s="69"/>
      <c r="U10413" s="8"/>
      <c r="X10413" s="60"/>
    </row>
    <row r="10414" spans="1:27" ht="11.25" outlineLevel="4" x14ac:dyDescent="0.2">
      <c r="A10414" s="4"/>
      <c r="B10414" s="120"/>
      <c r="C10414" s="121">
        <v>10</v>
      </c>
      <c r="D10414" s="122" t="s">
        <v>3747</v>
      </c>
      <c r="E10414" s="123" t="s">
        <v>4460</v>
      </c>
      <c r="F10414" s="124" t="s">
        <v>4461</v>
      </c>
      <c r="G10414" s="122" t="s">
        <v>724</v>
      </c>
      <c r="H10414" s="125">
        <v>3</v>
      </c>
      <c r="I10414" s="126">
        <v>0</v>
      </c>
      <c r="J10414" s="127">
        <f>H10414*I10414</f>
        <v>0</v>
      </c>
      <c r="K10414" s="125"/>
      <c r="L10414" s="125">
        <f>H10414*K10414</f>
        <v>0</v>
      </c>
      <c r="M10414" s="125"/>
      <c r="N10414" s="125">
        <f>H10414*M10414</f>
        <v>0</v>
      </c>
      <c r="O10414" s="127">
        <v>15</v>
      </c>
      <c r="P10414" s="127">
        <f>J10414*(O10414/100)</f>
        <v>0</v>
      </c>
      <c r="Q10414" s="127">
        <f>J10414+P10414</f>
        <v>0</v>
      </c>
      <c r="R10414" s="128"/>
      <c r="S10414" s="128" t="s">
        <v>776</v>
      </c>
      <c r="T10414" s="129">
        <v>1</v>
      </c>
      <c r="U10414" s="8"/>
      <c r="V10414" s="8"/>
      <c r="W10414" s="8"/>
      <c r="X10414" s="60"/>
    </row>
    <row r="10415" spans="1:27" ht="9.75" outlineLevel="5" x14ac:dyDescent="0.2">
      <c r="A10415" s="130"/>
      <c r="B10415" s="131"/>
      <c r="C10415" s="131"/>
      <c r="D10415" s="132"/>
      <c r="E10415" s="136" t="s">
        <v>0</v>
      </c>
      <c r="F10415" s="159" t="s">
        <v>763</v>
      </c>
      <c r="G10415" s="159"/>
      <c r="H10415" s="160"/>
      <c r="I10415" s="161"/>
      <c r="J10415" s="162"/>
      <c r="K10415" s="134"/>
      <c r="L10415" s="134"/>
      <c r="M10415" s="134"/>
      <c r="N10415" s="134"/>
      <c r="O10415" s="135"/>
      <c r="P10415" s="135"/>
      <c r="Q10415" s="135"/>
      <c r="R10415" s="132"/>
      <c r="S10415" s="132"/>
      <c r="T10415" s="131"/>
      <c r="U10415" s="6"/>
      <c r="V10415" s="8"/>
      <c r="W10415" s="8"/>
      <c r="X10415" s="133" t="str">
        <f>F10415</f>
        <v>---</v>
      </c>
      <c r="Y10415" s="9"/>
      <c r="AA10415" s="11"/>
    </row>
    <row r="10416" spans="1:27" ht="7.5" customHeight="1" outlineLevel="5" x14ac:dyDescent="0.15">
      <c r="B10416" s="69"/>
      <c r="C10416" s="69"/>
      <c r="D10416" s="60"/>
      <c r="E10416" s="60"/>
      <c r="F10416" s="61"/>
      <c r="G10416" s="60"/>
      <c r="H10416" s="65"/>
      <c r="I10416" s="105"/>
      <c r="J10416" s="63"/>
      <c r="K10416" s="65"/>
      <c r="L10416" s="65"/>
      <c r="M10416" s="65"/>
      <c r="N10416" s="65"/>
      <c r="O10416" s="63"/>
      <c r="P10416" s="63"/>
      <c r="Q10416" s="63"/>
      <c r="R10416" s="60"/>
      <c r="S10416" s="60"/>
      <c r="T10416" s="69"/>
      <c r="U10416" s="8"/>
      <c r="X10416" s="60"/>
    </row>
    <row r="10417" spans="1:27" ht="11.25" outlineLevel="5" x14ac:dyDescent="0.2">
      <c r="A10417" s="137"/>
      <c r="B10417" s="138"/>
      <c r="C10417" s="138"/>
      <c r="D10417" s="139"/>
      <c r="E10417" s="145" t="s">
        <v>1</v>
      </c>
      <c r="F10417" s="140" t="s">
        <v>4446</v>
      </c>
      <c r="G10417" s="139"/>
      <c r="H10417" s="141">
        <v>3</v>
      </c>
      <c r="I10417" s="142"/>
      <c r="J10417" s="143"/>
      <c r="K10417" s="144"/>
      <c r="L10417" s="144"/>
      <c r="M10417" s="144"/>
      <c r="N10417" s="144"/>
      <c r="O10417" s="143"/>
      <c r="P10417" s="143"/>
      <c r="Q10417" s="143"/>
      <c r="R10417" s="139"/>
      <c r="S10417" s="139"/>
      <c r="T10417" s="138"/>
      <c r="U10417" s="6"/>
      <c r="V10417" s="8"/>
      <c r="W10417" s="8"/>
      <c r="X10417" s="60"/>
    </row>
    <row r="10418" spans="1:27" ht="7.5" customHeight="1" outlineLevel="5" x14ac:dyDescent="0.15">
      <c r="A10418" s="8"/>
      <c r="B10418" s="69"/>
      <c r="C10418" s="69"/>
      <c r="D10418" s="60"/>
      <c r="E10418" s="60"/>
      <c r="F10418" s="104"/>
      <c r="G10418" s="60"/>
      <c r="H10418" s="65"/>
      <c r="I10418" s="105"/>
      <c r="J10418" s="63"/>
      <c r="K10418" s="65"/>
      <c r="L10418" s="65"/>
      <c r="M10418" s="65"/>
      <c r="N10418" s="65"/>
      <c r="O10418" s="63"/>
      <c r="P10418" s="63"/>
      <c r="Q10418" s="63"/>
      <c r="R10418" s="60"/>
      <c r="S10418" s="60"/>
      <c r="T10418" s="69"/>
      <c r="U10418" s="8"/>
      <c r="X10418" s="60"/>
    </row>
    <row r="10419" spans="1:27" ht="11.25" outlineLevel="4" x14ac:dyDescent="0.2">
      <c r="A10419" s="4"/>
      <c r="B10419" s="120"/>
      <c r="C10419" s="121">
        <v>11</v>
      </c>
      <c r="D10419" s="122" t="s">
        <v>3747</v>
      </c>
      <c r="E10419" s="123" t="s">
        <v>4462</v>
      </c>
      <c r="F10419" s="124" t="s">
        <v>4463</v>
      </c>
      <c r="G10419" s="122" t="s">
        <v>752</v>
      </c>
      <c r="H10419" s="125">
        <v>506</v>
      </c>
      <c r="I10419" s="126">
        <v>0</v>
      </c>
      <c r="J10419" s="127">
        <f>H10419*I10419</f>
        <v>0</v>
      </c>
      <c r="K10419" s="125"/>
      <c r="L10419" s="125">
        <f>H10419*K10419</f>
        <v>0</v>
      </c>
      <c r="M10419" s="125"/>
      <c r="N10419" s="125">
        <f>H10419*M10419</f>
        <v>0</v>
      </c>
      <c r="O10419" s="127">
        <v>15</v>
      </c>
      <c r="P10419" s="127">
        <f>J10419*(O10419/100)</f>
        <v>0</v>
      </c>
      <c r="Q10419" s="127">
        <f>J10419+P10419</f>
        <v>0</v>
      </c>
      <c r="R10419" s="128"/>
      <c r="S10419" s="128" t="s">
        <v>776</v>
      </c>
      <c r="T10419" s="129">
        <v>1</v>
      </c>
      <c r="U10419" s="8"/>
      <c r="V10419" s="8"/>
      <c r="W10419" s="8"/>
      <c r="X10419" s="60"/>
    </row>
    <row r="10420" spans="1:27" ht="9.75" outlineLevel="5" x14ac:dyDescent="0.2">
      <c r="A10420" s="130"/>
      <c r="B10420" s="131"/>
      <c r="C10420" s="131"/>
      <c r="D10420" s="132"/>
      <c r="E10420" s="136" t="s">
        <v>0</v>
      </c>
      <c r="F10420" s="159" t="s">
        <v>763</v>
      </c>
      <c r="G10420" s="159"/>
      <c r="H10420" s="160"/>
      <c r="I10420" s="161"/>
      <c r="J10420" s="162"/>
      <c r="K10420" s="134"/>
      <c r="L10420" s="134"/>
      <c r="M10420" s="134"/>
      <c r="N10420" s="134"/>
      <c r="O10420" s="135"/>
      <c r="P10420" s="135"/>
      <c r="Q10420" s="135"/>
      <c r="R10420" s="132"/>
      <c r="S10420" s="132"/>
      <c r="T10420" s="131"/>
      <c r="U10420" s="6"/>
      <c r="V10420" s="8"/>
      <c r="W10420" s="8"/>
      <c r="X10420" s="133" t="str">
        <f>F10420</f>
        <v>---</v>
      </c>
      <c r="Y10420" s="9"/>
      <c r="AA10420" s="11"/>
    </row>
    <row r="10421" spans="1:27" ht="7.5" customHeight="1" outlineLevel="5" x14ac:dyDescent="0.15">
      <c r="B10421" s="69"/>
      <c r="C10421" s="69"/>
      <c r="D10421" s="60"/>
      <c r="E10421" s="60"/>
      <c r="F10421" s="61"/>
      <c r="G10421" s="60"/>
      <c r="H10421" s="65"/>
      <c r="I10421" s="105"/>
      <c r="J10421" s="63"/>
      <c r="K10421" s="65"/>
      <c r="L10421" s="65"/>
      <c r="M10421" s="65"/>
      <c r="N10421" s="65"/>
      <c r="O10421" s="63"/>
      <c r="P10421" s="63"/>
      <c r="Q10421" s="63"/>
      <c r="R10421" s="60"/>
      <c r="S10421" s="60"/>
      <c r="T10421" s="69"/>
      <c r="U10421" s="8"/>
      <c r="X10421" s="60"/>
    </row>
    <row r="10422" spans="1:27" ht="11.25" outlineLevel="5" x14ac:dyDescent="0.2">
      <c r="A10422" s="137"/>
      <c r="B10422" s="138"/>
      <c r="C10422" s="138"/>
      <c r="D10422" s="139"/>
      <c r="E10422" s="145" t="s">
        <v>1</v>
      </c>
      <c r="F10422" s="140" t="s">
        <v>4464</v>
      </c>
      <c r="G10422" s="139"/>
      <c r="H10422" s="141">
        <v>68</v>
      </c>
      <c r="I10422" s="142"/>
      <c r="J10422" s="143"/>
      <c r="K10422" s="144"/>
      <c r="L10422" s="144"/>
      <c r="M10422" s="144"/>
      <c r="N10422" s="144"/>
      <c r="O10422" s="143"/>
      <c r="P10422" s="143"/>
      <c r="Q10422" s="143"/>
      <c r="R10422" s="139"/>
      <c r="S10422" s="139"/>
      <c r="T10422" s="138"/>
      <c r="U10422" s="6"/>
      <c r="V10422" s="8"/>
      <c r="W10422" s="8"/>
      <c r="X10422" s="60"/>
    </row>
    <row r="10423" spans="1:27" ht="11.25" outlineLevel="5" x14ac:dyDescent="0.2">
      <c r="A10423" s="137"/>
      <c r="B10423" s="138"/>
      <c r="C10423" s="138"/>
      <c r="D10423" s="139"/>
      <c r="E10423" s="145"/>
      <c r="F10423" s="140" t="s">
        <v>4465</v>
      </c>
      <c r="G10423" s="139"/>
      <c r="H10423" s="141">
        <v>438</v>
      </c>
      <c r="I10423" s="142"/>
      <c r="J10423" s="143"/>
      <c r="K10423" s="144"/>
      <c r="L10423" s="144"/>
      <c r="M10423" s="144"/>
      <c r="N10423" s="144"/>
      <c r="O10423" s="143"/>
      <c r="P10423" s="143"/>
      <c r="Q10423" s="143"/>
      <c r="R10423" s="139"/>
      <c r="S10423" s="139"/>
      <c r="T10423" s="138"/>
      <c r="U10423" s="6"/>
      <c r="V10423" s="8"/>
      <c r="W10423" s="8"/>
      <c r="X10423" s="60"/>
    </row>
    <row r="10424" spans="1:27" ht="7.5" customHeight="1" outlineLevel="5" x14ac:dyDescent="0.15">
      <c r="A10424" s="8"/>
      <c r="B10424" s="69"/>
      <c r="C10424" s="69"/>
      <c r="D10424" s="60"/>
      <c r="E10424" s="60"/>
      <c r="F10424" s="104"/>
      <c r="G10424" s="60"/>
      <c r="H10424" s="65"/>
      <c r="I10424" s="105"/>
      <c r="J10424" s="63"/>
      <c r="K10424" s="65"/>
      <c r="L10424" s="65"/>
      <c r="M10424" s="65"/>
      <c r="N10424" s="65"/>
      <c r="O10424" s="63"/>
      <c r="P10424" s="63"/>
      <c r="Q10424" s="63"/>
      <c r="R10424" s="60"/>
      <c r="S10424" s="60"/>
      <c r="T10424" s="69"/>
      <c r="U10424" s="8"/>
      <c r="X10424" s="60"/>
    </row>
    <row r="10425" spans="1:27" ht="11.25" outlineLevel="4" x14ac:dyDescent="0.2">
      <c r="A10425" s="4"/>
      <c r="B10425" s="120"/>
      <c r="C10425" s="121">
        <v>12</v>
      </c>
      <c r="D10425" s="122" t="s">
        <v>3747</v>
      </c>
      <c r="E10425" s="123" t="s">
        <v>4466</v>
      </c>
      <c r="F10425" s="124" t="s">
        <v>4467</v>
      </c>
      <c r="G10425" s="122" t="s">
        <v>752</v>
      </c>
      <c r="H10425" s="125">
        <v>530</v>
      </c>
      <c r="I10425" s="126">
        <v>0</v>
      </c>
      <c r="J10425" s="127">
        <f>H10425*I10425</f>
        <v>0</v>
      </c>
      <c r="K10425" s="125"/>
      <c r="L10425" s="125">
        <f>H10425*K10425</f>
        <v>0</v>
      </c>
      <c r="M10425" s="125"/>
      <c r="N10425" s="125">
        <f>H10425*M10425</f>
        <v>0</v>
      </c>
      <c r="O10425" s="127">
        <v>15</v>
      </c>
      <c r="P10425" s="127">
        <f>J10425*(O10425/100)</f>
        <v>0</v>
      </c>
      <c r="Q10425" s="127">
        <f>J10425+P10425</f>
        <v>0</v>
      </c>
      <c r="R10425" s="128"/>
      <c r="S10425" s="128" t="s">
        <v>776</v>
      </c>
      <c r="T10425" s="129">
        <v>1</v>
      </c>
      <c r="U10425" s="8"/>
      <c r="V10425" s="8"/>
      <c r="W10425" s="8"/>
      <c r="X10425" s="60"/>
    </row>
    <row r="10426" spans="1:27" ht="9.75" outlineLevel="5" x14ac:dyDescent="0.2">
      <c r="A10426" s="130"/>
      <c r="B10426" s="131"/>
      <c r="C10426" s="131"/>
      <c r="D10426" s="132"/>
      <c r="E10426" s="136" t="s">
        <v>0</v>
      </c>
      <c r="F10426" s="159" t="s">
        <v>763</v>
      </c>
      <c r="G10426" s="159"/>
      <c r="H10426" s="160"/>
      <c r="I10426" s="161"/>
      <c r="J10426" s="162"/>
      <c r="K10426" s="134"/>
      <c r="L10426" s="134"/>
      <c r="M10426" s="134"/>
      <c r="N10426" s="134"/>
      <c r="O10426" s="135"/>
      <c r="P10426" s="135"/>
      <c r="Q10426" s="135"/>
      <c r="R10426" s="132"/>
      <c r="S10426" s="132"/>
      <c r="T10426" s="131"/>
      <c r="U10426" s="6"/>
      <c r="V10426" s="8"/>
      <c r="W10426" s="8"/>
      <c r="X10426" s="133" t="str">
        <f>F10426</f>
        <v>---</v>
      </c>
      <c r="Y10426" s="9"/>
      <c r="AA10426" s="11"/>
    </row>
    <row r="10427" spans="1:27" ht="7.5" customHeight="1" outlineLevel="5" x14ac:dyDescent="0.15">
      <c r="B10427" s="69"/>
      <c r="C10427" s="69"/>
      <c r="D10427" s="60"/>
      <c r="E10427" s="60"/>
      <c r="F10427" s="61"/>
      <c r="G10427" s="60"/>
      <c r="H10427" s="65"/>
      <c r="I10427" s="105"/>
      <c r="J10427" s="63"/>
      <c r="K10427" s="65"/>
      <c r="L10427" s="65"/>
      <c r="M10427" s="65"/>
      <c r="N10427" s="65"/>
      <c r="O10427" s="63"/>
      <c r="P10427" s="63"/>
      <c r="Q10427" s="63"/>
      <c r="R10427" s="60"/>
      <c r="S10427" s="60"/>
      <c r="T10427" s="69"/>
      <c r="U10427" s="8"/>
      <c r="X10427" s="60"/>
    </row>
    <row r="10428" spans="1:27" ht="11.25" outlineLevel="5" x14ac:dyDescent="0.2">
      <c r="A10428" s="137"/>
      <c r="B10428" s="138"/>
      <c r="C10428" s="138"/>
      <c r="D10428" s="139"/>
      <c r="E10428" s="145" t="s">
        <v>1</v>
      </c>
      <c r="F10428" s="140" t="s">
        <v>4468</v>
      </c>
      <c r="G10428" s="139"/>
      <c r="H10428" s="141">
        <v>80</v>
      </c>
      <c r="I10428" s="142"/>
      <c r="J10428" s="143"/>
      <c r="K10428" s="144"/>
      <c r="L10428" s="144"/>
      <c r="M10428" s="144"/>
      <c r="N10428" s="144"/>
      <c r="O10428" s="143"/>
      <c r="P10428" s="143"/>
      <c r="Q10428" s="143"/>
      <c r="R10428" s="139"/>
      <c r="S10428" s="139"/>
      <c r="T10428" s="138"/>
      <c r="U10428" s="6"/>
      <c r="V10428" s="8"/>
      <c r="W10428" s="8"/>
      <c r="X10428" s="60"/>
    </row>
    <row r="10429" spans="1:27" ht="11.25" outlineLevel="5" x14ac:dyDescent="0.2">
      <c r="A10429" s="137"/>
      <c r="B10429" s="138"/>
      <c r="C10429" s="138"/>
      <c r="D10429" s="139"/>
      <c r="E10429" s="145"/>
      <c r="F10429" s="140" t="s">
        <v>4469</v>
      </c>
      <c r="G10429" s="139"/>
      <c r="H10429" s="141">
        <v>450</v>
      </c>
      <c r="I10429" s="142"/>
      <c r="J10429" s="143"/>
      <c r="K10429" s="144"/>
      <c r="L10429" s="144"/>
      <c r="M10429" s="144"/>
      <c r="N10429" s="144"/>
      <c r="O10429" s="143"/>
      <c r="P10429" s="143"/>
      <c r="Q10429" s="143"/>
      <c r="R10429" s="139"/>
      <c r="S10429" s="139"/>
      <c r="T10429" s="138"/>
      <c r="U10429" s="6"/>
      <c r="V10429" s="8"/>
      <c r="W10429" s="8"/>
      <c r="X10429" s="60"/>
    </row>
    <row r="10430" spans="1:27" ht="7.5" customHeight="1" outlineLevel="5" x14ac:dyDescent="0.15">
      <c r="A10430" s="8"/>
      <c r="B10430" s="69"/>
      <c r="C10430" s="69"/>
      <c r="D10430" s="60"/>
      <c r="E10430" s="60"/>
      <c r="F10430" s="104"/>
      <c r="G10430" s="60"/>
      <c r="H10430" s="65"/>
      <c r="I10430" s="105"/>
      <c r="J10430" s="63"/>
      <c r="K10430" s="65"/>
      <c r="L10430" s="65"/>
      <c r="M10430" s="65"/>
      <c r="N10430" s="65"/>
      <c r="O10430" s="63"/>
      <c r="P10430" s="63"/>
      <c r="Q10430" s="63"/>
      <c r="R10430" s="60"/>
      <c r="S10430" s="60"/>
      <c r="T10430" s="69"/>
      <c r="U10430" s="8"/>
      <c r="X10430" s="60"/>
    </row>
    <row r="10431" spans="1:27" ht="11.25" outlineLevel="4" x14ac:dyDescent="0.2">
      <c r="A10431" s="4"/>
      <c r="B10431" s="120"/>
      <c r="C10431" s="121">
        <v>13</v>
      </c>
      <c r="D10431" s="122" t="s">
        <v>3747</v>
      </c>
      <c r="E10431" s="123" t="s">
        <v>4470</v>
      </c>
      <c r="F10431" s="124" t="s">
        <v>4471</v>
      </c>
      <c r="G10431" s="122" t="s">
        <v>724</v>
      </c>
      <c r="H10431" s="125">
        <v>2</v>
      </c>
      <c r="I10431" s="126">
        <v>0</v>
      </c>
      <c r="J10431" s="127">
        <f>H10431*I10431</f>
        <v>0</v>
      </c>
      <c r="K10431" s="125"/>
      <c r="L10431" s="125">
        <f>H10431*K10431</f>
        <v>0</v>
      </c>
      <c r="M10431" s="125"/>
      <c r="N10431" s="125">
        <f>H10431*M10431</f>
        <v>0</v>
      </c>
      <c r="O10431" s="127">
        <v>15</v>
      </c>
      <c r="P10431" s="127">
        <f>J10431*(O10431/100)</f>
        <v>0</v>
      </c>
      <c r="Q10431" s="127">
        <f>J10431+P10431</f>
        <v>0</v>
      </c>
      <c r="R10431" s="128"/>
      <c r="S10431" s="128" t="s">
        <v>776</v>
      </c>
      <c r="T10431" s="129">
        <v>1</v>
      </c>
      <c r="U10431" s="8"/>
      <c r="V10431" s="8"/>
      <c r="W10431" s="8"/>
      <c r="X10431" s="60"/>
    </row>
    <row r="10432" spans="1:27" ht="9.75" outlineLevel="5" x14ac:dyDescent="0.2">
      <c r="A10432" s="130"/>
      <c r="B10432" s="131"/>
      <c r="C10432" s="131"/>
      <c r="D10432" s="132"/>
      <c r="E10432" s="136" t="s">
        <v>0</v>
      </c>
      <c r="F10432" s="159" t="s">
        <v>763</v>
      </c>
      <c r="G10432" s="159"/>
      <c r="H10432" s="160"/>
      <c r="I10432" s="161"/>
      <c r="J10432" s="162"/>
      <c r="K10432" s="134"/>
      <c r="L10432" s="134"/>
      <c r="M10432" s="134"/>
      <c r="N10432" s="134"/>
      <c r="O10432" s="135"/>
      <c r="P10432" s="135"/>
      <c r="Q10432" s="135"/>
      <c r="R10432" s="132"/>
      <c r="S10432" s="132"/>
      <c r="T10432" s="131"/>
      <c r="U10432" s="6"/>
      <c r="V10432" s="8"/>
      <c r="W10432" s="8"/>
      <c r="X10432" s="133" t="str">
        <f>F10432</f>
        <v>---</v>
      </c>
      <c r="Y10432" s="9"/>
      <c r="AA10432" s="11"/>
    </row>
    <row r="10433" spans="1:27" ht="7.5" customHeight="1" outlineLevel="5" x14ac:dyDescent="0.15">
      <c r="B10433" s="69"/>
      <c r="C10433" s="69"/>
      <c r="D10433" s="60"/>
      <c r="E10433" s="60"/>
      <c r="F10433" s="61"/>
      <c r="G10433" s="60"/>
      <c r="H10433" s="65"/>
      <c r="I10433" s="105"/>
      <c r="J10433" s="63"/>
      <c r="K10433" s="65"/>
      <c r="L10433" s="65"/>
      <c r="M10433" s="65"/>
      <c r="N10433" s="65"/>
      <c r="O10433" s="63"/>
      <c r="P10433" s="63"/>
      <c r="Q10433" s="63"/>
      <c r="R10433" s="60"/>
      <c r="S10433" s="60"/>
      <c r="T10433" s="69"/>
      <c r="U10433" s="8"/>
      <c r="X10433" s="60"/>
    </row>
    <row r="10434" spans="1:27" ht="11.25" outlineLevel="5" x14ac:dyDescent="0.2">
      <c r="A10434" s="137"/>
      <c r="B10434" s="138"/>
      <c r="C10434" s="138"/>
      <c r="D10434" s="139"/>
      <c r="E10434" s="145" t="s">
        <v>1</v>
      </c>
      <c r="F10434" s="140" t="s">
        <v>4437</v>
      </c>
      <c r="G10434" s="139"/>
      <c r="H10434" s="141">
        <v>1</v>
      </c>
      <c r="I10434" s="142"/>
      <c r="J10434" s="143"/>
      <c r="K10434" s="144"/>
      <c r="L10434" s="144"/>
      <c r="M10434" s="144"/>
      <c r="N10434" s="144"/>
      <c r="O10434" s="143"/>
      <c r="P10434" s="143"/>
      <c r="Q10434" s="143"/>
      <c r="R10434" s="139"/>
      <c r="S10434" s="139"/>
      <c r="T10434" s="138"/>
      <c r="U10434" s="6"/>
      <c r="V10434" s="8"/>
      <c r="W10434" s="8"/>
      <c r="X10434" s="60"/>
    </row>
    <row r="10435" spans="1:27" ht="11.25" outlineLevel="5" x14ac:dyDescent="0.2">
      <c r="A10435" s="137"/>
      <c r="B10435" s="138"/>
      <c r="C10435" s="138"/>
      <c r="D10435" s="139"/>
      <c r="E10435" s="145"/>
      <c r="F10435" s="140" t="s">
        <v>4443</v>
      </c>
      <c r="G10435" s="139"/>
      <c r="H10435" s="141">
        <v>1</v>
      </c>
      <c r="I10435" s="142"/>
      <c r="J10435" s="143"/>
      <c r="K10435" s="144"/>
      <c r="L10435" s="144"/>
      <c r="M10435" s="144"/>
      <c r="N10435" s="144"/>
      <c r="O10435" s="143"/>
      <c r="P10435" s="143"/>
      <c r="Q10435" s="143"/>
      <c r="R10435" s="139"/>
      <c r="S10435" s="139"/>
      <c r="T10435" s="138"/>
      <c r="U10435" s="6"/>
      <c r="V10435" s="8"/>
      <c r="W10435" s="8"/>
      <c r="X10435" s="60"/>
    </row>
    <row r="10436" spans="1:27" ht="7.5" customHeight="1" outlineLevel="5" x14ac:dyDescent="0.15">
      <c r="A10436" s="8"/>
      <c r="B10436" s="69"/>
      <c r="C10436" s="69"/>
      <c r="D10436" s="60"/>
      <c r="E10436" s="60"/>
      <c r="F10436" s="104"/>
      <c r="G10436" s="60"/>
      <c r="H10436" s="65"/>
      <c r="I10436" s="105"/>
      <c r="J10436" s="63"/>
      <c r="K10436" s="65"/>
      <c r="L10436" s="65"/>
      <c r="M10436" s="65"/>
      <c r="N10436" s="65"/>
      <c r="O10436" s="63"/>
      <c r="P10436" s="63"/>
      <c r="Q10436" s="63"/>
      <c r="R10436" s="60"/>
      <c r="S10436" s="60"/>
      <c r="T10436" s="69"/>
      <c r="U10436" s="8"/>
      <c r="X10436" s="60"/>
    </row>
    <row r="10437" spans="1:27" ht="11.25" outlineLevel="4" x14ac:dyDescent="0.2">
      <c r="A10437" s="4"/>
      <c r="B10437" s="120"/>
      <c r="C10437" s="121">
        <v>14</v>
      </c>
      <c r="D10437" s="122" t="s">
        <v>3747</v>
      </c>
      <c r="E10437" s="123" t="s">
        <v>4472</v>
      </c>
      <c r="F10437" s="124" t="s">
        <v>4473</v>
      </c>
      <c r="G10437" s="122" t="s">
        <v>752</v>
      </c>
      <c r="H10437" s="125">
        <v>530</v>
      </c>
      <c r="I10437" s="126">
        <v>0</v>
      </c>
      <c r="J10437" s="127">
        <f>H10437*I10437</f>
        <v>0</v>
      </c>
      <c r="K10437" s="125"/>
      <c r="L10437" s="125">
        <f>H10437*K10437</f>
        <v>0</v>
      </c>
      <c r="M10437" s="125"/>
      <c r="N10437" s="125">
        <f>H10437*M10437</f>
        <v>0</v>
      </c>
      <c r="O10437" s="127">
        <v>15</v>
      </c>
      <c r="P10437" s="127">
        <f>J10437*(O10437/100)</f>
        <v>0</v>
      </c>
      <c r="Q10437" s="127">
        <f>J10437+P10437</f>
        <v>0</v>
      </c>
      <c r="R10437" s="128"/>
      <c r="S10437" s="128" t="s">
        <v>776</v>
      </c>
      <c r="T10437" s="129">
        <v>1</v>
      </c>
      <c r="U10437" s="8"/>
      <c r="V10437" s="8"/>
      <c r="W10437" s="8"/>
      <c r="X10437" s="60"/>
    </row>
    <row r="10438" spans="1:27" ht="9.75" outlineLevel="5" x14ac:dyDescent="0.2">
      <c r="A10438" s="130"/>
      <c r="B10438" s="131"/>
      <c r="C10438" s="131"/>
      <c r="D10438" s="132"/>
      <c r="E10438" s="136" t="s">
        <v>0</v>
      </c>
      <c r="F10438" s="159" t="s">
        <v>763</v>
      </c>
      <c r="G10438" s="159"/>
      <c r="H10438" s="160"/>
      <c r="I10438" s="161"/>
      <c r="J10438" s="162"/>
      <c r="K10438" s="134"/>
      <c r="L10438" s="134"/>
      <c r="M10438" s="134"/>
      <c r="N10438" s="134"/>
      <c r="O10438" s="135"/>
      <c r="P10438" s="135"/>
      <c r="Q10438" s="135"/>
      <c r="R10438" s="132"/>
      <c r="S10438" s="132"/>
      <c r="T10438" s="131"/>
      <c r="U10438" s="6"/>
      <c r="V10438" s="8"/>
      <c r="W10438" s="8"/>
      <c r="X10438" s="133" t="str">
        <f>F10438</f>
        <v>---</v>
      </c>
      <c r="Y10438" s="9"/>
      <c r="AA10438" s="11"/>
    </row>
    <row r="10439" spans="1:27" ht="7.5" customHeight="1" outlineLevel="5" x14ac:dyDescent="0.15">
      <c r="B10439" s="69"/>
      <c r="C10439" s="69"/>
      <c r="D10439" s="60"/>
      <c r="E10439" s="60"/>
      <c r="F10439" s="61"/>
      <c r="G10439" s="60"/>
      <c r="H10439" s="65"/>
      <c r="I10439" s="105"/>
      <c r="J10439" s="63"/>
      <c r="K10439" s="65"/>
      <c r="L10439" s="65"/>
      <c r="M10439" s="65"/>
      <c r="N10439" s="65"/>
      <c r="O10439" s="63"/>
      <c r="P10439" s="63"/>
      <c r="Q10439" s="63"/>
      <c r="R10439" s="60"/>
      <c r="S10439" s="60"/>
      <c r="T10439" s="69"/>
      <c r="U10439" s="8"/>
      <c r="X10439" s="60"/>
    </row>
    <row r="10440" spans="1:27" ht="11.25" outlineLevel="5" x14ac:dyDescent="0.2">
      <c r="A10440" s="137"/>
      <c r="B10440" s="138"/>
      <c r="C10440" s="138"/>
      <c r="D10440" s="139"/>
      <c r="E10440" s="145" t="s">
        <v>1</v>
      </c>
      <c r="F10440" s="140" t="s">
        <v>4468</v>
      </c>
      <c r="G10440" s="139"/>
      <c r="H10440" s="141">
        <v>80</v>
      </c>
      <c r="I10440" s="142"/>
      <c r="J10440" s="143"/>
      <c r="K10440" s="144"/>
      <c r="L10440" s="144"/>
      <c r="M10440" s="144"/>
      <c r="N10440" s="144"/>
      <c r="O10440" s="143"/>
      <c r="P10440" s="143"/>
      <c r="Q10440" s="143"/>
      <c r="R10440" s="139"/>
      <c r="S10440" s="139"/>
      <c r="T10440" s="138"/>
      <c r="U10440" s="6"/>
      <c r="V10440" s="8"/>
      <c r="W10440" s="8"/>
      <c r="X10440" s="60"/>
    </row>
    <row r="10441" spans="1:27" ht="11.25" outlineLevel="5" x14ac:dyDescent="0.2">
      <c r="A10441" s="137"/>
      <c r="B10441" s="138"/>
      <c r="C10441" s="138"/>
      <c r="D10441" s="139"/>
      <c r="E10441" s="145"/>
      <c r="F10441" s="140" t="s">
        <v>4469</v>
      </c>
      <c r="G10441" s="139"/>
      <c r="H10441" s="141">
        <v>450</v>
      </c>
      <c r="I10441" s="142"/>
      <c r="J10441" s="143"/>
      <c r="K10441" s="144"/>
      <c r="L10441" s="144"/>
      <c r="M10441" s="144"/>
      <c r="N10441" s="144"/>
      <c r="O10441" s="143"/>
      <c r="P10441" s="143"/>
      <c r="Q10441" s="143"/>
      <c r="R10441" s="139"/>
      <c r="S10441" s="139"/>
      <c r="T10441" s="138"/>
      <c r="U10441" s="6"/>
      <c r="V10441" s="8"/>
      <c r="W10441" s="8"/>
      <c r="X10441" s="60"/>
    </row>
    <row r="10442" spans="1:27" ht="7.5" customHeight="1" outlineLevel="5" x14ac:dyDescent="0.15">
      <c r="A10442" s="8"/>
      <c r="B10442" s="69"/>
      <c r="C10442" s="69"/>
      <c r="D10442" s="60"/>
      <c r="E10442" s="60"/>
      <c r="F10442" s="104"/>
      <c r="G10442" s="60"/>
      <c r="H10442" s="65"/>
      <c r="I10442" s="105"/>
      <c r="J10442" s="63"/>
      <c r="K10442" s="65"/>
      <c r="L10442" s="65"/>
      <c r="M10442" s="65"/>
      <c r="N10442" s="65"/>
      <c r="O10442" s="63"/>
      <c r="P10442" s="63"/>
      <c r="Q10442" s="63"/>
      <c r="R10442" s="60"/>
      <c r="S10442" s="60"/>
      <c r="T10442" s="69"/>
      <c r="U10442" s="8"/>
      <c r="X10442" s="60"/>
    </row>
    <row r="10443" spans="1:27" outlineLevel="4" x14ac:dyDescent="0.15">
      <c r="B10443" s="6"/>
      <c r="C10443" s="6"/>
      <c r="D10443" s="6"/>
      <c r="E10443" s="6"/>
      <c r="F10443" s="6"/>
      <c r="G10443" s="6"/>
      <c r="H10443" s="6"/>
      <c r="I10443" s="8"/>
      <c r="J10443" s="8"/>
      <c r="K10443" s="6"/>
      <c r="L10443" s="6"/>
      <c r="M10443" s="6"/>
      <c r="N10443" s="6"/>
      <c r="O10443" s="6"/>
      <c r="P10443" s="8"/>
      <c r="Q10443" s="8"/>
      <c r="R10443" s="8"/>
      <c r="S10443" s="6"/>
      <c r="T10443" s="6"/>
      <c r="X10443" s="6"/>
    </row>
    <row r="10444" spans="1:27" ht="11.25" outlineLevel="3" x14ac:dyDescent="0.2">
      <c r="A10444" s="96" t="s">
        <v>429</v>
      </c>
      <c r="B10444" s="100">
        <v>4</v>
      </c>
      <c r="C10444" s="114"/>
      <c r="D10444" s="115" t="s">
        <v>533</v>
      </c>
      <c r="E10444" s="115"/>
      <c r="F10444" s="116" t="s">
        <v>430</v>
      </c>
      <c r="G10444" s="115"/>
      <c r="H10444" s="117"/>
      <c r="I10444" s="118"/>
      <c r="J10444" s="98">
        <f>SUBTOTAL(9,J10445:J10585)</f>
        <v>0</v>
      </c>
      <c r="K10444" s="117"/>
      <c r="L10444" s="99">
        <f>SUBTOTAL(9,L10445:L10585)</f>
        <v>0</v>
      </c>
      <c r="M10444" s="117"/>
      <c r="N10444" s="99">
        <f>SUBTOTAL(9,N10445:N10585)</f>
        <v>0</v>
      </c>
      <c r="O10444" s="119"/>
      <c r="P10444" s="98">
        <f>SUBTOTAL(9,P10445:P10585)</f>
        <v>0</v>
      </c>
      <c r="Q10444" s="98">
        <f>SUBTOTAL(9,Q10445:Q10585)</f>
        <v>0</v>
      </c>
      <c r="R10444" s="115"/>
      <c r="S10444" s="115"/>
      <c r="T10444" s="100">
        <f>SUBTOTAL(9,T10445:T10585)</f>
        <v>28</v>
      </c>
      <c r="U10444" s="6"/>
      <c r="V10444" s="8"/>
      <c r="W10444" s="8"/>
      <c r="X10444" s="60"/>
    </row>
    <row r="10445" spans="1:27" ht="11.25" outlineLevel="4" x14ac:dyDescent="0.2">
      <c r="A10445" s="4"/>
      <c r="B10445" s="120"/>
      <c r="C10445" s="121">
        <v>1</v>
      </c>
      <c r="D10445" s="122" t="s">
        <v>760</v>
      </c>
      <c r="E10445" s="123" t="s">
        <v>4474</v>
      </c>
      <c r="F10445" s="124" t="s">
        <v>4475</v>
      </c>
      <c r="G10445" s="122" t="s">
        <v>724</v>
      </c>
      <c r="H10445" s="125">
        <v>88</v>
      </c>
      <c r="I10445" s="126">
        <v>0</v>
      </c>
      <c r="J10445" s="127">
        <f>H10445*I10445</f>
        <v>0</v>
      </c>
      <c r="K10445" s="125"/>
      <c r="L10445" s="125">
        <f>H10445*K10445</f>
        <v>0</v>
      </c>
      <c r="M10445" s="125"/>
      <c r="N10445" s="125">
        <f>H10445*M10445</f>
        <v>0</v>
      </c>
      <c r="O10445" s="127">
        <v>15</v>
      </c>
      <c r="P10445" s="127">
        <f>J10445*(O10445/100)</f>
        <v>0</v>
      </c>
      <c r="Q10445" s="127">
        <f>J10445+P10445</f>
        <v>0</v>
      </c>
      <c r="R10445" s="128"/>
      <c r="S10445" s="128" t="s">
        <v>776</v>
      </c>
      <c r="T10445" s="129">
        <v>1</v>
      </c>
      <c r="U10445" s="8"/>
      <c r="V10445" s="8"/>
      <c r="W10445" s="8"/>
      <c r="X10445" s="60"/>
    </row>
    <row r="10446" spans="1:27" ht="9.75" outlineLevel="5" x14ac:dyDescent="0.2">
      <c r="A10446" s="130"/>
      <c r="B10446" s="131"/>
      <c r="C10446" s="131"/>
      <c r="D10446" s="132"/>
      <c r="E10446" s="136" t="s">
        <v>0</v>
      </c>
      <c r="F10446" s="159" t="s">
        <v>763</v>
      </c>
      <c r="G10446" s="159"/>
      <c r="H10446" s="160"/>
      <c r="I10446" s="161"/>
      <c r="J10446" s="162"/>
      <c r="K10446" s="134"/>
      <c r="L10446" s="134"/>
      <c r="M10446" s="134"/>
      <c r="N10446" s="134"/>
      <c r="O10446" s="135"/>
      <c r="P10446" s="135"/>
      <c r="Q10446" s="135"/>
      <c r="R10446" s="132"/>
      <c r="S10446" s="132"/>
      <c r="T10446" s="131"/>
      <c r="U10446" s="6"/>
      <c r="V10446" s="8"/>
      <c r="W10446" s="8"/>
      <c r="X10446" s="133" t="str">
        <f>F10446</f>
        <v>---</v>
      </c>
      <c r="Y10446" s="9"/>
      <c r="AA10446" s="11"/>
    </row>
    <row r="10447" spans="1:27" ht="7.5" customHeight="1" outlineLevel="5" x14ac:dyDescent="0.15">
      <c r="B10447" s="69"/>
      <c r="C10447" s="69"/>
      <c r="D10447" s="60"/>
      <c r="E10447" s="60"/>
      <c r="F10447" s="61"/>
      <c r="G10447" s="60"/>
      <c r="H10447" s="65"/>
      <c r="I10447" s="105"/>
      <c r="J10447" s="63"/>
      <c r="K10447" s="65"/>
      <c r="L10447" s="65"/>
      <c r="M10447" s="65"/>
      <c r="N10447" s="65"/>
      <c r="O10447" s="63"/>
      <c r="P10447" s="63"/>
      <c r="Q10447" s="63"/>
      <c r="R10447" s="60"/>
      <c r="S10447" s="60"/>
      <c r="T10447" s="69"/>
      <c r="U10447" s="8"/>
      <c r="X10447" s="60"/>
    </row>
    <row r="10448" spans="1:27" ht="11.25" outlineLevel="5" x14ac:dyDescent="0.2">
      <c r="A10448" s="137"/>
      <c r="B10448" s="138"/>
      <c r="C10448" s="138"/>
      <c r="D10448" s="139"/>
      <c r="E10448" s="145" t="s">
        <v>1</v>
      </c>
      <c r="F10448" s="140" t="s">
        <v>4476</v>
      </c>
      <c r="G10448" s="139"/>
      <c r="H10448" s="141">
        <v>88</v>
      </c>
      <c r="I10448" s="142"/>
      <c r="J10448" s="143"/>
      <c r="K10448" s="144"/>
      <c r="L10448" s="144"/>
      <c r="M10448" s="144"/>
      <c r="N10448" s="144"/>
      <c r="O10448" s="143"/>
      <c r="P10448" s="143"/>
      <c r="Q10448" s="143"/>
      <c r="R10448" s="139"/>
      <c r="S10448" s="139"/>
      <c r="T10448" s="138"/>
      <c r="U10448" s="6"/>
      <c r="V10448" s="8"/>
      <c r="W10448" s="8"/>
      <c r="X10448" s="60"/>
    </row>
    <row r="10449" spans="1:27" ht="7.5" customHeight="1" outlineLevel="5" x14ac:dyDescent="0.15">
      <c r="A10449" s="8"/>
      <c r="B10449" s="69"/>
      <c r="C10449" s="69"/>
      <c r="D10449" s="60"/>
      <c r="E10449" s="60"/>
      <c r="F10449" s="104"/>
      <c r="G10449" s="60"/>
      <c r="H10449" s="65"/>
      <c r="I10449" s="105"/>
      <c r="J10449" s="63"/>
      <c r="K10449" s="65"/>
      <c r="L10449" s="65"/>
      <c r="M10449" s="65"/>
      <c r="N10449" s="65"/>
      <c r="O10449" s="63"/>
      <c r="P10449" s="63"/>
      <c r="Q10449" s="63"/>
      <c r="R10449" s="60"/>
      <c r="S10449" s="60"/>
      <c r="T10449" s="69"/>
      <c r="U10449" s="8"/>
      <c r="X10449" s="60"/>
    </row>
    <row r="10450" spans="1:27" ht="11.25" outlineLevel="4" x14ac:dyDescent="0.2">
      <c r="A10450" s="4"/>
      <c r="B10450" s="120"/>
      <c r="C10450" s="121">
        <v>2</v>
      </c>
      <c r="D10450" s="122" t="s">
        <v>760</v>
      </c>
      <c r="E10450" s="123" t="s">
        <v>4477</v>
      </c>
      <c r="F10450" s="124" t="s">
        <v>4478</v>
      </c>
      <c r="G10450" s="122" t="s">
        <v>724</v>
      </c>
      <c r="H10450" s="125">
        <v>4</v>
      </c>
      <c r="I10450" s="126">
        <v>0</v>
      </c>
      <c r="J10450" s="127">
        <f>H10450*I10450</f>
        <v>0</v>
      </c>
      <c r="K10450" s="125"/>
      <c r="L10450" s="125">
        <f>H10450*K10450</f>
        <v>0</v>
      </c>
      <c r="M10450" s="125"/>
      <c r="N10450" s="125">
        <f>H10450*M10450</f>
        <v>0</v>
      </c>
      <c r="O10450" s="127">
        <v>15</v>
      </c>
      <c r="P10450" s="127">
        <f>J10450*(O10450/100)</f>
        <v>0</v>
      </c>
      <c r="Q10450" s="127">
        <f>J10450+P10450</f>
        <v>0</v>
      </c>
      <c r="R10450" s="128"/>
      <c r="S10450" s="128" t="s">
        <v>776</v>
      </c>
      <c r="T10450" s="129">
        <v>1</v>
      </c>
      <c r="U10450" s="8"/>
      <c r="V10450" s="8"/>
      <c r="W10450" s="8"/>
      <c r="X10450" s="60"/>
    </row>
    <row r="10451" spans="1:27" ht="9.75" outlineLevel="5" x14ac:dyDescent="0.2">
      <c r="A10451" s="130"/>
      <c r="B10451" s="131"/>
      <c r="C10451" s="131"/>
      <c r="D10451" s="132"/>
      <c r="E10451" s="136" t="s">
        <v>0</v>
      </c>
      <c r="F10451" s="159" t="s">
        <v>763</v>
      </c>
      <c r="G10451" s="159"/>
      <c r="H10451" s="160"/>
      <c r="I10451" s="161"/>
      <c r="J10451" s="162"/>
      <c r="K10451" s="134"/>
      <c r="L10451" s="134"/>
      <c r="M10451" s="134"/>
      <c r="N10451" s="134"/>
      <c r="O10451" s="135"/>
      <c r="P10451" s="135"/>
      <c r="Q10451" s="135"/>
      <c r="R10451" s="132"/>
      <c r="S10451" s="132"/>
      <c r="T10451" s="131"/>
      <c r="U10451" s="6"/>
      <c r="V10451" s="8"/>
      <c r="W10451" s="8"/>
      <c r="X10451" s="133" t="str">
        <f>F10451</f>
        <v>---</v>
      </c>
      <c r="Y10451" s="9"/>
      <c r="AA10451" s="11"/>
    </row>
    <row r="10452" spans="1:27" ht="7.5" customHeight="1" outlineLevel="5" x14ac:dyDescent="0.15">
      <c r="B10452" s="69"/>
      <c r="C10452" s="69"/>
      <c r="D10452" s="60"/>
      <c r="E10452" s="60"/>
      <c r="F10452" s="61"/>
      <c r="G10452" s="60"/>
      <c r="H10452" s="65"/>
      <c r="I10452" s="105"/>
      <c r="J10452" s="63"/>
      <c r="K10452" s="65"/>
      <c r="L10452" s="65"/>
      <c r="M10452" s="65"/>
      <c r="N10452" s="65"/>
      <c r="O10452" s="63"/>
      <c r="P10452" s="63"/>
      <c r="Q10452" s="63"/>
      <c r="R10452" s="60"/>
      <c r="S10452" s="60"/>
      <c r="T10452" s="69"/>
      <c r="U10452" s="8"/>
      <c r="X10452" s="60"/>
    </row>
    <row r="10453" spans="1:27" ht="11.25" outlineLevel="5" x14ac:dyDescent="0.2">
      <c r="A10453" s="137"/>
      <c r="B10453" s="138"/>
      <c r="C10453" s="138"/>
      <c r="D10453" s="139"/>
      <c r="E10453" s="145" t="s">
        <v>1</v>
      </c>
      <c r="F10453" s="140" t="s">
        <v>4479</v>
      </c>
      <c r="G10453" s="139"/>
      <c r="H10453" s="141">
        <v>4</v>
      </c>
      <c r="I10453" s="142"/>
      <c r="J10453" s="143"/>
      <c r="K10453" s="144"/>
      <c r="L10453" s="144"/>
      <c r="M10453" s="144"/>
      <c r="N10453" s="144"/>
      <c r="O10453" s="143"/>
      <c r="P10453" s="143"/>
      <c r="Q10453" s="143"/>
      <c r="R10453" s="139"/>
      <c r="S10453" s="139"/>
      <c r="T10453" s="138"/>
      <c r="U10453" s="6"/>
      <c r="V10453" s="8"/>
      <c r="W10453" s="8"/>
      <c r="X10453" s="60"/>
    </row>
    <row r="10454" spans="1:27" ht="7.5" customHeight="1" outlineLevel="5" x14ac:dyDescent="0.15">
      <c r="A10454" s="8"/>
      <c r="B10454" s="69"/>
      <c r="C10454" s="69"/>
      <c r="D10454" s="60"/>
      <c r="E10454" s="60"/>
      <c r="F10454" s="104"/>
      <c r="G10454" s="60"/>
      <c r="H10454" s="65"/>
      <c r="I10454" s="105"/>
      <c r="J10454" s="63"/>
      <c r="K10454" s="65"/>
      <c r="L10454" s="65"/>
      <c r="M10454" s="65"/>
      <c r="N10454" s="65"/>
      <c r="O10454" s="63"/>
      <c r="P10454" s="63"/>
      <c r="Q10454" s="63"/>
      <c r="R10454" s="60"/>
      <c r="S10454" s="60"/>
      <c r="T10454" s="69"/>
      <c r="U10454" s="8"/>
      <c r="X10454" s="60"/>
    </row>
    <row r="10455" spans="1:27" ht="11.25" outlineLevel="4" x14ac:dyDescent="0.2">
      <c r="A10455" s="4"/>
      <c r="B10455" s="120"/>
      <c r="C10455" s="121">
        <v>3</v>
      </c>
      <c r="D10455" s="122" t="s">
        <v>760</v>
      </c>
      <c r="E10455" s="123" t="s">
        <v>4480</v>
      </c>
      <c r="F10455" s="124" t="s">
        <v>4481</v>
      </c>
      <c r="G10455" s="122" t="s">
        <v>724</v>
      </c>
      <c r="H10455" s="125">
        <v>2</v>
      </c>
      <c r="I10455" s="126">
        <v>0</v>
      </c>
      <c r="J10455" s="127">
        <f>H10455*I10455</f>
        <v>0</v>
      </c>
      <c r="K10455" s="125"/>
      <c r="L10455" s="125">
        <f>H10455*K10455</f>
        <v>0</v>
      </c>
      <c r="M10455" s="125"/>
      <c r="N10455" s="125">
        <f>H10455*M10455</f>
        <v>0</v>
      </c>
      <c r="O10455" s="127">
        <v>15</v>
      </c>
      <c r="P10455" s="127">
        <f>J10455*(O10455/100)</f>
        <v>0</v>
      </c>
      <c r="Q10455" s="127">
        <f>J10455+P10455</f>
        <v>0</v>
      </c>
      <c r="R10455" s="128"/>
      <c r="S10455" s="128" t="s">
        <v>776</v>
      </c>
      <c r="T10455" s="129">
        <v>1</v>
      </c>
      <c r="U10455" s="8"/>
      <c r="V10455" s="8"/>
      <c r="W10455" s="8"/>
      <c r="X10455" s="60"/>
    </row>
    <row r="10456" spans="1:27" ht="9.75" outlineLevel="5" x14ac:dyDescent="0.2">
      <c r="A10456" s="130"/>
      <c r="B10456" s="131"/>
      <c r="C10456" s="131"/>
      <c r="D10456" s="132"/>
      <c r="E10456" s="136" t="s">
        <v>0</v>
      </c>
      <c r="F10456" s="159" t="s">
        <v>763</v>
      </c>
      <c r="G10456" s="159"/>
      <c r="H10456" s="160"/>
      <c r="I10456" s="161"/>
      <c r="J10456" s="162"/>
      <c r="K10456" s="134"/>
      <c r="L10456" s="134"/>
      <c r="M10456" s="134"/>
      <c r="N10456" s="134"/>
      <c r="O10456" s="135"/>
      <c r="P10456" s="135"/>
      <c r="Q10456" s="135"/>
      <c r="R10456" s="132"/>
      <c r="S10456" s="132"/>
      <c r="T10456" s="131"/>
      <c r="U10456" s="6"/>
      <c r="V10456" s="8"/>
      <c r="W10456" s="8"/>
      <c r="X10456" s="133" t="str">
        <f>F10456</f>
        <v>---</v>
      </c>
      <c r="Y10456" s="9"/>
      <c r="AA10456" s="11"/>
    </row>
    <row r="10457" spans="1:27" ht="7.5" customHeight="1" outlineLevel="5" x14ac:dyDescent="0.15">
      <c r="B10457" s="69"/>
      <c r="C10457" s="69"/>
      <c r="D10457" s="60"/>
      <c r="E10457" s="60"/>
      <c r="F10457" s="61"/>
      <c r="G10457" s="60"/>
      <c r="H10457" s="65"/>
      <c r="I10457" s="105"/>
      <c r="J10457" s="63"/>
      <c r="K10457" s="65"/>
      <c r="L10457" s="65"/>
      <c r="M10457" s="65"/>
      <c r="N10457" s="65"/>
      <c r="O10457" s="63"/>
      <c r="P10457" s="63"/>
      <c r="Q10457" s="63"/>
      <c r="R10457" s="60"/>
      <c r="S10457" s="60"/>
      <c r="T10457" s="69"/>
      <c r="U10457" s="8"/>
      <c r="X10457" s="60"/>
    </row>
    <row r="10458" spans="1:27" ht="11.25" outlineLevel="5" x14ac:dyDescent="0.2">
      <c r="A10458" s="137"/>
      <c r="B10458" s="138"/>
      <c r="C10458" s="138"/>
      <c r="D10458" s="139"/>
      <c r="E10458" s="145" t="s">
        <v>1</v>
      </c>
      <c r="F10458" s="140" t="s">
        <v>4482</v>
      </c>
      <c r="G10458" s="139"/>
      <c r="H10458" s="141">
        <v>2</v>
      </c>
      <c r="I10458" s="142"/>
      <c r="J10458" s="143"/>
      <c r="K10458" s="144"/>
      <c r="L10458" s="144"/>
      <c r="M10458" s="144"/>
      <c r="N10458" s="144"/>
      <c r="O10458" s="143"/>
      <c r="P10458" s="143"/>
      <c r="Q10458" s="143"/>
      <c r="R10458" s="139"/>
      <c r="S10458" s="139"/>
      <c r="T10458" s="138"/>
      <c r="U10458" s="6"/>
      <c r="V10458" s="8"/>
      <c r="W10458" s="8"/>
      <c r="X10458" s="60"/>
    </row>
    <row r="10459" spans="1:27" ht="7.5" customHeight="1" outlineLevel="5" x14ac:dyDescent="0.15">
      <c r="A10459" s="8"/>
      <c r="B10459" s="69"/>
      <c r="C10459" s="69"/>
      <c r="D10459" s="60"/>
      <c r="E10459" s="60"/>
      <c r="F10459" s="104"/>
      <c r="G10459" s="60"/>
      <c r="H10459" s="65"/>
      <c r="I10459" s="105"/>
      <c r="J10459" s="63"/>
      <c r="K10459" s="65"/>
      <c r="L10459" s="65"/>
      <c r="M10459" s="65"/>
      <c r="N10459" s="65"/>
      <c r="O10459" s="63"/>
      <c r="P10459" s="63"/>
      <c r="Q10459" s="63"/>
      <c r="R10459" s="60"/>
      <c r="S10459" s="60"/>
      <c r="T10459" s="69"/>
      <c r="U10459" s="8"/>
      <c r="X10459" s="60"/>
    </row>
    <row r="10460" spans="1:27" ht="11.25" outlineLevel="4" x14ac:dyDescent="0.2">
      <c r="A10460" s="4"/>
      <c r="B10460" s="120"/>
      <c r="C10460" s="121">
        <v>4</v>
      </c>
      <c r="D10460" s="122" t="s">
        <v>760</v>
      </c>
      <c r="E10460" s="123" t="s">
        <v>4483</v>
      </c>
      <c r="F10460" s="124" t="s">
        <v>4484</v>
      </c>
      <c r="G10460" s="122" t="s">
        <v>724</v>
      </c>
      <c r="H10460" s="125">
        <v>2</v>
      </c>
      <c r="I10460" s="126">
        <v>0</v>
      </c>
      <c r="J10460" s="127">
        <f>H10460*I10460</f>
        <v>0</v>
      </c>
      <c r="K10460" s="125"/>
      <c r="L10460" s="125">
        <f>H10460*K10460</f>
        <v>0</v>
      </c>
      <c r="M10460" s="125"/>
      <c r="N10460" s="125">
        <f>H10460*M10460</f>
        <v>0</v>
      </c>
      <c r="O10460" s="127">
        <v>15</v>
      </c>
      <c r="P10460" s="127">
        <f>J10460*(O10460/100)</f>
        <v>0</v>
      </c>
      <c r="Q10460" s="127">
        <f>J10460+P10460</f>
        <v>0</v>
      </c>
      <c r="R10460" s="128"/>
      <c r="S10460" s="128" t="s">
        <v>776</v>
      </c>
      <c r="T10460" s="129">
        <v>1</v>
      </c>
      <c r="U10460" s="8"/>
      <c r="V10460" s="8"/>
      <c r="W10460" s="8"/>
      <c r="X10460" s="60"/>
    </row>
    <row r="10461" spans="1:27" ht="9.75" outlineLevel="5" x14ac:dyDescent="0.2">
      <c r="A10461" s="130"/>
      <c r="B10461" s="131"/>
      <c r="C10461" s="131"/>
      <c r="D10461" s="132"/>
      <c r="E10461" s="136" t="s">
        <v>0</v>
      </c>
      <c r="F10461" s="159" t="s">
        <v>763</v>
      </c>
      <c r="G10461" s="159"/>
      <c r="H10461" s="160"/>
      <c r="I10461" s="161"/>
      <c r="J10461" s="162"/>
      <c r="K10461" s="134"/>
      <c r="L10461" s="134"/>
      <c r="M10461" s="134"/>
      <c r="N10461" s="134"/>
      <c r="O10461" s="135"/>
      <c r="P10461" s="135"/>
      <c r="Q10461" s="135"/>
      <c r="R10461" s="132"/>
      <c r="S10461" s="132"/>
      <c r="T10461" s="131"/>
      <c r="U10461" s="6"/>
      <c r="V10461" s="8"/>
      <c r="W10461" s="8"/>
      <c r="X10461" s="133" t="str">
        <f>F10461</f>
        <v>---</v>
      </c>
      <c r="Y10461" s="9"/>
      <c r="AA10461" s="11"/>
    </row>
    <row r="10462" spans="1:27" ht="7.5" customHeight="1" outlineLevel="5" x14ac:dyDescent="0.15">
      <c r="B10462" s="69"/>
      <c r="C10462" s="69"/>
      <c r="D10462" s="60"/>
      <c r="E10462" s="60"/>
      <c r="F10462" s="61"/>
      <c r="G10462" s="60"/>
      <c r="H10462" s="65"/>
      <c r="I10462" s="105"/>
      <c r="J10462" s="63"/>
      <c r="K10462" s="65"/>
      <c r="L10462" s="65"/>
      <c r="M10462" s="65"/>
      <c r="N10462" s="65"/>
      <c r="O10462" s="63"/>
      <c r="P10462" s="63"/>
      <c r="Q10462" s="63"/>
      <c r="R10462" s="60"/>
      <c r="S10462" s="60"/>
      <c r="T10462" s="69"/>
      <c r="U10462" s="8"/>
      <c r="X10462" s="60"/>
    </row>
    <row r="10463" spans="1:27" ht="11.25" outlineLevel="5" x14ac:dyDescent="0.2">
      <c r="A10463" s="137"/>
      <c r="B10463" s="138"/>
      <c r="C10463" s="138"/>
      <c r="D10463" s="139"/>
      <c r="E10463" s="145" t="s">
        <v>1</v>
      </c>
      <c r="F10463" s="140" t="s">
        <v>4482</v>
      </c>
      <c r="G10463" s="139"/>
      <c r="H10463" s="141">
        <v>2</v>
      </c>
      <c r="I10463" s="142"/>
      <c r="J10463" s="143"/>
      <c r="K10463" s="144"/>
      <c r="L10463" s="144"/>
      <c r="M10463" s="144"/>
      <c r="N10463" s="144"/>
      <c r="O10463" s="143"/>
      <c r="P10463" s="143"/>
      <c r="Q10463" s="143"/>
      <c r="R10463" s="139"/>
      <c r="S10463" s="139"/>
      <c r="T10463" s="138"/>
      <c r="U10463" s="6"/>
      <c r="V10463" s="8"/>
      <c r="W10463" s="8"/>
      <c r="X10463" s="60"/>
    </row>
    <row r="10464" spans="1:27" ht="7.5" customHeight="1" outlineLevel="5" x14ac:dyDescent="0.15">
      <c r="A10464" s="8"/>
      <c r="B10464" s="69"/>
      <c r="C10464" s="69"/>
      <c r="D10464" s="60"/>
      <c r="E10464" s="60"/>
      <c r="F10464" s="104"/>
      <c r="G10464" s="60"/>
      <c r="H10464" s="65"/>
      <c r="I10464" s="105"/>
      <c r="J10464" s="63"/>
      <c r="K10464" s="65"/>
      <c r="L10464" s="65"/>
      <c r="M10464" s="65"/>
      <c r="N10464" s="65"/>
      <c r="O10464" s="63"/>
      <c r="P10464" s="63"/>
      <c r="Q10464" s="63"/>
      <c r="R10464" s="60"/>
      <c r="S10464" s="60"/>
      <c r="T10464" s="69"/>
      <c r="U10464" s="8"/>
      <c r="X10464" s="60"/>
    </row>
    <row r="10465" spans="1:27" ht="11.25" outlineLevel="4" x14ac:dyDescent="0.2">
      <c r="A10465" s="4"/>
      <c r="B10465" s="120"/>
      <c r="C10465" s="121">
        <v>5</v>
      </c>
      <c r="D10465" s="122" t="s">
        <v>760</v>
      </c>
      <c r="E10465" s="123" t="s">
        <v>4485</v>
      </c>
      <c r="F10465" s="124" t="s">
        <v>4486</v>
      </c>
      <c r="G10465" s="122" t="s">
        <v>724</v>
      </c>
      <c r="H10465" s="125">
        <v>2</v>
      </c>
      <c r="I10465" s="126">
        <v>0</v>
      </c>
      <c r="J10465" s="127">
        <f>H10465*I10465</f>
        <v>0</v>
      </c>
      <c r="K10465" s="125"/>
      <c r="L10465" s="125">
        <f>H10465*K10465</f>
        <v>0</v>
      </c>
      <c r="M10465" s="125"/>
      <c r="N10465" s="125">
        <f>H10465*M10465</f>
        <v>0</v>
      </c>
      <c r="O10465" s="127">
        <v>15</v>
      </c>
      <c r="P10465" s="127">
        <f>J10465*(O10465/100)</f>
        <v>0</v>
      </c>
      <c r="Q10465" s="127">
        <f>J10465+P10465</f>
        <v>0</v>
      </c>
      <c r="R10465" s="128"/>
      <c r="S10465" s="128" t="s">
        <v>776</v>
      </c>
      <c r="T10465" s="129">
        <v>1</v>
      </c>
      <c r="U10465" s="8"/>
      <c r="V10465" s="8"/>
      <c r="W10465" s="8"/>
      <c r="X10465" s="60"/>
    </row>
    <row r="10466" spans="1:27" ht="9.75" outlineLevel="5" x14ac:dyDescent="0.2">
      <c r="A10466" s="130"/>
      <c r="B10466" s="131"/>
      <c r="C10466" s="131"/>
      <c r="D10466" s="132"/>
      <c r="E10466" s="136" t="s">
        <v>0</v>
      </c>
      <c r="F10466" s="159" t="s">
        <v>763</v>
      </c>
      <c r="G10466" s="159"/>
      <c r="H10466" s="160"/>
      <c r="I10466" s="161"/>
      <c r="J10466" s="162"/>
      <c r="K10466" s="134"/>
      <c r="L10466" s="134"/>
      <c r="M10466" s="134"/>
      <c r="N10466" s="134"/>
      <c r="O10466" s="135"/>
      <c r="P10466" s="135"/>
      <c r="Q10466" s="135"/>
      <c r="R10466" s="132"/>
      <c r="S10466" s="132"/>
      <c r="T10466" s="131"/>
      <c r="U10466" s="6"/>
      <c r="V10466" s="8"/>
      <c r="W10466" s="8"/>
      <c r="X10466" s="133" t="str">
        <f>F10466</f>
        <v>---</v>
      </c>
      <c r="Y10466" s="9"/>
      <c r="AA10466" s="11"/>
    </row>
    <row r="10467" spans="1:27" ht="7.5" customHeight="1" outlineLevel="5" x14ac:dyDescent="0.15">
      <c r="B10467" s="69"/>
      <c r="C10467" s="69"/>
      <c r="D10467" s="60"/>
      <c r="E10467" s="60"/>
      <c r="F10467" s="61"/>
      <c r="G10467" s="60"/>
      <c r="H10467" s="65"/>
      <c r="I10467" s="105"/>
      <c r="J10467" s="63"/>
      <c r="K10467" s="65"/>
      <c r="L10467" s="65"/>
      <c r="M10467" s="65"/>
      <c r="N10467" s="65"/>
      <c r="O10467" s="63"/>
      <c r="P10467" s="63"/>
      <c r="Q10467" s="63"/>
      <c r="R10467" s="60"/>
      <c r="S10467" s="60"/>
      <c r="T10467" s="69"/>
      <c r="U10467" s="8"/>
      <c r="X10467" s="60"/>
    </row>
    <row r="10468" spans="1:27" ht="11.25" outlineLevel="5" x14ac:dyDescent="0.2">
      <c r="A10468" s="137"/>
      <c r="B10468" s="138"/>
      <c r="C10468" s="138"/>
      <c r="D10468" s="139"/>
      <c r="E10468" s="145" t="s">
        <v>1</v>
      </c>
      <c r="F10468" s="140" t="s">
        <v>4482</v>
      </c>
      <c r="G10468" s="139"/>
      <c r="H10468" s="141">
        <v>2</v>
      </c>
      <c r="I10468" s="142"/>
      <c r="J10468" s="143"/>
      <c r="K10468" s="144"/>
      <c r="L10468" s="144"/>
      <c r="M10468" s="144"/>
      <c r="N10468" s="144"/>
      <c r="O10468" s="143"/>
      <c r="P10468" s="143"/>
      <c r="Q10468" s="143"/>
      <c r="R10468" s="139"/>
      <c r="S10468" s="139"/>
      <c r="T10468" s="138"/>
      <c r="U10468" s="6"/>
      <c r="V10468" s="8"/>
      <c r="W10468" s="8"/>
      <c r="X10468" s="60"/>
    </row>
    <row r="10469" spans="1:27" ht="7.5" customHeight="1" outlineLevel="5" x14ac:dyDescent="0.15">
      <c r="A10469" s="8"/>
      <c r="B10469" s="69"/>
      <c r="C10469" s="69"/>
      <c r="D10469" s="60"/>
      <c r="E10469" s="60"/>
      <c r="F10469" s="104"/>
      <c r="G10469" s="60"/>
      <c r="H10469" s="65"/>
      <c r="I10469" s="105"/>
      <c r="J10469" s="63"/>
      <c r="K10469" s="65"/>
      <c r="L10469" s="65"/>
      <c r="M10469" s="65"/>
      <c r="N10469" s="65"/>
      <c r="O10469" s="63"/>
      <c r="P10469" s="63"/>
      <c r="Q10469" s="63"/>
      <c r="R10469" s="60"/>
      <c r="S10469" s="60"/>
      <c r="T10469" s="69"/>
      <c r="U10469" s="8"/>
      <c r="X10469" s="60"/>
    </row>
    <row r="10470" spans="1:27" ht="22.5" outlineLevel="4" x14ac:dyDescent="0.2">
      <c r="A10470" s="4"/>
      <c r="B10470" s="120"/>
      <c r="C10470" s="121">
        <v>6</v>
      </c>
      <c r="D10470" s="122" t="s">
        <v>760</v>
      </c>
      <c r="E10470" s="123" t="s">
        <v>4487</v>
      </c>
      <c r="F10470" s="124" t="s">
        <v>4488</v>
      </c>
      <c r="G10470" s="122" t="s">
        <v>724</v>
      </c>
      <c r="H10470" s="125">
        <v>2</v>
      </c>
      <c r="I10470" s="126">
        <v>0</v>
      </c>
      <c r="J10470" s="127">
        <f>H10470*I10470</f>
        <v>0</v>
      </c>
      <c r="K10470" s="125"/>
      <c r="L10470" s="125">
        <f>H10470*K10470</f>
        <v>0</v>
      </c>
      <c r="M10470" s="125"/>
      <c r="N10470" s="125">
        <f>H10470*M10470</f>
        <v>0</v>
      </c>
      <c r="O10470" s="127">
        <v>15</v>
      </c>
      <c r="P10470" s="127">
        <f>J10470*(O10470/100)</f>
        <v>0</v>
      </c>
      <c r="Q10470" s="127">
        <f>J10470+P10470</f>
        <v>0</v>
      </c>
      <c r="R10470" s="128"/>
      <c r="S10470" s="128" t="s">
        <v>776</v>
      </c>
      <c r="T10470" s="129">
        <v>1</v>
      </c>
      <c r="U10470" s="8"/>
      <c r="V10470" s="8"/>
      <c r="W10470" s="8"/>
      <c r="X10470" s="60"/>
    </row>
    <row r="10471" spans="1:27" ht="9.75" outlineLevel="5" x14ac:dyDescent="0.2">
      <c r="A10471" s="130"/>
      <c r="B10471" s="131"/>
      <c r="C10471" s="131"/>
      <c r="D10471" s="132"/>
      <c r="E10471" s="136" t="s">
        <v>0</v>
      </c>
      <c r="F10471" s="159" t="s">
        <v>763</v>
      </c>
      <c r="G10471" s="159"/>
      <c r="H10471" s="160"/>
      <c r="I10471" s="161"/>
      <c r="J10471" s="162"/>
      <c r="K10471" s="134"/>
      <c r="L10471" s="134"/>
      <c r="M10471" s="134"/>
      <c r="N10471" s="134"/>
      <c r="O10471" s="135"/>
      <c r="P10471" s="135"/>
      <c r="Q10471" s="135"/>
      <c r="R10471" s="132"/>
      <c r="S10471" s="132"/>
      <c r="T10471" s="131"/>
      <c r="U10471" s="6"/>
      <c r="V10471" s="8"/>
      <c r="W10471" s="8"/>
      <c r="X10471" s="133" t="str">
        <f>F10471</f>
        <v>---</v>
      </c>
      <c r="Y10471" s="9"/>
      <c r="AA10471" s="11"/>
    </row>
    <row r="10472" spans="1:27" ht="7.5" customHeight="1" outlineLevel="5" x14ac:dyDescent="0.15">
      <c r="B10472" s="69"/>
      <c r="C10472" s="69"/>
      <c r="D10472" s="60"/>
      <c r="E10472" s="60"/>
      <c r="F10472" s="61"/>
      <c r="G10472" s="60"/>
      <c r="H10472" s="65"/>
      <c r="I10472" s="105"/>
      <c r="J10472" s="63"/>
      <c r="K10472" s="65"/>
      <c r="L10472" s="65"/>
      <c r="M10472" s="65"/>
      <c r="N10472" s="65"/>
      <c r="O10472" s="63"/>
      <c r="P10472" s="63"/>
      <c r="Q10472" s="63"/>
      <c r="R10472" s="60"/>
      <c r="S10472" s="60"/>
      <c r="T10472" s="69"/>
      <c r="U10472" s="8"/>
      <c r="X10472" s="60"/>
    </row>
    <row r="10473" spans="1:27" ht="11.25" outlineLevel="5" x14ac:dyDescent="0.2">
      <c r="A10473" s="137"/>
      <c r="B10473" s="138"/>
      <c r="C10473" s="138"/>
      <c r="D10473" s="139"/>
      <c r="E10473" s="145" t="s">
        <v>1</v>
      </c>
      <c r="F10473" s="140" t="s">
        <v>4482</v>
      </c>
      <c r="G10473" s="139"/>
      <c r="H10473" s="141">
        <v>2</v>
      </c>
      <c r="I10473" s="142"/>
      <c r="J10473" s="143"/>
      <c r="K10473" s="144"/>
      <c r="L10473" s="144"/>
      <c r="M10473" s="144"/>
      <c r="N10473" s="144"/>
      <c r="O10473" s="143"/>
      <c r="P10473" s="143"/>
      <c r="Q10473" s="143"/>
      <c r="R10473" s="139"/>
      <c r="S10473" s="139"/>
      <c r="T10473" s="138"/>
      <c r="U10473" s="6"/>
      <c r="V10473" s="8"/>
      <c r="W10473" s="8"/>
      <c r="X10473" s="60"/>
    </row>
    <row r="10474" spans="1:27" ht="7.5" customHeight="1" outlineLevel="5" x14ac:dyDescent="0.15">
      <c r="A10474" s="8"/>
      <c r="B10474" s="69"/>
      <c r="C10474" s="69"/>
      <c r="D10474" s="60"/>
      <c r="E10474" s="60"/>
      <c r="F10474" s="104"/>
      <c r="G10474" s="60"/>
      <c r="H10474" s="65"/>
      <c r="I10474" s="105"/>
      <c r="J10474" s="63"/>
      <c r="K10474" s="65"/>
      <c r="L10474" s="65"/>
      <c r="M10474" s="65"/>
      <c r="N10474" s="65"/>
      <c r="O10474" s="63"/>
      <c r="P10474" s="63"/>
      <c r="Q10474" s="63"/>
      <c r="R10474" s="60"/>
      <c r="S10474" s="60"/>
      <c r="T10474" s="69"/>
      <c r="U10474" s="8"/>
      <c r="X10474" s="60"/>
    </row>
    <row r="10475" spans="1:27" ht="11.25" outlineLevel="4" x14ac:dyDescent="0.2">
      <c r="A10475" s="4"/>
      <c r="B10475" s="120"/>
      <c r="C10475" s="121">
        <v>7</v>
      </c>
      <c r="D10475" s="122" t="s">
        <v>760</v>
      </c>
      <c r="E10475" s="123" t="s">
        <v>4489</v>
      </c>
      <c r="F10475" s="124" t="s">
        <v>4490</v>
      </c>
      <c r="G10475" s="122" t="s">
        <v>724</v>
      </c>
      <c r="H10475" s="125">
        <v>4</v>
      </c>
      <c r="I10475" s="126">
        <v>0</v>
      </c>
      <c r="J10475" s="127">
        <f>H10475*I10475</f>
        <v>0</v>
      </c>
      <c r="K10475" s="125"/>
      <c r="L10475" s="125">
        <f>H10475*K10475</f>
        <v>0</v>
      </c>
      <c r="M10475" s="125"/>
      <c r="N10475" s="125">
        <f>H10475*M10475</f>
        <v>0</v>
      </c>
      <c r="O10475" s="127">
        <v>15</v>
      </c>
      <c r="P10475" s="127">
        <f>J10475*(O10475/100)</f>
        <v>0</v>
      </c>
      <c r="Q10475" s="127">
        <f>J10475+P10475</f>
        <v>0</v>
      </c>
      <c r="R10475" s="128"/>
      <c r="S10475" s="128" t="s">
        <v>776</v>
      </c>
      <c r="T10475" s="129">
        <v>1</v>
      </c>
      <c r="U10475" s="8"/>
      <c r="V10475" s="8"/>
      <c r="W10475" s="8"/>
      <c r="X10475" s="60"/>
    </row>
    <row r="10476" spans="1:27" ht="9.75" outlineLevel="5" x14ac:dyDescent="0.2">
      <c r="A10476" s="130"/>
      <c r="B10476" s="131"/>
      <c r="C10476" s="131"/>
      <c r="D10476" s="132"/>
      <c r="E10476" s="136" t="s">
        <v>0</v>
      </c>
      <c r="F10476" s="159" t="s">
        <v>763</v>
      </c>
      <c r="G10476" s="159"/>
      <c r="H10476" s="160"/>
      <c r="I10476" s="161"/>
      <c r="J10476" s="162"/>
      <c r="K10476" s="134"/>
      <c r="L10476" s="134"/>
      <c r="M10476" s="134"/>
      <c r="N10476" s="134"/>
      <c r="O10476" s="135"/>
      <c r="P10476" s="135"/>
      <c r="Q10476" s="135"/>
      <c r="R10476" s="132"/>
      <c r="S10476" s="132"/>
      <c r="T10476" s="131"/>
      <c r="U10476" s="6"/>
      <c r="V10476" s="8"/>
      <c r="W10476" s="8"/>
      <c r="X10476" s="133" t="str">
        <f>F10476</f>
        <v>---</v>
      </c>
      <c r="Y10476" s="9"/>
      <c r="AA10476" s="11"/>
    </row>
    <row r="10477" spans="1:27" ht="7.5" customHeight="1" outlineLevel="5" x14ac:dyDescent="0.15">
      <c r="B10477" s="69"/>
      <c r="C10477" s="69"/>
      <c r="D10477" s="60"/>
      <c r="E10477" s="60"/>
      <c r="F10477" s="61"/>
      <c r="G10477" s="60"/>
      <c r="H10477" s="65"/>
      <c r="I10477" s="105"/>
      <c r="J10477" s="63"/>
      <c r="K10477" s="65"/>
      <c r="L10477" s="65"/>
      <c r="M10477" s="65"/>
      <c r="N10477" s="65"/>
      <c r="O10477" s="63"/>
      <c r="P10477" s="63"/>
      <c r="Q10477" s="63"/>
      <c r="R10477" s="60"/>
      <c r="S10477" s="60"/>
      <c r="T10477" s="69"/>
      <c r="U10477" s="8"/>
      <c r="X10477" s="60"/>
    </row>
    <row r="10478" spans="1:27" ht="11.25" outlineLevel="5" x14ac:dyDescent="0.2">
      <c r="A10478" s="137"/>
      <c r="B10478" s="138"/>
      <c r="C10478" s="138"/>
      <c r="D10478" s="139"/>
      <c r="E10478" s="145" t="s">
        <v>1</v>
      </c>
      <c r="F10478" s="140" t="s">
        <v>4479</v>
      </c>
      <c r="G10478" s="139"/>
      <c r="H10478" s="141">
        <v>4</v>
      </c>
      <c r="I10478" s="142"/>
      <c r="J10478" s="143"/>
      <c r="K10478" s="144"/>
      <c r="L10478" s="144"/>
      <c r="M10478" s="144"/>
      <c r="N10478" s="144"/>
      <c r="O10478" s="143"/>
      <c r="P10478" s="143"/>
      <c r="Q10478" s="143"/>
      <c r="R10478" s="139"/>
      <c r="S10478" s="139"/>
      <c r="T10478" s="138"/>
      <c r="U10478" s="6"/>
      <c r="V10478" s="8"/>
      <c r="W10478" s="8"/>
      <c r="X10478" s="60"/>
    </row>
    <row r="10479" spans="1:27" ht="7.5" customHeight="1" outlineLevel="5" x14ac:dyDescent="0.15">
      <c r="A10479" s="8"/>
      <c r="B10479" s="69"/>
      <c r="C10479" s="69"/>
      <c r="D10479" s="60"/>
      <c r="E10479" s="60"/>
      <c r="F10479" s="104"/>
      <c r="G10479" s="60"/>
      <c r="H10479" s="65"/>
      <c r="I10479" s="105"/>
      <c r="J10479" s="63"/>
      <c r="K10479" s="65"/>
      <c r="L10479" s="65"/>
      <c r="M10479" s="65"/>
      <c r="N10479" s="65"/>
      <c r="O10479" s="63"/>
      <c r="P10479" s="63"/>
      <c r="Q10479" s="63"/>
      <c r="R10479" s="60"/>
      <c r="S10479" s="60"/>
      <c r="T10479" s="69"/>
      <c r="U10479" s="8"/>
      <c r="X10479" s="60"/>
    </row>
    <row r="10480" spans="1:27" ht="11.25" outlineLevel="4" x14ac:dyDescent="0.2">
      <c r="A10480" s="4"/>
      <c r="B10480" s="120"/>
      <c r="C10480" s="121">
        <v>8</v>
      </c>
      <c r="D10480" s="122" t="s">
        <v>760</v>
      </c>
      <c r="E10480" s="123" t="s">
        <v>4491</v>
      </c>
      <c r="F10480" s="124" t="s">
        <v>4492</v>
      </c>
      <c r="G10480" s="122" t="s">
        <v>752</v>
      </c>
      <c r="H10480" s="125">
        <v>260</v>
      </c>
      <c r="I10480" s="126">
        <v>0</v>
      </c>
      <c r="J10480" s="127">
        <f>H10480*I10480</f>
        <v>0</v>
      </c>
      <c r="K10480" s="125"/>
      <c r="L10480" s="125">
        <f>H10480*K10480</f>
        <v>0</v>
      </c>
      <c r="M10480" s="125"/>
      <c r="N10480" s="125">
        <f>H10480*M10480</f>
        <v>0</v>
      </c>
      <c r="O10480" s="127">
        <v>15</v>
      </c>
      <c r="P10480" s="127">
        <f>J10480*(O10480/100)</f>
        <v>0</v>
      </c>
      <c r="Q10480" s="127">
        <f>J10480+P10480</f>
        <v>0</v>
      </c>
      <c r="R10480" s="128"/>
      <c r="S10480" s="128" t="s">
        <v>776</v>
      </c>
      <c r="T10480" s="129">
        <v>1</v>
      </c>
      <c r="U10480" s="8"/>
      <c r="V10480" s="8"/>
      <c r="W10480" s="8"/>
      <c r="X10480" s="60"/>
    </row>
    <row r="10481" spans="1:27" ht="9.75" outlineLevel="5" x14ac:dyDescent="0.2">
      <c r="A10481" s="130"/>
      <c r="B10481" s="131"/>
      <c r="C10481" s="131"/>
      <c r="D10481" s="132"/>
      <c r="E10481" s="136" t="s">
        <v>0</v>
      </c>
      <c r="F10481" s="159" t="s">
        <v>763</v>
      </c>
      <c r="G10481" s="159"/>
      <c r="H10481" s="160"/>
      <c r="I10481" s="161"/>
      <c r="J10481" s="162"/>
      <c r="K10481" s="134"/>
      <c r="L10481" s="134"/>
      <c r="M10481" s="134"/>
      <c r="N10481" s="134"/>
      <c r="O10481" s="135"/>
      <c r="P10481" s="135"/>
      <c r="Q10481" s="135"/>
      <c r="R10481" s="132"/>
      <c r="S10481" s="132"/>
      <c r="T10481" s="131"/>
      <c r="U10481" s="6"/>
      <c r="V10481" s="8"/>
      <c r="W10481" s="8"/>
      <c r="X10481" s="133" t="str">
        <f>F10481</f>
        <v>---</v>
      </c>
      <c r="Y10481" s="9"/>
      <c r="AA10481" s="11"/>
    </row>
    <row r="10482" spans="1:27" ht="7.5" customHeight="1" outlineLevel="5" x14ac:dyDescent="0.15">
      <c r="B10482" s="69"/>
      <c r="C10482" s="69"/>
      <c r="D10482" s="60"/>
      <c r="E10482" s="60"/>
      <c r="F10482" s="61"/>
      <c r="G10482" s="60"/>
      <c r="H10482" s="65"/>
      <c r="I10482" s="105"/>
      <c r="J10482" s="63"/>
      <c r="K10482" s="65"/>
      <c r="L10482" s="65"/>
      <c r="M10482" s="65"/>
      <c r="N10482" s="65"/>
      <c r="O10482" s="63"/>
      <c r="P10482" s="63"/>
      <c r="Q10482" s="63"/>
      <c r="R10482" s="60"/>
      <c r="S10482" s="60"/>
      <c r="T10482" s="69"/>
      <c r="U10482" s="8"/>
      <c r="X10482" s="60"/>
    </row>
    <row r="10483" spans="1:27" ht="11.25" outlineLevel="5" x14ac:dyDescent="0.2">
      <c r="A10483" s="137"/>
      <c r="B10483" s="138"/>
      <c r="C10483" s="138"/>
      <c r="D10483" s="139"/>
      <c r="E10483" s="145" t="s">
        <v>1</v>
      </c>
      <c r="F10483" s="140" t="s">
        <v>4493</v>
      </c>
      <c r="G10483" s="139"/>
      <c r="H10483" s="141">
        <v>260</v>
      </c>
      <c r="I10483" s="142"/>
      <c r="J10483" s="143"/>
      <c r="K10483" s="144"/>
      <c r="L10483" s="144"/>
      <c r="M10483" s="144"/>
      <c r="N10483" s="144"/>
      <c r="O10483" s="143"/>
      <c r="P10483" s="143"/>
      <c r="Q10483" s="143"/>
      <c r="R10483" s="139"/>
      <c r="S10483" s="139"/>
      <c r="T10483" s="138"/>
      <c r="U10483" s="6"/>
      <c r="V10483" s="8"/>
      <c r="W10483" s="8"/>
      <c r="X10483" s="60"/>
    </row>
    <row r="10484" spans="1:27" ht="7.5" customHeight="1" outlineLevel="5" x14ac:dyDescent="0.15">
      <c r="A10484" s="8"/>
      <c r="B10484" s="69"/>
      <c r="C10484" s="69"/>
      <c r="D10484" s="60"/>
      <c r="E10484" s="60"/>
      <c r="F10484" s="104"/>
      <c r="G10484" s="60"/>
      <c r="H10484" s="65"/>
      <c r="I10484" s="105"/>
      <c r="J10484" s="63"/>
      <c r="K10484" s="65"/>
      <c r="L10484" s="65"/>
      <c r="M10484" s="65"/>
      <c r="N10484" s="65"/>
      <c r="O10484" s="63"/>
      <c r="P10484" s="63"/>
      <c r="Q10484" s="63"/>
      <c r="R10484" s="60"/>
      <c r="S10484" s="60"/>
      <c r="T10484" s="69"/>
      <c r="U10484" s="8"/>
      <c r="X10484" s="60"/>
    </row>
    <row r="10485" spans="1:27" ht="11.25" outlineLevel="4" x14ac:dyDescent="0.2">
      <c r="A10485" s="4"/>
      <c r="B10485" s="120"/>
      <c r="C10485" s="121">
        <v>9</v>
      </c>
      <c r="D10485" s="122" t="s">
        <v>760</v>
      </c>
      <c r="E10485" s="123" t="s">
        <v>4494</v>
      </c>
      <c r="F10485" s="124" t="s">
        <v>4495</v>
      </c>
      <c r="G10485" s="122" t="s">
        <v>724</v>
      </c>
      <c r="H10485" s="125">
        <v>2</v>
      </c>
      <c r="I10485" s="126">
        <v>0</v>
      </c>
      <c r="J10485" s="127">
        <f>H10485*I10485</f>
        <v>0</v>
      </c>
      <c r="K10485" s="125"/>
      <c r="L10485" s="125">
        <f>H10485*K10485</f>
        <v>0</v>
      </c>
      <c r="M10485" s="125"/>
      <c r="N10485" s="125">
        <f>H10485*M10485</f>
        <v>0</v>
      </c>
      <c r="O10485" s="127">
        <v>15</v>
      </c>
      <c r="P10485" s="127">
        <f>J10485*(O10485/100)</f>
        <v>0</v>
      </c>
      <c r="Q10485" s="127">
        <f>J10485+P10485</f>
        <v>0</v>
      </c>
      <c r="R10485" s="128"/>
      <c r="S10485" s="128" t="s">
        <v>776</v>
      </c>
      <c r="T10485" s="129">
        <v>1</v>
      </c>
      <c r="U10485" s="8"/>
      <c r="V10485" s="8"/>
      <c r="W10485" s="8"/>
      <c r="X10485" s="60"/>
    </row>
    <row r="10486" spans="1:27" ht="9.75" outlineLevel="5" x14ac:dyDescent="0.2">
      <c r="A10486" s="130"/>
      <c r="B10486" s="131"/>
      <c r="C10486" s="131"/>
      <c r="D10486" s="132"/>
      <c r="E10486" s="136" t="s">
        <v>0</v>
      </c>
      <c r="F10486" s="159" t="s">
        <v>763</v>
      </c>
      <c r="G10486" s="159"/>
      <c r="H10486" s="160"/>
      <c r="I10486" s="161"/>
      <c r="J10486" s="162"/>
      <c r="K10486" s="134"/>
      <c r="L10486" s="134"/>
      <c r="M10486" s="134"/>
      <c r="N10486" s="134"/>
      <c r="O10486" s="135"/>
      <c r="P10486" s="135"/>
      <c r="Q10486" s="135"/>
      <c r="R10486" s="132"/>
      <c r="S10486" s="132"/>
      <c r="T10486" s="131"/>
      <c r="U10486" s="6"/>
      <c r="V10486" s="8"/>
      <c r="W10486" s="8"/>
      <c r="X10486" s="133" t="str">
        <f>F10486</f>
        <v>---</v>
      </c>
      <c r="Y10486" s="9"/>
      <c r="AA10486" s="11"/>
    </row>
    <row r="10487" spans="1:27" ht="7.5" customHeight="1" outlineLevel="5" x14ac:dyDescent="0.15">
      <c r="B10487" s="69"/>
      <c r="C10487" s="69"/>
      <c r="D10487" s="60"/>
      <c r="E10487" s="60"/>
      <c r="F10487" s="61"/>
      <c r="G10487" s="60"/>
      <c r="H10487" s="65"/>
      <c r="I10487" s="105"/>
      <c r="J10487" s="63"/>
      <c r="K10487" s="65"/>
      <c r="L10487" s="65"/>
      <c r="M10487" s="65"/>
      <c r="N10487" s="65"/>
      <c r="O10487" s="63"/>
      <c r="P10487" s="63"/>
      <c r="Q10487" s="63"/>
      <c r="R10487" s="60"/>
      <c r="S10487" s="60"/>
      <c r="T10487" s="69"/>
      <c r="U10487" s="8"/>
      <c r="X10487" s="60"/>
    </row>
    <row r="10488" spans="1:27" ht="11.25" outlineLevel="5" x14ac:dyDescent="0.2">
      <c r="A10488" s="137"/>
      <c r="B10488" s="138"/>
      <c r="C10488" s="138"/>
      <c r="D10488" s="139"/>
      <c r="E10488" s="145" t="s">
        <v>1</v>
      </c>
      <c r="F10488" s="140" t="s">
        <v>4482</v>
      </c>
      <c r="G10488" s="139"/>
      <c r="H10488" s="141">
        <v>2</v>
      </c>
      <c r="I10488" s="142"/>
      <c r="J10488" s="143"/>
      <c r="K10488" s="144"/>
      <c r="L10488" s="144"/>
      <c r="M10488" s="144"/>
      <c r="N10488" s="144"/>
      <c r="O10488" s="143"/>
      <c r="P10488" s="143"/>
      <c r="Q10488" s="143"/>
      <c r="R10488" s="139"/>
      <c r="S10488" s="139"/>
      <c r="T10488" s="138"/>
      <c r="U10488" s="6"/>
      <c r="V10488" s="8"/>
      <c r="W10488" s="8"/>
      <c r="X10488" s="60"/>
    </row>
    <row r="10489" spans="1:27" ht="7.5" customHeight="1" outlineLevel="5" x14ac:dyDescent="0.15">
      <c r="A10489" s="8"/>
      <c r="B10489" s="69"/>
      <c r="C10489" s="69"/>
      <c r="D10489" s="60"/>
      <c r="E10489" s="60"/>
      <c r="F10489" s="104"/>
      <c r="G10489" s="60"/>
      <c r="H10489" s="65"/>
      <c r="I10489" s="105"/>
      <c r="J10489" s="63"/>
      <c r="K10489" s="65"/>
      <c r="L10489" s="65"/>
      <c r="M10489" s="65"/>
      <c r="N10489" s="65"/>
      <c r="O10489" s="63"/>
      <c r="P10489" s="63"/>
      <c r="Q10489" s="63"/>
      <c r="R10489" s="60"/>
      <c r="S10489" s="60"/>
      <c r="T10489" s="69"/>
      <c r="U10489" s="8"/>
      <c r="X10489" s="60"/>
    </row>
    <row r="10490" spans="1:27" ht="11.25" outlineLevel="4" x14ac:dyDescent="0.2">
      <c r="A10490" s="4"/>
      <c r="B10490" s="120"/>
      <c r="C10490" s="121">
        <v>10</v>
      </c>
      <c r="D10490" s="122" t="s">
        <v>760</v>
      </c>
      <c r="E10490" s="123" t="s">
        <v>4496</v>
      </c>
      <c r="F10490" s="124" t="s">
        <v>4497</v>
      </c>
      <c r="G10490" s="122" t="s">
        <v>752</v>
      </c>
      <c r="H10490" s="125">
        <v>80</v>
      </c>
      <c r="I10490" s="126">
        <v>0</v>
      </c>
      <c r="J10490" s="127">
        <f>H10490*I10490</f>
        <v>0</v>
      </c>
      <c r="K10490" s="125"/>
      <c r="L10490" s="125">
        <f>H10490*K10490</f>
        <v>0</v>
      </c>
      <c r="M10490" s="125"/>
      <c r="N10490" s="125">
        <f>H10490*M10490</f>
        <v>0</v>
      </c>
      <c r="O10490" s="127">
        <v>15</v>
      </c>
      <c r="P10490" s="127">
        <f>J10490*(O10490/100)</f>
        <v>0</v>
      </c>
      <c r="Q10490" s="127">
        <f>J10490+P10490</f>
        <v>0</v>
      </c>
      <c r="R10490" s="128"/>
      <c r="S10490" s="128" t="s">
        <v>776</v>
      </c>
      <c r="T10490" s="129">
        <v>1</v>
      </c>
      <c r="U10490" s="8"/>
      <c r="V10490" s="8"/>
      <c r="W10490" s="8"/>
      <c r="X10490" s="60"/>
    </row>
    <row r="10491" spans="1:27" ht="9.75" outlineLevel="5" x14ac:dyDescent="0.2">
      <c r="A10491" s="130"/>
      <c r="B10491" s="131"/>
      <c r="C10491" s="131"/>
      <c r="D10491" s="132"/>
      <c r="E10491" s="136" t="s">
        <v>0</v>
      </c>
      <c r="F10491" s="159" t="s">
        <v>763</v>
      </c>
      <c r="G10491" s="159"/>
      <c r="H10491" s="160"/>
      <c r="I10491" s="161"/>
      <c r="J10491" s="162"/>
      <c r="K10491" s="134"/>
      <c r="L10491" s="134"/>
      <c r="M10491" s="134"/>
      <c r="N10491" s="134"/>
      <c r="O10491" s="135"/>
      <c r="P10491" s="135"/>
      <c r="Q10491" s="135"/>
      <c r="R10491" s="132"/>
      <c r="S10491" s="132"/>
      <c r="T10491" s="131"/>
      <c r="U10491" s="6"/>
      <c r="V10491" s="8"/>
      <c r="W10491" s="8"/>
      <c r="X10491" s="133" t="str">
        <f>F10491</f>
        <v>---</v>
      </c>
      <c r="Y10491" s="9"/>
      <c r="AA10491" s="11"/>
    </row>
    <row r="10492" spans="1:27" ht="7.5" customHeight="1" outlineLevel="5" x14ac:dyDescent="0.15">
      <c r="B10492" s="69"/>
      <c r="C10492" s="69"/>
      <c r="D10492" s="60"/>
      <c r="E10492" s="60"/>
      <c r="F10492" s="61"/>
      <c r="G10492" s="60"/>
      <c r="H10492" s="65"/>
      <c r="I10492" s="105"/>
      <c r="J10492" s="63"/>
      <c r="K10492" s="65"/>
      <c r="L10492" s="65"/>
      <c r="M10492" s="65"/>
      <c r="N10492" s="65"/>
      <c r="O10492" s="63"/>
      <c r="P10492" s="63"/>
      <c r="Q10492" s="63"/>
      <c r="R10492" s="60"/>
      <c r="S10492" s="60"/>
      <c r="T10492" s="69"/>
      <c r="U10492" s="8"/>
      <c r="X10492" s="60"/>
    </row>
    <row r="10493" spans="1:27" ht="11.25" outlineLevel="5" x14ac:dyDescent="0.2">
      <c r="A10493" s="137"/>
      <c r="B10493" s="138"/>
      <c r="C10493" s="138"/>
      <c r="D10493" s="139"/>
      <c r="E10493" s="145" t="s">
        <v>1</v>
      </c>
      <c r="F10493" s="140" t="s">
        <v>4498</v>
      </c>
      <c r="G10493" s="139"/>
      <c r="H10493" s="141">
        <v>80</v>
      </c>
      <c r="I10493" s="142"/>
      <c r="J10493" s="143"/>
      <c r="K10493" s="144"/>
      <c r="L10493" s="144"/>
      <c r="M10493" s="144"/>
      <c r="N10493" s="144"/>
      <c r="O10493" s="143"/>
      <c r="P10493" s="143"/>
      <c r="Q10493" s="143"/>
      <c r="R10493" s="139"/>
      <c r="S10493" s="139"/>
      <c r="T10493" s="138"/>
      <c r="U10493" s="6"/>
      <c r="V10493" s="8"/>
      <c r="W10493" s="8"/>
      <c r="X10493" s="60"/>
    </row>
    <row r="10494" spans="1:27" ht="7.5" customHeight="1" outlineLevel="5" x14ac:dyDescent="0.15">
      <c r="A10494" s="8"/>
      <c r="B10494" s="69"/>
      <c r="C10494" s="69"/>
      <c r="D10494" s="60"/>
      <c r="E10494" s="60"/>
      <c r="F10494" s="104"/>
      <c r="G10494" s="60"/>
      <c r="H10494" s="65"/>
      <c r="I10494" s="105"/>
      <c r="J10494" s="63"/>
      <c r="K10494" s="65"/>
      <c r="L10494" s="65"/>
      <c r="M10494" s="65"/>
      <c r="N10494" s="65"/>
      <c r="O10494" s="63"/>
      <c r="P10494" s="63"/>
      <c r="Q10494" s="63"/>
      <c r="R10494" s="60"/>
      <c r="S10494" s="60"/>
      <c r="T10494" s="69"/>
      <c r="U10494" s="8"/>
      <c r="X10494" s="60"/>
    </row>
    <row r="10495" spans="1:27" ht="11.25" outlineLevel="4" x14ac:dyDescent="0.2">
      <c r="A10495" s="4"/>
      <c r="B10495" s="120"/>
      <c r="C10495" s="121">
        <v>11</v>
      </c>
      <c r="D10495" s="122" t="s">
        <v>760</v>
      </c>
      <c r="E10495" s="123" t="s">
        <v>4499</v>
      </c>
      <c r="F10495" s="124" t="s">
        <v>4500</v>
      </c>
      <c r="G10495" s="122" t="s">
        <v>752</v>
      </c>
      <c r="H10495" s="125">
        <v>100</v>
      </c>
      <c r="I10495" s="126">
        <v>0</v>
      </c>
      <c r="J10495" s="127">
        <f>H10495*I10495</f>
        <v>0</v>
      </c>
      <c r="K10495" s="125"/>
      <c r="L10495" s="125">
        <f>H10495*K10495</f>
        <v>0</v>
      </c>
      <c r="M10495" s="125"/>
      <c r="N10495" s="125">
        <f>H10495*M10495</f>
        <v>0</v>
      </c>
      <c r="O10495" s="127">
        <v>15</v>
      </c>
      <c r="P10495" s="127">
        <f>J10495*(O10495/100)</f>
        <v>0</v>
      </c>
      <c r="Q10495" s="127">
        <f>J10495+P10495</f>
        <v>0</v>
      </c>
      <c r="R10495" s="128"/>
      <c r="S10495" s="128" t="s">
        <v>776</v>
      </c>
      <c r="T10495" s="129">
        <v>1</v>
      </c>
      <c r="U10495" s="8"/>
      <c r="V10495" s="8"/>
      <c r="W10495" s="8"/>
      <c r="X10495" s="60"/>
    </row>
    <row r="10496" spans="1:27" ht="9.75" outlineLevel="5" x14ac:dyDescent="0.2">
      <c r="A10496" s="130"/>
      <c r="B10496" s="131"/>
      <c r="C10496" s="131"/>
      <c r="D10496" s="132"/>
      <c r="E10496" s="136" t="s">
        <v>0</v>
      </c>
      <c r="F10496" s="159" t="s">
        <v>763</v>
      </c>
      <c r="G10496" s="159"/>
      <c r="H10496" s="160"/>
      <c r="I10496" s="161"/>
      <c r="J10496" s="162"/>
      <c r="K10496" s="134"/>
      <c r="L10496" s="134"/>
      <c r="M10496" s="134"/>
      <c r="N10496" s="134"/>
      <c r="O10496" s="135"/>
      <c r="P10496" s="135"/>
      <c r="Q10496" s="135"/>
      <c r="R10496" s="132"/>
      <c r="S10496" s="132"/>
      <c r="T10496" s="131"/>
      <c r="U10496" s="6"/>
      <c r="V10496" s="8"/>
      <c r="W10496" s="8"/>
      <c r="X10496" s="133" t="str">
        <f>F10496</f>
        <v>---</v>
      </c>
      <c r="Y10496" s="9"/>
      <c r="AA10496" s="11"/>
    </row>
    <row r="10497" spans="1:27" ht="7.5" customHeight="1" outlineLevel="5" x14ac:dyDescent="0.15">
      <c r="B10497" s="69"/>
      <c r="C10497" s="69"/>
      <c r="D10497" s="60"/>
      <c r="E10497" s="60"/>
      <c r="F10497" s="61"/>
      <c r="G10497" s="60"/>
      <c r="H10497" s="65"/>
      <c r="I10497" s="105"/>
      <c r="J10497" s="63"/>
      <c r="K10497" s="65"/>
      <c r="L10497" s="65"/>
      <c r="M10497" s="65"/>
      <c r="N10497" s="65"/>
      <c r="O10497" s="63"/>
      <c r="P10497" s="63"/>
      <c r="Q10497" s="63"/>
      <c r="R10497" s="60"/>
      <c r="S10497" s="60"/>
      <c r="T10497" s="69"/>
      <c r="U10497" s="8"/>
      <c r="X10497" s="60"/>
    </row>
    <row r="10498" spans="1:27" ht="11.25" outlineLevel="5" x14ac:dyDescent="0.2">
      <c r="A10498" s="137"/>
      <c r="B10498" s="138"/>
      <c r="C10498" s="138"/>
      <c r="D10498" s="139"/>
      <c r="E10498" s="145" t="s">
        <v>1</v>
      </c>
      <c r="F10498" s="140" t="s">
        <v>4501</v>
      </c>
      <c r="G10498" s="139"/>
      <c r="H10498" s="141">
        <v>100</v>
      </c>
      <c r="I10498" s="142"/>
      <c r="J10498" s="143"/>
      <c r="K10498" s="144"/>
      <c r="L10498" s="144"/>
      <c r="M10498" s="144"/>
      <c r="N10498" s="144"/>
      <c r="O10498" s="143"/>
      <c r="P10498" s="143"/>
      <c r="Q10498" s="143"/>
      <c r="R10498" s="139"/>
      <c r="S10498" s="139"/>
      <c r="T10498" s="138"/>
      <c r="U10498" s="6"/>
      <c r="V10498" s="8"/>
      <c r="W10498" s="8"/>
      <c r="X10498" s="60"/>
    </row>
    <row r="10499" spans="1:27" ht="7.5" customHeight="1" outlineLevel="5" x14ac:dyDescent="0.15">
      <c r="A10499" s="8"/>
      <c r="B10499" s="69"/>
      <c r="C10499" s="69"/>
      <c r="D10499" s="60"/>
      <c r="E10499" s="60"/>
      <c r="F10499" s="104"/>
      <c r="G10499" s="60"/>
      <c r="H10499" s="65"/>
      <c r="I10499" s="105"/>
      <c r="J10499" s="63"/>
      <c r="K10499" s="65"/>
      <c r="L10499" s="65"/>
      <c r="M10499" s="65"/>
      <c r="N10499" s="65"/>
      <c r="O10499" s="63"/>
      <c r="P10499" s="63"/>
      <c r="Q10499" s="63"/>
      <c r="R10499" s="60"/>
      <c r="S10499" s="60"/>
      <c r="T10499" s="69"/>
      <c r="U10499" s="8"/>
      <c r="X10499" s="60"/>
    </row>
    <row r="10500" spans="1:27" ht="11.25" outlineLevel="4" x14ac:dyDescent="0.2">
      <c r="A10500" s="4"/>
      <c r="B10500" s="120"/>
      <c r="C10500" s="121">
        <v>12</v>
      </c>
      <c r="D10500" s="122" t="s">
        <v>760</v>
      </c>
      <c r="E10500" s="123" t="s">
        <v>4502</v>
      </c>
      <c r="F10500" s="124" t="s">
        <v>4503</v>
      </c>
      <c r="G10500" s="122" t="s">
        <v>724</v>
      </c>
      <c r="H10500" s="125">
        <v>400</v>
      </c>
      <c r="I10500" s="126">
        <v>0</v>
      </c>
      <c r="J10500" s="127">
        <f>H10500*I10500</f>
        <v>0</v>
      </c>
      <c r="K10500" s="125"/>
      <c r="L10500" s="125">
        <f>H10500*K10500</f>
        <v>0</v>
      </c>
      <c r="M10500" s="125"/>
      <c r="N10500" s="125">
        <f>H10500*M10500</f>
        <v>0</v>
      </c>
      <c r="O10500" s="127">
        <v>15</v>
      </c>
      <c r="P10500" s="127">
        <f>J10500*(O10500/100)</f>
        <v>0</v>
      </c>
      <c r="Q10500" s="127">
        <f>J10500+P10500</f>
        <v>0</v>
      </c>
      <c r="R10500" s="128"/>
      <c r="S10500" s="128" t="s">
        <v>776</v>
      </c>
      <c r="T10500" s="129">
        <v>1</v>
      </c>
      <c r="U10500" s="8"/>
      <c r="V10500" s="8"/>
      <c r="W10500" s="8"/>
      <c r="X10500" s="60"/>
    </row>
    <row r="10501" spans="1:27" ht="9.75" outlineLevel="5" x14ac:dyDescent="0.2">
      <c r="A10501" s="130"/>
      <c r="B10501" s="131"/>
      <c r="C10501" s="131"/>
      <c r="D10501" s="132"/>
      <c r="E10501" s="136" t="s">
        <v>0</v>
      </c>
      <c r="F10501" s="159" t="s">
        <v>763</v>
      </c>
      <c r="G10501" s="159"/>
      <c r="H10501" s="160"/>
      <c r="I10501" s="161"/>
      <c r="J10501" s="162"/>
      <c r="K10501" s="134"/>
      <c r="L10501" s="134"/>
      <c r="M10501" s="134"/>
      <c r="N10501" s="134"/>
      <c r="O10501" s="135"/>
      <c r="P10501" s="135"/>
      <c r="Q10501" s="135"/>
      <c r="R10501" s="132"/>
      <c r="S10501" s="132"/>
      <c r="T10501" s="131"/>
      <c r="U10501" s="6"/>
      <c r="V10501" s="8"/>
      <c r="W10501" s="8"/>
      <c r="X10501" s="133" t="str">
        <f>F10501</f>
        <v>---</v>
      </c>
      <c r="Y10501" s="9"/>
      <c r="AA10501" s="11"/>
    </row>
    <row r="10502" spans="1:27" ht="7.5" customHeight="1" outlineLevel="5" x14ac:dyDescent="0.15">
      <c r="B10502" s="69"/>
      <c r="C10502" s="69"/>
      <c r="D10502" s="60"/>
      <c r="E10502" s="60"/>
      <c r="F10502" s="61"/>
      <c r="G10502" s="60"/>
      <c r="H10502" s="65"/>
      <c r="I10502" s="105"/>
      <c r="J10502" s="63"/>
      <c r="K10502" s="65"/>
      <c r="L10502" s="65"/>
      <c r="M10502" s="65"/>
      <c r="N10502" s="65"/>
      <c r="O10502" s="63"/>
      <c r="P10502" s="63"/>
      <c r="Q10502" s="63"/>
      <c r="R10502" s="60"/>
      <c r="S10502" s="60"/>
      <c r="T10502" s="69"/>
      <c r="U10502" s="8"/>
      <c r="X10502" s="60"/>
    </row>
    <row r="10503" spans="1:27" ht="11.25" outlineLevel="5" x14ac:dyDescent="0.2">
      <c r="A10503" s="137"/>
      <c r="B10503" s="138"/>
      <c r="C10503" s="138"/>
      <c r="D10503" s="139"/>
      <c r="E10503" s="145" t="s">
        <v>1</v>
      </c>
      <c r="F10503" s="140" t="s">
        <v>4504</v>
      </c>
      <c r="G10503" s="139"/>
      <c r="H10503" s="141">
        <v>400</v>
      </c>
      <c r="I10503" s="142"/>
      <c r="J10503" s="143"/>
      <c r="K10503" s="144"/>
      <c r="L10503" s="144"/>
      <c r="M10503" s="144"/>
      <c r="N10503" s="144"/>
      <c r="O10503" s="143"/>
      <c r="P10503" s="143"/>
      <c r="Q10503" s="143"/>
      <c r="R10503" s="139"/>
      <c r="S10503" s="139"/>
      <c r="T10503" s="138"/>
      <c r="U10503" s="6"/>
      <c r="V10503" s="8"/>
      <c r="W10503" s="8"/>
      <c r="X10503" s="60"/>
    </row>
    <row r="10504" spans="1:27" ht="7.5" customHeight="1" outlineLevel="5" x14ac:dyDescent="0.15">
      <c r="A10504" s="8"/>
      <c r="B10504" s="69"/>
      <c r="C10504" s="69"/>
      <c r="D10504" s="60"/>
      <c r="E10504" s="60"/>
      <c r="F10504" s="104"/>
      <c r="G10504" s="60"/>
      <c r="H10504" s="65"/>
      <c r="I10504" s="105"/>
      <c r="J10504" s="63"/>
      <c r="K10504" s="65"/>
      <c r="L10504" s="65"/>
      <c r="M10504" s="65"/>
      <c r="N10504" s="65"/>
      <c r="O10504" s="63"/>
      <c r="P10504" s="63"/>
      <c r="Q10504" s="63"/>
      <c r="R10504" s="60"/>
      <c r="S10504" s="60"/>
      <c r="T10504" s="69"/>
      <c r="U10504" s="8"/>
      <c r="X10504" s="60"/>
    </row>
    <row r="10505" spans="1:27" ht="11.25" outlineLevel="4" x14ac:dyDescent="0.2">
      <c r="A10505" s="4"/>
      <c r="B10505" s="120"/>
      <c r="C10505" s="121">
        <v>13</v>
      </c>
      <c r="D10505" s="122" t="s">
        <v>760</v>
      </c>
      <c r="E10505" s="123" t="s">
        <v>4505</v>
      </c>
      <c r="F10505" s="124" t="s">
        <v>4506</v>
      </c>
      <c r="G10505" s="122" t="s">
        <v>724</v>
      </c>
      <c r="H10505" s="125">
        <v>400</v>
      </c>
      <c r="I10505" s="126">
        <v>0</v>
      </c>
      <c r="J10505" s="127">
        <f>H10505*I10505</f>
        <v>0</v>
      </c>
      <c r="K10505" s="125"/>
      <c r="L10505" s="125">
        <f>H10505*K10505</f>
        <v>0</v>
      </c>
      <c r="M10505" s="125"/>
      <c r="N10505" s="125">
        <f>H10505*M10505</f>
        <v>0</v>
      </c>
      <c r="O10505" s="127">
        <v>15</v>
      </c>
      <c r="P10505" s="127">
        <f>J10505*(O10505/100)</f>
        <v>0</v>
      </c>
      <c r="Q10505" s="127">
        <f>J10505+P10505</f>
        <v>0</v>
      </c>
      <c r="R10505" s="128"/>
      <c r="S10505" s="128" t="s">
        <v>776</v>
      </c>
      <c r="T10505" s="129">
        <v>1</v>
      </c>
      <c r="U10505" s="8"/>
      <c r="V10505" s="8"/>
      <c r="W10505" s="8"/>
      <c r="X10505" s="60"/>
    </row>
    <row r="10506" spans="1:27" ht="9.75" outlineLevel="5" x14ac:dyDescent="0.2">
      <c r="A10506" s="130"/>
      <c r="B10506" s="131"/>
      <c r="C10506" s="131"/>
      <c r="D10506" s="132"/>
      <c r="E10506" s="136" t="s">
        <v>0</v>
      </c>
      <c r="F10506" s="159" t="s">
        <v>763</v>
      </c>
      <c r="G10506" s="159"/>
      <c r="H10506" s="160"/>
      <c r="I10506" s="161"/>
      <c r="J10506" s="162"/>
      <c r="K10506" s="134"/>
      <c r="L10506" s="134"/>
      <c r="M10506" s="134"/>
      <c r="N10506" s="134"/>
      <c r="O10506" s="135"/>
      <c r="P10506" s="135"/>
      <c r="Q10506" s="135"/>
      <c r="R10506" s="132"/>
      <c r="S10506" s="132"/>
      <c r="T10506" s="131"/>
      <c r="U10506" s="6"/>
      <c r="V10506" s="8"/>
      <c r="W10506" s="8"/>
      <c r="X10506" s="133" t="str">
        <f>F10506</f>
        <v>---</v>
      </c>
      <c r="Y10506" s="9"/>
      <c r="AA10506" s="11"/>
    </row>
    <row r="10507" spans="1:27" ht="7.5" customHeight="1" outlineLevel="5" x14ac:dyDescent="0.15">
      <c r="B10507" s="69"/>
      <c r="C10507" s="69"/>
      <c r="D10507" s="60"/>
      <c r="E10507" s="60"/>
      <c r="F10507" s="61"/>
      <c r="G10507" s="60"/>
      <c r="H10507" s="65"/>
      <c r="I10507" s="105"/>
      <c r="J10507" s="63"/>
      <c r="K10507" s="65"/>
      <c r="L10507" s="65"/>
      <c r="M10507" s="65"/>
      <c r="N10507" s="65"/>
      <c r="O10507" s="63"/>
      <c r="P10507" s="63"/>
      <c r="Q10507" s="63"/>
      <c r="R10507" s="60"/>
      <c r="S10507" s="60"/>
      <c r="T10507" s="69"/>
      <c r="U10507" s="8"/>
      <c r="X10507" s="60"/>
    </row>
    <row r="10508" spans="1:27" ht="11.25" outlineLevel="5" x14ac:dyDescent="0.2">
      <c r="A10508" s="137"/>
      <c r="B10508" s="138"/>
      <c r="C10508" s="138"/>
      <c r="D10508" s="139"/>
      <c r="E10508" s="145" t="s">
        <v>1</v>
      </c>
      <c r="F10508" s="140" t="s">
        <v>4504</v>
      </c>
      <c r="G10508" s="139"/>
      <c r="H10508" s="141">
        <v>400</v>
      </c>
      <c r="I10508" s="142"/>
      <c r="J10508" s="143"/>
      <c r="K10508" s="144"/>
      <c r="L10508" s="144"/>
      <c r="M10508" s="144"/>
      <c r="N10508" s="144"/>
      <c r="O10508" s="143"/>
      <c r="P10508" s="143"/>
      <c r="Q10508" s="143"/>
      <c r="R10508" s="139"/>
      <c r="S10508" s="139"/>
      <c r="T10508" s="138"/>
      <c r="U10508" s="6"/>
      <c r="V10508" s="8"/>
      <c r="W10508" s="8"/>
      <c r="X10508" s="60"/>
    </row>
    <row r="10509" spans="1:27" ht="7.5" customHeight="1" outlineLevel="5" x14ac:dyDescent="0.15">
      <c r="A10509" s="8"/>
      <c r="B10509" s="69"/>
      <c r="C10509" s="69"/>
      <c r="D10509" s="60"/>
      <c r="E10509" s="60"/>
      <c r="F10509" s="104"/>
      <c r="G10509" s="60"/>
      <c r="H10509" s="65"/>
      <c r="I10509" s="105"/>
      <c r="J10509" s="63"/>
      <c r="K10509" s="65"/>
      <c r="L10509" s="65"/>
      <c r="M10509" s="65"/>
      <c r="N10509" s="65"/>
      <c r="O10509" s="63"/>
      <c r="P10509" s="63"/>
      <c r="Q10509" s="63"/>
      <c r="R10509" s="60"/>
      <c r="S10509" s="60"/>
      <c r="T10509" s="69"/>
      <c r="U10509" s="8"/>
      <c r="X10509" s="60"/>
    </row>
    <row r="10510" spans="1:27" ht="11.25" outlineLevel="4" x14ac:dyDescent="0.2">
      <c r="A10510" s="4"/>
      <c r="B10510" s="120"/>
      <c r="C10510" s="121">
        <v>14</v>
      </c>
      <c r="D10510" s="122" t="s">
        <v>760</v>
      </c>
      <c r="E10510" s="123" t="s">
        <v>4507</v>
      </c>
      <c r="F10510" s="124" t="s">
        <v>4508</v>
      </c>
      <c r="G10510" s="122" t="s">
        <v>752</v>
      </c>
      <c r="H10510" s="125">
        <v>24</v>
      </c>
      <c r="I10510" s="126">
        <v>0</v>
      </c>
      <c r="J10510" s="127">
        <f>H10510*I10510</f>
        <v>0</v>
      </c>
      <c r="K10510" s="125"/>
      <c r="L10510" s="125">
        <f>H10510*K10510</f>
        <v>0</v>
      </c>
      <c r="M10510" s="125"/>
      <c r="N10510" s="125">
        <f>H10510*M10510</f>
        <v>0</v>
      </c>
      <c r="O10510" s="127">
        <v>15</v>
      </c>
      <c r="P10510" s="127">
        <f>J10510*(O10510/100)</f>
        <v>0</v>
      </c>
      <c r="Q10510" s="127">
        <f>J10510+P10510</f>
        <v>0</v>
      </c>
      <c r="R10510" s="128"/>
      <c r="S10510" s="128" t="s">
        <v>776</v>
      </c>
      <c r="T10510" s="129">
        <v>1</v>
      </c>
      <c r="U10510" s="8"/>
      <c r="V10510" s="8"/>
      <c r="W10510" s="8"/>
      <c r="X10510" s="60"/>
    </row>
    <row r="10511" spans="1:27" ht="9.75" outlineLevel="5" x14ac:dyDescent="0.2">
      <c r="A10511" s="130"/>
      <c r="B10511" s="131"/>
      <c r="C10511" s="131"/>
      <c r="D10511" s="132"/>
      <c r="E10511" s="136" t="s">
        <v>0</v>
      </c>
      <c r="F10511" s="159" t="s">
        <v>763</v>
      </c>
      <c r="G10511" s="159"/>
      <c r="H10511" s="160"/>
      <c r="I10511" s="161"/>
      <c r="J10511" s="162"/>
      <c r="K10511" s="134"/>
      <c r="L10511" s="134"/>
      <c r="M10511" s="134"/>
      <c r="N10511" s="134"/>
      <c r="O10511" s="135"/>
      <c r="P10511" s="135"/>
      <c r="Q10511" s="135"/>
      <c r="R10511" s="132"/>
      <c r="S10511" s="132"/>
      <c r="T10511" s="131"/>
      <c r="U10511" s="6"/>
      <c r="V10511" s="8"/>
      <c r="W10511" s="8"/>
      <c r="X10511" s="133" t="str">
        <f>F10511</f>
        <v>---</v>
      </c>
      <c r="Y10511" s="9"/>
      <c r="AA10511" s="11"/>
    </row>
    <row r="10512" spans="1:27" ht="7.5" customHeight="1" outlineLevel="5" x14ac:dyDescent="0.15">
      <c r="B10512" s="69"/>
      <c r="C10512" s="69"/>
      <c r="D10512" s="60"/>
      <c r="E10512" s="60"/>
      <c r="F10512" s="61"/>
      <c r="G10512" s="60"/>
      <c r="H10512" s="65"/>
      <c r="I10512" s="105"/>
      <c r="J10512" s="63"/>
      <c r="K10512" s="65"/>
      <c r="L10512" s="65"/>
      <c r="M10512" s="65"/>
      <c r="N10512" s="65"/>
      <c r="O10512" s="63"/>
      <c r="P10512" s="63"/>
      <c r="Q10512" s="63"/>
      <c r="R10512" s="60"/>
      <c r="S10512" s="60"/>
      <c r="T10512" s="69"/>
      <c r="U10512" s="8"/>
      <c r="X10512" s="60"/>
    </row>
    <row r="10513" spans="1:27" ht="11.25" outlineLevel="5" x14ac:dyDescent="0.2">
      <c r="A10513" s="137"/>
      <c r="B10513" s="138"/>
      <c r="C10513" s="138"/>
      <c r="D10513" s="139"/>
      <c r="E10513" s="145" t="s">
        <v>1</v>
      </c>
      <c r="F10513" s="140" t="s">
        <v>4509</v>
      </c>
      <c r="G10513" s="139"/>
      <c r="H10513" s="141">
        <v>24</v>
      </c>
      <c r="I10513" s="142"/>
      <c r="J10513" s="143"/>
      <c r="K10513" s="144"/>
      <c r="L10513" s="144"/>
      <c r="M10513" s="144"/>
      <c r="N10513" s="144"/>
      <c r="O10513" s="143"/>
      <c r="P10513" s="143"/>
      <c r="Q10513" s="143"/>
      <c r="R10513" s="139"/>
      <c r="S10513" s="139"/>
      <c r="T10513" s="138"/>
      <c r="U10513" s="6"/>
      <c r="V10513" s="8"/>
      <c r="W10513" s="8"/>
      <c r="X10513" s="60"/>
    </row>
    <row r="10514" spans="1:27" ht="7.5" customHeight="1" outlineLevel="5" x14ac:dyDescent="0.15">
      <c r="A10514" s="8"/>
      <c r="B10514" s="69"/>
      <c r="C10514" s="69"/>
      <c r="D10514" s="60"/>
      <c r="E10514" s="60"/>
      <c r="F10514" s="104"/>
      <c r="G10514" s="60"/>
      <c r="H10514" s="65"/>
      <c r="I10514" s="105"/>
      <c r="J10514" s="63"/>
      <c r="K10514" s="65"/>
      <c r="L10514" s="65"/>
      <c r="M10514" s="65"/>
      <c r="N10514" s="65"/>
      <c r="O10514" s="63"/>
      <c r="P10514" s="63"/>
      <c r="Q10514" s="63"/>
      <c r="R10514" s="60"/>
      <c r="S10514" s="60"/>
      <c r="T10514" s="69"/>
      <c r="U10514" s="8"/>
      <c r="X10514" s="60"/>
    </row>
    <row r="10515" spans="1:27" ht="11.25" outlineLevel="4" x14ac:dyDescent="0.2">
      <c r="A10515" s="4"/>
      <c r="B10515" s="120"/>
      <c r="C10515" s="121">
        <v>15</v>
      </c>
      <c r="D10515" s="122" t="s">
        <v>760</v>
      </c>
      <c r="E10515" s="123" t="s">
        <v>4510</v>
      </c>
      <c r="F10515" s="124" t="s">
        <v>4511</v>
      </c>
      <c r="G10515" s="122" t="s">
        <v>752</v>
      </c>
      <c r="H10515" s="125">
        <v>30</v>
      </c>
      <c r="I10515" s="126">
        <v>0</v>
      </c>
      <c r="J10515" s="127">
        <f>H10515*I10515</f>
        <v>0</v>
      </c>
      <c r="K10515" s="125"/>
      <c r="L10515" s="125">
        <f>H10515*K10515</f>
        <v>0</v>
      </c>
      <c r="M10515" s="125"/>
      <c r="N10515" s="125">
        <f>H10515*M10515</f>
        <v>0</v>
      </c>
      <c r="O10515" s="127">
        <v>15</v>
      </c>
      <c r="P10515" s="127">
        <f>J10515*(O10515/100)</f>
        <v>0</v>
      </c>
      <c r="Q10515" s="127">
        <f>J10515+P10515</f>
        <v>0</v>
      </c>
      <c r="R10515" s="128"/>
      <c r="S10515" s="128" t="s">
        <v>776</v>
      </c>
      <c r="T10515" s="129">
        <v>1</v>
      </c>
      <c r="U10515" s="8"/>
      <c r="V10515" s="8"/>
      <c r="W10515" s="8"/>
      <c r="X10515" s="60"/>
    </row>
    <row r="10516" spans="1:27" ht="9.75" outlineLevel="5" x14ac:dyDescent="0.2">
      <c r="A10516" s="130"/>
      <c r="B10516" s="131"/>
      <c r="C10516" s="131"/>
      <c r="D10516" s="132"/>
      <c r="E10516" s="136" t="s">
        <v>0</v>
      </c>
      <c r="F10516" s="159" t="s">
        <v>763</v>
      </c>
      <c r="G10516" s="159"/>
      <c r="H10516" s="160"/>
      <c r="I10516" s="161"/>
      <c r="J10516" s="162"/>
      <c r="K10516" s="134"/>
      <c r="L10516" s="134"/>
      <c r="M10516" s="134"/>
      <c r="N10516" s="134"/>
      <c r="O10516" s="135"/>
      <c r="P10516" s="135"/>
      <c r="Q10516" s="135"/>
      <c r="R10516" s="132"/>
      <c r="S10516" s="132"/>
      <c r="T10516" s="131"/>
      <c r="U10516" s="6"/>
      <c r="V10516" s="8"/>
      <c r="W10516" s="8"/>
      <c r="X10516" s="133" t="str">
        <f>F10516</f>
        <v>---</v>
      </c>
      <c r="Y10516" s="9"/>
      <c r="AA10516" s="11"/>
    </row>
    <row r="10517" spans="1:27" ht="7.5" customHeight="1" outlineLevel="5" x14ac:dyDescent="0.15">
      <c r="B10517" s="69"/>
      <c r="C10517" s="69"/>
      <c r="D10517" s="60"/>
      <c r="E10517" s="60"/>
      <c r="F10517" s="61"/>
      <c r="G10517" s="60"/>
      <c r="H10517" s="65"/>
      <c r="I10517" s="105"/>
      <c r="J10517" s="63"/>
      <c r="K10517" s="65"/>
      <c r="L10517" s="65"/>
      <c r="M10517" s="65"/>
      <c r="N10517" s="65"/>
      <c r="O10517" s="63"/>
      <c r="P10517" s="63"/>
      <c r="Q10517" s="63"/>
      <c r="R10517" s="60"/>
      <c r="S10517" s="60"/>
      <c r="T10517" s="69"/>
      <c r="U10517" s="8"/>
      <c r="X10517" s="60"/>
    </row>
    <row r="10518" spans="1:27" ht="11.25" outlineLevel="5" x14ac:dyDescent="0.2">
      <c r="A10518" s="137"/>
      <c r="B10518" s="138"/>
      <c r="C10518" s="138"/>
      <c r="D10518" s="139"/>
      <c r="E10518" s="145" t="s">
        <v>1</v>
      </c>
      <c r="F10518" s="140" t="s">
        <v>4512</v>
      </c>
      <c r="G10518" s="139"/>
      <c r="H10518" s="141">
        <v>30</v>
      </c>
      <c r="I10518" s="142"/>
      <c r="J10518" s="143"/>
      <c r="K10518" s="144"/>
      <c r="L10518" s="144"/>
      <c r="M10518" s="144"/>
      <c r="N10518" s="144"/>
      <c r="O10518" s="143"/>
      <c r="P10518" s="143"/>
      <c r="Q10518" s="143"/>
      <c r="R10518" s="139"/>
      <c r="S10518" s="139"/>
      <c r="T10518" s="138"/>
      <c r="U10518" s="6"/>
      <c r="V10518" s="8"/>
      <c r="W10518" s="8"/>
      <c r="X10518" s="60"/>
    </row>
    <row r="10519" spans="1:27" ht="7.5" customHeight="1" outlineLevel="5" x14ac:dyDescent="0.15">
      <c r="A10519" s="8"/>
      <c r="B10519" s="69"/>
      <c r="C10519" s="69"/>
      <c r="D10519" s="60"/>
      <c r="E10519" s="60"/>
      <c r="F10519" s="104"/>
      <c r="G10519" s="60"/>
      <c r="H10519" s="65"/>
      <c r="I10519" s="105"/>
      <c r="J10519" s="63"/>
      <c r="K10519" s="65"/>
      <c r="L10519" s="65"/>
      <c r="M10519" s="65"/>
      <c r="N10519" s="65"/>
      <c r="O10519" s="63"/>
      <c r="P10519" s="63"/>
      <c r="Q10519" s="63"/>
      <c r="R10519" s="60"/>
      <c r="S10519" s="60"/>
      <c r="T10519" s="69"/>
      <c r="U10519" s="8"/>
      <c r="X10519" s="60"/>
    </row>
    <row r="10520" spans="1:27" ht="11.25" outlineLevel="4" x14ac:dyDescent="0.2">
      <c r="A10520" s="4"/>
      <c r="B10520" s="120"/>
      <c r="C10520" s="121">
        <v>16</v>
      </c>
      <c r="D10520" s="122" t="s">
        <v>760</v>
      </c>
      <c r="E10520" s="123" t="s">
        <v>4513</v>
      </c>
      <c r="F10520" s="124" t="s">
        <v>4514</v>
      </c>
      <c r="G10520" s="122" t="s">
        <v>752</v>
      </c>
      <c r="H10520" s="125">
        <v>10</v>
      </c>
      <c r="I10520" s="126">
        <v>0</v>
      </c>
      <c r="J10520" s="127">
        <f>H10520*I10520</f>
        <v>0</v>
      </c>
      <c r="K10520" s="125"/>
      <c r="L10520" s="125">
        <f>H10520*K10520</f>
        <v>0</v>
      </c>
      <c r="M10520" s="125"/>
      <c r="N10520" s="125">
        <f>H10520*M10520</f>
        <v>0</v>
      </c>
      <c r="O10520" s="127">
        <v>15</v>
      </c>
      <c r="P10520" s="127">
        <f>J10520*(O10520/100)</f>
        <v>0</v>
      </c>
      <c r="Q10520" s="127">
        <f>J10520+P10520</f>
        <v>0</v>
      </c>
      <c r="R10520" s="128"/>
      <c r="S10520" s="128" t="s">
        <v>776</v>
      </c>
      <c r="T10520" s="129">
        <v>1</v>
      </c>
      <c r="U10520" s="8"/>
      <c r="V10520" s="8"/>
      <c r="W10520" s="8"/>
      <c r="X10520" s="60"/>
    </row>
    <row r="10521" spans="1:27" ht="9.75" outlineLevel="5" x14ac:dyDescent="0.2">
      <c r="A10521" s="130"/>
      <c r="B10521" s="131"/>
      <c r="C10521" s="131"/>
      <c r="D10521" s="132"/>
      <c r="E10521" s="136" t="s">
        <v>0</v>
      </c>
      <c r="F10521" s="159" t="s">
        <v>763</v>
      </c>
      <c r="G10521" s="159"/>
      <c r="H10521" s="160"/>
      <c r="I10521" s="161"/>
      <c r="J10521" s="162"/>
      <c r="K10521" s="134"/>
      <c r="L10521" s="134"/>
      <c r="M10521" s="134"/>
      <c r="N10521" s="134"/>
      <c r="O10521" s="135"/>
      <c r="P10521" s="135"/>
      <c r="Q10521" s="135"/>
      <c r="R10521" s="132"/>
      <c r="S10521" s="132"/>
      <c r="T10521" s="131"/>
      <c r="U10521" s="6"/>
      <c r="V10521" s="8"/>
      <c r="W10521" s="8"/>
      <c r="X10521" s="133" t="str">
        <f>F10521</f>
        <v>---</v>
      </c>
      <c r="Y10521" s="9"/>
      <c r="AA10521" s="11"/>
    </row>
    <row r="10522" spans="1:27" ht="7.5" customHeight="1" outlineLevel="5" x14ac:dyDescent="0.15">
      <c r="B10522" s="69"/>
      <c r="C10522" s="69"/>
      <c r="D10522" s="60"/>
      <c r="E10522" s="60"/>
      <c r="F10522" s="61"/>
      <c r="G10522" s="60"/>
      <c r="H10522" s="65"/>
      <c r="I10522" s="105"/>
      <c r="J10522" s="63"/>
      <c r="K10522" s="65"/>
      <c r="L10522" s="65"/>
      <c r="M10522" s="65"/>
      <c r="N10522" s="65"/>
      <c r="O10522" s="63"/>
      <c r="P10522" s="63"/>
      <c r="Q10522" s="63"/>
      <c r="R10522" s="60"/>
      <c r="S10522" s="60"/>
      <c r="T10522" s="69"/>
      <c r="U10522" s="8"/>
      <c r="X10522" s="60"/>
    </row>
    <row r="10523" spans="1:27" ht="11.25" outlineLevel="5" x14ac:dyDescent="0.2">
      <c r="A10523" s="137"/>
      <c r="B10523" s="138"/>
      <c r="C10523" s="138"/>
      <c r="D10523" s="139"/>
      <c r="E10523" s="145" t="s">
        <v>1</v>
      </c>
      <c r="F10523" s="140" t="s">
        <v>4515</v>
      </c>
      <c r="G10523" s="139"/>
      <c r="H10523" s="141">
        <v>10</v>
      </c>
      <c r="I10523" s="142"/>
      <c r="J10523" s="143"/>
      <c r="K10523" s="144"/>
      <c r="L10523" s="144"/>
      <c r="M10523" s="144"/>
      <c r="N10523" s="144"/>
      <c r="O10523" s="143"/>
      <c r="P10523" s="143"/>
      <c r="Q10523" s="143"/>
      <c r="R10523" s="139"/>
      <c r="S10523" s="139"/>
      <c r="T10523" s="138"/>
      <c r="U10523" s="6"/>
      <c r="V10523" s="8"/>
      <c r="W10523" s="8"/>
      <c r="X10523" s="60"/>
    </row>
    <row r="10524" spans="1:27" ht="7.5" customHeight="1" outlineLevel="5" x14ac:dyDescent="0.15">
      <c r="A10524" s="8"/>
      <c r="B10524" s="69"/>
      <c r="C10524" s="69"/>
      <c r="D10524" s="60"/>
      <c r="E10524" s="60"/>
      <c r="F10524" s="104"/>
      <c r="G10524" s="60"/>
      <c r="H10524" s="65"/>
      <c r="I10524" s="105"/>
      <c r="J10524" s="63"/>
      <c r="K10524" s="65"/>
      <c r="L10524" s="65"/>
      <c r="M10524" s="65"/>
      <c r="N10524" s="65"/>
      <c r="O10524" s="63"/>
      <c r="P10524" s="63"/>
      <c r="Q10524" s="63"/>
      <c r="R10524" s="60"/>
      <c r="S10524" s="60"/>
      <c r="T10524" s="69"/>
      <c r="U10524" s="8"/>
      <c r="X10524" s="60"/>
    </row>
    <row r="10525" spans="1:27" ht="11.25" outlineLevel="4" x14ac:dyDescent="0.2">
      <c r="A10525" s="4"/>
      <c r="B10525" s="120"/>
      <c r="C10525" s="121">
        <v>17</v>
      </c>
      <c r="D10525" s="122" t="s">
        <v>760</v>
      </c>
      <c r="E10525" s="123" t="s">
        <v>4516</v>
      </c>
      <c r="F10525" s="124" t="s">
        <v>4517</v>
      </c>
      <c r="G10525" s="122" t="s">
        <v>752</v>
      </c>
      <c r="H10525" s="125">
        <v>40</v>
      </c>
      <c r="I10525" s="126">
        <v>0</v>
      </c>
      <c r="J10525" s="127">
        <f>H10525*I10525</f>
        <v>0</v>
      </c>
      <c r="K10525" s="125"/>
      <c r="L10525" s="125">
        <f>H10525*K10525</f>
        <v>0</v>
      </c>
      <c r="M10525" s="125"/>
      <c r="N10525" s="125">
        <f>H10525*M10525</f>
        <v>0</v>
      </c>
      <c r="O10525" s="127">
        <v>15</v>
      </c>
      <c r="P10525" s="127">
        <f>J10525*(O10525/100)</f>
        <v>0</v>
      </c>
      <c r="Q10525" s="127">
        <f>J10525+P10525</f>
        <v>0</v>
      </c>
      <c r="R10525" s="128"/>
      <c r="S10525" s="128" t="s">
        <v>776</v>
      </c>
      <c r="T10525" s="129">
        <v>1</v>
      </c>
      <c r="U10525" s="8"/>
      <c r="V10525" s="8"/>
      <c r="W10525" s="8"/>
      <c r="X10525" s="60"/>
    </row>
    <row r="10526" spans="1:27" ht="9.75" outlineLevel="5" x14ac:dyDescent="0.2">
      <c r="A10526" s="130"/>
      <c r="B10526" s="131"/>
      <c r="C10526" s="131"/>
      <c r="D10526" s="132"/>
      <c r="E10526" s="136" t="s">
        <v>0</v>
      </c>
      <c r="F10526" s="159" t="s">
        <v>763</v>
      </c>
      <c r="G10526" s="159"/>
      <c r="H10526" s="160"/>
      <c r="I10526" s="161"/>
      <c r="J10526" s="162"/>
      <c r="K10526" s="134"/>
      <c r="L10526" s="134"/>
      <c r="M10526" s="134"/>
      <c r="N10526" s="134"/>
      <c r="O10526" s="135"/>
      <c r="P10526" s="135"/>
      <c r="Q10526" s="135"/>
      <c r="R10526" s="132"/>
      <c r="S10526" s="132"/>
      <c r="T10526" s="131"/>
      <c r="U10526" s="6"/>
      <c r="V10526" s="8"/>
      <c r="W10526" s="8"/>
      <c r="X10526" s="133" t="str">
        <f>F10526</f>
        <v>---</v>
      </c>
      <c r="Y10526" s="9"/>
      <c r="AA10526" s="11"/>
    </row>
    <row r="10527" spans="1:27" ht="7.5" customHeight="1" outlineLevel="5" x14ac:dyDescent="0.15">
      <c r="B10527" s="69"/>
      <c r="C10527" s="69"/>
      <c r="D10527" s="60"/>
      <c r="E10527" s="60"/>
      <c r="F10527" s="61"/>
      <c r="G10527" s="60"/>
      <c r="H10527" s="65"/>
      <c r="I10527" s="105"/>
      <c r="J10527" s="63"/>
      <c r="K10527" s="65"/>
      <c r="L10527" s="65"/>
      <c r="M10527" s="65"/>
      <c r="N10527" s="65"/>
      <c r="O10527" s="63"/>
      <c r="P10527" s="63"/>
      <c r="Q10527" s="63"/>
      <c r="R10527" s="60"/>
      <c r="S10527" s="60"/>
      <c r="T10527" s="69"/>
      <c r="U10527" s="8"/>
      <c r="X10527" s="60"/>
    </row>
    <row r="10528" spans="1:27" ht="11.25" outlineLevel="5" x14ac:dyDescent="0.2">
      <c r="A10528" s="137"/>
      <c r="B10528" s="138"/>
      <c r="C10528" s="138"/>
      <c r="D10528" s="139"/>
      <c r="E10528" s="145" t="s">
        <v>1</v>
      </c>
      <c r="F10528" s="140" t="s">
        <v>4518</v>
      </c>
      <c r="G10528" s="139"/>
      <c r="H10528" s="141">
        <v>40</v>
      </c>
      <c r="I10528" s="142"/>
      <c r="J10528" s="143"/>
      <c r="K10528" s="144"/>
      <c r="L10528" s="144"/>
      <c r="M10528" s="144"/>
      <c r="N10528" s="144"/>
      <c r="O10528" s="143"/>
      <c r="P10528" s="143"/>
      <c r="Q10528" s="143"/>
      <c r="R10528" s="139"/>
      <c r="S10528" s="139"/>
      <c r="T10528" s="138"/>
      <c r="U10528" s="6"/>
      <c r="V10528" s="8"/>
      <c r="W10528" s="8"/>
      <c r="X10528" s="60"/>
    </row>
    <row r="10529" spans="1:27" ht="7.5" customHeight="1" outlineLevel="5" x14ac:dyDescent="0.15">
      <c r="A10529" s="8"/>
      <c r="B10529" s="69"/>
      <c r="C10529" s="69"/>
      <c r="D10529" s="60"/>
      <c r="E10529" s="60"/>
      <c r="F10529" s="104"/>
      <c r="G10529" s="60"/>
      <c r="H10529" s="65"/>
      <c r="I10529" s="105"/>
      <c r="J10529" s="63"/>
      <c r="K10529" s="65"/>
      <c r="L10529" s="65"/>
      <c r="M10529" s="65"/>
      <c r="N10529" s="65"/>
      <c r="O10529" s="63"/>
      <c r="P10529" s="63"/>
      <c r="Q10529" s="63"/>
      <c r="R10529" s="60"/>
      <c r="S10529" s="60"/>
      <c r="T10529" s="69"/>
      <c r="U10529" s="8"/>
      <c r="X10529" s="60"/>
    </row>
    <row r="10530" spans="1:27" ht="11.25" outlineLevel="4" x14ac:dyDescent="0.2">
      <c r="A10530" s="4"/>
      <c r="B10530" s="120"/>
      <c r="C10530" s="121">
        <v>18</v>
      </c>
      <c r="D10530" s="122" t="s">
        <v>760</v>
      </c>
      <c r="E10530" s="123" t="s">
        <v>4519</v>
      </c>
      <c r="F10530" s="124" t="s">
        <v>4520</v>
      </c>
      <c r="G10530" s="122" t="s">
        <v>724</v>
      </c>
      <c r="H10530" s="125">
        <v>2</v>
      </c>
      <c r="I10530" s="126">
        <v>0</v>
      </c>
      <c r="J10530" s="127">
        <f>H10530*I10530</f>
        <v>0</v>
      </c>
      <c r="K10530" s="125"/>
      <c r="L10530" s="125">
        <f>H10530*K10530</f>
        <v>0</v>
      </c>
      <c r="M10530" s="125"/>
      <c r="N10530" s="125">
        <f>H10530*M10530</f>
        <v>0</v>
      </c>
      <c r="O10530" s="127">
        <v>15</v>
      </c>
      <c r="P10530" s="127">
        <f>J10530*(O10530/100)</f>
        <v>0</v>
      </c>
      <c r="Q10530" s="127">
        <f>J10530+P10530</f>
        <v>0</v>
      </c>
      <c r="R10530" s="128"/>
      <c r="S10530" s="128" t="s">
        <v>776</v>
      </c>
      <c r="T10530" s="129">
        <v>1</v>
      </c>
      <c r="U10530" s="8"/>
      <c r="V10530" s="8"/>
      <c r="W10530" s="8"/>
      <c r="X10530" s="60"/>
    </row>
    <row r="10531" spans="1:27" ht="9.75" outlineLevel="5" x14ac:dyDescent="0.2">
      <c r="A10531" s="130"/>
      <c r="B10531" s="131"/>
      <c r="C10531" s="131"/>
      <c r="D10531" s="132"/>
      <c r="E10531" s="136" t="s">
        <v>0</v>
      </c>
      <c r="F10531" s="159" t="s">
        <v>763</v>
      </c>
      <c r="G10531" s="159"/>
      <c r="H10531" s="160"/>
      <c r="I10531" s="161"/>
      <c r="J10531" s="162"/>
      <c r="K10531" s="134"/>
      <c r="L10531" s="134"/>
      <c r="M10531" s="134"/>
      <c r="N10531" s="134"/>
      <c r="O10531" s="135"/>
      <c r="P10531" s="135"/>
      <c r="Q10531" s="135"/>
      <c r="R10531" s="132"/>
      <c r="S10531" s="132"/>
      <c r="T10531" s="131"/>
      <c r="U10531" s="6"/>
      <c r="V10531" s="8"/>
      <c r="W10531" s="8"/>
      <c r="X10531" s="133" t="str">
        <f>F10531</f>
        <v>---</v>
      </c>
      <c r="Y10531" s="9"/>
      <c r="AA10531" s="11"/>
    </row>
    <row r="10532" spans="1:27" ht="7.5" customHeight="1" outlineLevel="5" x14ac:dyDescent="0.15">
      <c r="B10532" s="69"/>
      <c r="C10532" s="69"/>
      <c r="D10532" s="60"/>
      <c r="E10532" s="60"/>
      <c r="F10532" s="61"/>
      <c r="G10532" s="60"/>
      <c r="H10532" s="65"/>
      <c r="I10532" s="105"/>
      <c r="J10532" s="63"/>
      <c r="K10532" s="65"/>
      <c r="L10532" s="65"/>
      <c r="M10532" s="65"/>
      <c r="N10532" s="65"/>
      <c r="O10532" s="63"/>
      <c r="P10532" s="63"/>
      <c r="Q10532" s="63"/>
      <c r="R10532" s="60"/>
      <c r="S10532" s="60"/>
      <c r="T10532" s="69"/>
      <c r="U10532" s="8"/>
      <c r="X10532" s="60"/>
    </row>
    <row r="10533" spans="1:27" ht="11.25" outlineLevel="5" x14ac:dyDescent="0.2">
      <c r="A10533" s="137"/>
      <c r="B10533" s="138"/>
      <c r="C10533" s="138"/>
      <c r="D10533" s="139"/>
      <c r="E10533" s="145" t="s">
        <v>1</v>
      </c>
      <c r="F10533" s="140" t="s">
        <v>4482</v>
      </c>
      <c r="G10533" s="139"/>
      <c r="H10533" s="141">
        <v>2</v>
      </c>
      <c r="I10533" s="142"/>
      <c r="J10533" s="143"/>
      <c r="K10533" s="144"/>
      <c r="L10533" s="144"/>
      <c r="M10533" s="144"/>
      <c r="N10533" s="144"/>
      <c r="O10533" s="143"/>
      <c r="P10533" s="143"/>
      <c r="Q10533" s="143"/>
      <c r="R10533" s="139"/>
      <c r="S10533" s="139"/>
      <c r="T10533" s="138"/>
      <c r="U10533" s="6"/>
      <c r="V10533" s="8"/>
      <c r="W10533" s="8"/>
      <c r="X10533" s="60"/>
    </row>
    <row r="10534" spans="1:27" ht="7.5" customHeight="1" outlineLevel="5" x14ac:dyDescent="0.15">
      <c r="A10534" s="8"/>
      <c r="B10534" s="69"/>
      <c r="C10534" s="69"/>
      <c r="D10534" s="60"/>
      <c r="E10534" s="60"/>
      <c r="F10534" s="104"/>
      <c r="G10534" s="60"/>
      <c r="H10534" s="65"/>
      <c r="I10534" s="105"/>
      <c r="J10534" s="63"/>
      <c r="K10534" s="65"/>
      <c r="L10534" s="65"/>
      <c r="M10534" s="65"/>
      <c r="N10534" s="65"/>
      <c r="O10534" s="63"/>
      <c r="P10534" s="63"/>
      <c r="Q10534" s="63"/>
      <c r="R10534" s="60"/>
      <c r="S10534" s="60"/>
      <c r="T10534" s="69"/>
      <c r="U10534" s="8"/>
      <c r="X10534" s="60"/>
    </row>
    <row r="10535" spans="1:27" ht="11.25" outlineLevel="4" x14ac:dyDescent="0.2">
      <c r="A10535" s="4"/>
      <c r="B10535" s="120"/>
      <c r="C10535" s="121">
        <v>19</v>
      </c>
      <c r="D10535" s="122" t="s">
        <v>760</v>
      </c>
      <c r="E10535" s="123" t="s">
        <v>4521</v>
      </c>
      <c r="F10535" s="124" t="s">
        <v>4522</v>
      </c>
      <c r="G10535" s="122" t="s">
        <v>724</v>
      </c>
      <c r="H10535" s="125">
        <v>6</v>
      </c>
      <c r="I10535" s="126">
        <v>0</v>
      </c>
      <c r="J10535" s="127">
        <f>H10535*I10535</f>
        <v>0</v>
      </c>
      <c r="K10535" s="125"/>
      <c r="L10535" s="125">
        <f>H10535*K10535</f>
        <v>0</v>
      </c>
      <c r="M10535" s="125"/>
      <c r="N10535" s="125">
        <f>H10535*M10535</f>
        <v>0</v>
      </c>
      <c r="O10535" s="127">
        <v>15</v>
      </c>
      <c r="P10535" s="127">
        <f>J10535*(O10535/100)</f>
        <v>0</v>
      </c>
      <c r="Q10535" s="127">
        <f>J10535+P10535</f>
        <v>0</v>
      </c>
      <c r="R10535" s="128"/>
      <c r="S10535" s="128" t="s">
        <v>776</v>
      </c>
      <c r="T10535" s="129">
        <v>1</v>
      </c>
      <c r="U10535" s="8"/>
      <c r="V10535" s="8"/>
      <c r="W10535" s="8"/>
      <c r="X10535" s="60"/>
    </row>
    <row r="10536" spans="1:27" ht="9.75" outlineLevel="5" x14ac:dyDescent="0.2">
      <c r="A10536" s="130"/>
      <c r="B10536" s="131"/>
      <c r="C10536" s="131"/>
      <c r="D10536" s="132"/>
      <c r="E10536" s="136" t="s">
        <v>0</v>
      </c>
      <c r="F10536" s="159" t="s">
        <v>763</v>
      </c>
      <c r="G10536" s="159"/>
      <c r="H10536" s="160"/>
      <c r="I10536" s="161"/>
      <c r="J10536" s="162"/>
      <c r="K10536" s="134"/>
      <c r="L10536" s="134"/>
      <c r="M10536" s="134"/>
      <c r="N10536" s="134"/>
      <c r="O10536" s="135"/>
      <c r="P10536" s="135"/>
      <c r="Q10536" s="135"/>
      <c r="R10536" s="132"/>
      <c r="S10536" s="132"/>
      <c r="T10536" s="131"/>
      <c r="U10536" s="6"/>
      <c r="V10536" s="8"/>
      <c r="W10536" s="8"/>
      <c r="X10536" s="133" t="str">
        <f>F10536</f>
        <v>---</v>
      </c>
      <c r="Y10536" s="9"/>
      <c r="AA10536" s="11"/>
    </row>
    <row r="10537" spans="1:27" ht="7.5" customHeight="1" outlineLevel="5" x14ac:dyDescent="0.15">
      <c r="B10537" s="69"/>
      <c r="C10537" s="69"/>
      <c r="D10537" s="60"/>
      <c r="E10537" s="60"/>
      <c r="F10537" s="61"/>
      <c r="G10537" s="60"/>
      <c r="H10537" s="65"/>
      <c r="I10537" s="105"/>
      <c r="J10537" s="63"/>
      <c r="K10537" s="65"/>
      <c r="L10537" s="65"/>
      <c r="M10537" s="65"/>
      <c r="N10537" s="65"/>
      <c r="O10537" s="63"/>
      <c r="P10537" s="63"/>
      <c r="Q10537" s="63"/>
      <c r="R10537" s="60"/>
      <c r="S10537" s="60"/>
      <c r="T10537" s="69"/>
      <c r="U10537" s="8"/>
      <c r="X10537" s="60"/>
    </row>
    <row r="10538" spans="1:27" ht="11.25" outlineLevel="5" x14ac:dyDescent="0.2">
      <c r="A10538" s="137"/>
      <c r="B10538" s="138"/>
      <c r="C10538" s="138"/>
      <c r="D10538" s="139"/>
      <c r="E10538" s="145" t="s">
        <v>1</v>
      </c>
      <c r="F10538" s="140" t="s">
        <v>4523</v>
      </c>
      <c r="G10538" s="139"/>
      <c r="H10538" s="141">
        <v>6</v>
      </c>
      <c r="I10538" s="142"/>
      <c r="J10538" s="143"/>
      <c r="K10538" s="144"/>
      <c r="L10538" s="144"/>
      <c r="M10538" s="144"/>
      <c r="N10538" s="144"/>
      <c r="O10538" s="143"/>
      <c r="P10538" s="143"/>
      <c r="Q10538" s="143"/>
      <c r="R10538" s="139"/>
      <c r="S10538" s="139"/>
      <c r="T10538" s="138"/>
      <c r="U10538" s="6"/>
      <c r="V10538" s="8"/>
      <c r="W10538" s="8"/>
      <c r="X10538" s="60"/>
    </row>
    <row r="10539" spans="1:27" ht="7.5" customHeight="1" outlineLevel="5" x14ac:dyDescent="0.15">
      <c r="A10539" s="8"/>
      <c r="B10539" s="69"/>
      <c r="C10539" s="69"/>
      <c r="D10539" s="60"/>
      <c r="E10539" s="60"/>
      <c r="F10539" s="104"/>
      <c r="G10539" s="60"/>
      <c r="H10539" s="65"/>
      <c r="I10539" s="105"/>
      <c r="J10539" s="63"/>
      <c r="K10539" s="65"/>
      <c r="L10539" s="65"/>
      <c r="M10539" s="65"/>
      <c r="N10539" s="65"/>
      <c r="O10539" s="63"/>
      <c r="P10539" s="63"/>
      <c r="Q10539" s="63"/>
      <c r="R10539" s="60"/>
      <c r="S10539" s="60"/>
      <c r="T10539" s="69"/>
      <c r="U10539" s="8"/>
      <c r="X10539" s="60"/>
    </row>
    <row r="10540" spans="1:27" ht="11.25" outlineLevel="4" x14ac:dyDescent="0.2">
      <c r="A10540" s="4"/>
      <c r="B10540" s="120"/>
      <c r="C10540" s="121">
        <v>20</v>
      </c>
      <c r="D10540" s="122" t="s">
        <v>760</v>
      </c>
      <c r="E10540" s="123" t="s">
        <v>4524</v>
      </c>
      <c r="F10540" s="124" t="s">
        <v>4525</v>
      </c>
      <c r="G10540" s="122" t="s">
        <v>724</v>
      </c>
      <c r="H10540" s="125">
        <v>6</v>
      </c>
      <c r="I10540" s="126">
        <v>0</v>
      </c>
      <c r="J10540" s="127">
        <f>H10540*I10540</f>
        <v>0</v>
      </c>
      <c r="K10540" s="125"/>
      <c r="L10540" s="125">
        <f>H10540*K10540</f>
        <v>0</v>
      </c>
      <c r="M10540" s="125"/>
      <c r="N10540" s="125">
        <f>H10540*M10540</f>
        <v>0</v>
      </c>
      <c r="O10540" s="127">
        <v>15</v>
      </c>
      <c r="P10540" s="127">
        <f>J10540*(O10540/100)</f>
        <v>0</v>
      </c>
      <c r="Q10540" s="127">
        <f>J10540+P10540</f>
        <v>0</v>
      </c>
      <c r="R10540" s="128"/>
      <c r="S10540" s="128" t="s">
        <v>776</v>
      </c>
      <c r="T10540" s="129">
        <v>1</v>
      </c>
      <c r="U10540" s="8"/>
      <c r="V10540" s="8"/>
      <c r="W10540" s="8"/>
      <c r="X10540" s="60"/>
    </row>
    <row r="10541" spans="1:27" ht="9.75" outlineLevel="5" x14ac:dyDescent="0.2">
      <c r="A10541" s="130"/>
      <c r="B10541" s="131"/>
      <c r="C10541" s="131"/>
      <c r="D10541" s="132"/>
      <c r="E10541" s="136" t="s">
        <v>0</v>
      </c>
      <c r="F10541" s="159" t="s">
        <v>763</v>
      </c>
      <c r="G10541" s="159"/>
      <c r="H10541" s="160"/>
      <c r="I10541" s="161"/>
      <c r="J10541" s="162"/>
      <c r="K10541" s="134"/>
      <c r="L10541" s="134"/>
      <c r="M10541" s="134"/>
      <c r="N10541" s="134"/>
      <c r="O10541" s="135"/>
      <c r="P10541" s="135"/>
      <c r="Q10541" s="135"/>
      <c r="R10541" s="132"/>
      <c r="S10541" s="132"/>
      <c r="T10541" s="131"/>
      <c r="U10541" s="6"/>
      <c r="V10541" s="8"/>
      <c r="W10541" s="8"/>
      <c r="X10541" s="133" t="str">
        <f>F10541</f>
        <v>---</v>
      </c>
      <c r="Y10541" s="9"/>
      <c r="AA10541" s="11"/>
    </row>
    <row r="10542" spans="1:27" ht="7.5" customHeight="1" outlineLevel="5" x14ac:dyDescent="0.15">
      <c r="B10542" s="69"/>
      <c r="C10542" s="69"/>
      <c r="D10542" s="60"/>
      <c r="E10542" s="60"/>
      <c r="F10542" s="61"/>
      <c r="G10542" s="60"/>
      <c r="H10542" s="65"/>
      <c r="I10542" s="105"/>
      <c r="J10542" s="63"/>
      <c r="K10542" s="65"/>
      <c r="L10542" s="65"/>
      <c r="M10542" s="65"/>
      <c r="N10542" s="65"/>
      <c r="O10542" s="63"/>
      <c r="P10542" s="63"/>
      <c r="Q10542" s="63"/>
      <c r="R10542" s="60"/>
      <c r="S10542" s="60"/>
      <c r="T10542" s="69"/>
      <c r="U10542" s="8"/>
      <c r="X10542" s="60"/>
    </row>
    <row r="10543" spans="1:27" ht="11.25" outlineLevel="5" x14ac:dyDescent="0.2">
      <c r="A10543" s="137"/>
      <c r="B10543" s="138"/>
      <c r="C10543" s="138"/>
      <c r="D10543" s="139"/>
      <c r="E10543" s="145" t="s">
        <v>1</v>
      </c>
      <c r="F10543" s="140" t="s">
        <v>4523</v>
      </c>
      <c r="G10543" s="139"/>
      <c r="H10543" s="141">
        <v>6</v>
      </c>
      <c r="I10543" s="142"/>
      <c r="J10543" s="143"/>
      <c r="K10543" s="144"/>
      <c r="L10543" s="144"/>
      <c r="M10543" s="144"/>
      <c r="N10543" s="144"/>
      <c r="O10543" s="143"/>
      <c r="P10543" s="143"/>
      <c r="Q10543" s="143"/>
      <c r="R10543" s="139"/>
      <c r="S10543" s="139"/>
      <c r="T10543" s="138"/>
      <c r="U10543" s="6"/>
      <c r="V10543" s="8"/>
      <c r="W10543" s="8"/>
      <c r="X10543" s="60"/>
    </row>
    <row r="10544" spans="1:27" ht="7.5" customHeight="1" outlineLevel="5" x14ac:dyDescent="0.15">
      <c r="A10544" s="8"/>
      <c r="B10544" s="69"/>
      <c r="C10544" s="69"/>
      <c r="D10544" s="60"/>
      <c r="E10544" s="60"/>
      <c r="F10544" s="104"/>
      <c r="G10544" s="60"/>
      <c r="H10544" s="65"/>
      <c r="I10544" s="105"/>
      <c r="J10544" s="63"/>
      <c r="K10544" s="65"/>
      <c r="L10544" s="65"/>
      <c r="M10544" s="65"/>
      <c r="N10544" s="65"/>
      <c r="O10544" s="63"/>
      <c r="P10544" s="63"/>
      <c r="Q10544" s="63"/>
      <c r="R10544" s="60"/>
      <c r="S10544" s="60"/>
      <c r="T10544" s="69"/>
      <c r="U10544" s="8"/>
      <c r="X10544" s="60"/>
    </row>
    <row r="10545" spans="1:27" ht="11.25" outlineLevel="4" x14ac:dyDescent="0.2">
      <c r="A10545" s="4"/>
      <c r="B10545" s="120"/>
      <c r="C10545" s="121">
        <v>21</v>
      </c>
      <c r="D10545" s="122" t="s">
        <v>3747</v>
      </c>
      <c r="E10545" s="123" t="s">
        <v>4526</v>
      </c>
      <c r="F10545" s="124" t="s">
        <v>4527</v>
      </c>
      <c r="G10545" s="122" t="s">
        <v>724</v>
      </c>
      <c r="H10545" s="125">
        <v>2</v>
      </c>
      <c r="I10545" s="126">
        <v>0</v>
      </c>
      <c r="J10545" s="127">
        <f>H10545*I10545</f>
        <v>0</v>
      </c>
      <c r="K10545" s="125"/>
      <c r="L10545" s="125">
        <f>H10545*K10545</f>
        <v>0</v>
      </c>
      <c r="M10545" s="125"/>
      <c r="N10545" s="125">
        <f>H10545*M10545</f>
        <v>0</v>
      </c>
      <c r="O10545" s="127">
        <v>15</v>
      </c>
      <c r="P10545" s="127">
        <f>J10545*(O10545/100)</f>
        <v>0</v>
      </c>
      <c r="Q10545" s="127">
        <f>J10545+P10545</f>
        <v>0</v>
      </c>
      <c r="R10545" s="128"/>
      <c r="S10545" s="128" t="s">
        <v>776</v>
      </c>
      <c r="T10545" s="129">
        <v>1</v>
      </c>
      <c r="U10545" s="8"/>
      <c r="V10545" s="8"/>
      <c r="W10545" s="8"/>
      <c r="X10545" s="60"/>
    </row>
    <row r="10546" spans="1:27" ht="9.75" outlineLevel="5" x14ac:dyDescent="0.2">
      <c r="A10546" s="130"/>
      <c r="B10546" s="131"/>
      <c r="C10546" s="131"/>
      <c r="D10546" s="132"/>
      <c r="E10546" s="136" t="s">
        <v>0</v>
      </c>
      <c r="F10546" s="159" t="s">
        <v>763</v>
      </c>
      <c r="G10546" s="159"/>
      <c r="H10546" s="160"/>
      <c r="I10546" s="161"/>
      <c r="J10546" s="162"/>
      <c r="K10546" s="134"/>
      <c r="L10546" s="134"/>
      <c r="M10546" s="134"/>
      <c r="N10546" s="134"/>
      <c r="O10546" s="135"/>
      <c r="P10546" s="135"/>
      <c r="Q10546" s="135"/>
      <c r="R10546" s="132"/>
      <c r="S10546" s="132"/>
      <c r="T10546" s="131"/>
      <c r="U10546" s="6"/>
      <c r="V10546" s="8"/>
      <c r="W10546" s="8"/>
      <c r="X10546" s="133" t="str">
        <f>F10546</f>
        <v>---</v>
      </c>
      <c r="Y10546" s="9"/>
      <c r="AA10546" s="11"/>
    </row>
    <row r="10547" spans="1:27" ht="7.5" customHeight="1" outlineLevel="5" x14ac:dyDescent="0.15">
      <c r="B10547" s="69"/>
      <c r="C10547" s="69"/>
      <c r="D10547" s="60"/>
      <c r="E10547" s="60"/>
      <c r="F10547" s="61"/>
      <c r="G10547" s="60"/>
      <c r="H10547" s="65"/>
      <c r="I10547" s="105"/>
      <c r="J10547" s="63"/>
      <c r="K10547" s="65"/>
      <c r="L10547" s="65"/>
      <c r="M10547" s="65"/>
      <c r="N10547" s="65"/>
      <c r="O10547" s="63"/>
      <c r="P10547" s="63"/>
      <c r="Q10547" s="63"/>
      <c r="R10547" s="60"/>
      <c r="S10547" s="60"/>
      <c r="T10547" s="69"/>
      <c r="U10547" s="8"/>
      <c r="X10547" s="60"/>
    </row>
    <row r="10548" spans="1:27" ht="11.25" outlineLevel="5" x14ac:dyDescent="0.2">
      <c r="A10548" s="137"/>
      <c r="B10548" s="138"/>
      <c r="C10548" s="138"/>
      <c r="D10548" s="139"/>
      <c r="E10548" s="145" t="s">
        <v>1</v>
      </c>
      <c r="F10548" s="140" t="s">
        <v>4482</v>
      </c>
      <c r="G10548" s="139"/>
      <c r="H10548" s="141">
        <v>2</v>
      </c>
      <c r="I10548" s="142"/>
      <c r="J10548" s="143"/>
      <c r="K10548" s="144"/>
      <c r="L10548" s="144"/>
      <c r="M10548" s="144"/>
      <c r="N10548" s="144"/>
      <c r="O10548" s="143"/>
      <c r="P10548" s="143"/>
      <c r="Q10548" s="143"/>
      <c r="R10548" s="139"/>
      <c r="S10548" s="139"/>
      <c r="T10548" s="138"/>
      <c r="U10548" s="6"/>
      <c r="V10548" s="8"/>
      <c r="W10548" s="8"/>
      <c r="X10548" s="60"/>
    </row>
    <row r="10549" spans="1:27" ht="7.5" customHeight="1" outlineLevel="5" x14ac:dyDescent="0.15">
      <c r="A10549" s="8"/>
      <c r="B10549" s="69"/>
      <c r="C10549" s="69"/>
      <c r="D10549" s="60"/>
      <c r="E10549" s="60"/>
      <c r="F10549" s="104"/>
      <c r="G10549" s="60"/>
      <c r="H10549" s="65"/>
      <c r="I10549" s="105"/>
      <c r="J10549" s="63"/>
      <c r="K10549" s="65"/>
      <c r="L10549" s="65"/>
      <c r="M10549" s="65"/>
      <c r="N10549" s="65"/>
      <c r="O10549" s="63"/>
      <c r="P10549" s="63"/>
      <c r="Q10549" s="63"/>
      <c r="R10549" s="60"/>
      <c r="S10549" s="60"/>
      <c r="T10549" s="69"/>
      <c r="U10549" s="8"/>
      <c r="X10549" s="60"/>
    </row>
    <row r="10550" spans="1:27" ht="11.25" outlineLevel="4" x14ac:dyDescent="0.2">
      <c r="A10550" s="4"/>
      <c r="B10550" s="120"/>
      <c r="C10550" s="121">
        <v>22</v>
      </c>
      <c r="D10550" s="122" t="s">
        <v>3747</v>
      </c>
      <c r="E10550" s="123" t="s">
        <v>4528</v>
      </c>
      <c r="F10550" s="124" t="s">
        <v>4529</v>
      </c>
      <c r="G10550" s="122" t="s">
        <v>724</v>
      </c>
      <c r="H10550" s="125">
        <v>2</v>
      </c>
      <c r="I10550" s="126">
        <v>0</v>
      </c>
      <c r="J10550" s="127">
        <f>H10550*I10550</f>
        <v>0</v>
      </c>
      <c r="K10550" s="125"/>
      <c r="L10550" s="125">
        <f>H10550*K10550</f>
        <v>0</v>
      </c>
      <c r="M10550" s="125"/>
      <c r="N10550" s="125">
        <f>H10550*M10550</f>
        <v>0</v>
      </c>
      <c r="O10550" s="127">
        <v>15</v>
      </c>
      <c r="P10550" s="127">
        <f>J10550*(O10550/100)</f>
        <v>0</v>
      </c>
      <c r="Q10550" s="127">
        <f>J10550+P10550</f>
        <v>0</v>
      </c>
      <c r="R10550" s="128"/>
      <c r="S10550" s="128" t="s">
        <v>776</v>
      </c>
      <c r="T10550" s="129">
        <v>1</v>
      </c>
      <c r="U10550" s="8"/>
      <c r="V10550" s="8"/>
      <c r="W10550" s="8"/>
      <c r="X10550" s="60"/>
    </row>
    <row r="10551" spans="1:27" ht="9.75" outlineLevel="5" x14ac:dyDescent="0.2">
      <c r="A10551" s="130"/>
      <c r="B10551" s="131"/>
      <c r="C10551" s="131"/>
      <c r="D10551" s="132"/>
      <c r="E10551" s="136" t="s">
        <v>0</v>
      </c>
      <c r="F10551" s="159" t="s">
        <v>763</v>
      </c>
      <c r="G10551" s="159"/>
      <c r="H10551" s="160"/>
      <c r="I10551" s="161"/>
      <c r="J10551" s="162"/>
      <c r="K10551" s="134"/>
      <c r="L10551" s="134"/>
      <c r="M10551" s="134"/>
      <c r="N10551" s="134"/>
      <c r="O10551" s="135"/>
      <c r="P10551" s="135"/>
      <c r="Q10551" s="135"/>
      <c r="R10551" s="132"/>
      <c r="S10551" s="132"/>
      <c r="T10551" s="131"/>
      <c r="U10551" s="6"/>
      <c r="V10551" s="8"/>
      <c r="W10551" s="8"/>
      <c r="X10551" s="133" t="str">
        <f>F10551</f>
        <v>---</v>
      </c>
      <c r="Y10551" s="9"/>
      <c r="AA10551" s="11"/>
    </row>
    <row r="10552" spans="1:27" ht="7.5" customHeight="1" outlineLevel="5" x14ac:dyDescent="0.15">
      <c r="B10552" s="69"/>
      <c r="C10552" s="69"/>
      <c r="D10552" s="60"/>
      <c r="E10552" s="60"/>
      <c r="F10552" s="61"/>
      <c r="G10552" s="60"/>
      <c r="H10552" s="65"/>
      <c r="I10552" s="105"/>
      <c r="J10552" s="63"/>
      <c r="K10552" s="65"/>
      <c r="L10552" s="65"/>
      <c r="M10552" s="65"/>
      <c r="N10552" s="65"/>
      <c r="O10552" s="63"/>
      <c r="P10552" s="63"/>
      <c r="Q10552" s="63"/>
      <c r="R10552" s="60"/>
      <c r="S10552" s="60"/>
      <c r="T10552" s="69"/>
      <c r="U10552" s="8"/>
      <c r="X10552" s="60"/>
    </row>
    <row r="10553" spans="1:27" ht="11.25" outlineLevel="5" x14ac:dyDescent="0.2">
      <c r="A10553" s="137"/>
      <c r="B10553" s="138"/>
      <c r="C10553" s="138"/>
      <c r="D10553" s="139"/>
      <c r="E10553" s="145" t="s">
        <v>1</v>
      </c>
      <c r="F10553" s="140" t="s">
        <v>4482</v>
      </c>
      <c r="G10553" s="139"/>
      <c r="H10553" s="141">
        <v>2</v>
      </c>
      <c r="I10553" s="142"/>
      <c r="J10553" s="143"/>
      <c r="K10553" s="144"/>
      <c r="L10553" s="144"/>
      <c r="M10553" s="144"/>
      <c r="N10553" s="144"/>
      <c r="O10553" s="143"/>
      <c r="P10553" s="143"/>
      <c r="Q10553" s="143"/>
      <c r="R10553" s="139"/>
      <c r="S10553" s="139"/>
      <c r="T10553" s="138"/>
      <c r="U10553" s="6"/>
      <c r="V10553" s="8"/>
      <c r="W10553" s="8"/>
      <c r="X10553" s="60"/>
    </row>
    <row r="10554" spans="1:27" ht="7.5" customHeight="1" outlineLevel="5" x14ac:dyDescent="0.15">
      <c r="A10554" s="8"/>
      <c r="B10554" s="69"/>
      <c r="C10554" s="69"/>
      <c r="D10554" s="60"/>
      <c r="E10554" s="60"/>
      <c r="F10554" s="104"/>
      <c r="G10554" s="60"/>
      <c r="H10554" s="65"/>
      <c r="I10554" s="105"/>
      <c r="J10554" s="63"/>
      <c r="K10554" s="65"/>
      <c r="L10554" s="65"/>
      <c r="M10554" s="65"/>
      <c r="N10554" s="65"/>
      <c r="O10554" s="63"/>
      <c r="P10554" s="63"/>
      <c r="Q10554" s="63"/>
      <c r="R10554" s="60"/>
      <c r="S10554" s="60"/>
      <c r="T10554" s="69"/>
      <c r="U10554" s="8"/>
      <c r="X10554" s="60"/>
    </row>
    <row r="10555" spans="1:27" ht="11.25" outlineLevel="4" x14ac:dyDescent="0.2">
      <c r="A10555" s="4"/>
      <c r="B10555" s="120"/>
      <c r="C10555" s="121">
        <v>23</v>
      </c>
      <c r="D10555" s="122" t="s">
        <v>3747</v>
      </c>
      <c r="E10555" s="123" t="s">
        <v>4530</v>
      </c>
      <c r="F10555" s="124" t="s">
        <v>4531</v>
      </c>
      <c r="G10555" s="122" t="s">
        <v>724</v>
      </c>
      <c r="H10555" s="125">
        <v>2</v>
      </c>
      <c r="I10555" s="126">
        <v>0</v>
      </c>
      <c r="J10555" s="127">
        <f>H10555*I10555</f>
        <v>0</v>
      </c>
      <c r="K10555" s="125"/>
      <c r="L10555" s="125">
        <f>H10555*K10555</f>
        <v>0</v>
      </c>
      <c r="M10555" s="125"/>
      <c r="N10555" s="125">
        <f>H10555*M10555</f>
        <v>0</v>
      </c>
      <c r="O10555" s="127">
        <v>15</v>
      </c>
      <c r="P10555" s="127">
        <f>J10555*(O10555/100)</f>
        <v>0</v>
      </c>
      <c r="Q10555" s="127">
        <f>J10555+P10555</f>
        <v>0</v>
      </c>
      <c r="R10555" s="128"/>
      <c r="S10555" s="128" t="s">
        <v>776</v>
      </c>
      <c r="T10555" s="129">
        <v>1</v>
      </c>
      <c r="U10555" s="8"/>
      <c r="V10555" s="8"/>
      <c r="W10555" s="8"/>
      <c r="X10555" s="60"/>
    </row>
    <row r="10556" spans="1:27" ht="9.75" outlineLevel="5" x14ac:dyDescent="0.2">
      <c r="A10556" s="130"/>
      <c r="B10556" s="131"/>
      <c r="C10556" s="131"/>
      <c r="D10556" s="132"/>
      <c r="E10556" s="136" t="s">
        <v>0</v>
      </c>
      <c r="F10556" s="159" t="s">
        <v>763</v>
      </c>
      <c r="G10556" s="159"/>
      <c r="H10556" s="160"/>
      <c r="I10556" s="161"/>
      <c r="J10556" s="162"/>
      <c r="K10556" s="134"/>
      <c r="L10556" s="134"/>
      <c r="M10556" s="134"/>
      <c r="N10556" s="134"/>
      <c r="O10556" s="135"/>
      <c r="P10556" s="135"/>
      <c r="Q10556" s="135"/>
      <c r="R10556" s="132"/>
      <c r="S10556" s="132"/>
      <c r="T10556" s="131"/>
      <c r="U10556" s="6"/>
      <c r="V10556" s="8"/>
      <c r="W10556" s="8"/>
      <c r="X10556" s="133" t="str">
        <f>F10556</f>
        <v>---</v>
      </c>
      <c r="Y10556" s="9"/>
      <c r="AA10556" s="11"/>
    </row>
    <row r="10557" spans="1:27" ht="7.5" customHeight="1" outlineLevel="5" x14ac:dyDescent="0.15">
      <c r="B10557" s="69"/>
      <c r="C10557" s="69"/>
      <c r="D10557" s="60"/>
      <c r="E10557" s="60"/>
      <c r="F10557" s="61"/>
      <c r="G10557" s="60"/>
      <c r="H10557" s="65"/>
      <c r="I10557" s="105"/>
      <c r="J10557" s="63"/>
      <c r="K10557" s="65"/>
      <c r="L10557" s="65"/>
      <c r="M10557" s="65"/>
      <c r="N10557" s="65"/>
      <c r="O10557" s="63"/>
      <c r="P10557" s="63"/>
      <c r="Q10557" s="63"/>
      <c r="R10557" s="60"/>
      <c r="S10557" s="60"/>
      <c r="T10557" s="69"/>
      <c r="U10557" s="8"/>
      <c r="X10557" s="60"/>
    </row>
    <row r="10558" spans="1:27" ht="11.25" outlineLevel="5" x14ac:dyDescent="0.2">
      <c r="A10558" s="137"/>
      <c r="B10558" s="138"/>
      <c r="C10558" s="138"/>
      <c r="D10558" s="139"/>
      <c r="E10558" s="145" t="s">
        <v>1</v>
      </c>
      <c r="F10558" s="140" t="s">
        <v>4482</v>
      </c>
      <c r="G10558" s="139"/>
      <c r="H10558" s="141">
        <v>2</v>
      </c>
      <c r="I10558" s="142"/>
      <c r="J10558" s="143"/>
      <c r="K10558" s="144"/>
      <c r="L10558" s="144"/>
      <c r="M10558" s="144"/>
      <c r="N10558" s="144"/>
      <c r="O10558" s="143"/>
      <c r="P10558" s="143"/>
      <c r="Q10558" s="143"/>
      <c r="R10558" s="139"/>
      <c r="S10558" s="139"/>
      <c r="T10558" s="138"/>
      <c r="U10558" s="6"/>
      <c r="V10558" s="8"/>
      <c r="W10558" s="8"/>
      <c r="X10558" s="60"/>
    </row>
    <row r="10559" spans="1:27" ht="7.5" customHeight="1" outlineLevel="5" x14ac:dyDescent="0.15">
      <c r="A10559" s="8"/>
      <c r="B10559" s="69"/>
      <c r="C10559" s="69"/>
      <c r="D10559" s="60"/>
      <c r="E10559" s="60"/>
      <c r="F10559" s="104"/>
      <c r="G10559" s="60"/>
      <c r="H10559" s="65"/>
      <c r="I10559" s="105"/>
      <c r="J10559" s="63"/>
      <c r="K10559" s="65"/>
      <c r="L10559" s="65"/>
      <c r="M10559" s="65"/>
      <c r="N10559" s="65"/>
      <c r="O10559" s="63"/>
      <c r="P10559" s="63"/>
      <c r="Q10559" s="63"/>
      <c r="R10559" s="60"/>
      <c r="S10559" s="60"/>
      <c r="T10559" s="69"/>
      <c r="U10559" s="8"/>
      <c r="X10559" s="60"/>
    </row>
    <row r="10560" spans="1:27" ht="11.25" outlineLevel="4" x14ac:dyDescent="0.2">
      <c r="A10560" s="4"/>
      <c r="B10560" s="120"/>
      <c r="C10560" s="121">
        <v>24</v>
      </c>
      <c r="D10560" s="122" t="s">
        <v>3747</v>
      </c>
      <c r="E10560" s="123" t="s">
        <v>4532</v>
      </c>
      <c r="F10560" s="124" t="s">
        <v>4533</v>
      </c>
      <c r="G10560" s="122" t="s">
        <v>724</v>
      </c>
      <c r="H10560" s="125">
        <v>2</v>
      </c>
      <c r="I10560" s="126">
        <v>0</v>
      </c>
      <c r="J10560" s="127">
        <f>H10560*I10560</f>
        <v>0</v>
      </c>
      <c r="K10560" s="125"/>
      <c r="L10560" s="125">
        <f>H10560*K10560</f>
        <v>0</v>
      </c>
      <c r="M10560" s="125"/>
      <c r="N10560" s="125">
        <f>H10560*M10560</f>
        <v>0</v>
      </c>
      <c r="O10560" s="127">
        <v>15</v>
      </c>
      <c r="P10560" s="127">
        <f>J10560*(O10560/100)</f>
        <v>0</v>
      </c>
      <c r="Q10560" s="127">
        <f>J10560+P10560</f>
        <v>0</v>
      </c>
      <c r="R10560" s="128"/>
      <c r="S10560" s="128" t="s">
        <v>776</v>
      </c>
      <c r="T10560" s="129">
        <v>1</v>
      </c>
      <c r="U10560" s="8"/>
      <c r="V10560" s="8"/>
      <c r="W10560" s="8"/>
      <c r="X10560" s="60"/>
    </row>
    <row r="10561" spans="1:27" ht="9.75" outlineLevel="5" x14ac:dyDescent="0.2">
      <c r="A10561" s="130"/>
      <c r="B10561" s="131"/>
      <c r="C10561" s="131"/>
      <c r="D10561" s="132"/>
      <c r="E10561" s="136" t="s">
        <v>0</v>
      </c>
      <c r="F10561" s="159" t="s">
        <v>763</v>
      </c>
      <c r="G10561" s="159"/>
      <c r="H10561" s="160"/>
      <c r="I10561" s="161"/>
      <c r="J10561" s="162"/>
      <c r="K10561" s="134"/>
      <c r="L10561" s="134"/>
      <c r="M10561" s="134"/>
      <c r="N10561" s="134"/>
      <c r="O10561" s="135"/>
      <c r="P10561" s="135"/>
      <c r="Q10561" s="135"/>
      <c r="R10561" s="132"/>
      <c r="S10561" s="132"/>
      <c r="T10561" s="131"/>
      <c r="U10561" s="6"/>
      <c r="V10561" s="8"/>
      <c r="W10561" s="8"/>
      <c r="X10561" s="133" t="str">
        <f>F10561</f>
        <v>---</v>
      </c>
      <c r="Y10561" s="9"/>
      <c r="AA10561" s="11"/>
    </row>
    <row r="10562" spans="1:27" ht="7.5" customHeight="1" outlineLevel="5" x14ac:dyDescent="0.15">
      <c r="B10562" s="69"/>
      <c r="C10562" s="69"/>
      <c r="D10562" s="60"/>
      <c r="E10562" s="60"/>
      <c r="F10562" s="61"/>
      <c r="G10562" s="60"/>
      <c r="H10562" s="65"/>
      <c r="I10562" s="105"/>
      <c r="J10562" s="63"/>
      <c r="K10562" s="65"/>
      <c r="L10562" s="65"/>
      <c r="M10562" s="65"/>
      <c r="N10562" s="65"/>
      <c r="O10562" s="63"/>
      <c r="P10562" s="63"/>
      <c r="Q10562" s="63"/>
      <c r="R10562" s="60"/>
      <c r="S10562" s="60"/>
      <c r="T10562" s="69"/>
      <c r="U10562" s="8"/>
      <c r="X10562" s="60"/>
    </row>
    <row r="10563" spans="1:27" ht="11.25" outlineLevel="5" x14ac:dyDescent="0.2">
      <c r="A10563" s="137"/>
      <c r="B10563" s="138"/>
      <c r="C10563" s="138"/>
      <c r="D10563" s="139"/>
      <c r="E10563" s="145" t="s">
        <v>1</v>
      </c>
      <c r="F10563" s="140" t="s">
        <v>4482</v>
      </c>
      <c r="G10563" s="139"/>
      <c r="H10563" s="141">
        <v>2</v>
      </c>
      <c r="I10563" s="142"/>
      <c r="J10563" s="143"/>
      <c r="K10563" s="144"/>
      <c r="L10563" s="144"/>
      <c r="M10563" s="144"/>
      <c r="N10563" s="144"/>
      <c r="O10563" s="143"/>
      <c r="P10563" s="143"/>
      <c r="Q10563" s="143"/>
      <c r="R10563" s="139"/>
      <c r="S10563" s="139"/>
      <c r="T10563" s="138"/>
      <c r="U10563" s="6"/>
      <c r="V10563" s="8"/>
      <c r="W10563" s="8"/>
      <c r="X10563" s="60"/>
    </row>
    <row r="10564" spans="1:27" ht="7.5" customHeight="1" outlineLevel="5" x14ac:dyDescent="0.15">
      <c r="A10564" s="8"/>
      <c r="B10564" s="69"/>
      <c r="C10564" s="69"/>
      <c r="D10564" s="60"/>
      <c r="E10564" s="60"/>
      <c r="F10564" s="104"/>
      <c r="G10564" s="60"/>
      <c r="H10564" s="65"/>
      <c r="I10564" s="105"/>
      <c r="J10564" s="63"/>
      <c r="K10564" s="65"/>
      <c r="L10564" s="65"/>
      <c r="M10564" s="65"/>
      <c r="N10564" s="65"/>
      <c r="O10564" s="63"/>
      <c r="P10564" s="63"/>
      <c r="Q10564" s="63"/>
      <c r="R10564" s="60"/>
      <c r="S10564" s="60"/>
      <c r="T10564" s="69"/>
      <c r="U10564" s="8"/>
      <c r="X10564" s="60"/>
    </row>
    <row r="10565" spans="1:27" ht="11.25" outlineLevel="4" x14ac:dyDescent="0.2">
      <c r="A10565" s="4"/>
      <c r="B10565" s="120"/>
      <c r="C10565" s="121">
        <v>25</v>
      </c>
      <c r="D10565" s="122" t="s">
        <v>3747</v>
      </c>
      <c r="E10565" s="123" t="s">
        <v>4534</v>
      </c>
      <c r="F10565" s="124" t="s">
        <v>4535</v>
      </c>
      <c r="G10565" s="122" t="s">
        <v>724</v>
      </c>
      <c r="H10565" s="125">
        <v>2</v>
      </c>
      <c r="I10565" s="126">
        <v>0</v>
      </c>
      <c r="J10565" s="127">
        <f>H10565*I10565</f>
        <v>0</v>
      </c>
      <c r="K10565" s="125"/>
      <c r="L10565" s="125">
        <f>H10565*K10565</f>
        <v>0</v>
      </c>
      <c r="M10565" s="125"/>
      <c r="N10565" s="125">
        <f>H10565*M10565</f>
        <v>0</v>
      </c>
      <c r="O10565" s="127">
        <v>15</v>
      </c>
      <c r="P10565" s="127">
        <f>J10565*(O10565/100)</f>
        <v>0</v>
      </c>
      <c r="Q10565" s="127">
        <f>J10565+P10565</f>
        <v>0</v>
      </c>
      <c r="R10565" s="128"/>
      <c r="S10565" s="128" t="s">
        <v>776</v>
      </c>
      <c r="T10565" s="129">
        <v>1</v>
      </c>
      <c r="U10565" s="8"/>
      <c r="V10565" s="8"/>
      <c r="W10565" s="8"/>
      <c r="X10565" s="60"/>
    </row>
    <row r="10566" spans="1:27" ht="9.75" outlineLevel="5" x14ac:dyDescent="0.2">
      <c r="A10566" s="130"/>
      <c r="B10566" s="131"/>
      <c r="C10566" s="131"/>
      <c r="D10566" s="132"/>
      <c r="E10566" s="136" t="s">
        <v>0</v>
      </c>
      <c r="F10566" s="159" t="s">
        <v>763</v>
      </c>
      <c r="G10566" s="159"/>
      <c r="H10566" s="160"/>
      <c r="I10566" s="161"/>
      <c r="J10566" s="162"/>
      <c r="K10566" s="134"/>
      <c r="L10566" s="134"/>
      <c r="M10566" s="134"/>
      <c r="N10566" s="134"/>
      <c r="O10566" s="135"/>
      <c r="P10566" s="135"/>
      <c r="Q10566" s="135"/>
      <c r="R10566" s="132"/>
      <c r="S10566" s="132"/>
      <c r="T10566" s="131"/>
      <c r="U10566" s="6"/>
      <c r="V10566" s="8"/>
      <c r="W10566" s="8"/>
      <c r="X10566" s="133" t="str">
        <f>F10566</f>
        <v>---</v>
      </c>
      <c r="Y10566" s="9"/>
      <c r="AA10566" s="11"/>
    </row>
    <row r="10567" spans="1:27" ht="7.5" customHeight="1" outlineLevel="5" x14ac:dyDescent="0.15">
      <c r="B10567" s="69"/>
      <c r="C10567" s="69"/>
      <c r="D10567" s="60"/>
      <c r="E10567" s="60"/>
      <c r="F10567" s="61"/>
      <c r="G10567" s="60"/>
      <c r="H10567" s="65"/>
      <c r="I10567" s="105"/>
      <c r="J10567" s="63"/>
      <c r="K10567" s="65"/>
      <c r="L10567" s="65"/>
      <c r="M10567" s="65"/>
      <c r="N10567" s="65"/>
      <c r="O10567" s="63"/>
      <c r="P10567" s="63"/>
      <c r="Q10567" s="63"/>
      <c r="R10567" s="60"/>
      <c r="S10567" s="60"/>
      <c r="T10567" s="69"/>
      <c r="U10567" s="8"/>
      <c r="X10567" s="60"/>
    </row>
    <row r="10568" spans="1:27" ht="11.25" outlineLevel="5" x14ac:dyDescent="0.2">
      <c r="A10568" s="137"/>
      <c r="B10568" s="138"/>
      <c r="C10568" s="138"/>
      <c r="D10568" s="139"/>
      <c r="E10568" s="145" t="s">
        <v>1</v>
      </c>
      <c r="F10568" s="140" t="s">
        <v>4482</v>
      </c>
      <c r="G10568" s="139"/>
      <c r="H10568" s="141">
        <v>2</v>
      </c>
      <c r="I10568" s="142"/>
      <c r="J10568" s="143"/>
      <c r="K10568" s="144"/>
      <c r="L10568" s="144"/>
      <c r="M10568" s="144"/>
      <c r="N10568" s="144"/>
      <c r="O10568" s="143"/>
      <c r="P10568" s="143"/>
      <c r="Q10568" s="143"/>
      <c r="R10568" s="139"/>
      <c r="S10568" s="139"/>
      <c r="T10568" s="138"/>
      <c r="U10568" s="6"/>
      <c r="V10568" s="8"/>
      <c r="W10568" s="8"/>
      <c r="X10568" s="60"/>
    </row>
    <row r="10569" spans="1:27" ht="7.5" customHeight="1" outlineLevel="5" x14ac:dyDescent="0.15">
      <c r="A10569" s="8"/>
      <c r="B10569" s="69"/>
      <c r="C10569" s="69"/>
      <c r="D10569" s="60"/>
      <c r="E10569" s="60"/>
      <c r="F10569" s="104"/>
      <c r="G10569" s="60"/>
      <c r="H10569" s="65"/>
      <c r="I10569" s="105"/>
      <c r="J10569" s="63"/>
      <c r="K10569" s="65"/>
      <c r="L10569" s="65"/>
      <c r="M10569" s="65"/>
      <c r="N10569" s="65"/>
      <c r="O10569" s="63"/>
      <c r="P10569" s="63"/>
      <c r="Q10569" s="63"/>
      <c r="R10569" s="60"/>
      <c r="S10569" s="60"/>
      <c r="T10569" s="69"/>
      <c r="U10569" s="8"/>
      <c r="X10569" s="60"/>
    </row>
    <row r="10570" spans="1:27" ht="11.25" outlineLevel="4" x14ac:dyDescent="0.2">
      <c r="A10570" s="4"/>
      <c r="B10570" s="120"/>
      <c r="C10570" s="121">
        <v>26</v>
      </c>
      <c r="D10570" s="122" t="s">
        <v>3747</v>
      </c>
      <c r="E10570" s="123" t="s">
        <v>4536</v>
      </c>
      <c r="F10570" s="124" t="s">
        <v>4537</v>
      </c>
      <c r="G10570" s="122" t="s">
        <v>724</v>
      </c>
      <c r="H10570" s="125">
        <v>2</v>
      </c>
      <c r="I10570" s="126">
        <v>0</v>
      </c>
      <c r="J10570" s="127">
        <f>H10570*I10570</f>
        <v>0</v>
      </c>
      <c r="K10570" s="125"/>
      <c r="L10570" s="125">
        <f>H10570*K10570</f>
        <v>0</v>
      </c>
      <c r="M10570" s="125"/>
      <c r="N10570" s="125">
        <f>H10570*M10570</f>
        <v>0</v>
      </c>
      <c r="O10570" s="127">
        <v>15</v>
      </c>
      <c r="P10570" s="127">
        <f>J10570*(O10570/100)</f>
        <v>0</v>
      </c>
      <c r="Q10570" s="127">
        <f>J10570+P10570</f>
        <v>0</v>
      </c>
      <c r="R10570" s="128"/>
      <c r="S10570" s="128" t="s">
        <v>776</v>
      </c>
      <c r="T10570" s="129">
        <v>1</v>
      </c>
      <c r="U10570" s="8"/>
      <c r="V10570" s="8"/>
      <c r="W10570" s="8"/>
      <c r="X10570" s="60"/>
    </row>
    <row r="10571" spans="1:27" ht="9.75" outlineLevel="5" x14ac:dyDescent="0.2">
      <c r="A10571" s="130"/>
      <c r="B10571" s="131"/>
      <c r="C10571" s="131"/>
      <c r="D10571" s="132"/>
      <c r="E10571" s="136" t="s">
        <v>0</v>
      </c>
      <c r="F10571" s="159" t="s">
        <v>763</v>
      </c>
      <c r="G10571" s="159"/>
      <c r="H10571" s="160"/>
      <c r="I10571" s="161"/>
      <c r="J10571" s="162"/>
      <c r="K10571" s="134"/>
      <c r="L10571" s="134"/>
      <c r="M10571" s="134"/>
      <c r="N10571" s="134"/>
      <c r="O10571" s="135"/>
      <c r="P10571" s="135"/>
      <c r="Q10571" s="135"/>
      <c r="R10571" s="132"/>
      <c r="S10571" s="132"/>
      <c r="T10571" s="131"/>
      <c r="U10571" s="6"/>
      <c r="V10571" s="8"/>
      <c r="W10571" s="8"/>
      <c r="X10571" s="133" t="str">
        <f>F10571</f>
        <v>---</v>
      </c>
      <c r="Y10571" s="9"/>
      <c r="AA10571" s="11"/>
    </row>
    <row r="10572" spans="1:27" ht="7.5" customHeight="1" outlineLevel="5" x14ac:dyDescent="0.15">
      <c r="B10572" s="69"/>
      <c r="C10572" s="69"/>
      <c r="D10572" s="60"/>
      <c r="E10572" s="60"/>
      <c r="F10572" s="61"/>
      <c r="G10572" s="60"/>
      <c r="H10572" s="65"/>
      <c r="I10572" s="105"/>
      <c r="J10572" s="63"/>
      <c r="K10572" s="65"/>
      <c r="L10572" s="65"/>
      <c r="M10572" s="65"/>
      <c r="N10572" s="65"/>
      <c r="O10572" s="63"/>
      <c r="P10572" s="63"/>
      <c r="Q10572" s="63"/>
      <c r="R10572" s="60"/>
      <c r="S10572" s="60"/>
      <c r="T10572" s="69"/>
      <c r="U10572" s="8"/>
      <c r="X10572" s="60"/>
    </row>
    <row r="10573" spans="1:27" ht="11.25" outlineLevel="5" x14ac:dyDescent="0.2">
      <c r="A10573" s="137"/>
      <c r="B10573" s="138"/>
      <c r="C10573" s="138"/>
      <c r="D10573" s="139"/>
      <c r="E10573" s="145" t="s">
        <v>1</v>
      </c>
      <c r="F10573" s="140" t="s">
        <v>4482</v>
      </c>
      <c r="G10573" s="139"/>
      <c r="H10573" s="141">
        <v>2</v>
      </c>
      <c r="I10573" s="142"/>
      <c r="J10573" s="143"/>
      <c r="K10573" s="144"/>
      <c r="L10573" s="144"/>
      <c r="M10573" s="144"/>
      <c r="N10573" s="144"/>
      <c r="O10573" s="143"/>
      <c r="P10573" s="143"/>
      <c r="Q10573" s="143"/>
      <c r="R10573" s="139"/>
      <c r="S10573" s="139"/>
      <c r="T10573" s="138"/>
      <c r="U10573" s="6"/>
      <c r="V10573" s="8"/>
      <c r="W10573" s="8"/>
      <c r="X10573" s="60"/>
    </row>
    <row r="10574" spans="1:27" ht="7.5" customHeight="1" outlineLevel="5" x14ac:dyDescent="0.15">
      <c r="A10574" s="8"/>
      <c r="B10574" s="69"/>
      <c r="C10574" s="69"/>
      <c r="D10574" s="60"/>
      <c r="E10574" s="60"/>
      <c r="F10574" s="104"/>
      <c r="G10574" s="60"/>
      <c r="H10574" s="65"/>
      <c r="I10574" s="105"/>
      <c r="J10574" s="63"/>
      <c r="K10574" s="65"/>
      <c r="L10574" s="65"/>
      <c r="M10574" s="65"/>
      <c r="N10574" s="65"/>
      <c r="O10574" s="63"/>
      <c r="P10574" s="63"/>
      <c r="Q10574" s="63"/>
      <c r="R10574" s="60"/>
      <c r="S10574" s="60"/>
      <c r="T10574" s="69"/>
      <c r="U10574" s="8"/>
      <c r="X10574" s="60"/>
    </row>
    <row r="10575" spans="1:27" ht="11.25" outlineLevel="4" x14ac:dyDescent="0.2">
      <c r="A10575" s="4"/>
      <c r="B10575" s="120"/>
      <c r="C10575" s="121">
        <v>27</v>
      </c>
      <c r="D10575" s="122" t="s">
        <v>3747</v>
      </c>
      <c r="E10575" s="123" t="s">
        <v>4538</v>
      </c>
      <c r="F10575" s="124" t="s">
        <v>4539</v>
      </c>
      <c r="G10575" s="122" t="s">
        <v>724</v>
      </c>
      <c r="H10575" s="125">
        <v>2</v>
      </c>
      <c r="I10575" s="126">
        <v>0</v>
      </c>
      <c r="J10575" s="127">
        <f>H10575*I10575</f>
        <v>0</v>
      </c>
      <c r="K10575" s="125"/>
      <c r="L10575" s="125">
        <f>H10575*K10575</f>
        <v>0</v>
      </c>
      <c r="M10575" s="125"/>
      <c r="N10575" s="125">
        <f>H10575*M10575</f>
        <v>0</v>
      </c>
      <c r="O10575" s="127">
        <v>15</v>
      </c>
      <c r="P10575" s="127">
        <f>J10575*(O10575/100)</f>
        <v>0</v>
      </c>
      <c r="Q10575" s="127">
        <f>J10575+P10575</f>
        <v>0</v>
      </c>
      <c r="R10575" s="128"/>
      <c r="S10575" s="128" t="s">
        <v>776</v>
      </c>
      <c r="T10575" s="129">
        <v>1</v>
      </c>
      <c r="U10575" s="8"/>
      <c r="V10575" s="8"/>
      <c r="W10575" s="8"/>
      <c r="X10575" s="60"/>
    </row>
    <row r="10576" spans="1:27" ht="9.75" outlineLevel="5" x14ac:dyDescent="0.2">
      <c r="A10576" s="130"/>
      <c r="B10576" s="131"/>
      <c r="C10576" s="131"/>
      <c r="D10576" s="132"/>
      <c r="E10576" s="136" t="s">
        <v>0</v>
      </c>
      <c r="F10576" s="159" t="s">
        <v>763</v>
      </c>
      <c r="G10576" s="159"/>
      <c r="H10576" s="160"/>
      <c r="I10576" s="161"/>
      <c r="J10576" s="162"/>
      <c r="K10576" s="134"/>
      <c r="L10576" s="134"/>
      <c r="M10576" s="134"/>
      <c r="N10576" s="134"/>
      <c r="O10576" s="135"/>
      <c r="P10576" s="135"/>
      <c r="Q10576" s="135"/>
      <c r="R10576" s="132"/>
      <c r="S10576" s="132"/>
      <c r="T10576" s="131"/>
      <c r="U10576" s="6"/>
      <c r="V10576" s="8"/>
      <c r="W10576" s="8"/>
      <c r="X10576" s="133" t="str">
        <f>F10576</f>
        <v>---</v>
      </c>
      <c r="Y10576" s="9"/>
      <c r="AA10576" s="11"/>
    </row>
    <row r="10577" spans="1:27" ht="7.5" customHeight="1" outlineLevel="5" x14ac:dyDescent="0.15">
      <c r="B10577" s="69"/>
      <c r="C10577" s="69"/>
      <c r="D10577" s="60"/>
      <c r="E10577" s="60"/>
      <c r="F10577" s="61"/>
      <c r="G10577" s="60"/>
      <c r="H10577" s="65"/>
      <c r="I10577" s="105"/>
      <c r="J10577" s="63"/>
      <c r="K10577" s="65"/>
      <c r="L10577" s="65"/>
      <c r="M10577" s="65"/>
      <c r="N10577" s="65"/>
      <c r="O10577" s="63"/>
      <c r="P10577" s="63"/>
      <c r="Q10577" s="63"/>
      <c r="R10577" s="60"/>
      <c r="S10577" s="60"/>
      <c r="T10577" s="69"/>
      <c r="U10577" s="8"/>
      <c r="X10577" s="60"/>
    </row>
    <row r="10578" spans="1:27" ht="11.25" outlineLevel="5" x14ac:dyDescent="0.2">
      <c r="A10578" s="137"/>
      <c r="B10578" s="138"/>
      <c r="C10578" s="138"/>
      <c r="D10578" s="139"/>
      <c r="E10578" s="145" t="s">
        <v>1</v>
      </c>
      <c r="F10578" s="140" t="s">
        <v>4482</v>
      </c>
      <c r="G10578" s="139"/>
      <c r="H10578" s="141">
        <v>2</v>
      </c>
      <c r="I10578" s="142"/>
      <c r="J10578" s="143"/>
      <c r="K10578" s="144"/>
      <c r="L10578" s="144"/>
      <c r="M10578" s="144"/>
      <c r="N10578" s="144"/>
      <c r="O10578" s="143"/>
      <c r="P10578" s="143"/>
      <c r="Q10578" s="143"/>
      <c r="R10578" s="139"/>
      <c r="S10578" s="139"/>
      <c r="T10578" s="138"/>
      <c r="U10578" s="6"/>
      <c r="V10578" s="8"/>
      <c r="W10578" s="8"/>
      <c r="X10578" s="60"/>
    </row>
    <row r="10579" spans="1:27" ht="7.5" customHeight="1" outlineLevel="5" x14ac:dyDescent="0.15">
      <c r="A10579" s="8"/>
      <c r="B10579" s="69"/>
      <c r="C10579" s="69"/>
      <c r="D10579" s="60"/>
      <c r="E10579" s="60"/>
      <c r="F10579" s="104"/>
      <c r="G10579" s="60"/>
      <c r="H10579" s="65"/>
      <c r="I10579" s="105"/>
      <c r="J10579" s="63"/>
      <c r="K10579" s="65"/>
      <c r="L10579" s="65"/>
      <c r="M10579" s="65"/>
      <c r="N10579" s="65"/>
      <c r="O10579" s="63"/>
      <c r="P10579" s="63"/>
      <c r="Q10579" s="63"/>
      <c r="R10579" s="60"/>
      <c r="S10579" s="60"/>
      <c r="T10579" s="69"/>
      <c r="U10579" s="8"/>
      <c r="X10579" s="60"/>
    </row>
    <row r="10580" spans="1:27" ht="11.25" outlineLevel="4" x14ac:dyDescent="0.2">
      <c r="A10580" s="4"/>
      <c r="B10580" s="120"/>
      <c r="C10580" s="121">
        <v>28</v>
      </c>
      <c r="D10580" s="122" t="s">
        <v>3747</v>
      </c>
      <c r="E10580" s="123" t="s">
        <v>4540</v>
      </c>
      <c r="F10580" s="124" t="s">
        <v>4541</v>
      </c>
      <c r="G10580" s="122" t="s">
        <v>724</v>
      </c>
      <c r="H10580" s="125">
        <v>2</v>
      </c>
      <c r="I10580" s="126">
        <v>0</v>
      </c>
      <c r="J10580" s="127">
        <f>H10580*I10580</f>
        <v>0</v>
      </c>
      <c r="K10580" s="125"/>
      <c r="L10580" s="125">
        <f>H10580*K10580</f>
        <v>0</v>
      </c>
      <c r="M10580" s="125"/>
      <c r="N10580" s="125">
        <f>H10580*M10580</f>
        <v>0</v>
      </c>
      <c r="O10580" s="127">
        <v>15</v>
      </c>
      <c r="P10580" s="127">
        <f>J10580*(O10580/100)</f>
        <v>0</v>
      </c>
      <c r="Q10580" s="127">
        <f>J10580+P10580</f>
        <v>0</v>
      </c>
      <c r="R10580" s="128"/>
      <c r="S10580" s="128" t="s">
        <v>776</v>
      </c>
      <c r="T10580" s="129">
        <v>1</v>
      </c>
      <c r="U10580" s="8"/>
      <c r="V10580" s="8"/>
      <c r="W10580" s="8"/>
      <c r="X10580" s="60"/>
    </row>
    <row r="10581" spans="1:27" ht="9.75" outlineLevel="5" x14ac:dyDescent="0.2">
      <c r="A10581" s="130"/>
      <c r="B10581" s="131"/>
      <c r="C10581" s="131"/>
      <c r="D10581" s="132"/>
      <c r="E10581" s="136" t="s">
        <v>0</v>
      </c>
      <c r="F10581" s="159" t="s">
        <v>763</v>
      </c>
      <c r="G10581" s="159"/>
      <c r="H10581" s="160"/>
      <c r="I10581" s="161"/>
      <c r="J10581" s="162"/>
      <c r="K10581" s="134"/>
      <c r="L10581" s="134"/>
      <c r="M10581" s="134"/>
      <c r="N10581" s="134"/>
      <c r="O10581" s="135"/>
      <c r="P10581" s="135"/>
      <c r="Q10581" s="135"/>
      <c r="R10581" s="132"/>
      <c r="S10581" s="132"/>
      <c r="T10581" s="131"/>
      <c r="U10581" s="6"/>
      <c r="V10581" s="8"/>
      <c r="W10581" s="8"/>
      <c r="X10581" s="133" t="str">
        <f>F10581</f>
        <v>---</v>
      </c>
      <c r="Y10581" s="9"/>
      <c r="AA10581" s="11"/>
    </row>
    <row r="10582" spans="1:27" ht="7.5" customHeight="1" outlineLevel="5" x14ac:dyDescent="0.15">
      <c r="B10582" s="69"/>
      <c r="C10582" s="69"/>
      <c r="D10582" s="60"/>
      <c r="E10582" s="60"/>
      <c r="F10582" s="61"/>
      <c r="G10582" s="60"/>
      <c r="H10582" s="65"/>
      <c r="I10582" s="105"/>
      <c r="J10582" s="63"/>
      <c r="K10582" s="65"/>
      <c r="L10582" s="65"/>
      <c r="M10582" s="65"/>
      <c r="N10582" s="65"/>
      <c r="O10582" s="63"/>
      <c r="P10582" s="63"/>
      <c r="Q10582" s="63"/>
      <c r="R10582" s="60"/>
      <c r="S10582" s="60"/>
      <c r="T10582" s="69"/>
      <c r="U10582" s="8"/>
      <c r="X10582" s="60"/>
    </row>
    <row r="10583" spans="1:27" ht="11.25" outlineLevel="5" x14ac:dyDescent="0.2">
      <c r="A10583" s="137"/>
      <c r="B10583" s="138"/>
      <c r="C10583" s="138"/>
      <c r="D10583" s="139"/>
      <c r="E10583" s="145" t="s">
        <v>1</v>
      </c>
      <c r="F10583" s="140" t="s">
        <v>4482</v>
      </c>
      <c r="G10583" s="139"/>
      <c r="H10583" s="141">
        <v>2</v>
      </c>
      <c r="I10583" s="142"/>
      <c r="J10583" s="143"/>
      <c r="K10583" s="144"/>
      <c r="L10583" s="144"/>
      <c r="M10583" s="144"/>
      <c r="N10583" s="144"/>
      <c r="O10583" s="143"/>
      <c r="P10583" s="143"/>
      <c r="Q10583" s="143"/>
      <c r="R10583" s="139"/>
      <c r="S10583" s="139"/>
      <c r="T10583" s="138"/>
      <c r="U10583" s="6"/>
      <c r="V10583" s="8"/>
      <c r="W10583" s="8"/>
      <c r="X10583" s="60"/>
    </row>
    <row r="10584" spans="1:27" ht="7.5" customHeight="1" outlineLevel="5" x14ac:dyDescent="0.15">
      <c r="A10584" s="8"/>
      <c r="B10584" s="69"/>
      <c r="C10584" s="69"/>
      <c r="D10584" s="60"/>
      <c r="E10584" s="60"/>
      <c r="F10584" s="104"/>
      <c r="G10584" s="60"/>
      <c r="H10584" s="65"/>
      <c r="I10584" s="105"/>
      <c r="J10584" s="63"/>
      <c r="K10584" s="65"/>
      <c r="L10584" s="65"/>
      <c r="M10584" s="65"/>
      <c r="N10584" s="65"/>
      <c r="O10584" s="63"/>
      <c r="P10584" s="63"/>
      <c r="Q10584" s="63"/>
      <c r="R10584" s="60"/>
      <c r="S10584" s="60"/>
      <c r="T10584" s="69"/>
      <c r="U10584" s="8"/>
      <c r="X10584" s="60"/>
    </row>
    <row r="10585" spans="1:27" outlineLevel="4" x14ac:dyDescent="0.15">
      <c r="B10585" s="6"/>
      <c r="C10585" s="6"/>
      <c r="D10585" s="6"/>
      <c r="E10585" s="6"/>
      <c r="F10585" s="6"/>
      <c r="G10585" s="6"/>
      <c r="H10585" s="6"/>
      <c r="I10585" s="8"/>
      <c r="J10585" s="8"/>
      <c r="K10585" s="6"/>
      <c r="L10585" s="6"/>
      <c r="M10585" s="6"/>
      <c r="N10585" s="6"/>
      <c r="O10585" s="6"/>
      <c r="P10585" s="8"/>
      <c r="Q10585" s="8"/>
      <c r="R10585" s="8"/>
      <c r="S10585" s="6"/>
      <c r="T10585" s="6"/>
      <c r="X10585" s="6"/>
    </row>
    <row r="10586" spans="1:27" ht="11.25" outlineLevel="2" x14ac:dyDescent="0.2">
      <c r="A10586" s="96" t="s">
        <v>431</v>
      </c>
      <c r="B10586" s="100">
        <v>3</v>
      </c>
      <c r="C10586" s="114"/>
      <c r="D10586" s="115" t="s">
        <v>532</v>
      </c>
      <c r="E10586" s="115"/>
      <c r="F10586" s="116" t="s">
        <v>432</v>
      </c>
      <c r="G10586" s="115"/>
      <c r="H10586" s="117"/>
      <c r="I10586" s="118"/>
      <c r="J10586" s="98">
        <f>SUBTOTAL(9,J10587:J10782)</f>
        <v>0</v>
      </c>
      <c r="K10586" s="117"/>
      <c r="L10586" s="99">
        <f>SUBTOTAL(9,L10587:L10782)</f>
        <v>183.00876170000001</v>
      </c>
      <c r="M10586" s="117"/>
      <c r="N10586" s="99">
        <f>SUBTOTAL(9,N10587:N10782)</f>
        <v>0</v>
      </c>
      <c r="O10586" s="119"/>
      <c r="P10586" s="98">
        <f>SUBTOTAL(9,P10587:P10782)</f>
        <v>0</v>
      </c>
      <c r="Q10586" s="98">
        <f>SUBTOTAL(9,Q10587:Q10782)</f>
        <v>0</v>
      </c>
      <c r="R10586" s="115"/>
      <c r="S10586" s="115"/>
      <c r="T10586" s="100">
        <f>SUBTOTAL(9,T10587:T10782)</f>
        <v>35</v>
      </c>
      <c r="U10586" s="6"/>
      <c r="V10586" s="8"/>
      <c r="W10586" s="8"/>
      <c r="X10586" s="60"/>
    </row>
    <row r="10587" spans="1:27" ht="11.25" outlineLevel="3" x14ac:dyDescent="0.2">
      <c r="A10587" s="96" t="s">
        <v>433</v>
      </c>
      <c r="B10587" s="100">
        <v>4</v>
      </c>
      <c r="C10587" s="114"/>
      <c r="D10587" s="115" t="s">
        <v>533</v>
      </c>
      <c r="E10587" s="115"/>
      <c r="F10587" s="116" t="s">
        <v>90</v>
      </c>
      <c r="G10587" s="115"/>
      <c r="H10587" s="117"/>
      <c r="I10587" s="118"/>
      <c r="J10587" s="98">
        <f>SUBTOTAL(9,J10588:J10642)</f>
        <v>0</v>
      </c>
      <c r="K10587" s="117"/>
      <c r="L10587" s="99">
        <f>SUBTOTAL(9,L10588:L10642)</f>
        <v>182.5</v>
      </c>
      <c r="M10587" s="117"/>
      <c r="N10587" s="99">
        <f>SUBTOTAL(9,N10588:N10642)</f>
        <v>0</v>
      </c>
      <c r="O10587" s="119"/>
      <c r="P10587" s="98">
        <f>SUBTOTAL(9,P10588:P10642)</f>
        <v>0</v>
      </c>
      <c r="Q10587" s="98">
        <f>SUBTOTAL(9,Q10588:Q10642)</f>
        <v>0</v>
      </c>
      <c r="R10587" s="115"/>
      <c r="S10587" s="115"/>
      <c r="T10587" s="100">
        <f>SUBTOTAL(9,T10588:T10642)</f>
        <v>9</v>
      </c>
      <c r="U10587" s="6"/>
      <c r="V10587" s="8"/>
      <c r="W10587" s="8"/>
      <c r="X10587" s="60"/>
    </row>
    <row r="10588" spans="1:27" ht="22.5" outlineLevel="4" x14ac:dyDescent="0.2">
      <c r="A10588" s="4"/>
      <c r="B10588" s="120"/>
      <c r="C10588" s="121">
        <v>1</v>
      </c>
      <c r="D10588" s="122" t="s">
        <v>534</v>
      </c>
      <c r="E10588" s="123" t="s">
        <v>4542</v>
      </c>
      <c r="F10588" s="124" t="s">
        <v>4543</v>
      </c>
      <c r="G10588" s="122" t="s">
        <v>537</v>
      </c>
      <c r="H10588" s="125">
        <v>365</v>
      </c>
      <c r="I10588" s="126">
        <v>0</v>
      </c>
      <c r="J10588" s="127">
        <f>H10588*I10588</f>
        <v>0</v>
      </c>
      <c r="K10588" s="125"/>
      <c r="L10588" s="125">
        <f>H10588*K10588</f>
        <v>0</v>
      </c>
      <c r="M10588" s="125"/>
      <c r="N10588" s="125">
        <f>H10588*M10588</f>
        <v>0</v>
      </c>
      <c r="O10588" s="127">
        <v>15</v>
      </c>
      <c r="P10588" s="127">
        <f>J10588*(O10588/100)</f>
        <v>0</v>
      </c>
      <c r="Q10588" s="127">
        <f>J10588+P10588</f>
        <v>0</v>
      </c>
      <c r="R10588" s="128"/>
      <c r="S10588" s="128" t="s">
        <v>538</v>
      </c>
      <c r="T10588" s="129">
        <v>1</v>
      </c>
      <c r="U10588" s="8"/>
      <c r="V10588" s="8"/>
      <c r="W10588" s="8"/>
      <c r="X10588" s="60"/>
    </row>
    <row r="10589" spans="1:27" ht="9.75" outlineLevel="5" x14ac:dyDescent="0.2">
      <c r="A10589" s="130"/>
      <c r="B10589" s="131"/>
      <c r="C10589" s="131"/>
      <c r="D10589" s="132"/>
      <c r="E10589" s="136" t="s">
        <v>0</v>
      </c>
      <c r="F10589" s="159" t="s">
        <v>4544</v>
      </c>
      <c r="G10589" s="159"/>
      <c r="H10589" s="160"/>
      <c r="I10589" s="161"/>
      <c r="J10589" s="162"/>
      <c r="K10589" s="134"/>
      <c r="L10589" s="134"/>
      <c r="M10589" s="134"/>
      <c r="N10589" s="134"/>
      <c r="O10589" s="135"/>
      <c r="P10589" s="135"/>
      <c r="Q10589" s="135"/>
      <c r="R10589" s="132"/>
      <c r="S10589" s="132"/>
      <c r="T10589" s="131"/>
      <c r="U10589" s="6"/>
      <c r="V10589" s="8"/>
      <c r="W10589" s="8"/>
      <c r="X10589" s="133" t="str">
        <f>F10589</f>
        <v>Hloubení nezapažených rýh šířky do 800 mm strojně s urovnáním dna do předepsaného profilu a spádu v hornině třídy těžitelnosti I skupiny 3 přes 100 m3</v>
      </c>
      <c r="Y10589" s="9"/>
      <c r="AA10589" s="11"/>
    </row>
    <row r="10590" spans="1:27" ht="7.5" customHeight="1" outlineLevel="5" x14ac:dyDescent="0.15">
      <c r="B10590" s="69"/>
      <c r="C10590" s="69"/>
      <c r="D10590" s="60"/>
      <c r="E10590" s="60"/>
      <c r="F10590" s="61"/>
      <c r="G10590" s="60"/>
      <c r="H10590" s="65"/>
      <c r="I10590" s="105"/>
      <c r="J10590" s="63"/>
      <c r="K10590" s="65"/>
      <c r="L10590" s="65"/>
      <c r="M10590" s="65"/>
      <c r="N10590" s="65"/>
      <c r="O10590" s="63"/>
      <c r="P10590" s="63"/>
      <c r="Q10590" s="63"/>
      <c r="R10590" s="60"/>
      <c r="S10590" s="60"/>
      <c r="T10590" s="69"/>
      <c r="U10590" s="8"/>
      <c r="X10590" s="60"/>
    </row>
    <row r="10591" spans="1:27" ht="11.25" outlineLevel="5" x14ac:dyDescent="0.2">
      <c r="A10591" s="137"/>
      <c r="B10591" s="138"/>
      <c r="C10591" s="138"/>
      <c r="D10591" s="139"/>
      <c r="E10591" s="145" t="s">
        <v>1</v>
      </c>
      <c r="F10591" s="140" t="s">
        <v>4545</v>
      </c>
      <c r="G10591" s="139"/>
      <c r="H10591" s="141">
        <v>215</v>
      </c>
      <c r="I10591" s="142"/>
      <c r="J10591" s="143"/>
      <c r="K10591" s="144"/>
      <c r="L10591" s="144"/>
      <c r="M10591" s="144"/>
      <c r="N10591" s="144"/>
      <c r="O10591" s="143"/>
      <c r="P10591" s="143"/>
      <c r="Q10591" s="143"/>
      <c r="R10591" s="139"/>
      <c r="S10591" s="139"/>
      <c r="T10591" s="138"/>
      <c r="U10591" s="6"/>
      <c r="V10591" s="8"/>
      <c r="W10591" s="8"/>
      <c r="X10591" s="60"/>
    </row>
    <row r="10592" spans="1:27" ht="11.25" outlineLevel="5" x14ac:dyDescent="0.2">
      <c r="A10592" s="137"/>
      <c r="B10592" s="138"/>
      <c r="C10592" s="138"/>
      <c r="D10592" s="139"/>
      <c r="E10592" s="145"/>
      <c r="F10592" s="140" t="s">
        <v>4546</v>
      </c>
      <c r="G10592" s="139"/>
      <c r="H10592" s="141">
        <v>150</v>
      </c>
      <c r="I10592" s="142"/>
      <c r="J10592" s="143"/>
      <c r="K10592" s="144"/>
      <c r="L10592" s="144"/>
      <c r="M10592" s="144"/>
      <c r="N10592" s="144"/>
      <c r="O10592" s="143"/>
      <c r="P10592" s="143"/>
      <c r="Q10592" s="143"/>
      <c r="R10592" s="139"/>
      <c r="S10592" s="139"/>
      <c r="T10592" s="138"/>
      <c r="U10592" s="6"/>
      <c r="V10592" s="8"/>
      <c r="W10592" s="8"/>
      <c r="X10592" s="60"/>
    </row>
    <row r="10593" spans="1:27" ht="7.5" customHeight="1" outlineLevel="5" x14ac:dyDescent="0.15">
      <c r="A10593" s="8"/>
      <c r="B10593" s="69"/>
      <c r="C10593" s="69"/>
      <c r="D10593" s="60"/>
      <c r="E10593" s="60"/>
      <c r="F10593" s="104"/>
      <c r="G10593" s="60"/>
      <c r="H10593" s="65"/>
      <c r="I10593" s="105"/>
      <c r="J10593" s="63"/>
      <c r="K10593" s="65"/>
      <c r="L10593" s="65"/>
      <c r="M10593" s="65"/>
      <c r="N10593" s="65"/>
      <c r="O10593" s="63"/>
      <c r="P10593" s="63"/>
      <c r="Q10593" s="63"/>
      <c r="R10593" s="60"/>
      <c r="S10593" s="60"/>
      <c r="T10593" s="69"/>
      <c r="U10593" s="8"/>
      <c r="X10593" s="60"/>
    </row>
    <row r="10594" spans="1:27" ht="11.25" outlineLevel="4" x14ac:dyDescent="0.2">
      <c r="A10594" s="4"/>
      <c r="B10594" s="120"/>
      <c r="C10594" s="121">
        <v>2</v>
      </c>
      <c r="D10594" s="122" t="s">
        <v>534</v>
      </c>
      <c r="E10594" s="123" t="s">
        <v>4547</v>
      </c>
      <c r="F10594" s="124" t="s">
        <v>4548</v>
      </c>
      <c r="G10594" s="122" t="s">
        <v>537</v>
      </c>
      <c r="H10594" s="125">
        <v>0.38</v>
      </c>
      <c r="I10594" s="126">
        <v>0</v>
      </c>
      <c r="J10594" s="127">
        <f>H10594*I10594</f>
        <v>0</v>
      </c>
      <c r="K10594" s="125"/>
      <c r="L10594" s="125">
        <f>H10594*K10594</f>
        <v>0</v>
      </c>
      <c r="M10594" s="125"/>
      <c r="N10594" s="125">
        <f>H10594*M10594</f>
        <v>0</v>
      </c>
      <c r="O10594" s="127">
        <v>15</v>
      </c>
      <c r="P10594" s="127">
        <f>J10594*(O10594/100)</f>
        <v>0</v>
      </c>
      <c r="Q10594" s="127">
        <f>J10594+P10594</f>
        <v>0</v>
      </c>
      <c r="R10594" s="128"/>
      <c r="S10594" s="128" t="s">
        <v>538</v>
      </c>
      <c r="T10594" s="129">
        <v>1</v>
      </c>
      <c r="U10594" s="8"/>
      <c r="V10594" s="8"/>
      <c r="W10594" s="8"/>
      <c r="X10594" s="60"/>
    </row>
    <row r="10595" spans="1:27" ht="9.75" outlineLevel="5" x14ac:dyDescent="0.2">
      <c r="A10595" s="130"/>
      <c r="B10595" s="131"/>
      <c r="C10595" s="131"/>
      <c r="D10595" s="132"/>
      <c r="E10595" s="136" t="s">
        <v>0</v>
      </c>
      <c r="F10595" s="159" t="s">
        <v>4549</v>
      </c>
      <c r="G10595" s="159"/>
      <c r="H10595" s="160"/>
      <c r="I10595" s="161"/>
      <c r="J10595" s="162"/>
      <c r="K10595" s="134"/>
      <c r="L10595" s="134"/>
      <c r="M10595" s="134"/>
      <c r="N10595" s="134"/>
      <c r="O10595" s="135"/>
      <c r="P10595" s="135"/>
      <c r="Q10595" s="135"/>
      <c r="R10595" s="132"/>
      <c r="S10595" s="132"/>
      <c r="T10595" s="131"/>
      <c r="U10595" s="6"/>
      <c r="V10595" s="8"/>
      <c r="W10595" s="8"/>
      <c r="X10595" s="133" t="str">
        <f>F10595</f>
        <v>Hloubení nezapažených šachet strojně v hornině třídy těžitelnosti I skupiny 3 do 20 m3</v>
      </c>
      <c r="Y10595" s="9"/>
      <c r="AA10595" s="11"/>
    </row>
    <row r="10596" spans="1:27" ht="7.5" customHeight="1" outlineLevel="5" x14ac:dyDescent="0.15">
      <c r="B10596" s="69"/>
      <c r="C10596" s="69"/>
      <c r="D10596" s="60"/>
      <c r="E10596" s="60"/>
      <c r="F10596" s="61"/>
      <c r="G10596" s="60"/>
      <c r="H10596" s="65"/>
      <c r="I10596" s="105"/>
      <c r="J10596" s="63"/>
      <c r="K10596" s="65"/>
      <c r="L10596" s="65"/>
      <c r="M10596" s="65"/>
      <c r="N10596" s="65"/>
      <c r="O10596" s="63"/>
      <c r="P10596" s="63"/>
      <c r="Q10596" s="63"/>
      <c r="R10596" s="60"/>
      <c r="S10596" s="60"/>
      <c r="T10596" s="69"/>
      <c r="U10596" s="8"/>
      <c r="X10596" s="60"/>
    </row>
    <row r="10597" spans="1:27" ht="11.25" outlineLevel="5" x14ac:dyDescent="0.2">
      <c r="A10597" s="137"/>
      <c r="B10597" s="138"/>
      <c r="C10597" s="138"/>
      <c r="D10597" s="139"/>
      <c r="E10597" s="145" t="s">
        <v>1</v>
      </c>
      <c r="F10597" s="140" t="s">
        <v>4550</v>
      </c>
      <c r="G10597" s="139"/>
      <c r="H10597" s="141">
        <v>0.19</v>
      </c>
      <c r="I10597" s="142"/>
      <c r="J10597" s="143"/>
      <c r="K10597" s="144"/>
      <c r="L10597" s="144"/>
      <c r="M10597" s="144"/>
      <c r="N10597" s="144"/>
      <c r="O10597" s="143"/>
      <c r="P10597" s="143"/>
      <c r="Q10597" s="143"/>
      <c r="R10597" s="139"/>
      <c r="S10597" s="139"/>
      <c r="T10597" s="138"/>
      <c r="U10597" s="6"/>
      <c r="V10597" s="8"/>
      <c r="W10597" s="8"/>
      <c r="X10597" s="60"/>
    </row>
    <row r="10598" spans="1:27" ht="11.25" outlineLevel="5" x14ac:dyDescent="0.2">
      <c r="A10598" s="137"/>
      <c r="B10598" s="138"/>
      <c r="C10598" s="138"/>
      <c r="D10598" s="139"/>
      <c r="E10598" s="145"/>
      <c r="F10598" s="140" t="s">
        <v>4551</v>
      </c>
      <c r="G10598" s="139"/>
      <c r="H10598" s="141">
        <v>0.19</v>
      </c>
      <c r="I10598" s="142"/>
      <c r="J10598" s="143"/>
      <c r="K10598" s="144"/>
      <c r="L10598" s="144"/>
      <c r="M10598" s="144"/>
      <c r="N10598" s="144"/>
      <c r="O10598" s="143"/>
      <c r="P10598" s="143"/>
      <c r="Q10598" s="143"/>
      <c r="R10598" s="139"/>
      <c r="S10598" s="139"/>
      <c r="T10598" s="138"/>
      <c r="U10598" s="6"/>
      <c r="V10598" s="8"/>
      <c r="W10598" s="8"/>
      <c r="X10598" s="60"/>
    </row>
    <row r="10599" spans="1:27" ht="7.5" customHeight="1" outlineLevel="5" x14ac:dyDescent="0.15">
      <c r="A10599" s="8"/>
      <c r="B10599" s="69"/>
      <c r="C10599" s="69"/>
      <c r="D10599" s="60"/>
      <c r="E10599" s="60"/>
      <c r="F10599" s="104"/>
      <c r="G10599" s="60"/>
      <c r="H10599" s="65"/>
      <c r="I10599" s="105"/>
      <c r="J10599" s="63"/>
      <c r="K10599" s="65"/>
      <c r="L10599" s="65"/>
      <c r="M10599" s="65"/>
      <c r="N10599" s="65"/>
      <c r="O10599" s="63"/>
      <c r="P10599" s="63"/>
      <c r="Q10599" s="63"/>
      <c r="R10599" s="60"/>
      <c r="S10599" s="60"/>
      <c r="T10599" s="69"/>
      <c r="U10599" s="8"/>
      <c r="X10599" s="60"/>
    </row>
    <row r="10600" spans="1:27" ht="11.25" outlineLevel="4" x14ac:dyDescent="0.2">
      <c r="A10600" s="4"/>
      <c r="B10600" s="120"/>
      <c r="C10600" s="121">
        <v>3</v>
      </c>
      <c r="D10600" s="122" t="s">
        <v>534</v>
      </c>
      <c r="E10600" s="123" t="s">
        <v>4552</v>
      </c>
      <c r="F10600" s="124" t="s">
        <v>4553</v>
      </c>
      <c r="G10600" s="122" t="s">
        <v>537</v>
      </c>
      <c r="H10600" s="125">
        <v>365.38</v>
      </c>
      <c r="I10600" s="126">
        <v>0</v>
      </c>
      <c r="J10600" s="127">
        <f>H10600*I10600</f>
        <v>0</v>
      </c>
      <c r="K10600" s="125"/>
      <c r="L10600" s="125">
        <f>H10600*K10600</f>
        <v>0</v>
      </c>
      <c r="M10600" s="125"/>
      <c r="N10600" s="125">
        <f>H10600*M10600</f>
        <v>0</v>
      </c>
      <c r="O10600" s="127">
        <v>15</v>
      </c>
      <c r="P10600" s="127">
        <f>J10600*(O10600/100)</f>
        <v>0</v>
      </c>
      <c r="Q10600" s="127">
        <f>J10600+P10600</f>
        <v>0</v>
      </c>
      <c r="R10600" s="128"/>
      <c r="S10600" s="128" t="s">
        <v>538</v>
      </c>
      <c r="T10600" s="129">
        <v>1</v>
      </c>
      <c r="U10600" s="8"/>
      <c r="V10600" s="8"/>
      <c r="W10600" s="8"/>
      <c r="X10600" s="60"/>
    </row>
    <row r="10601" spans="1:27" ht="19.5" outlineLevel="5" x14ac:dyDescent="0.2">
      <c r="A10601" s="130"/>
      <c r="B10601" s="131"/>
      <c r="C10601" s="131"/>
      <c r="D10601" s="132"/>
      <c r="E10601" s="136" t="s">
        <v>0</v>
      </c>
      <c r="F10601" s="159" t="s">
        <v>4554</v>
      </c>
      <c r="G10601" s="159"/>
      <c r="H10601" s="160"/>
      <c r="I10601" s="161"/>
      <c r="J10601" s="162"/>
      <c r="K10601" s="134"/>
      <c r="L10601" s="134"/>
      <c r="M10601" s="134"/>
      <c r="N10601" s="134"/>
      <c r="O10601" s="135"/>
      <c r="P10601" s="135"/>
      <c r="Q10601" s="135"/>
      <c r="R10601" s="132"/>
      <c r="S10601" s="132"/>
      <c r="T10601" s="131"/>
      <c r="U10601" s="6"/>
      <c r="V10601" s="8"/>
      <c r="W10601" s="8"/>
      <c r="X10601" s="133" t="str">
        <f>F10601</f>
        <v>Svislé přemístění výkopku strojně bez naložení do dopravní nádoby avšak s vyprázdněním dopravní nádoby na hromadu nebo do dopravního prostředku z horniny třídy těžitelnosti I skupiny 1 až 3 při hloubce výkopu přes 4 do 8 m</v>
      </c>
      <c r="Y10601" s="9"/>
      <c r="AA10601" s="11"/>
    </row>
    <row r="10602" spans="1:27" ht="7.5" customHeight="1" outlineLevel="5" x14ac:dyDescent="0.15">
      <c r="B10602" s="69"/>
      <c r="C10602" s="69"/>
      <c r="D10602" s="60"/>
      <c r="E10602" s="60"/>
      <c r="F10602" s="61"/>
      <c r="G10602" s="60"/>
      <c r="H10602" s="65"/>
      <c r="I10602" s="105"/>
      <c r="J10602" s="63"/>
      <c r="K10602" s="65"/>
      <c r="L10602" s="65"/>
      <c r="M10602" s="65"/>
      <c r="N10602" s="65"/>
      <c r="O10602" s="63"/>
      <c r="P10602" s="63"/>
      <c r="Q10602" s="63"/>
      <c r="R10602" s="60"/>
      <c r="S10602" s="60"/>
      <c r="T10602" s="69"/>
      <c r="U10602" s="8"/>
      <c r="X10602" s="60"/>
    </row>
    <row r="10603" spans="1:27" ht="11.25" outlineLevel="5" x14ac:dyDescent="0.2">
      <c r="A10603" s="137"/>
      <c r="B10603" s="138"/>
      <c r="C10603" s="138"/>
      <c r="D10603" s="139"/>
      <c r="E10603" s="145" t="s">
        <v>1</v>
      </c>
      <c r="F10603" s="140" t="s">
        <v>4555</v>
      </c>
      <c r="G10603" s="139"/>
      <c r="H10603" s="141">
        <v>215.19</v>
      </c>
      <c r="I10603" s="142"/>
      <c r="J10603" s="143"/>
      <c r="K10603" s="144"/>
      <c r="L10603" s="144"/>
      <c r="M10603" s="144"/>
      <c r="N10603" s="144"/>
      <c r="O10603" s="143"/>
      <c r="P10603" s="143"/>
      <c r="Q10603" s="143"/>
      <c r="R10603" s="139"/>
      <c r="S10603" s="139"/>
      <c r="T10603" s="138"/>
      <c r="U10603" s="6"/>
      <c r="V10603" s="8"/>
      <c r="W10603" s="8"/>
      <c r="X10603" s="60"/>
    </row>
    <row r="10604" spans="1:27" ht="11.25" outlineLevel="5" x14ac:dyDescent="0.2">
      <c r="A10604" s="137"/>
      <c r="B10604" s="138"/>
      <c r="C10604" s="138"/>
      <c r="D10604" s="139"/>
      <c r="E10604" s="145"/>
      <c r="F10604" s="140" t="s">
        <v>4556</v>
      </c>
      <c r="G10604" s="139"/>
      <c r="H10604" s="141">
        <v>150.19</v>
      </c>
      <c r="I10604" s="142"/>
      <c r="J10604" s="143"/>
      <c r="K10604" s="144"/>
      <c r="L10604" s="144"/>
      <c r="M10604" s="144"/>
      <c r="N10604" s="144"/>
      <c r="O10604" s="143"/>
      <c r="P10604" s="143"/>
      <c r="Q10604" s="143"/>
      <c r="R10604" s="139"/>
      <c r="S10604" s="139"/>
      <c r="T10604" s="138"/>
      <c r="U10604" s="6"/>
      <c r="V10604" s="8"/>
      <c r="W10604" s="8"/>
      <c r="X10604" s="60"/>
    </row>
    <row r="10605" spans="1:27" ht="7.5" customHeight="1" outlineLevel="5" x14ac:dyDescent="0.15">
      <c r="A10605" s="8"/>
      <c r="B10605" s="69"/>
      <c r="C10605" s="69"/>
      <c r="D10605" s="60"/>
      <c r="E10605" s="60"/>
      <c r="F10605" s="104"/>
      <c r="G10605" s="60"/>
      <c r="H10605" s="65"/>
      <c r="I10605" s="105"/>
      <c r="J10605" s="63"/>
      <c r="K10605" s="65"/>
      <c r="L10605" s="65"/>
      <c r="M10605" s="65"/>
      <c r="N10605" s="65"/>
      <c r="O10605" s="63"/>
      <c r="P10605" s="63"/>
      <c r="Q10605" s="63"/>
      <c r="R10605" s="60"/>
      <c r="S10605" s="60"/>
      <c r="T10605" s="69"/>
      <c r="U10605" s="8"/>
      <c r="X10605" s="60"/>
    </row>
    <row r="10606" spans="1:27" ht="11.25" outlineLevel="4" x14ac:dyDescent="0.2">
      <c r="A10606" s="4"/>
      <c r="B10606" s="120"/>
      <c r="C10606" s="121">
        <v>4</v>
      </c>
      <c r="D10606" s="122" t="s">
        <v>4557</v>
      </c>
      <c r="E10606" s="123" t="s">
        <v>4558</v>
      </c>
      <c r="F10606" s="124" t="s">
        <v>4559</v>
      </c>
      <c r="G10606" s="122" t="s">
        <v>537</v>
      </c>
      <c r="H10606" s="125">
        <v>18.5</v>
      </c>
      <c r="I10606" s="126">
        <v>0</v>
      </c>
      <c r="J10606" s="127">
        <f>H10606*I10606</f>
        <v>0</v>
      </c>
      <c r="K10606" s="125"/>
      <c r="L10606" s="125">
        <f>H10606*K10606</f>
        <v>0</v>
      </c>
      <c r="M10606" s="125"/>
      <c r="N10606" s="125">
        <f>H10606*M10606</f>
        <v>0</v>
      </c>
      <c r="O10606" s="127">
        <v>15</v>
      </c>
      <c r="P10606" s="127">
        <f>J10606*(O10606/100)</f>
        <v>0</v>
      </c>
      <c r="Q10606" s="127">
        <f>J10606+P10606</f>
        <v>0</v>
      </c>
      <c r="R10606" s="128"/>
      <c r="S10606" s="128" t="s">
        <v>776</v>
      </c>
      <c r="T10606" s="129">
        <v>1</v>
      </c>
      <c r="U10606" s="8"/>
      <c r="V10606" s="8"/>
      <c r="W10606" s="8"/>
      <c r="X10606" s="60"/>
    </row>
    <row r="10607" spans="1:27" ht="9.75" outlineLevel="5" x14ac:dyDescent="0.2">
      <c r="A10607" s="130"/>
      <c r="B10607" s="131"/>
      <c r="C10607" s="131"/>
      <c r="D10607" s="132"/>
      <c r="E10607" s="136" t="s">
        <v>0</v>
      </c>
      <c r="F10607" s="159" t="s">
        <v>763</v>
      </c>
      <c r="G10607" s="159"/>
      <c r="H10607" s="160"/>
      <c r="I10607" s="161"/>
      <c r="J10607" s="162"/>
      <c r="K10607" s="134"/>
      <c r="L10607" s="134"/>
      <c r="M10607" s="134"/>
      <c r="N10607" s="134"/>
      <c r="O10607" s="135"/>
      <c r="P10607" s="135"/>
      <c r="Q10607" s="135"/>
      <c r="R10607" s="132"/>
      <c r="S10607" s="132"/>
      <c r="T10607" s="131"/>
      <c r="U10607" s="6"/>
      <c r="V10607" s="8"/>
      <c r="W10607" s="8"/>
      <c r="X10607" s="133" t="str">
        <f>F10607</f>
        <v>---</v>
      </c>
      <c r="Y10607" s="9"/>
      <c r="AA10607" s="11"/>
    </row>
    <row r="10608" spans="1:27" ht="7.5" customHeight="1" outlineLevel="5" x14ac:dyDescent="0.15">
      <c r="B10608" s="69"/>
      <c r="C10608" s="69"/>
      <c r="D10608" s="60"/>
      <c r="E10608" s="60"/>
      <c r="F10608" s="61"/>
      <c r="G10608" s="60"/>
      <c r="H10608" s="65"/>
      <c r="I10608" s="105"/>
      <c r="J10608" s="63"/>
      <c r="K10608" s="65"/>
      <c r="L10608" s="65"/>
      <c r="M10608" s="65"/>
      <c r="N10608" s="65"/>
      <c r="O10608" s="63"/>
      <c r="P10608" s="63"/>
      <c r="Q10608" s="63"/>
      <c r="R10608" s="60"/>
      <c r="S10608" s="60"/>
      <c r="T10608" s="69"/>
      <c r="U10608" s="8"/>
      <c r="X10608" s="60"/>
    </row>
    <row r="10609" spans="1:27" ht="11.25" outlineLevel="5" x14ac:dyDescent="0.2">
      <c r="A10609" s="137"/>
      <c r="B10609" s="138"/>
      <c r="C10609" s="138"/>
      <c r="D10609" s="139"/>
      <c r="E10609" s="145" t="s">
        <v>1</v>
      </c>
      <c r="F10609" s="140" t="s">
        <v>4560</v>
      </c>
      <c r="G10609" s="139"/>
      <c r="H10609" s="141">
        <v>11</v>
      </c>
      <c r="I10609" s="142"/>
      <c r="J10609" s="143"/>
      <c r="K10609" s="144"/>
      <c r="L10609" s="144"/>
      <c r="M10609" s="144"/>
      <c r="N10609" s="144"/>
      <c r="O10609" s="143"/>
      <c r="P10609" s="143"/>
      <c r="Q10609" s="143"/>
      <c r="R10609" s="139"/>
      <c r="S10609" s="139"/>
      <c r="T10609" s="138"/>
      <c r="U10609" s="6"/>
      <c r="V10609" s="8"/>
      <c r="W10609" s="8"/>
      <c r="X10609" s="60"/>
    </row>
    <row r="10610" spans="1:27" ht="11.25" outlineLevel="5" x14ac:dyDescent="0.2">
      <c r="A10610" s="137"/>
      <c r="B10610" s="138"/>
      <c r="C10610" s="138"/>
      <c r="D10610" s="139"/>
      <c r="E10610" s="145"/>
      <c r="F10610" s="140" t="s">
        <v>4561</v>
      </c>
      <c r="G10610" s="139"/>
      <c r="H10610" s="141">
        <v>7.5</v>
      </c>
      <c r="I10610" s="142"/>
      <c r="J10610" s="143"/>
      <c r="K10610" s="144"/>
      <c r="L10610" s="144"/>
      <c r="M10610" s="144"/>
      <c r="N10610" s="144"/>
      <c r="O10610" s="143"/>
      <c r="P10610" s="143"/>
      <c r="Q10610" s="143"/>
      <c r="R10610" s="139"/>
      <c r="S10610" s="139"/>
      <c r="T10610" s="138"/>
      <c r="U10610" s="6"/>
      <c r="V10610" s="8"/>
      <c r="W10610" s="8"/>
      <c r="X10610" s="60"/>
    </row>
    <row r="10611" spans="1:27" ht="7.5" customHeight="1" outlineLevel="5" x14ac:dyDescent="0.15">
      <c r="A10611" s="8"/>
      <c r="B10611" s="69"/>
      <c r="C10611" s="69"/>
      <c r="D10611" s="60"/>
      <c r="E10611" s="60"/>
      <c r="F10611" s="104"/>
      <c r="G10611" s="60"/>
      <c r="H10611" s="65"/>
      <c r="I10611" s="105"/>
      <c r="J10611" s="63"/>
      <c r="K10611" s="65"/>
      <c r="L10611" s="65"/>
      <c r="M10611" s="65"/>
      <c r="N10611" s="65"/>
      <c r="O10611" s="63"/>
      <c r="P10611" s="63"/>
      <c r="Q10611" s="63"/>
      <c r="R10611" s="60"/>
      <c r="S10611" s="60"/>
      <c r="T10611" s="69"/>
      <c r="U10611" s="8"/>
      <c r="X10611" s="60"/>
    </row>
    <row r="10612" spans="1:27" ht="11.25" outlineLevel="4" x14ac:dyDescent="0.2">
      <c r="A10612" s="4"/>
      <c r="B10612" s="120"/>
      <c r="C10612" s="121">
        <v>5</v>
      </c>
      <c r="D10612" s="122" t="s">
        <v>4557</v>
      </c>
      <c r="E10612" s="123" t="s">
        <v>4562</v>
      </c>
      <c r="F10612" s="124" t="s">
        <v>4563</v>
      </c>
      <c r="G10612" s="122" t="s">
        <v>537</v>
      </c>
      <c r="H10612" s="125">
        <v>183</v>
      </c>
      <c r="I10612" s="126">
        <v>0</v>
      </c>
      <c r="J10612" s="127">
        <f>H10612*I10612</f>
        <v>0</v>
      </c>
      <c r="K10612" s="125"/>
      <c r="L10612" s="125">
        <f>H10612*K10612</f>
        <v>0</v>
      </c>
      <c r="M10612" s="125"/>
      <c r="N10612" s="125">
        <f>H10612*M10612</f>
        <v>0</v>
      </c>
      <c r="O10612" s="127">
        <v>15</v>
      </c>
      <c r="P10612" s="127">
        <f>J10612*(O10612/100)</f>
        <v>0</v>
      </c>
      <c r="Q10612" s="127">
        <f>J10612+P10612</f>
        <v>0</v>
      </c>
      <c r="R10612" s="128"/>
      <c r="S10612" s="128" t="s">
        <v>776</v>
      </c>
      <c r="T10612" s="129">
        <v>1</v>
      </c>
      <c r="U10612" s="8"/>
      <c r="V10612" s="8"/>
      <c r="W10612" s="8"/>
      <c r="X10612" s="60"/>
    </row>
    <row r="10613" spans="1:27" ht="9.75" outlineLevel="5" x14ac:dyDescent="0.2">
      <c r="A10613" s="130"/>
      <c r="B10613" s="131"/>
      <c r="C10613" s="131"/>
      <c r="D10613" s="132"/>
      <c r="E10613" s="136" t="s">
        <v>0</v>
      </c>
      <c r="F10613" s="159" t="s">
        <v>763</v>
      </c>
      <c r="G10613" s="159"/>
      <c r="H10613" s="160"/>
      <c r="I10613" s="161"/>
      <c r="J10613" s="162"/>
      <c r="K10613" s="134"/>
      <c r="L10613" s="134"/>
      <c r="M10613" s="134"/>
      <c r="N10613" s="134"/>
      <c r="O10613" s="135"/>
      <c r="P10613" s="135"/>
      <c r="Q10613" s="135"/>
      <c r="R10613" s="132"/>
      <c r="S10613" s="132"/>
      <c r="T10613" s="131"/>
      <c r="U10613" s="6"/>
      <c r="V10613" s="8"/>
      <c r="W10613" s="8"/>
      <c r="X10613" s="133" t="str">
        <f>F10613</f>
        <v>---</v>
      </c>
      <c r="Y10613" s="9"/>
      <c r="AA10613" s="11"/>
    </row>
    <row r="10614" spans="1:27" ht="7.5" customHeight="1" outlineLevel="5" x14ac:dyDescent="0.15">
      <c r="B10614" s="69"/>
      <c r="C10614" s="69"/>
      <c r="D10614" s="60"/>
      <c r="E10614" s="60"/>
      <c r="F10614" s="61"/>
      <c r="G10614" s="60"/>
      <c r="H10614" s="65"/>
      <c r="I10614" s="105"/>
      <c r="J10614" s="63"/>
      <c r="K10614" s="65"/>
      <c r="L10614" s="65"/>
      <c r="M10614" s="65"/>
      <c r="N10614" s="65"/>
      <c r="O10614" s="63"/>
      <c r="P10614" s="63"/>
      <c r="Q10614" s="63"/>
      <c r="R10614" s="60"/>
      <c r="S10614" s="60"/>
      <c r="T10614" s="69"/>
      <c r="U10614" s="8"/>
      <c r="X10614" s="60"/>
    </row>
    <row r="10615" spans="1:27" ht="11.25" outlineLevel="5" x14ac:dyDescent="0.2">
      <c r="A10615" s="137"/>
      <c r="B10615" s="138"/>
      <c r="C10615" s="138"/>
      <c r="D10615" s="139"/>
      <c r="E10615" s="145" t="s">
        <v>1</v>
      </c>
      <c r="F10615" s="140" t="s">
        <v>4564</v>
      </c>
      <c r="G10615" s="139"/>
      <c r="H10615" s="141">
        <v>108</v>
      </c>
      <c r="I10615" s="142"/>
      <c r="J10615" s="143"/>
      <c r="K10615" s="144"/>
      <c r="L10615" s="144"/>
      <c r="M10615" s="144"/>
      <c r="N10615" s="144"/>
      <c r="O10615" s="143"/>
      <c r="P10615" s="143"/>
      <c r="Q10615" s="143"/>
      <c r="R10615" s="139"/>
      <c r="S10615" s="139"/>
      <c r="T10615" s="138"/>
      <c r="U10615" s="6"/>
      <c r="V10615" s="8"/>
      <c r="W10615" s="8"/>
      <c r="X10615" s="60"/>
    </row>
    <row r="10616" spans="1:27" ht="11.25" outlineLevel="5" x14ac:dyDescent="0.2">
      <c r="A10616" s="137"/>
      <c r="B10616" s="138"/>
      <c r="C10616" s="138"/>
      <c r="D10616" s="139"/>
      <c r="E10616" s="145"/>
      <c r="F10616" s="140" t="s">
        <v>4565</v>
      </c>
      <c r="G10616" s="139"/>
      <c r="H10616" s="141">
        <v>75</v>
      </c>
      <c r="I10616" s="142"/>
      <c r="J10616" s="143"/>
      <c r="K10616" s="144"/>
      <c r="L10616" s="144"/>
      <c r="M10616" s="144"/>
      <c r="N10616" s="144"/>
      <c r="O10616" s="143"/>
      <c r="P10616" s="143"/>
      <c r="Q10616" s="143"/>
      <c r="R10616" s="139"/>
      <c r="S10616" s="139"/>
      <c r="T10616" s="138"/>
      <c r="U10616" s="6"/>
      <c r="V10616" s="8"/>
      <c r="W10616" s="8"/>
      <c r="X10616" s="60"/>
    </row>
    <row r="10617" spans="1:27" ht="7.5" customHeight="1" outlineLevel="5" x14ac:dyDescent="0.15">
      <c r="A10617" s="8"/>
      <c r="B10617" s="69"/>
      <c r="C10617" s="69"/>
      <c r="D10617" s="60"/>
      <c r="E10617" s="60"/>
      <c r="F10617" s="104"/>
      <c r="G10617" s="60"/>
      <c r="H10617" s="65"/>
      <c r="I10617" s="105"/>
      <c r="J10617" s="63"/>
      <c r="K10617" s="65"/>
      <c r="L10617" s="65"/>
      <c r="M10617" s="65"/>
      <c r="N10617" s="65"/>
      <c r="O10617" s="63"/>
      <c r="P10617" s="63"/>
      <c r="Q10617" s="63"/>
      <c r="R10617" s="60"/>
      <c r="S10617" s="60"/>
      <c r="T10617" s="69"/>
      <c r="U10617" s="8"/>
      <c r="X10617" s="60"/>
    </row>
    <row r="10618" spans="1:27" ht="11.25" outlineLevel="4" x14ac:dyDescent="0.2">
      <c r="A10618" s="4"/>
      <c r="B10618" s="120"/>
      <c r="C10618" s="121">
        <v>6</v>
      </c>
      <c r="D10618" s="122" t="s">
        <v>534</v>
      </c>
      <c r="E10618" s="123" t="s">
        <v>4566</v>
      </c>
      <c r="F10618" s="124" t="s">
        <v>4567</v>
      </c>
      <c r="G10618" s="122" t="s">
        <v>537</v>
      </c>
      <c r="H10618" s="125">
        <v>91.25</v>
      </c>
      <c r="I10618" s="126">
        <v>0</v>
      </c>
      <c r="J10618" s="127">
        <f>H10618*I10618</f>
        <v>0</v>
      </c>
      <c r="K10618" s="125"/>
      <c r="L10618" s="125">
        <f>H10618*K10618</f>
        <v>0</v>
      </c>
      <c r="M10618" s="125"/>
      <c r="N10618" s="125">
        <f>H10618*M10618</f>
        <v>0</v>
      </c>
      <c r="O10618" s="127">
        <v>15</v>
      </c>
      <c r="P10618" s="127">
        <f>J10618*(O10618/100)</f>
        <v>0</v>
      </c>
      <c r="Q10618" s="127">
        <f>J10618+P10618</f>
        <v>0</v>
      </c>
      <c r="R10618" s="128"/>
      <c r="S10618" s="128" t="s">
        <v>538</v>
      </c>
      <c r="T10618" s="129">
        <v>1</v>
      </c>
      <c r="U10618" s="8"/>
      <c r="V10618" s="8"/>
      <c r="W10618" s="8"/>
      <c r="X10618" s="60"/>
    </row>
    <row r="10619" spans="1:27" ht="19.5" outlineLevel="5" x14ac:dyDescent="0.2">
      <c r="A10619" s="130"/>
      <c r="B10619" s="131"/>
      <c r="C10619" s="131"/>
      <c r="D10619" s="132"/>
      <c r="E10619" s="136" t="s">
        <v>0</v>
      </c>
      <c r="F10619" s="159" t="s">
        <v>4568</v>
      </c>
      <c r="G10619" s="159"/>
      <c r="H10619" s="160"/>
      <c r="I10619" s="161"/>
      <c r="J10619" s="162"/>
      <c r="K10619" s="134"/>
      <c r="L10619" s="134"/>
      <c r="M10619" s="134"/>
      <c r="N10619" s="134"/>
      <c r="O10619" s="135"/>
      <c r="P10619" s="135"/>
      <c r="Q10619" s="135"/>
      <c r="R10619" s="132"/>
      <c r="S10619" s="132"/>
      <c r="T10619" s="131"/>
      <c r="U10619" s="6"/>
      <c r="V10619" s="8"/>
      <c r="W10619" s="8"/>
      <c r="X10619" s="133" t="str">
        <f>F10619</f>
        <v>Obsypání potrubí ručně sypaninou z vhodných hornin třídy těžitelnosti I a II, skupiny 1 až 4 nebo materiálem připraveným podél výkopu ve vzdálenosti do 3 m od jeho kraje pro jakoukoliv hloubku výkopu a míru zhutnění bez prohození sypaniny</v>
      </c>
      <c r="Y10619" s="9"/>
      <c r="AA10619" s="11"/>
    </row>
    <row r="10620" spans="1:27" ht="7.5" customHeight="1" outlineLevel="5" x14ac:dyDescent="0.15">
      <c r="B10620" s="69"/>
      <c r="C10620" s="69"/>
      <c r="D10620" s="60"/>
      <c r="E10620" s="60"/>
      <c r="F10620" s="61"/>
      <c r="G10620" s="60"/>
      <c r="H10620" s="65"/>
      <c r="I10620" s="105"/>
      <c r="J10620" s="63"/>
      <c r="K10620" s="65"/>
      <c r="L10620" s="65"/>
      <c r="M10620" s="65"/>
      <c r="N10620" s="65"/>
      <c r="O10620" s="63"/>
      <c r="P10620" s="63"/>
      <c r="Q10620" s="63"/>
      <c r="R10620" s="60"/>
      <c r="S10620" s="60"/>
      <c r="T10620" s="69"/>
      <c r="U10620" s="8"/>
      <c r="X10620" s="60"/>
    </row>
    <row r="10621" spans="1:27" ht="11.25" outlineLevel="5" x14ac:dyDescent="0.2">
      <c r="A10621" s="137"/>
      <c r="B10621" s="138"/>
      <c r="C10621" s="138"/>
      <c r="D10621" s="139"/>
      <c r="E10621" s="145" t="s">
        <v>1</v>
      </c>
      <c r="F10621" s="140" t="s">
        <v>4569</v>
      </c>
      <c r="G10621" s="139"/>
      <c r="H10621" s="141">
        <v>53.75</v>
      </c>
      <c r="I10621" s="142"/>
      <c r="J10621" s="143"/>
      <c r="K10621" s="144"/>
      <c r="L10621" s="144"/>
      <c r="M10621" s="144"/>
      <c r="N10621" s="144"/>
      <c r="O10621" s="143"/>
      <c r="P10621" s="143"/>
      <c r="Q10621" s="143"/>
      <c r="R10621" s="139"/>
      <c r="S10621" s="139"/>
      <c r="T10621" s="138"/>
      <c r="U10621" s="6"/>
      <c r="V10621" s="8"/>
      <c r="W10621" s="8"/>
      <c r="X10621" s="60"/>
    </row>
    <row r="10622" spans="1:27" ht="11.25" outlineLevel="5" x14ac:dyDescent="0.2">
      <c r="A10622" s="137"/>
      <c r="B10622" s="138"/>
      <c r="C10622" s="138"/>
      <c r="D10622" s="139"/>
      <c r="E10622" s="145"/>
      <c r="F10622" s="140" t="s">
        <v>4570</v>
      </c>
      <c r="G10622" s="139"/>
      <c r="H10622" s="141">
        <v>37.5</v>
      </c>
      <c r="I10622" s="142"/>
      <c r="J10622" s="143"/>
      <c r="K10622" s="144"/>
      <c r="L10622" s="144"/>
      <c r="M10622" s="144"/>
      <c r="N10622" s="144"/>
      <c r="O10622" s="143"/>
      <c r="P10622" s="143"/>
      <c r="Q10622" s="143"/>
      <c r="R10622" s="139"/>
      <c r="S10622" s="139"/>
      <c r="T10622" s="138"/>
      <c r="U10622" s="6"/>
      <c r="V10622" s="8"/>
      <c r="W10622" s="8"/>
      <c r="X10622" s="60"/>
    </row>
    <row r="10623" spans="1:27" ht="7.5" customHeight="1" outlineLevel="5" x14ac:dyDescent="0.15">
      <c r="A10623" s="8"/>
      <c r="B10623" s="69"/>
      <c r="C10623" s="69"/>
      <c r="D10623" s="60"/>
      <c r="E10623" s="60"/>
      <c r="F10623" s="104"/>
      <c r="G10623" s="60"/>
      <c r="H10623" s="65"/>
      <c r="I10623" s="105"/>
      <c r="J10623" s="63"/>
      <c r="K10623" s="65"/>
      <c r="L10623" s="65"/>
      <c r="M10623" s="65"/>
      <c r="N10623" s="65"/>
      <c r="O10623" s="63"/>
      <c r="P10623" s="63"/>
      <c r="Q10623" s="63"/>
      <c r="R10623" s="60"/>
      <c r="S10623" s="60"/>
      <c r="T10623" s="69"/>
      <c r="U10623" s="8"/>
      <c r="X10623" s="60"/>
    </row>
    <row r="10624" spans="1:27" ht="11.25" outlineLevel="4" x14ac:dyDescent="0.2">
      <c r="A10624" s="4"/>
      <c r="B10624" s="120"/>
      <c r="C10624" s="121">
        <v>7</v>
      </c>
      <c r="D10624" s="122" t="s">
        <v>760</v>
      </c>
      <c r="E10624" s="123" t="s">
        <v>4571</v>
      </c>
      <c r="F10624" s="124" t="s">
        <v>4572</v>
      </c>
      <c r="G10624" s="122" t="s">
        <v>601</v>
      </c>
      <c r="H10624" s="125">
        <v>182.5</v>
      </c>
      <c r="I10624" s="126">
        <v>0</v>
      </c>
      <c r="J10624" s="127">
        <f>H10624*I10624</f>
        <v>0</v>
      </c>
      <c r="K10624" s="125">
        <v>1</v>
      </c>
      <c r="L10624" s="125">
        <f>H10624*K10624</f>
        <v>182.5</v>
      </c>
      <c r="M10624" s="125"/>
      <c r="N10624" s="125">
        <f>H10624*M10624</f>
        <v>0</v>
      </c>
      <c r="O10624" s="127">
        <v>15</v>
      </c>
      <c r="P10624" s="127">
        <f>J10624*(O10624/100)</f>
        <v>0</v>
      </c>
      <c r="Q10624" s="127">
        <f>J10624+P10624</f>
        <v>0</v>
      </c>
      <c r="R10624" s="128"/>
      <c r="S10624" s="128" t="s">
        <v>538</v>
      </c>
      <c r="T10624" s="129">
        <v>1</v>
      </c>
      <c r="U10624" s="8"/>
      <c r="V10624" s="8"/>
      <c r="W10624" s="8"/>
      <c r="X10624" s="60"/>
    </row>
    <row r="10625" spans="1:27" ht="9.75" outlineLevel="5" x14ac:dyDescent="0.2">
      <c r="A10625" s="130"/>
      <c r="B10625" s="131"/>
      <c r="C10625" s="131"/>
      <c r="D10625" s="132"/>
      <c r="E10625" s="136" t="s">
        <v>0</v>
      </c>
      <c r="F10625" s="159" t="s">
        <v>763</v>
      </c>
      <c r="G10625" s="159"/>
      <c r="H10625" s="160"/>
      <c r="I10625" s="161"/>
      <c r="J10625" s="162"/>
      <c r="K10625" s="134"/>
      <c r="L10625" s="134"/>
      <c r="M10625" s="134"/>
      <c r="N10625" s="134"/>
      <c r="O10625" s="135"/>
      <c r="P10625" s="135"/>
      <c r="Q10625" s="135"/>
      <c r="R10625" s="132"/>
      <c r="S10625" s="132"/>
      <c r="T10625" s="131"/>
      <c r="U10625" s="6"/>
      <c r="V10625" s="8"/>
      <c r="W10625" s="8"/>
      <c r="X10625" s="133" t="str">
        <f>F10625</f>
        <v>---</v>
      </c>
      <c r="Y10625" s="9"/>
      <c r="AA10625" s="11"/>
    </row>
    <row r="10626" spans="1:27" ht="7.5" customHeight="1" outlineLevel="5" x14ac:dyDescent="0.15">
      <c r="B10626" s="69"/>
      <c r="C10626" s="69"/>
      <c r="D10626" s="60"/>
      <c r="E10626" s="60"/>
      <c r="F10626" s="61"/>
      <c r="G10626" s="60"/>
      <c r="H10626" s="65"/>
      <c r="I10626" s="105"/>
      <c r="J10626" s="63"/>
      <c r="K10626" s="65"/>
      <c r="L10626" s="65"/>
      <c r="M10626" s="65"/>
      <c r="N10626" s="65"/>
      <c r="O10626" s="63"/>
      <c r="P10626" s="63"/>
      <c r="Q10626" s="63"/>
      <c r="R10626" s="60"/>
      <c r="S10626" s="60"/>
      <c r="T10626" s="69"/>
      <c r="U10626" s="8"/>
      <c r="X10626" s="60"/>
    </row>
    <row r="10627" spans="1:27" ht="11.25" outlineLevel="5" x14ac:dyDescent="0.2">
      <c r="A10627" s="137"/>
      <c r="B10627" s="138"/>
      <c r="C10627" s="138"/>
      <c r="D10627" s="139"/>
      <c r="E10627" s="145" t="s">
        <v>1</v>
      </c>
      <c r="F10627" s="140" t="s">
        <v>4573</v>
      </c>
      <c r="G10627" s="139"/>
      <c r="H10627" s="141">
        <v>107.5</v>
      </c>
      <c r="I10627" s="142"/>
      <c r="J10627" s="143"/>
      <c r="K10627" s="144"/>
      <c r="L10627" s="144"/>
      <c r="M10627" s="144"/>
      <c r="N10627" s="144"/>
      <c r="O10627" s="143"/>
      <c r="P10627" s="143"/>
      <c r="Q10627" s="143"/>
      <c r="R10627" s="139"/>
      <c r="S10627" s="139"/>
      <c r="T10627" s="138"/>
      <c r="U10627" s="6"/>
      <c r="V10627" s="8"/>
      <c r="W10627" s="8"/>
      <c r="X10627" s="60"/>
    </row>
    <row r="10628" spans="1:27" ht="11.25" outlineLevel="5" x14ac:dyDescent="0.2">
      <c r="A10628" s="137"/>
      <c r="B10628" s="138"/>
      <c r="C10628" s="138"/>
      <c r="D10628" s="139"/>
      <c r="E10628" s="145"/>
      <c r="F10628" s="140" t="s">
        <v>4565</v>
      </c>
      <c r="G10628" s="139"/>
      <c r="H10628" s="141">
        <v>75</v>
      </c>
      <c r="I10628" s="142"/>
      <c r="J10628" s="143"/>
      <c r="K10628" s="144"/>
      <c r="L10628" s="144"/>
      <c r="M10628" s="144"/>
      <c r="N10628" s="144"/>
      <c r="O10628" s="143"/>
      <c r="P10628" s="143"/>
      <c r="Q10628" s="143"/>
      <c r="R10628" s="139"/>
      <c r="S10628" s="139"/>
      <c r="T10628" s="138"/>
      <c r="U10628" s="6"/>
      <c r="V10628" s="8"/>
      <c r="W10628" s="8"/>
      <c r="X10628" s="60"/>
    </row>
    <row r="10629" spans="1:27" ht="7.5" customHeight="1" outlineLevel="5" x14ac:dyDescent="0.15">
      <c r="A10629" s="8"/>
      <c r="B10629" s="69"/>
      <c r="C10629" s="69"/>
      <c r="D10629" s="60"/>
      <c r="E10629" s="60"/>
      <c r="F10629" s="104"/>
      <c r="G10629" s="60"/>
      <c r="H10629" s="65"/>
      <c r="I10629" s="105"/>
      <c r="J10629" s="63"/>
      <c r="K10629" s="65"/>
      <c r="L10629" s="65"/>
      <c r="M10629" s="65"/>
      <c r="N10629" s="65"/>
      <c r="O10629" s="63"/>
      <c r="P10629" s="63"/>
      <c r="Q10629" s="63"/>
      <c r="R10629" s="60"/>
      <c r="S10629" s="60"/>
      <c r="T10629" s="69"/>
      <c r="U10629" s="8"/>
      <c r="X10629" s="60"/>
    </row>
    <row r="10630" spans="1:27" ht="11.25" outlineLevel="4" x14ac:dyDescent="0.2">
      <c r="A10630" s="4"/>
      <c r="B10630" s="120"/>
      <c r="C10630" s="121">
        <v>8</v>
      </c>
      <c r="D10630" s="122" t="s">
        <v>534</v>
      </c>
      <c r="E10630" s="123" t="s">
        <v>4574</v>
      </c>
      <c r="F10630" s="124" t="s">
        <v>4575</v>
      </c>
      <c r="G10630" s="122" t="s">
        <v>537</v>
      </c>
      <c r="H10630" s="125">
        <v>273.75</v>
      </c>
      <c r="I10630" s="126">
        <v>0</v>
      </c>
      <c r="J10630" s="127">
        <f>H10630*I10630</f>
        <v>0</v>
      </c>
      <c r="K10630" s="125"/>
      <c r="L10630" s="125">
        <f>H10630*K10630</f>
        <v>0</v>
      </c>
      <c r="M10630" s="125"/>
      <c r="N10630" s="125">
        <f>H10630*M10630</f>
        <v>0</v>
      </c>
      <c r="O10630" s="127">
        <v>15</v>
      </c>
      <c r="P10630" s="127">
        <f>J10630*(O10630/100)</f>
        <v>0</v>
      </c>
      <c r="Q10630" s="127">
        <f>J10630+P10630</f>
        <v>0</v>
      </c>
      <c r="R10630" s="128"/>
      <c r="S10630" s="128" t="s">
        <v>538</v>
      </c>
      <c r="T10630" s="129">
        <v>1</v>
      </c>
      <c r="U10630" s="8"/>
      <c r="V10630" s="8"/>
      <c r="W10630" s="8"/>
      <c r="X10630" s="60"/>
    </row>
    <row r="10631" spans="1:27" ht="19.5" outlineLevel="5" x14ac:dyDescent="0.2">
      <c r="A10631" s="130"/>
      <c r="B10631" s="131"/>
      <c r="C10631" s="131"/>
      <c r="D10631" s="132"/>
      <c r="E10631" s="136" t="s">
        <v>0</v>
      </c>
      <c r="F10631" s="159" t="s">
        <v>4576</v>
      </c>
      <c r="G10631" s="159"/>
      <c r="H10631" s="160"/>
      <c r="I10631" s="161"/>
      <c r="J10631" s="162"/>
      <c r="K10631" s="134"/>
      <c r="L10631" s="134"/>
      <c r="M10631" s="134"/>
      <c r="N10631" s="134"/>
      <c r="O10631" s="135"/>
      <c r="P10631" s="135"/>
      <c r="Q10631" s="135"/>
      <c r="R10631" s="132"/>
      <c r="S10631" s="132"/>
      <c r="T10631" s="131"/>
      <c r="U10631" s="6"/>
      <c r="V10631" s="8"/>
      <c r="W10631" s="8"/>
      <c r="X10631" s="133" t="str">
        <f>F10631</f>
        <v>Zásyp sypaninou z jakékoliv horniny při překopech inženýrských sítí strojně objemu do 30 m3 s uložením výkopku ve vrstvách se zhutněním jam, šachet, rýh nebo kolem objektů v těchto vykopávkách</v>
      </c>
      <c r="Y10631" s="9"/>
      <c r="AA10631" s="11"/>
    </row>
    <row r="10632" spans="1:27" ht="7.5" customHeight="1" outlineLevel="5" x14ac:dyDescent="0.15">
      <c r="B10632" s="69"/>
      <c r="C10632" s="69"/>
      <c r="D10632" s="60"/>
      <c r="E10632" s="60"/>
      <c r="F10632" s="61"/>
      <c r="G10632" s="60"/>
      <c r="H10632" s="65"/>
      <c r="I10632" s="105"/>
      <c r="J10632" s="63"/>
      <c r="K10632" s="65"/>
      <c r="L10632" s="65"/>
      <c r="M10632" s="65"/>
      <c r="N10632" s="65"/>
      <c r="O10632" s="63"/>
      <c r="P10632" s="63"/>
      <c r="Q10632" s="63"/>
      <c r="R10632" s="60"/>
      <c r="S10632" s="60"/>
      <c r="T10632" s="69"/>
      <c r="U10632" s="8"/>
      <c r="X10632" s="60"/>
    </row>
    <row r="10633" spans="1:27" ht="11.25" outlineLevel="5" x14ac:dyDescent="0.2">
      <c r="A10633" s="137"/>
      <c r="B10633" s="138"/>
      <c r="C10633" s="138"/>
      <c r="D10633" s="139"/>
      <c r="E10633" s="145" t="s">
        <v>1</v>
      </c>
      <c r="F10633" s="140" t="s">
        <v>4577</v>
      </c>
      <c r="G10633" s="139"/>
      <c r="H10633" s="141">
        <v>161.25</v>
      </c>
      <c r="I10633" s="142"/>
      <c r="J10633" s="143"/>
      <c r="K10633" s="144"/>
      <c r="L10633" s="144"/>
      <c r="M10633" s="144"/>
      <c r="N10633" s="144"/>
      <c r="O10633" s="143"/>
      <c r="P10633" s="143"/>
      <c r="Q10633" s="143"/>
      <c r="R10633" s="139"/>
      <c r="S10633" s="139"/>
      <c r="T10633" s="138"/>
      <c r="U10633" s="6"/>
      <c r="V10633" s="8"/>
      <c r="W10633" s="8"/>
      <c r="X10633" s="60"/>
    </row>
    <row r="10634" spans="1:27" ht="11.25" outlineLevel="5" x14ac:dyDescent="0.2">
      <c r="A10634" s="137"/>
      <c r="B10634" s="138"/>
      <c r="C10634" s="138"/>
      <c r="D10634" s="139"/>
      <c r="E10634" s="145"/>
      <c r="F10634" s="140" t="s">
        <v>4578</v>
      </c>
      <c r="G10634" s="139"/>
      <c r="H10634" s="141">
        <v>112.5</v>
      </c>
      <c r="I10634" s="142"/>
      <c r="J10634" s="143"/>
      <c r="K10634" s="144"/>
      <c r="L10634" s="144"/>
      <c r="M10634" s="144"/>
      <c r="N10634" s="144"/>
      <c r="O10634" s="143"/>
      <c r="P10634" s="143"/>
      <c r="Q10634" s="143"/>
      <c r="R10634" s="139"/>
      <c r="S10634" s="139"/>
      <c r="T10634" s="138"/>
      <c r="U10634" s="6"/>
      <c r="V10634" s="8"/>
      <c r="W10634" s="8"/>
      <c r="X10634" s="60"/>
    </row>
    <row r="10635" spans="1:27" ht="7.5" customHeight="1" outlineLevel="5" x14ac:dyDescent="0.15">
      <c r="A10635" s="8"/>
      <c r="B10635" s="69"/>
      <c r="C10635" s="69"/>
      <c r="D10635" s="60"/>
      <c r="E10635" s="60"/>
      <c r="F10635" s="104"/>
      <c r="G10635" s="60"/>
      <c r="H10635" s="65"/>
      <c r="I10635" s="105"/>
      <c r="J10635" s="63"/>
      <c r="K10635" s="65"/>
      <c r="L10635" s="65"/>
      <c r="M10635" s="65"/>
      <c r="N10635" s="65"/>
      <c r="O10635" s="63"/>
      <c r="P10635" s="63"/>
      <c r="Q10635" s="63"/>
      <c r="R10635" s="60"/>
      <c r="S10635" s="60"/>
      <c r="T10635" s="69"/>
      <c r="U10635" s="8"/>
      <c r="X10635" s="60"/>
    </row>
    <row r="10636" spans="1:27" ht="11.25" outlineLevel="4" x14ac:dyDescent="0.2">
      <c r="A10636" s="4"/>
      <c r="B10636" s="120"/>
      <c r="C10636" s="121">
        <v>9</v>
      </c>
      <c r="D10636" s="122" t="s">
        <v>534</v>
      </c>
      <c r="E10636" s="123" t="s">
        <v>4579</v>
      </c>
      <c r="F10636" s="124" t="s">
        <v>4580</v>
      </c>
      <c r="G10636" s="122" t="s">
        <v>543</v>
      </c>
      <c r="H10636" s="125">
        <v>480</v>
      </c>
      <c r="I10636" s="126">
        <v>0</v>
      </c>
      <c r="J10636" s="127">
        <f>H10636*I10636</f>
        <v>0</v>
      </c>
      <c r="K10636" s="125"/>
      <c r="L10636" s="125">
        <f>H10636*K10636</f>
        <v>0</v>
      </c>
      <c r="M10636" s="125"/>
      <c r="N10636" s="125">
        <f>H10636*M10636</f>
        <v>0</v>
      </c>
      <c r="O10636" s="127">
        <v>15</v>
      </c>
      <c r="P10636" s="127">
        <f>J10636*(O10636/100)</f>
        <v>0</v>
      </c>
      <c r="Q10636" s="127">
        <f>J10636+P10636</f>
        <v>0</v>
      </c>
      <c r="R10636" s="128"/>
      <c r="S10636" s="128" t="s">
        <v>538</v>
      </c>
      <c r="T10636" s="129">
        <v>1</v>
      </c>
      <c r="U10636" s="8"/>
      <c r="V10636" s="8"/>
      <c r="W10636" s="8"/>
      <c r="X10636" s="60"/>
    </row>
    <row r="10637" spans="1:27" ht="9.75" outlineLevel="5" x14ac:dyDescent="0.2">
      <c r="A10637" s="130"/>
      <c r="B10637" s="131"/>
      <c r="C10637" s="131"/>
      <c r="D10637" s="132"/>
      <c r="E10637" s="136" t="s">
        <v>0</v>
      </c>
      <c r="F10637" s="159" t="s">
        <v>4581</v>
      </c>
      <c r="G10637" s="159"/>
      <c r="H10637" s="160"/>
      <c r="I10637" s="161"/>
      <c r="J10637" s="162"/>
      <c r="K10637" s="134"/>
      <c r="L10637" s="134"/>
      <c r="M10637" s="134"/>
      <c r="N10637" s="134"/>
      <c r="O10637" s="135"/>
      <c r="P10637" s="135"/>
      <c r="Q10637" s="135"/>
      <c r="R10637" s="132"/>
      <c r="S10637" s="132"/>
      <c r="T10637" s="131"/>
      <c r="U10637" s="6"/>
      <c r="V10637" s="8"/>
      <c r="W10637" s="8"/>
      <c r="X10637" s="133" t="str">
        <f>F10637</f>
        <v>Rozprostření a urovnání ornice v rovině nebo ve svahu sklonu do 1:5 strojně při souvislé ploše do 100 m2, tl. vrstvy do 200 mm</v>
      </c>
      <c r="Y10637" s="9"/>
      <c r="AA10637" s="11"/>
    </row>
    <row r="10638" spans="1:27" ht="7.5" customHeight="1" outlineLevel="5" x14ac:dyDescent="0.15">
      <c r="B10638" s="69"/>
      <c r="C10638" s="69"/>
      <c r="D10638" s="60"/>
      <c r="E10638" s="60"/>
      <c r="F10638" s="61"/>
      <c r="G10638" s="60"/>
      <c r="H10638" s="65"/>
      <c r="I10638" s="105"/>
      <c r="J10638" s="63"/>
      <c r="K10638" s="65"/>
      <c r="L10638" s="65"/>
      <c r="M10638" s="65"/>
      <c r="N10638" s="65"/>
      <c r="O10638" s="63"/>
      <c r="P10638" s="63"/>
      <c r="Q10638" s="63"/>
      <c r="R10638" s="60"/>
      <c r="S10638" s="60"/>
      <c r="T10638" s="69"/>
      <c r="U10638" s="8"/>
      <c r="X10638" s="60"/>
    </row>
    <row r="10639" spans="1:27" ht="11.25" outlineLevel="5" x14ac:dyDescent="0.2">
      <c r="A10639" s="137"/>
      <c r="B10639" s="138"/>
      <c r="C10639" s="138"/>
      <c r="D10639" s="139"/>
      <c r="E10639" s="145" t="s">
        <v>1</v>
      </c>
      <c r="F10639" s="140" t="s">
        <v>4582</v>
      </c>
      <c r="G10639" s="139"/>
      <c r="H10639" s="141">
        <v>230</v>
      </c>
      <c r="I10639" s="142"/>
      <c r="J10639" s="143"/>
      <c r="K10639" s="144"/>
      <c r="L10639" s="144"/>
      <c r="M10639" s="144"/>
      <c r="N10639" s="144"/>
      <c r="O10639" s="143"/>
      <c r="P10639" s="143"/>
      <c r="Q10639" s="143"/>
      <c r="R10639" s="139"/>
      <c r="S10639" s="139"/>
      <c r="T10639" s="138"/>
      <c r="U10639" s="6"/>
      <c r="V10639" s="8"/>
      <c r="W10639" s="8"/>
      <c r="X10639" s="60"/>
    </row>
    <row r="10640" spans="1:27" ht="11.25" outlineLevel="5" x14ac:dyDescent="0.2">
      <c r="A10640" s="137"/>
      <c r="B10640" s="138"/>
      <c r="C10640" s="138"/>
      <c r="D10640" s="139"/>
      <c r="E10640" s="145"/>
      <c r="F10640" s="140" t="s">
        <v>4583</v>
      </c>
      <c r="G10640" s="139"/>
      <c r="H10640" s="141">
        <v>250</v>
      </c>
      <c r="I10640" s="142"/>
      <c r="J10640" s="143"/>
      <c r="K10640" s="144"/>
      <c r="L10640" s="144"/>
      <c r="M10640" s="144"/>
      <c r="N10640" s="144"/>
      <c r="O10640" s="143"/>
      <c r="P10640" s="143"/>
      <c r="Q10640" s="143"/>
      <c r="R10640" s="139"/>
      <c r="S10640" s="139"/>
      <c r="T10640" s="138"/>
      <c r="U10640" s="6"/>
      <c r="V10640" s="8"/>
      <c r="W10640" s="8"/>
      <c r="X10640" s="60"/>
    </row>
    <row r="10641" spans="1:27" ht="7.5" customHeight="1" outlineLevel="5" x14ac:dyDescent="0.15">
      <c r="A10641" s="8"/>
      <c r="B10641" s="69"/>
      <c r="C10641" s="69"/>
      <c r="D10641" s="60"/>
      <c r="E10641" s="60"/>
      <c r="F10641" s="104"/>
      <c r="G10641" s="60"/>
      <c r="H10641" s="65"/>
      <c r="I10641" s="105"/>
      <c r="J10641" s="63"/>
      <c r="K10641" s="65"/>
      <c r="L10641" s="65"/>
      <c r="M10641" s="65"/>
      <c r="N10641" s="65"/>
      <c r="O10641" s="63"/>
      <c r="P10641" s="63"/>
      <c r="Q10641" s="63"/>
      <c r="R10641" s="60"/>
      <c r="S10641" s="60"/>
      <c r="T10641" s="69"/>
      <c r="U10641" s="8"/>
      <c r="X10641" s="60"/>
    </row>
    <row r="10642" spans="1:27" outlineLevel="4" x14ac:dyDescent="0.15">
      <c r="B10642" s="6"/>
      <c r="C10642" s="6"/>
      <c r="D10642" s="6"/>
      <c r="E10642" s="6"/>
      <c r="F10642" s="6"/>
      <c r="G10642" s="6"/>
      <c r="H10642" s="6"/>
      <c r="I10642" s="8"/>
      <c r="J10642" s="8"/>
      <c r="K10642" s="6"/>
      <c r="L10642" s="6"/>
      <c r="M10642" s="6"/>
      <c r="N10642" s="6"/>
      <c r="O10642" s="6"/>
      <c r="P10642" s="8"/>
      <c r="Q10642" s="8"/>
      <c r="R10642" s="8"/>
      <c r="S10642" s="6"/>
      <c r="T10642" s="6"/>
      <c r="X10642" s="6"/>
    </row>
    <row r="10643" spans="1:27" ht="11.25" outlineLevel="3" x14ac:dyDescent="0.2">
      <c r="A10643" s="96" t="s">
        <v>434</v>
      </c>
      <c r="B10643" s="100">
        <v>4</v>
      </c>
      <c r="C10643" s="114"/>
      <c r="D10643" s="115" t="s">
        <v>533</v>
      </c>
      <c r="E10643" s="115"/>
      <c r="F10643" s="116" t="s">
        <v>112</v>
      </c>
      <c r="G10643" s="115"/>
      <c r="H10643" s="117"/>
      <c r="I10643" s="118"/>
      <c r="J10643" s="98">
        <f>SUBTOTAL(9,J10644:J10713)</f>
        <v>0</v>
      </c>
      <c r="K10643" s="117"/>
      <c r="L10643" s="99">
        <f>SUBTOTAL(9,L10644:L10713)</f>
        <v>0.50876169999999998</v>
      </c>
      <c r="M10643" s="117"/>
      <c r="N10643" s="99">
        <f>SUBTOTAL(9,N10644:N10713)</f>
        <v>0</v>
      </c>
      <c r="O10643" s="119"/>
      <c r="P10643" s="98">
        <f>SUBTOTAL(9,P10644:P10713)</f>
        <v>0</v>
      </c>
      <c r="Q10643" s="98">
        <f>SUBTOTAL(9,Q10644:Q10713)</f>
        <v>0</v>
      </c>
      <c r="R10643" s="115"/>
      <c r="S10643" s="115"/>
      <c r="T10643" s="100">
        <f>SUBTOTAL(9,T10644:T10713)</f>
        <v>13</v>
      </c>
      <c r="U10643" s="6"/>
      <c r="V10643" s="8"/>
      <c r="W10643" s="8"/>
      <c r="X10643" s="60"/>
    </row>
    <row r="10644" spans="1:27" ht="11.25" outlineLevel="4" x14ac:dyDescent="0.2">
      <c r="A10644" s="4"/>
      <c r="B10644" s="120"/>
      <c r="C10644" s="121">
        <v>1</v>
      </c>
      <c r="D10644" s="122" t="s">
        <v>4557</v>
      </c>
      <c r="E10644" s="123" t="s">
        <v>4584</v>
      </c>
      <c r="F10644" s="124" t="s">
        <v>4585</v>
      </c>
      <c r="G10644" s="122" t="s">
        <v>752</v>
      </c>
      <c r="H10644" s="125">
        <v>1400</v>
      </c>
      <c r="I10644" s="126">
        <v>0</v>
      </c>
      <c r="J10644" s="127">
        <f>H10644*I10644</f>
        <v>0</v>
      </c>
      <c r="K10644" s="125"/>
      <c r="L10644" s="125">
        <f>H10644*K10644</f>
        <v>0</v>
      </c>
      <c r="M10644" s="125"/>
      <c r="N10644" s="125">
        <f>H10644*M10644</f>
        <v>0</v>
      </c>
      <c r="O10644" s="127">
        <v>15</v>
      </c>
      <c r="P10644" s="127">
        <f>J10644*(O10644/100)</f>
        <v>0</v>
      </c>
      <c r="Q10644" s="127">
        <f>J10644+P10644</f>
        <v>0</v>
      </c>
      <c r="R10644" s="128"/>
      <c r="S10644" s="128" t="s">
        <v>776</v>
      </c>
      <c r="T10644" s="129">
        <v>1</v>
      </c>
      <c r="U10644" s="8"/>
      <c r="V10644" s="8"/>
      <c r="W10644" s="8"/>
      <c r="X10644" s="60"/>
    </row>
    <row r="10645" spans="1:27" ht="9.75" outlineLevel="5" x14ac:dyDescent="0.2">
      <c r="A10645" s="130"/>
      <c r="B10645" s="131"/>
      <c r="C10645" s="131"/>
      <c r="D10645" s="132"/>
      <c r="E10645" s="136" t="s">
        <v>0</v>
      </c>
      <c r="F10645" s="159" t="s">
        <v>763</v>
      </c>
      <c r="G10645" s="159"/>
      <c r="H10645" s="160"/>
      <c r="I10645" s="161"/>
      <c r="J10645" s="162"/>
      <c r="K10645" s="134"/>
      <c r="L10645" s="134"/>
      <c r="M10645" s="134"/>
      <c r="N10645" s="134"/>
      <c r="O10645" s="135"/>
      <c r="P10645" s="135"/>
      <c r="Q10645" s="135"/>
      <c r="R10645" s="132"/>
      <c r="S10645" s="132"/>
      <c r="T10645" s="131"/>
      <c r="U10645" s="6"/>
      <c r="V10645" s="8"/>
      <c r="W10645" s="8"/>
      <c r="X10645" s="133" t="str">
        <f>F10645</f>
        <v>---</v>
      </c>
      <c r="Y10645" s="9"/>
      <c r="AA10645" s="11"/>
    </row>
    <row r="10646" spans="1:27" ht="7.5" customHeight="1" outlineLevel="5" x14ac:dyDescent="0.15">
      <c r="B10646" s="69"/>
      <c r="C10646" s="69"/>
      <c r="D10646" s="60"/>
      <c r="E10646" s="60"/>
      <c r="F10646" s="61"/>
      <c r="G10646" s="60"/>
      <c r="H10646" s="65"/>
      <c r="I10646" s="105"/>
      <c r="J10646" s="63"/>
      <c r="K10646" s="65"/>
      <c r="L10646" s="65"/>
      <c r="M10646" s="65"/>
      <c r="N10646" s="65"/>
      <c r="O10646" s="63"/>
      <c r="P10646" s="63"/>
      <c r="Q10646" s="63"/>
      <c r="R10646" s="60"/>
      <c r="S10646" s="60"/>
      <c r="T10646" s="69"/>
      <c r="U10646" s="8"/>
      <c r="X10646" s="60"/>
    </row>
    <row r="10647" spans="1:27" ht="11.25" outlineLevel="5" x14ac:dyDescent="0.2">
      <c r="A10647" s="137"/>
      <c r="B10647" s="138"/>
      <c r="C10647" s="138"/>
      <c r="D10647" s="139"/>
      <c r="E10647" s="145" t="s">
        <v>1</v>
      </c>
      <c r="F10647" s="140" t="s">
        <v>4586</v>
      </c>
      <c r="G10647" s="139"/>
      <c r="H10647" s="141">
        <v>700</v>
      </c>
      <c r="I10647" s="142"/>
      <c r="J10647" s="143"/>
      <c r="K10647" s="144"/>
      <c r="L10647" s="144"/>
      <c r="M10647" s="144"/>
      <c r="N10647" s="144"/>
      <c r="O10647" s="143"/>
      <c r="P10647" s="143"/>
      <c r="Q10647" s="143"/>
      <c r="R10647" s="139"/>
      <c r="S10647" s="139"/>
      <c r="T10647" s="138"/>
      <c r="U10647" s="6"/>
      <c r="V10647" s="8"/>
      <c r="W10647" s="8"/>
      <c r="X10647" s="60"/>
    </row>
    <row r="10648" spans="1:27" ht="11.25" outlineLevel="5" x14ac:dyDescent="0.2">
      <c r="A10648" s="137"/>
      <c r="B10648" s="138"/>
      <c r="C10648" s="138"/>
      <c r="D10648" s="139"/>
      <c r="E10648" s="145"/>
      <c r="F10648" s="140" t="s">
        <v>4587</v>
      </c>
      <c r="G10648" s="139"/>
      <c r="H10648" s="141">
        <v>700</v>
      </c>
      <c r="I10648" s="142"/>
      <c r="J10648" s="143"/>
      <c r="K10648" s="144"/>
      <c r="L10648" s="144"/>
      <c r="M10648" s="144"/>
      <c r="N10648" s="144"/>
      <c r="O10648" s="143"/>
      <c r="P10648" s="143"/>
      <c r="Q10648" s="143"/>
      <c r="R10648" s="139"/>
      <c r="S10648" s="139"/>
      <c r="T10648" s="138"/>
      <c r="U10648" s="6"/>
      <c r="V10648" s="8"/>
      <c r="W10648" s="8"/>
      <c r="X10648" s="60"/>
    </row>
    <row r="10649" spans="1:27" ht="7.5" customHeight="1" outlineLevel="5" x14ac:dyDescent="0.15">
      <c r="A10649" s="8"/>
      <c r="B10649" s="69"/>
      <c r="C10649" s="69"/>
      <c r="D10649" s="60"/>
      <c r="E10649" s="60"/>
      <c r="F10649" s="104"/>
      <c r="G10649" s="60"/>
      <c r="H10649" s="65"/>
      <c r="I10649" s="105"/>
      <c r="J10649" s="63"/>
      <c r="K10649" s="65"/>
      <c r="L10649" s="65"/>
      <c r="M10649" s="65"/>
      <c r="N10649" s="65"/>
      <c r="O10649" s="63"/>
      <c r="P10649" s="63"/>
      <c r="Q10649" s="63"/>
      <c r="R10649" s="60"/>
      <c r="S10649" s="60"/>
      <c r="T10649" s="69"/>
      <c r="U10649" s="8"/>
      <c r="X10649" s="60"/>
    </row>
    <row r="10650" spans="1:27" ht="22.5" outlineLevel="4" x14ac:dyDescent="0.2">
      <c r="A10650" s="4"/>
      <c r="B10650" s="120"/>
      <c r="C10650" s="121">
        <v>2</v>
      </c>
      <c r="D10650" s="122" t="s">
        <v>4557</v>
      </c>
      <c r="E10650" s="123" t="s">
        <v>4588</v>
      </c>
      <c r="F10650" s="124" t="s">
        <v>4589</v>
      </c>
      <c r="G10650" s="122" t="s">
        <v>752</v>
      </c>
      <c r="H10650" s="125">
        <v>1400</v>
      </c>
      <c r="I10650" s="126">
        <v>0</v>
      </c>
      <c r="J10650" s="127">
        <f>H10650*I10650</f>
        <v>0</v>
      </c>
      <c r="K10650" s="125"/>
      <c r="L10650" s="125">
        <f>H10650*K10650</f>
        <v>0</v>
      </c>
      <c r="M10650" s="125"/>
      <c r="N10650" s="125">
        <f>H10650*M10650</f>
        <v>0</v>
      </c>
      <c r="O10650" s="127">
        <v>15</v>
      </c>
      <c r="P10650" s="127">
        <f>J10650*(O10650/100)</f>
        <v>0</v>
      </c>
      <c r="Q10650" s="127">
        <f>J10650+P10650</f>
        <v>0</v>
      </c>
      <c r="R10650" s="128"/>
      <c r="S10650" s="128" t="s">
        <v>776</v>
      </c>
      <c r="T10650" s="129">
        <v>1</v>
      </c>
      <c r="U10650" s="8"/>
      <c r="V10650" s="8"/>
      <c r="W10650" s="8"/>
      <c r="X10650" s="60"/>
    </row>
    <row r="10651" spans="1:27" ht="9.75" outlineLevel="5" x14ac:dyDescent="0.2">
      <c r="A10651" s="130"/>
      <c r="B10651" s="131"/>
      <c r="C10651" s="131"/>
      <c r="D10651" s="132"/>
      <c r="E10651" s="136" t="s">
        <v>0</v>
      </c>
      <c r="F10651" s="159" t="s">
        <v>763</v>
      </c>
      <c r="G10651" s="159"/>
      <c r="H10651" s="160"/>
      <c r="I10651" s="161"/>
      <c r="J10651" s="162"/>
      <c r="K10651" s="134"/>
      <c r="L10651" s="134"/>
      <c r="M10651" s="134"/>
      <c r="N10651" s="134"/>
      <c r="O10651" s="135"/>
      <c r="P10651" s="135"/>
      <c r="Q10651" s="135"/>
      <c r="R10651" s="132"/>
      <c r="S10651" s="132"/>
      <c r="T10651" s="131"/>
      <c r="U10651" s="6"/>
      <c r="V10651" s="8"/>
      <c r="W10651" s="8"/>
      <c r="X10651" s="133" t="str">
        <f>F10651</f>
        <v>---</v>
      </c>
      <c r="Y10651" s="9"/>
      <c r="AA10651" s="11"/>
    </row>
    <row r="10652" spans="1:27" ht="7.5" customHeight="1" outlineLevel="5" x14ac:dyDescent="0.15">
      <c r="B10652" s="69"/>
      <c r="C10652" s="69"/>
      <c r="D10652" s="60"/>
      <c r="E10652" s="60"/>
      <c r="F10652" s="61"/>
      <c r="G10652" s="60"/>
      <c r="H10652" s="65"/>
      <c r="I10652" s="105"/>
      <c r="J10652" s="63"/>
      <c r="K10652" s="65"/>
      <c r="L10652" s="65"/>
      <c r="M10652" s="65"/>
      <c r="N10652" s="65"/>
      <c r="O10652" s="63"/>
      <c r="P10652" s="63"/>
      <c r="Q10652" s="63"/>
      <c r="R10652" s="60"/>
      <c r="S10652" s="60"/>
      <c r="T10652" s="69"/>
      <c r="U10652" s="8"/>
      <c r="X10652" s="60"/>
    </row>
    <row r="10653" spans="1:27" ht="11.25" outlineLevel="4" x14ac:dyDescent="0.2">
      <c r="A10653" s="4"/>
      <c r="B10653" s="120"/>
      <c r="C10653" s="121">
        <v>3</v>
      </c>
      <c r="D10653" s="122" t="s">
        <v>4557</v>
      </c>
      <c r="E10653" s="123" t="s">
        <v>4590</v>
      </c>
      <c r="F10653" s="124" t="s">
        <v>4591</v>
      </c>
      <c r="G10653" s="122" t="s">
        <v>4592</v>
      </c>
      <c r="H10653" s="125">
        <v>4050</v>
      </c>
      <c r="I10653" s="126">
        <v>0</v>
      </c>
      <c r="J10653" s="127">
        <f>H10653*I10653</f>
        <v>0</v>
      </c>
      <c r="K10653" s="125"/>
      <c r="L10653" s="125">
        <f>H10653*K10653</f>
        <v>0</v>
      </c>
      <c r="M10653" s="125"/>
      <c r="N10653" s="125">
        <f>H10653*M10653</f>
        <v>0</v>
      </c>
      <c r="O10653" s="127">
        <v>15</v>
      </c>
      <c r="P10653" s="127">
        <f>J10653*(O10653/100)</f>
        <v>0</v>
      </c>
      <c r="Q10653" s="127">
        <f>J10653+P10653</f>
        <v>0</v>
      </c>
      <c r="R10653" s="128"/>
      <c r="S10653" s="128" t="s">
        <v>776</v>
      </c>
      <c r="T10653" s="129">
        <v>1</v>
      </c>
      <c r="U10653" s="8"/>
      <c r="V10653" s="8"/>
      <c r="W10653" s="8"/>
      <c r="X10653" s="60"/>
    </row>
    <row r="10654" spans="1:27" ht="9.75" outlineLevel="5" x14ac:dyDescent="0.2">
      <c r="A10654" s="130"/>
      <c r="B10654" s="131"/>
      <c r="C10654" s="131"/>
      <c r="D10654" s="132"/>
      <c r="E10654" s="136" t="s">
        <v>0</v>
      </c>
      <c r="F10654" s="159" t="s">
        <v>763</v>
      </c>
      <c r="G10654" s="159"/>
      <c r="H10654" s="160"/>
      <c r="I10654" s="161"/>
      <c r="J10654" s="162"/>
      <c r="K10654" s="134"/>
      <c r="L10654" s="134"/>
      <c r="M10654" s="134"/>
      <c r="N10654" s="134"/>
      <c r="O10654" s="135"/>
      <c r="P10654" s="135"/>
      <c r="Q10654" s="135"/>
      <c r="R10654" s="132"/>
      <c r="S10654" s="132"/>
      <c r="T10654" s="131"/>
      <c r="U10654" s="6"/>
      <c r="V10654" s="8"/>
      <c r="W10654" s="8"/>
      <c r="X10654" s="133" t="str">
        <f>F10654</f>
        <v>---</v>
      </c>
      <c r="Y10654" s="9"/>
      <c r="AA10654" s="11"/>
    </row>
    <row r="10655" spans="1:27" ht="7.5" customHeight="1" outlineLevel="5" x14ac:dyDescent="0.15">
      <c r="B10655" s="69"/>
      <c r="C10655" s="69"/>
      <c r="D10655" s="60"/>
      <c r="E10655" s="60"/>
      <c r="F10655" s="61"/>
      <c r="G10655" s="60"/>
      <c r="H10655" s="65"/>
      <c r="I10655" s="105"/>
      <c r="J10655" s="63"/>
      <c r="K10655" s="65"/>
      <c r="L10655" s="65"/>
      <c r="M10655" s="65"/>
      <c r="N10655" s="65"/>
      <c r="O10655" s="63"/>
      <c r="P10655" s="63"/>
      <c r="Q10655" s="63"/>
      <c r="R10655" s="60"/>
      <c r="S10655" s="60"/>
      <c r="T10655" s="69"/>
      <c r="U10655" s="8"/>
      <c r="X10655" s="60"/>
    </row>
    <row r="10656" spans="1:27" ht="11.25" outlineLevel="5" x14ac:dyDescent="0.2">
      <c r="A10656" s="137"/>
      <c r="B10656" s="138"/>
      <c r="C10656" s="138"/>
      <c r="D10656" s="139"/>
      <c r="E10656" s="145" t="s">
        <v>1</v>
      </c>
      <c r="F10656" s="140" t="s">
        <v>4593</v>
      </c>
      <c r="G10656" s="139"/>
      <c r="H10656" s="141">
        <v>2130</v>
      </c>
      <c r="I10656" s="142"/>
      <c r="J10656" s="143"/>
      <c r="K10656" s="144"/>
      <c r="L10656" s="144"/>
      <c r="M10656" s="144"/>
      <c r="N10656" s="144"/>
      <c r="O10656" s="143"/>
      <c r="P10656" s="143"/>
      <c r="Q10656" s="143"/>
      <c r="R10656" s="139"/>
      <c r="S10656" s="139"/>
      <c r="T10656" s="138"/>
      <c r="U10656" s="6"/>
      <c r="V10656" s="8"/>
      <c r="W10656" s="8"/>
      <c r="X10656" s="60"/>
    </row>
    <row r="10657" spans="1:27" ht="11.25" outlineLevel="5" x14ac:dyDescent="0.2">
      <c r="A10657" s="137"/>
      <c r="B10657" s="138"/>
      <c r="C10657" s="138"/>
      <c r="D10657" s="139"/>
      <c r="E10657" s="145"/>
      <c r="F10657" s="140" t="s">
        <v>4594</v>
      </c>
      <c r="G10657" s="139"/>
      <c r="H10657" s="141">
        <v>1920</v>
      </c>
      <c r="I10657" s="142"/>
      <c r="J10657" s="143"/>
      <c r="K10657" s="144"/>
      <c r="L10657" s="144"/>
      <c r="M10657" s="144"/>
      <c r="N10657" s="144"/>
      <c r="O10657" s="143"/>
      <c r="P10657" s="143"/>
      <c r="Q10657" s="143"/>
      <c r="R10657" s="139"/>
      <c r="S10657" s="139"/>
      <c r="T10657" s="138"/>
      <c r="U10657" s="6"/>
      <c r="V10657" s="8"/>
      <c r="W10657" s="8"/>
      <c r="X10657" s="60"/>
    </row>
    <row r="10658" spans="1:27" ht="7.5" customHeight="1" outlineLevel="5" x14ac:dyDescent="0.15">
      <c r="A10658" s="8"/>
      <c r="B10658" s="69"/>
      <c r="C10658" s="69"/>
      <c r="D10658" s="60"/>
      <c r="E10658" s="60"/>
      <c r="F10658" s="104"/>
      <c r="G10658" s="60"/>
      <c r="H10658" s="65"/>
      <c r="I10658" s="105"/>
      <c r="J10658" s="63"/>
      <c r="K10658" s="65"/>
      <c r="L10658" s="65"/>
      <c r="M10658" s="65"/>
      <c r="N10658" s="65"/>
      <c r="O10658" s="63"/>
      <c r="P10658" s="63"/>
      <c r="Q10658" s="63"/>
      <c r="R10658" s="60"/>
      <c r="S10658" s="60"/>
      <c r="T10658" s="69"/>
      <c r="U10658" s="8"/>
      <c r="X10658" s="60"/>
    </row>
    <row r="10659" spans="1:27" ht="11.25" outlineLevel="4" x14ac:dyDescent="0.2">
      <c r="A10659" s="4"/>
      <c r="B10659" s="120"/>
      <c r="C10659" s="121">
        <v>4</v>
      </c>
      <c r="D10659" s="122" t="s">
        <v>4557</v>
      </c>
      <c r="E10659" s="123" t="s">
        <v>4595</v>
      </c>
      <c r="F10659" s="124" t="s">
        <v>4596</v>
      </c>
      <c r="G10659" s="122" t="s">
        <v>724</v>
      </c>
      <c r="H10659" s="125">
        <v>28</v>
      </c>
      <c r="I10659" s="126">
        <v>0</v>
      </c>
      <c r="J10659" s="127">
        <f>H10659*I10659</f>
        <v>0</v>
      </c>
      <c r="K10659" s="125"/>
      <c r="L10659" s="125">
        <f>H10659*K10659</f>
        <v>0</v>
      </c>
      <c r="M10659" s="125"/>
      <c r="N10659" s="125">
        <f>H10659*M10659</f>
        <v>0</v>
      </c>
      <c r="O10659" s="127">
        <v>15</v>
      </c>
      <c r="P10659" s="127">
        <f>J10659*(O10659/100)</f>
        <v>0</v>
      </c>
      <c r="Q10659" s="127">
        <f>J10659+P10659</f>
        <v>0</v>
      </c>
      <c r="R10659" s="128"/>
      <c r="S10659" s="128" t="s">
        <v>776</v>
      </c>
      <c r="T10659" s="129">
        <v>1</v>
      </c>
      <c r="U10659" s="8"/>
      <c r="V10659" s="8"/>
      <c r="W10659" s="8"/>
      <c r="X10659" s="60"/>
    </row>
    <row r="10660" spans="1:27" ht="9.75" outlineLevel="5" x14ac:dyDescent="0.2">
      <c r="A10660" s="130"/>
      <c r="B10660" s="131"/>
      <c r="C10660" s="131"/>
      <c r="D10660" s="132"/>
      <c r="E10660" s="136" t="s">
        <v>0</v>
      </c>
      <c r="F10660" s="159" t="s">
        <v>763</v>
      </c>
      <c r="G10660" s="159"/>
      <c r="H10660" s="160"/>
      <c r="I10660" s="161"/>
      <c r="J10660" s="162"/>
      <c r="K10660" s="134"/>
      <c r="L10660" s="134"/>
      <c r="M10660" s="134"/>
      <c r="N10660" s="134"/>
      <c r="O10660" s="135"/>
      <c r="P10660" s="135"/>
      <c r="Q10660" s="135"/>
      <c r="R10660" s="132"/>
      <c r="S10660" s="132"/>
      <c r="T10660" s="131"/>
      <c r="U10660" s="6"/>
      <c r="V10660" s="8"/>
      <c r="W10660" s="8"/>
      <c r="X10660" s="133" t="str">
        <f>F10660</f>
        <v>---</v>
      </c>
      <c r="Y10660" s="9"/>
      <c r="AA10660" s="11"/>
    </row>
    <row r="10661" spans="1:27" ht="7.5" customHeight="1" outlineLevel="5" x14ac:dyDescent="0.15">
      <c r="B10661" s="69"/>
      <c r="C10661" s="69"/>
      <c r="D10661" s="60"/>
      <c r="E10661" s="60"/>
      <c r="F10661" s="61"/>
      <c r="G10661" s="60"/>
      <c r="H10661" s="65"/>
      <c r="I10661" s="105"/>
      <c r="J10661" s="63"/>
      <c r="K10661" s="65"/>
      <c r="L10661" s="65"/>
      <c r="M10661" s="65"/>
      <c r="N10661" s="65"/>
      <c r="O10661" s="63"/>
      <c r="P10661" s="63"/>
      <c r="Q10661" s="63"/>
      <c r="R10661" s="60"/>
      <c r="S10661" s="60"/>
      <c r="T10661" s="69"/>
      <c r="U10661" s="8"/>
      <c r="X10661" s="60"/>
    </row>
    <row r="10662" spans="1:27" ht="11.25" outlineLevel="5" x14ac:dyDescent="0.2">
      <c r="A10662" s="137"/>
      <c r="B10662" s="138"/>
      <c r="C10662" s="138"/>
      <c r="D10662" s="139"/>
      <c r="E10662" s="145" t="s">
        <v>1</v>
      </c>
      <c r="F10662" s="140" t="s">
        <v>4597</v>
      </c>
      <c r="G10662" s="139"/>
      <c r="H10662" s="141">
        <v>14</v>
      </c>
      <c r="I10662" s="142"/>
      <c r="J10662" s="143"/>
      <c r="K10662" s="144"/>
      <c r="L10662" s="144"/>
      <c r="M10662" s="144"/>
      <c r="N10662" s="144"/>
      <c r="O10662" s="143"/>
      <c r="P10662" s="143"/>
      <c r="Q10662" s="143"/>
      <c r="R10662" s="139"/>
      <c r="S10662" s="139"/>
      <c r="T10662" s="138"/>
      <c r="U10662" s="6"/>
      <c r="V10662" s="8"/>
      <c r="W10662" s="8"/>
      <c r="X10662" s="60"/>
    </row>
    <row r="10663" spans="1:27" ht="11.25" outlineLevel="5" x14ac:dyDescent="0.2">
      <c r="A10663" s="137"/>
      <c r="B10663" s="138"/>
      <c r="C10663" s="138"/>
      <c r="D10663" s="139"/>
      <c r="E10663" s="145"/>
      <c r="F10663" s="140" t="s">
        <v>4598</v>
      </c>
      <c r="G10663" s="139"/>
      <c r="H10663" s="141">
        <v>14</v>
      </c>
      <c r="I10663" s="142"/>
      <c r="J10663" s="143"/>
      <c r="K10663" s="144"/>
      <c r="L10663" s="144"/>
      <c r="M10663" s="144"/>
      <c r="N10663" s="144"/>
      <c r="O10663" s="143"/>
      <c r="P10663" s="143"/>
      <c r="Q10663" s="143"/>
      <c r="R10663" s="139"/>
      <c r="S10663" s="139"/>
      <c r="T10663" s="138"/>
      <c r="U10663" s="6"/>
      <c r="V10663" s="8"/>
      <c r="W10663" s="8"/>
      <c r="X10663" s="60"/>
    </row>
    <row r="10664" spans="1:27" ht="7.5" customHeight="1" outlineLevel="5" x14ac:dyDescent="0.15">
      <c r="A10664" s="8"/>
      <c r="B10664" s="69"/>
      <c r="C10664" s="69"/>
      <c r="D10664" s="60"/>
      <c r="E10664" s="60"/>
      <c r="F10664" s="104"/>
      <c r="G10664" s="60"/>
      <c r="H10664" s="65"/>
      <c r="I10664" s="105"/>
      <c r="J10664" s="63"/>
      <c r="K10664" s="65"/>
      <c r="L10664" s="65"/>
      <c r="M10664" s="65"/>
      <c r="N10664" s="65"/>
      <c r="O10664" s="63"/>
      <c r="P10664" s="63"/>
      <c r="Q10664" s="63"/>
      <c r="R10664" s="60"/>
      <c r="S10664" s="60"/>
      <c r="T10664" s="69"/>
      <c r="U10664" s="8"/>
      <c r="X10664" s="60"/>
    </row>
    <row r="10665" spans="1:27" ht="11.25" outlineLevel="4" x14ac:dyDescent="0.2">
      <c r="A10665" s="4"/>
      <c r="B10665" s="120"/>
      <c r="C10665" s="121">
        <v>5</v>
      </c>
      <c r="D10665" s="122" t="s">
        <v>534</v>
      </c>
      <c r="E10665" s="123" t="s">
        <v>4599</v>
      </c>
      <c r="F10665" s="124" t="s">
        <v>4600</v>
      </c>
      <c r="G10665" s="122" t="s">
        <v>752</v>
      </c>
      <c r="H10665" s="125">
        <v>1159</v>
      </c>
      <c r="I10665" s="126">
        <v>0</v>
      </c>
      <c r="J10665" s="127">
        <f>H10665*I10665</f>
        <v>0</v>
      </c>
      <c r="K10665" s="125"/>
      <c r="L10665" s="125">
        <f>H10665*K10665</f>
        <v>0</v>
      </c>
      <c r="M10665" s="125"/>
      <c r="N10665" s="125">
        <f>H10665*M10665</f>
        <v>0</v>
      </c>
      <c r="O10665" s="127">
        <v>15</v>
      </c>
      <c r="P10665" s="127">
        <f>J10665*(O10665/100)</f>
        <v>0</v>
      </c>
      <c r="Q10665" s="127">
        <f>J10665+P10665</f>
        <v>0</v>
      </c>
      <c r="R10665" s="128"/>
      <c r="S10665" s="128" t="s">
        <v>538</v>
      </c>
      <c r="T10665" s="129">
        <v>1</v>
      </c>
      <c r="U10665" s="8"/>
      <c r="V10665" s="8"/>
      <c r="W10665" s="8"/>
      <c r="X10665" s="60"/>
    </row>
    <row r="10666" spans="1:27" ht="9.75" outlineLevel="5" x14ac:dyDescent="0.2">
      <c r="A10666" s="130"/>
      <c r="B10666" s="131"/>
      <c r="C10666" s="131"/>
      <c r="D10666" s="132"/>
      <c r="E10666" s="136" t="s">
        <v>0</v>
      </c>
      <c r="F10666" s="159" t="s">
        <v>4601</v>
      </c>
      <c r="G10666" s="159"/>
      <c r="H10666" s="160"/>
      <c r="I10666" s="161"/>
      <c r="J10666" s="162"/>
      <c r="K10666" s="134"/>
      <c r="L10666" s="134"/>
      <c r="M10666" s="134"/>
      <c r="N10666" s="134"/>
      <c r="O10666" s="135"/>
      <c r="P10666" s="135"/>
      <c r="Q10666" s="135"/>
      <c r="R10666" s="132"/>
      <c r="S10666" s="132"/>
      <c r="T10666" s="131"/>
      <c r="U10666" s="6"/>
      <c r="V10666" s="8"/>
      <c r="W10666" s="8"/>
      <c r="X10666" s="133" t="str">
        <f>F10666</f>
        <v>Montáž vodovodního potrubí z plastů v otevřeném výkopu z polyetylenu PE 100 svařovaných elektrotvarovkou SDR 11/PN16 D 40 x 3,7 mm</v>
      </c>
      <c r="Y10666" s="9"/>
      <c r="AA10666" s="11"/>
    </row>
    <row r="10667" spans="1:27" ht="7.5" customHeight="1" outlineLevel="5" x14ac:dyDescent="0.15">
      <c r="B10667" s="69"/>
      <c r="C10667" s="69"/>
      <c r="D10667" s="60"/>
      <c r="E10667" s="60"/>
      <c r="F10667" s="61"/>
      <c r="G10667" s="60"/>
      <c r="H10667" s="65"/>
      <c r="I10667" s="105"/>
      <c r="J10667" s="63"/>
      <c r="K10667" s="65"/>
      <c r="L10667" s="65"/>
      <c r="M10667" s="65"/>
      <c r="N10667" s="65"/>
      <c r="O10667" s="63"/>
      <c r="P10667" s="63"/>
      <c r="Q10667" s="63"/>
      <c r="R10667" s="60"/>
      <c r="S10667" s="60"/>
      <c r="T10667" s="69"/>
      <c r="U10667" s="8"/>
      <c r="X10667" s="60"/>
    </row>
    <row r="10668" spans="1:27" ht="11.25" outlineLevel="5" x14ac:dyDescent="0.2">
      <c r="A10668" s="137"/>
      <c r="B10668" s="138"/>
      <c r="C10668" s="138"/>
      <c r="D10668" s="139"/>
      <c r="E10668" s="145" t="s">
        <v>1</v>
      </c>
      <c r="F10668" s="140" t="s">
        <v>4602</v>
      </c>
      <c r="G10668" s="139"/>
      <c r="H10668" s="141">
        <v>676</v>
      </c>
      <c r="I10668" s="142"/>
      <c r="J10668" s="143"/>
      <c r="K10668" s="144"/>
      <c r="L10668" s="144"/>
      <c r="M10668" s="144"/>
      <c r="N10668" s="144"/>
      <c r="O10668" s="143"/>
      <c r="P10668" s="143"/>
      <c r="Q10668" s="143"/>
      <c r="R10668" s="139"/>
      <c r="S10668" s="139"/>
      <c r="T10668" s="138"/>
      <c r="U10668" s="6"/>
      <c r="V10668" s="8"/>
      <c r="W10668" s="8"/>
      <c r="X10668" s="60"/>
    </row>
    <row r="10669" spans="1:27" ht="11.25" outlineLevel="5" x14ac:dyDescent="0.2">
      <c r="A10669" s="137"/>
      <c r="B10669" s="138"/>
      <c r="C10669" s="138"/>
      <c r="D10669" s="139"/>
      <c r="E10669" s="145"/>
      <c r="F10669" s="140" t="s">
        <v>4603</v>
      </c>
      <c r="G10669" s="139"/>
      <c r="H10669" s="141">
        <v>483</v>
      </c>
      <c r="I10669" s="142"/>
      <c r="J10669" s="143"/>
      <c r="K10669" s="144"/>
      <c r="L10669" s="144"/>
      <c r="M10669" s="144"/>
      <c r="N10669" s="144"/>
      <c r="O10669" s="143"/>
      <c r="P10669" s="143"/>
      <c r="Q10669" s="143"/>
      <c r="R10669" s="139"/>
      <c r="S10669" s="139"/>
      <c r="T10669" s="138"/>
      <c r="U10669" s="6"/>
      <c r="V10669" s="8"/>
      <c r="W10669" s="8"/>
      <c r="X10669" s="60"/>
    </row>
    <row r="10670" spans="1:27" ht="7.5" customHeight="1" outlineLevel="5" x14ac:dyDescent="0.15">
      <c r="A10670" s="8"/>
      <c r="B10670" s="69"/>
      <c r="C10670" s="69"/>
      <c r="D10670" s="60"/>
      <c r="E10670" s="60"/>
      <c r="F10670" s="104"/>
      <c r="G10670" s="60"/>
      <c r="H10670" s="65"/>
      <c r="I10670" s="105"/>
      <c r="J10670" s="63"/>
      <c r="K10670" s="65"/>
      <c r="L10670" s="65"/>
      <c r="M10670" s="65"/>
      <c r="N10670" s="65"/>
      <c r="O10670" s="63"/>
      <c r="P10670" s="63"/>
      <c r="Q10670" s="63"/>
      <c r="R10670" s="60"/>
      <c r="S10670" s="60"/>
      <c r="T10670" s="69"/>
      <c r="U10670" s="8"/>
      <c r="X10670" s="60"/>
    </row>
    <row r="10671" spans="1:27" ht="11.25" outlineLevel="4" x14ac:dyDescent="0.2">
      <c r="A10671" s="4"/>
      <c r="B10671" s="120"/>
      <c r="C10671" s="121">
        <v>6</v>
      </c>
      <c r="D10671" s="122" t="s">
        <v>760</v>
      </c>
      <c r="E10671" s="123" t="s">
        <v>4604</v>
      </c>
      <c r="F10671" s="124" t="s">
        <v>4605</v>
      </c>
      <c r="G10671" s="122" t="s">
        <v>752</v>
      </c>
      <c r="H10671" s="125">
        <v>1176.385</v>
      </c>
      <c r="I10671" s="126">
        <v>0</v>
      </c>
      <c r="J10671" s="127">
        <f>H10671*I10671</f>
        <v>0</v>
      </c>
      <c r="K10671" s="125">
        <v>4.2000000000000002E-4</v>
      </c>
      <c r="L10671" s="125">
        <f>H10671*K10671</f>
        <v>0.49408170000000001</v>
      </c>
      <c r="M10671" s="125"/>
      <c r="N10671" s="125">
        <f>H10671*M10671</f>
        <v>0</v>
      </c>
      <c r="O10671" s="127">
        <v>15</v>
      </c>
      <c r="P10671" s="127">
        <f>J10671*(O10671/100)</f>
        <v>0</v>
      </c>
      <c r="Q10671" s="127">
        <f>J10671+P10671</f>
        <v>0</v>
      </c>
      <c r="R10671" s="128"/>
      <c r="S10671" s="128" t="s">
        <v>538</v>
      </c>
      <c r="T10671" s="129">
        <v>1</v>
      </c>
      <c r="U10671" s="8"/>
      <c r="V10671" s="8"/>
      <c r="W10671" s="8"/>
      <c r="X10671" s="60"/>
    </row>
    <row r="10672" spans="1:27" ht="9.75" outlineLevel="5" x14ac:dyDescent="0.2">
      <c r="A10672" s="130"/>
      <c r="B10672" s="131"/>
      <c r="C10672" s="131"/>
      <c r="D10672" s="132"/>
      <c r="E10672" s="136" t="s">
        <v>0</v>
      </c>
      <c r="F10672" s="159" t="s">
        <v>763</v>
      </c>
      <c r="G10672" s="159"/>
      <c r="H10672" s="160"/>
      <c r="I10672" s="161"/>
      <c r="J10672" s="162"/>
      <c r="K10672" s="134"/>
      <c r="L10672" s="134"/>
      <c r="M10672" s="134"/>
      <c r="N10672" s="134"/>
      <c r="O10672" s="135"/>
      <c r="P10672" s="135"/>
      <c r="Q10672" s="135"/>
      <c r="R10672" s="132"/>
      <c r="S10672" s="132"/>
      <c r="T10672" s="131"/>
      <c r="U10672" s="6"/>
      <c r="V10672" s="8"/>
      <c r="W10672" s="8"/>
      <c r="X10672" s="133" t="str">
        <f>F10672</f>
        <v>---</v>
      </c>
      <c r="Y10672" s="9"/>
      <c r="AA10672" s="11"/>
    </row>
    <row r="10673" spans="1:27" ht="7.5" customHeight="1" outlineLevel="5" x14ac:dyDescent="0.15">
      <c r="B10673" s="69"/>
      <c r="C10673" s="69"/>
      <c r="D10673" s="60"/>
      <c r="E10673" s="60"/>
      <c r="F10673" s="61"/>
      <c r="G10673" s="60"/>
      <c r="H10673" s="65"/>
      <c r="I10673" s="105"/>
      <c r="J10673" s="63"/>
      <c r="K10673" s="65"/>
      <c r="L10673" s="65"/>
      <c r="M10673" s="65"/>
      <c r="N10673" s="65"/>
      <c r="O10673" s="63"/>
      <c r="P10673" s="63"/>
      <c r="Q10673" s="63"/>
      <c r="R10673" s="60"/>
      <c r="S10673" s="60"/>
      <c r="T10673" s="69"/>
      <c r="U10673" s="8"/>
      <c r="X10673" s="60"/>
    </row>
    <row r="10674" spans="1:27" ht="11.25" outlineLevel="5" x14ac:dyDescent="0.2">
      <c r="A10674" s="137"/>
      <c r="B10674" s="138"/>
      <c r="C10674" s="138"/>
      <c r="D10674" s="139"/>
      <c r="E10674" s="145" t="s">
        <v>1</v>
      </c>
      <c r="F10674" s="140" t="s">
        <v>4606</v>
      </c>
      <c r="G10674" s="139"/>
      <c r="H10674" s="141">
        <v>686.14</v>
      </c>
      <c r="I10674" s="142"/>
      <c r="J10674" s="143"/>
      <c r="K10674" s="144"/>
      <c r="L10674" s="144"/>
      <c r="M10674" s="144"/>
      <c r="N10674" s="144"/>
      <c r="O10674" s="143"/>
      <c r="P10674" s="143"/>
      <c r="Q10674" s="143"/>
      <c r="R10674" s="139"/>
      <c r="S10674" s="139"/>
      <c r="T10674" s="138"/>
      <c r="U10674" s="6"/>
      <c r="V10674" s="8"/>
      <c r="W10674" s="8"/>
      <c r="X10674" s="60"/>
    </row>
    <row r="10675" spans="1:27" ht="11.25" outlineLevel="5" x14ac:dyDescent="0.2">
      <c r="A10675" s="137"/>
      <c r="B10675" s="138"/>
      <c r="C10675" s="138"/>
      <c r="D10675" s="139"/>
      <c r="E10675" s="145"/>
      <c r="F10675" s="140" t="s">
        <v>4607</v>
      </c>
      <c r="G10675" s="139"/>
      <c r="H10675" s="141">
        <v>490.245</v>
      </c>
      <c r="I10675" s="142"/>
      <c r="J10675" s="143"/>
      <c r="K10675" s="144"/>
      <c r="L10675" s="144"/>
      <c r="M10675" s="144"/>
      <c r="N10675" s="144"/>
      <c r="O10675" s="143"/>
      <c r="P10675" s="143"/>
      <c r="Q10675" s="143"/>
      <c r="R10675" s="139"/>
      <c r="S10675" s="139"/>
      <c r="T10675" s="138"/>
      <c r="U10675" s="6"/>
      <c r="V10675" s="8"/>
      <c r="W10675" s="8"/>
      <c r="X10675" s="60"/>
    </row>
    <row r="10676" spans="1:27" ht="7.5" customHeight="1" outlineLevel="5" x14ac:dyDescent="0.15">
      <c r="A10676" s="8"/>
      <c r="B10676" s="69"/>
      <c r="C10676" s="69"/>
      <c r="D10676" s="60"/>
      <c r="E10676" s="60"/>
      <c r="F10676" s="104"/>
      <c r="G10676" s="60"/>
      <c r="H10676" s="65"/>
      <c r="I10676" s="105"/>
      <c r="J10676" s="63"/>
      <c r="K10676" s="65"/>
      <c r="L10676" s="65"/>
      <c r="M10676" s="65"/>
      <c r="N10676" s="65"/>
      <c r="O10676" s="63"/>
      <c r="P10676" s="63"/>
      <c r="Q10676" s="63"/>
      <c r="R10676" s="60"/>
      <c r="S10676" s="60"/>
      <c r="T10676" s="69"/>
      <c r="U10676" s="8"/>
      <c r="X10676" s="60"/>
    </row>
    <row r="10677" spans="1:27" ht="11.25" outlineLevel="4" x14ac:dyDescent="0.2">
      <c r="A10677" s="4"/>
      <c r="B10677" s="120"/>
      <c r="C10677" s="121">
        <v>7</v>
      </c>
      <c r="D10677" s="122" t="s">
        <v>534</v>
      </c>
      <c r="E10677" s="123" t="s">
        <v>4608</v>
      </c>
      <c r="F10677" s="124" t="s">
        <v>4609</v>
      </c>
      <c r="G10677" s="122" t="s">
        <v>724</v>
      </c>
      <c r="H10677" s="125">
        <v>118</v>
      </c>
      <c r="I10677" s="126">
        <v>0</v>
      </c>
      <c r="J10677" s="127">
        <f>H10677*I10677</f>
        <v>0</v>
      </c>
      <c r="K10677" s="125"/>
      <c r="L10677" s="125">
        <f>H10677*K10677</f>
        <v>0</v>
      </c>
      <c r="M10677" s="125"/>
      <c r="N10677" s="125">
        <f>H10677*M10677</f>
        <v>0</v>
      </c>
      <c r="O10677" s="127">
        <v>15</v>
      </c>
      <c r="P10677" s="127">
        <f>J10677*(O10677/100)</f>
        <v>0</v>
      </c>
      <c r="Q10677" s="127">
        <f>J10677+P10677</f>
        <v>0</v>
      </c>
      <c r="R10677" s="128"/>
      <c r="S10677" s="128" t="s">
        <v>538</v>
      </c>
      <c r="T10677" s="129">
        <v>1</v>
      </c>
      <c r="U10677" s="8"/>
      <c r="V10677" s="8"/>
      <c r="W10677" s="8"/>
      <c r="X10677" s="60"/>
    </row>
    <row r="10678" spans="1:27" ht="9.75" outlineLevel="5" x14ac:dyDescent="0.2">
      <c r="A10678" s="130"/>
      <c r="B10678" s="131"/>
      <c r="C10678" s="131"/>
      <c r="D10678" s="132"/>
      <c r="E10678" s="136" t="s">
        <v>0</v>
      </c>
      <c r="F10678" s="159" t="s">
        <v>4610</v>
      </c>
      <c r="G10678" s="159"/>
      <c r="H10678" s="160"/>
      <c r="I10678" s="161"/>
      <c r="J10678" s="162"/>
      <c r="K10678" s="134"/>
      <c r="L10678" s="134"/>
      <c r="M10678" s="134"/>
      <c r="N10678" s="134"/>
      <c r="O10678" s="135"/>
      <c r="P10678" s="135"/>
      <c r="Q10678" s="135"/>
      <c r="R10678" s="132"/>
      <c r="S10678" s="132"/>
      <c r="T10678" s="131"/>
      <c r="U10678" s="6"/>
      <c r="V10678" s="8"/>
      <c r="W10678" s="8"/>
      <c r="X10678" s="133" t="str">
        <f>F10678</f>
        <v>Montáž tvarovek na vodovodním plastovém potrubí z polyetylenu PE 100 elektrotvarovek SDR 11/PN16 spojek, oblouků nebo redukcí d 40</v>
      </c>
      <c r="Y10678" s="9"/>
      <c r="AA10678" s="11"/>
    </row>
    <row r="10679" spans="1:27" ht="7.5" customHeight="1" outlineLevel="5" x14ac:dyDescent="0.15">
      <c r="B10679" s="69"/>
      <c r="C10679" s="69"/>
      <c r="D10679" s="60"/>
      <c r="E10679" s="60"/>
      <c r="F10679" s="61"/>
      <c r="G10679" s="60"/>
      <c r="H10679" s="65"/>
      <c r="I10679" s="105"/>
      <c r="J10679" s="63"/>
      <c r="K10679" s="65"/>
      <c r="L10679" s="65"/>
      <c r="M10679" s="65"/>
      <c r="N10679" s="65"/>
      <c r="O10679" s="63"/>
      <c r="P10679" s="63"/>
      <c r="Q10679" s="63"/>
      <c r="R10679" s="60"/>
      <c r="S10679" s="60"/>
      <c r="T10679" s="69"/>
      <c r="U10679" s="8"/>
      <c r="X10679" s="60"/>
    </row>
    <row r="10680" spans="1:27" ht="11.25" outlineLevel="5" x14ac:dyDescent="0.2">
      <c r="A10680" s="137"/>
      <c r="B10680" s="138"/>
      <c r="C10680" s="138"/>
      <c r="D10680" s="139"/>
      <c r="E10680" s="145" t="s">
        <v>1</v>
      </c>
      <c r="F10680" s="140" t="s">
        <v>4611</v>
      </c>
      <c r="G10680" s="139"/>
      <c r="H10680" s="141">
        <v>68</v>
      </c>
      <c r="I10680" s="142"/>
      <c r="J10680" s="143"/>
      <c r="K10680" s="144"/>
      <c r="L10680" s="144"/>
      <c r="M10680" s="144"/>
      <c r="N10680" s="144"/>
      <c r="O10680" s="143"/>
      <c r="P10680" s="143"/>
      <c r="Q10680" s="143"/>
      <c r="R10680" s="139"/>
      <c r="S10680" s="139"/>
      <c r="T10680" s="138"/>
      <c r="U10680" s="6"/>
      <c r="V10680" s="8"/>
      <c r="W10680" s="8"/>
      <c r="X10680" s="60"/>
    </row>
    <row r="10681" spans="1:27" ht="11.25" outlineLevel="5" x14ac:dyDescent="0.2">
      <c r="A10681" s="137"/>
      <c r="B10681" s="138"/>
      <c r="C10681" s="138"/>
      <c r="D10681" s="139"/>
      <c r="E10681" s="145"/>
      <c r="F10681" s="140" t="s">
        <v>4612</v>
      </c>
      <c r="G10681" s="139"/>
      <c r="H10681" s="141">
        <v>50</v>
      </c>
      <c r="I10681" s="142"/>
      <c r="J10681" s="143"/>
      <c r="K10681" s="144"/>
      <c r="L10681" s="144"/>
      <c r="M10681" s="144"/>
      <c r="N10681" s="144"/>
      <c r="O10681" s="143"/>
      <c r="P10681" s="143"/>
      <c r="Q10681" s="143"/>
      <c r="R10681" s="139"/>
      <c r="S10681" s="139"/>
      <c r="T10681" s="138"/>
      <c r="U10681" s="6"/>
      <c r="V10681" s="8"/>
      <c r="W10681" s="8"/>
      <c r="X10681" s="60"/>
    </row>
    <row r="10682" spans="1:27" ht="7.5" customHeight="1" outlineLevel="5" x14ac:dyDescent="0.15">
      <c r="A10682" s="8"/>
      <c r="B10682" s="69"/>
      <c r="C10682" s="69"/>
      <c r="D10682" s="60"/>
      <c r="E10682" s="60"/>
      <c r="F10682" s="104"/>
      <c r="G10682" s="60"/>
      <c r="H10682" s="65"/>
      <c r="I10682" s="105"/>
      <c r="J10682" s="63"/>
      <c r="K10682" s="65"/>
      <c r="L10682" s="65"/>
      <c r="M10682" s="65"/>
      <c r="N10682" s="65"/>
      <c r="O10682" s="63"/>
      <c r="P10682" s="63"/>
      <c r="Q10682" s="63"/>
      <c r="R10682" s="60"/>
      <c r="S10682" s="60"/>
      <c r="T10682" s="69"/>
      <c r="U10682" s="8"/>
      <c r="X10682" s="60"/>
    </row>
    <row r="10683" spans="1:27" ht="11.25" outlineLevel="4" x14ac:dyDescent="0.2">
      <c r="A10683" s="4"/>
      <c r="B10683" s="120"/>
      <c r="C10683" s="121">
        <v>8</v>
      </c>
      <c r="D10683" s="122" t="s">
        <v>760</v>
      </c>
      <c r="E10683" s="123" t="s">
        <v>4613</v>
      </c>
      <c r="F10683" s="124" t="s">
        <v>4614</v>
      </c>
      <c r="G10683" s="122" t="s">
        <v>724</v>
      </c>
      <c r="H10683" s="125">
        <v>118</v>
      </c>
      <c r="I10683" s="126">
        <v>0</v>
      </c>
      <c r="J10683" s="127">
        <f>H10683*I10683</f>
        <v>0</v>
      </c>
      <c r="K10683" s="125">
        <v>1E-4</v>
      </c>
      <c r="L10683" s="125">
        <f>H10683*K10683</f>
        <v>1.18E-2</v>
      </c>
      <c r="M10683" s="125"/>
      <c r="N10683" s="125">
        <f>H10683*M10683</f>
        <v>0</v>
      </c>
      <c r="O10683" s="127">
        <v>15</v>
      </c>
      <c r="P10683" s="127">
        <f>J10683*(O10683/100)</f>
        <v>0</v>
      </c>
      <c r="Q10683" s="127">
        <f>J10683+P10683</f>
        <v>0</v>
      </c>
      <c r="R10683" s="128"/>
      <c r="S10683" s="128" t="s">
        <v>538</v>
      </c>
      <c r="T10683" s="129">
        <v>1</v>
      </c>
      <c r="U10683" s="8"/>
      <c r="V10683" s="8"/>
      <c r="W10683" s="8"/>
      <c r="X10683" s="60"/>
    </row>
    <row r="10684" spans="1:27" ht="9.75" outlineLevel="5" x14ac:dyDescent="0.2">
      <c r="A10684" s="130"/>
      <c r="B10684" s="131"/>
      <c r="C10684" s="131"/>
      <c r="D10684" s="132"/>
      <c r="E10684" s="136" t="s">
        <v>0</v>
      </c>
      <c r="F10684" s="159" t="s">
        <v>763</v>
      </c>
      <c r="G10684" s="159"/>
      <c r="H10684" s="160"/>
      <c r="I10684" s="161"/>
      <c r="J10684" s="162"/>
      <c r="K10684" s="134"/>
      <c r="L10684" s="134"/>
      <c r="M10684" s="134"/>
      <c r="N10684" s="134"/>
      <c r="O10684" s="135"/>
      <c r="P10684" s="135"/>
      <c r="Q10684" s="135"/>
      <c r="R10684" s="132"/>
      <c r="S10684" s="132"/>
      <c r="T10684" s="131"/>
      <c r="U10684" s="6"/>
      <c r="V10684" s="8"/>
      <c r="W10684" s="8"/>
      <c r="X10684" s="133" t="str">
        <f>F10684</f>
        <v>---</v>
      </c>
      <c r="Y10684" s="9"/>
      <c r="AA10684" s="11"/>
    </row>
    <row r="10685" spans="1:27" ht="7.5" customHeight="1" outlineLevel="5" x14ac:dyDescent="0.15">
      <c r="B10685" s="69"/>
      <c r="C10685" s="69"/>
      <c r="D10685" s="60"/>
      <c r="E10685" s="60"/>
      <c r="F10685" s="61"/>
      <c r="G10685" s="60"/>
      <c r="H10685" s="65"/>
      <c r="I10685" s="105"/>
      <c r="J10685" s="63"/>
      <c r="K10685" s="65"/>
      <c r="L10685" s="65"/>
      <c r="M10685" s="65"/>
      <c r="N10685" s="65"/>
      <c r="O10685" s="63"/>
      <c r="P10685" s="63"/>
      <c r="Q10685" s="63"/>
      <c r="R10685" s="60"/>
      <c r="S10685" s="60"/>
      <c r="T10685" s="69"/>
      <c r="U10685" s="8"/>
      <c r="X10685" s="60"/>
    </row>
    <row r="10686" spans="1:27" ht="11.25" outlineLevel="4" x14ac:dyDescent="0.2">
      <c r="A10686" s="4"/>
      <c r="B10686" s="120"/>
      <c r="C10686" s="121">
        <v>9</v>
      </c>
      <c r="D10686" s="122" t="s">
        <v>4557</v>
      </c>
      <c r="E10686" s="123" t="s">
        <v>4615</v>
      </c>
      <c r="F10686" s="124" t="s">
        <v>4616</v>
      </c>
      <c r="G10686" s="122" t="s">
        <v>724</v>
      </c>
      <c r="H10686" s="125">
        <v>2</v>
      </c>
      <c r="I10686" s="126">
        <v>0</v>
      </c>
      <c r="J10686" s="127">
        <f>H10686*I10686</f>
        <v>0</v>
      </c>
      <c r="K10686" s="125"/>
      <c r="L10686" s="125">
        <f>H10686*K10686</f>
        <v>0</v>
      </c>
      <c r="M10686" s="125"/>
      <c r="N10686" s="125">
        <f>H10686*M10686</f>
        <v>0</v>
      </c>
      <c r="O10686" s="127">
        <v>15</v>
      </c>
      <c r="P10686" s="127">
        <f>J10686*(O10686/100)</f>
        <v>0</v>
      </c>
      <c r="Q10686" s="127">
        <f>J10686+P10686</f>
        <v>0</v>
      </c>
      <c r="R10686" s="128"/>
      <c r="S10686" s="128" t="s">
        <v>776</v>
      </c>
      <c r="T10686" s="129">
        <v>1</v>
      </c>
      <c r="U10686" s="8"/>
      <c r="V10686" s="8"/>
      <c r="W10686" s="8"/>
      <c r="X10686" s="60"/>
    </row>
    <row r="10687" spans="1:27" ht="9.75" outlineLevel="5" x14ac:dyDescent="0.2">
      <c r="A10687" s="130"/>
      <c r="B10687" s="131"/>
      <c r="C10687" s="131"/>
      <c r="D10687" s="132"/>
      <c r="E10687" s="136" t="s">
        <v>0</v>
      </c>
      <c r="F10687" s="159" t="s">
        <v>763</v>
      </c>
      <c r="G10687" s="159"/>
      <c r="H10687" s="160"/>
      <c r="I10687" s="161"/>
      <c r="J10687" s="162"/>
      <c r="K10687" s="134"/>
      <c r="L10687" s="134"/>
      <c r="M10687" s="134"/>
      <c r="N10687" s="134"/>
      <c r="O10687" s="135"/>
      <c r="P10687" s="135"/>
      <c r="Q10687" s="135"/>
      <c r="R10687" s="132"/>
      <c r="S10687" s="132"/>
      <c r="T10687" s="131"/>
      <c r="U10687" s="6"/>
      <c r="V10687" s="8"/>
      <c r="W10687" s="8"/>
      <c r="X10687" s="133" t="str">
        <f>F10687</f>
        <v>---</v>
      </c>
      <c r="Y10687" s="9"/>
      <c r="AA10687" s="11"/>
    </row>
    <row r="10688" spans="1:27" ht="7.5" customHeight="1" outlineLevel="5" x14ac:dyDescent="0.15">
      <c r="B10688" s="69"/>
      <c r="C10688" s="69"/>
      <c r="D10688" s="60"/>
      <c r="E10688" s="60"/>
      <c r="F10688" s="61"/>
      <c r="G10688" s="60"/>
      <c r="H10688" s="65"/>
      <c r="I10688" s="105"/>
      <c r="J10688" s="63"/>
      <c r="K10688" s="65"/>
      <c r="L10688" s="65"/>
      <c r="M10688" s="65"/>
      <c r="N10688" s="65"/>
      <c r="O10688" s="63"/>
      <c r="P10688" s="63"/>
      <c r="Q10688" s="63"/>
      <c r="R10688" s="60"/>
      <c r="S10688" s="60"/>
      <c r="T10688" s="69"/>
      <c r="U10688" s="8"/>
      <c r="X10688" s="60"/>
    </row>
    <row r="10689" spans="1:27" ht="11.25" outlineLevel="5" x14ac:dyDescent="0.2">
      <c r="A10689" s="137"/>
      <c r="B10689" s="138"/>
      <c r="C10689" s="138"/>
      <c r="D10689" s="139"/>
      <c r="E10689" s="145" t="s">
        <v>1</v>
      </c>
      <c r="F10689" s="140" t="s">
        <v>4617</v>
      </c>
      <c r="G10689" s="139"/>
      <c r="H10689" s="141">
        <v>1</v>
      </c>
      <c r="I10689" s="142"/>
      <c r="J10689" s="143"/>
      <c r="K10689" s="144"/>
      <c r="L10689" s="144"/>
      <c r="M10689" s="144"/>
      <c r="N10689" s="144"/>
      <c r="O10689" s="143"/>
      <c r="P10689" s="143"/>
      <c r="Q10689" s="143"/>
      <c r="R10689" s="139"/>
      <c r="S10689" s="139"/>
      <c r="T10689" s="138"/>
      <c r="U10689" s="6"/>
      <c r="V10689" s="8"/>
      <c r="W10689" s="8"/>
      <c r="X10689" s="60"/>
    </row>
    <row r="10690" spans="1:27" ht="11.25" outlineLevel="5" x14ac:dyDescent="0.2">
      <c r="A10690" s="137"/>
      <c r="B10690" s="138"/>
      <c r="C10690" s="138"/>
      <c r="D10690" s="139"/>
      <c r="E10690" s="145"/>
      <c r="F10690" s="140" t="s">
        <v>4618</v>
      </c>
      <c r="G10690" s="139"/>
      <c r="H10690" s="141">
        <v>1</v>
      </c>
      <c r="I10690" s="142"/>
      <c r="J10690" s="143"/>
      <c r="K10690" s="144"/>
      <c r="L10690" s="144"/>
      <c r="M10690" s="144"/>
      <c r="N10690" s="144"/>
      <c r="O10690" s="143"/>
      <c r="P10690" s="143"/>
      <c r="Q10690" s="143"/>
      <c r="R10690" s="139"/>
      <c r="S10690" s="139"/>
      <c r="T10690" s="138"/>
      <c r="U10690" s="6"/>
      <c r="V10690" s="8"/>
      <c r="W10690" s="8"/>
      <c r="X10690" s="60"/>
    </row>
    <row r="10691" spans="1:27" ht="7.5" customHeight="1" outlineLevel="5" x14ac:dyDescent="0.15">
      <c r="A10691" s="8"/>
      <c r="B10691" s="69"/>
      <c r="C10691" s="69"/>
      <c r="D10691" s="60"/>
      <c r="E10691" s="60"/>
      <c r="F10691" s="104"/>
      <c r="G10691" s="60"/>
      <c r="H10691" s="65"/>
      <c r="I10691" s="105"/>
      <c r="J10691" s="63"/>
      <c r="K10691" s="65"/>
      <c r="L10691" s="65"/>
      <c r="M10691" s="65"/>
      <c r="N10691" s="65"/>
      <c r="O10691" s="63"/>
      <c r="P10691" s="63"/>
      <c r="Q10691" s="63"/>
      <c r="R10691" s="60"/>
      <c r="S10691" s="60"/>
      <c r="T10691" s="69"/>
      <c r="U10691" s="8"/>
      <c r="X10691" s="60"/>
    </row>
    <row r="10692" spans="1:27" ht="11.25" outlineLevel="4" x14ac:dyDescent="0.2">
      <c r="A10692" s="4"/>
      <c r="B10692" s="120"/>
      <c r="C10692" s="121">
        <v>10</v>
      </c>
      <c r="D10692" s="122" t="s">
        <v>4557</v>
      </c>
      <c r="E10692" s="123" t="s">
        <v>4619</v>
      </c>
      <c r="F10692" s="124" t="s">
        <v>4620</v>
      </c>
      <c r="G10692" s="122" t="s">
        <v>752</v>
      </c>
      <c r="H10692" s="125">
        <v>10</v>
      </c>
      <c r="I10692" s="126">
        <v>0</v>
      </c>
      <c r="J10692" s="127">
        <f>H10692*I10692</f>
        <v>0</v>
      </c>
      <c r="K10692" s="125"/>
      <c r="L10692" s="125">
        <f>H10692*K10692</f>
        <v>0</v>
      </c>
      <c r="M10692" s="125"/>
      <c r="N10692" s="125">
        <f>H10692*M10692</f>
        <v>0</v>
      </c>
      <c r="O10692" s="127">
        <v>15</v>
      </c>
      <c r="P10692" s="127">
        <f>J10692*(O10692/100)</f>
        <v>0</v>
      </c>
      <c r="Q10692" s="127">
        <f>J10692+P10692</f>
        <v>0</v>
      </c>
      <c r="R10692" s="128"/>
      <c r="S10692" s="128" t="s">
        <v>776</v>
      </c>
      <c r="T10692" s="129">
        <v>1</v>
      </c>
      <c r="U10692" s="8"/>
      <c r="V10692" s="8"/>
      <c r="W10692" s="8"/>
      <c r="X10692" s="60"/>
    </row>
    <row r="10693" spans="1:27" ht="9.75" outlineLevel="5" x14ac:dyDescent="0.2">
      <c r="A10693" s="130"/>
      <c r="B10693" s="131"/>
      <c r="C10693" s="131"/>
      <c r="D10693" s="132"/>
      <c r="E10693" s="136" t="s">
        <v>0</v>
      </c>
      <c r="F10693" s="159" t="s">
        <v>763</v>
      </c>
      <c r="G10693" s="159"/>
      <c r="H10693" s="160"/>
      <c r="I10693" s="161"/>
      <c r="J10693" s="162"/>
      <c r="K10693" s="134"/>
      <c r="L10693" s="134"/>
      <c r="M10693" s="134"/>
      <c r="N10693" s="134"/>
      <c r="O10693" s="135"/>
      <c r="P10693" s="135"/>
      <c r="Q10693" s="135"/>
      <c r="R10693" s="132"/>
      <c r="S10693" s="132"/>
      <c r="T10693" s="131"/>
      <c r="U10693" s="6"/>
      <c r="V10693" s="8"/>
      <c r="W10693" s="8"/>
      <c r="X10693" s="133" t="str">
        <f>F10693</f>
        <v>---</v>
      </c>
      <c r="Y10693" s="9"/>
      <c r="AA10693" s="11"/>
    </row>
    <row r="10694" spans="1:27" ht="7.5" customHeight="1" outlineLevel="5" x14ac:dyDescent="0.15">
      <c r="B10694" s="69"/>
      <c r="C10694" s="69"/>
      <c r="D10694" s="60"/>
      <c r="E10694" s="60"/>
      <c r="F10694" s="61"/>
      <c r="G10694" s="60"/>
      <c r="H10694" s="65"/>
      <c r="I10694" s="105"/>
      <c r="J10694" s="63"/>
      <c r="K10694" s="65"/>
      <c r="L10694" s="65"/>
      <c r="M10694" s="65"/>
      <c r="N10694" s="65"/>
      <c r="O10694" s="63"/>
      <c r="P10694" s="63"/>
      <c r="Q10694" s="63"/>
      <c r="R10694" s="60"/>
      <c r="S10694" s="60"/>
      <c r="T10694" s="69"/>
      <c r="U10694" s="8"/>
      <c r="X10694" s="60"/>
    </row>
    <row r="10695" spans="1:27" ht="11.25" outlineLevel="5" x14ac:dyDescent="0.2">
      <c r="A10695" s="137"/>
      <c r="B10695" s="138"/>
      <c r="C10695" s="138"/>
      <c r="D10695" s="139"/>
      <c r="E10695" s="145" t="s">
        <v>1</v>
      </c>
      <c r="F10695" s="140" t="s">
        <v>4621</v>
      </c>
      <c r="G10695" s="139"/>
      <c r="H10695" s="141">
        <v>5</v>
      </c>
      <c r="I10695" s="142"/>
      <c r="J10695" s="143"/>
      <c r="K10695" s="144"/>
      <c r="L10695" s="144"/>
      <c r="M10695" s="144"/>
      <c r="N10695" s="144"/>
      <c r="O10695" s="143"/>
      <c r="P10695" s="143"/>
      <c r="Q10695" s="143"/>
      <c r="R10695" s="139"/>
      <c r="S10695" s="139"/>
      <c r="T10695" s="138"/>
      <c r="U10695" s="6"/>
      <c r="V10695" s="8"/>
      <c r="W10695" s="8"/>
      <c r="X10695" s="60"/>
    </row>
    <row r="10696" spans="1:27" ht="11.25" outlineLevel="5" x14ac:dyDescent="0.2">
      <c r="A10696" s="137"/>
      <c r="B10696" s="138"/>
      <c r="C10696" s="138"/>
      <c r="D10696" s="139"/>
      <c r="E10696" s="145"/>
      <c r="F10696" s="140" t="s">
        <v>4622</v>
      </c>
      <c r="G10696" s="139"/>
      <c r="H10696" s="141">
        <v>5</v>
      </c>
      <c r="I10696" s="142"/>
      <c r="J10696" s="143"/>
      <c r="K10696" s="144"/>
      <c r="L10696" s="144"/>
      <c r="M10696" s="144"/>
      <c r="N10696" s="144"/>
      <c r="O10696" s="143"/>
      <c r="P10696" s="143"/>
      <c r="Q10696" s="143"/>
      <c r="R10696" s="139"/>
      <c r="S10696" s="139"/>
      <c r="T10696" s="138"/>
      <c r="U10696" s="6"/>
      <c r="V10696" s="8"/>
      <c r="W10696" s="8"/>
      <c r="X10696" s="60"/>
    </row>
    <row r="10697" spans="1:27" ht="7.5" customHeight="1" outlineLevel="5" x14ac:dyDescent="0.15">
      <c r="A10697" s="8"/>
      <c r="B10697" s="69"/>
      <c r="C10697" s="69"/>
      <c r="D10697" s="60"/>
      <c r="E10697" s="60"/>
      <c r="F10697" s="104"/>
      <c r="G10697" s="60"/>
      <c r="H10697" s="65"/>
      <c r="I10697" s="105"/>
      <c r="J10697" s="63"/>
      <c r="K10697" s="65"/>
      <c r="L10697" s="65"/>
      <c r="M10697" s="65"/>
      <c r="N10697" s="65"/>
      <c r="O10697" s="63"/>
      <c r="P10697" s="63"/>
      <c r="Q10697" s="63"/>
      <c r="R10697" s="60"/>
      <c r="S10697" s="60"/>
      <c r="T10697" s="69"/>
      <c r="U10697" s="8"/>
      <c r="X10697" s="60"/>
    </row>
    <row r="10698" spans="1:27" ht="11.25" outlineLevel="4" x14ac:dyDescent="0.2">
      <c r="A10698" s="4"/>
      <c r="B10698" s="120"/>
      <c r="C10698" s="121">
        <v>11</v>
      </c>
      <c r="D10698" s="122" t="s">
        <v>4557</v>
      </c>
      <c r="E10698" s="123" t="s">
        <v>4623</v>
      </c>
      <c r="F10698" s="124" t="s">
        <v>4624</v>
      </c>
      <c r="G10698" s="122" t="s">
        <v>752</v>
      </c>
      <c r="H10698" s="125">
        <v>10.15</v>
      </c>
      <c r="I10698" s="126">
        <v>0</v>
      </c>
      <c r="J10698" s="127">
        <f>H10698*I10698</f>
        <v>0</v>
      </c>
      <c r="K10698" s="125"/>
      <c r="L10698" s="125">
        <f>H10698*K10698</f>
        <v>0</v>
      </c>
      <c r="M10698" s="125"/>
      <c r="N10698" s="125">
        <f>H10698*M10698</f>
        <v>0</v>
      </c>
      <c r="O10698" s="127">
        <v>15</v>
      </c>
      <c r="P10698" s="127">
        <f>J10698*(O10698/100)</f>
        <v>0</v>
      </c>
      <c r="Q10698" s="127">
        <f>J10698+P10698</f>
        <v>0</v>
      </c>
      <c r="R10698" s="128"/>
      <c r="S10698" s="128" t="s">
        <v>776</v>
      </c>
      <c r="T10698" s="129">
        <v>1</v>
      </c>
      <c r="U10698" s="8"/>
      <c r="V10698" s="8"/>
      <c r="W10698" s="8"/>
      <c r="X10698" s="60"/>
    </row>
    <row r="10699" spans="1:27" ht="9.75" outlineLevel="5" x14ac:dyDescent="0.2">
      <c r="A10699" s="130"/>
      <c r="B10699" s="131"/>
      <c r="C10699" s="131"/>
      <c r="D10699" s="132"/>
      <c r="E10699" s="136" t="s">
        <v>0</v>
      </c>
      <c r="F10699" s="159" t="s">
        <v>763</v>
      </c>
      <c r="G10699" s="159"/>
      <c r="H10699" s="160"/>
      <c r="I10699" s="161"/>
      <c r="J10699" s="162"/>
      <c r="K10699" s="134"/>
      <c r="L10699" s="134"/>
      <c r="M10699" s="134"/>
      <c r="N10699" s="134"/>
      <c r="O10699" s="135"/>
      <c r="P10699" s="135"/>
      <c r="Q10699" s="135"/>
      <c r="R10699" s="132"/>
      <c r="S10699" s="132"/>
      <c r="T10699" s="131"/>
      <c r="U10699" s="6"/>
      <c r="V10699" s="8"/>
      <c r="W10699" s="8"/>
      <c r="X10699" s="133" t="str">
        <f>F10699</f>
        <v>---</v>
      </c>
      <c r="Y10699" s="9"/>
      <c r="AA10699" s="11"/>
    </row>
    <row r="10700" spans="1:27" ht="7.5" customHeight="1" outlineLevel="5" x14ac:dyDescent="0.15">
      <c r="B10700" s="69"/>
      <c r="C10700" s="69"/>
      <c r="D10700" s="60"/>
      <c r="E10700" s="60"/>
      <c r="F10700" s="61"/>
      <c r="G10700" s="60"/>
      <c r="H10700" s="65"/>
      <c r="I10700" s="105"/>
      <c r="J10700" s="63"/>
      <c r="K10700" s="65"/>
      <c r="L10700" s="65"/>
      <c r="M10700" s="65"/>
      <c r="N10700" s="65"/>
      <c r="O10700" s="63"/>
      <c r="P10700" s="63"/>
      <c r="Q10700" s="63"/>
      <c r="R10700" s="60"/>
      <c r="S10700" s="60"/>
      <c r="T10700" s="69"/>
      <c r="U10700" s="8"/>
      <c r="X10700" s="60"/>
    </row>
    <row r="10701" spans="1:27" ht="11.25" outlineLevel="5" x14ac:dyDescent="0.2">
      <c r="A10701" s="137"/>
      <c r="B10701" s="138"/>
      <c r="C10701" s="138"/>
      <c r="D10701" s="139"/>
      <c r="E10701" s="145" t="s">
        <v>1</v>
      </c>
      <c r="F10701" s="140" t="s">
        <v>4625</v>
      </c>
      <c r="G10701" s="139"/>
      <c r="H10701" s="141">
        <v>5.0750000000000002</v>
      </c>
      <c r="I10701" s="142"/>
      <c r="J10701" s="143"/>
      <c r="K10701" s="144"/>
      <c r="L10701" s="144"/>
      <c r="M10701" s="144"/>
      <c r="N10701" s="144"/>
      <c r="O10701" s="143"/>
      <c r="P10701" s="143"/>
      <c r="Q10701" s="143"/>
      <c r="R10701" s="139"/>
      <c r="S10701" s="139"/>
      <c r="T10701" s="138"/>
      <c r="U10701" s="6"/>
      <c r="V10701" s="8"/>
      <c r="W10701" s="8"/>
      <c r="X10701" s="60"/>
    </row>
    <row r="10702" spans="1:27" ht="11.25" outlineLevel="5" x14ac:dyDescent="0.2">
      <c r="A10702" s="137"/>
      <c r="B10702" s="138"/>
      <c r="C10702" s="138"/>
      <c r="D10702" s="139"/>
      <c r="E10702" s="145"/>
      <c r="F10702" s="140" t="s">
        <v>4626</v>
      </c>
      <c r="G10702" s="139"/>
      <c r="H10702" s="141">
        <v>5.0750000000000002</v>
      </c>
      <c r="I10702" s="142"/>
      <c r="J10702" s="143"/>
      <c r="K10702" s="144"/>
      <c r="L10702" s="144"/>
      <c r="M10702" s="144"/>
      <c r="N10702" s="144"/>
      <c r="O10702" s="143"/>
      <c r="P10702" s="143"/>
      <c r="Q10702" s="143"/>
      <c r="R10702" s="139"/>
      <c r="S10702" s="139"/>
      <c r="T10702" s="138"/>
      <c r="U10702" s="6"/>
      <c r="V10702" s="8"/>
      <c r="W10702" s="8"/>
      <c r="X10702" s="60"/>
    </row>
    <row r="10703" spans="1:27" ht="7.5" customHeight="1" outlineLevel="5" x14ac:dyDescent="0.15">
      <c r="A10703" s="8"/>
      <c r="B10703" s="69"/>
      <c r="C10703" s="69"/>
      <c r="D10703" s="60"/>
      <c r="E10703" s="60"/>
      <c r="F10703" s="104"/>
      <c r="G10703" s="60"/>
      <c r="H10703" s="65"/>
      <c r="I10703" s="105"/>
      <c r="J10703" s="63"/>
      <c r="K10703" s="65"/>
      <c r="L10703" s="65"/>
      <c r="M10703" s="65"/>
      <c r="N10703" s="65"/>
      <c r="O10703" s="63"/>
      <c r="P10703" s="63"/>
      <c r="Q10703" s="63"/>
      <c r="R10703" s="60"/>
      <c r="S10703" s="60"/>
      <c r="T10703" s="69"/>
      <c r="U10703" s="8"/>
      <c r="X10703" s="60"/>
    </row>
    <row r="10704" spans="1:27" ht="11.25" outlineLevel="4" x14ac:dyDescent="0.2">
      <c r="A10704" s="4"/>
      <c r="B10704" s="120"/>
      <c r="C10704" s="121">
        <v>12</v>
      </c>
      <c r="D10704" s="122" t="s">
        <v>534</v>
      </c>
      <c r="E10704" s="123" t="s">
        <v>4627</v>
      </c>
      <c r="F10704" s="124" t="s">
        <v>4628</v>
      </c>
      <c r="G10704" s="122" t="s">
        <v>724</v>
      </c>
      <c r="H10704" s="125">
        <v>4</v>
      </c>
      <c r="I10704" s="126">
        <v>0</v>
      </c>
      <c r="J10704" s="127">
        <f>H10704*I10704</f>
        <v>0</v>
      </c>
      <c r="K10704" s="125"/>
      <c r="L10704" s="125">
        <f>H10704*K10704</f>
        <v>0</v>
      </c>
      <c r="M10704" s="125"/>
      <c r="N10704" s="125">
        <f>H10704*M10704</f>
        <v>0</v>
      </c>
      <c r="O10704" s="127">
        <v>15</v>
      </c>
      <c r="P10704" s="127">
        <f>J10704*(O10704/100)</f>
        <v>0</v>
      </c>
      <c r="Q10704" s="127">
        <f>J10704+P10704</f>
        <v>0</v>
      </c>
      <c r="R10704" s="128"/>
      <c r="S10704" s="128" t="s">
        <v>538</v>
      </c>
      <c r="T10704" s="129">
        <v>1</v>
      </c>
      <c r="U10704" s="8"/>
      <c r="V10704" s="8"/>
      <c r="W10704" s="8"/>
      <c r="X10704" s="60"/>
    </row>
    <row r="10705" spans="1:27" ht="9.75" outlineLevel="5" x14ac:dyDescent="0.2">
      <c r="A10705" s="130"/>
      <c r="B10705" s="131"/>
      <c r="C10705" s="131"/>
      <c r="D10705" s="132"/>
      <c r="E10705" s="136" t="s">
        <v>0</v>
      </c>
      <c r="F10705" s="159" t="s">
        <v>4629</v>
      </c>
      <c r="G10705" s="159"/>
      <c r="H10705" s="160"/>
      <c r="I10705" s="161"/>
      <c r="J10705" s="162"/>
      <c r="K10705" s="134"/>
      <c r="L10705" s="134"/>
      <c r="M10705" s="134"/>
      <c r="N10705" s="134"/>
      <c r="O10705" s="135"/>
      <c r="P10705" s="135"/>
      <c r="Q10705" s="135"/>
      <c r="R10705" s="132"/>
      <c r="S10705" s="132"/>
      <c r="T10705" s="131"/>
      <c r="U10705" s="6"/>
      <c r="V10705" s="8"/>
      <c r="W10705" s="8"/>
      <c r="X10705" s="133" t="str">
        <f>F10705</f>
        <v>Montáž tvarovek na vodovodním plastovém potrubí z polyetylenu PE 100 elektrotvarovek SDR 11/PN16 spojek, oblouků nebo redukcí d 110</v>
      </c>
      <c r="Y10705" s="9"/>
      <c r="AA10705" s="11"/>
    </row>
    <row r="10706" spans="1:27" ht="7.5" customHeight="1" outlineLevel="5" x14ac:dyDescent="0.15">
      <c r="B10706" s="69"/>
      <c r="C10706" s="69"/>
      <c r="D10706" s="60"/>
      <c r="E10706" s="60"/>
      <c r="F10706" s="61"/>
      <c r="G10706" s="60"/>
      <c r="H10706" s="65"/>
      <c r="I10706" s="105"/>
      <c r="J10706" s="63"/>
      <c r="K10706" s="65"/>
      <c r="L10706" s="65"/>
      <c r="M10706" s="65"/>
      <c r="N10706" s="65"/>
      <c r="O10706" s="63"/>
      <c r="P10706" s="63"/>
      <c r="Q10706" s="63"/>
      <c r="R10706" s="60"/>
      <c r="S10706" s="60"/>
      <c r="T10706" s="69"/>
      <c r="U10706" s="8"/>
      <c r="X10706" s="60"/>
    </row>
    <row r="10707" spans="1:27" ht="11.25" outlineLevel="5" x14ac:dyDescent="0.2">
      <c r="A10707" s="137"/>
      <c r="B10707" s="138"/>
      <c r="C10707" s="138"/>
      <c r="D10707" s="139"/>
      <c r="E10707" s="145" t="s">
        <v>1</v>
      </c>
      <c r="F10707" s="140" t="s">
        <v>4630</v>
      </c>
      <c r="G10707" s="139"/>
      <c r="H10707" s="141">
        <v>2</v>
      </c>
      <c r="I10707" s="142"/>
      <c r="J10707" s="143"/>
      <c r="K10707" s="144"/>
      <c r="L10707" s="144"/>
      <c r="M10707" s="144"/>
      <c r="N10707" s="144"/>
      <c r="O10707" s="143"/>
      <c r="P10707" s="143"/>
      <c r="Q10707" s="143"/>
      <c r="R10707" s="139"/>
      <c r="S10707" s="139"/>
      <c r="T10707" s="138"/>
      <c r="U10707" s="6"/>
      <c r="V10707" s="8"/>
      <c r="W10707" s="8"/>
      <c r="X10707" s="60"/>
    </row>
    <row r="10708" spans="1:27" ht="11.25" outlineLevel="5" x14ac:dyDescent="0.2">
      <c r="A10708" s="137"/>
      <c r="B10708" s="138"/>
      <c r="C10708" s="138"/>
      <c r="D10708" s="139"/>
      <c r="E10708" s="145"/>
      <c r="F10708" s="140" t="s">
        <v>4631</v>
      </c>
      <c r="G10708" s="139"/>
      <c r="H10708" s="141">
        <v>2</v>
      </c>
      <c r="I10708" s="142"/>
      <c r="J10708" s="143"/>
      <c r="K10708" s="144"/>
      <c r="L10708" s="144"/>
      <c r="M10708" s="144"/>
      <c r="N10708" s="144"/>
      <c r="O10708" s="143"/>
      <c r="P10708" s="143"/>
      <c r="Q10708" s="143"/>
      <c r="R10708" s="139"/>
      <c r="S10708" s="139"/>
      <c r="T10708" s="138"/>
      <c r="U10708" s="6"/>
      <c r="V10708" s="8"/>
      <c r="W10708" s="8"/>
      <c r="X10708" s="60"/>
    </row>
    <row r="10709" spans="1:27" ht="7.5" customHeight="1" outlineLevel="5" x14ac:dyDescent="0.15">
      <c r="A10709" s="8"/>
      <c r="B10709" s="69"/>
      <c r="C10709" s="69"/>
      <c r="D10709" s="60"/>
      <c r="E10709" s="60"/>
      <c r="F10709" s="104"/>
      <c r="G10709" s="60"/>
      <c r="H10709" s="65"/>
      <c r="I10709" s="105"/>
      <c r="J10709" s="63"/>
      <c r="K10709" s="65"/>
      <c r="L10709" s="65"/>
      <c r="M10709" s="65"/>
      <c r="N10709" s="65"/>
      <c r="O10709" s="63"/>
      <c r="P10709" s="63"/>
      <c r="Q10709" s="63"/>
      <c r="R10709" s="60"/>
      <c r="S10709" s="60"/>
      <c r="T10709" s="69"/>
      <c r="U10709" s="8"/>
      <c r="X10709" s="60"/>
    </row>
    <row r="10710" spans="1:27" ht="11.25" outlineLevel="4" x14ac:dyDescent="0.2">
      <c r="A10710" s="4"/>
      <c r="B10710" s="120"/>
      <c r="C10710" s="121">
        <v>13</v>
      </c>
      <c r="D10710" s="122" t="s">
        <v>760</v>
      </c>
      <c r="E10710" s="123" t="s">
        <v>4632</v>
      </c>
      <c r="F10710" s="124" t="s">
        <v>4633</v>
      </c>
      <c r="G10710" s="122" t="s">
        <v>724</v>
      </c>
      <c r="H10710" s="125">
        <v>4</v>
      </c>
      <c r="I10710" s="126">
        <v>0</v>
      </c>
      <c r="J10710" s="127">
        <f>H10710*I10710</f>
        <v>0</v>
      </c>
      <c r="K10710" s="125">
        <v>7.2000000000000005E-4</v>
      </c>
      <c r="L10710" s="125">
        <f>H10710*K10710</f>
        <v>2.8800000000000002E-3</v>
      </c>
      <c r="M10710" s="125"/>
      <c r="N10710" s="125">
        <f>H10710*M10710</f>
        <v>0</v>
      </c>
      <c r="O10710" s="127">
        <v>15</v>
      </c>
      <c r="P10710" s="127">
        <f>J10710*(O10710/100)</f>
        <v>0</v>
      </c>
      <c r="Q10710" s="127">
        <f>J10710+P10710</f>
        <v>0</v>
      </c>
      <c r="R10710" s="128"/>
      <c r="S10710" s="128" t="s">
        <v>538</v>
      </c>
      <c r="T10710" s="129">
        <v>1</v>
      </c>
      <c r="U10710" s="8"/>
      <c r="V10710" s="8"/>
      <c r="W10710" s="8"/>
      <c r="X10710" s="60"/>
    </row>
    <row r="10711" spans="1:27" ht="9.75" outlineLevel="5" x14ac:dyDescent="0.2">
      <c r="A10711" s="130"/>
      <c r="B10711" s="131"/>
      <c r="C10711" s="131"/>
      <c r="D10711" s="132"/>
      <c r="E10711" s="136" t="s">
        <v>0</v>
      </c>
      <c r="F10711" s="159" t="s">
        <v>763</v>
      </c>
      <c r="G10711" s="159"/>
      <c r="H10711" s="160"/>
      <c r="I10711" s="161"/>
      <c r="J10711" s="162"/>
      <c r="K10711" s="134"/>
      <c r="L10711" s="134"/>
      <c r="M10711" s="134"/>
      <c r="N10711" s="134"/>
      <c r="O10711" s="135"/>
      <c r="P10711" s="135"/>
      <c r="Q10711" s="135"/>
      <c r="R10711" s="132"/>
      <c r="S10711" s="132"/>
      <c r="T10711" s="131"/>
      <c r="U10711" s="6"/>
      <c r="V10711" s="8"/>
      <c r="W10711" s="8"/>
      <c r="X10711" s="133" t="str">
        <f>F10711</f>
        <v>---</v>
      </c>
      <c r="Y10711" s="9"/>
      <c r="AA10711" s="11"/>
    </row>
    <row r="10712" spans="1:27" ht="7.5" customHeight="1" outlineLevel="5" x14ac:dyDescent="0.15">
      <c r="B10712" s="69"/>
      <c r="C10712" s="69"/>
      <c r="D10712" s="60"/>
      <c r="E10712" s="60"/>
      <c r="F10712" s="61"/>
      <c r="G10712" s="60"/>
      <c r="H10712" s="65"/>
      <c r="I10712" s="105"/>
      <c r="J10712" s="63"/>
      <c r="K10712" s="65"/>
      <c r="L10712" s="65"/>
      <c r="M10712" s="65"/>
      <c r="N10712" s="65"/>
      <c r="O10712" s="63"/>
      <c r="P10712" s="63"/>
      <c r="Q10712" s="63"/>
      <c r="R10712" s="60"/>
      <c r="S10712" s="60"/>
      <c r="T10712" s="69"/>
      <c r="U10712" s="8"/>
      <c r="X10712" s="60"/>
    </row>
    <row r="10713" spans="1:27" outlineLevel="4" x14ac:dyDescent="0.15">
      <c r="B10713" s="6"/>
      <c r="C10713" s="6"/>
      <c r="D10713" s="6"/>
      <c r="E10713" s="6"/>
      <c r="F10713" s="6"/>
      <c r="G10713" s="6"/>
      <c r="H10713" s="6"/>
      <c r="I10713" s="8"/>
      <c r="J10713" s="8"/>
      <c r="K10713" s="6"/>
      <c r="L10713" s="6"/>
      <c r="M10713" s="6"/>
      <c r="N10713" s="6"/>
      <c r="O10713" s="6"/>
      <c r="P10713" s="8"/>
      <c r="Q10713" s="8"/>
      <c r="R10713" s="8"/>
      <c r="S10713" s="6"/>
      <c r="T10713" s="6"/>
      <c r="X10713" s="6"/>
    </row>
    <row r="10714" spans="1:27" ht="11.25" outlineLevel="3" x14ac:dyDescent="0.2">
      <c r="A10714" s="96" t="s">
        <v>435</v>
      </c>
      <c r="B10714" s="100">
        <v>4</v>
      </c>
      <c r="C10714" s="114"/>
      <c r="D10714" s="115" t="s">
        <v>533</v>
      </c>
      <c r="E10714" s="115"/>
      <c r="F10714" s="116" t="s">
        <v>118</v>
      </c>
      <c r="G10714" s="115"/>
      <c r="H10714" s="117"/>
      <c r="I10714" s="118"/>
      <c r="J10714" s="98">
        <f>SUBTOTAL(9,J10715:J10721)</f>
        <v>0</v>
      </c>
      <c r="K10714" s="117"/>
      <c r="L10714" s="99">
        <f>SUBTOTAL(9,L10715:L10721)</f>
        <v>0</v>
      </c>
      <c r="M10714" s="117"/>
      <c r="N10714" s="99">
        <f>SUBTOTAL(9,N10715:N10721)</f>
        <v>0</v>
      </c>
      <c r="O10714" s="119"/>
      <c r="P10714" s="98">
        <f>SUBTOTAL(9,P10715:P10721)</f>
        <v>0</v>
      </c>
      <c r="Q10714" s="98">
        <f>SUBTOTAL(9,Q10715:Q10721)</f>
        <v>0</v>
      </c>
      <c r="R10714" s="115"/>
      <c r="S10714" s="115"/>
      <c r="T10714" s="100">
        <f>SUBTOTAL(9,T10715:T10721)</f>
        <v>1</v>
      </c>
      <c r="U10714" s="6"/>
      <c r="V10714" s="8"/>
      <c r="W10714" s="8"/>
      <c r="X10714" s="60"/>
    </row>
    <row r="10715" spans="1:27" ht="11.25" outlineLevel="4" x14ac:dyDescent="0.2">
      <c r="A10715" s="4"/>
      <c r="B10715" s="120"/>
      <c r="C10715" s="121">
        <v>1</v>
      </c>
      <c r="D10715" s="122" t="s">
        <v>534</v>
      </c>
      <c r="E10715" s="123" t="s">
        <v>4634</v>
      </c>
      <c r="F10715" s="124" t="s">
        <v>4635</v>
      </c>
      <c r="G10715" s="122" t="s">
        <v>601</v>
      </c>
      <c r="H10715" s="125">
        <v>0.47400000000000003</v>
      </c>
      <c r="I10715" s="126">
        <v>0</v>
      </c>
      <c r="J10715" s="127">
        <f>H10715*I10715</f>
        <v>0</v>
      </c>
      <c r="K10715" s="125"/>
      <c r="L10715" s="125">
        <f>H10715*K10715</f>
        <v>0</v>
      </c>
      <c r="M10715" s="125"/>
      <c r="N10715" s="125">
        <f>H10715*M10715</f>
        <v>0</v>
      </c>
      <c r="O10715" s="127">
        <v>15</v>
      </c>
      <c r="P10715" s="127">
        <f>J10715*(O10715/100)</f>
        <v>0</v>
      </c>
      <c r="Q10715" s="127">
        <f>J10715+P10715</f>
        <v>0</v>
      </c>
      <c r="R10715" s="128"/>
      <c r="S10715" s="128" t="s">
        <v>538</v>
      </c>
      <c r="T10715" s="129">
        <v>1</v>
      </c>
      <c r="U10715" s="8"/>
      <c r="V10715" s="8"/>
      <c r="W10715" s="8"/>
      <c r="X10715" s="60"/>
    </row>
    <row r="10716" spans="1:27" ht="19.5" outlineLevel="5" x14ac:dyDescent="0.2">
      <c r="A10716" s="130"/>
      <c r="B10716" s="131"/>
      <c r="C10716" s="131"/>
      <c r="D10716" s="132"/>
      <c r="E10716" s="136" t="s">
        <v>0</v>
      </c>
      <c r="F10716" s="159" t="s">
        <v>4636</v>
      </c>
      <c r="G10716" s="159"/>
      <c r="H10716" s="160"/>
      <c r="I10716" s="161"/>
      <c r="J10716" s="162"/>
      <c r="K10716" s="134"/>
      <c r="L10716" s="134"/>
      <c r="M10716" s="134"/>
      <c r="N10716" s="134"/>
      <c r="O10716" s="135"/>
      <c r="P10716" s="135"/>
      <c r="Q10716" s="135"/>
      <c r="R10716" s="132"/>
      <c r="S10716" s="132"/>
      <c r="T10716" s="131"/>
      <c r="U10716" s="6"/>
      <c r="V10716" s="8"/>
      <c r="W10716" s="8"/>
      <c r="X10716" s="133" t="str">
        <f>F10716</f>
        <v>Přesun hmot pro trubní vedení hloubené z trub z plastických hmot nebo sklolaminátových pro vodovody, kanalizace, teplovody, produktovody v otevřeném výkopu dopravní vzdálenost do 15 m</v>
      </c>
      <c r="Y10716" s="9"/>
      <c r="AA10716" s="11"/>
    </row>
    <row r="10717" spans="1:27" ht="7.5" customHeight="1" outlineLevel="5" x14ac:dyDescent="0.15">
      <c r="B10717" s="69"/>
      <c r="C10717" s="69"/>
      <c r="D10717" s="60"/>
      <c r="E10717" s="60"/>
      <c r="F10717" s="61"/>
      <c r="G10717" s="60"/>
      <c r="H10717" s="65"/>
      <c r="I10717" s="105"/>
      <c r="J10717" s="63"/>
      <c r="K10717" s="65"/>
      <c r="L10717" s="65"/>
      <c r="M10717" s="65"/>
      <c r="N10717" s="65"/>
      <c r="O10717" s="63"/>
      <c r="P10717" s="63"/>
      <c r="Q10717" s="63"/>
      <c r="R10717" s="60"/>
      <c r="S10717" s="60"/>
      <c r="T10717" s="69"/>
      <c r="U10717" s="8"/>
      <c r="X10717" s="60"/>
    </row>
    <row r="10718" spans="1:27" ht="11.25" outlineLevel="5" x14ac:dyDescent="0.2">
      <c r="A10718" s="137"/>
      <c r="B10718" s="138"/>
      <c r="C10718" s="138"/>
      <c r="D10718" s="139"/>
      <c r="E10718" s="145" t="s">
        <v>1</v>
      </c>
      <c r="F10718" s="140" t="s">
        <v>4637</v>
      </c>
      <c r="G10718" s="139"/>
      <c r="H10718" s="141">
        <v>0.27600000000000002</v>
      </c>
      <c r="I10718" s="142"/>
      <c r="J10718" s="143"/>
      <c r="K10718" s="144"/>
      <c r="L10718" s="144"/>
      <c r="M10718" s="144"/>
      <c r="N10718" s="144"/>
      <c r="O10718" s="143"/>
      <c r="P10718" s="143"/>
      <c r="Q10718" s="143"/>
      <c r="R10718" s="139"/>
      <c r="S10718" s="139"/>
      <c r="T10718" s="138"/>
      <c r="U10718" s="6"/>
      <c r="V10718" s="8"/>
      <c r="W10718" s="8"/>
      <c r="X10718" s="60"/>
    </row>
    <row r="10719" spans="1:27" ht="11.25" outlineLevel="5" x14ac:dyDescent="0.2">
      <c r="A10719" s="137"/>
      <c r="B10719" s="138"/>
      <c r="C10719" s="138"/>
      <c r="D10719" s="139"/>
      <c r="E10719" s="145"/>
      <c r="F10719" s="140" t="s">
        <v>4638</v>
      </c>
      <c r="G10719" s="139"/>
      <c r="H10719" s="141">
        <v>0.19800000000000001</v>
      </c>
      <c r="I10719" s="142"/>
      <c r="J10719" s="143"/>
      <c r="K10719" s="144"/>
      <c r="L10719" s="144"/>
      <c r="M10719" s="144"/>
      <c r="N10719" s="144"/>
      <c r="O10719" s="143"/>
      <c r="P10719" s="143"/>
      <c r="Q10719" s="143"/>
      <c r="R10719" s="139"/>
      <c r="S10719" s="139"/>
      <c r="T10719" s="138"/>
      <c r="U10719" s="6"/>
      <c r="V10719" s="8"/>
      <c r="W10719" s="8"/>
      <c r="X10719" s="60"/>
    </row>
    <row r="10720" spans="1:27" ht="7.5" customHeight="1" outlineLevel="5" x14ac:dyDescent="0.15">
      <c r="A10720" s="8"/>
      <c r="B10720" s="69"/>
      <c r="C10720" s="69"/>
      <c r="D10720" s="60"/>
      <c r="E10720" s="60"/>
      <c r="F10720" s="104"/>
      <c r="G10720" s="60"/>
      <c r="H10720" s="65"/>
      <c r="I10720" s="105"/>
      <c r="J10720" s="63"/>
      <c r="K10720" s="65"/>
      <c r="L10720" s="65"/>
      <c r="M10720" s="65"/>
      <c r="N10720" s="65"/>
      <c r="O10720" s="63"/>
      <c r="P10720" s="63"/>
      <c r="Q10720" s="63"/>
      <c r="R10720" s="60"/>
      <c r="S10720" s="60"/>
      <c r="T10720" s="69"/>
      <c r="U10720" s="8"/>
      <c r="X10720" s="60"/>
    </row>
    <row r="10721" spans="1:27" outlineLevel="4" x14ac:dyDescent="0.15">
      <c r="B10721" s="6"/>
      <c r="C10721" s="6"/>
      <c r="D10721" s="6"/>
      <c r="E10721" s="6"/>
      <c r="F10721" s="6"/>
      <c r="G10721" s="6"/>
      <c r="H10721" s="6"/>
      <c r="I10721" s="8"/>
      <c r="J10721" s="8"/>
      <c r="K10721" s="6"/>
      <c r="L10721" s="6"/>
      <c r="M10721" s="6"/>
      <c r="N10721" s="6"/>
      <c r="O10721" s="6"/>
      <c r="P10721" s="8"/>
      <c r="Q10721" s="8"/>
      <c r="R10721" s="8"/>
      <c r="S10721" s="6"/>
      <c r="T10721" s="6"/>
      <c r="X10721" s="6"/>
    </row>
    <row r="10722" spans="1:27" ht="11.25" outlineLevel="3" x14ac:dyDescent="0.2">
      <c r="A10722" s="96" t="s">
        <v>436</v>
      </c>
      <c r="B10722" s="100">
        <v>4</v>
      </c>
      <c r="C10722" s="114"/>
      <c r="D10722" s="115" t="s">
        <v>533</v>
      </c>
      <c r="E10722" s="115"/>
      <c r="F10722" s="116" t="s">
        <v>437</v>
      </c>
      <c r="G10722" s="115"/>
      <c r="H10722" s="117"/>
      <c r="I10722" s="118"/>
      <c r="J10722" s="98">
        <f>SUBTOTAL(9,J10723:J10768)</f>
        <v>0</v>
      </c>
      <c r="K10722" s="117"/>
      <c r="L10722" s="99">
        <f>SUBTOTAL(9,L10723:L10768)</f>
        <v>0</v>
      </c>
      <c r="M10722" s="117"/>
      <c r="N10722" s="99">
        <f>SUBTOTAL(9,N10723:N10768)</f>
        <v>0</v>
      </c>
      <c r="O10722" s="119"/>
      <c r="P10722" s="98">
        <f>SUBTOTAL(9,P10723:P10768)</f>
        <v>0</v>
      </c>
      <c r="Q10722" s="98">
        <f>SUBTOTAL(9,Q10723:Q10768)</f>
        <v>0</v>
      </c>
      <c r="R10722" s="115"/>
      <c r="S10722" s="115"/>
      <c r="T10722" s="100">
        <f>SUBTOTAL(9,T10723:T10768)</f>
        <v>8</v>
      </c>
      <c r="U10722" s="6"/>
      <c r="V10722" s="8"/>
      <c r="W10722" s="8"/>
      <c r="X10722" s="60"/>
    </row>
    <row r="10723" spans="1:27" ht="11.25" outlineLevel="4" x14ac:dyDescent="0.2">
      <c r="A10723" s="4"/>
      <c r="B10723" s="120"/>
      <c r="C10723" s="121">
        <v>1</v>
      </c>
      <c r="D10723" s="122" t="s">
        <v>4557</v>
      </c>
      <c r="E10723" s="123" t="s">
        <v>4639</v>
      </c>
      <c r="F10723" s="124" t="s">
        <v>4640</v>
      </c>
      <c r="G10723" s="122" t="s">
        <v>752</v>
      </c>
      <c r="H10723" s="125">
        <v>8</v>
      </c>
      <c r="I10723" s="126">
        <v>0</v>
      </c>
      <c r="J10723" s="127">
        <f>H10723*I10723</f>
        <v>0</v>
      </c>
      <c r="K10723" s="125"/>
      <c r="L10723" s="125">
        <f>H10723*K10723</f>
        <v>0</v>
      </c>
      <c r="M10723" s="125"/>
      <c r="N10723" s="125">
        <f>H10723*M10723</f>
        <v>0</v>
      </c>
      <c r="O10723" s="127">
        <v>15</v>
      </c>
      <c r="P10723" s="127">
        <f>J10723*(O10723/100)</f>
        <v>0</v>
      </c>
      <c r="Q10723" s="127">
        <f>J10723+P10723</f>
        <v>0</v>
      </c>
      <c r="R10723" s="128"/>
      <c r="S10723" s="128" t="s">
        <v>776</v>
      </c>
      <c r="T10723" s="129">
        <v>1</v>
      </c>
      <c r="U10723" s="8"/>
      <c r="V10723" s="8"/>
      <c r="W10723" s="8"/>
      <c r="X10723" s="60"/>
    </row>
    <row r="10724" spans="1:27" ht="9.75" outlineLevel="5" x14ac:dyDescent="0.2">
      <c r="A10724" s="130"/>
      <c r="B10724" s="131"/>
      <c r="C10724" s="131"/>
      <c r="D10724" s="132"/>
      <c r="E10724" s="136" t="s">
        <v>0</v>
      </c>
      <c r="F10724" s="159" t="s">
        <v>763</v>
      </c>
      <c r="G10724" s="159"/>
      <c r="H10724" s="160"/>
      <c r="I10724" s="161"/>
      <c r="J10724" s="162"/>
      <c r="K10724" s="134"/>
      <c r="L10724" s="134"/>
      <c r="M10724" s="134"/>
      <c r="N10724" s="134"/>
      <c r="O10724" s="135"/>
      <c r="P10724" s="135"/>
      <c r="Q10724" s="135"/>
      <c r="R10724" s="132"/>
      <c r="S10724" s="132"/>
      <c r="T10724" s="131"/>
      <c r="U10724" s="6"/>
      <c r="V10724" s="8"/>
      <c r="W10724" s="8"/>
      <c r="X10724" s="133" t="str">
        <f>F10724</f>
        <v>---</v>
      </c>
      <c r="Y10724" s="9"/>
      <c r="AA10724" s="11"/>
    </row>
    <row r="10725" spans="1:27" ht="7.5" customHeight="1" outlineLevel="5" x14ac:dyDescent="0.15">
      <c r="B10725" s="69"/>
      <c r="C10725" s="69"/>
      <c r="D10725" s="60"/>
      <c r="E10725" s="60"/>
      <c r="F10725" s="61"/>
      <c r="G10725" s="60"/>
      <c r="H10725" s="65"/>
      <c r="I10725" s="105"/>
      <c r="J10725" s="63"/>
      <c r="K10725" s="65"/>
      <c r="L10725" s="65"/>
      <c r="M10725" s="65"/>
      <c r="N10725" s="65"/>
      <c r="O10725" s="63"/>
      <c r="P10725" s="63"/>
      <c r="Q10725" s="63"/>
      <c r="R10725" s="60"/>
      <c r="S10725" s="60"/>
      <c r="T10725" s="69"/>
      <c r="U10725" s="8"/>
      <c r="X10725" s="60"/>
    </row>
    <row r="10726" spans="1:27" ht="11.25" outlineLevel="5" x14ac:dyDescent="0.2">
      <c r="A10726" s="137"/>
      <c r="B10726" s="138"/>
      <c r="C10726" s="138"/>
      <c r="D10726" s="139"/>
      <c r="E10726" s="145" t="s">
        <v>1</v>
      </c>
      <c r="F10726" s="140" t="s">
        <v>4641</v>
      </c>
      <c r="G10726" s="139"/>
      <c r="H10726" s="141">
        <v>4</v>
      </c>
      <c r="I10726" s="142"/>
      <c r="J10726" s="143"/>
      <c r="K10726" s="144"/>
      <c r="L10726" s="144"/>
      <c r="M10726" s="144"/>
      <c r="N10726" s="144"/>
      <c r="O10726" s="143"/>
      <c r="P10726" s="143"/>
      <c r="Q10726" s="143"/>
      <c r="R10726" s="139"/>
      <c r="S10726" s="139"/>
      <c r="T10726" s="138"/>
      <c r="U10726" s="6"/>
      <c r="V10726" s="8"/>
      <c r="W10726" s="8"/>
      <c r="X10726" s="60"/>
    </row>
    <row r="10727" spans="1:27" ht="11.25" outlineLevel="5" x14ac:dyDescent="0.2">
      <c r="A10727" s="137"/>
      <c r="B10727" s="138"/>
      <c r="C10727" s="138"/>
      <c r="D10727" s="139"/>
      <c r="E10727" s="145"/>
      <c r="F10727" s="140" t="s">
        <v>4642</v>
      </c>
      <c r="G10727" s="139"/>
      <c r="H10727" s="141">
        <v>4</v>
      </c>
      <c r="I10727" s="142"/>
      <c r="J10727" s="143"/>
      <c r="K10727" s="144"/>
      <c r="L10727" s="144"/>
      <c r="M10727" s="144"/>
      <c r="N10727" s="144"/>
      <c r="O10727" s="143"/>
      <c r="P10727" s="143"/>
      <c r="Q10727" s="143"/>
      <c r="R10727" s="139"/>
      <c r="S10727" s="139"/>
      <c r="T10727" s="138"/>
      <c r="U10727" s="6"/>
      <c r="V10727" s="8"/>
      <c r="W10727" s="8"/>
      <c r="X10727" s="60"/>
    </row>
    <row r="10728" spans="1:27" ht="7.5" customHeight="1" outlineLevel="5" x14ac:dyDescent="0.15">
      <c r="A10728" s="8"/>
      <c r="B10728" s="69"/>
      <c r="C10728" s="69"/>
      <c r="D10728" s="60"/>
      <c r="E10728" s="60"/>
      <c r="F10728" s="104"/>
      <c r="G10728" s="60"/>
      <c r="H10728" s="65"/>
      <c r="I10728" s="105"/>
      <c r="J10728" s="63"/>
      <c r="K10728" s="65"/>
      <c r="L10728" s="65"/>
      <c r="M10728" s="65"/>
      <c r="N10728" s="65"/>
      <c r="O10728" s="63"/>
      <c r="P10728" s="63"/>
      <c r="Q10728" s="63"/>
      <c r="R10728" s="60"/>
      <c r="S10728" s="60"/>
      <c r="T10728" s="69"/>
      <c r="U10728" s="8"/>
      <c r="X10728" s="60"/>
    </row>
    <row r="10729" spans="1:27" ht="11.25" outlineLevel="4" x14ac:dyDescent="0.2">
      <c r="A10729" s="4"/>
      <c r="B10729" s="120"/>
      <c r="C10729" s="121">
        <v>2</v>
      </c>
      <c r="D10729" s="122" t="s">
        <v>4557</v>
      </c>
      <c r="E10729" s="123" t="s">
        <v>4643</v>
      </c>
      <c r="F10729" s="124" t="s">
        <v>4644</v>
      </c>
      <c r="G10729" s="122" t="s">
        <v>724</v>
      </c>
      <c r="H10729" s="125">
        <v>4</v>
      </c>
      <c r="I10729" s="126">
        <v>0</v>
      </c>
      <c r="J10729" s="127">
        <f>H10729*I10729</f>
        <v>0</v>
      </c>
      <c r="K10729" s="125"/>
      <c r="L10729" s="125">
        <f>H10729*K10729</f>
        <v>0</v>
      </c>
      <c r="M10729" s="125"/>
      <c r="N10729" s="125">
        <f>H10729*M10729</f>
        <v>0</v>
      </c>
      <c r="O10729" s="127">
        <v>15</v>
      </c>
      <c r="P10729" s="127">
        <f>J10729*(O10729/100)</f>
        <v>0</v>
      </c>
      <c r="Q10729" s="127">
        <f>J10729+P10729</f>
        <v>0</v>
      </c>
      <c r="R10729" s="128"/>
      <c r="S10729" s="128" t="s">
        <v>776</v>
      </c>
      <c r="T10729" s="129">
        <v>1</v>
      </c>
      <c r="U10729" s="8"/>
      <c r="V10729" s="8"/>
      <c r="W10729" s="8"/>
      <c r="X10729" s="60"/>
    </row>
    <row r="10730" spans="1:27" ht="9.75" outlineLevel="5" x14ac:dyDescent="0.2">
      <c r="A10730" s="130"/>
      <c r="B10730" s="131"/>
      <c r="C10730" s="131"/>
      <c r="D10730" s="132"/>
      <c r="E10730" s="136" t="s">
        <v>0</v>
      </c>
      <c r="F10730" s="159" t="s">
        <v>763</v>
      </c>
      <c r="G10730" s="159"/>
      <c r="H10730" s="160"/>
      <c r="I10730" s="161"/>
      <c r="J10730" s="162"/>
      <c r="K10730" s="134"/>
      <c r="L10730" s="134"/>
      <c r="M10730" s="134"/>
      <c r="N10730" s="134"/>
      <c r="O10730" s="135"/>
      <c r="P10730" s="135"/>
      <c r="Q10730" s="135"/>
      <c r="R10730" s="132"/>
      <c r="S10730" s="132"/>
      <c r="T10730" s="131"/>
      <c r="U10730" s="6"/>
      <c r="V10730" s="8"/>
      <c r="W10730" s="8"/>
      <c r="X10730" s="133" t="str">
        <f>F10730</f>
        <v>---</v>
      </c>
      <c r="Y10730" s="9"/>
      <c r="AA10730" s="11"/>
    </row>
    <row r="10731" spans="1:27" ht="7.5" customHeight="1" outlineLevel="5" x14ac:dyDescent="0.15">
      <c r="B10731" s="69"/>
      <c r="C10731" s="69"/>
      <c r="D10731" s="60"/>
      <c r="E10731" s="60"/>
      <c r="F10731" s="61"/>
      <c r="G10731" s="60"/>
      <c r="H10731" s="65"/>
      <c r="I10731" s="105"/>
      <c r="J10731" s="63"/>
      <c r="K10731" s="65"/>
      <c r="L10731" s="65"/>
      <c r="M10731" s="65"/>
      <c r="N10731" s="65"/>
      <c r="O10731" s="63"/>
      <c r="P10731" s="63"/>
      <c r="Q10731" s="63"/>
      <c r="R10731" s="60"/>
      <c r="S10731" s="60"/>
      <c r="T10731" s="69"/>
      <c r="U10731" s="8"/>
      <c r="X10731" s="60"/>
    </row>
    <row r="10732" spans="1:27" ht="11.25" outlineLevel="5" x14ac:dyDescent="0.2">
      <c r="A10732" s="137"/>
      <c r="B10732" s="138"/>
      <c r="C10732" s="138"/>
      <c r="D10732" s="139"/>
      <c r="E10732" s="145" t="s">
        <v>1</v>
      </c>
      <c r="F10732" s="140" t="s">
        <v>4630</v>
      </c>
      <c r="G10732" s="139"/>
      <c r="H10732" s="141">
        <v>2</v>
      </c>
      <c r="I10732" s="142"/>
      <c r="J10732" s="143"/>
      <c r="K10732" s="144"/>
      <c r="L10732" s="144"/>
      <c r="M10732" s="144"/>
      <c r="N10732" s="144"/>
      <c r="O10732" s="143"/>
      <c r="P10732" s="143"/>
      <c r="Q10732" s="143"/>
      <c r="R10732" s="139"/>
      <c r="S10732" s="139"/>
      <c r="T10732" s="138"/>
      <c r="U10732" s="6"/>
      <c r="V10732" s="8"/>
      <c r="W10732" s="8"/>
      <c r="X10732" s="60"/>
    </row>
    <row r="10733" spans="1:27" ht="11.25" outlineLevel="5" x14ac:dyDescent="0.2">
      <c r="A10733" s="137"/>
      <c r="B10733" s="138"/>
      <c r="C10733" s="138"/>
      <c r="D10733" s="139"/>
      <c r="E10733" s="145"/>
      <c r="F10733" s="140" t="s">
        <v>4631</v>
      </c>
      <c r="G10733" s="139"/>
      <c r="H10733" s="141">
        <v>2</v>
      </c>
      <c r="I10733" s="142"/>
      <c r="J10733" s="143"/>
      <c r="K10733" s="144"/>
      <c r="L10733" s="144"/>
      <c r="M10733" s="144"/>
      <c r="N10733" s="144"/>
      <c r="O10733" s="143"/>
      <c r="P10733" s="143"/>
      <c r="Q10733" s="143"/>
      <c r="R10733" s="139"/>
      <c r="S10733" s="139"/>
      <c r="T10733" s="138"/>
      <c r="U10733" s="6"/>
      <c r="V10733" s="8"/>
      <c r="W10733" s="8"/>
      <c r="X10733" s="60"/>
    </row>
    <row r="10734" spans="1:27" ht="7.5" customHeight="1" outlineLevel="5" x14ac:dyDescent="0.15">
      <c r="A10734" s="8"/>
      <c r="B10734" s="69"/>
      <c r="C10734" s="69"/>
      <c r="D10734" s="60"/>
      <c r="E10734" s="60"/>
      <c r="F10734" s="104"/>
      <c r="G10734" s="60"/>
      <c r="H10734" s="65"/>
      <c r="I10734" s="105"/>
      <c r="J10734" s="63"/>
      <c r="K10734" s="65"/>
      <c r="L10734" s="65"/>
      <c r="M10734" s="65"/>
      <c r="N10734" s="65"/>
      <c r="O10734" s="63"/>
      <c r="P10734" s="63"/>
      <c r="Q10734" s="63"/>
      <c r="R10734" s="60"/>
      <c r="S10734" s="60"/>
      <c r="T10734" s="69"/>
      <c r="U10734" s="8"/>
      <c r="X10734" s="60"/>
    </row>
    <row r="10735" spans="1:27" ht="11.25" outlineLevel="4" x14ac:dyDescent="0.2">
      <c r="A10735" s="4"/>
      <c r="B10735" s="120"/>
      <c r="C10735" s="121">
        <v>3</v>
      </c>
      <c r="D10735" s="122" t="s">
        <v>4557</v>
      </c>
      <c r="E10735" s="123" t="s">
        <v>4645</v>
      </c>
      <c r="F10735" s="124" t="s">
        <v>4646</v>
      </c>
      <c r="G10735" s="122" t="s">
        <v>4647</v>
      </c>
      <c r="H10735" s="125">
        <v>4</v>
      </c>
      <c r="I10735" s="126">
        <v>0</v>
      </c>
      <c r="J10735" s="127">
        <f>H10735*I10735</f>
        <v>0</v>
      </c>
      <c r="K10735" s="125"/>
      <c r="L10735" s="125">
        <f>H10735*K10735</f>
        <v>0</v>
      </c>
      <c r="M10735" s="125"/>
      <c r="N10735" s="125">
        <f>H10735*M10735</f>
        <v>0</v>
      </c>
      <c r="O10735" s="127">
        <v>15</v>
      </c>
      <c r="P10735" s="127">
        <f>J10735*(O10735/100)</f>
        <v>0</v>
      </c>
      <c r="Q10735" s="127">
        <f>J10735+P10735</f>
        <v>0</v>
      </c>
      <c r="R10735" s="128"/>
      <c r="S10735" s="128" t="s">
        <v>776</v>
      </c>
      <c r="T10735" s="129">
        <v>1</v>
      </c>
      <c r="U10735" s="8"/>
      <c r="V10735" s="8"/>
      <c r="W10735" s="8"/>
      <c r="X10735" s="60"/>
    </row>
    <row r="10736" spans="1:27" ht="9.75" outlineLevel="5" x14ac:dyDescent="0.2">
      <c r="A10736" s="130"/>
      <c r="B10736" s="131"/>
      <c r="C10736" s="131"/>
      <c r="D10736" s="132"/>
      <c r="E10736" s="136" t="s">
        <v>0</v>
      </c>
      <c r="F10736" s="159" t="s">
        <v>763</v>
      </c>
      <c r="G10736" s="159"/>
      <c r="H10736" s="160"/>
      <c r="I10736" s="161"/>
      <c r="J10736" s="162"/>
      <c r="K10736" s="134"/>
      <c r="L10736" s="134"/>
      <c r="M10736" s="134"/>
      <c r="N10736" s="134"/>
      <c r="O10736" s="135"/>
      <c r="P10736" s="135"/>
      <c r="Q10736" s="135"/>
      <c r="R10736" s="132"/>
      <c r="S10736" s="132"/>
      <c r="T10736" s="131"/>
      <c r="U10736" s="6"/>
      <c r="V10736" s="8"/>
      <c r="W10736" s="8"/>
      <c r="X10736" s="133" t="str">
        <f>F10736</f>
        <v>---</v>
      </c>
      <c r="Y10736" s="9"/>
      <c r="AA10736" s="11"/>
    </row>
    <row r="10737" spans="1:27" ht="7.5" customHeight="1" outlineLevel="5" x14ac:dyDescent="0.15">
      <c r="B10737" s="69"/>
      <c r="C10737" s="69"/>
      <c r="D10737" s="60"/>
      <c r="E10737" s="60"/>
      <c r="F10737" s="61"/>
      <c r="G10737" s="60"/>
      <c r="H10737" s="65"/>
      <c r="I10737" s="105"/>
      <c r="J10737" s="63"/>
      <c r="K10737" s="65"/>
      <c r="L10737" s="65"/>
      <c r="M10737" s="65"/>
      <c r="N10737" s="65"/>
      <c r="O10737" s="63"/>
      <c r="P10737" s="63"/>
      <c r="Q10737" s="63"/>
      <c r="R10737" s="60"/>
      <c r="S10737" s="60"/>
      <c r="T10737" s="69"/>
      <c r="U10737" s="8"/>
      <c r="X10737" s="60"/>
    </row>
    <row r="10738" spans="1:27" ht="11.25" outlineLevel="5" x14ac:dyDescent="0.2">
      <c r="A10738" s="137"/>
      <c r="B10738" s="138"/>
      <c r="C10738" s="138"/>
      <c r="D10738" s="139"/>
      <c r="E10738" s="145" t="s">
        <v>1</v>
      </c>
      <c r="F10738" s="140" t="s">
        <v>4630</v>
      </c>
      <c r="G10738" s="139"/>
      <c r="H10738" s="141">
        <v>2</v>
      </c>
      <c r="I10738" s="142"/>
      <c r="J10738" s="143"/>
      <c r="K10738" s="144"/>
      <c r="L10738" s="144"/>
      <c r="M10738" s="144"/>
      <c r="N10738" s="144"/>
      <c r="O10738" s="143"/>
      <c r="P10738" s="143"/>
      <c r="Q10738" s="143"/>
      <c r="R10738" s="139"/>
      <c r="S10738" s="139"/>
      <c r="T10738" s="138"/>
      <c r="U10738" s="6"/>
      <c r="V10738" s="8"/>
      <c r="W10738" s="8"/>
      <c r="X10738" s="60"/>
    </row>
    <row r="10739" spans="1:27" ht="11.25" outlineLevel="5" x14ac:dyDescent="0.2">
      <c r="A10739" s="137"/>
      <c r="B10739" s="138"/>
      <c r="C10739" s="138"/>
      <c r="D10739" s="139"/>
      <c r="E10739" s="145"/>
      <c r="F10739" s="140" t="s">
        <v>4631</v>
      </c>
      <c r="G10739" s="139"/>
      <c r="H10739" s="141">
        <v>2</v>
      </c>
      <c r="I10739" s="142"/>
      <c r="J10739" s="143"/>
      <c r="K10739" s="144"/>
      <c r="L10739" s="144"/>
      <c r="M10739" s="144"/>
      <c r="N10739" s="144"/>
      <c r="O10739" s="143"/>
      <c r="P10739" s="143"/>
      <c r="Q10739" s="143"/>
      <c r="R10739" s="139"/>
      <c r="S10739" s="139"/>
      <c r="T10739" s="138"/>
      <c r="U10739" s="6"/>
      <c r="V10739" s="8"/>
      <c r="W10739" s="8"/>
      <c r="X10739" s="60"/>
    </row>
    <row r="10740" spans="1:27" ht="7.5" customHeight="1" outlineLevel="5" x14ac:dyDescent="0.15">
      <c r="A10740" s="8"/>
      <c r="B10740" s="69"/>
      <c r="C10740" s="69"/>
      <c r="D10740" s="60"/>
      <c r="E10740" s="60"/>
      <c r="F10740" s="104"/>
      <c r="G10740" s="60"/>
      <c r="H10740" s="65"/>
      <c r="I10740" s="105"/>
      <c r="J10740" s="63"/>
      <c r="K10740" s="65"/>
      <c r="L10740" s="65"/>
      <c r="M10740" s="65"/>
      <c r="N10740" s="65"/>
      <c r="O10740" s="63"/>
      <c r="P10740" s="63"/>
      <c r="Q10740" s="63"/>
      <c r="R10740" s="60"/>
      <c r="S10740" s="60"/>
      <c r="T10740" s="69"/>
      <c r="U10740" s="8"/>
      <c r="X10740" s="60"/>
    </row>
    <row r="10741" spans="1:27" ht="11.25" outlineLevel="4" x14ac:dyDescent="0.2">
      <c r="A10741" s="4"/>
      <c r="B10741" s="120"/>
      <c r="C10741" s="121">
        <v>4</v>
      </c>
      <c r="D10741" s="122" t="s">
        <v>4557</v>
      </c>
      <c r="E10741" s="123" t="s">
        <v>4648</v>
      </c>
      <c r="F10741" s="124" t="s">
        <v>4649</v>
      </c>
      <c r="G10741" s="122" t="s">
        <v>4647</v>
      </c>
      <c r="H10741" s="125">
        <v>4</v>
      </c>
      <c r="I10741" s="126">
        <v>0</v>
      </c>
      <c r="J10741" s="127">
        <f>H10741*I10741</f>
        <v>0</v>
      </c>
      <c r="K10741" s="125"/>
      <c r="L10741" s="125">
        <f>H10741*K10741</f>
        <v>0</v>
      </c>
      <c r="M10741" s="125"/>
      <c r="N10741" s="125">
        <f>H10741*M10741</f>
        <v>0</v>
      </c>
      <c r="O10741" s="127">
        <v>15</v>
      </c>
      <c r="P10741" s="127">
        <f>J10741*(O10741/100)</f>
        <v>0</v>
      </c>
      <c r="Q10741" s="127">
        <f>J10741+P10741</f>
        <v>0</v>
      </c>
      <c r="R10741" s="128"/>
      <c r="S10741" s="128" t="s">
        <v>776</v>
      </c>
      <c r="T10741" s="129">
        <v>1</v>
      </c>
      <c r="U10741" s="8"/>
      <c r="V10741" s="8"/>
      <c r="W10741" s="8"/>
      <c r="X10741" s="60"/>
    </row>
    <row r="10742" spans="1:27" ht="9.75" outlineLevel="5" x14ac:dyDescent="0.2">
      <c r="A10742" s="130"/>
      <c r="B10742" s="131"/>
      <c r="C10742" s="131"/>
      <c r="D10742" s="132"/>
      <c r="E10742" s="136" t="s">
        <v>0</v>
      </c>
      <c r="F10742" s="159" t="s">
        <v>763</v>
      </c>
      <c r="G10742" s="159"/>
      <c r="H10742" s="160"/>
      <c r="I10742" s="161"/>
      <c r="J10742" s="162"/>
      <c r="K10742" s="134"/>
      <c r="L10742" s="134"/>
      <c r="M10742" s="134"/>
      <c r="N10742" s="134"/>
      <c r="O10742" s="135"/>
      <c r="P10742" s="135"/>
      <c r="Q10742" s="135"/>
      <c r="R10742" s="132"/>
      <c r="S10742" s="132"/>
      <c r="T10742" s="131"/>
      <c r="U10742" s="6"/>
      <c r="V10742" s="8"/>
      <c r="W10742" s="8"/>
      <c r="X10742" s="133" t="str">
        <f>F10742</f>
        <v>---</v>
      </c>
      <c r="Y10742" s="9"/>
      <c r="AA10742" s="11"/>
    </row>
    <row r="10743" spans="1:27" ht="7.5" customHeight="1" outlineLevel="5" x14ac:dyDescent="0.15">
      <c r="B10743" s="69"/>
      <c r="C10743" s="69"/>
      <c r="D10743" s="60"/>
      <c r="E10743" s="60"/>
      <c r="F10743" s="61"/>
      <c r="G10743" s="60"/>
      <c r="H10743" s="65"/>
      <c r="I10743" s="105"/>
      <c r="J10743" s="63"/>
      <c r="K10743" s="65"/>
      <c r="L10743" s="65"/>
      <c r="M10743" s="65"/>
      <c r="N10743" s="65"/>
      <c r="O10743" s="63"/>
      <c r="P10743" s="63"/>
      <c r="Q10743" s="63"/>
      <c r="R10743" s="60"/>
      <c r="S10743" s="60"/>
      <c r="T10743" s="69"/>
      <c r="U10743" s="8"/>
      <c r="X10743" s="60"/>
    </row>
    <row r="10744" spans="1:27" ht="11.25" outlineLevel="5" x14ac:dyDescent="0.2">
      <c r="A10744" s="137"/>
      <c r="B10744" s="138"/>
      <c r="C10744" s="138"/>
      <c r="D10744" s="139"/>
      <c r="E10744" s="145" t="s">
        <v>1</v>
      </c>
      <c r="F10744" s="140" t="s">
        <v>4630</v>
      </c>
      <c r="G10744" s="139"/>
      <c r="H10744" s="141">
        <v>2</v>
      </c>
      <c r="I10744" s="142"/>
      <c r="J10744" s="143"/>
      <c r="K10744" s="144"/>
      <c r="L10744" s="144"/>
      <c r="M10744" s="144"/>
      <c r="N10744" s="144"/>
      <c r="O10744" s="143"/>
      <c r="P10744" s="143"/>
      <c r="Q10744" s="143"/>
      <c r="R10744" s="139"/>
      <c r="S10744" s="139"/>
      <c r="T10744" s="138"/>
      <c r="U10744" s="6"/>
      <c r="V10744" s="8"/>
      <c r="W10744" s="8"/>
      <c r="X10744" s="60"/>
    </row>
    <row r="10745" spans="1:27" ht="11.25" outlineLevel="5" x14ac:dyDescent="0.2">
      <c r="A10745" s="137"/>
      <c r="B10745" s="138"/>
      <c r="C10745" s="138"/>
      <c r="D10745" s="139"/>
      <c r="E10745" s="145"/>
      <c r="F10745" s="140" t="s">
        <v>4631</v>
      </c>
      <c r="G10745" s="139"/>
      <c r="H10745" s="141">
        <v>2</v>
      </c>
      <c r="I10745" s="142"/>
      <c r="J10745" s="143"/>
      <c r="K10745" s="144"/>
      <c r="L10745" s="144"/>
      <c r="M10745" s="144"/>
      <c r="N10745" s="144"/>
      <c r="O10745" s="143"/>
      <c r="P10745" s="143"/>
      <c r="Q10745" s="143"/>
      <c r="R10745" s="139"/>
      <c r="S10745" s="139"/>
      <c r="T10745" s="138"/>
      <c r="U10745" s="6"/>
      <c r="V10745" s="8"/>
      <c r="W10745" s="8"/>
      <c r="X10745" s="60"/>
    </row>
    <row r="10746" spans="1:27" ht="7.5" customHeight="1" outlineLevel="5" x14ac:dyDescent="0.15">
      <c r="A10746" s="8"/>
      <c r="B10746" s="69"/>
      <c r="C10746" s="69"/>
      <c r="D10746" s="60"/>
      <c r="E10746" s="60"/>
      <c r="F10746" s="104"/>
      <c r="G10746" s="60"/>
      <c r="H10746" s="65"/>
      <c r="I10746" s="105"/>
      <c r="J10746" s="63"/>
      <c r="K10746" s="65"/>
      <c r="L10746" s="65"/>
      <c r="M10746" s="65"/>
      <c r="N10746" s="65"/>
      <c r="O10746" s="63"/>
      <c r="P10746" s="63"/>
      <c r="Q10746" s="63"/>
      <c r="R10746" s="60"/>
      <c r="S10746" s="60"/>
      <c r="T10746" s="69"/>
      <c r="U10746" s="8"/>
      <c r="X10746" s="60"/>
    </row>
    <row r="10747" spans="1:27" ht="11.25" outlineLevel="4" x14ac:dyDescent="0.2">
      <c r="A10747" s="4"/>
      <c r="B10747" s="120"/>
      <c r="C10747" s="121">
        <v>5</v>
      </c>
      <c r="D10747" s="122" t="s">
        <v>4557</v>
      </c>
      <c r="E10747" s="123" t="s">
        <v>4650</v>
      </c>
      <c r="F10747" s="124" t="s">
        <v>4651</v>
      </c>
      <c r="G10747" s="122" t="s">
        <v>4647</v>
      </c>
      <c r="H10747" s="125">
        <v>4</v>
      </c>
      <c r="I10747" s="126">
        <v>0</v>
      </c>
      <c r="J10747" s="127">
        <f>H10747*I10747</f>
        <v>0</v>
      </c>
      <c r="K10747" s="125"/>
      <c r="L10747" s="125">
        <f>H10747*K10747</f>
        <v>0</v>
      </c>
      <c r="M10747" s="125"/>
      <c r="N10747" s="125">
        <f>H10747*M10747</f>
        <v>0</v>
      </c>
      <c r="O10747" s="127">
        <v>15</v>
      </c>
      <c r="P10747" s="127">
        <f>J10747*(O10747/100)</f>
        <v>0</v>
      </c>
      <c r="Q10747" s="127">
        <f>J10747+P10747</f>
        <v>0</v>
      </c>
      <c r="R10747" s="128"/>
      <c r="S10747" s="128" t="s">
        <v>776</v>
      </c>
      <c r="T10747" s="129">
        <v>1</v>
      </c>
      <c r="U10747" s="8"/>
      <c r="V10747" s="8"/>
      <c r="W10747" s="8"/>
      <c r="X10747" s="60"/>
    </row>
    <row r="10748" spans="1:27" ht="9.75" outlineLevel="5" x14ac:dyDescent="0.2">
      <c r="A10748" s="130"/>
      <c r="B10748" s="131"/>
      <c r="C10748" s="131"/>
      <c r="D10748" s="132"/>
      <c r="E10748" s="136" t="s">
        <v>0</v>
      </c>
      <c r="F10748" s="159" t="s">
        <v>763</v>
      </c>
      <c r="G10748" s="159"/>
      <c r="H10748" s="160"/>
      <c r="I10748" s="161"/>
      <c r="J10748" s="162"/>
      <c r="K10748" s="134"/>
      <c r="L10748" s="134"/>
      <c r="M10748" s="134"/>
      <c r="N10748" s="134"/>
      <c r="O10748" s="135"/>
      <c r="P10748" s="135"/>
      <c r="Q10748" s="135"/>
      <c r="R10748" s="132"/>
      <c r="S10748" s="132"/>
      <c r="T10748" s="131"/>
      <c r="U10748" s="6"/>
      <c r="V10748" s="8"/>
      <c r="W10748" s="8"/>
      <c r="X10748" s="133" t="str">
        <f>F10748</f>
        <v>---</v>
      </c>
      <c r="Y10748" s="9"/>
      <c r="AA10748" s="11"/>
    </row>
    <row r="10749" spans="1:27" ht="7.5" customHeight="1" outlineLevel="5" x14ac:dyDescent="0.15">
      <c r="B10749" s="69"/>
      <c r="C10749" s="69"/>
      <c r="D10749" s="60"/>
      <c r="E10749" s="60"/>
      <c r="F10749" s="61"/>
      <c r="G10749" s="60"/>
      <c r="H10749" s="65"/>
      <c r="I10749" s="105"/>
      <c r="J10749" s="63"/>
      <c r="K10749" s="65"/>
      <c r="L10749" s="65"/>
      <c r="M10749" s="65"/>
      <c r="N10749" s="65"/>
      <c r="O10749" s="63"/>
      <c r="P10749" s="63"/>
      <c r="Q10749" s="63"/>
      <c r="R10749" s="60"/>
      <c r="S10749" s="60"/>
      <c r="T10749" s="69"/>
      <c r="U10749" s="8"/>
      <c r="X10749" s="60"/>
    </row>
    <row r="10750" spans="1:27" ht="11.25" outlineLevel="4" x14ac:dyDescent="0.2">
      <c r="A10750" s="4"/>
      <c r="B10750" s="120"/>
      <c r="C10750" s="121">
        <v>6</v>
      </c>
      <c r="D10750" s="122" t="s">
        <v>534</v>
      </c>
      <c r="E10750" s="123" t="s">
        <v>4652</v>
      </c>
      <c r="F10750" s="124" t="s">
        <v>4653</v>
      </c>
      <c r="G10750" s="122" t="s">
        <v>752</v>
      </c>
      <c r="H10750" s="125">
        <v>1159</v>
      </c>
      <c r="I10750" s="126">
        <v>0</v>
      </c>
      <c r="J10750" s="127">
        <f>H10750*I10750</f>
        <v>0</v>
      </c>
      <c r="K10750" s="125"/>
      <c r="L10750" s="125">
        <f>H10750*K10750</f>
        <v>0</v>
      </c>
      <c r="M10750" s="125"/>
      <c r="N10750" s="125">
        <f>H10750*M10750</f>
        <v>0</v>
      </c>
      <c r="O10750" s="127">
        <v>15</v>
      </c>
      <c r="P10750" s="127">
        <f>J10750*(O10750/100)</f>
        <v>0</v>
      </c>
      <c r="Q10750" s="127">
        <f>J10750+P10750</f>
        <v>0</v>
      </c>
      <c r="R10750" s="128"/>
      <c r="S10750" s="128" t="s">
        <v>538</v>
      </c>
      <c r="T10750" s="129">
        <v>1</v>
      </c>
      <c r="U10750" s="8"/>
      <c r="V10750" s="8"/>
      <c r="W10750" s="8"/>
      <c r="X10750" s="60"/>
    </row>
    <row r="10751" spans="1:27" ht="9.75" outlineLevel="5" x14ac:dyDescent="0.2">
      <c r="A10751" s="130"/>
      <c r="B10751" s="131"/>
      <c r="C10751" s="131"/>
      <c r="D10751" s="132"/>
      <c r="E10751" s="136" t="s">
        <v>0</v>
      </c>
      <c r="F10751" s="159" t="s">
        <v>4654</v>
      </c>
      <c r="G10751" s="159"/>
      <c r="H10751" s="160"/>
      <c r="I10751" s="161"/>
      <c r="J10751" s="162"/>
      <c r="K10751" s="134"/>
      <c r="L10751" s="134"/>
      <c r="M10751" s="134"/>
      <c r="N10751" s="134"/>
      <c r="O10751" s="135"/>
      <c r="P10751" s="135"/>
      <c r="Q10751" s="135"/>
      <c r="R10751" s="132"/>
      <c r="S10751" s="132"/>
      <c r="T10751" s="131"/>
      <c r="U10751" s="6"/>
      <c r="V10751" s="8"/>
      <c r="W10751" s="8"/>
      <c r="X10751" s="133" t="str">
        <f>F10751</f>
        <v>Zkoušky těsnosti potrubí z trubek plastových Ø přes 32/3,0 do 50/4,6</v>
      </c>
      <c r="Y10751" s="9"/>
      <c r="AA10751" s="11"/>
    </row>
    <row r="10752" spans="1:27" ht="7.5" customHeight="1" outlineLevel="5" x14ac:dyDescent="0.15">
      <c r="B10752" s="69"/>
      <c r="C10752" s="69"/>
      <c r="D10752" s="60"/>
      <c r="E10752" s="60"/>
      <c r="F10752" s="61"/>
      <c r="G10752" s="60"/>
      <c r="H10752" s="65"/>
      <c r="I10752" s="105"/>
      <c r="J10752" s="63"/>
      <c r="K10752" s="65"/>
      <c r="L10752" s="65"/>
      <c r="M10752" s="65"/>
      <c r="N10752" s="65"/>
      <c r="O10752" s="63"/>
      <c r="P10752" s="63"/>
      <c r="Q10752" s="63"/>
      <c r="R10752" s="60"/>
      <c r="S10752" s="60"/>
      <c r="T10752" s="69"/>
      <c r="U10752" s="8"/>
      <c r="X10752" s="60"/>
    </row>
    <row r="10753" spans="1:27" ht="11.25" outlineLevel="5" x14ac:dyDescent="0.2">
      <c r="A10753" s="137"/>
      <c r="B10753" s="138"/>
      <c r="C10753" s="138"/>
      <c r="D10753" s="139"/>
      <c r="E10753" s="145" t="s">
        <v>1</v>
      </c>
      <c r="F10753" s="140" t="s">
        <v>4602</v>
      </c>
      <c r="G10753" s="139"/>
      <c r="H10753" s="141">
        <v>676</v>
      </c>
      <c r="I10753" s="142"/>
      <c r="J10753" s="143"/>
      <c r="K10753" s="144"/>
      <c r="L10753" s="144"/>
      <c r="M10753" s="144"/>
      <c r="N10753" s="144"/>
      <c r="O10753" s="143"/>
      <c r="P10753" s="143"/>
      <c r="Q10753" s="143"/>
      <c r="R10753" s="139"/>
      <c r="S10753" s="139"/>
      <c r="T10753" s="138"/>
      <c r="U10753" s="6"/>
      <c r="V10753" s="8"/>
      <c r="W10753" s="8"/>
      <c r="X10753" s="60"/>
    </row>
    <row r="10754" spans="1:27" ht="11.25" outlineLevel="5" x14ac:dyDescent="0.2">
      <c r="A10754" s="137"/>
      <c r="B10754" s="138"/>
      <c r="C10754" s="138"/>
      <c r="D10754" s="139"/>
      <c r="E10754" s="145"/>
      <c r="F10754" s="140" t="s">
        <v>4603</v>
      </c>
      <c r="G10754" s="139"/>
      <c r="H10754" s="141">
        <v>483</v>
      </c>
      <c r="I10754" s="142"/>
      <c r="J10754" s="143"/>
      <c r="K10754" s="144"/>
      <c r="L10754" s="144"/>
      <c r="M10754" s="144"/>
      <c r="N10754" s="144"/>
      <c r="O10754" s="143"/>
      <c r="P10754" s="143"/>
      <c r="Q10754" s="143"/>
      <c r="R10754" s="139"/>
      <c r="S10754" s="139"/>
      <c r="T10754" s="138"/>
      <c r="U10754" s="6"/>
      <c r="V10754" s="8"/>
      <c r="W10754" s="8"/>
      <c r="X10754" s="60"/>
    </row>
    <row r="10755" spans="1:27" ht="7.5" customHeight="1" outlineLevel="5" x14ac:dyDescent="0.15">
      <c r="A10755" s="8"/>
      <c r="B10755" s="69"/>
      <c r="C10755" s="69"/>
      <c r="D10755" s="60"/>
      <c r="E10755" s="60"/>
      <c r="F10755" s="104"/>
      <c r="G10755" s="60"/>
      <c r="H10755" s="65"/>
      <c r="I10755" s="105"/>
      <c r="J10755" s="63"/>
      <c r="K10755" s="65"/>
      <c r="L10755" s="65"/>
      <c r="M10755" s="65"/>
      <c r="N10755" s="65"/>
      <c r="O10755" s="63"/>
      <c r="P10755" s="63"/>
      <c r="Q10755" s="63"/>
      <c r="R10755" s="60"/>
      <c r="S10755" s="60"/>
      <c r="T10755" s="69"/>
      <c r="U10755" s="8"/>
      <c r="X10755" s="60"/>
    </row>
    <row r="10756" spans="1:27" ht="11.25" outlineLevel="4" x14ac:dyDescent="0.2">
      <c r="A10756" s="4"/>
      <c r="B10756" s="120"/>
      <c r="C10756" s="121">
        <v>7</v>
      </c>
      <c r="D10756" s="122" t="s">
        <v>4557</v>
      </c>
      <c r="E10756" s="123" t="s">
        <v>4655</v>
      </c>
      <c r="F10756" s="124" t="s">
        <v>4656</v>
      </c>
      <c r="G10756" s="122" t="s">
        <v>752</v>
      </c>
      <c r="H10756" s="125">
        <v>10</v>
      </c>
      <c r="I10756" s="126">
        <v>0</v>
      </c>
      <c r="J10756" s="127">
        <f>H10756*I10756</f>
        <v>0</v>
      </c>
      <c r="K10756" s="125"/>
      <c r="L10756" s="125">
        <f>H10756*K10756</f>
        <v>0</v>
      </c>
      <c r="M10756" s="125"/>
      <c r="N10756" s="125">
        <f>H10756*M10756</f>
        <v>0</v>
      </c>
      <c r="O10756" s="127">
        <v>15</v>
      </c>
      <c r="P10756" s="127">
        <f>J10756*(O10756/100)</f>
        <v>0</v>
      </c>
      <c r="Q10756" s="127">
        <f>J10756+P10756</f>
        <v>0</v>
      </c>
      <c r="R10756" s="128"/>
      <c r="S10756" s="128" t="s">
        <v>776</v>
      </c>
      <c r="T10756" s="129">
        <v>1</v>
      </c>
      <c r="U10756" s="8"/>
      <c r="V10756" s="8"/>
      <c r="W10756" s="8"/>
      <c r="X10756" s="60"/>
    </row>
    <row r="10757" spans="1:27" ht="9.75" outlineLevel="5" x14ac:dyDescent="0.2">
      <c r="A10757" s="130"/>
      <c r="B10757" s="131"/>
      <c r="C10757" s="131"/>
      <c r="D10757" s="132"/>
      <c r="E10757" s="136" t="s">
        <v>0</v>
      </c>
      <c r="F10757" s="159" t="s">
        <v>763</v>
      </c>
      <c r="G10757" s="159"/>
      <c r="H10757" s="160"/>
      <c r="I10757" s="161"/>
      <c r="J10757" s="162"/>
      <c r="K10757" s="134"/>
      <c r="L10757" s="134"/>
      <c r="M10757" s="134"/>
      <c r="N10757" s="134"/>
      <c r="O10757" s="135"/>
      <c r="P10757" s="135"/>
      <c r="Q10757" s="135"/>
      <c r="R10757" s="132"/>
      <c r="S10757" s="132"/>
      <c r="T10757" s="131"/>
      <c r="U10757" s="6"/>
      <c r="V10757" s="8"/>
      <c r="W10757" s="8"/>
      <c r="X10757" s="133" t="str">
        <f>F10757</f>
        <v>---</v>
      </c>
      <c r="Y10757" s="9"/>
      <c r="AA10757" s="11"/>
    </row>
    <row r="10758" spans="1:27" ht="7.5" customHeight="1" outlineLevel="5" x14ac:dyDescent="0.15">
      <c r="B10758" s="69"/>
      <c r="C10758" s="69"/>
      <c r="D10758" s="60"/>
      <c r="E10758" s="60"/>
      <c r="F10758" s="61"/>
      <c r="G10758" s="60"/>
      <c r="H10758" s="65"/>
      <c r="I10758" s="105"/>
      <c r="J10758" s="63"/>
      <c r="K10758" s="65"/>
      <c r="L10758" s="65"/>
      <c r="M10758" s="65"/>
      <c r="N10758" s="65"/>
      <c r="O10758" s="63"/>
      <c r="P10758" s="63"/>
      <c r="Q10758" s="63"/>
      <c r="R10758" s="60"/>
      <c r="S10758" s="60"/>
      <c r="T10758" s="69"/>
      <c r="U10758" s="8"/>
      <c r="X10758" s="60"/>
    </row>
    <row r="10759" spans="1:27" ht="11.25" outlineLevel="5" x14ac:dyDescent="0.2">
      <c r="A10759" s="137"/>
      <c r="B10759" s="138"/>
      <c r="C10759" s="138"/>
      <c r="D10759" s="139"/>
      <c r="E10759" s="145" t="s">
        <v>1</v>
      </c>
      <c r="F10759" s="140" t="s">
        <v>4621</v>
      </c>
      <c r="G10759" s="139"/>
      <c r="H10759" s="141">
        <v>5</v>
      </c>
      <c r="I10759" s="142"/>
      <c r="J10759" s="143"/>
      <c r="K10759" s="144"/>
      <c r="L10759" s="144"/>
      <c r="M10759" s="144"/>
      <c r="N10759" s="144"/>
      <c r="O10759" s="143"/>
      <c r="P10759" s="143"/>
      <c r="Q10759" s="143"/>
      <c r="R10759" s="139"/>
      <c r="S10759" s="139"/>
      <c r="T10759" s="138"/>
      <c r="U10759" s="6"/>
      <c r="V10759" s="8"/>
      <c r="W10759" s="8"/>
      <c r="X10759" s="60"/>
    </row>
    <row r="10760" spans="1:27" ht="11.25" outlineLevel="5" x14ac:dyDescent="0.2">
      <c r="A10760" s="137"/>
      <c r="B10760" s="138"/>
      <c r="C10760" s="138"/>
      <c r="D10760" s="139"/>
      <c r="E10760" s="145"/>
      <c r="F10760" s="140" t="s">
        <v>4622</v>
      </c>
      <c r="G10760" s="139"/>
      <c r="H10760" s="141">
        <v>5</v>
      </c>
      <c r="I10760" s="142"/>
      <c r="J10760" s="143"/>
      <c r="K10760" s="144"/>
      <c r="L10760" s="144"/>
      <c r="M10760" s="144"/>
      <c r="N10760" s="144"/>
      <c r="O10760" s="143"/>
      <c r="P10760" s="143"/>
      <c r="Q10760" s="143"/>
      <c r="R10760" s="139"/>
      <c r="S10760" s="139"/>
      <c r="T10760" s="138"/>
      <c r="U10760" s="6"/>
      <c r="V10760" s="8"/>
      <c r="W10760" s="8"/>
      <c r="X10760" s="60"/>
    </row>
    <row r="10761" spans="1:27" ht="7.5" customHeight="1" outlineLevel="5" x14ac:dyDescent="0.15">
      <c r="A10761" s="8"/>
      <c r="B10761" s="69"/>
      <c r="C10761" s="69"/>
      <c r="D10761" s="60"/>
      <c r="E10761" s="60"/>
      <c r="F10761" s="104"/>
      <c r="G10761" s="60"/>
      <c r="H10761" s="65"/>
      <c r="I10761" s="105"/>
      <c r="J10761" s="63"/>
      <c r="K10761" s="65"/>
      <c r="L10761" s="65"/>
      <c r="M10761" s="65"/>
      <c r="N10761" s="65"/>
      <c r="O10761" s="63"/>
      <c r="P10761" s="63"/>
      <c r="Q10761" s="63"/>
      <c r="R10761" s="60"/>
      <c r="S10761" s="60"/>
      <c r="T10761" s="69"/>
      <c r="U10761" s="8"/>
      <c r="X10761" s="60"/>
    </row>
    <row r="10762" spans="1:27" ht="11.25" outlineLevel="4" x14ac:dyDescent="0.2">
      <c r="A10762" s="4"/>
      <c r="B10762" s="120"/>
      <c r="C10762" s="121">
        <v>8</v>
      </c>
      <c r="D10762" s="122" t="s">
        <v>534</v>
      </c>
      <c r="E10762" s="123" t="s">
        <v>4657</v>
      </c>
      <c r="F10762" s="124" t="s">
        <v>4658</v>
      </c>
      <c r="G10762" s="122" t="s">
        <v>601</v>
      </c>
      <c r="H10762" s="125">
        <v>0.2</v>
      </c>
      <c r="I10762" s="126">
        <v>0</v>
      </c>
      <c r="J10762" s="127">
        <f>H10762*I10762</f>
        <v>0</v>
      </c>
      <c r="K10762" s="125"/>
      <c r="L10762" s="125">
        <f>H10762*K10762</f>
        <v>0</v>
      </c>
      <c r="M10762" s="125"/>
      <c r="N10762" s="125">
        <f>H10762*M10762</f>
        <v>0</v>
      </c>
      <c r="O10762" s="127">
        <v>15</v>
      </c>
      <c r="P10762" s="127">
        <f>J10762*(O10762/100)</f>
        <v>0</v>
      </c>
      <c r="Q10762" s="127">
        <f>J10762+P10762</f>
        <v>0</v>
      </c>
      <c r="R10762" s="128"/>
      <c r="S10762" s="128" t="s">
        <v>538</v>
      </c>
      <c r="T10762" s="129">
        <v>1</v>
      </c>
      <c r="U10762" s="8"/>
      <c r="V10762" s="8"/>
      <c r="W10762" s="8"/>
      <c r="X10762" s="60"/>
    </row>
    <row r="10763" spans="1:27" ht="9.75" outlineLevel="5" x14ac:dyDescent="0.2">
      <c r="A10763" s="130"/>
      <c r="B10763" s="131"/>
      <c r="C10763" s="131"/>
      <c r="D10763" s="132"/>
      <c r="E10763" s="136" t="s">
        <v>0</v>
      </c>
      <c r="F10763" s="159" t="s">
        <v>4659</v>
      </c>
      <c r="G10763" s="159"/>
      <c r="H10763" s="160"/>
      <c r="I10763" s="161"/>
      <c r="J10763" s="162"/>
      <c r="K10763" s="134"/>
      <c r="L10763" s="134"/>
      <c r="M10763" s="134"/>
      <c r="N10763" s="134"/>
      <c r="O10763" s="135"/>
      <c r="P10763" s="135"/>
      <c r="Q10763" s="135"/>
      <c r="R10763" s="132"/>
      <c r="S10763" s="132"/>
      <c r="T10763" s="131"/>
      <c r="U10763" s="6"/>
      <c r="V10763" s="8"/>
      <c r="W10763" s="8"/>
      <c r="X10763" s="133" t="str">
        <f>F10763</f>
        <v>Přesun hmot pro rozvody potrubí stanovený z hmotnosti přesunovaného materiálu vodorovná dopravní vzdálenost do 50 m v objektech výšky do 6 m</v>
      </c>
      <c r="Y10763" s="9"/>
      <c r="AA10763" s="11"/>
    </row>
    <row r="10764" spans="1:27" ht="7.5" customHeight="1" outlineLevel="5" x14ac:dyDescent="0.15">
      <c r="B10764" s="69"/>
      <c r="C10764" s="69"/>
      <c r="D10764" s="60"/>
      <c r="E10764" s="60"/>
      <c r="F10764" s="61"/>
      <c r="G10764" s="60"/>
      <c r="H10764" s="65"/>
      <c r="I10764" s="105"/>
      <c r="J10764" s="63"/>
      <c r="K10764" s="65"/>
      <c r="L10764" s="65"/>
      <c r="M10764" s="65"/>
      <c r="N10764" s="65"/>
      <c r="O10764" s="63"/>
      <c r="P10764" s="63"/>
      <c r="Q10764" s="63"/>
      <c r="R10764" s="60"/>
      <c r="S10764" s="60"/>
      <c r="T10764" s="69"/>
      <c r="U10764" s="8"/>
      <c r="X10764" s="60"/>
    </row>
    <row r="10765" spans="1:27" ht="11.25" outlineLevel="5" x14ac:dyDescent="0.2">
      <c r="A10765" s="137"/>
      <c r="B10765" s="138"/>
      <c r="C10765" s="138"/>
      <c r="D10765" s="139"/>
      <c r="E10765" s="145" t="s">
        <v>1</v>
      </c>
      <c r="F10765" s="140" t="s">
        <v>4660</v>
      </c>
      <c r="G10765" s="139"/>
      <c r="H10765" s="141">
        <v>0.1</v>
      </c>
      <c r="I10765" s="142"/>
      <c r="J10765" s="143"/>
      <c r="K10765" s="144"/>
      <c r="L10765" s="144"/>
      <c r="M10765" s="144"/>
      <c r="N10765" s="144"/>
      <c r="O10765" s="143"/>
      <c r="P10765" s="143"/>
      <c r="Q10765" s="143"/>
      <c r="R10765" s="139"/>
      <c r="S10765" s="139"/>
      <c r="T10765" s="138"/>
      <c r="U10765" s="6"/>
      <c r="V10765" s="8"/>
      <c r="W10765" s="8"/>
      <c r="X10765" s="60"/>
    </row>
    <row r="10766" spans="1:27" ht="11.25" outlineLevel="5" x14ac:dyDescent="0.2">
      <c r="A10766" s="137"/>
      <c r="B10766" s="138"/>
      <c r="C10766" s="138"/>
      <c r="D10766" s="139"/>
      <c r="E10766" s="145"/>
      <c r="F10766" s="140" t="s">
        <v>4661</v>
      </c>
      <c r="G10766" s="139"/>
      <c r="H10766" s="141">
        <v>0.1</v>
      </c>
      <c r="I10766" s="142"/>
      <c r="J10766" s="143"/>
      <c r="K10766" s="144"/>
      <c r="L10766" s="144"/>
      <c r="M10766" s="144"/>
      <c r="N10766" s="144"/>
      <c r="O10766" s="143"/>
      <c r="P10766" s="143"/>
      <c r="Q10766" s="143"/>
      <c r="R10766" s="139"/>
      <c r="S10766" s="139"/>
      <c r="T10766" s="138"/>
      <c r="U10766" s="6"/>
      <c r="V10766" s="8"/>
      <c r="W10766" s="8"/>
      <c r="X10766" s="60"/>
    </row>
    <row r="10767" spans="1:27" ht="7.5" customHeight="1" outlineLevel="5" x14ac:dyDescent="0.15">
      <c r="A10767" s="8"/>
      <c r="B10767" s="69"/>
      <c r="C10767" s="69"/>
      <c r="D10767" s="60"/>
      <c r="E10767" s="60"/>
      <c r="F10767" s="104"/>
      <c r="G10767" s="60"/>
      <c r="H10767" s="65"/>
      <c r="I10767" s="105"/>
      <c r="J10767" s="63"/>
      <c r="K10767" s="65"/>
      <c r="L10767" s="65"/>
      <c r="M10767" s="65"/>
      <c r="N10767" s="65"/>
      <c r="O10767" s="63"/>
      <c r="P10767" s="63"/>
      <c r="Q10767" s="63"/>
      <c r="R10767" s="60"/>
      <c r="S10767" s="60"/>
      <c r="T10767" s="69"/>
      <c r="U10767" s="8"/>
      <c r="X10767" s="60"/>
    </row>
    <row r="10768" spans="1:27" outlineLevel="4" x14ac:dyDescent="0.15">
      <c r="B10768" s="6"/>
      <c r="C10768" s="6"/>
      <c r="D10768" s="6"/>
      <c r="E10768" s="6"/>
      <c r="F10768" s="6"/>
      <c r="G10768" s="6"/>
      <c r="H10768" s="6"/>
      <c r="I10768" s="8"/>
      <c r="J10768" s="8"/>
      <c r="K10768" s="6"/>
      <c r="L10768" s="6"/>
      <c r="M10768" s="6"/>
      <c r="N10768" s="6"/>
      <c r="O10768" s="6"/>
      <c r="P10768" s="8"/>
      <c r="Q10768" s="8"/>
      <c r="R10768" s="8"/>
      <c r="S10768" s="6"/>
      <c r="T10768" s="6"/>
      <c r="X10768" s="6"/>
    </row>
    <row r="10769" spans="1:27" ht="11.25" outlineLevel="3" x14ac:dyDescent="0.2">
      <c r="A10769" s="96" t="s">
        <v>438</v>
      </c>
      <c r="B10769" s="100">
        <v>4</v>
      </c>
      <c r="C10769" s="114"/>
      <c r="D10769" s="115" t="s">
        <v>533</v>
      </c>
      <c r="E10769" s="115"/>
      <c r="F10769" s="116" t="s">
        <v>439</v>
      </c>
      <c r="G10769" s="115"/>
      <c r="H10769" s="117"/>
      <c r="I10769" s="118"/>
      <c r="J10769" s="98">
        <f>SUBTOTAL(9,J10770:J10782)</f>
        <v>0</v>
      </c>
      <c r="K10769" s="117"/>
      <c r="L10769" s="99">
        <f>SUBTOTAL(9,L10770:L10782)</f>
        <v>0</v>
      </c>
      <c r="M10769" s="117"/>
      <c r="N10769" s="99">
        <f>SUBTOTAL(9,N10770:N10782)</f>
        <v>0</v>
      </c>
      <c r="O10769" s="119"/>
      <c r="P10769" s="98">
        <f>SUBTOTAL(9,P10770:P10782)</f>
        <v>0</v>
      </c>
      <c r="Q10769" s="98">
        <f>SUBTOTAL(9,Q10770:Q10782)</f>
        <v>0</v>
      </c>
      <c r="R10769" s="115"/>
      <c r="S10769" s="115"/>
      <c r="T10769" s="100">
        <f>SUBTOTAL(9,T10770:T10782)</f>
        <v>4</v>
      </c>
      <c r="U10769" s="6"/>
      <c r="V10769" s="8"/>
      <c r="W10769" s="8"/>
      <c r="X10769" s="60"/>
    </row>
    <row r="10770" spans="1:27" ht="11.25" outlineLevel="4" x14ac:dyDescent="0.2">
      <c r="A10770" s="4"/>
      <c r="B10770" s="120"/>
      <c r="C10770" s="121">
        <v>1</v>
      </c>
      <c r="D10770" s="122" t="s">
        <v>4557</v>
      </c>
      <c r="E10770" s="123" t="s">
        <v>4662</v>
      </c>
      <c r="F10770" s="124" t="s">
        <v>4663</v>
      </c>
      <c r="G10770" s="122" t="s">
        <v>4647</v>
      </c>
      <c r="H10770" s="125">
        <v>2</v>
      </c>
      <c r="I10770" s="126">
        <v>0</v>
      </c>
      <c r="J10770" s="127">
        <f>H10770*I10770</f>
        <v>0</v>
      </c>
      <c r="K10770" s="125"/>
      <c r="L10770" s="125">
        <f>H10770*K10770</f>
        <v>0</v>
      </c>
      <c r="M10770" s="125"/>
      <c r="N10770" s="125">
        <f>H10770*M10770</f>
        <v>0</v>
      </c>
      <c r="O10770" s="127">
        <v>15</v>
      </c>
      <c r="P10770" s="127">
        <f>J10770*(O10770/100)</f>
        <v>0</v>
      </c>
      <c r="Q10770" s="127">
        <f>J10770+P10770</f>
        <v>0</v>
      </c>
      <c r="R10770" s="128"/>
      <c r="S10770" s="128" t="s">
        <v>776</v>
      </c>
      <c r="T10770" s="129">
        <v>1</v>
      </c>
      <c r="U10770" s="8"/>
      <c r="V10770" s="8"/>
      <c r="W10770" s="8"/>
      <c r="X10770" s="60"/>
    </row>
    <row r="10771" spans="1:27" ht="9.75" outlineLevel="5" x14ac:dyDescent="0.2">
      <c r="A10771" s="130"/>
      <c r="B10771" s="131"/>
      <c r="C10771" s="131"/>
      <c r="D10771" s="132"/>
      <c r="E10771" s="136" t="s">
        <v>0</v>
      </c>
      <c r="F10771" s="159" t="s">
        <v>763</v>
      </c>
      <c r="G10771" s="159"/>
      <c r="H10771" s="160"/>
      <c r="I10771" s="161"/>
      <c r="J10771" s="162"/>
      <c r="K10771" s="134"/>
      <c r="L10771" s="134"/>
      <c r="M10771" s="134"/>
      <c r="N10771" s="134"/>
      <c r="O10771" s="135"/>
      <c r="P10771" s="135"/>
      <c r="Q10771" s="135"/>
      <c r="R10771" s="132"/>
      <c r="S10771" s="132"/>
      <c r="T10771" s="131"/>
      <c r="U10771" s="6"/>
      <c r="V10771" s="8"/>
      <c r="W10771" s="8"/>
      <c r="X10771" s="133" t="str">
        <f>F10771</f>
        <v>---</v>
      </c>
      <c r="Y10771" s="9"/>
      <c r="AA10771" s="11"/>
    </row>
    <row r="10772" spans="1:27" ht="7.5" customHeight="1" outlineLevel="5" x14ac:dyDescent="0.15">
      <c r="B10772" s="69"/>
      <c r="C10772" s="69"/>
      <c r="D10772" s="60"/>
      <c r="E10772" s="60"/>
      <c r="F10772" s="61"/>
      <c r="G10772" s="60"/>
      <c r="H10772" s="65"/>
      <c r="I10772" s="105"/>
      <c r="J10772" s="63"/>
      <c r="K10772" s="65"/>
      <c r="L10772" s="65"/>
      <c r="M10772" s="65"/>
      <c r="N10772" s="65"/>
      <c r="O10772" s="63"/>
      <c r="P10772" s="63"/>
      <c r="Q10772" s="63"/>
      <c r="R10772" s="60"/>
      <c r="S10772" s="60"/>
      <c r="T10772" s="69"/>
      <c r="U10772" s="8"/>
      <c r="X10772" s="60"/>
    </row>
    <row r="10773" spans="1:27" ht="11.25" outlineLevel="4" x14ac:dyDescent="0.2">
      <c r="A10773" s="4"/>
      <c r="B10773" s="120"/>
      <c r="C10773" s="121">
        <v>2</v>
      </c>
      <c r="D10773" s="122" t="s">
        <v>4557</v>
      </c>
      <c r="E10773" s="123" t="s">
        <v>4664</v>
      </c>
      <c r="F10773" s="124" t="s">
        <v>4665</v>
      </c>
      <c r="G10773" s="122" t="s">
        <v>4647</v>
      </c>
      <c r="H10773" s="125">
        <v>2</v>
      </c>
      <c r="I10773" s="126">
        <v>0</v>
      </c>
      <c r="J10773" s="127">
        <f>H10773*I10773</f>
        <v>0</v>
      </c>
      <c r="K10773" s="125"/>
      <c r="L10773" s="125">
        <f>H10773*K10773</f>
        <v>0</v>
      </c>
      <c r="M10773" s="125"/>
      <c r="N10773" s="125">
        <f>H10773*M10773</f>
        <v>0</v>
      </c>
      <c r="O10773" s="127">
        <v>15</v>
      </c>
      <c r="P10773" s="127">
        <f>J10773*(O10773/100)</f>
        <v>0</v>
      </c>
      <c r="Q10773" s="127">
        <f>J10773+P10773</f>
        <v>0</v>
      </c>
      <c r="R10773" s="128"/>
      <c r="S10773" s="128" t="s">
        <v>776</v>
      </c>
      <c r="T10773" s="129">
        <v>1</v>
      </c>
      <c r="U10773" s="8"/>
      <c r="V10773" s="8"/>
      <c r="W10773" s="8"/>
      <c r="X10773" s="60"/>
    </row>
    <row r="10774" spans="1:27" ht="9.75" outlineLevel="5" x14ac:dyDescent="0.2">
      <c r="A10774" s="130"/>
      <c r="B10774" s="131"/>
      <c r="C10774" s="131"/>
      <c r="D10774" s="132"/>
      <c r="E10774" s="136" t="s">
        <v>0</v>
      </c>
      <c r="F10774" s="159" t="s">
        <v>763</v>
      </c>
      <c r="G10774" s="159"/>
      <c r="H10774" s="160"/>
      <c r="I10774" s="161"/>
      <c r="J10774" s="162"/>
      <c r="K10774" s="134"/>
      <c r="L10774" s="134"/>
      <c r="M10774" s="134"/>
      <c r="N10774" s="134"/>
      <c r="O10774" s="135"/>
      <c r="P10774" s="135"/>
      <c r="Q10774" s="135"/>
      <c r="R10774" s="132"/>
      <c r="S10774" s="132"/>
      <c r="T10774" s="131"/>
      <c r="U10774" s="6"/>
      <c r="V10774" s="8"/>
      <c r="W10774" s="8"/>
      <c r="X10774" s="133" t="str">
        <f>F10774</f>
        <v>---</v>
      </c>
      <c r="Y10774" s="9"/>
      <c r="AA10774" s="11"/>
    </row>
    <row r="10775" spans="1:27" ht="7.5" customHeight="1" outlineLevel="5" x14ac:dyDescent="0.15">
      <c r="B10775" s="69"/>
      <c r="C10775" s="69"/>
      <c r="D10775" s="60"/>
      <c r="E10775" s="60"/>
      <c r="F10775" s="61"/>
      <c r="G10775" s="60"/>
      <c r="H10775" s="65"/>
      <c r="I10775" s="105"/>
      <c r="J10775" s="63"/>
      <c r="K10775" s="65"/>
      <c r="L10775" s="65"/>
      <c r="M10775" s="65"/>
      <c r="N10775" s="65"/>
      <c r="O10775" s="63"/>
      <c r="P10775" s="63"/>
      <c r="Q10775" s="63"/>
      <c r="R10775" s="60"/>
      <c r="S10775" s="60"/>
      <c r="T10775" s="69"/>
      <c r="U10775" s="8"/>
      <c r="X10775" s="60"/>
    </row>
    <row r="10776" spans="1:27" ht="11.25" outlineLevel="4" x14ac:dyDescent="0.2">
      <c r="A10776" s="4"/>
      <c r="B10776" s="120"/>
      <c r="C10776" s="121">
        <v>3</v>
      </c>
      <c r="D10776" s="122" t="s">
        <v>4557</v>
      </c>
      <c r="E10776" s="123" t="s">
        <v>4666</v>
      </c>
      <c r="F10776" s="124" t="s">
        <v>4667</v>
      </c>
      <c r="G10776" s="122" t="s">
        <v>724</v>
      </c>
      <c r="H10776" s="125">
        <v>2</v>
      </c>
      <c r="I10776" s="126">
        <v>0</v>
      </c>
      <c r="J10776" s="127">
        <f>H10776*I10776</f>
        <v>0</v>
      </c>
      <c r="K10776" s="125"/>
      <c r="L10776" s="125">
        <f>H10776*K10776</f>
        <v>0</v>
      </c>
      <c r="M10776" s="125"/>
      <c r="N10776" s="125">
        <f>H10776*M10776</f>
        <v>0</v>
      </c>
      <c r="O10776" s="127">
        <v>15</v>
      </c>
      <c r="P10776" s="127">
        <f>J10776*(O10776/100)</f>
        <v>0</v>
      </c>
      <c r="Q10776" s="127">
        <f>J10776+P10776</f>
        <v>0</v>
      </c>
      <c r="R10776" s="128"/>
      <c r="S10776" s="128" t="s">
        <v>776</v>
      </c>
      <c r="T10776" s="129">
        <v>1</v>
      </c>
      <c r="U10776" s="8"/>
      <c r="V10776" s="8"/>
      <c r="W10776" s="8"/>
      <c r="X10776" s="60"/>
    </row>
    <row r="10777" spans="1:27" ht="9.75" outlineLevel="5" x14ac:dyDescent="0.2">
      <c r="A10777" s="130"/>
      <c r="B10777" s="131"/>
      <c r="C10777" s="131"/>
      <c r="D10777" s="132"/>
      <c r="E10777" s="136" t="s">
        <v>0</v>
      </c>
      <c r="F10777" s="159" t="s">
        <v>763</v>
      </c>
      <c r="G10777" s="159"/>
      <c r="H10777" s="160"/>
      <c r="I10777" s="161"/>
      <c r="J10777" s="162"/>
      <c r="K10777" s="134"/>
      <c r="L10777" s="134"/>
      <c r="M10777" s="134"/>
      <c r="N10777" s="134"/>
      <c r="O10777" s="135"/>
      <c r="P10777" s="135"/>
      <c r="Q10777" s="135"/>
      <c r="R10777" s="132"/>
      <c r="S10777" s="132"/>
      <c r="T10777" s="131"/>
      <c r="U10777" s="6"/>
      <c r="V10777" s="8"/>
      <c r="W10777" s="8"/>
      <c r="X10777" s="133" t="str">
        <f>F10777</f>
        <v>---</v>
      </c>
      <c r="Y10777" s="9"/>
      <c r="AA10777" s="11"/>
    </row>
    <row r="10778" spans="1:27" ht="7.5" customHeight="1" outlineLevel="5" x14ac:dyDescent="0.15">
      <c r="B10778" s="69"/>
      <c r="C10778" s="69"/>
      <c r="D10778" s="60"/>
      <c r="E10778" s="60"/>
      <c r="F10778" s="61"/>
      <c r="G10778" s="60"/>
      <c r="H10778" s="65"/>
      <c r="I10778" s="105"/>
      <c r="J10778" s="63"/>
      <c r="K10778" s="65"/>
      <c r="L10778" s="65"/>
      <c r="M10778" s="65"/>
      <c r="N10778" s="65"/>
      <c r="O10778" s="63"/>
      <c r="P10778" s="63"/>
      <c r="Q10778" s="63"/>
      <c r="R10778" s="60"/>
      <c r="S10778" s="60"/>
      <c r="T10778" s="69"/>
      <c r="U10778" s="8"/>
      <c r="X10778" s="60"/>
    </row>
    <row r="10779" spans="1:27" ht="11.25" outlineLevel="4" x14ac:dyDescent="0.2">
      <c r="A10779" s="4"/>
      <c r="B10779" s="120"/>
      <c r="C10779" s="121">
        <v>4</v>
      </c>
      <c r="D10779" s="122" t="s">
        <v>4557</v>
      </c>
      <c r="E10779" s="123" t="s">
        <v>4668</v>
      </c>
      <c r="F10779" s="124" t="s">
        <v>4669</v>
      </c>
      <c r="G10779" s="122" t="s">
        <v>724</v>
      </c>
      <c r="H10779" s="125">
        <v>2</v>
      </c>
      <c r="I10779" s="126">
        <v>0</v>
      </c>
      <c r="J10779" s="127">
        <f>H10779*I10779</f>
        <v>0</v>
      </c>
      <c r="K10779" s="125"/>
      <c r="L10779" s="125">
        <f>H10779*K10779</f>
        <v>0</v>
      </c>
      <c r="M10779" s="125"/>
      <c r="N10779" s="125">
        <f>H10779*M10779</f>
        <v>0</v>
      </c>
      <c r="O10779" s="127">
        <v>15</v>
      </c>
      <c r="P10779" s="127">
        <f>J10779*(O10779/100)</f>
        <v>0</v>
      </c>
      <c r="Q10779" s="127">
        <f>J10779+P10779</f>
        <v>0</v>
      </c>
      <c r="R10779" s="128"/>
      <c r="S10779" s="128" t="s">
        <v>776</v>
      </c>
      <c r="T10779" s="129">
        <v>1</v>
      </c>
      <c r="U10779" s="8"/>
      <c r="V10779" s="8"/>
      <c r="W10779" s="8"/>
      <c r="X10779" s="60"/>
    </row>
    <row r="10780" spans="1:27" ht="9.75" outlineLevel="5" x14ac:dyDescent="0.2">
      <c r="A10780" s="130"/>
      <c r="B10780" s="131"/>
      <c r="C10780" s="131"/>
      <c r="D10780" s="132"/>
      <c r="E10780" s="136" t="s">
        <v>0</v>
      </c>
      <c r="F10780" s="159" t="s">
        <v>763</v>
      </c>
      <c r="G10780" s="159"/>
      <c r="H10780" s="160"/>
      <c r="I10780" s="161"/>
      <c r="J10780" s="162"/>
      <c r="K10780" s="134"/>
      <c r="L10780" s="134"/>
      <c r="M10780" s="134"/>
      <c r="N10780" s="134"/>
      <c r="O10780" s="135"/>
      <c r="P10780" s="135"/>
      <c r="Q10780" s="135"/>
      <c r="R10780" s="132"/>
      <c r="S10780" s="132"/>
      <c r="T10780" s="131"/>
      <c r="U10780" s="6"/>
      <c r="V10780" s="8"/>
      <c r="W10780" s="8"/>
      <c r="X10780" s="133" t="str">
        <f>F10780</f>
        <v>---</v>
      </c>
      <c r="Y10780" s="9"/>
      <c r="AA10780" s="11"/>
    </row>
    <row r="10781" spans="1:27" ht="7.5" customHeight="1" outlineLevel="5" x14ac:dyDescent="0.15">
      <c r="B10781" s="69"/>
      <c r="C10781" s="69"/>
      <c r="D10781" s="60"/>
      <c r="E10781" s="60"/>
      <c r="F10781" s="61"/>
      <c r="G10781" s="60"/>
      <c r="H10781" s="65"/>
      <c r="I10781" s="105"/>
      <c r="J10781" s="63"/>
      <c r="K10781" s="65"/>
      <c r="L10781" s="65"/>
      <c r="M10781" s="65"/>
      <c r="N10781" s="65"/>
      <c r="O10781" s="63"/>
      <c r="P10781" s="63"/>
      <c r="Q10781" s="63"/>
      <c r="R10781" s="60"/>
      <c r="S10781" s="60"/>
      <c r="T10781" s="69"/>
      <c r="U10781" s="8"/>
      <c r="X10781" s="60"/>
    </row>
    <row r="10782" spans="1:27" outlineLevel="4" x14ac:dyDescent="0.15">
      <c r="B10782" s="6"/>
      <c r="C10782" s="6"/>
      <c r="D10782" s="6"/>
      <c r="E10782" s="6"/>
      <c r="F10782" s="6"/>
      <c r="G10782" s="6"/>
      <c r="H10782" s="6"/>
      <c r="I10782" s="8"/>
      <c r="J10782" s="8"/>
      <c r="K10782" s="6"/>
      <c r="L10782" s="6"/>
      <c r="M10782" s="6"/>
      <c r="N10782" s="6"/>
      <c r="O10782" s="6"/>
      <c r="P10782" s="8"/>
      <c r="Q10782" s="8"/>
      <c r="R10782" s="8"/>
      <c r="S10782" s="6"/>
      <c r="T10782" s="6"/>
      <c r="X10782" s="6"/>
    </row>
    <row r="10783" spans="1:27" ht="11.25" outlineLevel="2" x14ac:dyDescent="0.2">
      <c r="A10783" s="96" t="s">
        <v>440</v>
      </c>
      <c r="B10783" s="100">
        <v>3</v>
      </c>
      <c r="C10783" s="114"/>
      <c r="D10783" s="115" t="s">
        <v>532</v>
      </c>
      <c r="E10783" s="115"/>
      <c r="F10783" s="116" t="s">
        <v>441</v>
      </c>
      <c r="G10783" s="115"/>
      <c r="H10783" s="117"/>
      <c r="I10783" s="118"/>
      <c r="J10783" s="98">
        <f>SUBTOTAL(9,J10784:J11239)</f>
        <v>0</v>
      </c>
      <c r="K10783" s="117"/>
      <c r="L10783" s="99">
        <f>SUBTOTAL(9,L10784:L11239)</f>
        <v>0.7030402</v>
      </c>
      <c r="M10783" s="117"/>
      <c r="N10783" s="99">
        <f>SUBTOTAL(9,N10784:N11239)</f>
        <v>0</v>
      </c>
      <c r="O10783" s="119"/>
      <c r="P10783" s="98">
        <f>SUBTOTAL(9,P10784:P11239)</f>
        <v>0</v>
      </c>
      <c r="Q10783" s="98">
        <f>SUBTOTAL(9,Q10784:Q11239)</f>
        <v>0</v>
      </c>
      <c r="R10783" s="115"/>
      <c r="S10783" s="115"/>
      <c r="T10783" s="100">
        <f>SUBTOTAL(9,T10784:T11239)</f>
        <v>102</v>
      </c>
      <c r="U10783" s="6"/>
      <c r="V10783" s="8"/>
      <c r="W10783" s="8"/>
      <c r="X10783" s="60"/>
    </row>
    <row r="10784" spans="1:27" ht="11.25" outlineLevel="3" x14ac:dyDescent="0.2">
      <c r="A10784" s="96" t="s">
        <v>442</v>
      </c>
      <c r="B10784" s="100">
        <v>4</v>
      </c>
      <c r="C10784" s="114"/>
      <c r="D10784" s="115" t="s">
        <v>533</v>
      </c>
      <c r="E10784" s="115"/>
      <c r="F10784" s="116" t="s">
        <v>124</v>
      </c>
      <c r="G10784" s="115"/>
      <c r="H10784" s="117"/>
      <c r="I10784" s="118"/>
      <c r="J10784" s="98">
        <f>SUBTOTAL(9,J10785:J10809)</f>
        <v>0</v>
      </c>
      <c r="K10784" s="117"/>
      <c r="L10784" s="99">
        <f>SUBTOTAL(9,L10785:L10809)</f>
        <v>1.63302E-2</v>
      </c>
      <c r="M10784" s="117"/>
      <c r="N10784" s="99">
        <f>SUBTOTAL(9,N10785:N10809)</f>
        <v>0</v>
      </c>
      <c r="O10784" s="119"/>
      <c r="P10784" s="98">
        <f>SUBTOTAL(9,P10785:P10809)</f>
        <v>0</v>
      </c>
      <c r="Q10784" s="98">
        <f>SUBTOTAL(9,Q10785:Q10809)</f>
        <v>0</v>
      </c>
      <c r="R10784" s="115"/>
      <c r="S10784" s="115"/>
      <c r="T10784" s="100">
        <f>SUBTOTAL(9,T10785:T10809)</f>
        <v>4</v>
      </c>
      <c r="U10784" s="6"/>
      <c r="V10784" s="8"/>
      <c r="W10784" s="8"/>
      <c r="X10784" s="60"/>
    </row>
    <row r="10785" spans="1:27" ht="11.25" outlineLevel="4" x14ac:dyDescent="0.2">
      <c r="A10785" s="4"/>
      <c r="B10785" s="120"/>
      <c r="C10785" s="121">
        <v>1</v>
      </c>
      <c r="D10785" s="122" t="s">
        <v>534</v>
      </c>
      <c r="E10785" s="123" t="s">
        <v>4670</v>
      </c>
      <c r="F10785" s="124" t="s">
        <v>4671</v>
      </c>
      <c r="G10785" s="122" t="s">
        <v>752</v>
      </c>
      <c r="H10785" s="125">
        <v>100.5</v>
      </c>
      <c r="I10785" s="126">
        <v>0</v>
      </c>
      <c r="J10785" s="127">
        <f>H10785*I10785</f>
        <v>0</v>
      </c>
      <c r="K10785" s="125"/>
      <c r="L10785" s="125">
        <f>H10785*K10785</f>
        <v>0</v>
      </c>
      <c r="M10785" s="125"/>
      <c r="N10785" s="125">
        <f>H10785*M10785</f>
        <v>0</v>
      </c>
      <c r="O10785" s="127">
        <v>15</v>
      </c>
      <c r="P10785" s="127">
        <f>J10785*(O10785/100)</f>
        <v>0</v>
      </c>
      <c r="Q10785" s="127">
        <f>J10785+P10785</f>
        <v>0</v>
      </c>
      <c r="R10785" s="128"/>
      <c r="S10785" s="128" t="s">
        <v>538</v>
      </c>
      <c r="T10785" s="129">
        <v>1</v>
      </c>
      <c r="U10785" s="8"/>
      <c r="V10785" s="8"/>
      <c r="W10785" s="8"/>
      <c r="X10785" s="60"/>
    </row>
    <row r="10786" spans="1:27" ht="9.75" outlineLevel="5" x14ac:dyDescent="0.2">
      <c r="A10786" s="130"/>
      <c r="B10786" s="131"/>
      <c r="C10786" s="131"/>
      <c r="D10786" s="132"/>
      <c r="E10786" s="136" t="s">
        <v>0</v>
      </c>
      <c r="F10786" s="159" t="s">
        <v>4672</v>
      </c>
      <c r="G10786" s="159"/>
      <c r="H10786" s="160"/>
      <c r="I10786" s="161"/>
      <c r="J10786" s="162"/>
      <c r="K10786" s="134"/>
      <c r="L10786" s="134"/>
      <c r="M10786" s="134"/>
      <c r="N10786" s="134"/>
      <c r="O10786" s="135"/>
      <c r="P10786" s="135"/>
      <c r="Q10786" s="135"/>
      <c r="R10786" s="132"/>
      <c r="S10786" s="132"/>
      <c r="T10786" s="131"/>
      <c r="U10786" s="6"/>
      <c r="V10786" s="8"/>
      <c r="W10786" s="8"/>
      <c r="X10786" s="133" t="str">
        <f>F10786</f>
        <v>Montáž izolace tepelné potrubí a ohybů tvarovkami nebo deskami potrubními pouzdry bez povrchové úpravy (izolační materiál ve specifikaci) uchycenými sponami potrubí jednovrstvá</v>
      </c>
      <c r="Y10786" s="9"/>
      <c r="AA10786" s="11"/>
    </row>
    <row r="10787" spans="1:27" ht="7.5" customHeight="1" outlineLevel="5" x14ac:dyDescent="0.15">
      <c r="B10787" s="69"/>
      <c r="C10787" s="69"/>
      <c r="D10787" s="60"/>
      <c r="E10787" s="60"/>
      <c r="F10787" s="61"/>
      <c r="G10787" s="60"/>
      <c r="H10787" s="65"/>
      <c r="I10787" s="105"/>
      <c r="J10787" s="63"/>
      <c r="K10787" s="65"/>
      <c r="L10787" s="65"/>
      <c r="M10787" s="65"/>
      <c r="N10787" s="65"/>
      <c r="O10787" s="63"/>
      <c r="P10787" s="63"/>
      <c r="Q10787" s="63"/>
      <c r="R10787" s="60"/>
      <c r="S10787" s="60"/>
      <c r="T10787" s="69"/>
      <c r="U10787" s="8"/>
      <c r="X10787" s="60"/>
    </row>
    <row r="10788" spans="1:27" ht="11.25" outlineLevel="5" x14ac:dyDescent="0.2">
      <c r="A10788" s="137"/>
      <c r="B10788" s="138"/>
      <c r="C10788" s="138"/>
      <c r="D10788" s="139"/>
      <c r="E10788" s="145" t="s">
        <v>1</v>
      </c>
      <c r="F10788" s="140" t="s">
        <v>4673</v>
      </c>
      <c r="G10788" s="139"/>
      <c r="H10788" s="141">
        <v>48.5</v>
      </c>
      <c r="I10788" s="142"/>
      <c r="J10788" s="143"/>
      <c r="K10788" s="144"/>
      <c r="L10788" s="144"/>
      <c r="M10788" s="144"/>
      <c r="N10788" s="144"/>
      <c r="O10788" s="143"/>
      <c r="P10788" s="143"/>
      <c r="Q10788" s="143"/>
      <c r="R10788" s="139"/>
      <c r="S10788" s="139"/>
      <c r="T10788" s="138"/>
      <c r="U10788" s="6"/>
      <c r="V10788" s="8"/>
      <c r="W10788" s="8"/>
      <c r="X10788" s="60"/>
    </row>
    <row r="10789" spans="1:27" ht="11.25" outlineLevel="5" x14ac:dyDescent="0.2">
      <c r="A10789" s="137"/>
      <c r="B10789" s="138"/>
      <c r="C10789" s="138"/>
      <c r="D10789" s="139"/>
      <c r="E10789" s="145"/>
      <c r="F10789" s="140" t="s">
        <v>4674</v>
      </c>
      <c r="G10789" s="139"/>
      <c r="H10789" s="141">
        <v>52</v>
      </c>
      <c r="I10789" s="142"/>
      <c r="J10789" s="143"/>
      <c r="K10789" s="144"/>
      <c r="L10789" s="144"/>
      <c r="M10789" s="144"/>
      <c r="N10789" s="144"/>
      <c r="O10789" s="143"/>
      <c r="P10789" s="143"/>
      <c r="Q10789" s="143"/>
      <c r="R10789" s="139"/>
      <c r="S10789" s="139"/>
      <c r="T10789" s="138"/>
      <c r="U10789" s="6"/>
      <c r="V10789" s="8"/>
      <c r="W10789" s="8"/>
      <c r="X10789" s="60"/>
    </row>
    <row r="10790" spans="1:27" ht="7.5" customHeight="1" outlineLevel="5" x14ac:dyDescent="0.15">
      <c r="A10790" s="8"/>
      <c r="B10790" s="69"/>
      <c r="C10790" s="69"/>
      <c r="D10790" s="60"/>
      <c r="E10790" s="60"/>
      <c r="F10790" s="104"/>
      <c r="G10790" s="60"/>
      <c r="H10790" s="65"/>
      <c r="I10790" s="105"/>
      <c r="J10790" s="63"/>
      <c r="K10790" s="65"/>
      <c r="L10790" s="65"/>
      <c r="M10790" s="65"/>
      <c r="N10790" s="65"/>
      <c r="O10790" s="63"/>
      <c r="P10790" s="63"/>
      <c r="Q10790" s="63"/>
      <c r="R10790" s="60"/>
      <c r="S10790" s="60"/>
      <c r="T10790" s="69"/>
      <c r="U10790" s="8"/>
      <c r="X10790" s="60"/>
    </row>
    <row r="10791" spans="1:27" ht="11.25" outlineLevel="4" x14ac:dyDescent="0.2">
      <c r="A10791" s="4"/>
      <c r="B10791" s="120"/>
      <c r="C10791" s="121">
        <v>2</v>
      </c>
      <c r="D10791" s="122" t="s">
        <v>760</v>
      </c>
      <c r="E10791" s="123" t="s">
        <v>4675</v>
      </c>
      <c r="F10791" s="124" t="s">
        <v>4676</v>
      </c>
      <c r="G10791" s="122" t="s">
        <v>752</v>
      </c>
      <c r="H10791" s="125">
        <v>49.47</v>
      </c>
      <c r="I10791" s="126">
        <v>0</v>
      </c>
      <c r="J10791" s="127">
        <f>H10791*I10791</f>
        <v>0</v>
      </c>
      <c r="K10791" s="125">
        <v>1.8000000000000001E-4</v>
      </c>
      <c r="L10791" s="125">
        <f>H10791*K10791</f>
        <v>8.9046000000000004E-3</v>
      </c>
      <c r="M10791" s="125"/>
      <c r="N10791" s="125">
        <f>H10791*M10791</f>
        <v>0</v>
      </c>
      <c r="O10791" s="127">
        <v>15</v>
      </c>
      <c r="P10791" s="127">
        <f>J10791*(O10791/100)</f>
        <v>0</v>
      </c>
      <c r="Q10791" s="127">
        <f>J10791+P10791</f>
        <v>0</v>
      </c>
      <c r="R10791" s="128"/>
      <c r="S10791" s="128" t="s">
        <v>538</v>
      </c>
      <c r="T10791" s="129">
        <v>1</v>
      </c>
      <c r="U10791" s="8"/>
      <c r="V10791" s="8"/>
      <c r="W10791" s="8"/>
      <c r="X10791" s="60"/>
    </row>
    <row r="10792" spans="1:27" ht="9.75" outlineLevel="5" x14ac:dyDescent="0.2">
      <c r="A10792" s="130"/>
      <c r="B10792" s="131"/>
      <c r="C10792" s="131"/>
      <c r="D10792" s="132"/>
      <c r="E10792" s="136" t="s">
        <v>0</v>
      </c>
      <c r="F10792" s="159" t="s">
        <v>763</v>
      </c>
      <c r="G10792" s="159"/>
      <c r="H10792" s="160"/>
      <c r="I10792" s="161"/>
      <c r="J10792" s="162"/>
      <c r="K10792" s="134"/>
      <c r="L10792" s="134"/>
      <c r="M10792" s="134"/>
      <c r="N10792" s="134"/>
      <c r="O10792" s="135"/>
      <c r="P10792" s="135"/>
      <c r="Q10792" s="135"/>
      <c r="R10792" s="132"/>
      <c r="S10792" s="132"/>
      <c r="T10792" s="131"/>
      <c r="U10792" s="6"/>
      <c r="V10792" s="8"/>
      <c r="W10792" s="8"/>
      <c r="X10792" s="133" t="str">
        <f>F10792</f>
        <v>---</v>
      </c>
      <c r="Y10792" s="9"/>
      <c r="AA10792" s="11"/>
    </row>
    <row r="10793" spans="1:27" ht="7.5" customHeight="1" outlineLevel="5" x14ac:dyDescent="0.15">
      <c r="B10793" s="69"/>
      <c r="C10793" s="69"/>
      <c r="D10793" s="60"/>
      <c r="E10793" s="60"/>
      <c r="F10793" s="61"/>
      <c r="G10793" s="60"/>
      <c r="H10793" s="65"/>
      <c r="I10793" s="105"/>
      <c r="J10793" s="63"/>
      <c r="K10793" s="65"/>
      <c r="L10793" s="65"/>
      <c r="M10793" s="65"/>
      <c r="N10793" s="65"/>
      <c r="O10793" s="63"/>
      <c r="P10793" s="63"/>
      <c r="Q10793" s="63"/>
      <c r="R10793" s="60"/>
      <c r="S10793" s="60"/>
      <c r="T10793" s="69"/>
      <c r="U10793" s="8"/>
      <c r="X10793" s="60"/>
    </row>
    <row r="10794" spans="1:27" ht="11.25" outlineLevel="5" x14ac:dyDescent="0.2">
      <c r="A10794" s="137"/>
      <c r="B10794" s="138"/>
      <c r="C10794" s="138"/>
      <c r="D10794" s="139"/>
      <c r="E10794" s="145" t="s">
        <v>1</v>
      </c>
      <c r="F10794" s="140" t="s">
        <v>4677</v>
      </c>
      <c r="G10794" s="139"/>
      <c r="H10794" s="141">
        <v>22.95</v>
      </c>
      <c r="I10794" s="142"/>
      <c r="J10794" s="143"/>
      <c r="K10794" s="144"/>
      <c r="L10794" s="144"/>
      <c r="M10794" s="144"/>
      <c r="N10794" s="144"/>
      <c r="O10794" s="143"/>
      <c r="P10794" s="143"/>
      <c r="Q10794" s="143"/>
      <c r="R10794" s="139"/>
      <c r="S10794" s="139"/>
      <c r="T10794" s="138"/>
      <c r="U10794" s="6"/>
      <c r="V10794" s="8"/>
      <c r="W10794" s="8"/>
      <c r="X10794" s="60"/>
    </row>
    <row r="10795" spans="1:27" ht="11.25" outlineLevel="5" x14ac:dyDescent="0.2">
      <c r="A10795" s="137"/>
      <c r="B10795" s="138"/>
      <c r="C10795" s="138"/>
      <c r="D10795" s="139"/>
      <c r="E10795" s="145"/>
      <c r="F10795" s="140" t="s">
        <v>4678</v>
      </c>
      <c r="G10795" s="139"/>
      <c r="H10795" s="141">
        <v>26.52</v>
      </c>
      <c r="I10795" s="142"/>
      <c r="J10795" s="143"/>
      <c r="K10795" s="144"/>
      <c r="L10795" s="144"/>
      <c r="M10795" s="144"/>
      <c r="N10795" s="144"/>
      <c r="O10795" s="143"/>
      <c r="P10795" s="143"/>
      <c r="Q10795" s="143"/>
      <c r="R10795" s="139"/>
      <c r="S10795" s="139"/>
      <c r="T10795" s="138"/>
      <c r="U10795" s="6"/>
      <c r="V10795" s="8"/>
      <c r="W10795" s="8"/>
      <c r="X10795" s="60"/>
    </row>
    <row r="10796" spans="1:27" ht="7.5" customHeight="1" outlineLevel="5" x14ac:dyDescent="0.15">
      <c r="A10796" s="8"/>
      <c r="B10796" s="69"/>
      <c r="C10796" s="69"/>
      <c r="D10796" s="60"/>
      <c r="E10796" s="60"/>
      <c r="F10796" s="104"/>
      <c r="G10796" s="60"/>
      <c r="H10796" s="65"/>
      <c r="I10796" s="105"/>
      <c r="J10796" s="63"/>
      <c r="K10796" s="65"/>
      <c r="L10796" s="65"/>
      <c r="M10796" s="65"/>
      <c r="N10796" s="65"/>
      <c r="O10796" s="63"/>
      <c r="P10796" s="63"/>
      <c r="Q10796" s="63"/>
      <c r="R10796" s="60"/>
      <c r="S10796" s="60"/>
      <c r="T10796" s="69"/>
      <c r="U10796" s="8"/>
      <c r="X10796" s="60"/>
    </row>
    <row r="10797" spans="1:27" ht="11.25" outlineLevel="4" x14ac:dyDescent="0.2">
      <c r="A10797" s="4"/>
      <c r="B10797" s="120"/>
      <c r="C10797" s="121">
        <v>3</v>
      </c>
      <c r="D10797" s="122" t="s">
        <v>760</v>
      </c>
      <c r="E10797" s="123" t="s">
        <v>4679</v>
      </c>
      <c r="F10797" s="124" t="s">
        <v>4680</v>
      </c>
      <c r="G10797" s="122" t="s">
        <v>752</v>
      </c>
      <c r="H10797" s="125">
        <v>53.04</v>
      </c>
      <c r="I10797" s="126">
        <v>0</v>
      </c>
      <c r="J10797" s="127">
        <f>H10797*I10797</f>
        <v>0</v>
      </c>
      <c r="K10797" s="125">
        <v>1.3999999999999999E-4</v>
      </c>
      <c r="L10797" s="125">
        <f>H10797*K10797</f>
        <v>7.4255999999999992E-3</v>
      </c>
      <c r="M10797" s="125"/>
      <c r="N10797" s="125">
        <f>H10797*M10797</f>
        <v>0</v>
      </c>
      <c r="O10797" s="127">
        <v>15</v>
      </c>
      <c r="P10797" s="127">
        <f>J10797*(O10797/100)</f>
        <v>0</v>
      </c>
      <c r="Q10797" s="127">
        <f>J10797+P10797</f>
        <v>0</v>
      </c>
      <c r="R10797" s="128"/>
      <c r="S10797" s="128" t="s">
        <v>538</v>
      </c>
      <c r="T10797" s="129">
        <v>1</v>
      </c>
      <c r="U10797" s="8"/>
      <c r="V10797" s="8"/>
      <c r="W10797" s="8"/>
      <c r="X10797" s="60"/>
    </row>
    <row r="10798" spans="1:27" ht="9.75" outlineLevel="5" x14ac:dyDescent="0.2">
      <c r="A10798" s="130"/>
      <c r="B10798" s="131"/>
      <c r="C10798" s="131"/>
      <c r="D10798" s="132"/>
      <c r="E10798" s="136" t="s">
        <v>0</v>
      </c>
      <c r="F10798" s="159" t="s">
        <v>763</v>
      </c>
      <c r="G10798" s="159"/>
      <c r="H10798" s="160"/>
      <c r="I10798" s="161"/>
      <c r="J10798" s="162"/>
      <c r="K10798" s="134"/>
      <c r="L10798" s="134"/>
      <c r="M10798" s="134"/>
      <c r="N10798" s="134"/>
      <c r="O10798" s="135"/>
      <c r="P10798" s="135"/>
      <c r="Q10798" s="135"/>
      <c r="R10798" s="132"/>
      <c r="S10798" s="132"/>
      <c r="T10798" s="131"/>
      <c r="U10798" s="6"/>
      <c r="V10798" s="8"/>
      <c r="W10798" s="8"/>
      <c r="X10798" s="133" t="str">
        <f>F10798</f>
        <v>---</v>
      </c>
      <c r="Y10798" s="9"/>
      <c r="AA10798" s="11"/>
    </row>
    <row r="10799" spans="1:27" ht="7.5" customHeight="1" outlineLevel="5" x14ac:dyDescent="0.15">
      <c r="B10799" s="69"/>
      <c r="C10799" s="69"/>
      <c r="D10799" s="60"/>
      <c r="E10799" s="60"/>
      <c r="F10799" s="61"/>
      <c r="G10799" s="60"/>
      <c r="H10799" s="65"/>
      <c r="I10799" s="105"/>
      <c r="J10799" s="63"/>
      <c r="K10799" s="65"/>
      <c r="L10799" s="65"/>
      <c r="M10799" s="65"/>
      <c r="N10799" s="65"/>
      <c r="O10799" s="63"/>
      <c r="P10799" s="63"/>
      <c r="Q10799" s="63"/>
      <c r="R10799" s="60"/>
      <c r="S10799" s="60"/>
      <c r="T10799" s="69"/>
      <c r="U10799" s="8"/>
      <c r="X10799" s="60"/>
    </row>
    <row r="10800" spans="1:27" ht="11.25" outlineLevel="5" x14ac:dyDescent="0.2">
      <c r="A10800" s="137"/>
      <c r="B10800" s="138"/>
      <c r="C10800" s="138"/>
      <c r="D10800" s="139"/>
      <c r="E10800" s="145" t="s">
        <v>1</v>
      </c>
      <c r="F10800" s="140" t="s">
        <v>4681</v>
      </c>
      <c r="G10800" s="139"/>
      <c r="H10800" s="141">
        <v>26.52</v>
      </c>
      <c r="I10800" s="142"/>
      <c r="J10800" s="143"/>
      <c r="K10800" s="144"/>
      <c r="L10800" s="144"/>
      <c r="M10800" s="144"/>
      <c r="N10800" s="144"/>
      <c r="O10800" s="143"/>
      <c r="P10800" s="143"/>
      <c r="Q10800" s="143"/>
      <c r="R10800" s="139"/>
      <c r="S10800" s="139"/>
      <c r="T10800" s="138"/>
      <c r="U10800" s="6"/>
      <c r="V10800" s="8"/>
      <c r="W10800" s="8"/>
      <c r="X10800" s="60"/>
    </row>
    <row r="10801" spans="1:27" ht="11.25" outlineLevel="5" x14ac:dyDescent="0.2">
      <c r="A10801" s="137"/>
      <c r="B10801" s="138"/>
      <c r="C10801" s="138"/>
      <c r="D10801" s="139"/>
      <c r="E10801" s="145"/>
      <c r="F10801" s="140" t="s">
        <v>4678</v>
      </c>
      <c r="G10801" s="139"/>
      <c r="H10801" s="141">
        <v>26.52</v>
      </c>
      <c r="I10801" s="142"/>
      <c r="J10801" s="143"/>
      <c r="K10801" s="144"/>
      <c r="L10801" s="144"/>
      <c r="M10801" s="144"/>
      <c r="N10801" s="144"/>
      <c r="O10801" s="143"/>
      <c r="P10801" s="143"/>
      <c r="Q10801" s="143"/>
      <c r="R10801" s="139"/>
      <c r="S10801" s="139"/>
      <c r="T10801" s="138"/>
      <c r="U10801" s="6"/>
      <c r="V10801" s="8"/>
      <c r="W10801" s="8"/>
      <c r="X10801" s="60"/>
    </row>
    <row r="10802" spans="1:27" ht="7.5" customHeight="1" outlineLevel="5" x14ac:dyDescent="0.15">
      <c r="A10802" s="8"/>
      <c r="B10802" s="69"/>
      <c r="C10802" s="69"/>
      <c r="D10802" s="60"/>
      <c r="E10802" s="60"/>
      <c r="F10802" s="104"/>
      <c r="G10802" s="60"/>
      <c r="H10802" s="65"/>
      <c r="I10802" s="105"/>
      <c r="J10802" s="63"/>
      <c r="K10802" s="65"/>
      <c r="L10802" s="65"/>
      <c r="M10802" s="65"/>
      <c r="N10802" s="65"/>
      <c r="O10802" s="63"/>
      <c r="P10802" s="63"/>
      <c r="Q10802" s="63"/>
      <c r="R10802" s="60"/>
      <c r="S10802" s="60"/>
      <c r="T10802" s="69"/>
      <c r="U10802" s="8"/>
      <c r="X10802" s="60"/>
    </row>
    <row r="10803" spans="1:27" ht="11.25" outlineLevel="4" x14ac:dyDescent="0.2">
      <c r="A10803" s="4"/>
      <c r="B10803" s="120"/>
      <c r="C10803" s="121">
        <v>4</v>
      </c>
      <c r="D10803" s="122" t="s">
        <v>534</v>
      </c>
      <c r="E10803" s="123" t="s">
        <v>4682</v>
      </c>
      <c r="F10803" s="124" t="s">
        <v>4683</v>
      </c>
      <c r="G10803" s="122" t="s">
        <v>601</v>
      </c>
      <c r="H10803" s="125">
        <v>1.6E-2</v>
      </c>
      <c r="I10803" s="126">
        <v>0</v>
      </c>
      <c r="J10803" s="127">
        <f>H10803*I10803</f>
        <v>0</v>
      </c>
      <c r="K10803" s="125"/>
      <c r="L10803" s="125">
        <f>H10803*K10803</f>
        <v>0</v>
      </c>
      <c r="M10803" s="125"/>
      <c r="N10803" s="125">
        <f>H10803*M10803</f>
        <v>0</v>
      </c>
      <c r="O10803" s="127">
        <v>15</v>
      </c>
      <c r="P10803" s="127">
        <f>J10803*(O10803/100)</f>
        <v>0</v>
      </c>
      <c r="Q10803" s="127">
        <f>J10803+P10803</f>
        <v>0</v>
      </c>
      <c r="R10803" s="128"/>
      <c r="S10803" s="128" t="s">
        <v>538</v>
      </c>
      <c r="T10803" s="129">
        <v>1</v>
      </c>
      <c r="U10803" s="8"/>
      <c r="V10803" s="8"/>
      <c r="W10803" s="8"/>
      <c r="X10803" s="60"/>
    </row>
    <row r="10804" spans="1:27" ht="9.75" outlineLevel="5" x14ac:dyDescent="0.2">
      <c r="A10804" s="130"/>
      <c r="B10804" s="131"/>
      <c r="C10804" s="131"/>
      <c r="D10804" s="132"/>
      <c r="E10804" s="136" t="s">
        <v>0</v>
      </c>
      <c r="F10804" s="159" t="s">
        <v>4684</v>
      </c>
      <c r="G10804" s="159"/>
      <c r="H10804" s="160"/>
      <c r="I10804" s="161"/>
      <c r="J10804" s="162"/>
      <c r="K10804" s="134"/>
      <c r="L10804" s="134"/>
      <c r="M10804" s="134"/>
      <c r="N10804" s="134"/>
      <c r="O10804" s="135"/>
      <c r="P10804" s="135"/>
      <c r="Q10804" s="135"/>
      <c r="R10804" s="132"/>
      <c r="S10804" s="132"/>
      <c r="T10804" s="131"/>
      <c r="U10804" s="6"/>
      <c r="V10804" s="8"/>
      <c r="W10804" s="8"/>
      <c r="X10804" s="133" t="str">
        <f>F10804</f>
        <v>Přesun hmot pro izolace tepelné stanovený z hmotnosti přesunovaného materiálu vodorovná dopravní vzdálenost do 50 m v objektech výšky do 6 m</v>
      </c>
      <c r="Y10804" s="9"/>
      <c r="AA10804" s="11"/>
    </row>
    <row r="10805" spans="1:27" ht="7.5" customHeight="1" outlineLevel="5" x14ac:dyDescent="0.15">
      <c r="B10805" s="69"/>
      <c r="C10805" s="69"/>
      <c r="D10805" s="60"/>
      <c r="E10805" s="60"/>
      <c r="F10805" s="61"/>
      <c r="G10805" s="60"/>
      <c r="H10805" s="65"/>
      <c r="I10805" s="105"/>
      <c r="J10805" s="63"/>
      <c r="K10805" s="65"/>
      <c r="L10805" s="65"/>
      <c r="M10805" s="65"/>
      <c r="N10805" s="65"/>
      <c r="O10805" s="63"/>
      <c r="P10805" s="63"/>
      <c r="Q10805" s="63"/>
      <c r="R10805" s="60"/>
      <c r="S10805" s="60"/>
      <c r="T10805" s="69"/>
      <c r="U10805" s="8"/>
      <c r="X10805" s="60"/>
    </row>
    <row r="10806" spans="1:27" ht="11.25" outlineLevel="5" x14ac:dyDescent="0.2">
      <c r="A10806" s="137"/>
      <c r="B10806" s="138"/>
      <c r="C10806" s="138"/>
      <c r="D10806" s="139"/>
      <c r="E10806" s="145" t="s">
        <v>1</v>
      </c>
      <c r="F10806" s="140" t="s">
        <v>4685</v>
      </c>
      <c r="G10806" s="139"/>
      <c r="H10806" s="141">
        <v>8.0000000000000002E-3</v>
      </c>
      <c r="I10806" s="142"/>
      <c r="J10806" s="143"/>
      <c r="K10806" s="144"/>
      <c r="L10806" s="144"/>
      <c r="M10806" s="144"/>
      <c r="N10806" s="144"/>
      <c r="O10806" s="143"/>
      <c r="P10806" s="143"/>
      <c r="Q10806" s="143"/>
      <c r="R10806" s="139"/>
      <c r="S10806" s="139"/>
      <c r="T10806" s="138"/>
      <c r="U10806" s="6"/>
      <c r="V10806" s="8"/>
      <c r="W10806" s="8"/>
      <c r="X10806" s="60"/>
    </row>
    <row r="10807" spans="1:27" ht="11.25" outlineLevel="5" x14ac:dyDescent="0.2">
      <c r="A10807" s="137"/>
      <c r="B10807" s="138"/>
      <c r="C10807" s="138"/>
      <c r="D10807" s="139"/>
      <c r="E10807" s="145"/>
      <c r="F10807" s="140" t="s">
        <v>4686</v>
      </c>
      <c r="G10807" s="139"/>
      <c r="H10807" s="141">
        <v>8.0000000000000002E-3</v>
      </c>
      <c r="I10807" s="142"/>
      <c r="J10807" s="143"/>
      <c r="K10807" s="144"/>
      <c r="L10807" s="144"/>
      <c r="M10807" s="144"/>
      <c r="N10807" s="144"/>
      <c r="O10807" s="143"/>
      <c r="P10807" s="143"/>
      <c r="Q10807" s="143"/>
      <c r="R10807" s="139"/>
      <c r="S10807" s="139"/>
      <c r="T10807" s="138"/>
      <c r="U10807" s="6"/>
      <c r="V10807" s="8"/>
      <c r="W10807" s="8"/>
      <c r="X10807" s="60"/>
    </row>
    <row r="10808" spans="1:27" ht="7.5" customHeight="1" outlineLevel="5" x14ac:dyDescent="0.15">
      <c r="A10808" s="8"/>
      <c r="B10808" s="69"/>
      <c r="C10808" s="69"/>
      <c r="D10808" s="60"/>
      <c r="E10808" s="60"/>
      <c r="F10808" s="104"/>
      <c r="G10808" s="60"/>
      <c r="H10808" s="65"/>
      <c r="I10808" s="105"/>
      <c r="J10808" s="63"/>
      <c r="K10808" s="65"/>
      <c r="L10808" s="65"/>
      <c r="M10808" s="65"/>
      <c r="N10808" s="65"/>
      <c r="O10808" s="63"/>
      <c r="P10808" s="63"/>
      <c r="Q10808" s="63"/>
      <c r="R10808" s="60"/>
      <c r="S10808" s="60"/>
      <c r="T10808" s="69"/>
      <c r="U10808" s="8"/>
      <c r="X10808" s="60"/>
    </row>
    <row r="10809" spans="1:27" outlineLevel="4" x14ac:dyDescent="0.15">
      <c r="B10809" s="6"/>
      <c r="C10809" s="6"/>
      <c r="D10809" s="6"/>
      <c r="E10809" s="6"/>
      <c r="F10809" s="6"/>
      <c r="G10809" s="6"/>
      <c r="H10809" s="6"/>
      <c r="I10809" s="8"/>
      <c r="J10809" s="8"/>
      <c r="K10809" s="6"/>
      <c r="L10809" s="6"/>
      <c r="M10809" s="6"/>
      <c r="N10809" s="6"/>
      <c r="O10809" s="6"/>
      <c r="P10809" s="8"/>
      <c r="Q10809" s="8"/>
      <c r="R10809" s="8"/>
      <c r="S10809" s="6"/>
      <c r="T10809" s="6"/>
      <c r="X10809" s="6"/>
    </row>
    <row r="10810" spans="1:27" ht="11.25" outlineLevel="3" x14ac:dyDescent="0.2">
      <c r="A10810" s="96" t="s">
        <v>443</v>
      </c>
      <c r="B10810" s="100">
        <v>4</v>
      </c>
      <c r="C10810" s="114"/>
      <c r="D10810" s="115" t="s">
        <v>533</v>
      </c>
      <c r="E10810" s="115"/>
      <c r="F10810" s="116" t="s">
        <v>444</v>
      </c>
      <c r="G10810" s="115"/>
      <c r="H10810" s="117"/>
      <c r="I10810" s="118"/>
      <c r="J10810" s="98">
        <f>SUBTOTAL(9,J10811:J10823)</f>
        <v>0</v>
      </c>
      <c r="K10810" s="117"/>
      <c r="L10810" s="99">
        <f>SUBTOTAL(9,L10811:L10823)</f>
        <v>0.12963999999999998</v>
      </c>
      <c r="M10810" s="117"/>
      <c r="N10810" s="99">
        <f>SUBTOTAL(9,N10811:N10823)</f>
        <v>0</v>
      </c>
      <c r="O10810" s="119"/>
      <c r="P10810" s="98">
        <f>SUBTOTAL(9,P10811:P10823)</f>
        <v>0</v>
      </c>
      <c r="Q10810" s="98">
        <f>SUBTOTAL(9,Q10811:Q10823)</f>
        <v>0</v>
      </c>
      <c r="R10810" s="115"/>
      <c r="S10810" s="115"/>
      <c r="T10810" s="100">
        <f>SUBTOTAL(9,T10811:T10823)</f>
        <v>3</v>
      </c>
      <c r="U10810" s="6"/>
      <c r="V10810" s="8"/>
      <c r="W10810" s="8"/>
      <c r="X10810" s="60"/>
    </row>
    <row r="10811" spans="1:27" ht="11.25" outlineLevel="4" x14ac:dyDescent="0.2">
      <c r="A10811" s="4"/>
      <c r="B10811" s="120"/>
      <c r="C10811" s="121">
        <v>1</v>
      </c>
      <c r="D10811" s="122" t="s">
        <v>534</v>
      </c>
      <c r="E10811" s="123" t="s">
        <v>4687</v>
      </c>
      <c r="F10811" s="124" t="s">
        <v>4688</v>
      </c>
      <c r="G10811" s="122" t="s">
        <v>2049</v>
      </c>
      <c r="H10811" s="125">
        <v>2</v>
      </c>
      <c r="I10811" s="126">
        <v>0</v>
      </c>
      <c r="J10811" s="127">
        <f>H10811*I10811</f>
        <v>0</v>
      </c>
      <c r="K10811" s="125">
        <v>3.1419999999999997E-2</v>
      </c>
      <c r="L10811" s="125">
        <f>H10811*K10811</f>
        <v>6.2839999999999993E-2</v>
      </c>
      <c r="M10811" s="125"/>
      <c r="N10811" s="125">
        <f>H10811*M10811</f>
        <v>0</v>
      </c>
      <c r="O10811" s="127">
        <v>15</v>
      </c>
      <c r="P10811" s="127">
        <f>J10811*(O10811/100)</f>
        <v>0</v>
      </c>
      <c r="Q10811" s="127">
        <f>J10811+P10811</f>
        <v>0</v>
      </c>
      <c r="R10811" s="128"/>
      <c r="S10811" s="128" t="s">
        <v>538</v>
      </c>
      <c r="T10811" s="129">
        <v>1</v>
      </c>
      <c r="U10811" s="8"/>
      <c r="V10811" s="8"/>
      <c r="W10811" s="8"/>
      <c r="X10811" s="60"/>
    </row>
    <row r="10812" spans="1:27" ht="9.75" outlineLevel="5" x14ac:dyDescent="0.2">
      <c r="A10812" s="130"/>
      <c r="B10812" s="131"/>
      <c r="C10812" s="131"/>
      <c r="D10812" s="132"/>
      <c r="E10812" s="136" t="s">
        <v>0</v>
      </c>
      <c r="F10812" s="159" t="s">
        <v>4689</v>
      </c>
      <c r="G10812" s="159"/>
      <c r="H10812" s="160"/>
      <c r="I10812" s="161"/>
      <c r="J10812" s="162"/>
      <c r="K10812" s="134"/>
      <c r="L10812" s="134"/>
      <c r="M10812" s="134"/>
      <c r="N10812" s="134"/>
      <c r="O10812" s="135"/>
      <c r="P10812" s="135"/>
      <c r="Q10812" s="135"/>
      <c r="R10812" s="132"/>
      <c r="S10812" s="132"/>
      <c r="T10812" s="131"/>
      <c r="U10812" s="6"/>
      <c r="V10812" s="8"/>
      <c r="W10812" s="8"/>
      <c r="X10812" s="133" t="str">
        <f>F10812</f>
        <v>Kotle ocelové teplovodní elektrické závěsné přímotopné montáž elektrokotlů ostatních typů o výkonu přes 18 do 60 kW</v>
      </c>
      <c r="Y10812" s="9"/>
      <c r="AA10812" s="11"/>
    </row>
    <row r="10813" spans="1:27" ht="7.5" customHeight="1" outlineLevel="5" x14ac:dyDescent="0.15">
      <c r="B10813" s="69"/>
      <c r="C10813" s="69"/>
      <c r="D10813" s="60"/>
      <c r="E10813" s="60"/>
      <c r="F10813" s="61"/>
      <c r="G10813" s="60"/>
      <c r="H10813" s="65"/>
      <c r="I10813" s="105"/>
      <c r="J10813" s="63"/>
      <c r="K10813" s="65"/>
      <c r="L10813" s="65"/>
      <c r="M10813" s="65"/>
      <c r="N10813" s="65"/>
      <c r="O10813" s="63"/>
      <c r="P10813" s="63"/>
      <c r="Q10813" s="63"/>
      <c r="R10813" s="60"/>
      <c r="S10813" s="60"/>
      <c r="T10813" s="69"/>
      <c r="U10813" s="8"/>
      <c r="X10813" s="60"/>
    </row>
    <row r="10814" spans="1:27" ht="11.25" outlineLevel="4" x14ac:dyDescent="0.2">
      <c r="A10814" s="4"/>
      <c r="B10814" s="120"/>
      <c r="C10814" s="121">
        <v>2</v>
      </c>
      <c r="D10814" s="122" t="s">
        <v>760</v>
      </c>
      <c r="E10814" s="123" t="s">
        <v>4690</v>
      </c>
      <c r="F10814" s="124" t="s">
        <v>4691</v>
      </c>
      <c r="G10814" s="122" t="s">
        <v>724</v>
      </c>
      <c r="H10814" s="125">
        <v>2</v>
      </c>
      <c r="I10814" s="126">
        <v>0</v>
      </c>
      <c r="J10814" s="127">
        <f>H10814*I10814</f>
        <v>0</v>
      </c>
      <c r="K10814" s="125">
        <v>3.3399999999999999E-2</v>
      </c>
      <c r="L10814" s="125">
        <f>H10814*K10814</f>
        <v>6.6799999999999998E-2</v>
      </c>
      <c r="M10814" s="125"/>
      <c r="N10814" s="125">
        <f>H10814*M10814</f>
        <v>0</v>
      </c>
      <c r="O10814" s="127">
        <v>15</v>
      </c>
      <c r="P10814" s="127">
        <f>J10814*(O10814/100)</f>
        <v>0</v>
      </c>
      <c r="Q10814" s="127">
        <f>J10814+P10814</f>
        <v>0</v>
      </c>
      <c r="R10814" s="128"/>
      <c r="S10814" s="128" t="s">
        <v>538</v>
      </c>
      <c r="T10814" s="129">
        <v>1</v>
      </c>
      <c r="U10814" s="8"/>
      <c r="V10814" s="8"/>
      <c r="W10814" s="8"/>
      <c r="X10814" s="60"/>
    </row>
    <row r="10815" spans="1:27" ht="9.75" outlineLevel="5" x14ac:dyDescent="0.2">
      <c r="A10815" s="130"/>
      <c r="B10815" s="131"/>
      <c r="C10815" s="131"/>
      <c r="D10815" s="132"/>
      <c r="E10815" s="136" t="s">
        <v>0</v>
      </c>
      <c r="F10815" s="159" t="s">
        <v>763</v>
      </c>
      <c r="G10815" s="159"/>
      <c r="H10815" s="160"/>
      <c r="I10815" s="161"/>
      <c r="J10815" s="162"/>
      <c r="K10815" s="134"/>
      <c r="L10815" s="134"/>
      <c r="M10815" s="134"/>
      <c r="N10815" s="134"/>
      <c r="O10815" s="135"/>
      <c r="P10815" s="135"/>
      <c r="Q10815" s="135"/>
      <c r="R10815" s="132"/>
      <c r="S10815" s="132"/>
      <c r="T10815" s="131"/>
      <c r="U10815" s="6"/>
      <c r="V10815" s="8"/>
      <c r="W10815" s="8"/>
      <c r="X10815" s="133" t="str">
        <f>F10815</f>
        <v>---</v>
      </c>
      <c r="Y10815" s="9"/>
      <c r="AA10815" s="11"/>
    </row>
    <row r="10816" spans="1:27" ht="7.5" customHeight="1" outlineLevel="5" x14ac:dyDescent="0.15">
      <c r="B10816" s="69"/>
      <c r="C10816" s="69"/>
      <c r="D10816" s="60"/>
      <c r="E10816" s="60"/>
      <c r="F10816" s="61"/>
      <c r="G10816" s="60"/>
      <c r="H10816" s="65"/>
      <c r="I10816" s="105"/>
      <c r="J10816" s="63"/>
      <c r="K10816" s="65"/>
      <c r="L10816" s="65"/>
      <c r="M10816" s="65"/>
      <c r="N10816" s="65"/>
      <c r="O10816" s="63"/>
      <c r="P10816" s="63"/>
      <c r="Q10816" s="63"/>
      <c r="R10816" s="60"/>
      <c r="S10816" s="60"/>
      <c r="T10816" s="69"/>
      <c r="U10816" s="8"/>
      <c r="X10816" s="60"/>
    </row>
    <row r="10817" spans="1:27" ht="11.25" outlineLevel="4" x14ac:dyDescent="0.2">
      <c r="A10817" s="4"/>
      <c r="B10817" s="120"/>
      <c r="C10817" s="121">
        <v>3</v>
      </c>
      <c r="D10817" s="122" t="s">
        <v>534</v>
      </c>
      <c r="E10817" s="123" t="s">
        <v>4692</v>
      </c>
      <c r="F10817" s="124" t="s">
        <v>4693</v>
      </c>
      <c r="G10817" s="122" t="s">
        <v>601</v>
      </c>
      <c r="H10817" s="125">
        <v>0.13</v>
      </c>
      <c r="I10817" s="126">
        <v>0</v>
      </c>
      <c r="J10817" s="127">
        <f>H10817*I10817</f>
        <v>0</v>
      </c>
      <c r="K10817" s="125"/>
      <c r="L10817" s="125">
        <f>H10817*K10817</f>
        <v>0</v>
      </c>
      <c r="M10817" s="125"/>
      <c r="N10817" s="125">
        <f>H10817*M10817</f>
        <v>0</v>
      </c>
      <c r="O10817" s="127">
        <v>15</v>
      </c>
      <c r="P10817" s="127">
        <f>J10817*(O10817/100)</f>
        <v>0</v>
      </c>
      <c r="Q10817" s="127">
        <f>J10817+P10817</f>
        <v>0</v>
      </c>
      <c r="R10817" s="128"/>
      <c r="S10817" s="128" t="s">
        <v>538</v>
      </c>
      <c r="T10817" s="129">
        <v>1</v>
      </c>
      <c r="U10817" s="8"/>
      <c r="V10817" s="8"/>
      <c r="W10817" s="8"/>
      <c r="X10817" s="60"/>
    </row>
    <row r="10818" spans="1:27" ht="9.75" outlineLevel="5" x14ac:dyDescent="0.2">
      <c r="A10818" s="130"/>
      <c r="B10818" s="131"/>
      <c r="C10818" s="131"/>
      <c r="D10818" s="132"/>
      <c r="E10818" s="136" t="s">
        <v>0</v>
      </c>
      <c r="F10818" s="159" t="s">
        <v>4694</v>
      </c>
      <c r="G10818" s="159"/>
      <c r="H10818" s="160"/>
      <c r="I10818" s="161"/>
      <c r="J10818" s="162"/>
      <c r="K10818" s="134"/>
      <c r="L10818" s="134"/>
      <c r="M10818" s="134"/>
      <c r="N10818" s="134"/>
      <c r="O10818" s="135"/>
      <c r="P10818" s="135"/>
      <c r="Q10818" s="135"/>
      <c r="R10818" s="132"/>
      <c r="S10818" s="132"/>
      <c r="T10818" s="131"/>
      <c r="U10818" s="6"/>
      <c r="V10818" s="8"/>
      <c r="W10818" s="8"/>
      <c r="X10818" s="133" t="str">
        <f>F10818</f>
        <v>Přesun hmot pro kotelny stanovený z hmotnosti přesunovaného materiálu vodorovná dopravní vzdálenost do 50 m v objektech výšky do 6 m</v>
      </c>
      <c r="Y10818" s="9"/>
      <c r="AA10818" s="11"/>
    </row>
    <row r="10819" spans="1:27" ht="7.5" customHeight="1" outlineLevel="5" x14ac:dyDescent="0.15">
      <c r="B10819" s="69"/>
      <c r="C10819" s="69"/>
      <c r="D10819" s="60"/>
      <c r="E10819" s="60"/>
      <c r="F10819" s="61"/>
      <c r="G10819" s="60"/>
      <c r="H10819" s="65"/>
      <c r="I10819" s="105"/>
      <c r="J10819" s="63"/>
      <c r="K10819" s="65"/>
      <c r="L10819" s="65"/>
      <c r="M10819" s="65"/>
      <c r="N10819" s="65"/>
      <c r="O10819" s="63"/>
      <c r="P10819" s="63"/>
      <c r="Q10819" s="63"/>
      <c r="R10819" s="60"/>
      <c r="S10819" s="60"/>
      <c r="T10819" s="69"/>
      <c r="U10819" s="8"/>
      <c r="X10819" s="60"/>
    </row>
    <row r="10820" spans="1:27" ht="11.25" outlineLevel="5" x14ac:dyDescent="0.2">
      <c r="A10820" s="137"/>
      <c r="B10820" s="138"/>
      <c r="C10820" s="138"/>
      <c r="D10820" s="139"/>
      <c r="E10820" s="145" t="s">
        <v>1</v>
      </c>
      <c r="F10820" s="140" t="s">
        <v>4695</v>
      </c>
      <c r="G10820" s="139"/>
      <c r="H10820" s="141">
        <v>6.5000000000000002E-2</v>
      </c>
      <c r="I10820" s="142"/>
      <c r="J10820" s="143"/>
      <c r="K10820" s="144"/>
      <c r="L10820" s="144"/>
      <c r="M10820" s="144"/>
      <c r="N10820" s="144"/>
      <c r="O10820" s="143"/>
      <c r="P10820" s="143"/>
      <c r="Q10820" s="143"/>
      <c r="R10820" s="139"/>
      <c r="S10820" s="139"/>
      <c r="T10820" s="138"/>
      <c r="U10820" s="6"/>
      <c r="V10820" s="8"/>
      <c r="W10820" s="8"/>
      <c r="X10820" s="60"/>
    </row>
    <row r="10821" spans="1:27" ht="11.25" outlineLevel="5" x14ac:dyDescent="0.2">
      <c r="A10821" s="137"/>
      <c r="B10821" s="138"/>
      <c r="C10821" s="138"/>
      <c r="D10821" s="139"/>
      <c r="E10821" s="145"/>
      <c r="F10821" s="140" t="s">
        <v>4696</v>
      </c>
      <c r="G10821" s="139"/>
      <c r="H10821" s="141">
        <v>6.5000000000000002E-2</v>
      </c>
      <c r="I10821" s="142"/>
      <c r="J10821" s="143"/>
      <c r="K10821" s="144"/>
      <c r="L10821" s="144"/>
      <c r="M10821" s="144"/>
      <c r="N10821" s="144"/>
      <c r="O10821" s="143"/>
      <c r="P10821" s="143"/>
      <c r="Q10821" s="143"/>
      <c r="R10821" s="139"/>
      <c r="S10821" s="139"/>
      <c r="T10821" s="138"/>
      <c r="U10821" s="6"/>
      <c r="V10821" s="8"/>
      <c r="W10821" s="8"/>
      <c r="X10821" s="60"/>
    </row>
    <row r="10822" spans="1:27" ht="7.5" customHeight="1" outlineLevel="5" x14ac:dyDescent="0.15">
      <c r="A10822" s="8"/>
      <c r="B10822" s="69"/>
      <c r="C10822" s="69"/>
      <c r="D10822" s="60"/>
      <c r="E10822" s="60"/>
      <c r="F10822" s="104"/>
      <c r="G10822" s="60"/>
      <c r="H10822" s="65"/>
      <c r="I10822" s="105"/>
      <c r="J10822" s="63"/>
      <c r="K10822" s="65"/>
      <c r="L10822" s="65"/>
      <c r="M10822" s="65"/>
      <c r="N10822" s="65"/>
      <c r="O10822" s="63"/>
      <c r="P10822" s="63"/>
      <c r="Q10822" s="63"/>
      <c r="R10822" s="60"/>
      <c r="S10822" s="60"/>
      <c r="T10822" s="69"/>
      <c r="U10822" s="8"/>
      <c r="X10822" s="60"/>
    </row>
    <row r="10823" spans="1:27" outlineLevel="4" x14ac:dyDescent="0.15">
      <c r="B10823" s="6"/>
      <c r="C10823" s="6"/>
      <c r="D10823" s="6"/>
      <c r="E10823" s="6"/>
      <c r="F10823" s="6"/>
      <c r="G10823" s="6"/>
      <c r="H10823" s="6"/>
      <c r="I10823" s="8"/>
      <c r="J10823" s="8"/>
      <c r="K10823" s="6"/>
      <c r="L10823" s="6"/>
      <c r="M10823" s="6"/>
      <c r="N10823" s="6"/>
      <c r="O10823" s="6"/>
      <c r="P10823" s="8"/>
      <c r="Q10823" s="8"/>
      <c r="R10823" s="8"/>
      <c r="S10823" s="6"/>
      <c r="T10823" s="6"/>
      <c r="X10823" s="6"/>
    </row>
    <row r="10824" spans="1:27" ht="11.25" outlineLevel="3" x14ac:dyDescent="0.2">
      <c r="A10824" s="96" t="s">
        <v>445</v>
      </c>
      <c r="B10824" s="100">
        <v>4</v>
      </c>
      <c r="C10824" s="114"/>
      <c r="D10824" s="115" t="s">
        <v>533</v>
      </c>
      <c r="E10824" s="115"/>
      <c r="F10824" s="116" t="s">
        <v>446</v>
      </c>
      <c r="G10824" s="115"/>
      <c r="H10824" s="117"/>
      <c r="I10824" s="118"/>
      <c r="J10824" s="98">
        <f>SUBTOTAL(9,J10825:J10879)</f>
        <v>0</v>
      </c>
      <c r="K10824" s="117"/>
      <c r="L10824" s="99">
        <f>SUBTOTAL(9,L10825:L10879)</f>
        <v>8.2380000000000009E-2</v>
      </c>
      <c r="M10824" s="117"/>
      <c r="N10824" s="99">
        <f>SUBTOTAL(9,N10825:N10879)</f>
        <v>0</v>
      </c>
      <c r="O10824" s="119"/>
      <c r="P10824" s="98">
        <f>SUBTOTAL(9,P10825:P10879)</f>
        <v>0</v>
      </c>
      <c r="Q10824" s="98">
        <f>SUBTOTAL(9,Q10825:Q10879)</f>
        <v>0</v>
      </c>
      <c r="R10824" s="115"/>
      <c r="S10824" s="115"/>
      <c r="T10824" s="100">
        <f>SUBTOTAL(9,T10825:T10879)</f>
        <v>13</v>
      </c>
      <c r="U10824" s="6"/>
      <c r="V10824" s="8"/>
      <c r="W10824" s="8"/>
      <c r="X10824" s="60"/>
    </row>
    <row r="10825" spans="1:27" ht="45" outlineLevel="4" x14ac:dyDescent="0.2">
      <c r="A10825" s="4"/>
      <c r="B10825" s="120"/>
      <c r="C10825" s="121">
        <v>1</v>
      </c>
      <c r="D10825" s="122" t="s">
        <v>4557</v>
      </c>
      <c r="E10825" s="123" t="s">
        <v>4697</v>
      </c>
      <c r="F10825" s="124" t="s">
        <v>4698</v>
      </c>
      <c r="G10825" s="122" t="s">
        <v>4647</v>
      </c>
      <c r="H10825" s="125">
        <v>4</v>
      </c>
      <c r="I10825" s="126">
        <v>0</v>
      </c>
      <c r="J10825" s="127">
        <f>H10825*I10825</f>
        <v>0</v>
      </c>
      <c r="K10825" s="125"/>
      <c r="L10825" s="125">
        <f>H10825*K10825</f>
        <v>0</v>
      </c>
      <c r="M10825" s="125"/>
      <c r="N10825" s="125">
        <f>H10825*M10825</f>
        <v>0</v>
      </c>
      <c r="O10825" s="127">
        <v>15</v>
      </c>
      <c r="P10825" s="127">
        <f>J10825*(O10825/100)</f>
        <v>0</v>
      </c>
      <c r="Q10825" s="127">
        <f>J10825+P10825</f>
        <v>0</v>
      </c>
      <c r="R10825" s="128"/>
      <c r="S10825" s="128" t="s">
        <v>776</v>
      </c>
      <c r="T10825" s="129">
        <v>1</v>
      </c>
      <c r="U10825" s="8"/>
      <c r="V10825" s="8"/>
      <c r="W10825" s="8"/>
      <c r="X10825" s="60"/>
    </row>
    <row r="10826" spans="1:27" ht="9.75" outlineLevel="5" x14ac:dyDescent="0.2">
      <c r="A10826" s="130"/>
      <c r="B10826" s="131"/>
      <c r="C10826" s="131"/>
      <c r="D10826" s="132"/>
      <c r="E10826" s="136" t="s">
        <v>0</v>
      </c>
      <c r="F10826" s="159" t="s">
        <v>763</v>
      </c>
      <c r="G10826" s="159"/>
      <c r="H10826" s="160"/>
      <c r="I10826" s="161"/>
      <c r="J10826" s="162"/>
      <c r="K10826" s="134"/>
      <c r="L10826" s="134"/>
      <c r="M10826" s="134"/>
      <c r="N10826" s="134"/>
      <c r="O10826" s="135"/>
      <c r="P10826" s="135"/>
      <c r="Q10826" s="135"/>
      <c r="R10826" s="132"/>
      <c r="S10826" s="132"/>
      <c r="T10826" s="131"/>
      <c r="U10826" s="6"/>
      <c r="V10826" s="8"/>
      <c r="W10826" s="8"/>
      <c r="X10826" s="133" t="str">
        <f>F10826</f>
        <v>---</v>
      </c>
      <c r="Y10826" s="9"/>
      <c r="AA10826" s="11"/>
    </row>
    <row r="10827" spans="1:27" ht="7.5" customHeight="1" outlineLevel="5" x14ac:dyDescent="0.15">
      <c r="B10827" s="69"/>
      <c r="C10827" s="69"/>
      <c r="D10827" s="60"/>
      <c r="E10827" s="60"/>
      <c r="F10827" s="61"/>
      <c r="G10827" s="60"/>
      <c r="H10827" s="65"/>
      <c r="I10827" s="105"/>
      <c r="J10827" s="63"/>
      <c r="K10827" s="65"/>
      <c r="L10827" s="65"/>
      <c r="M10827" s="65"/>
      <c r="N10827" s="65"/>
      <c r="O10827" s="63"/>
      <c r="P10827" s="63"/>
      <c r="Q10827" s="63"/>
      <c r="R10827" s="60"/>
      <c r="S10827" s="60"/>
      <c r="T10827" s="69"/>
      <c r="U10827" s="8"/>
      <c r="X10827" s="60"/>
    </row>
    <row r="10828" spans="1:27" ht="11.25" outlineLevel="5" x14ac:dyDescent="0.2">
      <c r="A10828" s="137"/>
      <c r="B10828" s="138"/>
      <c r="C10828" s="138"/>
      <c r="D10828" s="139"/>
      <c r="E10828" s="145" t="s">
        <v>1</v>
      </c>
      <c r="F10828" s="140" t="s">
        <v>4630</v>
      </c>
      <c r="G10828" s="139"/>
      <c r="H10828" s="141">
        <v>2</v>
      </c>
      <c r="I10828" s="142"/>
      <c r="J10828" s="143"/>
      <c r="K10828" s="144"/>
      <c r="L10828" s="144"/>
      <c r="M10828" s="144"/>
      <c r="N10828" s="144"/>
      <c r="O10828" s="143"/>
      <c r="P10828" s="143"/>
      <c r="Q10828" s="143"/>
      <c r="R10828" s="139"/>
      <c r="S10828" s="139"/>
      <c r="T10828" s="138"/>
      <c r="U10828" s="6"/>
      <c r="V10828" s="8"/>
      <c r="W10828" s="8"/>
      <c r="X10828" s="60"/>
    </row>
    <row r="10829" spans="1:27" ht="11.25" outlineLevel="5" x14ac:dyDescent="0.2">
      <c r="A10829" s="137"/>
      <c r="B10829" s="138"/>
      <c r="C10829" s="138"/>
      <c r="D10829" s="139"/>
      <c r="E10829" s="145"/>
      <c r="F10829" s="140" t="s">
        <v>4631</v>
      </c>
      <c r="G10829" s="139"/>
      <c r="H10829" s="141">
        <v>2</v>
      </c>
      <c r="I10829" s="142"/>
      <c r="J10829" s="143"/>
      <c r="K10829" s="144"/>
      <c r="L10829" s="144"/>
      <c r="M10829" s="144"/>
      <c r="N10829" s="144"/>
      <c r="O10829" s="143"/>
      <c r="P10829" s="143"/>
      <c r="Q10829" s="143"/>
      <c r="R10829" s="139"/>
      <c r="S10829" s="139"/>
      <c r="T10829" s="138"/>
      <c r="U10829" s="6"/>
      <c r="V10829" s="8"/>
      <c r="W10829" s="8"/>
      <c r="X10829" s="60"/>
    </row>
    <row r="10830" spans="1:27" ht="7.5" customHeight="1" outlineLevel="5" x14ac:dyDescent="0.15">
      <c r="A10830" s="8"/>
      <c r="B10830" s="69"/>
      <c r="C10830" s="69"/>
      <c r="D10830" s="60"/>
      <c r="E10830" s="60"/>
      <c r="F10830" s="104"/>
      <c r="G10830" s="60"/>
      <c r="H10830" s="65"/>
      <c r="I10830" s="105"/>
      <c r="J10830" s="63"/>
      <c r="K10830" s="65"/>
      <c r="L10830" s="65"/>
      <c r="M10830" s="65"/>
      <c r="N10830" s="65"/>
      <c r="O10830" s="63"/>
      <c r="P10830" s="63"/>
      <c r="Q10830" s="63"/>
      <c r="R10830" s="60"/>
      <c r="S10830" s="60"/>
      <c r="T10830" s="69"/>
      <c r="U10830" s="8"/>
      <c r="X10830" s="60"/>
    </row>
    <row r="10831" spans="1:27" ht="11.25" outlineLevel="4" x14ac:dyDescent="0.2">
      <c r="A10831" s="4"/>
      <c r="B10831" s="120"/>
      <c r="C10831" s="121">
        <v>2</v>
      </c>
      <c r="D10831" s="122" t="s">
        <v>4557</v>
      </c>
      <c r="E10831" s="123" t="s">
        <v>4699</v>
      </c>
      <c r="F10831" s="124" t="s">
        <v>4700</v>
      </c>
      <c r="G10831" s="122" t="s">
        <v>4647</v>
      </c>
      <c r="H10831" s="125">
        <v>4</v>
      </c>
      <c r="I10831" s="126">
        <v>0</v>
      </c>
      <c r="J10831" s="127">
        <f>H10831*I10831</f>
        <v>0</v>
      </c>
      <c r="K10831" s="125"/>
      <c r="L10831" s="125">
        <f>H10831*K10831</f>
        <v>0</v>
      </c>
      <c r="M10831" s="125"/>
      <c r="N10831" s="125">
        <f>H10831*M10831</f>
        <v>0</v>
      </c>
      <c r="O10831" s="127">
        <v>15</v>
      </c>
      <c r="P10831" s="127">
        <f>J10831*(O10831/100)</f>
        <v>0</v>
      </c>
      <c r="Q10831" s="127">
        <f>J10831+P10831</f>
        <v>0</v>
      </c>
      <c r="R10831" s="128"/>
      <c r="S10831" s="128" t="s">
        <v>776</v>
      </c>
      <c r="T10831" s="129">
        <v>1</v>
      </c>
      <c r="U10831" s="8"/>
      <c r="V10831" s="8"/>
      <c r="W10831" s="8"/>
      <c r="X10831" s="60"/>
    </row>
    <row r="10832" spans="1:27" ht="9.75" outlineLevel="5" x14ac:dyDescent="0.2">
      <c r="A10832" s="130"/>
      <c r="B10832" s="131"/>
      <c r="C10832" s="131"/>
      <c r="D10832" s="132"/>
      <c r="E10832" s="136" t="s">
        <v>0</v>
      </c>
      <c r="F10832" s="159" t="s">
        <v>763</v>
      </c>
      <c r="G10832" s="159"/>
      <c r="H10832" s="160"/>
      <c r="I10832" s="161"/>
      <c r="J10832" s="162"/>
      <c r="K10832" s="134"/>
      <c r="L10832" s="134"/>
      <c r="M10832" s="134"/>
      <c r="N10832" s="134"/>
      <c r="O10832" s="135"/>
      <c r="P10832" s="135"/>
      <c r="Q10832" s="135"/>
      <c r="R10832" s="132"/>
      <c r="S10832" s="132"/>
      <c r="T10832" s="131"/>
      <c r="U10832" s="6"/>
      <c r="V10832" s="8"/>
      <c r="W10832" s="8"/>
      <c r="X10832" s="133" t="str">
        <f>F10832</f>
        <v>---</v>
      </c>
      <c r="Y10832" s="9"/>
      <c r="AA10832" s="11"/>
    </row>
    <row r="10833" spans="1:27" ht="7.5" customHeight="1" outlineLevel="5" x14ac:dyDescent="0.15">
      <c r="B10833" s="69"/>
      <c r="C10833" s="69"/>
      <c r="D10833" s="60"/>
      <c r="E10833" s="60"/>
      <c r="F10833" s="61"/>
      <c r="G10833" s="60"/>
      <c r="H10833" s="65"/>
      <c r="I10833" s="105"/>
      <c r="J10833" s="63"/>
      <c r="K10833" s="65"/>
      <c r="L10833" s="65"/>
      <c r="M10833" s="65"/>
      <c r="N10833" s="65"/>
      <c r="O10833" s="63"/>
      <c r="P10833" s="63"/>
      <c r="Q10833" s="63"/>
      <c r="R10833" s="60"/>
      <c r="S10833" s="60"/>
      <c r="T10833" s="69"/>
      <c r="U10833" s="8"/>
      <c r="X10833" s="60"/>
    </row>
    <row r="10834" spans="1:27" ht="11.25" outlineLevel="4" x14ac:dyDescent="0.2">
      <c r="A10834" s="4"/>
      <c r="B10834" s="120"/>
      <c r="C10834" s="121">
        <v>3</v>
      </c>
      <c r="D10834" s="122" t="s">
        <v>4557</v>
      </c>
      <c r="E10834" s="123" t="s">
        <v>4701</v>
      </c>
      <c r="F10834" s="124" t="s">
        <v>4702</v>
      </c>
      <c r="G10834" s="122" t="s">
        <v>4647</v>
      </c>
      <c r="H10834" s="125">
        <v>2</v>
      </c>
      <c r="I10834" s="126">
        <v>0</v>
      </c>
      <c r="J10834" s="127">
        <f>H10834*I10834</f>
        <v>0</v>
      </c>
      <c r="K10834" s="125"/>
      <c r="L10834" s="125">
        <f>H10834*K10834</f>
        <v>0</v>
      </c>
      <c r="M10834" s="125"/>
      <c r="N10834" s="125">
        <f>H10834*M10834</f>
        <v>0</v>
      </c>
      <c r="O10834" s="127">
        <v>15</v>
      </c>
      <c r="P10834" s="127">
        <f>J10834*(O10834/100)</f>
        <v>0</v>
      </c>
      <c r="Q10834" s="127">
        <f>J10834+P10834</f>
        <v>0</v>
      </c>
      <c r="R10834" s="128"/>
      <c r="S10834" s="128" t="s">
        <v>776</v>
      </c>
      <c r="T10834" s="129">
        <v>1</v>
      </c>
      <c r="U10834" s="8"/>
      <c r="V10834" s="8"/>
      <c r="W10834" s="8"/>
      <c r="X10834" s="60"/>
    </row>
    <row r="10835" spans="1:27" ht="9.75" outlineLevel="5" x14ac:dyDescent="0.2">
      <c r="A10835" s="130"/>
      <c r="B10835" s="131"/>
      <c r="C10835" s="131"/>
      <c r="D10835" s="132"/>
      <c r="E10835" s="136" t="s">
        <v>0</v>
      </c>
      <c r="F10835" s="159" t="s">
        <v>763</v>
      </c>
      <c r="G10835" s="159"/>
      <c r="H10835" s="160"/>
      <c r="I10835" s="161"/>
      <c r="J10835" s="162"/>
      <c r="K10835" s="134"/>
      <c r="L10835" s="134"/>
      <c r="M10835" s="134"/>
      <c r="N10835" s="134"/>
      <c r="O10835" s="135"/>
      <c r="P10835" s="135"/>
      <c r="Q10835" s="135"/>
      <c r="R10835" s="132"/>
      <c r="S10835" s="132"/>
      <c r="T10835" s="131"/>
      <c r="U10835" s="6"/>
      <c r="V10835" s="8"/>
      <c r="W10835" s="8"/>
      <c r="X10835" s="133" t="str">
        <f>F10835</f>
        <v>---</v>
      </c>
      <c r="Y10835" s="9"/>
      <c r="AA10835" s="11"/>
    </row>
    <row r="10836" spans="1:27" ht="7.5" customHeight="1" outlineLevel="5" x14ac:dyDescent="0.15">
      <c r="B10836" s="69"/>
      <c r="C10836" s="69"/>
      <c r="D10836" s="60"/>
      <c r="E10836" s="60"/>
      <c r="F10836" s="61"/>
      <c r="G10836" s="60"/>
      <c r="H10836" s="65"/>
      <c r="I10836" s="105"/>
      <c r="J10836" s="63"/>
      <c r="K10836" s="65"/>
      <c r="L10836" s="65"/>
      <c r="M10836" s="65"/>
      <c r="N10836" s="65"/>
      <c r="O10836" s="63"/>
      <c r="P10836" s="63"/>
      <c r="Q10836" s="63"/>
      <c r="R10836" s="60"/>
      <c r="S10836" s="60"/>
      <c r="T10836" s="69"/>
      <c r="U10836" s="8"/>
      <c r="X10836" s="60"/>
    </row>
    <row r="10837" spans="1:27" ht="11.25" outlineLevel="5" x14ac:dyDescent="0.2">
      <c r="A10837" s="137"/>
      <c r="B10837" s="138"/>
      <c r="C10837" s="138"/>
      <c r="D10837" s="139"/>
      <c r="E10837" s="145" t="s">
        <v>1</v>
      </c>
      <c r="F10837" s="140" t="s">
        <v>4617</v>
      </c>
      <c r="G10837" s="139"/>
      <c r="H10837" s="141">
        <v>1</v>
      </c>
      <c r="I10837" s="142"/>
      <c r="J10837" s="143"/>
      <c r="K10837" s="144"/>
      <c r="L10837" s="144"/>
      <c r="M10837" s="144"/>
      <c r="N10837" s="144"/>
      <c r="O10837" s="143"/>
      <c r="P10837" s="143"/>
      <c r="Q10837" s="143"/>
      <c r="R10837" s="139"/>
      <c r="S10837" s="139"/>
      <c r="T10837" s="138"/>
      <c r="U10837" s="6"/>
      <c r="V10837" s="8"/>
      <c r="W10837" s="8"/>
      <c r="X10837" s="60"/>
    </row>
    <row r="10838" spans="1:27" ht="11.25" outlineLevel="5" x14ac:dyDescent="0.2">
      <c r="A10838" s="137"/>
      <c r="B10838" s="138"/>
      <c r="C10838" s="138"/>
      <c r="D10838" s="139"/>
      <c r="E10838" s="145"/>
      <c r="F10838" s="140" t="s">
        <v>4618</v>
      </c>
      <c r="G10838" s="139"/>
      <c r="H10838" s="141">
        <v>1</v>
      </c>
      <c r="I10838" s="142"/>
      <c r="J10838" s="143"/>
      <c r="K10838" s="144"/>
      <c r="L10838" s="144"/>
      <c r="M10838" s="144"/>
      <c r="N10838" s="144"/>
      <c r="O10838" s="143"/>
      <c r="P10838" s="143"/>
      <c r="Q10838" s="143"/>
      <c r="R10838" s="139"/>
      <c r="S10838" s="139"/>
      <c r="T10838" s="138"/>
      <c r="U10838" s="6"/>
      <c r="V10838" s="8"/>
      <c r="W10838" s="8"/>
      <c r="X10838" s="60"/>
    </row>
    <row r="10839" spans="1:27" ht="7.5" customHeight="1" outlineLevel="5" x14ac:dyDescent="0.15">
      <c r="A10839" s="8"/>
      <c r="B10839" s="69"/>
      <c r="C10839" s="69"/>
      <c r="D10839" s="60"/>
      <c r="E10839" s="60"/>
      <c r="F10839" s="104"/>
      <c r="G10839" s="60"/>
      <c r="H10839" s="65"/>
      <c r="I10839" s="105"/>
      <c r="J10839" s="63"/>
      <c r="K10839" s="65"/>
      <c r="L10839" s="65"/>
      <c r="M10839" s="65"/>
      <c r="N10839" s="65"/>
      <c r="O10839" s="63"/>
      <c r="P10839" s="63"/>
      <c r="Q10839" s="63"/>
      <c r="R10839" s="60"/>
      <c r="S10839" s="60"/>
      <c r="T10839" s="69"/>
      <c r="U10839" s="8"/>
      <c r="X10839" s="60"/>
    </row>
    <row r="10840" spans="1:27" ht="11.25" outlineLevel="4" x14ac:dyDescent="0.2">
      <c r="A10840" s="4"/>
      <c r="B10840" s="120"/>
      <c r="C10840" s="121">
        <v>4</v>
      </c>
      <c r="D10840" s="122" t="s">
        <v>4557</v>
      </c>
      <c r="E10840" s="123" t="s">
        <v>4703</v>
      </c>
      <c r="F10840" s="124" t="s">
        <v>4704</v>
      </c>
      <c r="G10840" s="122" t="s">
        <v>4647</v>
      </c>
      <c r="H10840" s="125">
        <v>2</v>
      </c>
      <c r="I10840" s="126">
        <v>0</v>
      </c>
      <c r="J10840" s="127">
        <f>H10840*I10840</f>
        <v>0</v>
      </c>
      <c r="K10840" s="125"/>
      <c r="L10840" s="125">
        <f>H10840*K10840</f>
        <v>0</v>
      </c>
      <c r="M10840" s="125"/>
      <c r="N10840" s="125">
        <f>H10840*M10840</f>
        <v>0</v>
      </c>
      <c r="O10840" s="127">
        <v>15</v>
      </c>
      <c r="P10840" s="127">
        <f>J10840*(O10840/100)</f>
        <v>0</v>
      </c>
      <c r="Q10840" s="127">
        <f>J10840+P10840</f>
        <v>0</v>
      </c>
      <c r="R10840" s="128"/>
      <c r="S10840" s="128" t="s">
        <v>776</v>
      </c>
      <c r="T10840" s="129">
        <v>1</v>
      </c>
      <c r="U10840" s="8"/>
      <c r="V10840" s="8"/>
      <c r="W10840" s="8"/>
      <c r="X10840" s="60"/>
    </row>
    <row r="10841" spans="1:27" ht="9.75" outlineLevel="5" x14ac:dyDescent="0.2">
      <c r="A10841" s="130"/>
      <c r="B10841" s="131"/>
      <c r="C10841" s="131"/>
      <c r="D10841" s="132"/>
      <c r="E10841" s="136" t="s">
        <v>0</v>
      </c>
      <c r="F10841" s="159" t="s">
        <v>763</v>
      </c>
      <c r="G10841" s="159"/>
      <c r="H10841" s="160"/>
      <c r="I10841" s="161"/>
      <c r="J10841" s="162"/>
      <c r="K10841" s="134"/>
      <c r="L10841" s="134"/>
      <c r="M10841" s="134"/>
      <c r="N10841" s="134"/>
      <c r="O10841" s="135"/>
      <c r="P10841" s="135"/>
      <c r="Q10841" s="135"/>
      <c r="R10841" s="132"/>
      <c r="S10841" s="132"/>
      <c r="T10841" s="131"/>
      <c r="U10841" s="6"/>
      <c r="V10841" s="8"/>
      <c r="W10841" s="8"/>
      <c r="X10841" s="133" t="str">
        <f>F10841</f>
        <v>---</v>
      </c>
      <c r="Y10841" s="9"/>
      <c r="AA10841" s="11"/>
    </row>
    <row r="10842" spans="1:27" ht="7.5" customHeight="1" outlineLevel="5" x14ac:dyDescent="0.15">
      <c r="B10842" s="69"/>
      <c r="C10842" s="69"/>
      <c r="D10842" s="60"/>
      <c r="E10842" s="60"/>
      <c r="F10842" s="61"/>
      <c r="G10842" s="60"/>
      <c r="H10842" s="65"/>
      <c r="I10842" s="105"/>
      <c r="J10842" s="63"/>
      <c r="K10842" s="65"/>
      <c r="L10842" s="65"/>
      <c r="M10842" s="65"/>
      <c r="N10842" s="65"/>
      <c r="O10842" s="63"/>
      <c r="P10842" s="63"/>
      <c r="Q10842" s="63"/>
      <c r="R10842" s="60"/>
      <c r="S10842" s="60"/>
      <c r="T10842" s="69"/>
      <c r="U10842" s="8"/>
      <c r="X10842" s="60"/>
    </row>
    <row r="10843" spans="1:27" ht="11.25" outlineLevel="4" x14ac:dyDescent="0.2">
      <c r="A10843" s="4"/>
      <c r="B10843" s="120"/>
      <c r="C10843" s="121">
        <v>5</v>
      </c>
      <c r="D10843" s="122" t="s">
        <v>4557</v>
      </c>
      <c r="E10843" s="123" t="s">
        <v>4705</v>
      </c>
      <c r="F10843" s="124" t="s">
        <v>4706</v>
      </c>
      <c r="G10843" s="122" t="s">
        <v>4647</v>
      </c>
      <c r="H10843" s="125">
        <v>2</v>
      </c>
      <c r="I10843" s="126">
        <v>0</v>
      </c>
      <c r="J10843" s="127">
        <f>H10843*I10843</f>
        <v>0</v>
      </c>
      <c r="K10843" s="125"/>
      <c r="L10843" s="125">
        <f>H10843*K10843</f>
        <v>0</v>
      </c>
      <c r="M10843" s="125"/>
      <c r="N10843" s="125">
        <f>H10843*M10843</f>
        <v>0</v>
      </c>
      <c r="O10843" s="127">
        <v>15</v>
      </c>
      <c r="P10843" s="127">
        <f>J10843*(O10843/100)</f>
        <v>0</v>
      </c>
      <c r="Q10843" s="127">
        <f>J10843+P10843</f>
        <v>0</v>
      </c>
      <c r="R10843" s="128"/>
      <c r="S10843" s="128" t="s">
        <v>776</v>
      </c>
      <c r="T10843" s="129">
        <v>1</v>
      </c>
      <c r="U10843" s="8"/>
      <c r="V10843" s="8"/>
      <c r="W10843" s="8"/>
      <c r="X10843" s="60"/>
    </row>
    <row r="10844" spans="1:27" ht="9.75" outlineLevel="5" x14ac:dyDescent="0.2">
      <c r="A10844" s="130"/>
      <c r="B10844" s="131"/>
      <c r="C10844" s="131"/>
      <c r="D10844" s="132"/>
      <c r="E10844" s="136" t="s">
        <v>0</v>
      </c>
      <c r="F10844" s="159" t="s">
        <v>763</v>
      </c>
      <c r="G10844" s="159"/>
      <c r="H10844" s="160"/>
      <c r="I10844" s="161"/>
      <c r="J10844" s="162"/>
      <c r="K10844" s="134"/>
      <c r="L10844" s="134"/>
      <c r="M10844" s="134"/>
      <c r="N10844" s="134"/>
      <c r="O10844" s="135"/>
      <c r="P10844" s="135"/>
      <c r="Q10844" s="135"/>
      <c r="R10844" s="132"/>
      <c r="S10844" s="132"/>
      <c r="T10844" s="131"/>
      <c r="U10844" s="6"/>
      <c r="V10844" s="8"/>
      <c r="W10844" s="8"/>
      <c r="X10844" s="133" t="str">
        <f>F10844</f>
        <v>---</v>
      </c>
      <c r="Y10844" s="9"/>
      <c r="AA10844" s="11"/>
    </row>
    <row r="10845" spans="1:27" ht="7.5" customHeight="1" outlineLevel="5" x14ac:dyDescent="0.15">
      <c r="B10845" s="69"/>
      <c r="C10845" s="69"/>
      <c r="D10845" s="60"/>
      <c r="E10845" s="60"/>
      <c r="F10845" s="61"/>
      <c r="G10845" s="60"/>
      <c r="H10845" s="65"/>
      <c r="I10845" s="105"/>
      <c r="J10845" s="63"/>
      <c r="K10845" s="65"/>
      <c r="L10845" s="65"/>
      <c r="M10845" s="65"/>
      <c r="N10845" s="65"/>
      <c r="O10845" s="63"/>
      <c r="P10845" s="63"/>
      <c r="Q10845" s="63"/>
      <c r="R10845" s="60"/>
      <c r="S10845" s="60"/>
      <c r="T10845" s="69"/>
      <c r="U10845" s="8"/>
      <c r="X10845" s="60"/>
    </row>
    <row r="10846" spans="1:27" ht="11.25" outlineLevel="4" x14ac:dyDescent="0.2">
      <c r="A10846" s="4"/>
      <c r="B10846" s="120"/>
      <c r="C10846" s="121">
        <v>6</v>
      </c>
      <c r="D10846" s="122" t="s">
        <v>4557</v>
      </c>
      <c r="E10846" s="123" t="s">
        <v>4707</v>
      </c>
      <c r="F10846" s="124" t="s">
        <v>4708</v>
      </c>
      <c r="G10846" s="122" t="s">
        <v>4647</v>
      </c>
      <c r="H10846" s="125">
        <v>2</v>
      </c>
      <c r="I10846" s="126">
        <v>0</v>
      </c>
      <c r="J10846" s="127">
        <f>H10846*I10846</f>
        <v>0</v>
      </c>
      <c r="K10846" s="125"/>
      <c r="L10846" s="125">
        <f>H10846*K10846</f>
        <v>0</v>
      </c>
      <c r="M10846" s="125"/>
      <c r="N10846" s="125">
        <f>H10846*M10846</f>
        <v>0</v>
      </c>
      <c r="O10846" s="127">
        <v>15</v>
      </c>
      <c r="P10846" s="127">
        <f>J10846*(O10846/100)</f>
        <v>0</v>
      </c>
      <c r="Q10846" s="127">
        <f>J10846+P10846</f>
        <v>0</v>
      </c>
      <c r="R10846" s="128"/>
      <c r="S10846" s="128" t="s">
        <v>776</v>
      </c>
      <c r="T10846" s="129">
        <v>1</v>
      </c>
      <c r="U10846" s="8"/>
      <c r="V10846" s="8"/>
      <c r="W10846" s="8"/>
      <c r="X10846" s="60"/>
    </row>
    <row r="10847" spans="1:27" ht="9.75" outlineLevel="5" x14ac:dyDescent="0.2">
      <c r="A10847" s="130"/>
      <c r="B10847" s="131"/>
      <c r="C10847" s="131"/>
      <c r="D10847" s="132"/>
      <c r="E10847" s="136" t="s">
        <v>0</v>
      </c>
      <c r="F10847" s="159" t="s">
        <v>763</v>
      </c>
      <c r="G10847" s="159"/>
      <c r="H10847" s="160"/>
      <c r="I10847" s="161"/>
      <c r="J10847" s="162"/>
      <c r="K10847" s="134"/>
      <c r="L10847" s="134"/>
      <c r="M10847" s="134"/>
      <c r="N10847" s="134"/>
      <c r="O10847" s="135"/>
      <c r="P10847" s="135"/>
      <c r="Q10847" s="135"/>
      <c r="R10847" s="132"/>
      <c r="S10847" s="132"/>
      <c r="T10847" s="131"/>
      <c r="U10847" s="6"/>
      <c r="V10847" s="8"/>
      <c r="W10847" s="8"/>
      <c r="X10847" s="133" t="str">
        <f>F10847</f>
        <v>---</v>
      </c>
      <c r="Y10847" s="9"/>
      <c r="AA10847" s="11"/>
    </row>
    <row r="10848" spans="1:27" ht="7.5" customHeight="1" outlineLevel="5" x14ac:dyDescent="0.15">
      <c r="B10848" s="69"/>
      <c r="C10848" s="69"/>
      <c r="D10848" s="60"/>
      <c r="E10848" s="60"/>
      <c r="F10848" s="61"/>
      <c r="G10848" s="60"/>
      <c r="H10848" s="65"/>
      <c r="I10848" s="105"/>
      <c r="J10848" s="63"/>
      <c r="K10848" s="65"/>
      <c r="L10848" s="65"/>
      <c r="M10848" s="65"/>
      <c r="N10848" s="65"/>
      <c r="O10848" s="63"/>
      <c r="P10848" s="63"/>
      <c r="Q10848" s="63"/>
      <c r="R10848" s="60"/>
      <c r="S10848" s="60"/>
      <c r="T10848" s="69"/>
      <c r="U10848" s="8"/>
      <c r="X10848" s="60"/>
    </row>
    <row r="10849" spans="1:27" ht="11.25" outlineLevel="4" x14ac:dyDescent="0.2">
      <c r="A10849" s="4"/>
      <c r="B10849" s="120"/>
      <c r="C10849" s="121">
        <v>7</v>
      </c>
      <c r="D10849" s="122" t="s">
        <v>4557</v>
      </c>
      <c r="E10849" s="123" t="s">
        <v>4709</v>
      </c>
      <c r="F10849" s="124" t="s">
        <v>4710</v>
      </c>
      <c r="G10849" s="122" t="s">
        <v>4647</v>
      </c>
      <c r="H10849" s="125">
        <v>2</v>
      </c>
      <c r="I10849" s="126">
        <v>0</v>
      </c>
      <c r="J10849" s="127">
        <f>H10849*I10849</f>
        <v>0</v>
      </c>
      <c r="K10849" s="125"/>
      <c r="L10849" s="125">
        <f>H10849*K10849</f>
        <v>0</v>
      </c>
      <c r="M10849" s="125"/>
      <c r="N10849" s="125">
        <f>H10849*M10849</f>
        <v>0</v>
      </c>
      <c r="O10849" s="127">
        <v>15</v>
      </c>
      <c r="P10849" s="127">
        <f>J10849*(O10849/100)</f>
        <v>0</v>
      </c>
      <c r="Q10849" s="127">
        <f>J10849+P10849</f>
        <v>0</v>
      </c>
      <c r="R10849" s="128"/>
      <c r="S10849" s="128" t="s">
        <v>776</v>
      </c>
      <c r="T10849" s="129">
        <v>1</v>
      </c>
      <c r="U10849" s="8"/>
      <c r="V10849" s="8"/>
      <c r="W10849" s="8"/>
      <c r="X10849" s="60"/>
    </row>
    <row r="10850" spans="1:27" ht="9.75" outlineLevel="5" x14ac:dyDescent="0.2">
      <c r="A10850" s="130"/>
      <c r="B10850" s="131"/>
      <c r="C10850" s="131"/>
      <c r="D10850" s="132"/>
      <c r="E10850" s="136" t="s">
        <v>0</v>
      </c>
      <c r="F10850" s="159" t="s">
        <v>763</v>
      </c>
      <c r="G10850" s="159"/>
      <c r="H10850" s="160"/>
      <c r="I10850" s="161"/>
      <c r="J10850" s="162"/>
      <c r="K10850" s="134"/>
      <c r="L10850" s="134"/>
      <c r="M10850" s="134"/>
      <c r="N10850" s="134"/>
      <c r="O10850" s="135"/>
      <c r="P10850" s="135"/>
      <c r="Q10850" s="135"/>
      <c r="R10850" s="132"/>
      <c r="S10850" s="132"/>
      <c r="T10850" s="131"/>
      <c r="U10850" s="6"/>
      <c r="V10850" s="8"/>
      <c r="W10850" s="8"/>
      <c r="X10850" s="133" t="str">
        <f>F10850</f>
        <v>---</v>
      </c>
      <c r="Y10850" s="9"/>
      <c r="AA10850" s="11"/>
    </row>
    <row r="10851" spans="1:27" ht="7.5" customHeight="1" outlineLevel="5" x14ac:dyDescent="0.15">
      <c r="B10851" s="69"/>
      <c r="C10851" s="69"/>
      <c r="D10851" s="60"/>
      <c r="E10851" s="60"/>
      <c r="F10851" s="61"/>
      <c r="G10851" s="60"/>
      <c r="H10851" s="65"/>
      <c r="I10851" s="105"/>
      <c r="J10851" s="63"/>
      <c r="K10851" s="65"/>
      <c r="L10851" s="65"/>
      <c r="M10851" s="65"/>
      <c r="N10851" s="65"/>
      <c r="O10851" s="63"/>
      <c r="P10851" s="63"/>
      <c r="Q10851" s="63"/>
      <c r="R10851" s="60"/>
      <c r="S10851" s="60"/>
      <c r="T10851" s="69"/>
      <c r="U10851" s="8"/>
      <c r="X10851" s="60"/>
    </row>
    <row r="10852" spans="1:27" ht="11.25" outlineLevel="4" x14ac:dyDescent="0.2">
      <c r="A10852" s="4"/>
      <c r="B10852" s="120"/>
      <c r="C10852" s="121">
        <v>8</v>
      </c>
      <c r="D10852" s="122" t="s">
        <v>4557</v>
      </c>
      <c r="E10852" s="123" t="s">
        <v>4711</v>
      </c>
      <c r="F10852" s="124" t="s">
        <v>4712</v>
      </c>
      <c r="G10852" s="122" t="s">
        <v>4647</v>
      </c>
      <c r="H10852" s="125">
        <v>4</v>
      </c>
      <c r="I10852" s="126">
        <v>0</v>
      </c>
      <c r="J10852" s="127">
        <f>H10852*I10852</f>
        <v>0</v>
      </c>
      <c r="K10852" s="125"/>
      <c r="L10852" s="125">
        <f>H10852*K10852</f>
        <v>0</v>
      </c>
      <c r="M10852" s="125"/>
      <c r="N10852" s="125">
        <f>H10852*M10852</f>
        <v>0</v>
      </c>
      <c r="O10852" s="127">
        <v>15</v>
      </c>
      <c r="P10852" s="127">
        <f>J10852*(O10852/100)</f>
        <v>0</v>
      </c>
      <c r="Q10852" s="127">
        <f>J10852+P10852</f>
        <v>0</v>
      </c>
      <c r="R10852" s="128"/>
      <c r="S10852" s="128" t="s">
        <v>776</v>
      </c>
      <c r="T10852" s="129">
        <v>1</v>
      </c>
      <c r="U10852" s="8"/>
      <c r="V10852" s="8"/>
      <c r="W10852" s="8"/>
      <c r="X10852" s="60"/>
    </row>
    <row r="10853" spans="1:27" ht="9.75" outlineLevel="5" x14ac:dyDescent="0.2">
      <c r="A10853" s="130"/>
      <c r="B10853" s="131"/>
      <c r="C10853" s="131"/>
      <c r="D10853" s="132"/>
      <c r="E10853" s="136" t="s">
        <v>0</v>
      </c>
      <c r="F10853" s="159" t="s">
        <v>763</v>
      </c>
      <c r="G10853" s="159"/>
      <c r="H10853" s="160"/>
      <c r="I10853" s="161"/>
      <c r="J10853" s="162"/>
      <c r="K10853" s="134"/>
      <c r="L10853" s="134"/>
      <c r="M10853" s="134"/>
      <c r="N10853" s="134"/>
      <c r="O10853" s="135"/>
      <c r="P10853" s="135"/>
      <c r="Q10853" s="135"/>
      <c r="R10853" s="132"/>
      <c r="S10853" s="132"/>
      <c r="T10853" s="131"/>
      <c r="U10853" s="6"/>
      <c r="V10853" s="8"/>
      <c r="W10853" s="8"/>
      <c r="X10853" s="133" t="str">
        <f>F10853</f>
        <v>---</v>
      </c>
      <c r="Y10853" s="9"/>
      <c r="AA10853" s="11"/>
    </row>
    <row r="10854" spans="1:27" ht="7.5" customHeight="1" outlineLevel="5" x14ac:dyDescent="0.15">
      <c r="B10854" s="69"/>
      <c r="C10854" s="69"/>
      <c r="D10854" s="60"/>
      <c r="E10854" s="60"/>
      <c r="F10854" s="61"/>
      <c r="G10854" s="60"/>
      <c r="H10854" s="65"/>
      <c r="I10854" s="105"/>
      <c r="J10854" s="63"/>
      <c r="K10854" s="65"/>
      <c r="L10854" s="65"/>
      <c r="M10854" s="65"/>
      <c r="N10854" s="65"/>
      <c r="O10854" s="63"/>
      <c r="P10854" s="63"/>
      <c r="Q10854" s="63"/>
      <c r="R10854" s="60"/>
      <c r="S10854" s="60"/>
      <c r="T10854" s="69"/>
      <c r="U10854" s="8"/>
      <c r="X10854" s="60"/>
    </row>
    <row r="10855" spans="1:27" ht="11.25" outlineLevel="5" x14ac:dyDescent="0.2">
      <c r="A10855" s="137"/>
      <c r="B10855" s="138"/>
      <c r="C10855" s="138"/>
      <c r="D10855" s="139"/>
      <c r="E10855" s="145" t="s">
        <v>1</v>
      </c>
      <c r="F10855" s="140" t="s">
        <v>4630</v>
      </c>
      <c r="G10855" s="139"/>
      <c r="H10855" s="141">
        <v>2</v>
      </c>
      <c r="I10855" s="142"/>
      <c r="J10855" s="143"/>
      <c r="K10855" s="144"/>
      <c r="L10855" s="144"/>
      <c r="M10855" s="144"/>
      <c r="N10855" s="144"/>
      <c r="O10855" s="143"/>
      <c r="P10855" s="143"/>
      <c r="Q10855" s="143"/>
      <c r="R10855" s="139"/>
      <c r="S10855" s="139"/>
      <c r="T10855" s="138"/>
      <c r="U10855" s="6"/>
      <c r="V10855" s="8"/>
      <c r="W10855" s="8"/>
      <c r="X10855" s="60"/>
    </row>
    <row r="10856" spans="1:27" ht="11.25" outlineLevel="5" x14ac:dyDescent="0.2">
      <c r="A10856" s="137"/>
      <c r="B10856" s="138"/>
      <c r="C10856" s="138"/>
      <c r="D10856" s="139"/>
      <c r="E10856" s="145"/>
      <c r="F10856" s="140" t="s">
        <v>4631</v>
      </c>
      <c r="G10856" s="139"/>
      <c r="H10856" s="141">
        <v>2</v>
      </c>
      <c r="I10856" s="142"/>
      <c r="J10856" s="143"/>
      <c r="K10856" s="144"/>
      <c r="L10856" s="144"/>
      <c r="M10856" s="144"/>
      <c r="N10856" s="144"/>
      <c r="O10856" s="143"/>
      <c r="P10856" s="143"/>
      <c r="Q10856" s="143"/>
      <c r="R10856" s="139"/>
      <c r="S10856" s="139"/>
      <c r="T10856" s="138"/>
      <c r="U10856" s="6"/>
      <c r="V10856" s="8"/>
      <c r="W10856" s="8"/>
      <c r="X10856" s="60"/>
    </row>
    <row r="10857" spans="1:27" ht="7.5" customHeight="1" outlineLevel="5" x14ac:dyDescent="0.15">
      <c r="A10857" s="8"/>
      <c r="B10857" s="69"/>
      <c r="C10857" s="69"/>
      <c r="D10857" s="60"/>
      <c r="E10857" s="60"/>
      <c r="F10857" s="104"/>
      <c r="G10857" s="60"/>
      <c r="H10857" s="65"/>
      <c r="I10857" s="105"/>
      <c r="J10857" s="63"/>
      <c r="K10857" s="65"/>
      <c r="L10857" s="65"/>
      <c r="M10857" s="65"/>
      <c r="N10857" s="65"/>
      <c r="O10857" s="63"/>
      <c r="P10857" s="63"/>
      <c r="Q10857" s="63"/>
      <c r="R10857" s="60"/>
      <c r="S10857" s="60"/>
      <c r="T10857" s="69"/>
      <c r="U10857" s="8"/>
      <c r="X10857" s="60"/>
    </row>
    <row r="10858" spans="1:27" ht="22.5" outlineLevel="4" x14ac:dyDescent="0.2">
      <c r="A10858" s="4"/>
      <c r="B10858" s="120"/>
      <c r="C10858" s="121">
        <v>9</v>
      </c>
      <c r="D10858" s="122" t="s">
        <v>534</v>
      </c>
      <c r="E10858" s="123" t="s">
        <v>4713</v>
      </c>
      <c r="F10858" s="124" t="s">
        <v>4714</v>
      </c>
      <c r="G10858" s="122" t="s">
        <v>2049</v>
      </c>
      <c r="H10858" s="125">
        <v>2</v>
      </c>
      <c r="I10858" s="126">
        <v>0</v>
      </c>
      <c r="J10858" s="127">
        <f>H10858*I10858</f>
        <v>0</v>
      </c>
      <c r="K10858" s="125">
        <v>2.307E-2</v>
      </c>
      <c r="L10858" s="125">
        <f>H10858*K10858</f>
        <v>4.614E-2</v>
      </c>
      <c r="M10858" s="125"/>
      <c r="N10858" s="125">
        <f>H10858*M10858</f>
        <v>0</v>
      </c>
      <c r="O10858" s="127">
        <v>15</v>
      </c>
      <c r="P10858" s="127">
        <f>J10858*(O10858/100)</f>
        <v>0</v>
      </c>
      <c r="Q10858" s="127">
        <f>J10858+P10858</f>
        <v>0</v>
      </c>
      <c r="R10858" s="128"/>
      <c r="S10858" s="128" t="s">
        <v>538</v>
      </c>
      <c r="T10858" s="129">
        <v>1</v>
      </c>
      <c r="U10858" s="8"/>
      <c r="V10858" s="8"/>
      <c r="W10858" s="8"/>
      <c r="X10858" s="60"/>
    </row>
    <row r="10859" spans="1:27" ht="9.75" outlineLevel="5" x14ac:dyDescent="0.2">
      <c r="A10859" s="130"/>
      <c r="B10859" s="131"/>
      <c r="C10859" s="131"/>
      <c r="D10859" s="132"/>
      <c r="E10859" s="136" t="s">
        <v>0</v>
      </c>
      <c r="F10859" s="159" t="s">
        <v>4715</v>
      </c>
      <c r="G10859" s="159"/>
      <c r="H10859" s="160"/>
      <c r="I10859" s="161"/>
      <c r="J10859" s="162"/>
      <c r="K10859" s="134"/>
      <c r="L10859" s="134"/>
      <c r="M10859" s="134"/>
      <c r="N10859" s="134"/>
      <c r="O10859" s="135"/>
      <c r="P10859" s="135"/>
      <c r="Q10859" s="135"/>
      <c r="R10859" s="132"/>
      <c r="S10859" s="132"/>
      <c r="T10859" s="131"/>
      <c r="U10859" s="6"/>
      <c r="V10859" s="8"/>
      <c r="W10859" s="8"/>
      <c r="X10859" s="133" t="str">
        <f>F10859</f>
        <v>Nádoby expanzní tlakové pro topné a chladicí soustavy s membránou bez pojistného ventilu se závitovým připojením PN 0,6 o objemu 200 l</v>
      </c>
      <c r="Y10859" s="9"/>
      <c r="AA10859" s="11"/>
    </row>
    <row r="10860" spans="1:27" ht="7.5" customHeight="1" outlineLevel="5" x14ac:dyDescent="0.15">
      <c r="B10860" s="69"/>
      <c r="C10860" s="69"/>
      <c r="D10860" s="60"/>
      <c r="E10860" s="60"/>
      <c r="F10860" s="61"/>
      <c r="G10860" s="60"/>
      <c r="H10860" s="65"/>
      <c r="I10860" s="105"/>
      <c r="J10860" s="63"/>
      <c r="K10860" s="65"/>
      <c r="L10860" s="65"/>
      <c r="M10860" s="65"/>
      <c r="N10860" s="65"/>
      <c r="O10860" s="63"/>
      <c r="P10860" s="63"/>
      <c r="Q10860" s="63"/>
      <c r="R10860" s="60"/>
      <c r="S10860" s="60"/>
      <c r="T10860" s="69"/>
      <c r="U10860" s="8"/>
      <c r="X10860" s="60"/>
    </row>
    <row r="10861" spans="1:27" ht="22.5" outlineLevel="4" x14ac:dyDescent="0.2">
      <c r="A10861" s="4"/>
      <c r="B10861" s="120"/>
      <c r="C10861" s="121">
        <v>10</v>
      </c>
      <c r="D10861" s="122" t="s">
        <v>534</v>
      </c>
      <c r="E10861" s="123" t="s">
        <v>4716</v>
      </c>
      <c r="F10861" s="124" t="s">
        <v>4717</v>
      </c>
      <c r="G10861" s="122" t="s">
        <v>2049</v>
      </c>
      <c r="H10861" s="125">
        <v>2</v>
      </c>
      <c r="I10861" s="126">
        <v>0</v>
      </c>
      <c r="J10861" s="127">
        <f>H10861*I10861</f>
        <v>0</v>
      </c>
      <c r="K10861" s="125">
        <v>1.5869999999999999E-2</v>
      </c>
      <c r="L10861" s="125">
        <f>H10861*K10861</f>
        <v>3.1739999999999997E-2</v>
      </c>
      <c r="M10861" s="125"/>
      <c r="N10861" s="125">
        <f>H10861*M10861</f>
        <v>0</v>
      </c>
      <c r="O10861" s="127">
        <v>15</v>
      </c>
      <c r="P10861" s="127">
        <f>J10861*(O10861/100)</f>
        <v>0</v>
      </c>
      <c r="Q10861" s="127">
        <f>J10861+P10861</f>
        <v>0</v>
      </c>
      <c r="R10861" s="128"/>
      <c r="S10861" s="128" t="s">
        <v>538</v>
      </c>
      <c r="T10861" s="129">
        <v>1</v>
      </c>
      <c r="U10861" s="8"/>
      <c r="V10861" s="8"/>
      <c r="W10861" s="8"/>
      <c r="X10861" s="60"/>
    </row>
    <row r="10862" spans="1:27" ht="9.75" outlineLevel="5" x14ac:dyDescent="0.2">
      <c r="A10862" s="130"/>
      <c r="B10862" s="131"/>
      <c r="C10862" s="131"/>
      <c r="D10862" s="132"/>
      <c r="E10862" s="136" t="s">
        <v>0</v>
      </c>
      <c r="F10862" s="159" t="s">
        <v>4718</v>
      </c>
      <c r="G10862" s="159"/>
      <c r="H10862" s="160"/>
      <c r="I10862" s="161"/>
      <c r="J10862" s="162"/>
      <c r="K10862" s="134"/>
      <c r="L10862" s="134"/>
      <c r="M10862" s="134"/>
      <c r="N10862" s="134"/>
      <c r="O10862" s="135"/>
      <c r="P10862" s="135"/>
      <c r="Q10862" s="135"/>
      <c r="R10862" s="132"/>
      <c r="S10862" s="132"/>
      <c r="T10862" s="131"/>
      <c r="U10862" s="6"/>
      <c r="V10862" s="8"/>
      <c r="W10862" s="8"/>
      <c r="X10862" s="133" t="str">
        <f>F10862</f>
        <v>Nádoby expanzní tlakové pro topné a chladicí soustavy s membránou bez pojistného ventilu se závitovým připojením PN 0,6 o objemu 140 l</v>
      </c>
      <c r="Y10862" s="9"/>
      <c r="AA10862" s="11"/>
    </row>
    <row r="10863" spans="1:27" ht="7.5" customHeight="1" outlineLevel="5" x14ac:dyDescent="0.15">
      <c r="B10863" s="69"/>
      <c r="C10863" s="69"/>
      <c r="D10863" s="60"/>
      <c r="E10863" s="60"/>
      <c r="F10863" s="61"/>
      <c r="G10863" s="60"/>
      <c r="H10863" s="65"/>
      <c r="I10863" s="105"/>
      <c r="J10863" s="63"/>
      <c r="K10863" s="65"/>
      <c r="L10863" s="65"/>
      <c r="M10863" s="65"/>
      <c r="N10863" s="65"/>
      <c r="O10863" s="63"/>
      <c r="P10863" s="63"/>
      <c r="Q10863" s="63"/>
      <c r="R10863" s="60"/>
      <c r="S10863" s="60"/>
      <c r="T10863" s="69"/>
      <c r="U10863" s="8"/>
      <c r="X10863" s="60"/>
    </row>
    <row r="10864" spans="1:27" ht="22.5" outlineLevel="4" x14ac:dyDescent="0.2">
      <c r="A10864" s="4"/>
      <c r="B10864" s="120"/>
      <c r="C10864" s="121">
        <v>11</v>
      </c>
      <c r="D10864" s="122" t="s">
        <v>4557</v>
      </c>
      <c r="E10864" s="123" t="s">
        <v>4719</v>
      </c>
      <c r="F10864" s="124" t="s">
        <v>4720</v>
      </c>
      <c r="G10864" s="122" t="s">
        <v>2049</v>
      </c>
      <c r="H10864" s="125">
        <v>2</v>
      </c>
      <c r="I10864" s="126">
        <v>0</v>
      </c>
      <c r="J10864" s="127">
        <f>H10864*I10864</f>
        <v>0</v>
      </c>
      <c r="K10864" s="125"/>
      <c r="L10864" s="125">
        <f>H10864*K10864</f>
        <v>0</v>
      </c>
      <c r="M10864" s="125"/>
      <c r="N10864" s="125">
        <f>H10864*M10864</f>
        <v>0</v>
      </c>
      <c r="O10864" s="127">
        <v>15</v>
      </c>
      <c r="P10864" s="127">
        <f>J10864*(O10864/100)</f>
        <v>0</v>
      </c>
      <c r="Q10864" s="127">
        <f>J10864+P10864</f>
        <v>0</v>
      </c>
      <c r="R10864" s="128"/>
      <c r="S10864" s="128" t="s">
        <v>776</v>
      </c>
      <c r="T10864" s="129">
        <v>1</v>
      </c>
      <c r="U10864" s="8"/>
      <c r="V10864" s="8"/>
      <c r="W10864" s="8"/>
      <c r="X10864" s="60"/>
    </row>
    <row r="10865" spans="1:27" ht="9.75" outlineLevel="5" x14ac:dyDescent="0.2">
      <c r="A10865" s="130"/>
      <c r="B10865" s="131"/>
      <c r="C10865" s="131"/>
      <c r="D10865" s="132"/>
      <c r="E10865" s="136" t="s">
        <v>0</v>
      </c>
      <c r="F10865" s="159" t="s">
        <v>763</v>
      </c>
      <c r="G10865" s="159"/>
      <c r="H10865" s="160"/>
      <c r="I10865" s="161"/>
      <c r="J10865" s="162"/>
      <c r="K10865" s="134"/>
      <c r="L10865" s="134"/>
      <c r="M10865" s="134"/>
      <c r="N10865" s="134"/>
      <c r="O10865" s="135"/>
      <c r="P10865" s="135"/>
      <c r="Q10865" s="135"/>
      <c r="R10865" s="132"/>
      <c r="S10865" s="132"/>
      <c r="T10865" s="131"/>
      <c r="U10865" s="6"/>
      <c r="V10865" s="8"/>
      <c r="W10865" s="8"/>
      <c r="X10865" s="133" t="str">
        <f>F10865</f>
        <v>---</v>
      </c>
      <c r="Y10865" s="9"/>
      <c r="AA10865" s="11"/>
    </row>
    <row r="10866" spans="1:27" ht="7.5" customHeight="1" outlineLevel="5" x14ac:dyDescent="0.15">
      <c r="B10866" s="69"/>
      <c r="C10866" s="69"/>
      <c r="D10866" s="60"/>
      <c r="E10866" s="60"/>
      <c r="F10866" s="61"/>
      <c r="G10866" s="60"/>
      <c r="H10866" s="65"/>
      <c r="I10866" s="105"/>
      <c r="J10866" s="63"/>
      <c r="K10866" s="65"/>
      <c r="L10866" s="65"/>
      <c r="M10866" s="65"/>
      <c r="N10866" s="65"/>
      <c r="O10866" s="63"/>
      <c r="P10866" s="63"/>
      <c r="Q10866" s="63"/>
      <c r="R10866" s="60"/>
      <c r="S10866" s="60"/>
      <c r="T10866" s="69"/>
      <c r="U10866" s="8"/>
      <c r="X10866" s="60"/>
    </row>
    <row r="10867" spans="1:27" ht="11.25" outlineLevel="4" x14ac:dyDescent="0.2">
      <c r="A10867" s="4"/>
      <c r="B10867" s="120"/>
      <c r="C10867" s="121">
        <v>12</v>
      </c>
      <c r="D10867" s="122" t="s">
        <v>534</v>
      </c>
      <c r="E10867" s="123" t="s">
        <v>4721</v>
      </c>
      <c r="F10867" s="124" t="s">
        <v>4722</v>
      </c>
      <c r="G10867" s="122" t="s">
        <v>724</v>
      </c>
      <c r="H10867" s="125">
        <v>6</v>
      </c>
      <c r="I10867" s="126">
        <v>0</v>
      </c>
      <c r="J10867" s="127">
        <f>H10867*I10867</f>
        <v>0</v>
      </c>
      <c r="K10867" s="125">
        <v>7.5000000000000002E-4</v>
      </c>
      <c r="L10867" s="125">
        <f>H10867*K10867</f>
        <v>4.5000000000000005E-3</v>
      </c>
      <c r="M10867" s="125"/>
      <c r="N10867" s="125">
        <f>H10867*M10867</f>
        <v>0</v>
      </c>
      <c r="O10867" s="127">
        <v>15</v>
      </c>
      <c r="P10867" s="127">
        <f>J10867*(O10867/100)</f>
        <v>0</v>
      </c>
      <c r="Q10867" s="127">
        <f>J10867+P10867</f>
        <v>0</v>
      </c>
      <c r="R10867" s="128"/>
      <c r="S10867" s="128" t="s">
        <v>538</v>
      </c>
      <c r="T10867" s="129">
        <v>1</v>
      </c>
      <c r="U10867" s="8"/>
      <c r="V10867" s="8"/>
      <c r="W10867" s="8"/>
      <c r="X10867" s="60"/>
    </row>
    <row r="10868" spans="1:27" ht="9.75" outlineLevel="5" x14ac:dyDescent="0.2">
      <c r="A10868" s="130"/>
      <c r="B10868" s="131"/>
      <c r="C10868" s="131"/>
      <c r="D10868" s="132"/>
      <c r="E10868" s="136" t="s">
        <v>0</v>
      </c>
      <c r="F10868" s="159" t="s">
        <v>4723</v>
      </c>
      <c r="G10868" s="159"/>
      <c r="H10868" s="160"/>
      <c r="I10868" s="161"/>
      <c r="J10868" s="162"/>
      <c r="K10868" s="134"/>
      <c r="L10868" s="134"/>
      <c r="M10868" s="134"/>
      <c r="N10868" s="134"/>
      <c r="O10868" s="135"/>
      <c r="P10868" s="135"/>
      <c r="Q10868" s="135"/>
      <c r="R10868" s="132"/>
      <c r="S10868" s="132"/>
      <c r="T10868" s="131"/>
      <c r="U10868" s="6"/>
      <c r="V10868" s="8"/>
      <c r="W10868" s="8"/>
      <c r="X10868" s="133" t="str">
        <f>F10868</f>
        <v>Nádoby expanzní tlakové pro topné a chladicí soustavy příslušenství k expanzním nádobám bezpečnostní uzávěr k měření tlaku G 1</v>
      </c>
      <c r="Y10868" s="9"/>
      <c r="AA10868" s="11"/>
    </row>
    <row r="10869" spans="1:27" ht="7.5" customHeight="1" outlineLevel="5" x14ac:dyDescent="0.15">
      <c r="B10869" s="69"/>
      <c r="C10869" s="69"/>
      <c r="D10869" s="60"/>
      <c r="E10869" s="60"/>
      <c r="F10869" s="61"/>
      <c r="G10869" s="60"/>
      <c r="H10869" s="65"/>
      <c r="I10869" s="105"/>
      <c r="J10869" s="63"/>
      <c r="K10869" s="65"/>
      <c r="L10869" s="65"/>
      <c r="M10869" s="65"/>
      <c r="N10869" s="65"/>
      <c r="O10869" s="63"/>
      <c r="P10869" s="63"/>
      <c r="Q10869" s="63"/>
      <c r="R10869" s="60"/>
      <c r="S10869" s="60"/>
      <c r="T10869" s="69"/>
      <c r="U10869" s="8"/>
      <c r="X10869" s="60"/>
    </row>
    <row r="10870" spans="1:27" ht="11.25" outlineLevel="5" x14ac:dyDescent="0.2">
      <c r="A10870" s="137"/>
      <c r="B10870" s="138"/>
      <c r="C10870" s="138"/>
      <c r="D10870" s="139"/>
      <c r="E10870" s="145" t="s">
        <v>1</v>
      </c>
      <c r="F10870" s="140" t="s">
        <v>4724</v>
      </c>
      <c r="G10870" s="139"/>
      <c r="H10870" s="141">
        <v>3</v>
      </c>
      <c r="I10870" s="142"/>
      <c r="J10870" s="143"/>
      <c r="K10870" s="144"/>
      <c r="L10870" s="144"/>
      <c r="M10870" s="144"/>
      <c r="N10870" s="144"/>
      <c r="O10870" s="143"/>
      <c r="P10870" s="143"/>
      <c r="Q10870" s="143"/>
      <c r="R10870" s="139"/>
      <c r="S10870" s="139"/>
      <c r="T10870" s="138"/>
      <c r="U10870" s="6"/>
      <c r="V10870" s="8"/>
      <c r="W10870" s="8"/>
      <c r="X10870" s="60"/>
    </row>
    <row r="10871" spans="1:27" ht="11.25" outlineLevel="5" x14ac:dyDescent="0.2">
      <c r="A10871" s="137"/>
      <c r="B10871" s="138"/>
      <c r="C10871" s="138"/>
      <c r="D10871" s="139"/>
      <c r="E10871" s="145"/>
      <c r="F10871" s="140" t="s">
        <v>4725</v>
      </c>
      <c r="G10871" s="139"/>
      <c r="H10871" s="141">
        <v>3</v>
      </c>
      <c r="I10871" s="142"/>
      <c r="J10871" s="143"/>
      <c r="K10871" s="144"/>
      <c r="L10871" s="144"/>
      <c r="M10871" s="144"/>
      <c r="N10871" s="144"/>
      <c r="O10871" s="143"/>
      <c r="P10871" s="143"/>
      <c r="Q10871" s="143"/>
      <c r="R10871" s="139"/>
      <c r="S10871" s="139"/>
      <c r="T10871" s="138"/>
      <c r="U10871" s="6"/>
      <c r="V10871" s="8"/>
      <c r="W10871" s="8"/>
      <c r="X10871" s="60"/>
    </row>
    <row r="10872" spans="1:27" ht="7.5" customHeight="1" outlineLevel="5" x14ac:dyDescent="0.15">
      <c r="A10872" s="8"/>
      <c r="B10872" s="69"/>
      <c r="C10872" s="69"/>
      <c r="D10872" s="60"/>
      <c r="E10872" s="60"/>
      <c r="F10872" s="104"/>
      <c r="G10872" s="60"/>
      <c r="H10872" s="65"/>
      <c r="I10872" s="105"/>
      <c r="J10872" s="63"/>
      <c r="K10872" s="65"/>
      <c r="L10872" s="65"/>
      <c r="M10872" s="65"/>
      <c r="N10872" s="65"/>
      <c r="O10872" s="63"/>
      <c r="P10872" s="63"/>
      <c r="Q10872" s="63"/>
      <c r="R10872" s="60"/>
      <c r="S10872" s="60"/>
      <c r="T10872" s="69"/>
      <c r="U10872" s="8"/>
      <c r="X10872" s="60"/>
    </row>
    <row r="10873" spans="1:27" ht="11.25" outlineLevel="4" x14ac:dyDescent="0.2">
      <c r="A10873" s="4"/>
      <c r="B10873" s="120"/>
      <c r="C10873" s="121">
        <v>13</v>
      </c>
      <c r="D10873" s="122" t="s">
        <v>534</v>
      </c>
      <c r="E10873" s="123" t="s">
        <v>4726</v>
      </c>
      <c r="F10873" s="124" t="s">
        <v>4727</v>
      </c>
      <c r="G10873" s="122" t="s">
        <v>601</v>
      </c>
      <c r="H10873" s="125">
        <v>9.1999999999999998E-2</v>
      </c>
      <c r="I10873" s="126">
        <v>0</v>
      </c>
      <c r="J10873" s="127">
        <f>H10873*I10873</f>
        <v>0</v>
      </c>
      <c r="K10873" s="125"/>
      <c r="L10873" s="125">
        <f>H10873*K10873</f>
        <v>0</v>
      </c>
      <c r="M10873" s="125"/>
      <c r="N10873" s="125">
        <f>H10873*M10873</f>
        <v>0</v>
      </c>
      <c r="O10873" s="127">
        <v>15</v>
      </c>
      <c r="P10873" s="127">
        <f>J10873*(O10873/100)</f>
        <v>0</v>
      </c>
      <c r="Q10873" s="127">
        <f>J10873+P10873</f>
        <v>0</v>
      </c>
      <c r="R10873" s="128"/>
      <c r="S10873" s="128" t="s">
        <v>538</v>
      </c>
      <c r="T10873" s="129">
        <v>1</v>
      </c>
      <c r="U10873" s="8"/>
      <c r="V10873" s="8"/>
      <c r="W10873" s="8"/>
      <c r="X10873" s="60"/>
    </row>
    <row r="10874" spans="1:27" ht="9.75" outlineLevel="5" x14ac:dyDescent="0.2">
      <c r="A10874" s="130"/>
      <c r="B10874" s="131"/>
      <c r="C10874" s="131"/>
      <c r="D10874" s="132"/>
      <c r="E10874" s="136" t="s">
        <v>0</v>
      </c>
      <c r="F10874" s="159" t="s">
        <v>4728</v>
      </c>
      <c r="G10874" s="159"/>
      <c r="H10874" s="160"/>
      <c r="I10874" s="161"/>
      <c r="J10874" s="162"/>
      <c r="K10874" s="134"/>
      <c r="L10874" s="134"/>
      <c r="M10874" s="134"/>
      <c r="N10874" s="134"/>
      <c r="O10874" s="135"/>
      <c r="P10874" s="135"/>
      <c r="Q10874" s="135"/>
      <c r="R10874" s="132"/>
      <c r="S10874" s="132"/>
      <c r="T10874" s="131"/>
      <c r="U10874" s="6"/>
      <c r="V10874" s="8"/>
      <c r="W10874" s="8"/>
      <c r="X10874" s="133" t="str">
        <f>F10874</f>
        <v>Přesun hmot pro strojovny stanovený z hmotnosti přesunovaného materiálu vodorovná dopravní vzdálenost do 50 m v objektech výšky do 6 m</v>
      </c>
      <c r="Y10874" s="9"/>
      <c r="AA10874" s="11"/>
    </row>
    <row r="10875" spans="1:27" ht="7.5" customHeight="1" outlineLevel="5" x14ac:dyDescent="0.15">
      <c r="B10875" s="69"/>
      <c r="C10875" s="69"/>
      <c r="D10875" s="60"/>
      <c r="E10875" s="60"/>
      <c r="F10875" s="61"/>
      <c r="G10875" s="60"/>
      <c r="H10875" s="65"/>
      <c r="I10875" s="105"/>
      <c r="J10875" s="63"/>
      <c r="K10875" s="65"/>
      <c r="L10875" s="65"/>
      <c r="M10875" s="65"/>
      <c r="N10875" s="65"/>
      <c r="O10875" s="63"/>
      <c r="P10875" s="63"/>
      <c r="Q10875" s="63"/>
      <c r="R10875" s="60"/>
      <c r="S10875" s="60"/>
      <c r="T10875" s="69"/>
      <c r="U10875" s="8"/>
      <c r="X10875" s="60"/>
    </row>
    <row r="10876" spans="1:27" ht="11.25" outlineLevel="5" x14ac:dyDescent="0.2">
      <c r="A10876" s="137"/>
      <c r="B10876" s="138"/>
      <c r="C10876" s="138"/>
      <c r="D10876" s="139"/>
      <c r="E10876" s="145" t="s">
        <v>1</v>
      </c>
      <c r="F10876" s="140" t="s">
        <v>4729</v>
      </c>
      <c r="G10876" s="139"/>
      <c r="H10876" s="141">
        <v>4.5999999999999999E-2</v>
      </c>
      <c r="I10876" s="142"/>
      <c r="J10876" s="143"/>
      <c r="K10876" s="144"/>
      <c r="L10876" s="144"/>
      <c r="M10876" s="144"/>
      <c r="N10876" s="144"/>
      <c r="O10876" s="143"/>
      <c r="P10876" s="143"/>
      <c r="Q10876" s="143"/>
      <c r="R10876" s="139"/>
      <c r="S10876" s="139"/>
      <c r="T10876" s="138"/>
      <c r="U10876" s="6"/>
      <c r="V10876" s="8"/>
      <c r="W10876" s="8"/>
      <c r="X10876" s="60"/>
    </row>
    <row r="10877" spans="1:27" ht="11.25" outlineLevel="5" x14ac:dyDescent="0.2">
      <c r="A10877" s="137"/>
      <c r="B10877" s="138"/>
      <c r="C10877" s="138"/>
      <c r="D10877" s="139"/>
      <c r="E10877" s="145"/>
      <c r="F10877" s="140" t="s">
        <v>4730</v>
      </c>
      <c r="G10877" s="139"/>
      <c r="H10877" s="141">
        <v>4.5999999999999999E-2</v>
      </c>
      <c r="I10877" s="142"/>
      <c r="J10877" s="143"/>
      <c r="K10877" s="144"/>
      <c r="L10877" s="144"/>
      <c r="M10877" s="144"/>
      <c r="N10877" s="144"/>
      <c r="O10877" s="143"/>
      <c r="P10877" s="143"/>
      <c r="Q10877" s="143"/>
      <c r="R10877" s="139"/>
      <c r="S10877" s="139"/>
      <c r="T10877" s="138"/>
      <c r="U10877" s="6"/>
      <c r="V10877" s="8"/>
      <c r="W10877" s="8"/>
      <c r="X10877" s="60"/>
    </row>
    <row r="10878" spans="1:27" ht="7.5" customHeight="1" outlineLevel="5" x14ac:dyDescent="0.15">
      <c r="A10878" s="8"/>
      <c r="B10878" s="69"/>
      <c r="C10878" s="69"/>
      <c r="D10878" s="60"/>
      <c r="E10878" s="60"/>
      <c r="F10878" s="104"/>
      <c r="G10878" s="60"/>
      <c r="H10878" s="65"/>
      <c r="I10878" s="105"/>
      <c r="J10878" s="63"/>
      <c r="K10878" s="65"/>
      <c r="L10878" s="65"/>
      <c r="M10878" s="65"/>
      <c r="N10878" s="65"/>
      <c r="O10878" s="63"/>
      <c r="P10878" s="63"/>
      <c r="Q10878" s="63"/>
      <c r="R10878" s="60"/>
      <c r="S10878" s="60"/>
      <c r="T10878" s="69"/>
      <c r="U10878" s="8"/>
      <c r="X10878" s="60"/>
    </row>
    <row r="10879" spans="1:27" outlineLevel="4" x14ac:dyDescent="0.15">
      <c r="B10879" s="6"/>
      <c r="C10879" s="6"/>
      <c r="D10879" s="6"/>
      <c r="E10879" s="6"/>
      <c r="F10879" s="6"/>
      <c r="G10879" s="6"/>
      <c r="H10879" s="6"/>
      <c r="I10879" s="8"/>
      <c r="J10879" s="8"/>
      <c r="K10879" s="6"/>
      <c r="L10879" s="6"/>
      <c r="M10879" s="6"/>
      <c r="N10879" s="6"/>
      <c r="O10879" s="6"/>
      <c r="P10879" s="8"/>
      <c r="Q10879" s="8"/>
      <c r="R10879" s="8"/>
      <c r="S10879" s="6"/>
      <c r="T10879" s="6"/>
      <c r="X10879" s="6"/>
    </row>
    <row r="10880" spans="1:27" ht="11.25" outlineLevel="3" x14ac:dyDescent="0.2">
      <c r="A10880" s="96" t="s">
        <v>447</v>
      </c>
      <c r="B10880" s="100">
        <v>4</v>
      </c>
      <c r="C10880" s="114"/>
      <c r="D10880" s="115" t="s">
        <v>533</v>
      </c>
      <c r="E10880" s="115"/>
      <c r="F10880" s="116" t="s">
        <v>437</v>
      </c>
      <c r="G10880" s="115"/>
      <c r="H10880" s="117"/>
      <c r="I10880" s="118"/>
      <c r="J10880" s="98">
        <f>SUBTOTAL(9,J10881:J10962)</f>
        <v>0</v>
      </c>
      <c r="K10880" s="117"/>
      <c r="L10880" s="99">
        <f>SUBTOTAL(9,L10881:L10962)</f>
        <v>0.35316999999999998</v>
      </c>
      <c r="M10880" s="117"/>
      <c r="N10880" s="99">
        <f>SUBTOTAL(9,N10881:N10962)</f>
        <v>0</v>
      </c>
      <c r="O10880" s="119"/>
      <c r="P10880" s="98">
        <f>SUBTOTAL(9,P10881:P10962)</f>
        <v>0</v>
      </c>
      <c r="Q10880" s="98">
        <f>SUBTOTAL(9,Q10881:Q10962)</f>
        <v>0</v>
      </c>
      <c r="R10880" s="115"/>
      <c r="S10880" s="115"/>
      <c r="T10880" s="100">
        <f>SUBTOTAL(9,T10881:T10962)</f>
        <v>18</v>
      </c>
      <c r="U10880" s="6"/>
      <c r="V10880" s="8"/>
      <c r="W10880" s="8"/>
      <c r="X10880" s="60"/>
    </row>
    <row r="10881" spans="1:27" ht="11.25" outlineLevel="4" x14ac:dyDescent="0.2">
      <c r="A10881" s="4"/>
      <c r="B10881" s="120"/>
      <c r="C10881" s="121">
        <v>1</v>
      </c>
      <c r="D10881" s="122" t="s">
        <v>4557</v>
      </c>
      <c r="E10881" s="123" t="s">
        <v>4590</v>
      </c>
      <c r="F10881" s="124" t="s">
        <v>4591</v>
      </c>
      <c r="G10881" s="122" t="s">
        <v>4592</v>
      </c>
      <c r="H10881" s="125">
        <v>380</v>
      </c>
      <c r="I10881" s="126">
        <v>0</v>
      </c>
      <c r="J10881" s="127">
        <f>H10881*I10881</f>
        <v>0</v>
      </c>
      <c r="K10881" s="125"/>
      <c r="L10881" s="125">
        <f>H10881*K10881</f>
        <v>0</v>
      </c>
      <c r="M10881" s="125"/>
      <c r="N10881" s="125">
        <f>H10881*M10881</f>
        <v>0</v>
      </c>
      <c r="O10881" s="127">
        <v>15</v>
      </c>
      <c r="P10881" s="127">
        <f>J10881*(O10881/100)</f>
        <v>0</v>
      </c>
      <c r="Q10881" s="127">
        <f>J10881+P10881</f>
        <v>0</v>
      </c>
      <c r="R10881" s="128"/>
      <c r="S10881" s="128" t="s">
        <v>776</v>
      </c>
      <c r="T10881" s="129">
        <v>1</v>
      </c>
      <c r="U10881" s="8"/>
      <c r="V10881" s="8"/>
      <c r="W10881" s="8"/>
      <c r="X10881" s="60"/>
    </row>
    <row r="10882" spans="1:27" ht="9.75" outlineLevel="5" x14ac:dyDescent="0.2">
      <c r="A10882" s="130"/>
      <c r="B10882" s="131"/>
      <c r="C10882" s="131"/>
      <c r="D10882" s="132"/>
      <c r="E10882" s="136" t="s">
        <v>0</v>
      </c>
      <c r="F10882" s="159" t="s">
        <v>763</v>
      </c>
      <c r="G10882" s="159"/>
      <c r="H10882" s="160"/>
      <c r="I10882" s="161"/>
      <c r="J10882" s="162"/>
      <c r="K10882" s="134"/>
      <c r="L10882" s="134"/>
      <c r="M10882" s="134"/>
      <c r="N10882" s="134"/>
      <c r="O10882" s="135"/>
      <c r="P10882" s="135"/>
      <c r="Q10882" s="135"/>
      <c r="R10882" s="132"/>
      <c r="S10882" s="132"/>
      <c r="T10882" s="131"/>
      <c r="U10882" s="6"/>
      <c r="V10882" s="8"/>
      <c r="W10882" s="8"/>
      <c r="X10882" s="133" t="str">
        <f>F10882</f>
        <v>---</v>
      </c>
      <c r="Y10882" s="9"/>
      <c r="AA10882" s="11"/>
    </row>
    <row r="10883" spans="1:27" ht="7.5" customHeight="1" outlineLevel="5" x14ac:dyDescent="0.15">
      <c r="B10883" s="69"/>
      <c r="C10883" s="69"/>
      <c r="D10883" s="60"/>
      <c r="E10883" s="60"/>
      <c r="F10883" s="61"/>
      <c r="G10883" s="60"/>
      <c r="H10883" s="65"/>
      <c r="I10883" s="105"/>
      <c r="J10883" s="63"/>
      <c r="K10883" s="65"/>
      <c r="L10883" s="65"/>
      <c r="M10883" s="65"/>
      <c r="N10883" s="65"/>
      <c r="O10883" s="63"/>
      <c r="P10883" s="63"/>
      <c r="Q10883" s="63"/>
      <c r="R10883" s="60"/>
      <c r="S10883" s="60"/>
      <c r="T10883" s="69"/>
      <c r="U10883" s="8"/>
      <c r="X10883" s="60"/>
    </row>
    <row r="10884" spans="1:27" ht="11.25" outlineLevel="5" x14ac:dyDescent="0.2">
      <c r="A10884" s="137"/>
      <c r="B10884" s="138"/>
      <c r="C10884" s="138"/>
      <c r="D10884" s="139"/>
      <c r="E10884" s="145" t="s">
        <v>1</v>
      </c>
      <c r="F10884" s="140" t="s">
        <v>4731</v>
      </c>
      <c r="G10884" s="139"/>
      <c r="H10884" s="141">
        <v>190</v>
      </c>
      <c r="I10884" s="142"/>
      <c r="J10884" s="143"/>
      <c r="K10884" s="144"/>
      <c r="L10884" s="144"/>
      <c r="M10884" s="144"/>
      <c r="N10884" s="144"/>
      <c r="O10884" s="143"/>
      <c r="P10884" s="143"/>
      <c r="Q10884" s="143"/>
      <c r="R10884" s="139"/>
      <c r="S10884" s="139"/>
      <c r="T10884" s="138"/>
      <c r="U10884" s="6"/>
      <c r="V10884" s="8"/>
      <c r="W10884" s="8"/>
      <c r="X10884" s="60"/>
    </row>
    <row r="10885" spans="1:27" ht="11.25" outlineLevel="5" x14ac:dyDescent="0.2">
      <c r="A10885" s="137"/>
      <c r="B10885" s="138"/>
      <c r="C10885" s="138"/>
      <c r="D10885" s="139"/>
      <c r="E10885" s="145"/>
      <c r="F10885" s="140" t="s">
        <v>4732</v>
      </c>
      <c r="G10885" s="139"/>
      <c r="H10885" s="141">
        <v>190</v>
      </c>
      <c r="I10885" s="142"/>
      <c r="J10885" s="143"/>
      <c r="K10885" s="144"/>
      <c r="L10885" s="144"/>
      <c r="M10885" s="144"/>
      <c r="N10885" s="144"/>
      <c r="O10885" s="143"/>
      <c r="P10885" s="143"/>
      <c r="Q10885" s="143"/>
      <c r="R10885" s="139"/>
      <c r="S10885" s="139"/>
      <c r="T10885" s="138"/>
      <c r="U10885" s="6"/>
      <c r="V10885" s="8"/>
      <c r="W10885" s="8"/>
      <c r="X10885" s="60"/>
    </row>
    <row r="10886" spans="1:27" ht="7.5" customHeight="1" outlineLevel="5" x14ac:dyDescent="0.15">
      <c r="A10886" s="8"/>
      <c r="B10886" s="69"/>
      <c r="C10886" s="69"/>
      <c r="D10886" s="60"/>
      <c r="E10886" s="60"/>
      <c r="F10886" s="104"/>
      <c r="G10886" s="60"/>
      <c r="H10886" s="65"/>
      <c r="I10886" s="105"/>
      <c r="J10886" s="63"/>
      <c r="K10886" s="65"/>
      <c r="L10886" s="65"/>
      <c r="M10886" s="65"/>
      <c r="N10886" s="65"/>
      <c r="O10886" s="63"/>
      <c r="P10886" s="63"/>
      <c r="Q10886" s="63"/>
      <c r="R10886" s="60"/>
      <c r="S10886" s="60"/>
      <c r="T10886" s="69"/>
      <c r="U10886" s="8"/>
      <c r="X10886" s="60"/>
    </row>
    <row r="10887" spans="1:27" ht="11.25" outlineLevel="4" x14ac:dyDescent="0.2">
      <c r="A10887" s="4"/>
      <c r="B10887" s="120"/>
      <c r="C10887" s="121">
        <v>2</v>
      </c>
      <c r="D10887" s="122" t="s">
        <v>4557</v>
      </c>
      <c r="E10887" s="123" t="s">
        <v>4639</v>
      </c>
      <c r="F10887" s="124" t="s">
        <v>4640</v>
      </c>
      <c r="G10887" s="122" t="s">
        <v>752</v>
      </c>
      <c r="H10887" s="125">
        <v>52</v>
      </c>
      <c r="I10887" s="126">
        <v>0</v>
      </c>
      <c r="J10887" s="127">
        <f>H10887*I10887</f>
        <v>0</v>
      </c>
      <c r="K10887" s="125"/>
      <c r="L10887" s="125">
        <f>H10887*K10887</f>
        <v>0</v>
      </c>
      <c r="M10887" s="125"/>
      <c r="N10887" s="125">
        <f>H10887*M10887</f>
        <v>0</v>
      </c>
      <c r="O10887" s="127">
        <v>15</v>
      </c>
      <c r="P10887" s="127">
        <f>J10887*(O10887/100)</f>
        <v>0</v>
      </c>
      <c r="Q10887" s="127">
        <f>J10887+P10887</f>
        <v>0</v>
      </c>
      <c r="R10887" s="128"/>
      <c r="S10887" s="128" t="s">
        <v>776</v>
      </c>
      <c r="T10887" s="129">
        <v>1</v>
      </c>
      <c r="U10887" s="8"/>
      <c r="V10887" s="8"/>
      <c r="W10887" s="8"/>
      <c r="X10887" s="60"/>
    </row>
    <row r="10888" spans="1:27" ht="9.75" outlineLevel="5" x14ac:dyDescent="0.2">
      <c r="A10888" s="130"/>
      <c r="B10888" s="131"/>
      <c r="C10888" s="131"/>
      <c r="D10888" s="132"/>
      <c r="E10888" s="136" t="s">
        <v>0</v>
      </c>
      <c r="F10888" s="159" t="s">
        <v>763</v>
      </c>
      <c r="G10888" s="159"/>
      <c r="H10888" s="160"/>
      <c r="I10888" s="161"/>
      <c r="J10888" s="162"/>
      <c r="K10888" s="134"/>
      <c r="L10888" s="134"/>
      <c r="M10888" s="134"/>
      <c r="N10888" s="134"/>
      <c r="O10888" s="135"/>
      <c r="P10888" s="135"/>
      <c r="Q10888" s="135"/>
      <c r="R10888" s="132"/>
      <c r="S10888" s="132"/>
      <c r="T10888" s="131"/>
      <c r="U10888" s="6"/>
      <c r="V10888" s="8"/>
      <c r="W10888" s="8"/>
      <c r="X10888" s="133" t="str">
        <f>F10888</f>
        <v>---</v>
      </c>
      <c r="Y10888" s="9"/>
      <c r="AA10888" s="11"/>
    </row>
    <row r="10889" spans="1:27" ht="7.5" customHeight="1" outlineLevel="5" x14ac:dyDescent="0.15">
      <c r="B10889" s="69"/>
      <c r="C10889" s="69"/>
      <c r="D10889" s="60"/>
      <c r="E10889" s="60"/>
      <c r="F10889" s="61"/>
      <c r="G10889" s="60"/>
      <c r="H10889" s="65"/>
      <c r="I10889" s="105"/>
      <c r="J10889" s="63"/>
      <c r="K10889" s="65"/>
      <c r="L10889" s="65"/>
      <c r="M10889" s="65"/>
      <c r="N10889" s="65"/>
      <c r="O10889" s="63"/>
      <c r="P10889" s="63"/>
      <c r="Q10889" s="63"/>
      <c r="R10889" s="60"/>
      <c r="S10889" s="60"/>
      <c r="T10889" s="69"/>
      <c r="U10889" s="8"/>
      <c r="X10889" s="60"/>
    </row>
    <row r="10890" spans="1:27" ht="11.25" outlineLevel="5" x14ac:dyDescent="0.2">
      <c r="A10890" s="137"/>
      <c r="B10890" s="138"/>
      <c r="C10890" s="138"/>
      <c r="D10890" s="139"/>
      <c r="E10890" s="145" t="s">
        <v>1</v>
      </c>
      <c r="F10890" s="140" t="s">
        <v>4733</v>
      </c>
      <c r="G10890" s="139"/>
      <c r="H10890" s="141">
        <v>26</v>
      </c>
      <c r="I10890" s="142"/>
      <c r="J10890" s="143"/>
      <c r="K10890" s="144"/>
      <c r="L10890" s="144"/>
      <c r="M10890" s="144"/>
      <c r="N10890" s="144"/>
      <c r="O10890" s="143"/>
      <c r="P10890" s="143"/>
      <c r="Q10890" s="143"/>
      <c r="R10890" s="139"/>
      <c r="S10890" s="139"/>
      <c r="T10890" s="138"/>
      <c r="U10890" s="6"/>
      <c r="V10890" s="8"/>
      <c r="W10890" s="8"/>
      <c r="X10890" s="60"/>
    </row>
    <row r="10891" spans="1:27" ht="11.25" outlineLevel="5" x14ac:dyDescent="0.2">
      <c r="A10891" s="137"/>
      <c r="B10891" s="138"/>
      <c r="C10891" s="138"/>
      <c r="D10891" s="139"/>
      <c r="E10891" s="145"/>
      <c r="F10891" s="140" t="s">
        <v>4734</v>
      </c>
      <c r="G10891" s="139"/>
      <c r="H10891" s="141">
        <v>26</v>
      </c>
      <c r="I10891" s="142"/>
      <c r="J10891" s="143"/>
      <c r="K10891" s="144"/>
      <c r="L10891" s="144"/>
      <c r="M10891" s="144"/>
      <c r="N10891" s="144"/>
      <c r="O10891" s="143"/>
      <c r="P10891" s="143"/>
      <c r="Q10891" s="143"/>
      <c r="R10891" s="139"/>
      <c r="S10891" s="139"/>
      <c r="T10891" s="138"/>
      <c r="U10891" s="6"/>
      <c r="V10891" s="8"/>
      <c r="W10891" s="8"/>
      <c r="X10891" s="60"/>
    </row>
    <row r="10892" spans="1:27" ht="7.5" customHeight="1" outlineLevel="5" x14ac:dyDescent="0.15">
      <c r="A10892" s="8"/>
      <c r="B10892" s="69"/>
      <c r="C10892" s="69"/>
      <c r="D10892" s="60"/>
      <c r="E10892" s="60"/>
      <c r="F10892" s="104"/>
      <c r="G10892" s="60"/>
      <c r="H10892" s="65"/>
      <c r="I10892" s="105"/>
      <c r="J10892" s="63"/>
      <c r="K10892" s="65"/>
      <c r="L10892" s="65"/>
      <c r="M10892" s="65"/>
      <c r="N10892" s="65"/>
      <c r="O10892" s="63"/>
      <c r="P10892" s="63"/>
      <c r="Q10892" s="63"/>
      <c r="R10892" s="60"/>
      <c r="S10892" s="60"/>
      <c r="T10892" s="69"/>
      <c r="U10892" s="8"/>
      <c r="X10892" s="60"/>
    </row>
    <row r="10893" spans="1:27" ht="11.25" outlineLevel="4" x14ac:dyDescent="0.2">
      <c r="A10893" s="4"/>
      <c r="B10893" s="120"/>
      <c r="C10893" s="121">
        <v>3</v>
      </c>
      <c r="D10893" s="122" t="s">
        <v>4557</v>
      </c>
      <c r="E10893" s="123" t="s">
        <v>4735</v>
      </c>
      <c r="F10893" s="124" t="s">
        <v>4736</v>
      </c>
      <c r="G10893" s="122" t="s">
        <v>752</v>
      </c>
      <c r="H10893" s="125">
        <v>52</v>
      </c>
      <c r="I10893" s="126">
        <v>0</v>
      </c>
      <c r="J10893" s="127">
        <f>H10893*I10893</f>
        <v>0</v>
      </c>
      <c r="K10893" s="125"/>
      <c r="L10893" s="125">
        <f>H10893*K10893</f>
        <v>0</v>
      </c>
      <c r="M10893" s="125"/>
      <c r="N10893" s="125">
        <f>H10893*M10893</f>
        <v>0</v>
      </c>
      <c r="O10893" s="127">
        <v>15</v>
      </c>
      <c r="P10893" s="127">
        <f>J10893*(O10893/100)</f>
        <v>0</v>
      </c>
      <c r="Q10893" s="127">
        <f>J10893+P10893</f>
        <v>0</v>
      </c>
      <c r="R10893" s="128"/>
      <c r="S10893" s="128" t="s">
        <v>776</v>
      </c>
      <c r="T10893" s="129">
        <v>1</v>
      </c>
      <c r="U10893" s="8"/>
      <c r="V10893" s="8"/>
      <c r="W10893" s="8"/>
      <c r="X10893" s="60"/>
    </row>
    <row r="10894" spans="1:27" ht="9.75" outlineLevel="5" x14ac:dyDescent="0.2">
      <c r="A10894" s="130"/>
      <c r="B10894" s="131"/>
      <c r="C10894" s="131"/>
      <c r="D10894" s="132"/>
      <c r="E10894" s="136" t="s">
        <v>0</v>
      </c>
      <c r="F10894" s="159" t="s">
        <v>763</v>
      </c>
      <c r="G10894" s="159"/>
      <c r="H10894" s="160"/>
      <c r="I10894" s="161"/>
      <c r="J10894" s="162"/>
      <c r="K10894" s="134"/>
      <c r="L10894" s="134"/>
      <c r="M10894" s="134"/>
      <c r="N10894" s="134"/>
      <c r="O10894" s="135"/>
      <c r="P10894" s="135"/>
      <c r="Q10894" s="135"/>
      <c r="R10894" s="132"/>
      <c r="S10894" s="132"/>
      <c r="T10894" s="131"/>
      <c r="U10894" s="6"/>
      <c r="V10894" s="8"/>
      <c r="W10894" s="8"/>
      <c r="X10894" s="133" t="str">
        <f>F10894</f>
        <v>---</v>
      </c>
      <c r="Y10894" s="9"/>
      <c r="AA10894" s="11"/>
    </row>
    <row r="10895" spans="1:27" ht="7.5" customHeight="1" outlineLevel="5" x14ac:dyDescent="0.15">
      <c r="B10895" s="69"/>
      <c r="C10895" s="69"/>
      <c r="D10895" s="60"/>
      <c r="E10895" s="60"/>
      <c r="F10895" s="61"/>
      <c r="G10895" s="60"/>
      <c r="H10895" s="65"/>
      <c r="I10895" s="105"/>
      <c r="J10895" s="63"/>
      <c r="K10895" s="65"/>
      <c r="L10895" s="65"/>
      <c r="M10895" s="65"/>
      <c r="N10895" s="65"/>
      <c r="O10895" s="63"/>
      <c r="P10895" s="63"/>
      <c r="Q10895" s="63"/>
      <c r="R10895" s="60"/>
      <c r="S10895" s="60"/>
      <c r="T10895" s="69"/>
      <c r="U10895" s="8"/>
      <c r="X10895" s="60"/>
    </row>
    <row r="10896" spans="1:27" ht="11.25" outlineLevel="5" x14ac:dyDescent="0.2">
      <c r="A10896" s="137"/>
      <c r="B10896" s="138"/>
      <c r="C10896" s="138"/>
      <c r="D10896" s="139"/>
      <c r="E10896" s="145" t="s">
        <v>1</v>
      </c>
      <c r="F10896" s="140" t="s">
        <v>4733</v>
      </c>
      <c r="G10896" s="139"/>
      <c r="H10896" s="141">
        <v>26</v>
      </c>
      <c r="I10896" s="142"/>
      <c r="J10896" s="143"/>
      <c r="K10896" s="144"/>
      <c r="L10896" s="144"/>
      <c r="M10896" s="144"/>
      <c r="N10896" s="144"/>
      <c r="O10896" s="143"/>
      <c r="P10896" s="143"/>
      <c r="Q10896" s="143"/>
      <c r="R10896" s="139"/>
      <c r="S10896" s="139"/>
      <c r="T10896" s="138"/>
      <c r="U10896" s="6"/>
      <c r="V10896" s="8"/>
      <c r="W10896" s="8"/>
      <c r="X10896" s="60"/>
    </row>
    <row r="10897" spans="1:27" ht="11.25" outlineLevel="5" x14ac:dyDescent="0.2">
      <c r="A10897" s="137"/>
      <c r="B10897" s="138"/>
      <c r="C10897" s="138"/>
      <c r="D10897" s="139"/>
      <c r="E10897" s="145"/>
      <c r="F10897" s="140" t="s">
        <v>4734</v>
      </c>
      <c r="G10897" s="139"/>
      <c r="H10897" s="141">
        <v>26</v>
      </c>
      <c r="I10897" s="142"/>
      <c r="J10897" s="143"/>
      <c r="K10897" s="144"/>
      <c r="L10897" s="144"/>
      <c r="M10897" s="144"/>
      <c r="N10897" s="144"/>
      <c r="O10897" s="143"/>
      <c r="P10897" s="143"/>
      <c r="Q10897" s="143"/>
      <c r="R10897" s="139"/>
      <c r="S10897" s="139"/>
      <c r="T10897" s="138"/>
      <c r="U10897" s="6"/>
      <c r="V10897" s="8"/>
      <c r="W10897" s="8"/>
      <c r="X10897" s="60"/>
    </row>
    <row r="10898" spans="1:27" ht="7.5" customHeight="1" outlineLevel="5" x14ac:dyDescent="0.15">
      <c r="A10898" s="8"/>
      <c r="B10898" s="69"/>
      <c r="C10898" s="69"/>
      <c r="D10898" s="60"/>
      <c r="E10898" s="60"/>
      <c r="F10898" s="104"/>
      <c r="G10898" s="60"/>
      <c r="H10898" s="65"/>
      <c r="I10898" s="105"/>
      <c r="J10898" s="63"/>
      <c r="K10898" s="65"/>
      <c r="L10898" s="65"/>
      <c r="M10898" s="65"/>
      <c r="N10898" s="65"/>
      <c r="O10898" s="63"/>
      <c r="P10898" s="63"/>
      <c r="Q10898" s="63"/>
      <c r="R10898" s="60"/>
      <c r="S10898" s="60"/>
      <c r="T10898" s="69"/>
      <c r="U10898" s="8"/>
      <c r="X10898" s="60"/>
    </row>
    <row r="10899" spans="1:27" ht="11.25" outlineLevel="4" x14ac:dyDescent="0.2">
      <c r="A10899" s="4"/>
      <c r="B10899" s="120"/>
      <c r="C10899" s="121">
        <v>4</v>
      </c>
      <c r="D10899" s="122" t="s">
        <v>534</v>
      </c>
      <c r="E10899" s="123" t="s">
        <v>4627</v>
      </c>
      <c r="F10899" s="124" t="s">
        <v>4628</v>
      </c>
      <c r="G10899" s="122" t="s">
        <v>724</v>
      </c>
      <c r="H10899" s="125">
        <v>24</v>
      </c>
      <c r="I10899" s="126">
        <v>0</v>
      </c>
      <c r="J10899" s="127">
        <f>H10899*I10899</f>
        <v>0</v>
      </c>
      <c r="K10899" s="125"/>
      <c r="L10899" s="125">
        <f>H10899*K10899</f>
        <v>0</v>
      </c>
      <c r="M10899" s="125"/>
      <c r="N10899" s="125">
        <f>H10899*M10899</f>
        <v>0</v>
      </c>
      <c r="O10899" s="127">
        <v>15</v>
      </c>
      <c r="P10899" s="127">
        <f>J10899*(O10899/100)</f>
        <v>0</v>
      </c>
      <c r="Q10899" s="127">
        <f>J10899+P10899</f>
        <v>0</v>
      </c>
      <c r="R10899" s="128"/>
      <c r="S10899" s="128" t="s">
        <v>538</v>
      </c>
      <c r="T10899" s="129">
        <v>1</v>
      </c>
      <c r="U10899" s="8"/>
      <c r="V10899" s="8"/>
      <c r="W10899" s="8"/>
      <c r="X10899" s="60"/>
    </row>
    <row r="10900" spans="1:27" ht="9.75" outlineLevel="5" x14ac:dyDescent="0.2">
      <c r="A10900" s="130"/>
      <c r="B10900" s="131"/>
      <c r="C10900" s="131"/>
      <c r="D10900" s="132"/>
      <c r="E10900" s="136" t="s">
        <v>0</v>
      </c>
      <c r="F10900" s="159" t="s">
        <v>4629</v>
      </c>
      <c r="G10900" s="159"/>
      <c r="H10900" s="160"/>
      <c r="I10900" s="161"/>
      <c r="J10900" s="162"/>
      <c r="K10900" s="134"/>
      <c r="L10900" s="134"/>
      <c r="M10900" s="134"/>
      <c r="N10900" s="134"/>
      <c r="O10900" s="135"/>
      <c r="P10900" s="135"/>
      <c r="Q10900" s="135"/>
      <c r="R10900" s="132"/>
      <c r="S10900" s="132"/>
      <c r="T10900" s="131"/>
      <c r="U10900" s="6"/>
      <c r="V10900" s="8"/>
      <c r="W10900" s="8"/>
      <c r="X10900" s="133" t="str">
        <f>F10900</f>
        <v>Montáž tvarovek na vodovodním plastovém potrubí z polyetylenu PE 100 elektrotvarovek SDR 11/PN16 spojek, oblouků nebo redukcí d 110</v>
      </c>
      <c r="Y10900" s="9"/>
      <c r="AA10900" s="11"/>
    </row>
    <row r="10901" spans="1:27" ht="7.5" customHeight="1" outlineLevel="5" x14ac:dyDescent="0.15">
      <c r="B10901" s="69"/>
      <c r="C10901" s="69"/>
      <c r="D10901" s="60"/>
      <c r="E10901" s="60"/>
      <c r="F10901" s="61"/>
      <c r="G10901" s="60"/>
      <c r="H10901" s="65"/>
      <c r="I10901" s="105"/>
      <c r="J10901" s="63"/>
      <c r="K10901" s="65"/>
      <c r="L10901" s="65"/>
      <c r="M10901" s="65"/>
      <c r="N10901" s="65"/>
      <c r="O10901" s="63"/>
      <c r="P10901" s="63"/>
      <c r="Q10901" s="63"/>
      <c r="R10901" s="60"/>
      <c r="S10901" s="60"/>
      <c r="T10901" s="69"/>
      <c r="U10901" s="8"/>
      <c r="X10901" s="60"/>
    </row>
    <row r="10902" spans="1:27" ht="11.25" outlineLevel="5" x14ac:dyDescent="0.2">
      <c r="A10902" s="137"/>
      <c r="B10902" s="138"/>
      <c r="C10902" s="138"/>
      <c r="D10902" s="139"/>
      <c r="E10902" s="145" t="s">
        <v>1</v>
      </c>
      <c r="F10902" s="140" t="s">
        <v>4737</v>
      </c>
      <c r="G10902" s="139"/>
      <c r="H10902" s="141">
        <v>12</v>
      </c>
      <c r="I10902" s="142"/>
      <c r="J10902" s="143"/>
      <c r="K10902" s="144"/>
      <c r="L10902" s="144"/>
      <c r="M10902" s="144"/>
      <c r="N10902" s="144"/>
      <c r="O10902" s="143"/>
      <c r="P10902" s="143"/>
      <c r="Q10902" s="143"/>
      <c r="R10902" s="139"/>
      <c r="S10902" s="139"/>
      <c r="T10902" s="138"/>
      <c r="U10902" s="6"/>
      <c r="V10902" s="8"/>
      <c r="W10902" s="8"/>
      <c r="X10902" s="60"/>
    </row>
    <row r="10903" spans="1:27" ht="11.25" outlineLevel="5" x14ac:dyDescent="0.2">
      <c r="A10903" s="137"/>
      <c r="B10903" s="138"/>
      <c r="C10903" s="138"/>
      <c r="D10903" s="139"/>
      <c r="E10903" s="145"/>
      <c r="F10903" s="140" t="s">
        <v>4738</v>
      </c>
      <c r="G10903" s="139"/>
      <c r="H10903" s="141">
        <v>12</v>
      </c>
      <c r="I10903" s="142"/>
      <c r="J10903" s="143"/>
      <c r="K10903" s="144"/>
      <c r="L10903" s="144"/>
      <c r="M10903" s="144"/>
      <c r="N10903" s="144"/>
      <c r="O10903" s="143"/>
      <c r="P10903" s="143"/>
      <c r="Q10903" s="143"/>
      <c r="R10903" s="139"/>
      <c r="S10903" s="139"/>
      <c r="T10903" s="138"/>
      <c r="U10903" s="6"/>
      <c r="V10903" s="8"/>
      <c r="W10903" s="8"/>
      <c r="X10903" s="60"/>
    </row>
    <row r="10904" spans="1:27" ht="7.5" customHeight="1" outlineLevel="5" x14ac:dyDescent="0.15">
      <c r="A10904" s="8"/>
      <c r="B10904" s="69"/>
      <c r="C10904" s="69"/>
      <c r="D10904" s="60"/>
      <c r="E10904" s="60"/>
      <c r="F10904" s="104"/>
      <c r="G10904" s="60"/>
      <c r="H10904" s="65"/>
      <c r="I10904" s="105"/>
      <c r="J10904" s="63"/>
      <c r="K10904" s="65"/>
      <c r="L10904" s="65"/>
      <c r="M10904" s="65"/>
      <c r="N10904" s="65"/>
      <c r="O10904" s="63"/>
      <c r="P10904" s="63"/>
      <c r="Q10904" s="63"/>
      <c r="R10904" s="60"/>
      <c r="S10904" s="60"/>
      <c r="T10904" s="69"/>
      <c r="U10904" s="8"/>
      <c r="X10904" s="60"/>
    </row>
    <row r="10905" spans="1:27" ht="11.25" outlineLevel="4" x14ac:dyDescent="0.2">
      <c r="A10905" s="4"/>
      <c r="B10905" s="120"/>
      <c r="C10905" s="121">
        <v>5</v>
      </c>
      <c r="D10905" s="122" t="s">
        <v>760</v>
      </c>
      <c r="E10905" s="123" t="s">
        <v>4632</v>
      </c>
      <c r="F10905" s="124" t="s">
        <v>4633</v>
      </c>
      <c r="G10905" s="122" t="s">
        <v>724</v>
      </c>
      <c r="H10905" s="125">
        <v>12</v>
      </c>
      <c r="I10905" s="126">
        <v>0</v>
      </c>
      <c r="J10905" s="127">
        <f>H10905*I10905</f>
        <v>0</v>
      </c>
      <c r="K10905" s="125">
        <v>7.2000000000000005E-4</v>
      </c>
      <c r="L10905" s="125">
        <f>H10905*K10905</f>
        <v>8.6400000000000001E-3</v>
      </c>
      <c r="M10905" s="125"/>
      <c r="N10905" s="125">
        <f>H10905*M10905</f>
        <v>0</v>
      </c>
      <c r="O10905" s="127">
        <v>15</v>
      </c>
      <c r="P10905" s="127">
        <f>J10905*(O10905/100)</f>
        <v>0</v>
      </c>
      <c r="Q10905" s="127">
        <f>J10905+P10905</f>
        <v>0</v>
      </c>
      <c r="R10905" s="128"/>
      <c r="S10905" s="128" t="s">
        <v>538</v>
      </c>
      <c r="T10905" s="129">
        <v>1</v>
      </c>
      <c r="U10905" s="8"/>
      <c r="V10905" s="8"/>
      <c r="W10905" s="8"/>
      <c r="X10905" s="60"/>
    </row>
    <row r="10906" spans="1:27" ht="9.75" outlineLevel="5" x14ac:dyDescent="0.2">
      <c r="A10906" s="130"/>
      <c r="B10906" s="131"/>
      <c r="C10906" s="131"/>
      <c r="D10906" s="132"/>
      <c r="E10906" s="136" t="s">
        <v>0</v>
      </c>
      <c r="F10906" s="159" t="s">
        <v>763</v>
      </c>
      <c r="G10906" s="159"/>
      <c r="H10906" s="160"/>
      <c r="I10906" s="161"/>
      <c r="J10906" s="162"/>
      <c r="K10906" s="134"/>
      <c r="L10906" s="134"/>
      <c r="M10906" s="134"/>
      <c r="N10906" s="134"/>
      <c r="O10906" s="135"/>
      <c r="P10906" s="135"/>
      <c r="Q10906" s="135"/>
      <c r="R10906" s="132"/>
      <c r="S10906" s="132"/>
      <c r="T10906" s="131"/>
      <c r="U10906" s="6"/>
      <c r="V10906" s="8"/>
      <c r="W10906" s="8"/>
      <c r="X10906" s="133" t="str">
        <f>F10906</f>
        <v>---</v>
      </c>
      <c r="Y10906" s="9"/>
      <c r="AA10906" s="11"/>
    </row>
    <row r="10907" spans="1:27" ht="7.5" customHeight="1" outlineLevel="5" x14ac:dyDescent="0.15">
      <c r="B10907" s="69"/>
      <c r="C10907" s="69"/>
      <c r="D10907" s="60"/>
      <c r="E10907" s="60"/>
      <c r="F10907" s="61"/>
      <c r="G10907" s="60"/>
      <c r="H10907" s="65"/>
      <c r="I10907" s="105"/>
      <c r="J10907" s="63"/>
      <c r="K10907" s="65"/>
      <c r="L10907" s="65"/>
      <c r="M10907" s="65"/>
      <c r="N10907" s="65"/>
      <c r="O10907" s="63"/>
      <c r="P10907" s="63"/>
      <c r="Q10907" s="63"/>
      <c r="R10907" s="60"/>
      <c r="S10907" s="60"/>
      <c r="T10907" s="69"/>
      <c r="U10907" s="8"/>
      <c r="X10907" s="60"/>
    </row>
    <row r="10908" spans="1:27" ht="11.25" outlineLevel="4" x14ac:dyDescent="0.2">
      <c r="A10908" s="4"/>
      <c r="B10908" s="120"/>
      <c r="C10908" s="121">
        <v>6</v>
      </c>
      <c r="D10908" s="122" t="s">
        <v>760</v>
      </c>
      <c r="E10908" s="123" t="s">
        <v>4739</v>
      </c>
      <c r="F10908" s="124" t="s">
        <v>4740</v>
      </c>
      <c r="G10908" s="122" t="s">
        <v>724</v>
      </c>
      <c r="H10908" s="125">
        <v>4</v>
      </c>
      <c r="I10908" s="126">
        <v>0</v>
      </c>
      <c r="J10908" s="127">
        <f>H10908*I10908</f>
        <v>0</v>
      </c>
      <c r="K10908" s="125">
        <v>8.0000000000000004E-4</v>
      </c>
      <c r="L10908" s="125">
        <f>H10908*K10908</f>
        <v>3.2000000000000002E-3</v>
      </c>
      <c r="M10908" s="125"/>
      <c r="N10908" s="125">
        <f>H10908*M10908</f>
        <v>0</v>
      </c>
      <c r="O10908" s="127">
        <v>15</v>
      </c>
      <c r="P10908" s="127">
        <f>J10908*(O10908/100)</f>
        <v>0</v>
      </c>
      <c r="Q10908" s="127">
        <f>J10908+P10908</f>
        <v>0</v>
      </c>
      <c r="R10908" s="128"/>
      <c r="S10908" s="128" t="s">
        <v>538</v>
      </c>
      <c r="T10908" s="129">
        <v>1</v>
      </c>
      <c r="U10908" s="8"/>
      <c r="V10908" s="8"/>
      <c r="W10908" s="8"/>
      <c r="X10908" s="60"/>
    </row>
    <row r="10909" spans="1:27" ht="9.75" outlineLevel="5" x14ac:dyDescent="0.2">
      <c r="A10909" s="130"/>
      <c r="B10909" s="131"/>
      <c r="C10909" s="131"/>
      <c r="D10909" s="132"/>
      <c r="E10909" s="136" t="s">
        <v>0</v>
      </c>
      <c r="F10909" s="159" t="s">
        <v>763</v>
      </c>
      <c r="G10909" s="159"/>
      <c r="H10909" s="160"/>
      <c r="I10909" s="161"/>
      <c r="J10909" s="162"/>
      <c r="K10909" s="134"/>
      <c r="L10909" s="134"/>
      <c r="M10909" s="134"/>
      <c r="N10909" s="134"/>
      <c r="O10909" s="135"/>
      <c r="P10909" s="135"/>
      <c r="Q10909" s="135"/>
      <c r="R10909" s="132"/>
      <c r="S10909" s="132"/>
      <c r="T10909" s="131"/>
      <c r="U10909" s="6"/>
      <c r="V10909" s="8"/>
      <c r="W10909" s="8"/>
      <c r="X10909" s="133" t="str">
        <f>F10909</f>
        <v>---</v>
      </c>
      <c r="Y10909" s="9"/>
      <c r="AA10909" s="11"/>
    </row>
    <row r="10910" spans="1:27" ht="7.5" customHeight="1" outlineLevel="5" x14ac:dyDescent="0.15">
      <c r="B10910" s="69"/>
      <c r="C10910" s="69"/>
      <c r="D10910" s="60"/>
      <c r="E10910" s="60"/>
      <c r="F10910" s="61"/>
      <c r="G10910" s="60"/>
      <c r="H10910" s="65"/>
      <c r="I10910" s="105"/>
      <c r="J10910" s="63"/>
      <c r="K10910" s="65"/>
      <c r="L10910" s="65"/>
      <c r="M10910" s="65"/>
      <c r="N10910" s="65"/>
      <c r="O10910" s="63"/>
      <c r="P10910" s="63"/>
      <c r="Q10910" s="63"/>
      <c r="R10910" s="60"/>
      <c r="S10910" s="60"/>
      <c r="T10910" s="69"/>
      <c r="U10910" s="8"/>
      <c r="X10910" s="60"/>
    </row>
    <row r="10911" spans="1:27" ht="11.25" outlineLevel="4" x14ac:dyDescent="0.2">
      <c r="A10911" s="4"/>
      <c r="B10911" s="120"/>
      <c r="C10911" s="121">
        <v>7</v>
      </c>
      <c r="D10911" s="122" t="s">
        <v>760</v>
      </c>
      <c r="E10911" s="123" t="s">
        <v>4741</v>
      </c>
      <c r="F10911" s="124" t="s">
        <v>4742</v>
      </c>
      <c r="G10911" s="122" t="s">
        <v>724</v>
      </c>
      <c r="H10911" s="125">
        <v>4</v>
      </c>
      <c r="I10911" s="126">
        <v>0</v>
      </c>
      <c r="J10911" s="127">
        <f>H10911*I10911</f>
        <v>0</v>
      </c>
      <c r="K10911" s="125">
        <v>4.2999999999999999E-4</v>
      </c>
      <c r="L10911" s="125">
        <f>H10911*K10911</f>
        <v>1.72E-3</v>
      </c>
      <c r="M10911" s="125"/>
      <c r="N10911" s="125">
        <f>H10911*M10911</f>
        <v>0</v>
      </c>
      <c r="O10911" s="127">
        <v>15</v>
      </c>
      <c r="P10911" s="127">
        <f>J10911*(O10911/100)</f>
        <v>0</v>
      </c>
      <c r="Q10911" s="127">
        <f>J10911+P10911</f>
        <v>0</v>
      </c>
      <c r="R10911" s="128"/>
      <c r="S10911" s="128" t="s">
        <v>538</v>
      </c>
      <c r="T10911" s="129">
        <v>1</v>
      </c>
      <c r="U10911" s="8"/>
      <c r="V10911" s="8"/>
      <c r="W10911" s="8"/>
      <c r="X10911" s="60"/>
    </row>
    <row r="10912" spans="1:27" ht="9.75" outlineLevel="5" x14ac:dyDescent="0.2">
      <c r="A10912" s="130"/>
      <c r="B10912" s="131"/>
      <c r="C10912" s="131"/>
      <c r="D10912" s="132"/>
      <c r="E10912" s="136" t="s">
        <v>0</v>
      </c>
      <c r="F10912" s="159" t="s">
        <v>763</v>
      </c>
      <c r="G10912" s="159"/>
      <c r="H10912" s="160"/>
      <c r="I10912" s="161"/>
      <c r="J10912" s="162"/>
      <c r="K10912" s="134"/>
      <c r="L10912" s="134"/>
      <c r="M10912" s="134"/>
      <c r="N10912" s="134"/>
      <c r="O10912" s="135"/>
      <c r="P10912" s="135"/>
      <c r="Q10912" s="135"/>
      <c r="R10912" s="132"/>
      <c r="S10912" s="132"/>
      <c r="T10912" s="131"/>
      <c r="U10912" s="6"/>
      <c r="V10912" s="8"/>
      <c r="W10912" s="8"/>
      <c r="X10912" s="133" t="str">
        <f>F10912</f>
        <v>---</v>
      </c>
      <c r="Y10912" s="9"/>
      <c r="AA10912" s="11"/>
    </row>
    <row r="10913" spans="1:27" ht="7.5" customHeight="1" outlineLevel="5" x14ac:dyDescent="0.15">
      <c r="B10913" s="69"/>
      <c r="C10913" s="69"/>
      <c r="D10913" s="60"/>
      <c r="E10913" s="60"/>
      <c r="F10913" s="61"/>
      <c r="G10913" s="60"/>
      <c r="H10913" s="65"/>
      <c r="I10913" s="105"/>
      <c r="J10913" s="63"/>
      <c r="K10913" s="65"/>
      <c r="L10913" s="65"/>
      <c r="M10913" s="65"/>
      <c r="N10913" s="65"/>
      <c r="O10913" s="63"/>
      <c r="P10913" s="63"/>
      <c r="Q10913" s="63"/>
      <c r="R10913" s="60"/>
      <c r="S10913" s="60"/>
      <c r="T10913" s="69"/>
      <c r="U10913" s="8"/>
      <c r="X10913" s="60"/>
    </row>
    <row r="10914" spans="1:27" ht="11.25" outlineLevel="4" x14ac:dyDescent="0.2">
      <c r="A10914" s="4"/>
      <c r="B10914" s="120"/>
      <c r="C10914" s="121">
        <v>8</v>
      </c>
      <c r="D10914" s="122" t="s">
        <v>760</v>
      </c>
      <c r="E10914" s="123" t="s">
        <v>4743</v>
      </c>
      <c r="F10914" s="124" t="s">
        <v>4744</v>
      </c>
      <c r="G10914" s="122" t="s">
        <v>724</v>
      </c>
      <c r="H10914" s="125">
        <v>4</v>
      </c>
      <c r="I10914" s="126">
        <v>0</v>
      </c>
      <c r="J10914" s="127">
        <f>H10914*I10914</f>
        <v>0</v>
      </c>
      <c r="K10914" s="125">
        <v>1.9000000000000001E-4</v>
      </c>
      <c r="L10914" s="125">
        <f>H10914*K10914</f>
        <v>7.6000000000000004E-4</v>
      </c>
      <c r="M10914" s="125"/>
      <c r="N10914" s="125">
        <f>H10914*M10914</f>
        <v>0</v>
      </c>
      <c r="O10914" s="127">
        <v>15</v>
      </c>
      <c r="P10914" s="127">
        <f>J10914*(O10914/100)</f>
        <v>0</v>
      </c>
      <c r="Q10914" s="127">
        <f>J10914+P10914</f>
        <v>0</v>
      </c>
      <c r="R10914" s="128"/>
      <c r="S10914" s="128" t="s">
        <v>538</v>
      </c>
      <c r="T10914" s="129">
        <v>1</v>
      </c>
      <c r="U10914" s="8"/>
      <c r="V10914" s="8"/>
      <c r="W10914" s="8"/>
      <c r="X10914" s="60"/>
    </row>
    <row r="10915" spans="1:27" ht="9.75" outlineLevel="5" x14ac:dyDescent="0.2">
      <c r="A10915" s="130"/>
      <c r="B10915" s="131"/>
      <c r="C10915" s="131"/>
      <c r="D10915" s="132"/>
      <c r="E10915" s="136" t="s">
        <v>0</v>
      </c>
      <c r="F10915" s="159" t="s">
        <v>763</v>
      </c>
      <c r="G10915" s="159"/>
      <c r="H10915" s="160"/>
      <c r="I10915" s="161"/>
      <c r="J10915" s="162"/>
      <c r="K10915" s="134"/>
      <c r="L10915" s="134"/>
      <c r="M10915" s="134"/>
      <c r="N10915" s="134"/>
      <c r="O10915" s="135"/>
      <c r="P10915" s="135"/>
      <c r="Q10915" s="135"/>
      <c r="R10915" s="132"/>
      <c r="S10915" s="132"/>
      <c r="T10915" s="131"/>
      <c r="U10915" s="6"/>
      <c r="V10915" s="8"/>
      <c r="W10915" s="8"/>
      <c r="X10915" s="133" t="str">
        <f>F10915</f>
        <v>---</v>
      </c>
      <c r="Y10915" s="9"/>
      <c r="AA10915" s="11"/>
    </row>
    <row r="10916" spans="1:27" ht="7.5" customHeight="1" outlineLevel="5" x14ac:dyDescent="0.15">
      <c r="B10916" s="69"/>
      <c r="C10916" s="69"/>
      <c r="D10916" s="60"/>
      <c r="E10916" s="60"/>
      <c r="F10916" s="61"/>
      <c r="G10916" s="60"/>
      <c r="H10916" s="65"/>
      <c r="I10916" s="105"/>
      <c r="J10916" s="63"/>
      <c r="K10916" s="65"/>
      <c r="L10916" s="65"/>
      <c r="M10916" s="65"/>
      <c r="N10916" s="65"/>
      <c r="O10916" s="63"/>
      <c r="P10916" s="63"/>
      <c r="Q10916" s="63"/>
      <c r="R10916" s="60"/>
      <c r="S10916" s="60"/>
      <c r="T10916" s="69"/>
      <c r="U10916" s="8"/>
      <c r="X10916" s="60"/>
    </row>
    <row r="10917" spans="1:27" ht="22.5" outlineLevel="4" x14ac:dyDescent="0.2">
      <c r="A10917" s="4"/>
      <c r="B10917" s="120"/>
      <c r="C10917" s="121">
        <v>9</v>
      </c>
      <c r="D10917" s="122" t="s">
        <v>534</v>
      </c>
      <c r="E10917" s="123" t="s">
        <v>4745</v>
      </c>
      <c r="F10917" s="124" t="s">
        <v>4746</v>
      </c>
      <c r="G10917" s="122" t="s">
        <v>752</v>
      </c>
      <c r="H10917" s="125">
        <v>52</v>
      </c>
      <c r="I10917" s="126">
        <v>0</v>
      </c>
      <c r="J10917" s="127">
        <f>H10917*I10917</f>
        <v>0</v>
      </c>
      <c r="K10917" s="125">
        <v>1.47E-3</v>
      </c>
      <c r="L10917" s="125">
        <f>H10917*K10917</f>
        <v>7.6439999999999994E-2</v>
      </c>
      <c r="M10917" s="125"/>
      <c r="N10917" s="125">
        <f>H10917*M10917</f>
        <v>0</v>
      </c>
      <c r="O10917" s="127">
        <v>15</v>
      </c>
      <c r="P10917" s="127">
        <f>J10917*(O10917/100)</f>
        <v>0</v>
      </c>
      <c r="Q10917" s="127">
        <f>J10917+P10917</f>
        <v>0</v>
      </c>
      <c r="R10917" s="128"/>
      <c r="S10917" s="128" t="s">
        <v>538</v>
      </c>
      <c r="T10917" s="129">
        <v>1</v>
      </c>
      <c r="U10917" s="8"/>
      <c r="V10917" s="8"/>
      <c r="W10917" s="8"/>
      <c r="X10917" s="60"/>
    </row>
    <row r="10918" spans="1:27" ht="9.75" outlineLevel="5" x14ac:dyDescent="0.2">
      <c r="A10918" s="130"/>
      <c r="B10918" s="131"/>
      <c r="C10918" s="131"/>
      <c r="D10918" s="132"/>
      <c r="E10918" s="136" t="s">
        <v>0</v>
      </c>
      <c r="F10918" s="159" t="s">
        <v>4747</v>
      </c>
      <c r="G10918" s="159"/>
      <c r="H10918" s="160"/>
      <c r="I10918" s="161"/>
      <c r="J10918" s="162"/>
      <c r="K10918" s="134"/>
      <c r="L10918" s="134"/>
      <c r="M10918" s="134"/>
      <c r="N10918" s="134"/>
      <c r="O10918" s="135"/>
      <c r="P10918" s="135"/>
      <c r="Q10918" s="135"/>
      <c r="R10918" s="132"/>
      <c r="S10918" s="132"/>
      <c r="T10918" s="131"/>
      <c r="U10918" s="6"/>
      <c r="V10918" s="8"/>
      <c r="W10918" s="8"/>
      <c r="X10918" s="133" t="str">
        <f>F10918</f>
        <v>Potrubí z trubek plastových Příplatek k cenám za potrubí vedené v kotelnách a strojovnách z trubek plastových spojovaných svařováním D 110/12,3</v>
      </c>
      <c r="Y10918" s="9"/>
      <c r="AA10918" s="11"/>
    </row>
    <row r="10919" spans="1:27" ht="7.5" customHeight="1" outlineLevel="5" x14ac:dyDescent="0.15">
      <c r="B10919" s="69"/>
      <c r="C10919" s="69"/>
      <c r="D10919" s="60"/>
      <c r="E10919" s="60"/>
      <c r="F10919" s="61"/>
      <c r="G10919" s="60"/>
      <c r="H10919" s="65"/>
      <c r="I10919" s="105"/>
      <c r="J10919" s="63"/>
      <c r="K10919" s="65"/>
      <c r="L10919" s="65"/>
      <c r="M10919" s="65"/>
      <c r="N10919" s="65"/>
      <c r="O10919" s="63"/>
      <c r="P10919" s="63"/>
      <c r="Q10919" s="63"/>
      <c r="R10919" s="60"/>
      <c r="S10919" s="60"/>
      <c r="T10919" s="69"/>
      <c r="U10919" s="8"/>
      <c r="X10919" s="60"/>
    </row>
    <row r="10920" spans="1:27" ht="11.25" outlineLevel="5" x14ac:dyDescent="0.2">
      <c r="A10920" s="137"/>
      <c r="B10920" s="138"/>
      <c r="C10920" s="138"/>
      <c r="D10920" s="139"/>
      <c r="E10920" s="145" t="s">
        <v>1</v>
      </c>
      <c r="F10920" s="140" t="s">
        <v>4733</v>
      </c>
      <c r="G10920" s="139"/>
      <c r="H10920" s="141">
        <v>26</v>
      </c>
      <c r="I10920" s="142"/>
      <c r="J10920" s="143"/>
      <c r="K10920" s="144"/>
      <c r="L10920" s="144"/>
      <c r="M10920" s="144"/>
      <c r="N10920" s="144"/>
      <c r="O10920" s="143"/>
      <c r="P10920" s="143"/>
      <c r="Q10920" s="143"/>
      <c r="R10920" s="139"/>
      <c r="S10920" s="139"/>
      <c r="T10920" s="138"/>
      <c r="U10920" s="6"/>
      <c r="V10920" s="8"/>
      <c r="W10920" s="8"/>
      <c r="X10920" s="60"/>
    </row>
    <row r="10921" spans="1:27" ht="11.25" outlineLevel="5" x14ac:dyDescent="0.2">
      <c r="A10921" s="137"/>
      <c r="B10921" s="138"/>
      <c r="C10921" s="138"/>
      <c r="D10921" s="139"/>
      <c r="E10921" s="145"/>
      <c r="F10921" s="140" t="s">
        <v>4734</v>
      </c>
      <c r="G10921" s="139"/>
      <c r="H10921" s="141">
        <v>26</v>
      </c>
      <c r="I10921" s="142"/>
      <c r="J10921" s="143"/>
      <c r="K10921" s="144"/>
      <c r="L10921" s="144"/>
      <c r="M10921" s="144"/>
      <c r="N10921" s="144"/>
      <c r="O10921" s="143"/>
      <c r="P10921" s="143"/>
      <c r="Q10921" s="143"/>
      <c r="R10921" s="139"/>
      <c r="S10921" s="139"/>
      <c r="T10921" s="138"/>
      <c r="U10921" s="6"/>
      <c r="V10921" s="8"/>
      <c r="W10921" s="8"/>
      <c r="X10921" s="60"/>
    </row>
    <row r="10922" spans="1:27" ht="7.5" customHeight="1" outlineLevel="5" x14ac:dyDescent="0.15">
      <c r="A10922" s="8"/>
      <c r="B10922" s="69"/>
      <c r="C10922" s="69"/>
      <c r="D10922" s="60"/>
      <c r="E10922" s="60"/>
      <c r="F10922" s="104"/>
      <c r="G10922" s="60"/>
      <c r="H10922" s="65"/>
      <c r="I10922" s="105"/>
      <c r="J10922" s="63"/>
      <c r="K10922" s="65"/>
      <c r="L10922" s="65"/>
      <c r="M10922" s="65"/>
      <c r="N10922" s="65"/>
      <c r="O10922" s="63"/>
      <c r="P10922" s="63"/>
      <c r="Q10922" s="63"/>
      <c r="R10922" s="60"/>
      <c r="S10922" s="60"/>
      <c r="T10922" s="69"/>
      <c r="U10922" s="8"/>
      <c r="X10922" s="60"/>
    </row>
    <row r="10923" spans="1:27" ht="11.25" outlineLevel="4" x14ac:dyDescent="0.2">
      <c r="A10923" s="4"/>
      <c r="B10923" s="120"/>
      <c r="C10923" s="121">
        <v>10</v>
      </c>
      <c r="D10923" s="122" t="s">
        <v>4557</v>
      </c>
      <c r="E10923" s="123" t="s">
        <v>4655</v>
      </c>
      <c r="F10923" s="124" t="s">
        <v>4656</v>
      </c>
      <c r="G10923" s="122" t="s">
        <v>752</v>
      </c>
      <c r="H10923" s="125">
        <v>52</v>
      </c>
      <c r="I10923" s="126">
        <v>0</v>
      </c>
      <c r="J10923" s="127">
        <f>H10923*I10923</f>
        <v>0</v>
      </c>
      <c r="K10923" s="125"/>
      <c r="L10923" s="125">
        <f>H10923*K10923</f>
        <v>0</v>
      </c>
      <c r="M10923" s="125"/>
      <c r="N10923" s="125">
        <f>H10923*M10923</f>
        <v>0</v>
      </c>
      <c r="O10923" s="127">
        <v>15</v>
      </c>
      <c r="P10923" s="127">
        <f>J10923*(O10923/100)</f>
        <v>0</v>
      </c>
      <c r="Q10923" s="127">
        <f>J10923+P10923</f>
        <v>0</v>
      </c>
      <c r="R10923" s="128"/>
      <c r="S10923" s="128" t="s">
        <v>776</v>
      </c>
      <c r="T10923" s="129">
        <v>1</v>
      </c>
      <c r="U10923" s="8"/>
      <c r="V10923" s="8"/>
      <c r="W10923" s="8"/>
      <c r="X10923" s="60"/>
    </row>
    <row r="10924" spans="1:27" ht="9.75" outlineLevel="5" x14ac:dyDescent="0.2">
      <c r="A10924" s="130"/>
      <c r="B10924" s="131"/>
      <c r="C10924" s="131"/>
      <c r="D10924" s="132"/>
      <c r="E10924" s="136" t="s">
        <v>0</v>
      </c>
      <c r="F10924" s="159" t="s">
        <v>763</v>
      </c>
      <c r="G10924" s="159"/>
      <c r="H10924" s="160"/>
      <c r="I10924" s="161"/>
      <c r="J10924" s="162"/>
      <c r="K10924" s="134"/>
      <c r="L10924" s="134"/>
      <c r="M10924" s="134"/>
      <c r="N10924" s="134"/>
      <c r="O10924" s="135"/>
      <c r="P10924" s="135"/>
      <c r="Q10924" s="135"/>
      <c r="R10924" s="132"/>
      <c r="S10924" s="132"/>
      <c r="T10924" s="131"/>
      <c r="U10924" s="6"/>
      <c r="V10924" s="8"/>
      <c r="W10924" s="8"/>
      <c r="X10924" s="133" t="str">
        <f>F10924</f>
        <v>---</v>
      </c>
      <c r="Y10924" s="9"/>
      <c r="AA10924" s="11"/>
    </row>
    <row r="10925" spans="1:27" ht="7.5" customHeight="1" outlineLevel="5" x14ac:dyDescent="0.15">
      <c r="B10925" s="69"/>
      <c r="C10925" s="69"/>
      <c r="D10925" s="60"/>
      <c r="E10925" s="60"/>
      <c r="F10925" s="61"/>
      <c r="G10925" s="60"/>
      <c r="H10925" s="65"/>
      <c r="I10925" s="105"/>
      <c r="J10925" s="63"/>
      <c r="K10925" s="65"/>
      <c r="L10925" s="65"/>
      <c r="M10925" s="65"/>
      <c r="N10925" s="65"/>
      <c r="O10925" s="63"/>
      <c r="P10925" s="63"/>
      <c r="Q10925" s="63"/>
      <c r="R10925" s="60"/>
      <c r="S10925" s="60"/>
      <c r="T10925" s="69"/>
      <c r="U10925" s="8"/>
      <c r="X10925" s="60"/>
    </row>
    <row r="10926" spans="1:27" ht="11.25" outlineLevel="4" x14ac:dyDescent="0.2">
      <c r="A10926" s="4"/>
      <c r="B10926" s="120"/>
      <c r="C10926" s="121">
        <v>11</v>
      </c>
      <c r="D10926" s="122" t="s">
        <v>4557</v>
      </c>
      <c r="E10926" s="123" t="s">
        <v>4748</v>
      </c>
      <c r="F10926" s="124" t="s">
        <v>4749</v>
      </c>
      <c r="G10926" s="122" t="s">
        <v>4647</v>
      </c>
      <c r="H10926" s="125">
        <v>4</v>
      </c>
      <c r="I10926" s="126">
        <v>0</v>
      </c>
      <c r="J10926" s="127">
        <f>H10926*I10926</f>
        <v>0</v>
      </c>
      <c r="K10926" s="125"/>
      <c r="L10926" s="125">
        <f>H10926*K10926</f>
        <v>0</v>
      </c>
      <c r="M10926" s="125"/>
      <c r="N10926" s="125">
        <f>H10926*M10926</f>
        <v>0</v>
      </c>
      <c r="O10926" s="127">
        <v>15</v>
      </c>
      <c r="P10926" s="127">
        <f>J10926*(O10926/100)</f>
        <v>0</v>
      </c>
      <c r="Q10926" s="127">
        <f>J10926+P10926</f>
        <v>0</v>
      </c>
      <c r="R10926" s="128"/>
      <c r="S10926" s="128" t="s">
        <v>776</v>
      </c>
      <c r="T10926" s="129">
        <v>1</v>
      </c>
      <c r="U10926" s="8"/>
      <c r="V10926" s="8"/>
      <c r="W10926" s="8"/>
      <c r="X10926" s="60"/>
    </row>
    <row r="10927" spans="1:27" ht="9.75" outlineLevel="5" x14ac:dyDescent="0.2">
      <c r="A10927" s="130"/>
      <c r="B10927" s="131"/>
      <c r="C10927" s="131"/>
      <c r="D10927" s="132"/>
      <c r="E10927" s="136" t="s">
        <v>0</v>
      </c>
      <c r="F10927" s="159" t="s">
        <v>763</v>
      </c>
      <c r="G10927" s="159"/>
      <c r="H10927" s="160"/>
      <c r="I10927" s="161"/>
      <c r="J10927" s="162"/>
      <c r="K10927" s="134"/>
      <c r="L10927" s="134"/>
      <c r="M10927" s="134"/>
      <c r="N10927" s="134"/>
      <c r="O10927" s="135"/>
      <c r="P10927" s="135"/>
      <c r="Q10927" s="135"/>
      <c r="R10927" s="132"/>
      <c r="S10927" s="132"/>
      <c r="T10927" s="131"/>
      <c r="U10927" s="6"/>
      <c r="V10927" s="8"/>
      <c r="W10927" s="8"/>
      <c r="X10927" s="133" t="str">
        <f>F10927</f>
        <v>---</v>
      </c>
      <c r="Y10927" s="9"/>
      <c r="AA10927" s="11"/>
    </row>
    <row r="10928" spans="1:27" ht="7.5" customHeight="1" outlineLevel="5" x14ac:dyDescent="0.15">
      <c r="B10928" s="69"/>
      <c r="C10928" s="69"/>
      <c r="D10928" s="60"/>
      <c r="E10928" s="60"/>
      <c r="F10928" s="61"/>
      <c r="G10928" s="60"/>
      <c r="H10928" s="65"/>
      <c r="I10928" s="105"/>
      <c r="J10928" s="63"/>
      <c r="K10928" s="65"/>
      <c r="L10928" s="65"/>
      <c r="M10928" s="65"/>
      <c r="N10928" s="65"/>
      <c r="O10928" s="63"/>
      <c r="P10928" s="63"/>
      <c r="Q10928" s="63"/>
      <c r="R10928" s="60"/>
      <c r="S10928" s="60"/>
      <c r="T10928" s="69"/>
      <c r="U10928" s="8"/>
      <c r="X10928" s="60"/>
    </row>
    <row r="10929" spans="1:27" ht="11.25" outlineLevel="5" x14ac:dyDescent="0.2">
      <c r="A10929" s="137"/>
      <c r="B10929" s="138"/>
      <c r="C10929" s="138"/>
      <c r="D10929" s="139"/>
      <c r="E10929" s="145" t="s">
        <v>1</v>
      </c>
      <c r="F10929" s="140" t="s">
        <v>4630</v>
      </c>
      <c r="G10929" s="139"/>
      <c r="H10929" s="141">
        <v>2</v>
      </c>
      <c r="I10929" s="142"/>
      <c r="J10929" s="143"/>
      <c r="K10929" s="144"/>
      <c r="L10929" s="144"/>
      <c r="M10929" s="144"/>
      <c r="N10929" s="144"/>
      <c r="O10929" s="143"/>
      <c r="P10929" s="143"/>
      <c r="Q10929" s="143"/>
      <c r="R10929" s="139"/>
      <c r="S10929" s="139"/>
      <c r="T10929" s="138"/>
      <c r="U10929" s="6"/>
      <c r="V10929" s="8"/>
      <c r="W10929" s="8"/>
      <c r="X10929" s="60"/>
    </row>
    <row r="10930" spans="1:27" ht="11.25" outlineLevel="5" x14ac:dyDescent="0.2">
      <c r="A10930" s="137"/>
      <c r="B10930" s="138"/>
      <c r="C10930" s="138"/>
      <c r="D10930" s="139"/>
      <c r="E10930" s="145"/>
      <c r="F10930" s="140" t="s">
        <v>4631</v>
      </c>
      <c r="G10930" s="139"/>
      <c r="H10930" s="141">
        <v>2</v>
      </c>
      <c r="I10930" s="142"/>
      <c r="J10930" s="143"/>
      <c r="K10930" s="144"/>
      <c r="L10930" s="144"/>
      <c r="M10930" s="144"/>
      <c r="N10930" s="144"/>
      <c r="O10930" s="143"/>
      <c r="P10930" s="143"/>
      <c r="Q10930" s="143"/>
      <c r="R10930" s="139"/>
      <c r="S10930" s="139"/>
      <c r="T10930" s="138"/>
      <c r="U10930" s="6"/>
      <c r="V10930" s="8"/>
      <c r="W10930" s="8"/>
      <c r="X10930" s="60"/>
    </row>
    <row r="10931" spans="1:27" ht="7.5" customHeight="1" outlineLevel="5" x14ac:dyDescent="0.15">
      <c r="A10931" s="8"/>
      <c r="B10931" s="69"/>
      <c r="C10931" s="69"/>
      <c r="D10931" s="60"/>
      <c r="E10931" s="60"/>
      <c r="F10931" s="104"/>
      <c r="G10931" s="60"/>
      <c r="H10931" s="65"/>
      <c r="I10931" s="105"/>
      <c r="J10931" s="63"/>
      <c r="K10931" s="65"/>
      <c r="L10931" s="65"/>
      <c r="M10931" s="65"/>
      <c r="N10931" s="65"/>
      <c r="O10931" s="63"/>
      <c r="P10931" s="63"/>
      <c r="Q10931" s="63"/>
      <c r="R10931" s="60"/>
      <c r="S10931" s="60"/>
      <c r="T10931" s="69"/>
      <c r="U10931" s="8"/>
      <c r="X10931" s="60"/>
    </row>
    <row r="10932" spans="1:27" ht="11.25" outlineLevel="4" x14ac:dyDescent="0.2">
      <c r="A10932" s="4"/>
      <c r="B10932" s="120"/>
      <c r="C10932" s="121">
        <v>12</v>
      </c>
      <c r="D10932" s="122" t="s">
        <v>534</v>
      </c>
      <c r="E10932" s="123" t="s">
        <v>4750</v>
      </c>
      <c r="F10932" s="124" t="s">
        <v>4751</v>
      </c>
      <c r="G10932" s="122" t="s">
        <v>752</v>
      </c>
      <c r="H10932" s="125">
        <v>52</v>
      </c>
      <c r="I10932" s="126">
        <v>0</v>
      </c>
      <c r="J10932" s="127">
        <f>H10932*I10932</f>
        <v>0</v>
      </c>
      <c r="K10932" s="125">
        <v>1.6100000000000001E-3</v>
      </c>
      <c r="L10932" s="125">
        <f>H10932*K10932</f>
        <v>8.3720000000000003E-2</v>
      </c>
      <c r="M10932" s="125"/>
      <c r="N10932" s="125">
        <f>H10932*M10932</f>
        <v>0</v>
      </c>
      <c r="O10932" s="127">
        <v>15</v>
      </c>
      <c r="P10932" s="127">
        <f>J10932*(O10932/100)</f>
        <v>0</v>
      </c>
      <c r="Q10932" s="127">
        <f>J10932+P10932</f>
        <v>0</v>
      </c>
      <c r="R10932" s="128"/>
      <c r="S10932" s="128" t="s">
        <v>538</v>
      </c>
      <c r="T10932" s="129">
        <v>1</v>
      </c>
      <c r="U10932" s="8"/>
      <c r="V10932" s="8"/>
      <c r="W10932" s="8"/>
      <c r="X10932" s="60"/>
    </row>
    <row r="10933" spans="1:27" ht="9.75" outlineLevel="5" x14ac:dyDescent="0.2">
      <c r="A10933" s="130"/>
      <c r="B10933" s="131"/>
      <c r="C10933" s="131"/>
      <c r="D10933" s="132"/>
      <c r="E10933" s="136" t="s">
        <v>0</v>
      </c>
      <c r="F10933" s="159" t="s">
        <v>4752</v>
      </c>
      <c r="G10933" s="159"/>
      <c r="H10933" s="160"/>
      <c r="I10933" s="161"/>
      <c r="J10933" s="162"/>
      <c r="K10933" s="134"/>
      <c r="L10933" s="134"/>
      <c r="M10933" s="134"/>
      <c r="N10933" s="134"/>
      <c r="O10933" s="135"/>
      <c r="P10933" s="135"/>
      <c r="Q10933" s="135"/>
      <c r="R10933" s="132"/>
      <c r="S10933" s="132"/>
      <c r="T10933" s="131"/>
      <c r="U10933" s="6"/>
      <c r="V10933" s="8"/>
      <c r="W10933" s="8"/>
      <c r="X10933" s="133" t="str">
        <f>F10933</f>
        <v>Potrubí z trubek měděných tvrdých spojovaných tvrdým pájením Ø 35/1,5</v>
      </c>
      <c r="Y10933" s="9"/>
      <c r="AA10933" s="11"/>
    </row>
    <row r="10934" spans="1:27" ht="7.5" customHeight="1" outlineLevel="5" x14ac:dyDescent="0.15">
      <c r="B10934" s="69"/>
      <c r="C10934" s="69"/>
      <c r="D10934" s="60"/>
      <c r="E10934" s="60"/>
      <c r="F10934" s="61"/>
      <c r="G10934" s="60"/>
      <c r="H10934" s="65"/>
      <c r="I10934" s="105"/>
      <c r="J10934" s="63"/>
      <c r="K10934" s="65"/>
      <c r="L10934" s="65"/>
      <c r="M10934" s="65"/>
      <c r="N10934" s="65"/>
      <c r="O10934" s="63"/>
      <c r="P10934" s="63"/>
      <c r="Q10934" s="63"/>
      <c r="R10934" s="60"/>
      <c r="S10934" s="60"/>
      <c r="T10934" s="69"/>
      <c r="U10934" s="8"/>
      <c r="X10934" s="60"/>
    </row>
    <row r="10935" spans="1:27" ht="11.25" outlineLevel="5" x14ac:dyDescent="0.2">
      <c r="A10935" s="137"/>
      <c r="B10935" s="138"/>
      <c r="C10935" s="138"/>
      <c r="D10935" s="139"/>
      <c r="E10935" s="145" t="s">
        <v>1</v>
      </c>
      <c r="F10935" s="140" t="s">
        <v>4733</v>
      </c>
      <c r="G10935" s="139"/>
      <c r="H10935" s="141">
        <v>26</v>
      </c>
      <c r="I10935" s="142"/>
      <c r="J10935" s="143"/>
      <c r="K10935" s="144"/>
      <c r="L10935" s="144"/>
      <c r="M10935" s="144"/>
      <c r="N10935" s="144"/>
      <c r="O10935" s="143"/>
      <c r="P10935" s="143"/>
      <c r="Q10935" s="143"/>
      <c r="R10935" s="139"/>
      <c r="S10935" s="139"/>
      <c r="T10935" s="138"/>
      <c r="U10935" s="6"/>
      <c r="V10935" s="8"/>
      <c r="W10935" s="8"/>
      <c r="X10935" s="60"/>
    </row>
    <row r="10936" spans="1:27" ht="11.25" outlineLevel="5" x14ac:dyDescent="0.2">
      <c r="A10936" s="137"/>
      <c r="B10936" s="138"/>
      <c r="C10936" s="138"/>
      <c r="D10936" s="139"/>
      <c r="E10936" s="145"/>
      <c r="F10936" s="140" t="s">
        <v>4734</v>
      </c>
      <c r="G10936" s="139"/>
      <c r="H10936" s="141">
        <v>26</v>
      </c>
      <c r="I10936" s="142"/>
      <c r="J10936" s="143"/>
      <c r="K10936" s="144"/>
      <c r="L10936" s="144"/>
      <c r="M10936" s="144"/>
      <c r="N10936" s="144"/>
      <c r="O10936" s="143"/>
      <c r="P10936" s="143"/>
      <c r="Q10936" s="143"/>
      <c r="R10936" s="139"/>
      <c r="S10936" s="139"/>
      <c r="T10936" s="138"/>
      <c r="U10936" s="6"/>
      <c r="V10936" s="8"/>
      <c r="W10936" s="8"/>
      <c r="X10936" s="60"/>
    </row>
    <row r="10937" spans="1:27" ht="7.5" customHeight="1" outlineLevel="5" x14ac:dyDescent="0.15">
      <c r="A10937" s="8"/>
      <c r="B10937" s="69"/>
      <c r="C10937" s="69"/>
      <c r="D10937" s="60"/>
      <c r="E10937" s="60"/>
      <c r="F10937" s="104"/>
      <c r="G10937" s="60"/>
      <c r="H10937" s="65"/>
      <c r="I10937" s="105"/>
      <c r="J10937" s="63"/>
      <c r="K10937" s="65"/>
      <c r="L10937" s="65"/>
      <c r="M10937" s="65"/>
      <c r="N10937" s="65"/>
      <c r="O10937" s="63"/>
      <c r="P10937" s="63"/>
      <c r="Q10937" s="63"/>
      <c r="R10937" s="60"/>
      <c r="S10937" s="60"/>
      <c r="T10937" s="69"/>
      <c r="U10937" s="8"/>
      <c r="X10937" s="60"/>
    </row>
    <row r="10938" spans="1:27" ht="11.25" outlineLevel="4" x14ac:dyDescent="0.2">
      <c r="A10938" s="4"/>
      <c r="B10938" s="120"/>
      <c r="C10938" s="121">
        <v>13</v>
      </c>
      <c r="D10938" s="122" t="s">
        <v>534</v>
      </c>
      <c r="E10938" s="123" t="s">
        <v>4753</v>
      </c>
      <c r="F10938" s="124" t="s">
        <v>4754</v>
      </c>
      <c r="G10938" s="122" t="s">
        <v>752</v>
      </c>
      <c r="H10938" s="125">
        <v>48.5</v>
      </c>
      <c r="I10938" s="126">
        <v>0</v>
      </c>
      <c r="J10938" s="127">
        <f>H10938*I10938</f>
        <v>0</v>
      </c>
      <c r="K10938" s="125">
        <v>3.3800000000000002E-3</v>
      </c>
      <c r="L10938" s="125">
        <f>H10938*K10938</f>
        <v>0.16393000000000002</v>
      </c>
      <c r="M10938" s="125"/>
      <c r="N10938" s="125">
        <f>H10938*M10938</f>
        <v>0</v>
      </c>
      <c r="O10938" s="127">
        <v>15</v>
      </c>
      <c r="P10938" s="127">
        <f>J10938*(O10938/100)</f>
        <v>0</v>
      </c>
      <c r="Q10938" s="127">
        <f>J10938+P10938</f>
        <v>0</v>
      </c>
      <c r="R10938" s="128"/>
      <c r="S10938" s="128" t="s">
        <v>538</v>
      </c>
      <c r="T10938" s="129">
        <v>1</v>
      </c>
      <c r="U10938" s="8"/>
      <c r="V10938" s="8"/>
      <c r="W10938" s="8"/>
      <c r="X10938" s="60"/>
    </row>
    <row r="10939" spans="1:27" ht="9.75" outlineLevel="5" x14ac:dyDescent="0.2">
      <c r="A10939" s="130"/>
      <c r="B10939" s="131"/>
      <c r="C10939" s="131"/>
      <c r="D10939" s="132"/>
      <c r="E10939" s="136" t="s">
        <v>0</v>
      </c>
      <c r="F10939" s="159" t="s">
        <v>4755</v>
      </c>
      <c r="G10939" s="159"/>
      <c r="H10939" s="160"/>
      <c r="I10939" s="161"/>
      <c r="J10939" s="162"/>
      <c r="K10939" s="134"/>
      <c r="L10939" s="134"/>
      <c r="M10939" s="134"/>
      <c r="N10939" s="134"/>
      <c r="O10939" s="135"/>
      <c r="P10939" s="135"/>
      <c r="Q10939" s="135"/>
      <c r="R10939" s="132"/>
      <c r="S10939" s="132"/>
      <c r="T10939" s="131"/>
      <c r="U10939" s="6"/>
      <c r="V10939" s="8"/>
      <c r="W10939" s="8"/>
      <c r="X10939" s="133" t="str">
        <f>F10939</f>
        <v>Potrubí z trubek měděných tvrdých spojovaných tvrdým pájením Ø 54/2</v>
      </c>
      <c r="Y10939" s="9"/>
      <c r="AA10939" s="11"/>
    </row>
    <row r="10940" spans="1:27" ht="7.5" customHeight="1" outlineLevel="5" x14ac:dyDescent="0.15">
      <c r="B10940" s="69"/>
      <c r="C10940" s="69"/>
      <c r="D10940" s="60"/>
      <c r="E10940" s="60"/>
      <c r="F10940" s="61"/>
      <c r="G10940" s="60"/>
      <c r="H10940" s="65"/>
      <c r="I10940" s="105"/>
      <c r="J10940" s="63"/>
      <c r="K10940" s="65"/>
      <c r="L10940" s="65"/>
      <c r="M10940" s="65"/>
      <c r="N10940" s="65"/>
      <c r="O10940" s="63"/>
      <c r="P10940" s="63"/>
      <c r="Q10940" s="63"/>
      <c r="R10940" s="60"/>
      <c r="S10940" s="60"/>
      <c r="T10940" s="69"/>
      <c r="U10940" s="8"/>
      <c r="X10940" s="60"/>
    </row>
    <row r="10941" spans="1:27" ht="11.25" outlineLevel="5" x14ac:dyDescent="0.2">
      <c r="A10941" s="137"/>
      <c r="B10941" s="138"/>
      <c r="C10941" s="138"/>
      <c r="D10941" s="139"/>
      <c r="E10941" s="145" t="s">
        <v>1</v>
      </c>
      <c r="F10941" s="140" t="s">
        <v>4756</v>
      </c>
      <c r="G10941" s="139"/>
      <c r="H10941" s="141">
        <v>22.5</v>
      </c>
      <c r="I10941" s="142"/>
      <c r="J10941" s="143"/>
      <c r="K10941" s="144"/>
      <c r="L10941" s="144"/>
      <c r="M10941" s="144"/>
      <c r="N10941" s="144"/>
      <c r="O10941" s="143"/>
      <c r="P10941" s="143"/>
      <c r="Q10941" s="143"/>
      <c r="R10941" s="139"/>
      <c r="S10941" s="139"/>
      <c r="T10941" s="138"/>
      <c r="U10941" s="6"/>
      <c r="V10941" s="8"/>
      <c r="W10941" s="8"/>
      <c r="X10941" s="60"/>
    </row>
    <row r="10942" spans="1:27" ht="11.25" outlineLevel="5" x14ac:dyDescent="0.2">
      <c r="A10942" s="137"/>
      <c r="B10942" s="138"/>
      <c r="C10942" s="138"/>
      <c r="D10942" s="139"/>
      <c r="E10942" s="145"/>
      <c r="F10942" s="140" t="s">
        <v>4734</v>
      </c>
      <c r="G10942" s="139"/>
      <c r="H10942" s="141">
        <v>26</v>
      </c>
      <c r="I10942" s="142"/>
      <c r="J10942" s="143"/>
      <c r="K10942" s="144"/>
      <c r="L10942" s="144"/>
      <c r="M10942" s="144"/>
      <c r="N10942" s="144"/>
      <c r="O10942" s="143"/>
      <c r="P10942" s="143"/>
      <c r="Q10942" s="143"/>
      <c r="R10942" s="139"/>
      <c r="S10942" s="139"/>
      <c r="T10942" s="138"/>
      <c r="U10942" s="6"/>
      <c r="V10942" s="8"/>
      <c r="W10942" s="8"/>
      <c r="X10942" s="60"/>
    </row>
    <row r="10943" spans="1:27" ht="7.5" customHeight="1" outlineLevel="5" x14ac:dyDescent="0.15">
      <c r="A10943" s="8"/>
      <c r="B10943" s="69"/>
      <c r="C10943" s="69"/>
      <c r="D10943" s="60"/>
      <c r="E10943" s="60"/>
      <c r="F10943" s="104"/>
      <c r="G10943" s="60"/>
      <c r="H10943" s="65"/>
      <c r="I10943" s="105"/>
      <c r="J10943" s="63"/>
      <c r="K10943" s="65"/>
      <c r="L10943" s="65"/>
      <c r="M10943" s="65"/>
      <c r="N10943" s="65"/>
      <c r="O10943" s="63"/>
      <c r="P10943" s="63"/>
      <c r="Q10943" s="63"/>
      <c r="R10943" s="60"/>
      <c r="S10943" s="60"/>
      <c r="T10943" s="69"/>
      <c r="U10943" s="8"/>
      <c r="X10943" s="60"/>
    </row>
    <row r="10944" spans="1:27" ht="11.25" outlineLevel="4" x14ac:dyDescent="0.2">
      <c r="A10944" s="4"/>
      <c r="B10944" s="120"/>
      <c r="C10944" s="121">
        <v>14</v>
      </c>
      <c r="D10944" s="122" t="s">
        <v>534</v>
      </c>
      <c r="E10944" s="123" t="s">
        <v>4757</v>
      </c>
      <c r="F10944" s="124" t="s">
        <v>4758</v>
      </c>
      <c r="G10944" s="122" t="s">
        <v>752</v>
      </c>
      <c r="H10944" s="125">
        <v>52</v>
      </c>
      <c r="I10944" s="126">
        <v>0</v>
      </c>
      <c r="J10944" s="127">
        <f>H10944*I10944</f>
        <v>0</v>
      </c>
      <c r="K10944" s="125">
        <v>6.0000000000000002E-5</v>
      </c>
      <c r="L10944" s="125">
        <f>H10944*K10944</f>
        <v>3.1199999999999999E-3</v>
      </c>
      <c r="M10944" s="125"/>
      <c r="N10944" s="125">
        <f>H10944*M10944</f>
        <v>0</v>
      </c>
      <c r="O10944" s="127">
        <v>15</v>
      </c>
      <c r="P10944" s="127">
        <f>J10944*(O10944/100)</f>
        <v>0</v>
      </c>
      <c r="Q10944" s="127">
        <f>J10944+P10944</f>
        <v>0</v>
      </c>
      <c r="R10944" s="128"/>
      <c r="S10944" s="128" t="s">
        <v>538</v>
      </c>
      <c r="T10944" s="129">
        <v>1</v>
      </c>
      <c r="U10944" s="8"/>
      <c r="V10944" s="8"/>
      <c r="W10944" s="8"/>
      <c r="X10944" s="60"/>
    </row>
    <row r="10945" spans="1:27" ht="9.75" outlineLevel="5" x14ac:dyDescent="0.2">
      <c r="A10945" s="130"/>
      <c r="B10945" s="131"/>
      <c r="C10945" s="131"/>
      <c r="D10945" s="132"/>
      <c r="E10945" s="136" t="s">
        <v>0</v>
      </c>
      <c r="F10945" s="159" t="s">
        <v>4759</v>
      </c>
      <c r="G10945" s="159"/>
      <c r="H10945" s="160"/>
      <c r="I10945" s="161"/>
      <c r="J10945" s="162"/>
      <c r="K10945" s="134"/>
      <c r="L10945" s="134"/>
      <c r="M10945" s="134"/>
      <c r="N10945" s="134"/>
      <c r="O10945" s="135"/>
      <c r="P10945" s="135"/>
      <c r="Q10945" s="135"/>
      <c r="R10945" s="132"/>
      <c r="S10945" s="132"/>
      <c r="T10945" s="131"/>
      <c r="U10945" s="6"/>
      <c r="V10945" s="8"/>
      <c r="W10945" s="8"/>
      <c r="X10945" s="133" t="str">
        <f>F10945</f>
        <v>Potrubí z trubek měděných Příplatek k cenám za potrubí vedené v kotelnách a strojovnách Ø 35/1,5</v>
      </c>
      <c r="Y10945" s="9"/>
      <c r="AA10945" s="11"/>
    </row>
    <row r="10946" spans="1:27" ht="7.5" customHeight="1" outlineLevel="5" x14ac:dyDescent="0.15">
      <c r="B10946" s="69"/>
      <c r="C10946" s="69"/>
      <c r="D10946" s="60"/>
      <c r="E10946" s="60"/>
      <c r="F10946" s="61"/>
      <c r="G10946" s="60"/>
      <c r="H10946" s="65"/>
      <c r="I10946" s="105"/>
      <c r="J10946" s="63"/>
      <c r="K10946" s="65"/>
      <c r="L10946" s="65"/>
      <c r="M10946" s="65"/>
      <c r="N10946" s="65"/>
      <c r="O10946" s="63"/>
      <c r="P10946" s="63"/>
      <c r="Q10946" s="63"/>
      <c r="R10946" s="60"/>
      <c r="S10946" s="60"/>
      <c r="T10946" s="69"/>
      <c r="U10946" s="8"/>
      <c r="X10946" s="60"/>
    </row>
    <row r="10947" spans="1:27" ht="11.25" outlineLevel="4" x14ac:dyDescent="0.2">
      <c r="A10947" s="4"/>
      <c r="B10947" s="120"/>
      <c r="C10947" s="121">
        <v>15</v>
      </c>
      <c r="D10947" s="122" t="s">
        <v>534</v>
      </c>
      <c r="E10947" s="123" t="s">
        <v>4760</v>
      </c>
      <c r="F10947" s="124" t="s">
        <v>4761</v>
      </c>
      <c r="G10947" s="122" t="s">
        <v>752</v>
      </c>
      <c r="H10947" s="125">
        <v>48.5</v>
      </c>
      <c r="I10947" s="126">
        <v>0</v>
      </c>
      <c r="J10947" s="127">
        <f>H10947*I10947</f>
        <v>0</v>
      </c>
      <c r="K10947" s="125">
        <v>2.4000000000000001E-4</v>
      </c>
      <c r="L10947" s="125">
        <f>H10947*K10947</f>
        <v>1.1640000000000001E-2</v>
      </c>
      <c r="M10947" s="125"/>
      <c r="N10947" s="125">
        <f>H10947*M10947</f>
        <v>0</v>
      </c>
      <c r="O10947" s="127">
        <v>15</v>
      </c>
      <c r="P10947" s="127">
        <f>J10947*(O10947/100)</f>
        <v>0</v>
      </c>
      <c r="Q10947" s="127">
        <f>J10947+P10947</f>
        <v>0</v>
      </c>
      <c r="R10947" s="128"/>
      <c r="S10947" s="128" t="s">
        <v>538</v>
      </c>
      <c r="T10947" s="129">
        <v>1</v>
      </c>
      <c r="U10947" s="8"/>
      <c r="V10947" s="8"/>
      <c r="W10947" s="8"/>
      <c r="X10947" s="60"/>
    </row>
    <row r="10948" spans="1:27" ht="9.75" outlineLevel="5" x14ac:dyDescent="0.2">
      <c r="A10948" s="130"/>
      <c r="B10948" s="131"/>
      <c r="C10948" s="131"/>
      <c r="D10948" s="132"/>
      <c r="E10948" s="136" t="s">
        <v>0</v>
      </c>
      <c r="F10948" s="159" t="s">
        <v>4762</v>
      </c>
      <c r="G10948" s="159"/>
      <c r="H10948" s="160"/>
      <c r="I10948" s="161"/>
      <c r="J10948" s="162"/>
      <c r="K10948" s="134"/>
      <c r="L10948" s="134"/>
      <c r="M10948" s="134"/>
      <c r="N10948" s="134"/>
      <c r="O10948" s="135"/>
      <c r="P10948" s="135"/>
      <c r="Q10948" s="135"/>
      <c r="R10948" s="132"/>
      <c r="S10948" s="132"/>
      <c r="T10948" s="131"/>
      <c r="U10948" s="6"/>
      <c r="V10948" s="8"/>
      <c r="W10948" s="8"/>
      <c r="X10948" s="133" t="str">
        <f>F10948</f>
        <v>Potrubí z trubek měděných Příplatek k cenám za potrubí vedené v kotelnách a strojovnách Ø 54/2</v>
      </c>
      <c r="Y10948" s="9"/>
      <c r="AA10948" s="11"/>
    </row>
    <row r="10949" spans="1:27" ht="7.5" customHeight="1" outlineLevel="5" x14ac:dyDescent="0.15">
      <c r="B10949" s="69"/>
      <c r="C10949" s="69"/>
      <c r="D10949" s="60"/>
      <c r="E10949" s="60"/>
      <c r="F10949" s="61"/>
      <c r="G10949" s="60"/>
      <c r="H10949" s="65"/>
      <c r="I10949" s="105"/>
      <c r="J10949" s="63"/>
      <c r="K10949" s="65"/>
      <c r="L10949" s="65"/>
      <c r="M10949" s="65"/>
      <c r="N10949" s="65"/>
      <c r="O10949" s="63"/>
      <c r="P10949" s="63"/>
      <c r="Q10949" s="63"/>
      <c r="R10949" s="60"/>
      <c r="S10949" s="60"/>
      <c r="T10949" s="69"/>
      <c r="U10949" s="8"/>
      <c r="X10949" s="60"/>
    </row>
    <row r="10950" spans="1:27" ht="11.25" outlineLevel="4" x14ac:dyDescent="0.2">
      <c r="A10950" s="4"/>
      <c r="B10950" s="120"/>
      <c r="C10950" s="121">
        <v>16</v>
      </c>
      <c r="D10950" s="122" t="s">
        <v>534</v>
      </c>
      <c r="E10950" s="123" t="s">
        <v>4763</v>
      </c>
      <c r="F10950" s="124" t="s">
        <v>4764</v>
      </c>
      <c r="G10950" s="122" t="s">
        <v>752</v>
      </c>
      <c r="H10950" s="125">
        <v>52</v>
      </c>
      <c r="I10950" s="126">
        <v>0</v>
      </c>
      <c r="J10950" s="127">
        <f>H10950*I10950</f>
        <v>0</v>
      </c>
      <c r="K10950" s="125"/>
      <c r="L10950" s="125">
        <f>H10950*K10950</f>
        <v>0</v>
      </c>
      <c r="M10950" s="125"/>
      <c r="N10950" s="125">
        <f>H10950*M10950</f>
        <v>0</v>
      </c>
      <c r="O10950" s="127">
        <v>15</v>
      </c>
      <c r="P10950" s="127">
        <f>J10950*(O10950/100)</f>
        <v>0</v>
      </c>
      <c r="Q10950" s="127">
        <f>J10950+P10950</f>
        <v>0</v>
      </c>
      <c r="R10950" s="128"/>
      <c r="S10950" s="128" t="s">
        <v>538</v>
      </c>
      <c r="T10950" s="129">
        <v>1</v>
      </c>
      <c r="U10950" s="8"/>
      <c r="V10950" s="8"/>
      <c r="W10950" s="8"/>
      <c r="X10950" s="60"/>
    </row>
    <row r="10951" spans="1:27" ht="9.75" outlineLevel="5" x14ac:dyDescent="0.2">
      <c r="A10951" s="130"/>
      <c r="B10951" s="131"/>
      <c r="C10951" s="131"/>
      <c r="D10951" s="132"/>
      <c r="E10951" s="136" t="s">
        <v>0</v>
      </c>
      <c r="F10951" s="159" t="s">
        <v>4765</v>
      </c>
      <c r="G10951" s="159"/>
      <c r="H10951" s="160"/>
      <c r="I10951" s="161"/>
      <c r="J10951" s="162"/>
      <c r="K10951" s="134"/>
      <c r="L10951" s="134"/>
      <c r="M10951" s="134"/>
      <c r="N10951" s="134"/>
      <c r="O10951" s="135"/>
      <c r="P10951" s="135"/>
      <c r="Q10951" s="135"/>
      <c r="R10951" s="132"/>
      <c r="S10951" s="132"/>
      <c r="T10951" s="131"/>
      <c r="U10951" s="6"/>
      <c r="V10951" s="8"/>
      <c r="W10951" s="8"/>
      <c r="X10951" s="133" t="str">
        <f>F10951</f>
        <v>Zkoušky těsnosti potrubí z trubek měděných Ø do 35/1,5</v>
      </c>
      <c r="Y10951" s="9"/>
      <c r="AA10951" s="11"/>
    </row>
    <row r="10952" spans="1:27" ht="7.5" customHeight="1" outlineLevel="5" x14ac:dyDescent="0.15">
      <c r="B10952" s="69"/>
      <c r="C10952" s="69"/>
      <c r="D10952" s="60"/>
      <c r="E10952" s="60"/>
      <c r="F10952" s="61"/>
      <c r="G10952" s="60"/>
      <c r="H10952" s="65"/>
      <c r="I10952" s="105"/>
      <c r="J10952" s="63"/>
      <c r="K10952" s="65"/>
      <c r="L10952" s="65"/>
      <c r="M10952" s="65"/>
      <c r="N10952" s="65"/>
      <c r="O10952" s="63"/>
      <c r="P10952" s="63"/>
      <c r="Q10952" s="63"/>
      <c r="R10952" s="60"/>
      <c r="S10952" s="60"/>
      <c r="T10952" s="69"/>
      <c r="U10952" s="8"/>
      <c r="X10952" s="60"/>
    </row>
    <row r="10953" spans="1:27" ht="11.25" outlineLevel="4" x14ac:dyDescent="0.2">
      <c r="A10953" s="4"/>
      <c r="B10953" s="120"/>
      <c r="C10953" s="121">
        <v>17</v>
      </c>
      <c r="D10953" s="122" t="s">
        <v>534</v>
      </c>
      <c r="E10953" s="123" t="s">
        <v>4766</v>
      </c>
      <c r="F10953" s="124" t="s">
        <v>4767</v>
      </c>
      <c r="G10953" s="122" t="s">
        <v>752</v>
      </c>
      <c r="H10953" s="125">
        <v>48.5</v>
      </c>
      <c r="I10953" s="126">
        <v>0</v>
      </c>
      <c r="J10953" s="127">
        <f>H10953*I10953</f>
        <v>0</v>
      </c>
      <c r="K10953" s="125"/>
      <c r="L10953" s="125">
        <f>H10953*K10953</f>
        <v>0</v>
      </c>
      <c r="M10953" s="125"/>
      <c r="N10953" s="125">
        <f>H10953*M10953</f>
        <v>0</v>
      </c>
      <c r="O10953" s="127">
        <v>15</v>
      </c>
      <c r="P10953" s="127">
        <f>J10953*(O10953/100)</f>
        <v>0</v>
      </c>
      <c r="Q10953" s="127">
        <f>J10953+P10953</f>
        <v>0</v>
      </c>
      <c r="R10953" s="128"/>
      <c r="S10953" s="128" t="s">
        <v>538</v>
      </c>
      <c r="T10953" s="129">
        <v>1</v>
      </c>
      <c r="U10953" s="8"/>
      <c r="V10953" s="8"/>
      <c r="W10953" s="8"/>
      <c r="X10953" s="60"/>
    </row>
    <row r="10954" spans="1:27" ht="9.75" outlineLevel="5" x14ac:dyDescent="0.2">
      <c r="A10954" s="130"/>
      <c r="B10954" s="131"/>
      <c r="C10954" s="131"/>
      <c r="D10954" s="132"/>
      <c r="E10954" s="136" t="s">
        <v>0</v>
      </c>
      <c r="F10954" s="159" t="s">
        <v>4768</v>
      </c>
      <c r="G10954" s="159"/>
      <c r="H10954" s="160"/>
      <c r="I10954" s="161"/>
      <c r="J10954" s="162"/>
      <c r="K10954" s="134"/>
      <c r="L10954" s="134"/>
      <c r="M10954" s="134"/>
      <c r="N10954" s="134"/>
      <c r="O10954" s="135"/>
      <c r="P10954" s="135"/>
      <c r="Q10954" s="135"/>
      <c r="R10954" s="132"/>
      <c r="S10954" s="132"/>
      <c r="T10954" s="131"/>
      <c r="U10954" s="6"/>
      <c r="V10954" s="8"/>
      <c r="W10954" s="8"/>
      <c r="X10954" s="133" t="str">
        <f>F10954</f>
        <v>Zkoušky těsnosti potrubí z trubek měděných Ø přes 35/1,5 do 64/2,0</v>
      </c>
      <c r="Y10954" s="9"/>
      <c r="AA10954" s="11"/>
    </row>
    <row r="10955" spans="1:27" ht="7.5" customHeight="1" outlineLevel="5" x14ac:dyDescent="0.15">
      <c r="B10955" s="69"/>
      <c r="C10955" s="69"/>
      <c r="D10955" s="60"/>
      <c r="E10955" s="60"/>
      <c r="F10955" s="61"/>
      <c r="G10955" s="60"/>
      <c r="H10955" s="65"/>
      <c r="I10955" s="105"/>
      <c r="J10955" s="63"/>
      <c r="K10955" s="65"/>
      <c r="L10955" s="65"/>
      <c r="M10955" s="65"/>
      <c r="N10955" s="65"/>
      <c r="O10955" s="63"/>
      <c r="P10955" s="63"/>
      <c r="Q10955" s="63"/>
      <c r="R10955" s="60"/>
      <c r="S10955" s="60"/>
      <c r="T10955" s="69"/>
      <c r="U10955" s="8"/>
      <c r="X10955" s="60"/>
    </row>
    <row r="10956" spans="1:27" ht="11.25" outlineLevel="4" x14ac:dyDescent="0.2">
      <c r="A10956" s="4"/>
      <c r="B10956" s="120"/>
      <c r="C10956" s="121">
        <v>18</v>
      </c>
      <c r="D10956" s="122" t="s">
        <v>534</v>
      </c>
      <c r="E10956" s="123" t="s">
        <v>4657</v>
      </c>
      <c r="F10956" s="124" t="s">
        <v>4658</v>
      </c>
      <c r="G10956" s="122" t="s">
        <v>601</v>
      </c>
      <c r="H10956" s="125">
        <v>0.32600000000000001</v>
      </c>
      <c r="I10956" s="126">
        <v>0</v>
      </c>
      <c r="J10956" s="127">
        <f>H10956*I10956</f>
        <v>0</v>
      </c>
      <c r="K10956" s="125"/>
      <c r="L10956" s="125">
        <f>H10956*K10956</f>
        <v>0</v>
      </c>
      <c r="M10956" s="125"/>
      <c r="N10956" s="125">
        <f>H10956*M10956</f>
        <v>0</v>
      </c>
      <c r="O10956" s="127">
        <v>15</v>
      </c>
      <c r="P10956" s="127">
        <f>J10956*(O10956/100)</f>
        <v>0</v>
      </c>
      <c r="Q10956" s="127">
        <f>J10956+P10956</f>
        <v>0</v>
      </c>
      <c r="R10956" s="128"/>
      <c r="S10956" s="128" t="s">
        <v>538</v>
      </c>
      <c r="T10956" s="129">
        <v>1</v>
      </c>
      <c r="U10956" s="8"/>
      <c r="V10956" s="8"/>
      <c r="W10956" s="8"/>
      <c r="X10956" s="60"/>
    </row>
    <row r="10957" spans="1:27" ht="9.75" outlineLevel="5" x14ac:dyDescent="0.2">
      <c r="A10957" s="130"/>
      <c r="B10957" s="131"/>
      <c r="C10957" s="131"/>
      <c r="D10957" s="132"/>
      <c r="E10957" s="136" t="s">
        <v>0</v>
      </c>
      <c r="F10957" s="159" t="s">
        <v>4659</v>
      </c>
      <c r="G10957" s="159"/>
      <c r="H10957" s="160"/>
      <c r="I10957" s="161"/>
      <c r="J10957" s="162"/>
      <c r="K10957" s="134"/>
      <c r="L10957" s="134"/>
      <c r="M10957" s="134"/>
      <c r="N10957" s="134"/>
      <c r="O10957" s="135"/>
      <c r="P10957" s="135"/>
      <c r="Q10957" s="135"/>
      <c r="R10957" s="132"/>
      <c r="S10957" s="132"/>
      <c r="T10957" s="131"/>
      <c r="U10957" s="6"/>
      <c r="V10957" s="8"/>
      <c r="W10957" s="8"/>
      <c r="X10957" s="133" t="str">
        <f>F10957</f>
        <v>Přesun hmot pro rozvody potrubí stanovený z hmotnosti přesunovaného materiálu vodorovná dopravní vzdálenost do 50 m v objektech výšky do 6 m</v>
      </c>
      <c r="Y10957" s="9"/>
      <c r="AA10957" s="11"/>
    </row>
    <row r="10958" spans="1:27" ht="7.5" customHeight="1" outlineLevel="5" x14ac:dyDescent="0.15">
      <c r="B10958" s="69"/>
      <c r="C10958" s="69"/>
      <c r="D10958" s="60"/>
      <c r="E10958" s="60"/>
      <c r="F10958" s="61"/>
      <c r="G10958" s="60"/>
      <c r="H10958" s="65"/>
      <c r="I10958" s="105"/>
      <c r="J10958" s="63"/>
      <c r="K10958" s="65"/>
      <c r="L10958" s="65"/>
      <c r="M10958" s="65"/>
      <c r="N10958" s="65"/>
      <c r="O10958" s="63"/>
      <c r="P10958" s="63"/>
      <c r="Q10958" s="63"/>
      <c r="R10958" s="60"/>
      <c r="S10958" s="60"/>
      <c r="T10958" s="69"/>
      <c r="U10958" s="8"/>
      <c r="X10958" s="60"/>
    </row>
    <row r="10959" spans="1:27" ht="11.25" outlineLevel="5" x14ac:dyDescent="0.2">
      <c r="A10959" s="137"/>
      <c r="B10959" s="138"/>
      <c r="C10959" s="138"/>
      <c r="D10959" s="139"/>
      <c r="E10959" s="145" t="s">
        <v>1</v>
      </c>
      <c r="F10959" s="140" t="s">
        <v>4769</v>
      </c>
      <c r="G10959" s="139"/>
      <c r="H10959" s="141">
        <v>0.16300000000000001</v>
      </c>
      <c r="I10959" s="142"/>
      <c r="J10959" s="143"/>
      <c r="K10959" s="144"/>
      <c r="L10959" s="144"/>
      <c r="M10959" s="144"/>
      <c r="N10959" s="144"/>
      <c r="O10959" s="143"/>
      <c r="P10959" s="143"/>
      <c r="Q10959" s="143"/>
      <c r="R10959" s="139"/>
      <c r="S10959" s="139"/>
      <c r="T10959" s="138"/>
      <c r="U10959" s="6"/>
      <c r="V10959" s="8"/>
      <c r="W10959" s="8"/>
      <c r="X10959" s="60"/>
    </row>
    <row r="10960" spans="1:27" ht="11.25" outlineLevel="5" x14ac:dyDescent="0.2">
      <c r="A10960" s="137"/>
      <c r="B10960" s="138"/>
      <c r="C10960" s="138"/>
      <c r="D10960" s="139"/>
      <c r="E10960" s="145"/>
      <c r="F10960" s="140" t="s">
        <v>4770</v>
      </c>
      <c r="G10960" s="139"/>
      <c r="H10960" s="141">
        <v>0.16300000000000001</v>
      </c>
      <c r="I10960" s="142"/>
      <c r="J10960" s="143"/>
      <c r="K10960" s="144"/>
      <c r="L10960" s="144"/>
      <c r="M10960" s="144"/>
      <c r="N10960" s="144"/>
      <c r="O10960" s="143"/>
      <c r="P10960" s="143"/>
      <c r="Q10960" s="143"/>
      <c r="R10960" s="139"/>
      <c r="S10960" s="139"/>
      <c r="T10960" s="138"/>
      <c r="U10960" s="6"/>
      <c r="V10960" s="8"/>
      <c r="W10960" s="8"/>
      <c r="X10960" s="60"/>
    </row>
    <row r="10961" spans="1:27" ht="7.5" customHeight="1" outlineLevel="5" x14ac:dyDescent="0.15">
      <c r="A10961" s="8"/>
      <c r="B10961" s="69"/>
      <c r="C10961" s="69"/>
      <c r="D10961" s="60"/>
      <c r="E10961" s="60"/>
      <c r="F10961" s="104"/>
      <c r="G10961" s="60"/>
      <c r="H10961" s="65"/>
      <c r="I10961" s="105"/>
      <c r="J10961" s="63"/>
      <c r="K10961" s="65"/>
      <c r="L10961" s="65"/>
      <c r="M10961" s="65"/>
      <c r="N10961" s="65"/>
      <c r="O10961" s="63"/>
      <c r="P10961" s="63"/>
      <c r="Q10961" s="63"/>
      <c r="R10961" s="60"/>
      <c r="S10961" s="60"/>
      <c r="T10961" s="69"/>
      <c r="U10961" s="8"/>
      <c r="X10961" s="60"/>
    </row>
    <row r="10962" spans="1:27" outlineLevel="4" x14ac:dyDescent="0.15">
      <c r="B10962" s="6"/>
      <c r="C10962" s="6"/>
      <c r="D10962" s="6"/>
      <c r="E10962" s="6"/>
      <c r="F10962" s="6"/>
      <c r="G10962" s="6"/>
      <c r="H10962" s="6"/>
      <c r="I10962" s="8"/>
      <c r="J10962" s="8"/>
      <c r="K10962" s="6"/>
      <c r="L10962" s="6"/>
      <c r="M10962" s="6"/>
      <c r="N10962" s="6"/>
      <c r="O10962" s="6"/>
      <c r="P10962" s="8"/>
      <c r="Q10962" s="8"/>
      <c r="R10962" s="8"/>
      <c r="S10962" s="6"/>
      <c r="T10962" s="6"/>
      <c r="X10962" s="6"/>
    </row>
    <row r="10963" spans="1:27" ht="11.25" outlineLevel="3" x14ac:dyDescent="0.2">
      <c r="A10963" s="96" t="s">
        <v>448</v>
      </c>
      <c r="B10963" s="100">
        <v>4</v>
      </c>
      <c r="C10963" s="114"/>
      <c r="D10963" s="115" t="s">
        <v>533</v>
      </c>
      <c r="E10963" s="115"/>
      <c r="F10963" s="116" t="s">
        <v>449</v>
      </c>
      <c r="G10963" s="115"/>
      <c r="H10963" s="117"/>
      <c r="I10963" s="118"/>
      <c r="J10963" s="98">
        <f>SUBTOTAL(9,J10964:J11036)</f>
        <v>0</v>
      </c>
      <c r="K10963" s="117"/>
      <c r="L10963" s="99">
        <f>SUBTOTAL(9,L10964:L11036)</f>
        <v>0.12151999999999999</v>
      </c>
      <c r="M10963" s="117"/>
      <c r="N10963" s="99">
        <f>SUBTOTAL(9,N10964:N11036)</f>
        <v>0</v>
      </c>
      <c r="O10963" s="119"/>
      <c r="P10963" s="98">
        <f>SUBTOTAL(9,P10964:P11036)</f>
        <v>0</v>
      </c>
      <c r="Q10963" s="98">
        <f>SUBTOTAL(9,Q10964:Q11036)</f>
        <v>0</v>
      </c>
      <c r="R10963" s="115"/>
      <c r="S10963" s="115"/>
      <c r="T10963" s="100">
        <f>SUBTOTAL(9,T10964:T11036)</f>
        <v>16</v>
      </c>
      <c r="U10963" s="6"/>
      <c r="V10963" s="8"/>
      <c r="W10963" s="8"/>
      <c r="X10963" s="60"/>
    </row>
    <row r="10964" spans="1:27" ht="11.25" outlineLevel="4" x14ac:dyDescent="0.2">
      <c r="A10964" s="4"/>
      <c r="B10964" s="120"/>
      <c r="C10964" s="121">
        <v>1</v>
      </c>
      <c r="D10964" s="122" t="s">
        <v>534</v>
      </c>
      <c r="E10964" s="123" t="s">
        <v>4771</v>
      </c>
      <c r="F10964" s="124" t="s">
        <v>4772</v>
      </c>
      <c r="G10964" s="122" t="s">
        <v>724</v>
      </c>
      <c r="H10964" s="125">
        <v>12</v>
      </c>
      <c r="I10964" s="126">
        <v>0</v>
      </c>
      <c r="J10964" s="127">
        <f>H10964*I10964</f>
        <v>0</v>
      </c>
      <c r="K10964" s="125">
        <v>2.4000000000000001E-4</v>
      </c>
      <c r="L10964" s="125">
        <f>H10964*K10964</f>
        <v>2.8800000000000002E-3</v>
      </c>
      <c r="M10964" s="125"/>
      <c r="N10964" s="125">
        <f>H10964*M10964</f>
        <v>0</v>
      </c>
      <c r="O10964" s="127">
        <v>15</v>
      </c>
      <c r="P10964" s="127">
        <f>J10964*(O10964/100)</f>
        <v>0</v>
      </c>
      <c r="Q10964" s="127">
        <f>J10964+P10964</f>
        <v>0</v>
      </c>
      <c r="R10964" s="128"/>
      <c r="S10964" s="128" t="s">
        <v>538</v>
      </c>
      <c r="T10964" s="129">
        <v>1</v>
      </c>
      <c r="U10964" s="8"/>
      <c r="V10964" s="8"/>
      <c r="W10964" s="8"/>
      <c r="X10964" s="60"/>
    </row>
    <row r="10965" spans="1:27" ht="9.75" outlineLevel="5" x14ac:dyDescent="0.2">
      <c r="A10965" s="130"/>
      <c r="B10965" s="131"/>
      <c r="C10965" s="131"/>
      <c r="D10965" s="132"/>
      <c r="E10965" s="136" t="s">
        <v>0</v>
      </c>
      <c r="F10965" s="159" t="s">
        <v>4773</v>
      </c>
      <c r="G10965" s="159"/>
      <c r="H10965" s="160"/>
      <c r="I10965" s="161"/>
      <c r="J10965" s="162"/>
      <c r="K10965" s="134"/>
      <c r="L10965" s="134"/>
      <c r="M10965" s="134"/>
      <c r="N10965" s="134"/>
      <c r="O10965" s="135"/>
      <c r="P10965" s="135"/>
      <c r="Q10965" s="135"/>
      <c r="R10965" s="132"/>
      <c r="S10965" s="132"/>
      <c r="T10965" s="131"/>
      <c r="U10965" s="6"/>
      <c r="V10965" s="8"/>
      <c r="W10965" s="8"/>
      <c r="X10965" s="133" t="str">
        <f>F10965</f>
        <v>Ventily odvzdušňovací závitové automatické PN 14 do 120°C G 1/2</v>
      </c>
      <c r="Y10965" s="9"/>
      <c r="AA10965" s="11"/>
    </row>
    <row r="10966" spans="1:27" ht="7.5" customHeight="1" outlineLevel="5" x14ac:dyDescent="0.15">
      <c r="B10966" s="69"/>
      <c r="C10966" s="69"/>
      <c r="D10966" s="60"/>
      <c r="E10966" s="60"/>
      <c r="F10966" s="61"/>
      <c r="G10966" s="60"/>
      <c r="H10966" s="65"/>
      <c r="I10966" s="105"/>
      <c r="J10966" s="63"/>
      <c r="K10966" s="65"/>
      <c r="L10966" s="65"/>
      <c r="M10966" s="65"/>
      <c r="N10966" s="65"/>
      <c r="O10966" s="63"/>
      <c r="P10966" s="63"/>
      <c r="Q10966" s="63"/>
      <c r="R10966" s="60"/>
      <c r="S10966" s="60"/>
      <c r="T10966" s="69"/>
      <c r="U10966" s="8"/>
      <c r="X10966" s="60"/>
    </row>
    <row r="10967" spans="1:27" ht="11.25" outlineLevel="5" x14ac:dyDescent="0.2">
      <c r="A10967" s="137"/>
      <c r="B10967" s="138"/>
      <c r="C10967" s="138"/>
      <c r="D10967" s="139"/>
      <c r="E10967" s="145" t="s">
        <v>1</v>
      </c>
      <c r="F10967" s="140" t="s">
        <v>4774</v>
      </c>
      <c r="G10967" s="139"/>
      <c r="H10967" s="141">
        <v>6</v>
      </c>
      <c r="I10967" s="142"/>
      <c r="J10967" s="143"/>
      <c r="K10967" s="144"/>
      <c r="L10967" s="144"/>
      <c r="M10967" s="144"/>
      <c r="N10967" s="144"/>
      <c r="O10967" s="143"/>
      <c r="P10967" s="143"/>
      <c r="Q10967" s="143"/>
      <c r="R10967" s="139"/>
      <c r="S10967" s="139"/>
      <c r="T10967" s="138"/>
      <c r="U10967" s="6"/>
      <c r="V10967" s="8"/>
      <c r="W10967" s="8"/>
      <c r="X10967" s="60"/>
    </row>
    <row r="10968" spans="1:27" ht="11.25" outlineLevel="5" x14ac:dyDescent="0.2">
      <c r="A10968" s="137"/>
      <c r="B10968" s="138"/>
      <c r="C10968" s="138"/>
      <c r="D10968" s="139"/>
      <c r="E10968" s="145"/>
      <c r="F10968" s="140" t="s">
        <v>4775</v>
      </c>
      <c r="G10968" s="139"/>
      <c r="H10968" s="141">
        <v>6</v>
      </c>
      <c r="I10968" s="142"/>
      <c r="J10968" s="143"/>
      <c r="K10968" s="144"/>
      <c r="L10968" s="144"/>
      <c r="M10968" s="144"/>
      <c r="N10968" s="144"/>
      <c r="O10968" s="143"/>
      <c r="P10968" s="143"/>
      <c r="Q10968" s="143"/>
      <c r="R10968" s="139"/>
      <c r="S10968" s="139"/>
      <c r="T10968" s="138"/>
      <c r="U10968" s="6"/>
      <c r="V10968" s="8"/>
      <c r="W10968" s="8"/>
      <c r="X10968" s="60"/>
    </row>
    <row r="10969" spans="1:27" ht="7.5" customHeight="1" outlineLevel="5" x14ac:dyDescent="0.15">
      <c r="A10969" s="8"/>
      <c r="B10969" s="69"/>
      <c r="C10969" s="69"/>
      <c r="D10969" s="60"/>
      <c r="E10969" s="60"/>
      <c r="F10969" s="104"/>
      <c r="G10969" s="60"/>
      <c r="H10969" s="65"/>
      <c r="I10969" s="105"/>
      <c r="J10969" s="63"/>
      <c r="K10969" s="65"/>
      <c r="L10969" s="65"/>
      <c r="M10969" s="65"/>
      <c r="N10969" s="65"/>
      <c r="O10969" s="63"/>
      <c r="P10969" s="63"/>
      <c r="Q10969" s="63"/>
      <c r="R10969" s="60"/>
      <c r="S10969" s="60"/>
      <c r="T10969" s="69"/>
      <c r="U10969" s="8"/>
      <c r="X10969" s="60"/>
    </row>
    <row r="10970" spans="1:27" ht="11.25" outlineLevel="4" x14ac:dyDescent="0.2">
      <c r="A10970" s="4"/>
      <c r="B10970" s="120"/>
      <c r="C10970" s="121">
        <v>2</v>
      </c>
      <c r="D10970" s="122" t="s">
        <v>534</v>
      </c>
      <c r="E10970" s="123" t="s">
        <v>4776</v>
      </c>
      <c r="F10970" s="124" t="s">
        <v>4777</v>
      </c>
      <c r="G10970" s="122" t="s">
        <v>724</v>
      </c>
      <c r="H10970" s="125">
        <v>14</v>
      </c>
      <c r="I10970" s="126">
        <v>0</v>
      </c>
      <c r="J10970" s="127">
        <f>H10970*I10970</f>
        <v>0</v>
      </c>
      <c r="K10970" s="125">
        <v>8.4000000000000003E-4</v>
      </c>
      <c r="L10970" s="125">
        <f>H10970*K10970</f>
        <v>1.176E-2</v>
      </c>
      <c r="M10970" s="125"/>
      <c r="N10970" s="125">
        <f>H10970*M10970</f>
        <v>0</v>
      </c>
      <c r="O10970" s="127">
        <v>15</v>
      </c>
      <c r="P10970" s="127">
        <f>J10970*(O10970/100)</f>
        <v>0</v>
      </c>
      <c r="Q10970" s="127">
        <f>J10970+P10970</f>
        <v>0</v>
      </c>
      <c r="R10970" s="128"/>
      <c r="S10970" s="128" t="s">
        <v>538</v>
      </c>
      <c r="T10970" s="129">
        <v>1</v>
      </c>
      <c r="U10970" s="8"/>
      <c r="V10970" s="8"/>
      <c r="W10970" s="8"/>
      <c r="X10970" s="60"/>
    </row>
    <row r="10971" spans="1:27" ht="9.75" outlineLevel="5" x14ac:dyDescent="0.2">
      <c r="A10971" s="130"/>
      <c r="B10971" s="131"/>
      <c r="C10971" s="131"/>
      <c r="D10971" s="132"/>
      <c r="E10971" s="136" t="s">
        <v>0</v>
      </c>
      <c r="F10971" s="159" t="s">
        <v>4778</v>
      </c>
      <c r="G10971" s="159"/>
      <c r="H10971" s="160"/>
      <c r="I10971" s="161"/>
      <c r="J10971" s="162"/>
      <c r="K10971" s="134"/>
      <c r="L10971" s="134"/>
      <c r="M10971" s="134"/>
      <c r="N10971" s="134"/>
      <c r="O10971" s="135"/>
      <c r="P10971" s="135"/>
      <c r="Q10971" s="135"/>
      <c r="R10971" s="132"/>
      <c r="S10971" s="132"/>
      <c r="T10971" s="131"/>
      <c r="U10971" s="6"/>
      <c r="V10971" s="8"/>
      <c r="W10971" s="8"/>
      <c r="X10971" s="133" t="str">
        <f>F10971</f>
        <v>Ventily zpětné závitové PN 16 do 110°C přímé G 5/4</v>
      </c>
      <c r="Y10971" s="9"/>
      <c r="AA10971" s="11"/>
    </row>
    <row r="10972" spans="1:27" ht="7.5" customHeight="1" outlineLevel="5" x14ac:dyDescent="0.15">
      <c r="B10972" s="69"/>
      <c r="C10972" s="69"/>
      <c r="D10972" s="60"/>
      <c r="E10972" s="60"/>
      <c r="F10972" s="61"/>
      <c r="G10972" s="60"/>
      <c r="H10972" s="65"/>
      <c r="I10972" s="105"/>
      <c r="J10972" s="63"/>
      <c r="K10972" s="65"/>
      <c r="L10972" s="65"/>
      <c r="M10972" s="65"/>
      <c r="N10972" s="65"/>
      <c r="O10972" s="63"/>
      <c r="P10972" s="63"/>
      <c r="Q10972" s="63"/>
      <c r="R10972" s="60"/>
      <c r="S10972" s="60"/>
      <c r="T10972" s="69"/>
      <c r="U10972" s="8"/>
      <c r="X10972" s="60"/>
    </row>
    <row r="10973" spans="1:27" ht="11.25" outlineLevel="5" x14ac:dyDescent="0.2">
      <c r="A10973" s="137"/>
      <c r="B10973" s="138"/>
      <c r="C10973" s="138"/>
      <c r="D10973" s="139"/>
      <c r="E10973" s="145" t="s">
        <v>1</v>
      </c>
      <c r="F10973" s="140" t="s">
        <v>4779</v>
      </c>
      <c r="G10973" s="139"/>
      <c r="H10973" s="141">
        <v>7</v>
      </c>
      <c r="I10973" s="142"/>
      <c r="J10973" s="143"/>
      <c r="K10973" s="144"/>
      <c r="L10973" s="144"/>
      <c r="M10973" s="144"/>
      <c r="N10973" s="144"/>
      <c r="O10973" s="143"/>
      <c r="P10973" s="143"/>
      <c r="Q10973" s="143"/>
      <c r="R10973" s="139"/>
      <c r="S10973" s="139"/>
      <c r="T10973" s="138"/>
      <c r="U10973" s="6"/>
      <c r="V10973" s="8"/>
      <c r="W10973" s="8"/>
      <c r="X10973" s="60"/>
    </row>
    <row r="10974" spans="1:27" ht="11.25" outlineLevel="5" x14ac:dyDescent="0.2">
      <c r="A10974" s="137"/>
      <c r="B10974" s="138"/>
      <c r="C10974" s="138"/>
      <c r="D10974" s="139"/>
      <c r="E10974" s="145"/>
      <c r="F10974" s="140" t="s">
        <v>4780</v>
      </c>
      <c r="G10974" s="139"/>
      <c r="H10974" s="141">
        <v>7</v>
      </c>
      <c r="I10974" s="142"/>
      <c r="J10974" s="143"/>
      <c r="K10974" s="144"/>
      <c r="L10974" s="144"/>
      <c r="M10974" s="144"/>
      <c r="N10974" s="144"/>
      <c r="O10974" s="143"/>
      <c r="P10974" s="143"/>
      <c r="Q10974" s="143"/>
      <c r="R10974" s="139"/>
      <c r="S10974" s="139"/>
      <c r="T10974" s="138"/>
      <c r="U10974" s="6"/>
      <c r="V10974" s="8"/>
      <c r="W10974" s="8"/>
      <c r="X10974" s="60"/>
    </row>
    <row r="10975" spans="1:27" ht="7.5" customHeight="1" outlineLevel="5" x14ac:dyDescent="0.15">
      <c r="A10975" s="8"/>
      <c r="B10975" s="69"/>
      <c r="C10975" s="69"/>
      <c r="D10975" s="60"/>
      <c r="E10975" s="60"/>
      <c r="F10975" s="104"/>
      <c r="G10975" s="60"/>
      <c r="H10975" s="65"/>
      <c r="I10975" s="105"/>
      <c r="J10975" s="63"/>
      <c r="K10975" s="65"/>
      <c r="L10975" s="65"/>
      <c r="M10975" s="65"/>
      <c r="N10975" s="65"/>
      <c r="O10975" s="63"/>
      <c r="P10975" s="63"/>
      <c r="Q10975" s="63"/>
      <c r="R10975" s="60"/>
      <c r="S10975" s="60"/>
      <c r="T10975" s="69"/>
      <c r="U10975" s="8"/>
      <c r="X10975" s="60"/>
    </row>
    <row r="10976" spans="1:27" ht="11.25" outlineLevel="4" x14ac:dyDescent="0.2">
      <c r="A10976" s="4"/>
      <c r="B10976" s="120"/>
      <c r="C10976" s="121">
        <v>3</v>
      </c>
      <c r="D10976" s="122" t="s">
        <v>534</v>
      </c>
      <c r="E10976" s="123" t="s">
        <v>4781</v>
      </c>
      <c r="F10976" s="124" t="s">
        <v>4782</v>
      </c>
      <c r="G10976" s="122" t="s">
        <v>724</v>
      </c>
      <c r="H10976" s="125">
        <v>8</v>
      </c>
      <c r="I10976" s="126">
        <v>0</v>
      </c>
      <c r="J10976" s="127">
        <f>H10976*I10976</f>
        <v>0</v>
      </c>
      <c r="K10976" s="125">
        <v>7.2999999999999996E-4</v>
      </c>
      <c r="L10976" s="125">
        <f>H10976*K10976</f>
        <v>5.8399999999999997E-3</v>
      </c>
      <c r="M10976" s="125"/>
      <c r="N10976" s="125">
        <f>H10976*M10976</f>
        <v>0</v>
      </c>
      <c r="O10976" s="127">
        <v>15</v>
      </c>
      <c r="P10976" s="127">
        <f>J10976*(O10976/100)</f>
        <v>0</v>
      </c>
      <c r="Q10976" s="127">
        <f>J10976+P10976</f>
        <v>0</v>
      </c>
      <c r="R10976" s="128"/>
      <c r="S10976" s="128" t="s">
        <v>538</v>
      </c>
      <c r="T10976" s="129">
        <v>1</v>
      </c>
      <c r="U10976" s="8"/>
      <c r="V10976" s="8"/>
      <c r="W10976" s="8"/>
      <c r="X10976" s="60"/>
    </row>
    <row r="10977" spans="1:27" ht="9.75" outlineLevel="5" x14ac:dyDescent="0.2">
      <c r="A10977" s="130"/>
      <c r="B10977" s="131"/>
      <c r="C10977" s="131"/>
      <c r="D10977" s="132"/>
      <c r="E10977" s="136" t="s">
        <v>0</v>
      </c>
      <c r="F10977" s="159" t="s">
        <v>4783</v>
      </c>
      <c r="G10977" s="159"/>
      <c r="H10977" s="160"/>
      <c r="I10977" s="161"/>
      <c r="J10977" s="162"/>
      <c r="K10977" s="134"/>
      <c r="L10977" s="134"/>
      <c r="M10977" s="134"/>
      <c r="N10977" s="134"/>
      <c r="O10977" s="135"/>
      <c r="P10977" s="135"/>
      <c r="Q10977" s="135"/>
      <c r="R10977" s="132"/>
      <c r="S10977" s="132"/>
      <c r="T10977" s="131"/>
      <c r="U10977" s="6"/>
      <c r="V10977" s="8"/>
      <c r="W10977" s="8"/>
      <c r="X10977" s="133" t="str">
        <f>F10977</f>
        <v>Ventily pojistné závitové a čepové rohové provozní tlak od 2,5 do 6 bar G 1</v>
      </c>
      <c r="Y10977" s="9"/>
      <c r="AA10977" s="11"/>
    </row>
    <row r="10978" spans="1:27" ht="7.5" customHeight="1" outlineLevel="5" x14ac:dyDescent="0.15">
      <c r="B10978" s="69"/>
      <c r="C10978" s="69"/>
      <c r="D10978" s="60"/>
      <c r="E10978" s="60"/>
      <c r="F10978" s="61"/>
      <c r="G10978" s="60"/>
      <c r="H10978" s="65"/>
      <c r="I10978" s="105"/>
      <c r="J10978" s="63"/>
      <c r="K10978" s="65"/>
      <c r="L10978" s="65"/>
      <c r="M10978" s="65"/>
      <c r="N10978" s="65"/>
      <c r="O10978" s="63"/>
      <c r="P10978" s="63"/>
      <c r="Q10978" s="63"/>
      <c r="R10978" s="60"/>
      <c r="S10978" s="60"/>
      <c r="T10978" s="69"/>
      <c r="U10978" s="8"/>
      <c r="X10978" s="60"/>
    </row>
    <row r="10979" spans="1:27" ht="11.25" outlineLevel="5" x14ac:dyDescent="0.2">
      <c r="A10979" s="137"/>
      <c r="B10979" s="138"/>
      <c r="C10979" s="138"/>
      <c r="D10979" s="139"/>
      <c r="E10979" s="145" t="s">
        <v>1</v>
      </c>
      <c r="F10979" s="140" t="s">
        <v>4641</v>
      </c>
      <c r="G10979" s="139"/>
      <c r="H10979" s="141">
        <v>4</v>
      </c>
      <c r="I10979" s="142"/>
      <c r="J10979" s="143"/>
      <c r="K10979" s="144"/>
      <c r="L10979" s="144"/>
      <c r="M10979" s="144"/>
      <c r="N10979" s="144"/>
      <c r="O10979" s="143"/>
      <c r="P10979" s="143"/>
      <c r="Q10979" s="143"/>
      <c r="R10979" s="139"/>
      <c r="S10979" s="139"/>
      <c r="T10979" s="138"/>
      <c r="U10979" s="6"/>
      <c r="V10979" s="8"/>
      <c r="W10979" s="8"/>
      <c r="X10979" s="60"/>
    </row>
    <row r="10980" spans="1:27" ht="11.25" outlineLevel="5" x14ac:dyDescent="0.2">
      <c r="A10980" s="137"/>
      <c r="B10980" s="138"/>
      <c r="C10980" s="138"/>
      <c r="D10980" s="139"/>
      <c r="E10980" s="145"/>
      <c r="F10980" s="140" t="s">
        <v>4642</v>
      </c>
      <c r="G10980" s="139"/>
      <c r="H10980" s="141">
        <v>4</v>
      </c>
      <c r="I10980" s="142"/>
      <c r="J10980" s="143"/>
      <c r="K10980" s="144"/>
      <c r="L10980" s="144"/>
      <c r="M10980" s="144"/>
      <c r="N10980" s="144"/>
      <c r="O10980" s="143"/>
      <c r="P10980" s="143"/>
      <c r="Q10980" s="143"/>
      <c r="R10980" s="139"/>
      <c r="S10980" s="139"/>
      <c r="T10980" s="138"/>
      <c r="U10980" s="6"/>
      <c r="V10980" s="8"/>
      <c r="W10980" s="8"/>
      <c r="X10980" s="60"/>
    </row>
    <row r="10981" spans="1:27" ht="7.5" customHeight="1" outlineLevel="5" x14ac:dyDescent="0.15">
      <c r="A10981" s="8"/>
      <c r="B10981" s="69"/>
      <c r="C10981" s="69"/>
      <c r="D10981" s="60"/>
      <c r="E10981" s="60"/>
      <c r="F10981" s="104"/>
      <c r="G10981" s="60"/>
      <c r="H10981" s="65"/>
      <c r="I10981" s="105"/>
      <c r="J10981" s="63"/>
      <c r="K10981" s="65"/>
      <c r="L10981" s="65"/>
      <c r="M10981" s="65"/>
      <c r="N10981" s="65"/>
      <c r="O10981" s="63"/>
      <c r="P10981" s="63"/>
      <c r="Q10981" s="63"/>
      <c r="R10981" s="60"/>
      <c r="S10981" s="60"/>
      <c r="T10981" s="69"/>
      <c r="U10981" s="8"/>
      <c r="X10981" s="60"/>
    </row>
    <row r="10982" spans="1:27" ht="11.25" outlineLevel="4" x14ac:dyDescent="0.2">
      <c r="A10982" s="4"/>
      <c r="B10982" s="120"/>
      <c r="C10982" s="121">
        <v>4</v>
      </c>
      <c r="D10982" s="122" t="s">
        <v>534</v>
      </c>
      <c r="E10982" s="123" t="s">
        <v>4784</v>
      </c>
      <c r="F10982" s="124" t="s">
        <v>4785</v>
      </c>
      <c r="G10982" s="122" t="s">
        <v>724</v>
      </c>
      <c r="H10982" s="125">
        <v>12</v>
      </c>
      <c r="I10982" s="126">
        <v>0</v>
      </c>
      <c r="J10982" s="127">
        <f>H10982*I10982</f>
        <v>0</v>
      </c>
      <c r="K10982" s="125">
        <v>2.2000000000000001E-4</v>
      </c>
      <c r="L10982" s="125">
        <f>H10982*K10982</f>
        <v>2.64E-3</v>
      </c>
      <c r="M10982" s="125"/>
      <c r="N10982" s="125">
        <f>H10982*M10982</f>
        <v>0</v>
      </c>
      <c r="O10982" s="127">
        <v>15</v>
      </c>
      <c r="P10982" s="127">
        <f>J10982*(O10982/100)</f>
        <v>0</v>
      </c>
      <c r="Q10982" s="127">
        <f>J10982+P10982</f>
        <v>0</v>
      </c>
      <c r="R10982" s="128"/>
      <c r="S10982" s="128" t="s">
        <v>538</v>
      </c>
      <c r="T10982" s="129">
        <v>1</v>
      </c>
      <c r="U10982" s="8"/>
      <c r="V10982" s="8"/>
      <c r="W10982" s="8"/>
      <c r="X10982" s="60"/>
    </row>
    <row r="10983" spans="1:27" ht="9.75" outlineLevel="5" x14ac:dyDescent="0.2">
      <c r="A10983" s="130"/>
      <c r="B10983" s="131"/>
      <c r="C10983" s="131"/>
      <c r="D10983" s="132"/>
      <c r="E10983" s="136" t="s">
        <v>0</v>
      </c>
      <c r="F10983" s="159" t="s">
        <v>4786</v>
      </c>
      <c r="G10983" s="159"/>
      <c r="H10983" s="160"/>
      <c r="I10983" s="161"/>
      <c r="J10983" s="162"/>
      <c r="K10983" s="134"/>
      <c r="L10983" s="134"/>
      <c r="M10983" s="134"/>
      <c r="N10983" s="134"/>
      <c r="O10983" s="135"/>
      <c r="P10983" s="135"/>
      <c r="Q10983" s="135"/>
      <c r="R10983" s="132"/>
      <c r="S10983" s="132"/>
      <c r="T10983" s="131"/>
      <c r="U10983" s="6"/>
      <c r="V10983" s="8"/>
      <c r="W10983" s="8"/>
      <c r="X10983" s="133" t="str">
        <f>F10983</f>
        <v>Ostatní armatury kohouty plnicí a vypouštěcí PN 10 do 90°C G 1/2</v>
      </c>
      <c r="Y10983" s="9"/>
      <c r="AA10983" s="11"/>
    </row>
    <row r="10984" spans="1:27" ht="7.5" customHeight="1" outlineLevel="5" x14ac:dyDescent="0.15">
      <c r="B10984" s="69"/>
      <c r="C10984" s="69"/>
      <c r="D10984" s="60"/>
      <c r="E10984" s="60"/>
      <c r="F10984" s="61"/>
      <c r="G10984" s="60"/>
      <c r="H10984" s="65"/>
      <c r="I10984" s="105"/>
      <c r="J10984" s="63"/>
      <c r="K10984" s="65"/>
      <c r="L10984" s="65"/>
      <c r="M10984" s="65"/>
      <c r="N10984" s="65"/>
      <c r="O10984" s="63"/>
      <c r="P10984" s="63"/>
      <c r="Q10984" s="63"/>
      <c r="R10984" s="60"/>
      <c r="S10984" s="60"/>
      <c r="T10984" s="69"/>
      <c r="U10984" s="8"/>
      <c r="X10984" s="60"/>
    </row>
    <row r="10985" spans="1:27" ht="11.25" outlineLevel="5" x14ac:dyDescent="0.2">
      <c r="A10985" s="137"/>
      <c r="B10985" s="138"/>
      <c r="C10985" s="138"/>
      <c r="D10985" s="139"/>
      <c r="E10985" s="145" t="s">
        <v>1</v>
      </c>
      <c r="F10985" s="140" t="s">
        <v>4774</v>
      </c>
      <c r="G10985" s="139"/>
      <c r="H10985" s="141">
        <v>6</v>
      </c>
      <c r="I10985" s="142"/>
      <c r="J10985" s="143"/>
      <c r="K10985" s="144"/>
      <c r="L10985" s="144"/>
      <c r="M10985" s="144"/>
      <c r="N10985" s="144"/>
      <c r="O10985" s="143"/>
      <c r="P10985" s="143"/>
      <c r="Q10985" s="143"/>
      <c r="R10985" s="139"/>
      <c r="S10985" s="139"/>
      <c r="T10985" s="138"/>
      <c r="U10985" s="6"/>
      <c r="V10985" s="8"/>
      <c r="W10985" s="8"/>
      <c r="X10985" s="60"/>
    </row>
    <row r="10986" spans="1:27" ht="11.25" outlineLevel="5" x14ac:dyDescent="0.2">
      <c r="A10986" s="137"/>
      <c r="B10986" s="138"/>
      <c r="C10986" s="138"/>
      <c r="D10986" s="139"/>
      <c r="E10986" s="145"/>
      <c r="F10986" s="140" t="s">
        <v>4775</v>
      </c>
      <c r="G10986" s="139"/>
      <c r="H10986" s="141">
        <v>6</v>
      </c>
      <c r="I10986" s="142"/>
      <c r="J10986" s="143"/>
      <c r="K10986" s="144"/>
      <c r="L10986" s="144"/>
      <c r="M10986" s="144"/>
      <c r="N10986" s="144"/>
      <c r="O10986" s="143"/>
      <c r="P10986" s="143"/>
      <c r="Q10986" s="143"/>
      <c r="R10986" s="139"/>
      <c r="S10986" s="139"/>
      <c r="T10986" s="138"/>
      <c r="U10986" s="6"/>
      <c r="V10986" s="8"/>
      <c r="W10986" s="8"/>
      <c r="X10986" s="60"/>
    </row>
    <row r="10987" spans="1:27" ht="7.5" customHeight="1" outlineLevel="5" x14ac:dyDescent="0.15">
      <c r="A10987" s="8"/>
      <c r="B10987" s="69"/>
      <c r="C10987" s="69"/>
      <c r="D10987" s="60"/>
      <c r="E10987" s="60"/>
      <c r="F10987" s="104"/>
      <c r="G10987" s="60"/>
      <c r="H10987" s="65"/>
      <c r="I10987" s="105"/>
      <c r="J10987" s="63"/>
      <c r="K10987" s="65"/>
      <c r="L10987" s="65"/>
      <c r="M10987" s="65"/>
      <c r="N10987" s="65"/>
      <c r="O10987" s="63"/>
      <c r="P10987" s="63"/>
      <c r="Q10987" s="63"/>
      <c r="R10987" s="60"/>
      <c r="S10987" s="60"/>
      <c r="T10987" s="69"/>
      <c r="U10987" s="8"/>
      <c r="X10987" s="60"/>
    </row>
    <row r="10988" spans="1:27" ht="11.25" outlineLevel="4" x14ac:dyDescent="0.2">
      <c r="A10988" s="4"/>
      <c r="B10988" s="120"/>
      <c r="C10988" s="121">
        <v>5</v>
      </c>
      <c r="D10988" s="122" t="s">
        <v>4557</v>
      </c>
      <c r="E10988" s="123" t="s">
        <v>4787</v>
      </c>
      <c r="F10988" s="124" t="s">
        <v>4788</v>
      </c>
      <c r="G10988" s="122" t="s">
        <v>724</v>
      </c>
      <c r="H10988" s="125">
        <v>12</v>
      </c>
      <c r="I10988" s="126">
        <v>0</v>
      </c>
      <c r="J10988" s="127">
        <f>H10988*I10988</f>
        <v>0</v>
      </c>
      <c r="K10988" s="125"/>
      <c r="L10988" s="125">
        <f>H10988*K10988</f>
        <v>0</v>
      </c>
      <c r="M10988" s="125"/>
      <c r="N10988" s="125">
        <f>H10988*M10988</f>
        <v>0</v>
      </c>
      <c r="O10988" s="127">
        <v>15</v>
      </c>
      <c r="P10988" s="127">
        <f>J10988*(O10988/100)</f>
        <v>0</v>
      </c>
      <c r="Q10988" s="127">
        <f>J10988+P10988</f>
        <v>0</v>
      </c>
      <c r="R10988" s="128"/>
      <c r="S10988" s="128" t="s">
        <v>776</v>
      </c>
      <c r="T10988" s="129">
        <v>1</v>
      </c>
      <c r="U10988" s="8"/>
      <c r="V10988" s="8"/>
      <c r="W10988" s="8"/>
      <c r="X10988" s="60"/>
    </row>
    <row r="10989" spans="1:27" ht="9.75" outlineLevel="5" x14ac:dyDescent="0.2">
      <c r="A10989" s="130"/>
      <c r="B10989" s="131"/>
      <c r="C10989" s="131"/>
      <c r="D10989" s="132"/>
      <c r="E10989" s="136" t="s">
        <v>0</v>
      </c>
      <c r="F10989" s="159" t="s">
        <v>763</v>
      </c>
      <c r="G10989" s="159"/>
      <c r="H10989" s="160"/>
      <c r="I10989" s="161"/>
      <c r="J10989" s="162"/>
      <c r="K10989" s="134"/>
      <c r="L10989" s="134"/>
      <c r="M10989" s="134"/>
      <c r="N10989" s="134"/>
      <c r="O10989" s="135"/>
      <c r="P10989" s="135"/>
      <c r="Q10989" s="135"/>
      <c r="R10989" s="132"/>
      <c r="S10989" s="132"/>
      <c r="T10989" s="131"/>
      <c r="U10989" s="6"/>
      <c r="V10989" s="8"/>
      <c r="W10989" s="8"/>
      <c r="X10989" s="133" t="str">
        <f>F10989</f>
        <v>---</v>
      </c>
      <c r="Y10989" s="9"/>
      <c r="AA10989" s="11"/>
    </row>
    <row r="10990" spans="1:27" ht="7.5" customHeight="1" outlineLevel="5" x14ac:dyDescent="0.15">
      <c r="B10990" s="69"/>
      <c r="C10990" s="69"/>
      <c r="D10990" s="60"/>
      <c r="E10990" s="60"/>
      <c r="F10990" s="61"/>
      <c r="G10990" s="60"/>
      <c r="H10990" s="65"/>
      <c r="I10990" s="105"/>
      <c r="J10990" s="63"/>
      <c r="K10990" s="65"/>
      <c r="L10990" s="65"/>
      <c r="M10990" s="65"/>
      <c r="N10990" s="65"/>
      <c r="O10990" s="63"/>
      <c r="P10990" s="63"/>
      <c r="Q10990" s="63"/>
      <c r="R10990" s="60"/>
      <c r="S10990" s="60"/>
      <c r="T10990" s="69"/>
      <c r="U10990" s="8"/>
      <c r="X10990" s="60"/>
    </row>
    <row r="10991" spans="1:27" ht="11.25" outlineLevel="4" x14ac:dyDescent="0.2">
      <c r="A10991" s="4"/>
      <c r="B10991" s="120"/>
      <c r="C10991" s="121">
        <v>6</v>
      </c>
      <c r="D10991" s="122" t="s">
        <v>4557</v>
      </c>
      <c r="E10991" s="123" t="s">
        <v>4789</v>
      </c>
      <c r="F10991" s="124" t="s">
        <v>4790</v>
      </c>
      <c r="G10991" s="122" t="s">
        <v>724</v>
      </c>
      <c r="H10991" s="125">
        <v>34</v>
      </c>
      <c r="I10991" s="126">
        <v>0</v>
      </c>
      <c r="J10991" s="127">
        <f>H10991*I10991</f>
        <v>0</v>
      </c>
      <c r="K10991" s="125"/>
      <c r="L10991" s="125">
        <f>H10991*K10991</f>
        <v>0</v>
      </c>
      <c r="M10991" s="125"/>
      <c r="N10991" s="125">
        <f>H10991*M10991</f>
        <v>0</v>
      </c>
      <c r="O10991" s="127">
        <v>15</v>
      </c>
      <c r="P10991" s="127">
        <f>J10991*(O10991/100)</f>
        <v>0</v>
      </c>
      <c r="Q10991" s="127">
        <f>J10991+P10991</f>
        <v>0</v>
      </c>
      <c r="R10991" s="128"/>
      <c r="S10991" s="128" t="s">
        <v>776</v>
      </c>
      <c r="T10991" s="129">
        <v>1</v>
      </c>
      <c r="U10991" s="8"/>
      <c r="V10991" s="8"/>
      <c r="W10991" s="8"/>
      <c r="X10991" s="60"/>
    </row>
    <row r="10992" spans="1:27" ht="9.75" outlineLevel="5" x14ac:dyDescent="0.2">
      <c r="A10992" s="130"/>
      <c r="B10992" s="131"/>
      <c r="C10992" s="131"/>
      <c r="D10992" s="132"/>
      <c r="E10992" s="136" t="s">
        <v>0</v>
      </c>
      <c r="F10992" s="159" t="s">
        <v>763</v>
      </c>
      <c r="G10992" s="159"/>
      <c r="H10992" s="160"/>
      <c r="I10992" s="161"/>
      <c r="J10992" s="162"/>
      <c r="K10992" s="134"/>
      <c r="L10992" s="134"/>
      <c r="M10992" s="134"/>
      <c r="N10992" s="134"/>
      <c r="O10992" s="135"/>
      <c r="P10992" s="135"/>
      <c r="Q10992" s="135"/>
      <c r="R10992" s="132"/>
      <c r="S10992" s="132"/>
      <c r="T10992" s="131"/>
      <c r="U10992" s="6"/>
      <c r="V10992" s="8"/>
      <c r="W10992" s="8"/>
      <c r="X10992" s="133" t="str">
        <f>F10992</f>
        <v>---</v>
      </c>
      <c r="Y10992" s="9"/>
      <c r="AA10992" s="11"/>
    </row>
    <row r="10993" spans="1:27" ht="7.5" customHeight="1" outlineLevel="5" x14ac:dyDescent="0.15">
      <c r="B10993" s="69"/>
      <c r="C10993" s="69"/>
      <c r="D10993" s="60"/>
      <c r="E10993" s="60"/>
      <c r="F10993" s="61"/>
      <c r="G10993" s="60"/>
      <c r="H10993" s="65"/>
      <c r="I10993" s="105"/>
      <c r="J10993" s="63"/>
      <c r="K10993" s="65"/>
      <c r="L10993" s="65"/>
      <c r="M10993" s="65"/>
      <c r="N10993" s="65"/>
      <c r="O10993" s="63"/>
      <c r="P10993" s="63"/>
      <c r="Q10993" s="63"/>
      <c r="R10993" s="60"/>
      <c r="S10993" s="60"/>
      <c r="T10993" s="69"/>
      <c r="U10993" s="8"/>
      <c r="X10993" s="60"/>
    </row>
    <row r="10994" spans="1:27" ht="11.25" outlineLevel="4" x14ac:dyDescent="0.2">
      <c r="A10994" s="4"/>
      <c r="B10994" s="120"/>
      <c r="C10994" s="121">
        <v>7</v>
      </c>
      <c r="D10994" s="122" t="s">
        <v>4557</v>
      </c>
      <c r="E10994" s="123" t="s">
        <v>4791</v>
      </c>
      <c r="F10994" s="124" t="s">
        <v>4792</v>
      </c>
      <c r="G10994" s="122" t="s">
        <v>4647</v>
      </c>
      <c r="H10994" s="125">
        <v>2</v>
      </c>
      <c r="I10994" s="126">
        <v>0</v>
      </c>
      <c r="J10994" s="127">
        <f>H10994*I10994</f>
        <v>0</v>
      </c>
      <c r="K10994" s="125"/>
      <c r="L10994" s="125">
        <f>H10994*K10994</f>
        <v>0</v>
      </c>
      <c r="M10994" s="125"/>
      <c r="N10994" s="125">
        <f>H10994*M10994</f>
        <v>0</v>
      </c>
      <c r="O10994" s="127">
        <v>15</v>
      </c>
      <c r="P10994" s="127">
        <f>J10994*(O10994/100)</f>
        <v>0</v>
      </c>
      <c r="Q10994" s="127">
        <f>J10994+P10994</f>
        <v>0</v>
      </c>
      <c r="R10994" s="128"/>
      <c r="S10994" s="128" t="s">
        <v>776</v>
      </c>
      <c r="T10994" s="129">
        <v>1</v>
      </c>
      <c r="U10994" s="8"/>
      <c r="V10994" s="8"/>
      <c r="W10994" s="8"/>
      <c r="X10994" s="60"/>
    </row>
    <row r="10995" spans="1:27" ht="9.75" outlineLevel="5" x14ac:dyDescent="0.2">
      <c r="A10995" s="130"/>
      <c r="B10995" s="131"/>
      <c r="C10995" s="131"/>
      <c r="D10995" s="132"/>
      <c r="E10995" s="136" t="s">
        <v>0</v>
      </c>
      <c r="F10995" s="159" t="s">
        <v>763</v>
      </c>
      <c r="G10995" s="159"/>
      <c r="H10995" s="160"/>
      <c r="I10995" s="161"/>
      <c r="J10995" s="162"/>
      <c r="K10995" s="134"/>
      <c r="L10995" s="134"/>
      <c r="M10995" s="134"/>
      <c r="N10995" s="134"/>
      <c r="O10995" s="135"/>
      <c r="P10995" s="135"/>
      <c r="Q10995" s="135"/>
      <c r="R10995" s="132"/>
      <c r="S10995" s="132"/>
      <c r="T10995" s="131"/>
      <c r="U10995" s="6"/>
      <c r="V10995" s="8"/>
      <c r="W10995" s="8"/>
      <c r="X10995" s="133" t="str">
        <f>F10995</f>
        <v>---</v>
      </c>
      <c r="Y10995" s="9"/>
      <c r="AA10995" s="11"/>
    </row>
    <row r="10996" spans="1:27" ht="7.5" customHeight="1" outlineLevel="5" x14ac:dyDescent="0.15">
      <c r="B10996" s="69"/>
      <c r="C10996" s="69"/>
      <c r="D10996" s="60"/>
      <c r="E10996" s="60"/>
      <c r="F10996" s="61"/>
      <c r="G10996" s="60"/>
      <c r="H10996" s="65"/>
      <c r="I10996" s="105"/>
      <c r="J10996" s="63"/>
      <c r="K10996" s="65"/>
      <c r="L10996" s="65"/>
      <c r="M10996" s="65"/>
      <c r="N10996" s="65"/>
      <c r="O10996" s="63"/>
      <c r="P10996" s="63"/>
      <c r="Q10996" s="63"/>
      <c r="R10996" s="60"/>
      <c r="S10996" s="60"/>
      <c r="T10996" s="69"/>
      <c r="U10996" s="8"/>
      <c r="X10996" s="60"/>
    </row>
    <row r="10997" spans="1:27" ht="11.25" outlineLevel="4" x14ac:dyDescent="0.2">
      <c r="A10997" s="4"/>
      <c r="B10997" s="120"/>
      <c r="C10997" s="121">
        <v>8</v>
      </c>
      <c r="D10997" s="122" t="s">
        <v>4557</v>
      </c>
      <c r="E10997" s="123" t="s">
        <v>4793</v>
      </c>
      <c r="F10997" s="124" t="s">
        <v>4794</v>
      </c>
      <c r="G10997" s="122" t="s">
        <v>724</v>
      </c>
      <c r="H10997" s="125">
        <v>2</v>
      </c>
      <c r="I10997" s="126">
        <v>0</v>
      </c>
      <c r="J10997" s="127">
        <f>H10997*I10997</f>
        <v>0</v>
      </c>
      <c r="K10997" s="125"/>
      <c r="L10997" s="125">
        <f>H10997*K10997</f>
        <v>0</v>
      </c>
      <c r="M10997" s="125"/>
      <c r="N10997" s="125">
        <f>H10997*M10997</f>
        <v>0</v>
      </c>
      <c r="O10997" s="127">
        <v>15</v>
      </c>
      <c r="P10997" s="127">
        <f>J10997*(O10997/100)</f>
        <v>0</v>
      </c>
      <c r="Q10997" s="127">
        <f>J10997+P10997</f>
        <v>0</v>
      </c>
      <c r="R10997" s="128"/>
      <c r="S10997" s="128" t="s">
        <v>776</v>
      </c>
      <c r="T10997" s="129">
        <v>1</v>
      </c>
      <c r="U10997" s="8"/>
      <c r="V10997" s="8"/>
      <c r="W10997" s="8"/>
      <c r="X10997" s="60"/>
    </row>
    <row r="10998" spans="1:27" ht="9.75" outlineLevel="5" x14ac:dyDescent="0.2">
      <c r="A10998" s="130"/>
      <c r="B10998" s="131"/>
      <c r="C10998" s="131"/>
      <c r="D10998" s="132"/>
      <c r="E10998" s="136" t="s">
        <v>0</v>
      </c>
      <c r="F10998" s="159" t="s">
        <v>763</v>
      </c>
      <c r="G10998" s="159"/>
      <c r="H10998" s="160"/>
      <c r="I10998" s="161"/>
      <c r="J10998" s="162"/>
      <c r="K10998" s="134"/>
      <c r="L10998" s="134"/>
      <c r="M10998" s="134"/>
      <c r="N10998" s="134"/>
      <c r="O10998" s="135"/>
      <c r="P10998" s="135"/>
      <c r="Q10998" s="135"/>
      <c r="R10998" s="132"/>
      <c r="S10998" s="132"/>
      <c r="T10998" s="131"/>
      <c r="U10998" s="6"/>
      <c r="V10998" s="8"/>
      <c r="W10998" s="8"/>
      <c r="X10998" s="133" t="str">
        <f>F10998</f>
        <v>---</v>
      </c>
      <c r="Y10998" s="9"/>
      <c r="AA10998" s="11"/>
    </row>
    <row r="10999" spans="1:27" ht="7.5" customHeight="1" outlineLevel="5" x14ac:dyDescent="0.15">
      <c r="B10999" s="69"/>
      <c r="C10999" s="69"/>
      <c r="D10999" s="60"/>
      <c r="E10999" s="60"/>
      <c r="F10999" s="61"/>
      <c r="G10999" s="60"/>
      <c r="H10999" s="65"/>
      <c r="I10999" s="105"/>
      <c r="J10999" s="63"/>
      <c r="K10999" s="65"/>
      <c r="L10999" s="65"/>
      <c r="M10999" s="65"/>
      <c r="N10999" s="65"/>
      <c r="O10999" s="63"/>
      <c r="P10999" s="63"/>
      <c r="Q10999" s="63"/>
      <c r="R10999" s="60"/>
      <c r="S10999" s="60"/>
      <c r="T10999" s="69"/>
      <c r="U10999" s="8"/>
      <c r="X10999" s="60"/>
    </row>
    <row r="11000" spans="1:27" ht="11.25" outlineLevel="5" x14ac:dyDescent="0.2">
      <c r="A11000" s="137"/>
      <c r="B11000" s="138"/>
      <c r="C11000" s="138"/>
      <c r="D11000" s="139"/>
      <c r="E11000" s="145" t="s">
        <v>1</v>
      </c>
      <c r="F11000" s="140" t="s">
        <v>4617</v>
      </c>
      <c r="G11000" s="139"/>
      <c r="H11000" s="141">
        <v>1</v>
      </c>
      <c r="I11000" s="142"/>
      <c r="J11000" s="143"/>
      <c r="K11000" s="144"/>
      <c r="L11000" s="144"/>
      <c r="M11000" s="144"/>
      <c r="N11000" s="144"/>
      <c r="O11000" s="143"/>
      <c r="P11000" s="143"/>
      <c r="Q11000" s="143"/>
      <c r="R11000" s="139"/>
      <c r="S11000" s="139"/>
      <c r="T11000" s="138"/>
      <c r="U11000" s="6"/>
      <c r="V11000" s="8"/>
      <c r="W11000" s="8"/>
      <c r="X11000" s="60"/>
    </row>
    <row r="11001" spans="1:27" ht="11.25" outlineLevel="5" x14ac:dyDescent="0.2">
      <c r="A11001" s="137"/>
      <c r="B11001" s="138"/>
      <c r="C11001" s="138"/>
      <c r="D11001" s="139"/>
      <c r="E11001" s="145"/>
      <c r="F11001" s="140" t="s">
        <v>4618</v>
      </c>
      <c r="G11001" s="139"/>
      <c r="H11001" s="141">
        <v>1</v>
      </c>
      <c r="I11001" s="142"/>
      <c r="J11001" s="143"/>
      <c r="K11001" s="144"/>
      <c r="L11001" s="144"/>
      <c r="M11001" s="144"/>
      <c r="N11001" s="144"/>
      <c r="O11001" s="143"/>
      <c r="P11001" s="143"/>
      <c r="Q11001" s="143"/>
      <c r="R11001" s="139"/>
      <c r="S11001" s="139"/>
      <c r="T11001" s="138"/>
      <c r="U11001" s="6"/>
      <c r="V11001" s="8"/>
      <c r="W11001" s="8"/>
      <c r="X11001" s="60"/>
    </row>
    <row r="11002" spans="1:27" ht="7.5" customHeight="1" outlineLevel="5" x14ac:dyDescent="0.15">
      <c r="A11002" s="8"/>
      <c r="B11002" s="69"/>
      <c r="C11002" s="69"/>
      <c r="D11002" s="60"/>
      <c r="E11002" s="60"/>
      <c r="F11002" s="104"/>
      <c r="G11002" s="60"/>
      <c r="H11002" s="65"/>
      <c r="I11002" s="105"/>
      <c r="J11002" s="63"/>
      <c r="K11002" s="65"/>
      <c r="L11002" s="65"/>
      <c r="M11002" s="65"/>
      <c r="N11002" s="65"/>
      <c r="O11002" s="63"/>
      <c r="P11002" s="63"/>
      <c r="Q11002" s="63"/>
      <c r="R11002" s="60"/>
      <c r="S11002" s="60"/>
      <c r="T11002" s="69"/>
      <c r="U11002" s="8"/>
      <c r="X11002" s="60"/>
    </row>
    <row r="11003" spans="1:27" ht="11.25" outlineLevel="4" x14ac:dyDescent="0.2">
      <c r="A11003" s="4"/>
      <c r="B11003" s="120"/>
      <c r="C11003" s="121">
        <v>9</v>
      </c>
      <c r="D11003" s="122" t="s">
        <v>760</v>
      </c>
      <c r="E11003" s="123" t="s">
        <v>4795</v>
      </c>
      <c r="F11003" s="124" t="s">
        <v>4796</v>
      </c>
      <c r="G11003" s="122" t="s">
        <v>724</v>
      </c>
      <c r="H11003" s="125">
        <v>2</v>
      </c>
      <c r="I11003" s="126">
        <v>0</v>
      </c>
      <c r="J11003" s="127">
        <f>H11003*I11003</f>
        <v>0</v>
      </c>
      <c r="K11003" s="125">
        <v>5.2999999999999998E-4</v>
      </c>
      <c r="L11003" s="125">
        <f>H11003*K11003</f>
        <v>1.06E-3</v>
      </c>
      <c r="M11003" s="125"/>
      <c r="N11003" s="125">
        <f>H11003*M11003</f>
        <v>0</v>
      </c>
      <c r="O11003" s="127">
        <v>15</v>
      </c>
      <c r="P11003" s="127">
        <f>J11003*(O11003/100)</f>
        <v>0</v>
      </c>
      <c r="Q11003" s="127">
        <f>J11003+P11003</f>
        <v>0</v>
      </c>
      <c r="R11003" s="128"/>
      <c r="S11003" s="128" t="s">
        <v>538</v>
      </c>
      <c r="T11003" s="129">
        <v>1</v>
      </c>
      <c r="U11003" s="8"/>
      <c r="V11003" s="8"/>
      <c r="W11003" s="8"/>
      <c r="X11003" s="60"/>
    </row>
    <row r="11004" spans="1:27" ht="9.75" outlineLevel="5" x14ac:dyDescent="0.2">
      <c r="A11004" s="130"/>
      <c r="B11004" s="131"/>
      <c r="C11004" s="131"/>
      <c r="D11004" s="132"/>
      <c r="E11004" s="136" t="s">
        <v>0</v>
      </c>
      <c r="F11004" s="159" t="s">
        <v>763</v>
      </c>
      <c r="G11004" s="159"/>
      <c r="H11004" s="160"/>
      <c r="I11004" s="161"/>
      <c r="J11004" s="162"/>
      <c r="K11004" s="134"/>
      <c r="L11004" s="134"/>
      <c r="M11004" s="134"/>
      <c r="N11004" s="134"/>
      <c r="O11004" s="135"/>
      <c r="P11004" s="135"/>
      <c r="Q11004" s="135"/>
      <c r="R11004" s="132"/>
      <c r="S11004" s="132"/>
      <c r="T11004" s="131"/>
      <c r="U11004" s="6"/>
      <c r="V11004" s="8"/>
      <c r="W11004" s="8"/>
      <c r="X11004" s="133" t="str">
        <f>F11004</f>
        <v>---</v>
      </c>
      <c r="Y11004" s="9"/>
      <c r="AA11004" s="11"/>
    </row>
    <row r="11005" spans="1:27" ht="7.5" customHeight="1" outlineLevel="5" x14ac:dyDescent="0.15">
      <c r="B11005" s="69"/>
      <c r="C11005" s="69"/>
      <c r="D11005" s="60"/>
      <c r="E11005" s="60"/>
      <c r="F11005" s="61"/>
      <c r="G11005" s="60"/>
      <c r="H11005" s="65"/>
      <c r="I11005" s="105"/>
      <c r="J11005" s="63"/>
      <c r="K11005" s="65"/>
      <c r="L11005" s="65"/>
      <c r="M11005" s="65"/>
      <c r="N11005" s="65"/>
      <c r="O11005" s="63"/>
      <c r="P11005" s="63"/>
      <c r="Q11005" s="63"/>
      <c r="R11005" s="60"/>
      <c r="S11005" s="60"/>
      <c r="T11005" s="69"/>
      <c r="U11005" s="8"/>
      <c r="X11005" s="60"/>
    </row>
    <row r="11006" spans="1:27" ht="11.25" outlineLevel="4" x14ac:dyDescent="0.2">
      <c r="A11006" s="4"/>
      <c r="B11006" s="120"/>
      <c r="C11006" s="121">
        <v>10</v>
      </c>
      <c r="D11006" s="122" t="s">
        <v>760</v>
      </c>
      <c r="E11006" s="123" t="s">
        <v>4797</v>
      </c>
      <c r="F11006" s="124" t="s">
        <v>4798</v>
      </c>
      <c r="G11006" s="122" t="s">
        <v>724</v>
      </c>
      <c r="H11006" s="125">
        <v>2</v>
      </c>
      <c r="I11006" s="126">
        <v>0</v>
      </c>
      <c r="J11006" s="127">
        <f>H11006*I11006</f>
        <v>0</v>
      </c>
      <c r="K11006" s="125">
        <v>1.4200000000000001E-2</v>
      </c>
      <c r="L11006" s="125">
        <f>H11006*K11006</f>
        <v>2.8400000000000002E-2</v>
      </c>
      <c r="M11006" s="125"/>
      <c r="N11006" s="125">
        <f>H11006*M11006</f>
        <v>0</v>
      </c>
      <c r="O11006" s="127">
        <v>15</v>
      </c>
      <c r="P11006" s="127">
        <f>J11006*(O11006/100)</f>
        <v>0</v>
      </c>
      <c r="Q11006" s="127">
        <f>J11006+P11006</f>
        <v>0</v>
      </c>
      <c r="R11006" s="128"/>
      <c r="S11006" s="128" t="s">
        <v>538</v>
      </c>
      <c r="T11006" s="129">
        <v>1</v>
      </c>
      <c r="U11006" s="8"/>
      <c r="V11006" s="8"/>
      <c r="W11006" s="8"/>
      <c r="X11006" s="60"/>
    </row>
    <row r="11007" spans="1:27" ht="9.75" outlineLevel="5" x14ac:dyDescent="0.2">
      <c r="A11007" s="130"/>
      <c r="B11007" s="131"/>
      <c r="C11007" s="131"/>
      <c r="D11007" s="132"/>
      <c r="E11007" s="136" t="s">
        <v>0</v>
      </c>
      <c r="F11007" s="159" t="s">
        <v>763</v>
      </c>
      <c r="G11007" s="159"/>
      <c r="H11007" s="160"/>
      <c r="I11007" s="161"/>
      <c r="J11007" s="162"/>
      <c r="K11007" s="134"/>
      <c r="L11007" s="134"/>
      <c r="M11007" s="134"/>
      <c r="N11007" s="134"/>
      <c r="O11007" s="135"/>
      <c r="P11007" s="135"/>
      <c r="Q11007" s="135"/>
      <c r="R11007" s="132"/>
      <c r="S11007" s="132"/>
      <c r="T11007" s="131"/>
      <c r="U11007" s="6"/>
      <c r="V11007" s="8"/>
      <c r="W11007" s="8"/>
      <c r="X11007" s="133" t="str">
        <f>F11007</f>
        <v>---</v>
      </c>
      <c r="Y11007" s="9"/>
      <c r="AA11007" s="11"/>
    </row>
    <row r="11008" spans="1:27" ht="7.5" customHeight="1" outlineLevel="5" x14ac:dyDescent="0.15">
      <c r="B11008" s="69"/>
      <c r="C11008" s="69"/>
      <c r="D11008" s="60"/>
      <c r="E11008" s="60"/>
      <c r="F11008" s="61"/>
      <c r="G11008" s="60"/>
      <c r="H11008" s="65"/>
      <c r="I11008" s="105"/>
      <c r="J11008" s="63"/>
      <c r="K11008" s="65"/>
      <c r="L11008" s="65"/>
      <c r="M11008" s="65"/>
      <c r="N11008" s="65"/>
      <c r="O11008" s="63"/>
      <c r="P11008" s="63"/>
      <c r="Q11008" s="63"/>
      <c r="R11008" s="60"/>
      <c r="S11008" s="60"/>
      <c r="T11008" s="69"/>
      <c r="U11008" s="8"/>
      <c r="X11008" s="60"/>
    </row>
    <row r="11009" spans="1:27" ht="22.5" outlineLevel="4" x14ac:dyDescent="0.2">
      <c r="A11009" s="4"/>
      <c r="B11009" s="120"/>
      <c r="C11009" s="121">
        <v>11</v>
      </c>
      <c r="D11009" s="122" t="s">
        <v>760</v>
      </c>
      <c r="E11009" s="123" t="s">
        <v>4799</v>
      </c>
      <c r="F11009" s="124" t="s">
        <v>4800</v>
      </c>
      <c r="G11009" s="122" t="s">
        <v>724</v>
      </c>
      <c r="H11009" s="125">
        <v>2</v>
      </c>
      <c r="I11009" s="126">
        <v>0</v>
      </c>
      <c r="J11009" s="127">
        <f>H11009*I11009</f>
        <v>0</v>
      </c>
      <c r="K11009" s="125">
        <v>1.2999999999999999E-2</v>
      </c>
      <c r="L11009" s="125">
        <f>H11009*K11009</f>
        <v>2.5999999999999999E-2</v>
      </c>
      <c r="M11009" s="125"/>
      <c r="N11009" s="125">
        <f>H11009*M11009</f>
        <v>0</v>
      </c>
      <c r="O11009" s="127">
        <v>15</v>
      </c>
      <c r="P11009" s="127">
        <f>J11009*(O11009/100)</f>
        <v>0</v>
      </c>
      <c r="Q11009" s="127">
        <f>J11009+P11009</f>
        <v>0</v>
      </c>
      <c r="R11009" s="128"/>
      <c r="S11009" s="128" t="s">
        <v>538</v>
      </c>
      <c r="T11009" s="129">
        <v>1</v>
      </c>
      <c r="U11009" s="8"/>
      <c r="V11009" s="8"/>
      <c r="W11009" s="8"/>
      <c r="X11009" s="60"/>
    </row>
    <row r="11010" spans="1:27" ht="9.75" outlineLevel="5" x14ac:dyDescent="0.2">
      <c r="A11010" s="130"/>
      <c r="B11010" s="131"/>
      <c r="C11010" s="131"/>
      <c r="D11010" s="132"/>
      <c r="E11010" s="136" t="s">
        <v>0</v>
      </c>
      <c r="F11010" s="159" t="s">
        <v>763</v>
      </c>
      <c r="G11010" s="159"/>
      <c r="H11010" s="160"/>
      <c r="I11010" s="161"/>
      <c r="J11010" s="162"/>
      <c r="K11010" s="134"/>
      <c r="L11010" s="134"/>
      <c r="M11010" s="134"/>
      <c r="N11010" s="134"/>
      <c r="O11010" s="135"/>
      <c r="P11010" s="135"/>
      <c r="Q11010" s="135"/>
      <c r="R11010" s="132"/>
      <c r="S11010" s="132"/>
      <c r="T11010" s="131"/>
      <c r="U11010" s="6"/>
      <c r="V11010" s="8"/>
      <c r="W11010" s="8"/>
      <c r="X11010" s="133" t="str">
        <f>F11010</f>
        <v>---</v>
      </c>
      <c r="Y11010" s="9"/>
      <c r="AA11010" s="11"/>
    </row>
    <row r="11011" spans="1:27" ht="7.5" customHeight="1" outlineLevel="5" x14ac:dyDescent="0.15">
      <c r="B11011" s="69"/>
      <c r="C11011" s="69"/>
      <c r="D11011" s="60"/>
      <c r="E11011" s="60"/>
      <c r="F11011" s="61"/>
      <c r="G11011" s="60"/>
      <c r="H11011" s="65"/>
      <c r="I11011" s="105"/>
      <c r="J11011" s="63"/>
      <c r="K11011" s="65"/>
      <c r="L11011" s="65"/>
      <c r="M11011" s="65"/>
      <c r="N11011" s="65"/>
      <c r="O11011" s="63"/>
      <c r="P11011" s="63"/>
      <c r="Q11011" s="63"/>
      <c r="R11011" s="60"/>
      <c r="S11011" s="60"/>
      <c r="T11011" s="69"/>
      <c r="U11011" s="8"/>
      <c r="X11011" s="60"/>
    </row>
    <row r="11012" spans="1:27" ht="11.25" outlineLevel="4" x14ac:dyDescent="0.2">
      <c r="A11012" s="4"/>
      <c r="B11012" s="120"/>
      <c r="C11012" s="121">
        <v>12</v>
      </c>
      <c r="D11012" s="122" t="s">
        <v>760</v>
      </c>
      <c r="E11012" s="123" t="s">
        <v>4801</v>
      </c>
      <c r="F11012" s="124" t="s">
        <v>4802</v>
      </c>
      <c r="G11012" s="122" t="s">
        <v>724</v>
      </c>
      <c r="H11012" s="125">
        <v>2</v>
      </c>
      <c r="I11012" s="126">
        <v>0</v>
      </c>
      <c r="J11012" s="127">
        <f>H11012*I11012</f>
        <v>0</v>
      </c>
      <c r="K11012" s="125">
        <v>0.02</v>
      </c>
      <c r="L11012" s="125">
        <f>H11012*K11012</f>
        <v>0.04</v>
      </c>
      <c r="M11012" s="125"/>
      <c r="N11012" s="125">
        <f>H11012*M11012</f>
        <v>0</v>
      </c>
      <c r="O11012" s="127">
        <v>15</v>
      </c>
      <c r="P11012" s="127">
        <f>J11012*(O11012/100)</f>
        <v>0</v>
      </c>
      <c r="Q11012" s="127">
        <f>J11012+P11012</f>
        <v>0</v>
      </c>
      <c r="R11012" s="128"/>
      <c r="S11012" s="128" t="s">
        <v>538</v>
      </c>
      <c r="T11012" s="129">
        <v>1</v>
      </c>
      <c r="U11012" s="8"/>
      <c r="V11012" s="8"/>
      <c r="W11012" s="8"/>
      <c r="X11012" s="60"/>
    </row>
    <row r="11013" spans="1:27" ht="9.75" outlineLevel="5" x14ac:dyDescent="0.2">
      <c r="A11013" s="130"/>
      <c r="B11013" s="131"/>
      <c r="C11013" s="131"/>
      <c r="D11013" s="132"/>
      <c r="E11013" s="136" t="s">
        <v>0</v>
      </c>
      <c r="F11013" s="159" t="s">
        <v>763</v>
      </c>
      <c r="G11013" s="159"/>
      <c r="H11013" s="160"/>
      <c r="I11013" s="161"/>
      <c r="J11013" s="162"/>
      <c r="K11013" s="134"/>
      <c r="L11013" s="134"/>
      <c r="M11013" s="134"/>
      <c r="N11013" s="134"/>
      <c r="O11013" s="135"/>
      <c r="P11013" s="135"/>
      <c r="Q11013" s="135"/>
      <c r="R11013" s="132"/>
      <c r="S11013" s="132"/>
      <c r="T11013" s="131"/>
      <c r="U11013" s="6"/>
      <c r="V11013" s="8"/>
      <c r="W11013" s="8"/>
      <c r="X11013" s="133" t="str">
        <f>F11013</f>
        <v>---</v>
      </c>
      <c r="Y11013" s="9"/>
      <c r="AA11013" s="11"/>
    </row>
    <row r="11014" spans="1:27" ht="7.5" customHeight="1" outlineLevel="5" x14ac:dyDescent="0.15">
      <c r="B11014" s="69"/>
      <c r="C11014" s="69"/>
      <c r="D11014" s="60"/>
      <c r="E11014" s="60"/>
      <c r="F11014" s="61"/>
      <c r="G11014" s="60"/>
      <c r="H11014" s="65"/>
      <c r="I11014" s="105"/>
      <c r="J11014" s="63"/>
      <c r="K11014" s="65"/>
      <c r="L11014" s="65"/>
      <c r="M11014" s="65"/>
      <c r="N11014" s="65"/>
      <c r="O11014" s="63"/>
      <c r="P11014" s="63"/>
      <c r="Q11014" s="63"/>
      <c r="R11014" s="60"/>
      <c r="S11014" s="60"/>
      <c r="T11014" s="69"/>
      <c r="U11014" s="8"/>
      <c r="X11014" s="60"/>
    </row>
    <row r="11015" spans="1:27" ht="11.25" outlineLevel="4" x14ac:dyDescent="0.2">
      <c r="A11015" s="4"/>
      <c r="B11015" s="120"/>
      <c r="C11015" s="121">
        <v>13</v>
      </c>
      <c r="D11015" s="122" t="s">
        <v>534</v>
      </c>
      <c r="E11015" s="123" t="s">
        <v>4803</v>
      </c>
      <c r="F11015" s="124" t="s">
        <v>4804</v>
      </c>
      <c r="G11015" s="122" t="s">
        <v>724</v>
      </c>
      <c r="H11015" s="125">
        <v>2</v>
      </c>
      <c r="I11015" s="126">
        <v>0</v>
      </c>
      <c r="J11015" s="127">
        <f>H11015*I11015</f>
        <v>0</v>
      </c>
      <c r="K11015" s="125">
        <v>1.47E-3</v>
      </c>
      <c r="L11015" s="125">
        <f>H11015*K11015</f>
        <v>2.9399999999999999E-3</v>
      </c>
      <c r="M11015" s="125"/>
      <c r="N11015" s="125">
        <f>H11015*M11015</f>
        <v>0</v>
      </c>
      <c r="O11015" s="127">
        <v>15</v>
      </c>
      <c r="P11015" s="127">
        <f>J11015*(O11015/100)</f>
        <v>0</v>
      </c>
      <c r="Q11015" s="127">
        <f>J11015+P11015</f>
        <v>0</v>
      </c>
      <c r="R11015" s="128"/>
      <c r="S11015" s="128" t="s">
        <v>538</v>
      </c>
      <c r="T11015" s="129">
        <v>1</v>
      </c>
      <c r="U11015" s="8"/>
      <c r="V11015" s="8"/>
      <c r="W11015" s="8"/>
      <c r="X11015" s="60"/>
    </row>
    <row r="11016" spans="1:27" ht="9.75" outlineLevel="5" x14ac:dyDescent="0.2">
      <c r="A11016" s="130"/>
      <c r="B11016" s="131"/>
      <c r="C11016" s="131"/>
      <c r="D11016" s="132"/>
      <c r="E11016" s="136" t="s">
        <v>0</v>
      </c>
      <c r="F11016" s="159" t="s">
        <v>4805</v>
      </c>
      <c r="G11016" s="159"/>
      <c r="H11016" s="160"/>
      <c r="I11016" s="161"/>
      <c r="J11016" s="162"/>
      <c r="K11016" s="134"/>
      <c r="L11016" s="134"/>
      <c r="M11016" s="134"/>
      <c r="N11016" s="134"/>
      <c r="O11016" s="135"/>
      <c r="P11016" s="135"/>
      <c r="Q11016" s="135"/>
      <c r="R11016" s="132"/>
      <c r="S11016" s="132"/>
      <c r="T11016" s="131"/>
      <c r="U11016" s="6"/>
      <c r="V11016" s="8"/>
      <c r="W11016" s="8"/>
      <c r="X11016" s="133" t="str">
        <f>F11016</f>
        <v>Tlakoměry s pevným stonkem a zpětnou klapkou spodní připojení (radiální) tlaku 0–16 bar průměru 50 mm</v>
      </c>
      <c r="Y11016" s="9"/>
      <c r="AA11016" s="11"/>
    </row>
    <row r="11017" spans="1:27" ht="7.5" customHeight="1" outlineLevel="5" x14ac:dyDescent="0.15">
      <c r="B11017" s="69"/>
      <c r="C11017" s="69"/>
      <c r="D11017" s="60"/>
      <c r="E11017" s="60"/>
      <c r="F11017" s="61"/>
      <c r="G11017" s="60"/>
      <c r="H11017" s="65"/>
      <c r="I11017" s="105"/>
      <c r="J11017" s="63"/>
      <c r="K11017" s="65"/>
      <c r="L11017" s="65"/>
      <c r="M11017" s="65"/>
      <c r="N11017" s="65"/>
      <c r="O11017" s="63"/>
      <c r="P11017" s="63"/>
      <c r="Q11017" s="63"/>
      <c r="R11017" s="60"/>
      <c r="S11017" s="60"/>
      <c r="T11017" s="69"/>
      <c r="U11017" s="8"/>
      <c r="X11017" s="60"/>
    </row>
    <row r="11018" spans="1:27" ht="11.25" outlineLevel="4" x14ac:dyDescent="0.2">
      <c r="A11018" s="4"/>
      <c r="B11018" s="120"/>
      <c r="C11018" s="121">
        <v>14</v>
      </c>
      <c r="D11018" s="122" t="s">
        <v>4557</v>
      </c>
      <c r="E11018" s="123" t="s">
        <v>4806</v>
      </c>
      <c r="F11018" s="124" t="s">
        <v>4807</v>
      </c>
      <c r="G11018" s="122" t="s">
        <v>724</v>
      </c>
      <c r="H11018" s="125">
        <v>4</v>
      </c>
      <c r="I11018" s="126">
        <v>0</v>
      </c>
      <c r="J11018" s="127">
        <f>H11018*I11018</f>
        <v>0</v>
      </c>
      <c r="K11018" s="125"/>
      <c r="L11018" s="125">
        <f>H11018*K11018</f>
        <v>0</v>
      </c>
      <c r="M11018" s="125"/>
      <c r="N11018" s="125">
        <f>H11018*M11018</f>
        <v>0</v>
      </c>
      <c r="O11018" s="127">
        <v>15</v>
      </c>
      <c r="P11018" s="127">
        <f>J11018*(O11018/100)</f>
        <v>0</v>
      </c>
      <c r="Q11018" s="127">
        <f>J11018+P11018</f>
        <v>0</v>
      </c>
      <c r="R11018" s="128"/>
      <c r="S11018" s="128" t="s">
        <v>776</v>
      </c>
      <c r="T11018" s="129">
        <v>1</v>
      </c>
      <c r="U11018" s="8"/>
      <c r="V11018" s="8"/>
      <c r="W11018" s="8"/>
      <c r="X11018" s="60"/>
    </row>
    <row r="11019" spans="1:27" ht="9.75" outlineLevel="5" x14ac:dyDescent="0.2">
      <c r="A11019" s="130"/>
      <c r="B11019" s="131"/>
      <c r="C11019" s="131"/>
      <c r="D11019" s="132"/>
      <c r="E11019" s="136" t="s">
        <v>0</v>
      </c>
      <c r="F11019" s="159" t="s">
        <v>763</v>
      </c>
      <c r="G11019" s="159"/>
      <c r="H11019" s="160"/>
      <c r="I11019" s="161"/>
      <c r="J11019" s="162"/>
      <c r="K11019" s="134"/>
      <c r="L11019" s="134"/>
      <c r="M11019" s="134"/>
      <c r="N11019" s="134"/>
      <c r="O11019" s="135"/>
      <c r="P11019" s="135"/>
      <c r="Q11019" s="135"/>
      <c r="R11019" s="132"/>
      <c r="S11019" s="132"/>
      <c r="T11019" s="131"/>
      <c r="U11019" s="6"/>
      <c r="V11019" s="8"/>
      <c r="W11019" s="8"/>
      <c r="X11019" s="133" t="str">
        <f>F11019</f>
        <v>---</v>
      </c>
      <c r="Y11019" s="9"/>
      <c r="AA11019" s="11"/>
    </row>
    <row r="11020" spans="1:27" ht="7.5" customHeight="1" outlineLevel="5" x14ac:dyDescent="0.15">
      <c r="B11020" s="69"/>
      <c r="C11020" s="69"/>
      <c r="D11020" s="60"/>
      <c r="E11020" s="60"/>
      <c r="F11020" s="61"/>
      <c r="G11020" s="60"/>
      <c r="H11020" s="65"/>
      <c r="I11020" s="105"/>
      <c r="J11020" s="63"/>
      <c r="K11020" s="65"/>
      <c r="L11020" s="65"/>
      <c r="M11020" s="65"/>
      <c r="N11020" s="65"/>
      <c r="O11020" s="63"/>
      <c r="P11020" s="63"/>
      <c r="Q11020" s="63"/>
      <c r="R11020" s="60"/>
      <c r="S11020" s="60"/>
      <c r="T11020" s="69"/>
      <c r="U11020" s="8"/>
      <c r="X11020" s="60"/>
    </row>
    <row r="11021" spans="1:27" ht="11.25" outlineLevel="5" x14ac:dyDescent="0.2">
      <c r="A11021" s="137"/>
      <c r="B11021" s="138"/>
      <c r="C11021" s="138"/>
      <c r="D11021" s="139"/>
      <c r="E11021" s="145" t="s">
        <v>1</v>
      </c>
      <c r="F11021" s="140" t="s">
        <v>4630</v>
      </c>
      <c r="G11021" s="139"/>
      <c r="H11021" s="141">
        <v>2</v>
      </c>
      <c r="I11021" s="142"/>
      <c r="J11021" s="143"/>
      <c r="K11021" s="144"/>
      <c r="L11021" s="144"/>
      <c r="M11021" s="144"/>
      <c r="N11021" s="144"/>
      <c r="O11021" s="143"/>
      <c r="P11021" s="143"/>
      <c r="Q11021" s="143"/>
      <c r="R11021" s="139"/>
      <c r="S11021" s="139"/>
      <c r="T11021" s="138"/>
      <c r="U11021" s="6"/>
      <c r="V11021" s="8"/>
      <c r="W11021" s="8"/>
      <c r="X11021" s="60"/>
    </row>
    <row r="11022" spans="1:27" ht="11.25" outlineLevel="5" x14ac:dyDescent="0.2">
      <c r="A11022" s="137"/>
      <c r="B11022" s="138"/>
      <c r="C11022" s="138"/>
      <c r="D11022" s="139"/>
      <c r="E11022" s="145"/>
      <c r="F11022" s="140" t="s">
        <v>4631</v>
      </c>
      <c r="G11022" s="139"/>
      <c r="H11022" s="141">
        <v>2</v>
      </c>
      <c r="I11022" s="142"/>
      <c r="J11022" s="143"/>
      <c r="K11022" s="144"/>
      <c r="L11022" s="144"/>
      <c r="M11022" s="144"/>
      <c r="N11022" s="144"/>
      <c r="O11022" s="143"/>
      <c r="P11022" s="143"/>
      <c r="Q11022" s="143"/>
      <c r="R11022" s="139"/>
      <c r="S11022" s="139"/>
      <c r="T11022" s="138"/>
      <c r="U11022" s="6"/>
      <c r="V11022" s="8"/>
      <c r="W11022" s="8"/>
      <c r="X11022" s="60"/>
    </row>
    <row r="11023" spans="1:27" ht="7.5" customHeight="1" outlineLevel="5" x14ac:dyDescent="0.15">
      <c r="A11023" s="8"/>
      <c r="B11023" s="69"/>
      <c r="C11023" s="69"/>
      <c r="D11023" s="60"/>
      <c r="E11023" s="60"/>
      <c r="F11023" s="104"/>
      <c r="G11023" s="60"/>
      <c r="H11023" s="65"/>
      <c r="I11023" s="105"/>
      <c r="J11023" s="63"/>
      <c r="K11023" s="65"/>
      <c r="L11023" s="65"/>
      <c r="M11023" s="65"/>
      <c r="N11023" s="65"/>
      <c r="O11023" s="63"/>
      <c r="P11023" s="63"/>
      <c r="Q11023" s="63"/>
      <c r="R11023" s="60"/>
      <c r="S11023" s="60"/>
      <c r="T11023" s="69"/>
      <c r="U11023" s="8"/>
      <c r="X11023" s="60"/>
    </row>
    <row r="11024" spans="1:27" ht="11.25" outlineLevel="4" x14ac:dyDescent="0.2">
      <c r="A11024" s="4"/>
      <c r="B11024" s="120"/>
      <c r="C11024" s="121">
        <v>15</v>
      </c>
      <c r="D11024" s="122" t="s">
        <v>4557</v>
      </c>
      <c r="E11024" s="123" t="s">
        <v>4808</v>
      </c>
      <c r="F11024" s="124" t="s">
        <v>4809</v>
      </c>
      <c r="G11024" s="122" t="s">
        <v>4647</v>
      </c>
      <c r="H11024" s="125">
        <v>8</v>
      </c>
      <c r="I11024" s="126">
        <v>0</v>
      </c>
      <c r="J11024" s="127">
        <f>H11024*I11024</f>
        <v>0</v>
      </c>
      <c r="K11024" s="125"/>
      <c r="L11024" s="125">
        <f>H11024*K11024</f>
        <v>0</v>
      </c>
      <c r="M11024" s="125"/>
      <c r="N11024" s="125">
        <f>H11024*M11024</f>
        <v>0</v>
      </c>
      <c r="O11024" s="127">
        <v>15</v>
      </c>
      <c r="P11024" s="127">
        <f>J11024*(O11024/100)</f>
        <v>0</v>
      </c>
      <c r="Q11024" s="127">
        <f>J11024+P11024</f>
        <v>0</v>
      </c>
      <c r="R11024" s="128"/>
      <c r="S11024" s="128" t="s">
        <v>776</v>
      </c>
      <c r="T11024" s="129">
        <v>1</v>
      </c>
      <c r="U11024" s="8"/>
      <c r="V11024" s="8"/>
      <c r="W11024" s="8"/>
      <c r="X11024" s="60"/>
    </row>
    <row r="11025" spans="1:27" ht="9.75" outlineLevel="5" x14ac:dyDescent="0.2">
      <c r="A11025" s="130"/>
      <c r="B11025" s="131"/>
      <c r="C11025" s="131"/>
      <c r="D11025" s="132"/>
      <c r="E11025" s="136" t="s">
        <v>0</v>
      </c>
      <c r="F11025" s="159" t="s">
        <v>763</v>
      </c>
      <c r="G11025" s="159"/>
      <c r="H11025" s="160"/>
      <c r="I11025" s="161"/>
      <c r="J11025" s="162"/>
      <c r="K11025" s="134"/>
      <c r="L11025" s="134"/>
      <c r="M11025" s="134"/>
      <c r="N11025" s="134"/>
      <c r="O11025" s="135"/>
      <c r="P11025" s="135"/>
      <c r="Q11025" s="135"/>
      <c r="R11025" s="132"/>
      <c r="S11025" s="132"/>
      <c r="T11025" s="131"/>
      <c r="U11025" s="6"/>
      <c r="V11025" s="8"/>
      <c r="W11025" s="8"/>
      <c r="X11025" s="133" t="str">
        <f>F11025</f>
        <v>---</v>
      </c>
      <c r="Y11025" s="9"/>
      <c r="AA11025" s="11"/>
    </row>
    <row r="11026" spans="1:27" ht="7.5" customHeight="1" outlineLevel="5" x14ac:dyDescent="0.15">
      <c r="B11026" s="69"/>
      <c r="C11026" s="69"/>
      <c r="D11026" s="60"/>
      <c r="E11026" s="60"/>
      <c r="F11026" s="61"/>
      <c r="G11026" s="60"/>
      <c r="H11026" s="65"/>
      <c r="I11026" s="105"/>
      <c r="J11026" s="63"/>
      <c r="K11026" s="65"/>
      <c r="L11026" s="65"/>
      <c r="M11026" s="65"/>
      <c r="N11026" s="65"/>
      <c r="O11026" s="63"/>
      <c r="P11026" s="63"/>
      <c r="Q11026" s="63"/>
      <c r="R11026" s="60"/>
      <c r="S11026" s="60"/>
      <c r="T11026" s="69"/>
      <c r="U11026" s="8"/>
      <c r="X11026" s="60"/>
    </row>
    <row r="11027" spans="1:27" ht="11.25" outlineLevel="5" x14ac:dyDescent="0.2">
      <c r="A11027" s="137"/>
      <c r="B11027" s="138"/>
      <c r="C11027" s="138"/>
      <c r="D11027" s="139"/>
      <c r="E11027" s="145" t="s">
        <v>1</v>
      </c>
      <c r="F11027" s="140" t="s">
        <v>4641</v>
      </c>
      <c r="G11027" s="139"/>
      <c r="H11027" s="141">
        <v>4</v>
      </c>
      <c r="I11027" s="142"/>
      <c r="J11027" s="143"/>
      <c r="K11027" s="144"/>
      <c r="L11027" s="144"/>
      <c r="M11027" s="144"/>
      <c r="N11027" s="144"/>
      <c r="O11027" s="143"/>
      <c r="P11027" s="143"/>
      <c r="Q11027" s="143"/>
      <c r="R11027" s="139"/>
      <c r="S11027" s="139"/>
      <c r="T11027" s="138"/>
      <c r="U11027" s="6"/>
      <c r="V11027" s="8"/>
      <c r="W11027" s="8"/>
      <c r="X11027" s="60"/>
    </row>
    <row r="11028" spans="1:27" ht="11.25" outlineLevel="5" x14ac:dyDescent="0.2">
      <c r="A11028" s="137"/>
      <c r="B11028" s="138"/>
      <c r="C11028" s="138"/>
      <c r="D11028" s="139"/>
      <c r="E11028" s="145"/>
      <c r="F11028" s="140" t="s">
        <v>4642</v>
      </c>
      <c r="G11028" s="139"/>
      <c r="H11028" s="141">
        <v>4</v>
      </c>
      <c r="I11028" s="142"/>
      <c r="J11028" s="143"/>
      <c r="K11028" s="144"/>
      <c r="L11028" s="144"/>
      <c r="M11028" s="144"/>
      <c r="N11028" s="144"/>
      <c r="O11028" s="143"/>
      <c r="P11028" s="143"/>
      <c r="Q11028" s="143"/>
      <c r="R11028" s="139"/>
      <c r="S11028" s="139"/>
      <c r="T11028" s="138"/>
      <c r="U11028" s="6"/>
      <c r="V11028" s="8"/>
      <c r="W11028" s="8"/>
      <c r="X11028" s="60"/>
    </row>
    <row r="11029" spans="1:27" ht="7.5" customHeight="1" outlineLevel="5" x14ac:dyDescent="0.15">
      <c r="A11029" s="8"/>
      <c r="B11029" s="69"/>
      <c r="C11029" s="69"/>
      <c r="D11029" s="60"/>
      <c r="E11029" s="60"/>
      <c r="F11029" s="104"/>
      <c r="G11029" s="60"/>
      <c r="H11029" s="65"/>
      <c r="I11029" s="105"/>
      <c r="J11029" s="63"/>
      <c r="K11029" s="65"/>
      <c r="L11029" s="65"/>
      <c r="M11029" s="65"/>
      <c r="N11029" s="65"/>
      <c r="O11029" s="63"/>
      <c r="P11029" s="63"/>
      <c r="Q11029" s="63"/>
      <c r="R11029" s="60"/>
      <c r="S11029" s="60"/>
      <c r="T11029" s="69"/>
      <c r="U11029" s="8"/>
      <c r="X11029" s="60"/>
    </row>
    <row r="11030" spans="1:27" ht="11.25" outlineLevel="4" x14ac:dyDescent="0.2">
      <c r="A11030" s="4"/>
      <c r="B11030" s="120"/>
      <c r="C11030" s="121">
        <v>16</v>
      </c>
      <c r="D11030" s="122" t="s">
        <v>534</v>
      </c>
      <c r="E11030" s="123" t="s">
        <v>4810</v>
      </c>
      <c r="F11030" s="124" t="s">
        <v>4811</v>
      </c>
      <c r="G11030" s="122" t="s">
        <v>601</v>
      </c>
      <c r="H11030" s="125">
        <v>0.17799999999999999</v>
      </c>
      <c r="I11030" s="126">
        <v>0</v>
      </c>
      <c r="J11030" s="127">
        <f>H11030*I11030</f>
        <v>0</v>
      </c>
      <c r="K11030" s="125"/>
      <c r="L11030" s="125">
        <f>H11030*K11030</f>
        <v>0</v>
      </c>
      <c r="M11030" s="125"/>
      <c r="N11030" s="125">
        <f>H11030*M11030</f>
        <v>0</v>
      </c>
      <c r="O11030" s="127">
        <v>15</v>
      </c>
      <c r="P11030" s="127">
        <f>J11030*(O11030/100)</f>
        <v>0</v>
      </c>
      <c r="Q11030" s="127">
        <f>J11030+P11030</f>
        <v>0</v>
      </c>
      <c r="R11030" s="128"/>
      <c r="S11030" s="128" t="s">
        <v>538</v>
      </c>
      <c r="T11030" s="129">
        <v>1</v>
      </c>
      <c r="U11030" s="8"/>
      <c r="V11030" s="8"/>
      <c r="W11030" s="8"/>
      <c r="X11030" s="60"/>
    </row>
    <row r="11031" spans="1:27" ht="9.75" outlineLevel="5" x14ac:dyDescent="0.2">
      <c r="A11031" s="130"/>
      <c r="B11031" s="131"/>
      <c r="C11031" s="131"/>
      <c r="D11031" s="132"/>
      <c r="E11031" s="136" t="s">
        <v>0</v>
      </c>
      <c r="F11031" s="159" t="s">
        <v>4812</v>
      </c>
      <c r="G11031" s="159"/>
      <c r="H11031" s="160"/>
      <c r="I11031" s="161"/>
      <c r="J11031" s="162"/>
      <c r="K11031" s="134"/>
      <c r="L11031" s="134"/>
      <c r="M11031" s="134"/>
      <c r="N11031" s="134"/>
      <c r="O11031" s="135"/>
      <c r="P11031" s="135"/>
      <c r="Q11031" s="135"/>
      <c r="R11031" s="132"/>
      <c r="S11031" s="132"/>
      <c r="T11031" s="131"/>
      <c r="U11031" s="6"/>
      <c r="V11031" s="8"/>
      <c r="W11031" s="8"/>
      <c r="X11031" s="133" t="str">
        <f>F11031</f>
        <v>Přesun hmot pro armatury stanovený z hmotnosti přesunovaného materiálu vodorovná dopravní vzdálenost do 50 m v objektech výšky do 6 m</v>
      </c>
      <c r="Y11031" s="9"/>
      <c r="AA11031" s="11"/>
    </row>
    <row r="11032" spans="1:27" ht="7.5" customHeight="1" outlineLevel="5" x14ac:dyDescent="0.15">
      <c r="B11032" s="69"/>
      <c r="C11032" s="69"/>
      <c r="D11032" s="60"/>
      <c r="E11032" s="60"/>
      <c r="F11032" s="61"/>
      <c r="G11032" s="60"/>
      <c r="H11032" s="65"/>
      <c r="I11032" s="105"/>
      <c r="J11032" s="63"/>
      <c r="K11032" s="65"/>
      <c r="L11032" s="65"/>
      <c r="M11032" s="65"/>
      <c r="N11032" s="65"/>
      <c r="O11032" s="63"/>
      <c r="P11032" s="63"/>
      <c r="Q11032" s="63"/>
      <c r="R11032" s="60"/>
      <c r="S11032" s="60"/>
      <c r="T11032" s="69"/>
      <c r="U11032" s="8"/>
      <c r="X11032" s="60"/>
    </row>
    <row r="11033" spans="1:27" ht="11.25" outlineLevel="5" x14ac:dyDescent="0.2">
      <c r="A11033" s="137"/>
      <c r="B11033" s="138"/>
      <c r="C11033" s="138"/>
      <c r="D11033" s="139"/>
      <c r="E11033" s="145" t="s">
        <v>1</v>
      </c>
      <c r="F11033" s="140" t="s">
        <v>4813</v>
      </c>
      <c r="G11033" s="139"/>
      <c r="H11033" s="141">
        <v>8.8999999999999996E-2</v>
      </c>
      <c r="I11033" s="142"/>
      <c r="J11033" s="143"/>
      <c r="K11033" s="144"/>
      <c r="L11033" s="144"/>
      <c r="M11033" s="144"/>
      <c r="N11033" s="144"/>
      <c r="O11033" s="143"/>
      <c r="P11033" s="143"/>
      <c r="Q11033" s="143"/>
      <c r="R11033" s="139"/>
      <c r="S11033" s="139"/>
      <c r="T11033" s="138"/>
      <c r="U11033" s="6"/>
      <c r="V11033" s="8"/>
      <c r="W11033" s="8"/>
      <c r="X11033" s="60"/>
    </row>
    <row r="11034" spans="1:27" ht="11.25" outlineLevel="5" x14ac:dyDescent="0.2">
      <c r="A11034" s="137"/>
      <c r="B11034" s="138"/>
      <c r="C11034" s="138"/>
      <c r="D11034" s="139"/>
      <c r="E11034" s="145"/>
      <c r="F11034" s="140" t="s">
        <v>4814</v>
      </c>
      <c r="G11034" s="139"/>
      <c r="H11034" s="141">
        <v>8.8999999999999996E-2</v>
      </c>
      <c r="I11034" s="142"/>
      <c r="J11034" s="143"/>
      <c r="K11034" s="144"/>
      <c r="L11034" s="144"/>
      <c r="M11034" s="144"/>
      <c r="N11034" s="144"/>
      <c r="O11034" s="143"/>
      <c r="P11034" s="143"/>
      <c r="Q11034" s="143"/>
      <c r="R11034" s="139"/>
      <c r="S11034" s="139"/>
      <c r="T11034" s="138"/>
      <c r="U11034" s="6"/>
      <c r="V11034" s="8"/>
      <c r="W11034" s="8"/>
      <c r="X11034" s="60"/>
    </row>
    <row r="11035" spans="1:27" ht="7.5" customHeight="1" outlineLevel="5" x14ac:dyDescent="0.15">
      <c r="A11035" s="8"/>
      <c r="B11035" s="69"/>
      <c r="C11035" s="69"/>
      <c r="D11035" s="60"/>
      <c r="E11035" s="60"/>
      <c r="F11035" s="104"/>
      <c r="G11035" s="60"/>
      <c r="H11035" s="65"/>
      <c r="I11035" s="105"/>
      <c r="J11035" s="63"/>
      <c r="K11035" s="65"/>
      <c r="L11035" s="65"/>
      <c r="M11035" s="65"/>
      <c r="N11035" s="65"/>
      <c r="O11035" s="63"/>
      <c r="P11035" s="63"/>
      <c r="Q11035" s="63"/>
      <c r="R11035" s="60"/>
      <c r="S11035" s="60"/>
      <c r="T11035" s="69"/>
      <c r="U11035" s="8"/>
      <c r="X11035" s="60"/>
    </row>
    <row r="11036" spans="1:27" outlineLevel="4" x14ac:dyDescent="0.15">
      <c r="B11036" s="6"/>
      <c r="C11036" s="6"/>
      <c r="D11036" s="6"/>
      <c r="E11036" s="6"/>
      <c r="F11036" s="6"/>
      <c r="G11036" s="6"/>
      <c r="H11036" s="6"/>
      <c r="I11036" s="8"/>
      <c r="J11036" s="8"/>
      <c r="K11036" s="6"/>
      <c r="L11036" s="6"/>
      <c r="M11036" s="6"/>
      <c r="N11036" s="6"/>
      <c r="O11036" s="6"/>
      <c r="P11036" s="8"/>
      <c r="Q11036" s="8"/>
      <c r="R11036" s="8"/>
      <c r="S11036" s="6"/>
      <c r="T11036" s="6"/>
      <c r="X11036" s="6"/>
    </row>
    <row r="11037" spans="1:27" ht="11.25" outlineLevel="3" x14ac:dyDescent="0.2">
      <c r="A11037" s="96" t="s">
        <v>450</v>
      </c>
      <c r="B11037" s="100">
        <v>4</v>
      </c>
      <c r="C11037" s="114"/>
      <c r="D11037" s="115" t="s">
        <v>533</v>
      </c>
      <c r="E11037" s="115"/>
      <c r="F11037" s="116" t="s">
        <v>451</v>
      </c>
      <c r="G11037" s="115"/>
      <c r="H11037" s="117"/>
      <c r="I11037" s="118"/>
      <c r="J11037" s="98">
        <f>SUBTOTAL(9,J11038:J11239)</f>
        <v>0</v>
      </c>
      <c r="K11037" s="117"/>
      <c r="L11037" s="99">
        <f>SUBTOTAL(9,L11038:L11239)</f>
        <v>0</v>
      </c>
      <c r="M11037" s="117"/>
      <c r="N11037" s="99">
        <f>SUBTOTAL(9,N11038:N11239)</f>
        <v>0</v>
      </c>
      <c r="O11037" s="119"/>
      <c r="P11037" s="98">
        <f>SUBTOTAL(9,P11038:P11239)</f>
        <v>0</v>
      </c>
      <c r="Q11037" s="98">
        <f>SUBTOTAL(9,Q11038:Q11239)</f>
        <v>0</v>
      </c>
      <c r="R11037" s="115"/>
      <c r="S11037" s="115"/>
      <c r="T11037" s="100">
        <f>SUBTOTAL(9,T11038:T11239)</f>
        <v>48</v>
      </c>
      <c r="U11037" s="6"/>
      <c r="V11037" s="8"/>
      <c r="W11037" s="8"/>
      <c r="X11037" s="60"/>
    </row>
    <row r="11038" spans="1:27" ht="11.25" outlineLevel="4" x14ac:dyDescent="0.2">
      <c r="A11038" s="4"/>
      <c r="B11038" s="120"/>
      <c r="C11038" s="121">
        <v>1</v>
      </c>
      <c r="D11038" s="122" t="s">
        <v>760</v>
      </c>
      <c r="E11038" s="123" t="s">
        <v>4815</v>
      </c>
      <c r="F11038" s="124" t="s">
        <v>4816</v>
      </c>
      <c r="G11038" s="122" t="s">
        <v>3854</v>
      </c>
      <c r="H11038" s="125">
        <v>2</v>
      </c>
      <c r="I11038" s="126">
        <v>0</v>
      </c>
      <c r="J11038" s="127">
        <f>H11038*I11038</f>
        <v>0</v>
      </c>
      <c r="K11038" s="125"/>
      <c r="L11038" s="125">
        <f>H11038*K11038</f>
        <v>0</v>
      </c>
      <c r="M11038" s="125"/>
      <c r="N11038" s="125">
        <f>H11038*M11038</f>
        <v>0</v>
      </c>
      <c r="O11038" s="127">
        <v>15</v>
      </c>
      <c r="P11038" s="127">
        <f>J11038*(O11038/100)</f>
        <v>0</v>
      </c>
      <c r="Q11038" s="127">
        <f>J11038+P11038</f>
        <v>0</v>
      </c>
      <c r="R11038" s="128"/>
      <c r="S11038" s="128" t="s">
        <v>776</v>
      </c>
      <c r="T11038" s="129">
        <v>1</v>
      </c>
      <c r="U11038" s="8"/>
      <c r="V11038" s="8"/>
      <c r="W11038" s="8"/>
      <c r="X11038" s="60"/>
    </row>
    <row r="11039" spans="1:27" ht="9.75" outlineLevel="5" x14ac:dyDescent="0.2">
      <c r="A11039" s="130"/>
      <c r="B11039" s="131"/>
      <c r="C11039" s="131"/>
      <c r="D11039" s="132"/>
      <c r="E11039" s="136" t="s">
        <v>0</v>
      </c>
      <c r="F11039" s="159" t="s">
        <v>763</v>
      </c>
      <c r="G11039" s="159"/>
      <c r="H11039" s="160"/>
      <c r="I11039" s="161"/>
      <c r="J11039" s="162"/>
      <c r="K11039" s="134"/>
      <c r="L11039" s="134"/>
      <c r="M11039" s="134"/>
      <c r="N11039" s="134"/>
      <c r="O11039" s="135"/>
      <c r="P11039" s="135"/>
      <c r="Q11039" s="135"/>
      <c r="R11039" s="132"/>
      <c r="S11039" s="132"/>
      <c r="T11039" s="131"/>
      <c r="U11039" s="6"/>
      <c r="V11039" s="8"/>
      <c r="W11039" s="8"/>
      <c r="X11039" s="133" t="str">
        <f>F11039</f>
        <v>---</v>
      </c>
      <c r="Y11039" s="9"/>
      <c r="AA11039" s="11"/>
    </row>
    <row r="11040" spans="1:27" ht="7.5" customHeight="1" outlineLevel="5" x14ac:dyDescent="0.15">
      <c r="B11040" s="69"/>
      <c r="C11040" s="69"/>
      <c r="D11040" s="60"/>
      <c r="E11040" s="60"/>
      <c r="F11040" s="61"/>
      <c r="G11040" s="60"/>
      <c r="H11040" s="65"/>
      <c r="I11040" s="105"/>
      <c r="J11040" s="63"/>
      <c r="K11040" s="65"/>
      <c r="L11040" s="65"/>
      <c r="M11040" s="65"/>
      <c r="N11040" s="65"/>
      <c r="O11040" s="63"/>
      <c r="P11040" s="63"/>
      <c r="Q11040" s="63"/>
      <c r="R11040" s="60"/>
      <c r="S11040" s="60"/>
      <c r="T11040" s="69"/>
      <c r="U11040" s="8"/>
      <c r="X11040" s="60"/>
    </row>
    <row r="11041" spans="1:27" ht="11.25" outlineLevel="5" x14ac:dyDescent="0.2">
      <c r="A11041" s="137"/>
      <c r="B11041" s="138"/>
      <c r="C11041" s="138"/>
      <c r="D11041" s="139"/>
      <c r="E11041" s="145" t="s">
        <v>1</v>
      </c>
      <c r="F11041" s="140" t="s">
        <v>4617</v>
      </c>
      <c r="G11041" s="139"/>
      <c r="H11041" s="141">
        <v>1</v>
      </c>
      <c r="I11041" s="142"/>
      <c r="J11041" s="143"/>
      <c r="K11041" s="144"/>
      <c r="L11041" s="144"/>
      <c r="M11041" s="144"/>
      <c r="N11041" s="144"/>
      <c r="O11041" s="143"/>
      <c r="P11041" s="143"/>
      <c r="Q11041" s="143"/>
      <c r="R11041" s="139"/>
      <c r="S11041" s="139"/>
      <c r="T11041" s="138"/>
      <c r="U11041" s="6"/>
      <c r="V11041" s="8"/>
      <c r="W11041" s="8"/>
      <c r="X11041" s="60"/>
    </row>
    <row r="11042" spans="1:27" ht="11.25" outlineLevel="5" x14ac:dyDescent="0.2">
      <c r="A11042" s="137"/>
      <c r="B11042" s="138"/>
      <c r="C11042" s="138"/>
      <c r="D11042" s="139"/>
      <c r="E11042" s="145"/>
      <c r="F11042" s="140" t="s">
        <v>4618</v>
      </c>
      <c r="G11042" s="139"/>
      <c r="H11042" s="141">
        <v>1</v>
      </c>
      <c r="I11042" s="142"/>
      <c r="J11042" s="143"/>
      <c r="K11042" s="144"/>
      <c r="L11042" s="144"/>
      <c r="M11042" s="144"/>
      <c r="N11042" s="144"/>
      <c r="O11042" s="143"/>
      <c r="P11042" s="143"/>
      <c r="Q11042" s="143"/>
      <c r="R11042" s="139"/>
      <c r="S11042" s="139"/>
      <c r="T11042" s="138"/>
      <c r="U11042" s="6"/>
      <c r="V11042" s="8"/>
      <c r="W11042" s="8"/>
      <c r="X11042" s="60"/>
    </row>
    <row r="11043" spans="1:27" ht="7.5" customHeight="1" outlineLevel="5" x14ac:dyDescent="0.15">
      <c r="A11043" s="8"/>
      <c r="B11043" s="69"/>
      <c r="C11043" s="69"/>
      <c r="D11043" s="60"/>
      <c r="E11043" s="60"/>
      <c r="F11043" s="104"/>
      <c r="G11043" s="60"/>
      <c r="H11043" s="65"/>
      <c r="I11043" s="105"/>
      <c r="J11043" s="63"/>
      <c r="K11043" s="65"/>
      <c r="L11043" s="65"/>
      <c r="M11043" s="65"/>
      <c r="N11043" s="65"/>
      <c r="O11043" s="63"/>
      <c r="P11043" s="63"/>
      <c r="Q11043" s="63"/>
      <c r="R11043" s="60"/>
      <c r="S11043" s="60"/>
      <c r="T11043" s="69"/>
      <c r="U11043" s="8"/>
      <c r="X11043" s="60"/>
    </row>
    <row r="11044" spans="1:27" ht="11.25" outlineLevel="4" x14ac:dyDescent="0.2">
      <c r="A11044" s="4"/>
      <c r="B11044" s="120"/>
      <c r="C11044" s="121">
        <v>2</v>
      </c>
      <c r="D11044" s="122" t="s">
        <v>760</v>
      </c>
      <c r="E11044" s="123" t="s">
        <v>4817</v>
      </c>
      <c r="F11044" s="124" t="s">
        <v>4818</v>
      </c>
      <c r="G11044" s="122" t="s">
        <v>3656</v>
      </c>
      <c r="H11044" s="125">
        <v>2</v>
      </c>
      <c r="I11044" s="126">
        <v>0</v>
      </c>
      <c r="J11044" s="127">
        <f>H11044*I11044</f>
        <v>0</v>
      </c>
      <c r="K11044" s="125"/>
      <c r="L11044" s="125">
        <f>H11044*K11044</f>
        <v>0</v>
      </c>
      <c r="M11044" s="125"/>
      <c r="N11044" s="125">
        <f>H11044*M11044</f>
        <v>0</v>
      </c>
      <c r="O11044" s="127">
        <v>15</v>
      </c>
      <c r="P11044" s="127">
        <f>J11044*(O11044/100)</f>
        <v>0</v>
      </c>
      <c r="Q11044" s="127">
        <f>J11044+P11044</f>
        <v>0</v>
      </c>
      <c r="R11044" s="128"/>
      <c r="S11044" s="128" t="s">
        <v>776</v>
      </c>
      <c r="T11044" s="129">
        <v>1</v>
      </c>
      <c r="U11044" s="8"/>
      <c r="V11044" s="8"/>
      <c r="W11044" s="8"/>
      <c r="X11044" s="60"/>
    </row>
    <row r="11045" spans="1:27" ht="9.75" outlineLevel="5" x14ac:dyDescent="0.2">
      <c r="A11045" s="130"/>
      <c r="B11045" s="131"/>
      <c r="C11045" s="131"/>
      <c r="D11045" s="132"/>
      <c r="E11045" s="136" t="s">
        <v>0</v>
      </c>
      <c r="F11045" s="159" t="s">
        <v>763</v>
      </c>
      <c r="G11045" s="159"/>
      <c r="H11045" s="160"/>
      <c r="I11045" s="161"/>
      <c r="J11045" s="162"/>
      <c r="K11045" s="134"/>
      <c r="L11045" s="134"/>
      <c r="M11045" s="134"/>
      <c r="N11045" s="134"/>
      <c r="O11045" s="135"/>
      <c r="P11045" s="135"/>
      <c r="Q11045" s="135"/>
      <c r="R11045" s="132"/>
      <c r="S11045" s="132"/>
      <c r="T11045" s="131"/>
      <c r="U11045" s="6"/>
      <c r="V11045" s="8"/>
      <c r="W11045" s="8"/>
      <c r="X11045" s="133" t="str">
        <f>F11045</f>
        <v>---</v>
      </c>
      <c r="Y11045" s="9"/>
      <c r="AA11045" s="11"/>
    </row>
    <row r="11046" spans="1:27" ht="7.5" customHeight="1" outlineLevel="5" x14ac:dyDescent="0.15">
      <c r="B11046" s="69"/>
      <c r="C11046" s="69"/>
      <c r="D11046" s="60"/>
      <c r="E11046" s="60"/>
      <c r="F11046" s="61"/>
      <c r="G11046" s="60"/>
      <c r="H11046" s="65"/>
      <c r="I11046" s="105"/>
      <c r="J11046" s="63"/>
      <c r="K11046" s="65"/>
      <c r="L11046" s="65"/>
      <c r="M11046" s="65"/>
      <c r="N11046" s="65"/>
      <c r="O11046" s="63"/>
      <c r="P11046" s="63"/>
      <c r="Q11046" s="63"/>
      <c r="R11046" s="60"/>
      <c r="S11046" s="60"/>
      <c r="T11046" s="69"/>
      <c r="U11046" s="8"/>
      <c r="X11046" s="60"/>
    </row>
    <row r="11047" spans="1:27" ht="11.25" outlineLevel="4" x14ac:dyDescent="0.2">
      <c r="A11047" s="4"/>
      <c r="B11047" s="120"/>
      <c r="C11047" s="121">
        <v>3</v>
      </c>
      <c r="D11047" s="122" t="s">
        <v>760</v>
      </c>
      <c r="E11047" s="123" t="s">
        <v>4819</v>
      </c>
      <c r="F11047" s="124" t="s">
        <v>4820</v>
      </c>
      <c r="G11047" s="122" t="s">
        <v>3656</v>
      </c>
      <c r="H11047" s="125">
        <v>2</v>
      </c>
      <c r="I11047" s="126">
        <v>0</v>
      </c>
      <c r="J11047" s="127">
        <f>H11047*I11047</f>
        <v>0</v>
      </c>
      <c r="K11047" s="125"/>
      <c r="L11047" s="125">
        <f>H11047*K11047</f>
        <v>0</v>
      </c>
      <c r="M11047" s="125"/>
      <c r="N11047" s="125">
        <f>H11047*M11047</f>
        <v>0</v>
      </c>
      <c r="O11047" s="127">
        <v>15</v>
      </c>
      <c r="P11047" s="127">
        <f>J11047*(O11047/100)</f>
        <v>0</v>
      </c>
      <c r="Q11047" s="127">
        <f>J11047+P11047</f>
        <v>0</v>
      </c>
      <c r="R11047" s="128"/>
      <c r="S11047" s="128" t="s">
        <v>776</v>
      </c>
      <c r="T11047" s="129">
        <v>1</v>
      </c>
      <c r="U11047" s="8"/>
      <c r="V11047" s="8"/>
      <c r="W11047" s="8"/>
      <c r="X11047" s="60"/>
    </row>
    <row r="11048" spans="1:27" ht="9.75" outlineLevel="5" x14ac:dyDescent="0.2">
      <c r="A11048" s="130"/>
      <c r="B11048" s="131"/>
      <c r="C11048" s="131"/>
      <c r="D11048" s="132"/>
      <c r="E11048" s="136" t="s">
        <v>0</v>
      </c>
      <c r="F11048" s="159" t="s">
        <v>763</v>
      </c>
      <c r="G11048" s="159"/>
      <c r="H11048" s="160"/>
      <c r="I11048" s="161"/>
      <c r="J11048" s="162"/>
      <c r="K11048" s="134"/>
      <c r="L11048" s="134"/>
      <c r="M11048" s="134"/>
      <c r="N11048" s="134"/>
      <c r="O11048" s="135"/>
      <c r="P11048" s="135"/>
      <c r="Q11048" s="135"/>
      <c r="R11048" s="132"/>
      <c r="S11048" s="132"/>
      <c r="T11048" s="131"/>
      <c r="U11048" s="6"/>
      <c r="V11048" s="8"/>
      <c r="W11048" s="8"/>
      <c r="X11048" s="133" t="str">
        <f>F11048</f>
        <v>---</v>
      </c>
      <c r="Y11048" s="9"/>
      <c r="AA11048" s="11"/>
    </row>
    <row r="11049" spans="1:27" ht="7.5" customHeight="1" outlineLevel="5" x14ac:dyDescent="0.15">
      <c r="B11049" s="69"/>
      <c r="C11049" s="69"/>
      <c r="D11049" s="60"/>
      <c r="E11049" s="60"/>
      <c r="F11049" s="61"/>
      <c r="G11049" s="60"/>
      <c r="H11049" s="65"/>
      <c r="I11049" s="105"/>
      <c r="J11049" s="63"/>
      <c r="K11049" s="65"/>
      <c r="L11049" s="65"/>
      <c r="M11049" s="65"/>
      <c r="N11049" s="65"/>
      <c r="O11049" s="63"/>
      <c r="P11049" s="63"/>
      <c r="Q11049" s="63"/>
      <c r="R11049" s="60"/>
      <c r="S11049" s="60"/>
      <c r="T11049" s="69"/>
      <c r="U11049" s="8"/>
      <c r="X11049" s="60"/>
    </row>
    <row r="11050" spans="1:27" ht="11.25" outlineLevel="4" x14ac:dyDescent="0.2">
      <c r="A11050" s="4"/>
      <c r="B11050" s="120"/>
      <c r="C11050" s="121">
        <v>4</v>
      </c>
      <c r="D11050" s="122" t="s">
        <v>760</v>
      </c>
      <c r="E11050" s="123" t="s">
        <v>4821</v>
      </c>
      <c r="F11050" s="124" t="s">
        <v>4822</v>
      </c>
      <c r="G11050" s="122" t="s">
        <v>3656</v>
      </c>
      <c r="H11050" s="125">
        <v>4</v>
      </c>
      <c r="I11050" s="126">
        <v>0</v>
      </c>
      <c r="J11050" s="127">
        <f>H11050*I11050</f>
        <v>0</v>
      </c>
      <c r="K11050" s="125"/>
      <c r="L11050" s="125">
        <f>H11050*K11050</f>
        <v>0</v>
      </c>
      <c r="M11050" s="125"/>
      <c r="N11050" s="125">
        <f>H11050*M11050</f>
        <v>0</v>
      </c>
      <c r="O11050" s="127">
        <v>15</v>
      </c>
      <c r="P11050" s="127">
        <f>J11050*(O11050/100)</f>
        <v>0</v>
      </c>
      <c r="Q11050" s="127">
        <f>J11050+P11050</f>
        <v>0</v>
      </c>
      <c r="R11050" s="128"/>
      <c r="S11050" s="128" t="s">
        <v>776</v>
      </c>
      <c r="T11050" s="129">
        <v>1</v>
      </c>
      <c r="U11050" s="8"/>
      <c r="V11050" s="8"/>
      <c r="W11050" s="8"/>
      <c r="X11050" s="60"/>
    </row>
    <row r="11051" spans="1:27" ht="9.75" outlineLevel="5" x14ac:dyDescent="0.2">
      <c r="A11051" s="130"/>
      <c r="B11051" s="131"/>
      <c r="C11051" s="131"/>
      <c r="D11051" s="132"/>
      <c r="E11051" s="136" t="s">
        <v>0</v>
      </c>
      <c r="F11051" s="159" t="s">
        <v>763</v>
      </c>
      <c r="G11051" s="159"/>
      <c r="H11051" s="160"/>
      <c r="I11051" s="161"/>
      <c r="J11051" s="162"/>
      <c r="K11051" s="134"/>
      <c r="L11051" s="134"/>
      <c r="M11051" s="134"/>
      <c r="N11051" s="134"/>
      <c r="O11051" s="135"/>
      <c r="P11051" s="135"/>
      <c r="Q11051" s="135"/>
      <c r="R11051" s="132"/>
      <c r="S11051" s="132"/>
      <c r="T11051" s="131"/>
      <c r="U11051" s="6"/>
      <c r="V11051" s="8"/>
      <c r="W11051" s="8"/>
      <c r="X11051" s="133" t="str">
        <f>F11051</f>
        <v>---</v>
      </c>
      <c r="Y11051" s="9"/>
      <c r="AA11051" s="11"/>
    </row>
    <row r="11052" spans="1:27" ht="7.5" customHeight="1" outlineLevel="5" x14ac:dyDescent="0.15">
      <c r="B11052" s="69"/>
      <c r="C11052" s="69"/>
      <c r="D11052" s="60"/>
      <c r="E11052" s="60"/>
      <c r="F11052" s="61"/>
      <c r="G11052" s="60"/>
      <c r="H11052" s="65"/>
      <c r="I11052" s="105"/>
      <c r="J11052" s="63"/>
      <c r="K11052" s="65"/>
      <c r="L11052" s="65"/>
      <c r="M11052" s="65"/>
      <c r="N11052" s="65"/>
      <c r="O11052" s="63"/>
      <c r="P11052" s="63"/>
      <c r="Q11052" s="63"/>
      <c r="R11052" s="60"/>
      <c r="S11052" s="60"/>
      <c r="T11052" s="69"/>
      <c r="U11052" s="8"/>
      <c r="X11052" s="60"/>
    </row>
    <row r="11053" spans="1:27" ht="11.25" outlineLevel="4" x14ac:dyDescent="0.2">
      <c r="A11053" s="4"/>
      <c r="B11053" s="120"/>
      <c r="C11053" s="121">
        <v>5</v>
      </c>
      <c r="D11053" s="122" t="s">
        <v>760</v>
      </c>
      <c r="E11053" s="123" t="s">
        <v>4823</v>
      </c>
      <c r="F11053" s="124" t="s">
        <v>4824</v>
      </c>
      <c r="G11053" s="122" t="s">
        <v>3656</v>
      </c>
      <c r="H11053" s="125">
        <v>2</v>
      </c>
      <c r="I11053" s="126">
        <v>0</v>
      </c>
      <c r="J11053" s="127">
        <f>H11053*I11053</f>
        <v>0</v>
      </c>
      <c r="K11053" s="125"/>
      <c r="L11053" s="125">
        <f>H11053*K11053</f>
        <v>0</v>
      </c>
      <c r="M11053" s="125"/>
      <c r="N11053" s="125">
        <f>H11053*M11053</f>
        <v>0</v>
      </c>
      <c r="O11053" s="127">
        <v>15</v>
      </c>
      <c r="P11053" s="127">
        <f>J11053*(O11053/100)</f>
        <v>0</v>
      </c>
      <c r="Q11053" s="127">
        <f>J11053+P11053</f>
        <v>0</v>
      </c>
      <c r="R11053" s="128"/>
      <c r="S11053" s="128" t="s">
        <v>776</v>
      </c>
      <c r="T11053" s="129">
        <v>1</v>
      </c>
      <c r="U11053" s="8"/>
      <c r="V11053" s="8"/>
      <c r="W11053" s="8"/>
      <c r="X11053" s="60"/>
    </row>
    <row r="11054" spans="1:27" ht="9.75" outlineLevel="5" x14ac:dyDescent="0.2">
      <c r="A11054" s="130"/>
      <c r="B11054" s="131"/>
      <c r="C11054" s="131"/>
      <c r="D11054" s="132"/>
      <c r="E11054" s="136" t="s">
        <v>0</v>
      </c>
      <c r="F11054" s="159" t="s">
        <v>763</v>
      </c>
      <c r="G11054" s="159"/>
      <c r="H11054" s="160"/>
      <c r="I11054" s="161"/>
      <c r="J11054" s="162"/>
      <c r="K11054" s="134"/>
      <c r="L11054" s="134"/>
      <c r="M11054" s="134"/>
      <c r="N11054" s="134"/>
      <c r="O11054" s="135"/>
      <c r="P11054" s="135"/>
      <c r="Q11054" s="135"/>
      <c r="R11054" s="132"/>
      <c r="S11054" s="132"/>
      <c r="T11054" s="131"/>
      <c r="U11054" s="6"/>
      <c r="V11054" s="8"/>
      <c r="W11054" s="8"/>
      <c r="X11054" s="133" t="str">
        <f>F11054</f>
        <v>---</v>
      </c>
      <c r="Y11054" s="9"/>
      <c r="AA11054" s="11"/>
    </row>
    <row r="11055" spans="1:27" ht="7.5" customHeight="1" outlineLevel="5" x14ac:dyDescent="0.15">
      <c r="B11055" s="69"/>
      <c r="C11055" s="69"/>
      <c r="D11055" s="60"/>
      <c r="E11055" s="60"/>
      <c r="F11055" s="61"/>
      <c r="G11055" s="60"/>
      <c r="H11055" s="65"/>
      <c r="I11055" s="105"/>
      <c r="J11055" s="63"/>
      <c r="K11055" s="65"/>
      <c r="L11055" s="65"/>
      <c r="M11055" s="65"/>
      <c r="N11055" s="65"/>
      <c r="O11055" s="63"/>
      <c r="P11055" s="63"/>
      <c r="Q11055" s="63"/>
      <c r="R11055" s="60"/>
      <c r="S11055" s="60"/>
      <c r="T11055" s="69"/>
      <c r="U11055" s="8"/>
      <c r="X11055" s="60"/>
    </row>
    <row r="11056" spans="1:27" ht="11.25" outlineLevel="4" x14ac:dyDescent="0.2">
      <c r="A11056" s="4"/>
      <c r="B11056" s="120"/>
      <c r="C11056" s="121">
        <v>6</v>
      </c>
      <c r="D11056" s="122" t="s">
        <v>760</v>
      </c>
      <c r="E11056" s="123" t="s">
        <v>4825</v>
      </c>
      <c r="F11056" s="124" t="s">
        <v>4826</v>
      </c>
      <c r="G11056" s="122" t="s">
        <v>3656</v>
      </c>
      <c r="H11056" s="125">
        <v>2</v>
      </c>
      <c r="I11056" s="126">
        <v>0</v>
      </c>
      <c r="J11056" s="127">
        <f>H11056*I11056</f>
        <v>0</v>
      </c>
      <c r="K11056" s="125"/>
      <c r="L11056" s="125">
        <f>H11056*K11056</f>
        <v>0</v>
      </c>
      <c r="M11056" s="125"/>
      <c r="N11056" s="125">
        <f>H11056*M11056</f>
        <v>0</v>
      </c>
      <c r="O11056" s="127">
        <v>15</v>
      </c>
      <c r="P11056" s="127">
        <f>J11056*(O11056/100)</f>
        <v>0</v>
      </c>
      <c r="Q11056" s="127">
        <f>J11056+P11056</f>
        <v>0</v>
      </c>
      <c r="R11056" s="128"/>
      <c r="S11056" s="128" t="s">
        <v>776</v>
      </c>
      <c r="T11056" s="129">
        <v>1</v>
      </c>
      <c r="U11056" s="8"/>
      <c r="V11056" s="8"/>
      <c r="W11056" s="8"/>
      <c r="X11056" s="60"/>
    </row>
    <row r="11057" spans="1:27" ht="9.75" outlineLevel="5" x14ac:dyDescent="0.2">
      <c r="A11057" s="130"/>
      <c r="B11057" s="131"/>
      <c r="C11057" s="131"/>
      <c r="D11057" s="132"/>
      <c r="E11057" s="136" t="s">
        <v>0</v>
      </c>
      <c r="F11057" s="159" t="s">
        <v>763</v>
      </c>
      <c r="G11057" s="159"/>
      <c r="H11057" s="160"/>
      <c r="I11057" s="161"/>
      <c r="J11057" s="162"/>
      <c r="K11057" s="134"/>
      <c r="L11057" s="134"/>
      <c r="M11057" s="134"/>
      <c r="N11057" s="134"/>
      <c r="O11057" s="135"/>
      <c r="P11057" s="135"/>
      <c r="Q11057" s="135"/>
      <c r="R11057" s="132"/>
      <c r="S11057" s="132"/>
      <c r="T11057" s="131"/>
      <c r="U11057" s="6"/>
      <c r="V11057" s="8"/>
      <c r="W11057" s="8"/>
      <c r="X11057" s="133" t="str">
        <f>F11057</f>
        <v>---</v>
      </c>
      <c r="Y11057" s="9"/>
      <c r="AA11057" s="11"/>
    </row>
    <row r="11058" spans="1:27" ht="7.5" customHeight="1" outlineLevel="5" x14ac:dyDescent="0.15">
      <c r="B11058" s="69"/>
      <c r="C11058" s="69"/>
      <c r="D11058" s="60"/>
      <c r="E11058" s="60"/>
      <c r="F11058" s="61"/>
      <c r="G11058" s="60"/>
      <c r="H11058" s="65"/>
      <c r="I11058" s="105"/>
      <c r="J11058" s="63"/>
      <c r="K11058" s="65"/>
      <c r="L11058" s="65"/>
      <c r="M11058" s="65"/>
      <c r="N11058" s="65"/>
      <c r="O11058" s="63"/>
      <c r="P11058" s="63"/>
      <c r="Q11058" s="63"/>
      <c r="R11058" s="60"/>
      <c r="S11058" s="60"/>
      <c r="T11058" s="69"/>
      <c r="U11058" s="8"/>
      <c r="X11058" s="60"/>
    </row>
    <row r="11059" spans="1:27" ht="11.25" outlineLevel="4" x14ac:dyDescent="0.2">
      <c r="A11059" s="4"/>
      <c r="B11059" s="120"/>
      <c r="C11059" s="121">
        <v>7</v>
      </c>
      <c r="D11059" s="122" t="s">
        <v>760</v>
      </c>
      <c r="E11059" s="123" t="s">
        <v>4827</v>
      </c>
      <c r="F11059" s="124" t="s">
        <v>4828</v>
      </c>
      <c r="G11059" s="122" t="s">
        <v>3656</v>
      </c>
      <c r="H11059" s="125">
        <v>2</v>
      </c>
      <c r="I11059" s="126">
        <v>0</v>
      </c>
      <c r="J11059" s="127">
        <f>H11059*I11059</f>
        <v>0</v>
      </c>
      <c r="K11059" s="125"/>
      <c r="L11059" s="125">
        <f>H11059*K11059</f>
        <v>0</v>
      </c>
      <c r="M11059" s="125"/>
      <c r="N11059" s="125">
        <f>H11059*M11059</f>
        <v>0</v>
      </c>
      <c r="O11059" s="127">
        <v>15</v>
      </c>
      <c r="P11059" s="127">
        <f>J11059*(O11059/100)</f>
        <v>0</v>
      </c>
      <c r="Q11059" s="127">
        <f>J11059+P11059</f>
        <v>0</v>
      </c>
      <c r="R11059" s="128"/>
      <c r="S11059" s="128" t="s">
        <v>776</v>
      </c>
      <c r="T11059" s="129">
        <v>1</v>
      </c>
      <c r="U11059" s="8"/>
      <c r="V11059" s="8"/>
      <c r="W11059" s="8"/>
      <c r="X11059" s="60"/>
    </row>
    <row r="11060" spans="1:27" ht="9.75" outlineLevel="5" x14ac:dyDescent="0.2">
      <c r="A11060" s="130"/>
      <c r="B11060" s="131"/>
      <c r="C11060" s="131"/>
      <c r="D11060" s="132"/>
      <c r="E11060" s="136" t="s">
        <v>0</v>
      </c>
      <c r="F11060" s="159" t="s">
        <v>763</v>
      </c>
      <c r="G11060" s="159"/>
      <c r="H11060" s="160"/>
      <c r="I11060" s="161"/>
      <c r="J11060" s="162"/>
      <c r="K11060" s="134"/>
      <c r="L11060" s="134"/>
      <c r="M11060" s="134"/>
      <c r="N11060" s="134"/>
      <c r="O11060" s="135"/>
      <c r="P11060" s="135"/>
      <c r="Q11060" s="135"/>
      <c r="R11060" s="132"/>
      <c r="S11060" s="132"/>
      <c r="T11060" s="131"/>
      <c r="U11060" s="6"/>
      <c r="V11060" s="8"/>
      <c r="W11060" s="8"/>
      <c r="X11060" s="133" t="str">
        <f>F11060</f>
        <v>---</v>
      </c>
      <c r="Y11060" s="9"/>
      <c r="AA11060" s="11"/>
    </row>
    <row r="11061" spans="1:27" ht="7.5" customHeight="1" outlineLevel="5" x14ac:dyDescent="0.15">
      <c r="B11061" s="69"/>
      <c r="C11061" s="69"/>
      <c r="D11061" s="60"/>
      <c r="E11061" s="60"/>
      <c r="F11061" s="61"/>
      <c r="G11061" s="60"/>
      <c r="H11061" s="65"/>
      <c r="I11061" s="105"/>
      <c r="J11061" s="63"/>
      <c r="K11061" s="65"/>
      <c r="L11061" s="65"/>
      <c r="M11061" s="65"/>
      <c r="N11061" s="65"/>
      <c r="O11061" s="63"/>
      <c r="P11061" s="63"/>
      <c r="Q11061" s="63"/>
      <c r="R11061" s="60"/>
      <c r="S11061" s="60"/>
      <c r="T11061" s="69"/>
      <c r="U11061" s="8"/>
      <c r="X11061" s="60"/>
    </row>
    <row r="11062" spans="1:27" ht="11.25" outlineLevel="4" x14ac:dyDescent="0.2">
      <c r="A11062" s="4"/>
      <c r="B11062" s="120"/>
      <c r="C11062" s="121">
        <v>8</v>
      </c>
      <c r="D11062" s="122" t="s">
        <v>760</v>
      </c>
      <c r="E11062" s="123" t="s">
        <v>4829</v>
      </c>
      <c r="F11062" s="124" t="s">
        <v>4830</v>
      </c>
      <c r="G11062" s="122" t="s">
        <v>3656</v>
      </c>
      <c r="H11062" s="125">
        <v>24</v>
      </c>
      <c r="I11062" s="126">
        <v>0</v>
      </c>
      <c r="J11062" s="127">
        <f>H11062*I11062</f>
        <v>0</v>
      </c>
      <c r="K11062" s="125"/>
      <c r="L11062" s="125">
        <f>H11062*K11062</f>
        <v>0</v>
      </c>
      <c r="M11062" s="125"/>
      <c r="N11062" s="125">
        <f>H11062*M11062</f>
        <v>0</v>
      </c>
      <c r="O11062" s="127">
        <v>15</v>
      </c>
      <c r="P11062" s="127">
        <f>J11062*(O11062/100)</f>
        <v>0</v>
      </c>
      <c r="Q11062" s="127">
        <f>J11062+P11062</f>
        <v>0</v>
      </c>
      <c r="R11062" s="128"/>
      <c r="S11062" s="128" t="s">
        <v>776</v>
      </c>
      <c r="T11062" s="129">
        <v>1</v>
      </c>
      <c r="U11062" s="8"/>
      <c r="V11062" s="8"/>
      <c r="W11062" s="8"/>
      <c r="X11062" s="60"/>
    </row>
    <row r="11063" spans="1:27" ht="9.75" outlineLevel="5" x14ac:dyDescent="0.2">
      <c r="A11063" s="130"/>
      <c r="B11063" s="131"/>
      <c r="C11063" s="131"/>
      <c r="D11063" s="132"/>
      <c r="E11063" s="136" t="s">
        <v>0</v>
      </c>
      <c r="F11063" s="159" t="s">
        <v>763</v>
      </c>
      <c r="G11063" s="159"/>
      <c r="H11063" s="160"/>
      <c r="I11063" s="161"/>
      <c r="J11063" s="162"/>
      <c r="K11063" s="134"/>
      <c r="L11063" s="134"/>
      <c r="M11063" s="134"/>
      <c r="N11063" s="134"/>
      <c r="O11063" s="135"/>
      <c r="P11063" s="135"/>
      <c r="Q11063" s="135"/>
      <c r="R11063" s="132"/>
      <c r="S11063" s="132"/>
      <c r="T11063" s="131"/>
      <c r="U11063" s="6"/>
      <c r="V11063" s="8"/>
      <c r="W11063" s="8"/>
      <c r="X11063" s="133" t="str">
        <f>F11063</f>
        <v>---</v>
      </c>
      <c r="Y11063" s="9"/>
      <c r="AA11063" s="11"/>
    </row>
    <row r="11064" spans="1:27" ht="7.5" customHeight="1" outlineLevel="5" x14ac:dyDescent="0.15">
      <c r="B11064" s="69"/>
      <c r="C11064" s="69"/>
      <c r="D11064" s="60"/>
      <c r="E11064" s="60"/>
      <c r="F11064" s="61"/>
      <c r="G11064" s="60"/>
      <c r="H11064" s="65"/>
      <c r="I11064" s="105"/>
      <c r="J11064" s="63"/>
      <c r="K11064" s="65"/>
      <c r="L11064" s="65"/>
      <c r="M11064" s="65"/>
      <c r="N11064" s="65"/>
      <c r="O11064" s="63"/>
      <c r="P11064" s="63"/>
      <c r="Q11064" s="63"/>
      <c r="R11064" s="60"/>
      <c r="S11064" s="60"/>
      <c r="T11064" s="69"/>
      <c r="U11064" s="8"/>
      <c r="X11064" s="60"/>
    </row>
    <row r="11065" spans="1:27" ht="11.25" outlineLevel="5" x14ac:dyDescent="0.2">
      <c r="A11065" s="137"/>
      <c r="B11065" s="138"/>
      <c r="C11065" s="138"/>
      <c r="D11065" s="139"/>
      <c r="E11065" s="145" t="s">
        <v>1</v>
      </c>
      <c r="F11065" s="140" t="s">
        <v>4831</v>
      </c>
      <c r="G11065" s="139"/>
      <c r="H11065" s="141">
        <v>12</v>
      </c>
      <c r="I11065" s="142"/>
      <c r="J11065" s="143"/>
      <c r="K11065" s="144"/>
      <c r="L11065" s="144"/>
      <c r="M11065" s="144"/>
      <c r="N11065" s="144"/>
      <c r="O11065" s="143"/>
      <c r="P11065" s="143"/>
      <c r="Q11065" s="143"/>
      <c r="R11065" s="139"/>
      <c r="S11065" s="139"/>
      <c r="T11065" s="138"/>
      <c r="U11065" s="6"/>
      <c r="V11065" s="8"/>
      <c r="W11065" s="8"/>
      <c r="X11065" s="60"/>
    </row>
    <row r="11066" spans="1:27" ht="11.25" outlineLevel="5" x14ac:dyDescent="0.2">
      <c r="A11066" s="137"/>
      <c r="B11066" s="138"/>
      <c r="C11066" s="138"/>
      <c r="D11066" s="139"/>
      <c r="E11066" s="145"/>
      <c r="F11066" s="140" t="s">
        <v>4832</v>
      </c>
      <c r="G11066" s="139"/>
      <c r="H11066" s="141">
        <v>12</v>
      </c>
      <c r="I11066" s="142"/>
      <c r="J11066" s="143"/>
      <c r="K11066" s="144"/>
      <c r="L11066" s="144"/>
      <c r="M11066" s="144"/>
      <c r="N11066" s="144"/>
      <c r="O11066" s="143"/>
      <c r="P11066" s="143"/>
      <c r="Q11066" s="143"/>
      <c r="R11066" s="139"/>
      <c r="S11066" s="139"/>
      <c r="T11066" s="138"/>
      <c r="U11066" s="6"/>
      <c r="V11066" s="8"/>
      <c r="W11066" s="8"/>
      <c r="X11066" s="60"/>
    </row>
    <row r="11067" spans="1:27" ht="7.5" customHeight="1" outlineLevel="5" x14ac:dyDescent="0.15">
      <c r="A11067" s="8"/>
      <c r="B11067" s="69"/>
      <c r="C11067" s="69"/>
      <c r="D11067" s="60"/>
      <c r="E11067" s="60"/>
      <c r="F11067" s="104"/>
      <c r="G11067" s="60"/>
      <c r="H11067" s="65"/>
      <c r="I11067" s="105"/>
      <c r="J11067" s="63"/>
      <c r="K11067" s="65"/>
      <c r="L11067" s="65"/>
      <c r="M11067" s="65"/>
      <c r="N11067" s="65"/>
      <c r="O11067" s="63"/>
      <c r="P11067" s="63"/>
      <c r="Q11067" s="63"/>
      <c r="R11067" s="60"/>
      <c r="S11067" s="60"/>
      <c r="T11067" s="69"/>
      <c r="U11067" s="8"/>
      <c r="X11067" s="60"/>
    </row>
    <row r="11068" spans="1:27" ht="11.25" outlineLevel="4" x14ac:dyDescent="0.2">
      <c r="A11068" s="4"/>
      <c r="B11068" s="120"/>
      <c r="C11068" s="121">
        <v>9</v>
      </c>
      <c r="D11068" s="122" t="s">
        <v>760</v>
      </c>
      <c r="E11068" s="123" t="s">
        <v>4833</v>
      </c>
      <c r="F11068" s="124" t="s">
        <v>4834</v>
      </c>
      <c r="G11068" s="122" t="s">
        <v>3656</v>
      </c>
      <c r="H11068" s="125">
        <v>2</v>
      </c>
      <c r="I11068" s="126">
        <v>0</v>
      </c>
      <c r="J11068" s="127">
        <f>H11068*I11068</f>
        <v>0</v>
      </c>
      <c r="K11068" s="125"/>
      <c r="L11068" s="125">
        <f>H11068*K11068</f>
        <v>0</v>
      </c>
      <c r="M11068" s="125"/>
      <c r="N11068" s="125">
        <f>H11068*M11068</f>
        <v>0</v>
      </c>
      <c r="O11068" s="127">
        <v>15</v>
      </c>
      <c r="P11068" s="127">
        <f>J11068*(O11068/100)</f>
        <v>0</v>
      </c>
      <c r="Q11068" s="127">
        <f>J11068+P11068</f>
        <v>0</v>
      </c>
      <c r="R11068" s="128"/>
      <c r="S11068" s="128" t="s">
        <v>776</v>
      </c>
      <c r="T11068" s="129">
        <v>1</v>
      </c>
      <c r="U11068" s="8"/>
      <c r="V11068" s="8"/>
      <c r="W11068" s="8"/>
      <c r="X11068" s="60"/>
    </row>
    <row r="11069" spans="1:27" ht="9.75" outlineLevel="5" x14ac:dyDescent="0.2">
      <c r="A11069" s="130"/>
      <c r="B11069" s="131"/>
      <c r="C11069" s="131"/>
      <c r="D11069" s="132"/>
      <c r="E11069" s="136" t="s">
        <v>0</v>
      </c>
      <c r="F11069" s="159" t="s">
        <v>763</v>
      </c>
      <c r="G11069" s="159"/>
      <c r="H11069" s="160"/>
      <c r="I11069" s="161"/>
      <c r="J11069" s="162"/>
      <c r="K11069" s="134"/>
      <c r="L11069" s="134"/>
      <c r="M11069" s="134"/>
      <c r="N11069" s="134"/>
      <c r="O11069" s="135"/>
      <c r="P11069" s="135"/>
      <c r="Q11069" s="135"/>
      <c r="R11069" s="132"/>
      <c r="S11069" s="132"/>
      <c r="T11069" s="131"/>
      <c r="U11069" s="6"/>
      <c r="V11069" s="8"/>
      <c r="W11069" s="8"/>
      <c r="X11069" s="133" t="str">
        <f>F11069</f>
        <v>---</v>
      </c>
      <c r="Y11069" s="9"/>
      <c r="AA11069" s="11"/>
    </row>
    <row r="11070" spans="1:27" ht="7.5" customHeight="1" outlineLevel="5" x14ac:dyDescent="0.15">
      <c r="B11070" s="69"/>
      <c r="C11070" s="69"/>
      <c r="D11070" s="60"/>
      <c r="E11070" s="60"/>
      <c r="F11070" s="61"/>
      <c r="G11070" s="60"/>
      <c r="H11070" s="65"/>
      <c r="I11070" s="105"/>
      <c r="J11070" s="63"/>
      <c r="K11070" s="65"/>
      <c r="L11070" s="65"/>
      <c r="M11070" s="65"/>
      <c r="N11070" s="65"/>
      <c r="O11070" s="63"/>
      <c r="P11070" s="63"/>
      <c r="Q11070" s="63"/>
      <c r="R11070" s="60"/>
      <c r="S11070" s="60"/>
      <c r="T11070" s="69"/>
      <c r="U11070" s="8"/>
      <c r="X11070" s="60"/>
    </row>
    <row r="11071" spans="1:27" ht="11.25" outlineLevel="4" x14ac:dyDescent="0.2">
      <c r="A11071" s="4"/>
      <c r="B11071" s="120"/>
      <c r="C11071" s="121">
        <v>10</v>
      </c>
      <c r="D11071" s="122" t="s">
        <v>760</v>
      </c>
      <c r="E11071" s="123" t="s">
        <v>4835</v>
      </c>
      <c r="F11071" s="124" t="s">
        <v>4836</v>
      </c>
      <c r="G11071" s="122" t="s">
        <v>3656</v>
      </c>
      <c r="H11071" s="125">
        <v>6</v>
      </c>
      <c r="I11071" s="126">
        <v>0</v>
      </c>
      <c r="J11071" s="127">
        <f>H11071*I11071</f>
        <v>0</v>
      </c>
      <c r="K11071" s="125"/>
      <c r="L11071" s="125">
        <f>H11071*K11071</f>
        <v>0</v>
      </c>
      <c r="M11071" s="125"/>
      <c r="N11071" s="125">
        <f>H11071*M11071</f>
        <v>0</v>
      </c>
      <c r="O11071" s="127">
        <v>15</v>
      </c>
      <c r="P11071" s="127">
        <f>J11071*(O11071/100)</f>
        <v>0</v>
      </c>
      <c r="Q11071" s="127">
        <f>J11071+P11071</f>
        <v>0</v>
      </c>
      <c r="R11071" s="128"/>
      <c r="S11071" s="128" t="s">
        <v>776</v>
      </c>
      <c r="T11071" s="129">
        <v>1</v>
      </c>
      <c r="U11071" s="8"/>
      <c r="V11071" s="8"/>
      <c r="W11071" s="8"/>
      <c r="X11071" s="60"/>
    </row>
    <row r="11072" spans="1:27" ht="9.75" outlineLevel="5" x14ac:dyDescent="0.2">
      <c r="A11072" s="130"/>
      <c r="B11072" s="131"/>
      <c r="C11072" s="131"/>
      <c r="D11072" s="132"/>
      <c r="E11072" s="136" t="s">
        <v>0</v>
      </c>
      <c r="F11072" s="159" t="s">
        <v>763</v>
      </c>
      <c r="G11072" s="159"/>
      <c r="H11072" s="160"/>
      <c r="I11072" s="161"/>
      <c r="J11072" s="162"/>
      <c r="K11072" s="134"/>
      <c r="L11072" s="134"/>
      <c r="M11072" s="134"/>
      <c r="N11072" s="134"/>
      <c r="O11072" s="135"/>
      <c r="P11072" s="135"/>
      <c r="Q11072" s="135"/>
      <c r="R11072" s="132"/>
      <c r="S11072" s="132"/>
      <c r="T11072" s="131"/>
      <c r="U11072" s="6"/>
      <c r="V11072" s="8"/>
      <c r="W11072" s="8"/>
      <c r="X11072" s="133" t="str">
        <f>F11072</f>
        <v>---</v>
      </c>
      <c r="Y11072" s="9"/>
      <c r="AA11072" s="11"/>
    </row>
    <row r="11073" spans="1:27" ht="7.5" customHeight="1" outlineLevel="5" x14ac:dyDescent="0.15">
      <c r="B11073" s="69"/>
      <c r="C11073" s="69"/>
      <c r="D11073" s="60"/>
      <c r="E11073" s="60"/>
      <c r="F11073" s="61"/>
      <c r="G11073" s="60"/>
      <c r="H11073" s="65"/>
      <c r="I11073" s="105"/>
      <c r="J11073" s="63"/>
      <c r="K11073" s="65"/>
      <c r="L11073" s="65"/>
      <c r="M11073" s="65"/>
      <c r="N11073" s="65"/>
      <c r="O11073" s="63"/>
      <c r="P11073" s="63"/>
      <c r="Q11073" s="63"/>
      <c r="R11073" s="60"/>
      <c r="S11073" s="60"/>
      <c r="T11073" s="69"/>
      <c r="U11073" s="8"/>
      <c r="X11073" s="60"/>
    </row>
    <row r="11074" spans="1:27" ht="11.25" outlineLevel="4" x14ac:dyDescent="0.2">
      <c r="A11074" s="4"/>
      <c r="B11074" s="120"/>
      <c r="C11074" s="121">
        <v>11</v>
      </c>
      <c r="D11074" s="122" t="s">
        <v>760</v>
      </c>
      <c r="E11074" s="123" t="s">
        <v>4837</v>
      </c>
      <c r="F11074" s="124" t="s">
        <v>4838</v>
      </c>
      <c r="G11074" s="122" t="s">
        <v>3656</v>
      </c>
      <c r="H11074" s="125">
        <v>2</v>
      </c>
      <c r="I11074" s="126">
        <v>0</v>
      </c>
      <c r="J11074" s="127">
        <f>H11074*I11074</f>
        <v>0</v>
      </c>
      <c r="K11074" s="125"/>
      <c r="L11074" s="125">
        <f>H11074*K11074</f>
        <v>0</v>
      </c>
      <c r="M11074" s="125"/>
      <c r="N11074" s="125">
        <f>H11074*M11074</f>
        <v>0</v>
      </c>
      <c r="O11074" s="127">
        <v>15</v>
      </c>
      <c r="P11074" s="127">
        <f>J11074*(O11074/100)</f>
        <v>0</v>
      </c>
      <c r="Q11074" s="127">
        <f>J11074+P11074</f>
        <v>0</v>
      </c>
      <c r="R11074" s="128"/>
      <c r="S11074" s="128" t="s">
        <v>776</v>
      </c>
      <c r="T11074" s="129">
        <v>1</v>
      </c>
      <c r="U11074" s="8"/>
      <c r="V11074" s="8"/>
      <c r="W11074" s="8"/>
      <c r="X11074" s="60"/>
    </row>
    <row r="11075" spans="1:27" ht="9.75" outlineLevel="5" x14ac:dyDescent="0.2">
      <c r="A11075" s="130"/>
      <c r="B11075" s="131"/>
      <c r="C11075" s="131"/>
      <c r="D11075" s="132"/>
      <c r="E11075" s="136" t="s">
        <v>0</v>
      </c>
      <c r="F11075" s="159" t="s">
        <v>763</v>
      </c>
      <c r="G11075" s="159"/>
      <c r="H11075" s="160"/>
      <c r="I11075" s="161"/>
      <c r="J11075" s="162"/>
      <c r="K11075" s="134"/>
      <c r="L11075" s="134"/>
      <c r="M11075" s="134"/>
      <c r="N11075" s="134"/>
      <c r="O11075" s="135"/>
      <c r="P11075" s="135"/>
      <c r="Q11075" s="135"/>
      <c r="R11075" s="132"/>
      <c r="S11075" s="132"/>
      <c r="T11075" s="131"/>
      <c r="U11075" s="6"/>
      <c r="V11075" s="8"/>
      <c r="W11075" s="8"/>
      <c r="X11075" s="133" t="str">
        <f>F11075</f>
        <v>---</v>
      </c>
      <c r="Y11075" s="9"/>
      <c r="AA11075" s="11"/>
    </row>
    <row r="11076" spans="1:27" ht="7.5" customHeight="1" outlineLevel="5" x14ac:dyDescent="0.15">
      <c r="B11076" s="69"/>
      <c r="C11076" s="69"/>
      <c r="D11076" s="60"/>
      <c r="E11076" s="60"/>
      <c r="F11076" s="61"/>
      <c r="G11076" s="60"/>
      <c r="H11076" s="65"/>
      <c r="I11076" s="105"/>
      <c r="J11076" s="63"/>
      <c r="K11076" s="65"/>
      <c r="L11076" s="65"/>
      <c r="M11076" s="65"/>
      <c r="N11076" s="65"/>
      <c r="O11076" s="63"/>
      <c r="P11076" s="63"/>
      <c r="Q11076" s="63"/>
      <c r="R11076" s="60"/>
      <c r="S11076" s="60"/>
      <c r="T11076" s="69"/>
      <c r="U11076" s="8"/>
      <c r="X11076" s="60"/>
    </row>
    <row r="11077" spans="1:27" ht="11.25" outlineLevel="4" x14ac:dyDescent="0.2">
      <c r="A11077" s="4"/>
      <c r="B11077" s="120"/>
      <c r="C11077" s="121">
        <v>12</v>
      </c>
      <c r="D11077" s="122" t="s">
        <v>760</v>
      </c>
      <c r="E11077" s="123" t="s">
        <v>4839</v>
      </c>
      <c r="F11077" s="124" t="s">
        <v>4840</v>
      </c>
      <c r="G11077" s="122" t="s">
        <v>3656</v>
      </c>
      <c r="H11077" s="125">
        <v>4</v>
      </c>
      <c r="I11077" s="126">
        <v>0</v>
      </c>
      <c r="J11077" s="127">
        <f>H11077*I11077</f>
        <v>0</v>
      </c>
      <c r="K11077" s="125"/>
      <c r="L11077" s="125">
        <f>H11077*K11077</f>
        <v>0</v>
      </c>
      <c r="M11077" s="125"/>
      <c r="N11077" s="125">
        <f>H11077*M11077</f>
        <v>0</v>
      </c>
      <c r="O11077" s="127">
        <v>15</v>
      </c>
      <c r="P11077" s="127">
        <f>J11077*(O11077/100)</f>
        <v>0</v>
      </c>
      <c r="Q11077" s="127">
        <f>J11077+P11077</f>
        <v>0</v>
      </c>
      <c r="R11077" s="128"/>
      <c r="S11077" s="128" t="s">
        <v>776</v>
      </c>
      <c r="T11077" s="129">
        <v>1</v>
      </c>
      <c r="U11077" s="8"/>
      <c r="V11077" s="8"/>
      <c r="W11077" s="8"/>
      <c r="X11077" s="60"/>
    </row>
    <row r="11078" spans="1:27" ht="9.75" outlineLevel="5" x14ac:dyDescent="0.2">
      <c r="A11078" s="130"/>
      <c r="B11078" s="131"/>
      <c r="C11078" s="131"/>
      <c r="D11078" s="132"/>
      <c r="E11078" s="136" t="s">
        <v>0</v>
      </c>
      <c r="F11078" s="159" t="s">
        <v>763</v>
      </c>
      <c r="G11078" s="159"/>
      <c r="H11078" s="160"/>
      <c r="I11078" s="161"/>
      <c r="J11078" s="162"/>
      <c r="K11078" s="134"/>
      <c r="L11078" s="134"/>
      <c r="M11078" s="134"/>
      <c r="N11078" s="134"/>
      <c r="O11078" s="135"/>
      <c r="P11078" s="135"/>
      <c r="Q11078" s="135"/>
      <c r="R11078" s="132"/>
      <c r="S11078" s="132"/>
      <c r="T11078" s="131"/>
      <c r="U11078" s="6"/>
      <c r="V11078" s="8"/>
      <c r="W11078" s="8"/>
      <c r="X11078" s="133" t="str">
        <f>F11078</f>
        <v>---</v>
      </c>
      <c r="Y11078" s="9"/>
      <c r="AA11078" s="11"/>
    </row>
    <row r="11079" spans="1:27" ht="7.5" customHeight="1" outlineLevel="5" x14ac:dyDescent="0.15">
      <c r="B11079" s="69"/>
      <c r="C11079" s="69"/>
      <c r="D11079" s="60"/>
      <c r="E11079" s="60"/>
      <c r="F11079" s="61"/>
      <c r="G11079" s="60"/>
      <c r="H11079" s="65"/>
      <c r="I11079" s="105"/>
      <c r="J11079" s="63"/>
      <c r="K11079" s="65"/>
      <c r="L11079" s="65"/>
      <c r="M11079" s="65"/>
      <c r="N11079" s="65"/>
      <c r="O11079" s="63"/>
      <c r="P11079" s="63"/>
      <c r="Q11079" s="63"/>
      <c r="R11079" s="60"/>
      <c r="S11079" s="60"/>
      <c r="T11079" s="69"/>
      <c r="U11079" s="8"/>
      <c r="X11079" s="60"/>
    </row>
    <row r="11080" spans="1:27" ht="11.25" outlineLevel="4" x14ac:dyDescent="0.2">
      <c r="A11080" s="4"/>
      <c r="B11080" s="120"/>
      <c r="C11080" s="121">
        <v>13</v>
      </c>
      <c r="D11080" s="122" t="s">
        <v>760</v>
      </c>
      <c r="E11080" s="123" t="s">
        <v>4841</v>
      </c>
      <c r="F11080" s="124" t="s">
        <v>4842</v>
      </c>
      <c r="G11080" s="122" t="s">
        <v>3656</v>
      </c>
      <c r="H11080" s="125">
        <v>2</v>
      </c>
      <c r="I11080" s="126">
        <v>0</v>
      </c>
      <c r="J11080" s="127">
        <f>H11080*I11080</f>
        <v>0</v>
      </c>
      <c r="K11080" s="125"/>
      <c r="L11080" s="125">
        <f>H11080*K11080</f>
        <v>0</v>
      </c>
      <c r="M11080" s="125"/>
      <c r="N11080" s="125">
        <f>H11080*M11080</f>
        <v>0</v>
      </c>
      <c r="O11080" s="127">
        <v>15</v>
      </c>
      <c r="P11080" s="127">
        <f>J11080*(O11080/100)</f>
        <v>0</v>
      </c>
      <c r="Q11080" s="127">
        <f>J11080+P11080</f>
        <v>0</v>
      </c>
      <c r="R11080" s="128"/>
      <c r="S11080" s="128" t="s">
        <v>776</v>
      </c>
      <c r="T11080" s="129">
        <v>1</v>
      </c>
      <c r="U11080" s="8"/>
      <c r="V11080" s="8"/>
      <c r="W11080" s="8"/>
      <c r="X11080" s="60"/>
    </row>
    <row r="11081" spans="1:27" ht="9.75" outlineLevel="5" x14ac:dyDescent="0.2">
      <c r="A11081" s="130"/>
      <c r="B11081" s="131"/>
      <c r="C11081" s="131"/>
      <c r="D11081" s="132"/>
      <c r="E11081" s="136" t="s">
        <v>0</v>
      </c>
      <c r="F11081" s="159" t="s">
        <v>763</v>
      </c>
      <c r="G11081" s="159"/>
      <c r="H11081" s="160"/>
      <c r="I11081" s="161"/>
      <c r="J11081" s="162"/>
      <c r="K11081" s="134"/>
      <c r="L11081" s="134"/>
      <c r="M11081" s="134"/>
      <c r="N11081" s="134"/>
      <c r="O11081" s="135"/>
      <c r="P11081" s="135"/>
      <c r="Q11081" s="135"/>
      <c r="R11081" s="132"/>
      <c r="S11081" s="132"/>
      <c r="T11081" s="131"/>
      <c r="U11081" s="6"/>
      <c r="V11081" s="8"/>
      <c r="W11081" s="8"/>
      <c r="X11081" s="133" t="str">
        <f>F11081</f>
        <v>---</v>
      </c>
      <c r="Y11081" s="9"/>
      <c r="AA11081" s="11"/>
    </row>
    <row r="11082" spans="1:27" ht="7.5" customHeight="1" outlineLevel="5" x14ac:dyDescent="0.15">
      <c r="B11082" s="69"/>
      <c r="C11082" s="69"/>
      <c r="D11082" s="60"/>
      <c r="E11082" s="60"/>
      <c r="F11082" s="61"/>
      <c r="G11082" s="60"/>
      <c r="H11082" s="65"/>
      <c r="I11082" s="105"/>
      <c r="J11082" s="63"/>
      <c r="K11082" s="65"/>
      <c r="L11082" s="65"/>
      <c r="M11082" s="65"/>
      <c r="N11082" s="65"/>
      <c r="O11082" s="63"/>
      <c r="P11082" s="63"/>
      <c r="Q11082" s="63"/>
      <c r="R11082" s="60"/>
      <c r="S11082" s="60"/>
      <c r="T11082" s="69"/>
      <c r="U11082" s="8"/>
      <c r="X11082" s="60"/>
    </row>
    <row r="11083" spans="1:27" ht="11.25" outlineLevel="4" x14ac:dyDescent="0.2">
      <c r="A11083" s="4"/>
      <c r="B11083" s="120"/>
      <c r="C11083" s="121">
        <v>14</v>
      </c>
      <c r="D11083" s="122" t="s">
        <v>760</v>
      </c>
      <c r="E11083" s="123" t="s">
        <v>4843</v>
      </c>
      <c r="F11083" s="124" t="s">
        <v>4844</v>
      </c>
      <c r="G11083" s="122" t="s">
        <v>752</v>
      </c>
      <c r="H11083" s="125">
        <v>500</v>
      </c>
      <c r="I11083" s="126">
        <v>0</v>
      </c>
      <c r="J11083" s="127">
        <f>H11083*I11083</f>
        <v>0</v>
      </c>
      <c r="K11083" s="125"/>
      <c r="L11083" s="125">
        <f>H11083*K11083</f>
        <v>0</v>
      </c>
      <c r="M11083" s="125"/>
      <c r="N11083" s="125">
        <f>H11083*M11083</f>
        <v>0</v>
      </c>
      <c r="O11083" s="127">
        <v>15</v>
      </c>
      <c r="P11083" s="127">
        <f>J11083*(O11083/100)</f>
        <v>0</v>
      </c>
      <c r="Q11083" s="127">
        <f>J11083+P11083</f>
        <v>0</v>
      </c>
      <c r="R11083" s="128"/>
      <c r="S11083" s="128" t="s">
        <v>776</v>
      </c>
      <c r="T11083" s="129">
        <v>1</v>
      </c>
      <c r="U11083" s="8"/>
      <c r="V11083" s="8"/>
      <c r="W11083" s="8"/>
      <c r="X11083" s="60"/>
    </row>
    <row r="11084" spans="1:27" ht="9.75" outlineLevel="5" x14ac:dyDescent="0.2">
      <c r="A11084" s="130"/>
      <c r="B11084" s="131"/>
      <c r="C11084" s="131"/>
      <c r="D11084" s="132"/>
      <c r="E11084" s="136" t="s">
        <v>0</v>
      </c>
      <c r="F11084" s="159" t="s">
        <v>763</v>
      </c>
      <c r="G11084" s="159"/>
      <c r="H11084" s="160"/>
      <c r="I11084" s="161"/>
      <c r="J11084" s="162"/>
      <c r="K11084" s="134"/>
      <c r="L11084" s="134"/>
      <c r="M11084" s="134"/>
      <c r="N11084" s="134"/>
      <c r="O11084" s="135"/>
      <c r="P11084" s="135"/>
      <c r="Q11084" s="135"/>
      <c r="R11084" s="132"/>
      <c r="S11084" s="132"/>
      <c r="T11084" s="131"/>
      <c r="U11084" s="6"/>
      <c r="V11084" s="8"/>
      <c r="W11084" s="8"/>
      <c r="X11084" s="133" t="str">
        <f>F11084</f>
        <v>---</v>
      </c>
      <c r="Y11084" s="9"/>
      <c r="AA11084" s="11"/>
    </row>
    <row r="11085" spans="1:27" ht="7.5" customHeight="1" outlineLevel="5" x14ac:dyDescent="0.15">
      <c r="B11085" s="69"/>
      <c r="C11085" s="69"/>
      <c r="D11085" s="60"/>
      <c r="E11085" s="60"/>
      <c r="F11085" s="61"/>
      <c r="G11085" s="60"/>
      <c r="H11085" s="65"/>
      <c r="I11085" s="105"/>
      <c r="J11085" s="63"/>
      <c r="K11085" s="65"/>
      <c r="L11085" s="65"/>
      <c r="M11085" s="65"/>
      <c r="N11085" s="65"/>
      <c r="O11085" s="63"/>
      <c r="P11085" s="63"/>
      <c r="Q11085" s="63"/>
      <c r="R11085" s="60"/>
      <c r="S11085" s="60"/>
      <c r="T11085" s="69"/>
      <c r="U11085" s="8"/>
      <c r="X11085" s="60"/>
    </row>
    <row r="11086" spans="1:27" ht="11.25" outlineLevel="5" x14ac:dyDescent="0.2">
      <c r="A11086" s="137"/>
      <c r="B11086" s="138"/>
      <c r="C11086" s="138"/>
      <c r="D11086" s="139"/>
      <c r="E11086" s="145" t="s">
        <v>1</v>
      </c>
      <c r="F11086" s="140" t="s">
        <v>4845</v>
      </c>
      <c r="G11086" s="139"/>
      <c r="H11086" s="141">
        <v>250</v>
      </c>
      <c r="I11086" s="142"/>
      <c r="J11086" s="143"/>
      <c r="K11086" s="144"/>
      <c r="L11086" s="144"/>
      <c r="M11086" s="144"/>
      <c r="N11086" s="144"/>
      <c r="O11086" s="143"/>
      <c r="P11086" s="143"/>
      <c r="Q11086" s="143"/>
      <c r="R11086" s="139"/>
      <c r="S11086" s="139"/>
      <c r="T11086" s="138"/>
      <c r="U11086" s="6"/>
      <c r="V11086" s="8"/>
      <c r="W11086" s="8"/>
      <c r="X11086" s="60"/>
    </row>
    <row r="11087" spans="1:27" ht="11.25" outlineLevel="5" x14ac:dyDescent="0.2">
      <c r="A11087" s="137"/>
      <c r="B11087" s="138"/>
      <c r="C11087" s="138"/>
      <c r="D11087" s="139"/>
      <c r="E11087" s="145"/>
      <c r="F11087" s="140" t="s">
        <v>4583</v>
      </c>
      <c r="G11087" s="139"/>
      <c r="H11087" s="141">
        <v>250</v>
      </c>
      <c r="I11087" s="142"/>
      <c r="J11087" s="143"/>
      <c r="K11087" s="144"/>
      <c r="L11087" s="144"/>
      <c r="M11087" s="144"/>
      <c r="N11087" s="144"/>
      <c r="O11087" s="143"/>
      <c r="P11087" s="143"/>
      <c r="Q11087" s="143"/>
      <c r="R11087" s="139"/>
      <c r="S11087" s="139"/>
      <c r="T11087" s="138"/>
      <c r="U11087" s="6"/>
      <c r="V11087" s="8"/>
      <c r="W11087" s="8"/>
      <c r="X11087" s="60"/>
    </row>
    <row r="11088" spans="1:27" ht="7.5" customHeight="1" outlineLevel="5" x14ac:dyDescent="0.15">
      <c r="A11088" s="8"/>
      <c r="B11088" s="69"/>
      <c r="C11088" s="69"/>
      <c r="D11088" s="60"/>
      <c r="E11088" s="60"/>
      <c r="F11088" s="104"/>
      <c r="G11088" s="60"/>
      <c r="H11088" s="65"/>
      <c r="I11088" s="105"/>
      <c r="J11088" s="63"/>
      <c r="K11088" s="65"/>
      <c r="L11088" s="65"/>
      <c r="M11088" s="65"/>
      <c r="N11088" s="65"/>
      <c r="O11088" s="63"/>
      <c r="P11088" s="63"/>
      <c r="Q11088" s="63"/>
      <c r="R11088" s="60"/>
      <c r="S11088" s="60"/>
      <c r="T11088" s="69"/>
      <c r="U11088" s="8"/>
      <c r="X11088" s="60"/>
    </row>
    <row r="11089" spans="1:27" ht="11.25" outlineLevel="4" x14ac:dyDescent="0.2">
      <c r="A11089" s="4"/>
      <c r="B11089" s="120"/>
      <c r="C11089" s="121">
        <v>15</v>
      </c>
      <c r="D11089" s="122" t="s">
        <v>760</v>
      </c>
      <c r="E11089" s="123" t="s">
        <v>4846</v>
      </c>
      <c r="F11089" s="124" t="s">
        <v>4847</v>
      </c>
      <c r="G11089" s="122" t="s">
        <v>752</v>
      </c>
      <c r="H11089" s="125">
        <v>280</v>
      </c>
      <c r="I11089" s="126">
        <v>0</v>
      </c>
      <c r="J11089" s="127">
        <f>H11089*I11089</f>
        <v>0</v>
      </c>
      <c r="K11089" s="125"/>
      <c r="L11089" s="125">
        <f>H11089*K11089</f>
        <v>0</v>
      </c>
      <c r="M11089" s="125"/>
      <c r="N11089" s="125">
        <f>H11089*M11089</f>
        <v>0</v>
      </c>
      <c r="O11089" s="127">
        <v>15</v>
      </c>
      <c r="P11089" s="127">
        <f>J11089*(O11089/100)</f>
        <v>0</v>
      </c>
      <c r="Q11089" s="127">
        <f>J11089+P11089</f>
        <v>0</v>
      </c>
      <c r="R11089" s="128"/>
      <c r="S11089" s="128" t="s">
        <v>776</v>
      </c>
      <c r="T11089" s="129">
        <v>1</v>
      </c>
      <c r="U11089" s="8"/>
      <c r="V11089" s="8"/>
      <c r="W11089" s="8"/>
      <c r="X11089" s="60"/>
    </row>
    <row r="11090" spans="1:27" ht="9.75" outlineLevel="5" x14ac:dyDescent="0.2">
      <c r="A11090" s="130"/>
      <c r="B11090" s="131"/>
      <c r="C11090" s="131"/>
      <c r="D11090" s="132"/>
      <c r="E11090" s="136" t="s">
        <v>0</v>
      </c>
      <c r="F11090" s="159" t="s">
        <v>763</v>
      </c>
      <c r="G11090" s="159"/>
      <c r="H11090" s="160"/>
      <c r="I11090" s="161"/>
      <c r="J11090" s="162"/>
      <c r="K11090" s="134"/>
      <c r="L11090" s="134"/>
      <c r="M11090" s="134"/>
      <c r="N11090" s="134"/>
      <c r="O11090" s="135"/>
      <c r="P11090" s="135"/>
      <c r="Q11090" s="135"/>
      <c r="R11090" s="132"/>
      <c r="S11090" s="132"/>
      <c r="T11090" s="131"/>
      <c r="U11090" s="6"/>
      <c r="V11090" s="8"/>
      <c r="W11090" s="8"/>
      <c r="X11090" s="133" t="str">
        <f>F11090</f>
        <v>---</v>
      </c>
      <c r="Y11090" s="9"/>
      <c r="AA11090" s="11"/>
    </row>
    <row r="11091" spans="1:27" ht="7.5" customHeight="1" outlineLevel="5" x14ac:dyDescent="0.15">
      <c r="B11091" s="69"/>
      <c r="C11091" s="69"/>
      <c r="D11091" s="60"/>
      <c r="E11091" s="60"/>
      <c r="F11091" s="61"/>
      <c r="G11091" s="60"/>
      <c r="H11091" s="65"/>
      <c r="I11091" s="105"/>
      <c r="J11091" s="63"/>
      <c r="K11091" s="65"/>
      <c r="L11091" s="65"/>
      <c r="M11091" s="65"/>
      <c r="N11091" s="65"/>
      <c r="O11091" s="63"/>
      <c r="P11091" s="63"/>
      <c r="Q11091" s="63"/>
      <c r="R11091" s="60"/>
      <c r="S11091" s="60"/>
      <c r="T11091" s="69"/>
      <c r="U11091" s="8"/>
      <c r="X11091" s="60"/>
    </row>
    <row r="11092" spans="1:27" ht="11.25" outlineLevel="5" x14ac:dyDescent="0.2">
      <c r="A11092" s="137"/>
      <c r="B11092" s="138"/>
      <c r="C11092" s="138"/>
      <c r="D11092" s="139"/>
      <c r="E11092" s="145" t="s">
        <v>1</v>
      </c>
      <c r="F11092" s="140" t="s">
        <v>4848</v>
      </c>
      <c r="G11092" s="139"/>
      <c r="H11092" s="141">
        <v>140</v>
      </c>
      <c r="I11092" s="142"/>
      <c r="J11092" s="143"/>
      <c r="K11092" s="144"/>
      <c r="L11092" s="144"/>
      <c r="M11092" s="144"/>
      <c r="N11092" s="144"/>
      <c r="O11092" s="143"/>
      <c r="P11092" s="143"/>
      <c r="Q11092" s="143"/>
      <c r="R11092" s="139"/>
      <c r="S11092" s="139"/>
      <c r="T11092" s="138"/>
      <c r="U11092" s="6"/>
      <c r="V11092" s="8"/>
      <c r="W11092" s="8"/>
      <c r="X11092" s="60"/>
    </row>
    <row r="11093" spans="1:27" ht="11.25" outlineLevel="5" x14ac:dyDescent="0.2">
      <c r="A11093" s="137"/>
      <c r="B11093" s="138"/>
      <c r="C11093" s="138"/>
      <c r="D11093" s="139"/>
      <c r="E11093" s="145"/>
      <c r="F11093" s="140" t="s">
        <v>4849</v>
      </c>
      <c r="G11093" s="139"/>
      <c r="H11093" s="141">
        <v>140</v>
      </c>
      <c r="I11093" s="142"/>
      <c r="J11093" s="143"/>
      <c r="K11093" s="144"/>
      <c r="L11093" s="144"/>
      <c r="M11093" s="144"/>
      <c r="N11093" s="144"/>
      <c r="O11093" s="143"/>
      <c r="P11093" s="143"/>
      <c r="Q11093" s="143"/>
      <c r="R11093" s="139"/>
      <c r="S11093" s="139"/>
      <c r="T11093" s="138"/>
      <c r="U11093" s="6"/>
      <c r="V11093" s="8"/>
      <c r="W11093" s="8"/>
      <c r="X11093" s="60"/>
    </row>
    <row r="11094" spans="1:27" ht="7.5" customHeight="1" outlineLevel="5" x14ac:dyDescent="0.15">
      <c r="A11094" s="8"/>
      <c r="B11094" s="69"/>
      <c r="C11094" s="69"/>
      <c r="D11094" s="60"/>
      <c r="E11094" s="60"/>
      <c r="F11094" s="104"/>
      <c r="G11094" s="60"/>
      <c r="H11094" s="65"/>
      <c r="I11094" s="105"/>
      <c r="J11094" s="63"/>
      <c r="K11094" s="65"/>
      <c r="L11094" s="65"/>
      <c r="M11094" s="65"/>
      <c r="N11094" s="65"/>
      <c r="O11094" s="63"/>
      <c r="P11094" s="63"/>
      <c r="Q11094" s="63"/>
      <c r="R11094" s="60"/>
      <c r="S11094" s="60"/>
      <c r="T11094" s="69"/>
      <c r="U11094" s="8"/>
      <c r="X11094" s="60"/>
    </row>
    <row r="11095" spans="1:27" ht="11.25" outlineLevel="4" x14ac:dyDescent="0.2">
      <c r="A11095" s="4"/>
      <c r="B11095" s="120"/>
      <c r="C11095" s="121">
        <v>16</v>
      </c>
      <c r="D11095" s="122" t="s">
        <v>760</v>
      </c>
      <c r="E11095" s="123" t="s">
        <v>4850</v>
      </c>
      <c r="F11095" s="124" t="s">
        <v>4851</v>
      </c>
      <c r="G11095" s="122" t="s">
        <v>752</v>
      </c>
      <c r="H11095" s="125">
        <v>140</v>
      </c>
      <c r="I11095" s="126">
        <v>0</v>
      </c>
      <c r="J11095" s="127">
        <f>H11095*I11095</f>
        <v>0</v>
      </c>
      <c r="K11095" s="125"/>
      <c r="L11095" s="125">
        <f>H11095*K11095</f>
        <v>0</v>
      </c>
      <c r="M11095" s="125"/>
      <c r="N11095" s="125">
        <f>H11095*M11095</f>
        <v>0</v>
      </c>
      <c r="O11095" s="127">
        <v>15</v>
      </c>
      <c r="P11095" s="127">
        <f>J11095*(O11095/100)</f>
        <v>0</v>
      </c>
      <c r="Q11095" s="127">
        <f>J11095+P11095</f>
        <v>0</v>
      </c>
      <c r="R11095" s="128"/>
      <c r="S11095" s="128" t="s">
        <v>776</v>
      </c>
      <c r="T11095" s="129">
        <v>1</v>
      </c>
      <c r="U11095" s="8"/>
      <c r="V11095" s="8"/>
      <c r="W11095" s="8"/>
      <c r="X11095" s="60"/>
    </row>
    <row r="11096" spans="1:27" ht="9.75" outlineLevel="5" x14ac:dyDescent="0.2">
      <c r="A11096" s="130"/>
      <c r="B11096" s="131"/>
      <c r="C11096" s="131"/>
      <c r="D11096" s="132"/>
      <c r="E11096" s="136" t="s">
        <v>0</v>
      </c>
      <c r="F11096" s="159" t="s">
        <v>763</v>
      </c>
      <c r="G11096" s="159"/>
      <c r="H11096" s="160"/>
      <c r="I11096" s="161"/>
      <c r="J11096" s="162"/>
      <c r="K11096" s="134"/>
      <c r="L11096" s="134"/>
      <c r="M11096" s="134"/>
      <c r="N11096" s="134"/>
      <c r="O11096" s="135"/>
      <c r="P11096" s="135"/>
      <c r="Q11096" s="135"/>
      <c r="R11096" s="132"/>
      <c r="S11096" s="132"/>
      <c r="T11096" s="131"/>
      <c r="U11096" s="6"/>
      <c r="V11096" s="8"/>
      <c r="W11096" s="8"/>
      <c r="X11096" s="133" t="str">
        <f>F11096</f>
        <v>---</v>
      </c>
      <c r="Y11096" s="9"/>
      <c r="AA11096" s="11"/>
    </row>
    <row r="11097" spans="1:27" ht="7.5" customHeight="1" outlineLevel="5" x14ac:dyDescent="0.15">
      <c r="B11097" s="69"/>
      <c r="C11097" s="69"/>
      <c r="D11097" s="60"/>
      <c r="E11097" s="60"/>
      <c r="F11097" s="61"/>
      <c r="G11097" s="60"/>
      <c r="H11097" s="65"/>
      <c r="I11097" s="105"/>
      <c r="J11097" s="63"/>
      <c r="K11097" s="65"/>
      <c r="L11097" s="65"/>
      <c r="M11097" s="65"/>
      <c r="N11097" s="65"/>
      <c r="O11097" s="63"/>
      <c r="P11097" s="63"/>
      <c r="Q11097" s="63"/>
      <c r="R11097" s="60"/>
      <c r="S11097" s="60"/>
      <c r="T11097" s="69"/>
      <c r="U11097" s="8"/>
      <c r="X11097" s="60"/>
    </row>
    <row r="11098" spans="1:27" ht="11.25" outlineLevel="5" x14ac:dyDescent="0.2">
      <c r="A11098" s="137"/>
      <c r="B11098" s="138"/>
      <c r="C11098" s="138"/>
      <c r="D11098" s="139"/>
      <c r="E11098" s="145" t="s">
        <v>1</v>
      </c>
      <c r="F11098" s="140" t="s">
        <v>4852</v>
      </c>
      <c r="G11098" s="139"/>
      <c r="H11098" s="141">
        <v>70</v>
      </c>
      <c r="I11098" s="142"/>
      <c r="J11098" s="143"/>
      <c r="K11098" s="144"/>
      <c r="L11098" s="144"/>
      <c r="M11098" s="144"/>
      <c r="N11098" s="144"/>
      <c r="O11098" s="143"/>
      <c r="P11098" s="143"/>
      <c r="Q11098" s="143"/>
      <c r="R11098" s="139"/>
      <c r="S11098" s="139"/>
      <c r="T11098" s="138"/>
      <c r="U11098" s="6"/>
      <c r="V11098" s="8"/>
      <c r="W11098" s="8"/>
      <c r="X11098" s="60"/>
    </row>
    <row r="11099" spans="1:27" ht="11.25" outlineLevel="5" x14ac:dyDescent="0.2">
      <c r="A11099" s="137"/>
      <c r="B11099" s="138"/>
      <c r="C11099" s="138"/>
      <c r="D11099" s="139"/>
      <c r="E11099" s="145"/>
      <c r="F11099" s="140" t="s">
        <v>4853</v>
      </c>
      <c r="G11099" s="139"/>
      <c r="H11099" s="141">
        <v>70</v>
      </c>
      <c r="I11099" s="142"/>
      <c r="J11099" s="143"/>
      <c r="K11099" s="144"/>
      <c r="L11099" s="144"/>
      <c r="M11099" s="144"/>
      <c r="N11099" s="144"/>
      <c r="O11099" s="143"/>
      <c r="P11099" s="143"/>
      <c r="Q11099" s="143"/>
      <c r="R11099" s="139"/>
      <c r="S11099" s="139"/>
      <c r="T11099" s="138"/>
      <c r="U11099" s="6"/>
      <c r="V11099" s="8"/>
      <c r="W11099" s="8"/>
      <c r="X11099" s="60"/>
    </row>
    <row r="11100" spans="1:27" ht="7.5" customHeight="1" outlineLevel="5" x14ac:dyDescent="0.15">
      <c r="A11100" s="8"/>
      <c r="B11100" s="69"/>
      <c r="C11100" s="69"/>
      <c r="D11100" s="60"/>
      <c r="E11100" s="60"/>
      <c r="F11100" s="104"/>
      <c r="G11100" s="60"/>
      <c r="H11100" s="65"/>
      <c r="I11100" s="105"/>
      <c r="J11100" s="63"/>
      <c r="K11100" s="65"/>
      <c r="L11100" s="65"/>
      <c r="M11100" s="65"/>
      <c r="N11100" s="65"/>
      <c r="O11100" s="63"/>
      <c r="P11100" s="63"/>
      <c r="Q11100" s="63"/>
      <c r="R11100" s="60"/>
      <c r="S11100" s="60"/>
      <c r="T11100" s="69"/>
      <c r="U11100" s="8"/>
      <c r="X11100" s="60"/>
    </row>
    <row r="11101" spans="1:27" ht="11.25" outlineLevel="4" x14ac:dyDescent="0.2">
      <c r="A11101" s="4"/>
      <c r="B11101" s="120"/>
      <c r="C11101" s="121">
        <v>17</v>
      </c>
      <c r="D11101" s="122" t="s">
        <v>760</v>
      </c>
      <c r="E11101" s="123" t="s">
        <v>4854</v>
      </c>
      <c r="F11101" s="124" t="s">
        <v>4855</v>
      </c>
      <c r="G11101" s="122" t="s">
        <v>752</v>
      </c>
      <c r="H11101" s="125">
        <v>140</v>
      </c>
      <c r="I11101" s="126">
        <v>0</v>
      </c>
      <c r="J11101" s="127">
        <f>H11101*I11101</f>
        <v>0</v>
      </c>
      <c r="K11101" s="125"/>
      <c r="L11101" s="125">
        <f>H11101*K11101</f>
        <v>0</v>
      </c>
      <c r="M11101" s="125"/>
      <c r="N11101" s="125">
        <f>H11101*M11101</f>
        <v>0</v>
      </c>
      <c r="O11101" s="127">
        <v>15</v>
      </c>
      <c r="P11101" s="127">
        <f>J11101*(O11101/100)</f>
        <v>0</v>
      </c>
      <c r="Q11101" s="127">
        <f>J11101+P11101</f>
        <v>0</v>
      </c>
      <c r="R11101" s="128"/>
      <c r="S11101" s="128" t="s">
        <v>776</v>
      </c>
      <c r="T11101" s="129">
        <v>1</v>
      </c>
      <c r="U11101" s="8"/>
      <c r="V11101" s="8"/>
      <c r="W11101" s="8"/>
      <c r="X11101" s="60"/>
    </row>
    <row r="11102" spans="1:27" ht="9.75" outlineLevel="5" x14ac:dyDescent="0.2">
      <c r="A11102" s="130"/>
      <c r="B11102" s="131"/>
      <c r="C11102" s="131"/>
      <c r="D11102" s="132"/>
      <c r="E11102" s="136" t="s">
        <v>0</v>
      </c>
      <c r="F11102" s="159" t="s">
        <v>763</v>
      </c>
      <c r="G11102" s="159"/>
      <c r="H11102" s="160"/>
      <c r="I11102" s="161"/>
      <c r="J11102" s="162"/>
      <c r="K11102" s="134"/>
      <c r="L11102" s="134"/>
      <c r="M11102" s="134"/>
      <c r="N11102" s="134"/>
      <c r="O11102" s="135"/>
      <c r="P11102" s="135"/>
      <c r="Q11102" s="135"/>
      <c r="R11102" s="132"/>
      <c r="S11102" s="132"/>
      <c r="T11102" s="131"/>
      <c r="U11102" s="6"/>
      <c r="V11102" s="8"/>
      <c r="W11102" s="8"/>
      <c r="X11102" s="133" t="str">
        <f>F11102</f>
        <v>---</v>
      </c>
      <c r="Y11102" s="9"/>
      <c r="AA11102" s="11"/>
    </row>
    <row r="11103" spans="1:27" ht="7.5" customHeight="1" outlineLevel="5" x14ac:dyDescent="0.15">
      <c r="B11103" s="69"/>
      <c r="C11103" s="69"/>
      <c r="D11103" s="60"/>
      <c r="E11103" s="60"/>
      <c r="F11103" s="61"/>
      <c r="G11103" s="60"/>
      <c r="H11103" s="65"/>
      <c r="I11103" s="105"/>
      <c r="J11103" s="63"/>
      <c r="K11103" s="65"/>
      <c r="L11103" s="65"/>
      <c r="M11103" s="65"/>
      <c r="N11103" s="65"/>
      <c r="O11103" s="63"/>
      <c r="P11103" s="63"/>
      <c r="Q11103" s="63"/>
      <c r="R11103" s="60"/>
      <c r="S11103" s="60"/>
      <c r="T11103" s="69"/>
      <c r="U11103" s="8"/>
      <c r="X11103" s="60"/>
    </row>
    <row r="11104" spans="1:27" ht="11.25" outlineLevel="5" x14ac:dyDescent="0.2">
      <c r="A11104" s="137"/>
      <c r="B11104" s="138"/>
      <c r="C11104" s="138"/>
      <c r="D11104" s="139"/>
      <c r="E11104" s="145" t="s">
        <v>1</v>
      </c>
      <c r="F11104" s="140" t="s">
        <v>4852</v>
      </c>
      <c r="G11104" s="139"/>
      <c r="H11104" s="141">
        <v>70</v>
      </c>
      <c r="I11104" s="142"/>
      <c r="J11104" s="143"/>
      <c r="K11104" s="144"/>
      <c r="L11104" s="144"/>
      <c r="M11104" s="144"/>
      <c r="N11104" s="144"/>
      <c r="O11104" s="143"/>
      <c r="P11104" s="143"/>
      <c r="Q11104" s="143"/>
      <c r="R11104" s="139"/>
      <c r="S11104" s="139"/>
      <c r="T11104" s="138"/>
      <c r="U11104" s="6"/>
      <c r="V11104" s="8"/>
      <c r="W11104" s="8"/>
      <c r="X11104" s="60"/>
    </row>
    <row r="11105" spans="1:27" ht="11.25" outlineLevel="5" x14ac:dyDescent="0.2">
      <c r="A11105" s="137"/>
      <c r="B11105" s="138"/>
      <c r="C11105" s="138"/>
      <c r="D11105" s="139"/>
      <c r="E11105" s="145"/>
      <c r="F11105" s="140" t="s">
        <v>4853</v>
      </c>
      <c r="G11105" s="139"/>
      <c r="H11105" s="141">
        <v>70</v>
      </c>
      <c r="I11105" s="142"/>
      <c r="J11105" s="143"/>
      <c r="K11105" s="144"/>
      <c r="L11105" s="144"/>
      <c r="M11105" s="144"/>
      <c r="N11105" s="144"/>
      <c r="O11105" s="143"/>
      <c r="P11105" s="143"/>
      <c r="Q11105" s="143"/>
      <c r="R11105" s="139"/>
      <c r="S11105" s="139"/>
      <c r="T11105" s="138"/>
      <c r="U11105" s="6"/>
      <c r="V11105" s="8"/>
      <c r="W11105" s="8"/>
      <c r="X11105" s="60"/>
    </row>
    <row r="11106" spans="1:27" ht="7.5" customHeight="1" outlineLevel="5" x14ac:dyDescent="0.15">
      <c r="A11106" s="8"/>
      <c r="B11106" s="69"/>
      <c r="C11106" s="69"/>
      <c r="D11106" s="60"/>
      <c r="E11106" s="60"/>
      <c r="F11106" s="104"/>
      <c r="G11106" s="60"/>
      <c r="H11106" s="65"/>
      <c r="I11106" s="105"/>
      <c r="J11106" s="63"/>
      <c r="K11106" s="65"/>
      <c r="L11106" s="65"/>
      <c r="M11106" s="65"/>
      <c r="N11106" s="65"/>
      <c r="O11106" s="63"/>
      <c r="P11106" s="63"/>
      <c r="Q11106" s="63"/>
      <c r="R11106" s="60"/>
      <c r="S11106" s="60"/>
      <c r="T11106" s="69"/>
      <c r="U11106" s="8"/>
      <c r="X11106" s="60"/>
    </row>
    <row r="11107" spans="1:27" ht="11.25" outlineLevel="4" x14ac:dyDescent="0.2">
      <c r="A11107" s="4"/>
      <c r="B11107" s="120"/>
      <c r="C11107" s="121">
        <v>18</v>
      </c>
      <c r="D11107" s="122" t="s">
        <v>760</v>
      </c>
      <c r="E11107" s="123" t="s">
        <v>4856</v>
      </c>
      <c r="F11107" s="124" t="s">
        <v>4857</v>
      </c>
      <c r="G11107" s="122" t="s">
        <v>752</v>
      </c>
      <c r="H11107" s="125">
        <v>60</v>
      </c>
      <c r="I11107" s="126">
        <v>0</v>
      </c>
      <c r="J11107" s="127">
        <f>H11107*I11107</f>
        <v>0</v>
      </c>
      <c r="K11107" s="125"/>
      <c r="L11107" s="125">
        <f>H11107*K11107</f>
        <v>0</v>
      </c>
      <c r="M11107" s="125"/>
      <c r="N11107" s="125">
        <f>H11107*M11107</f>
        <v>0</v>
      </c>
      <c r="O11107" s="127">
        <v>15</v>
      </c>
      <c r="P11107" s="127">
        <f>J11107*(O11107/100)</f>
        <v>0</v>
      </c>
      <c r="Q11107" s="127">
        <f>J11107+P11107</f>
        <v>0</v>
      </c>
      <c r="R11107" s="128"/>
      <c r="S11107" s="128" t="s">
        <v>776</v>
      </c>
      <c r="T11107" s="129">
        <v>1</v>
      </c>
      <c r="U11107" s="8"/>
      <c r="V11107" s="8"/>
      <c r="W11107" s="8"/>
      <c r="X11107" s="60"/>
    </row>
    <row r="11108" spans="1:27" ht="9.75" outlineLevel="5" x14ac:dyDescent="0.2">
      <c r="A11108" s="130"/>
      <c r="B11108" s="131"/>
      <c r="C11108" s="131"/>
      <c r="D11108" s="132"/>
      <c r="E11108" s="136" t="s">
        <v>0</v>
      </c>
      <c r="F11108" s="159" t="s">
        <v>763</v>
      </c>
      <c r="G11108" s="159"/>
      <c r="H11108" s="160"/>
      <c r="I11108" s="161"/>
      <c r="J11108" s="162"/>
      <c r="K11108" s="134"/>
      <c r="L11108" s="134"/>
      <c r="M11108" s="134"/>
      <c r="N11108" s="134"/>
      <c r="O11108" s="135"/>
      <c r="P11108" s="135"/>
      <c r="Q11108" s="135"/>
      <c r="R11108" s="132"/>
      <c r="S11108" s="132"/>
      <c r="T11108" s="131"/>
      <c r="U11108" s="6"/>
      <c r="V11108" s="8"/>
      <c r="W11108" s="8"/>
      <c r="X11108" s="133" t="str">
        <f>F11108</f>
        <v>---</v>
      </c>
      <c r="Y11108" s="9"/>
      <c r="AA11108" s="11"/>
    </row>
    <row r="11109" spans="1:27" ht="7.5" customHeight="1" outlineLevel="5" x14ac:dyDescent="0.15">
      <c r="B11109" s="69"/>
      <c r="C11109" s="69"/>
      <c r="D11109" s="60"/>
      <c r="E11109" s="60"/>
      <c r="F11109" s="61"/>
      <c r="G11109" s="60"/>
      <c r="H11109" s="65"/>
      <c r="I11109" s="105"/>
      <c r="J11109" s="63"/>
      <c r="K11109" s="65"/>
      <c r="L11109" s="65"/>
      <c r="M11109" s="65"/>
      <c r="N11109" s="65"/>
      <c r="O11109" s="63"/>
      <c r="P11109" s="63"/>
      <c r="Q11109" s="63"/>
      <c r="R11109" s="60"/>
      <c r="S11109" s="60"/>
      <c r="T11109" s="69"/>
      <c r="U11109" s="8"/>
      <c r="X11109" s="60"/>
    </row>
    <row r="11110" spans="1:27" ht="11.25" outlineLevel="5" x14ac:dyDescent="0.2">
      <c r="A11110" s="137"/>
      <c r="B11110" s="138"/>
      <c r="C11110" s="138"/>
      <c r="D11110" s="139"/>
      <c r="E11110" s="145" t="s">
        <v>1</v>
      </c>
      <c r="F11110" s="140" t="s">
        <v>4858</v>
      </c>
      <c r="G11110" s="139"/>
      <c r="H11110" s="141">
        <v>30</v>
      </c>
      <c r="I11110" s="142"/>
      <c r="J11110" s="143"/>
      <c r="K11110" s="144"/>
      <c r="L11110" s="144"/>
      <c r="M11110" s="144"/>
      <c r="N11110" s="144"/>
      <c r="O11110" s="143"/>
      <c r="P11110" s="143"/>
      <c r="Q11110" s="143"/>
      <c r="R11110" s="139"/>
      <c r="S11110" s="139"/>
      <c r="T11110" s="138"/>
      <c r="U11110" s="6"/>
      <c r="V11110" s="8"/>
      <c r="W11110" s="8"/>
      <c r="X11110" s="60"/>
    </row>
    <row r="11111" spans="1:27" ht="11.25" outlineLevel="5" x14ac:dyDescent="0.2">
      <c r="A11111" s="137"/>
      <c r="B11111" s="138"/>
      <c r="C11111" s="138"/>
      <c r="D11111" s="139"/>
      <c r="E11111" s="145"/>
      <c r="F11111" s="140" t="s">
        <v>4859</v>
      </c>
      <c r="G11111" s="139"/>
      <c r="H11111" s="141">
        <v>30</v>
      </c>
      <c r="I11111" s="142"/>
      <c r="J11111" s="143"/>
      <c r="K11111" s="144"/>
      <c r="L11111" s="144"/>
      <c r="M11111" s="144"/>
      <c r="N11111" s="144"/>
      <c r="O11111" s="143"/>
      <c r="P11111" s="143"/>
      <c r="Q11111" s="143"/>
      <c r="R11111" s="139"/>
      <c r="S11111" s="139"/>
      <c r="T11111" s="138"/>
      <c r="U11111" s="6"/>
      <c r="V11111" s="8"/>
      <c r="W11111" s="8"/>
      <c r="X11111" s="60"/>
    </row>
    <row r="11112" spans="1:27" ht="7.5" customHeight="1" outlineLevel="5" x14ac:dyDescent="0.15">
      <c r="A11112" s="8"/>
      <c r="B11112" s="69"/>
      <c r="C11112" s="69"/>
      <c r="D11112" s="60"/>
      <c r="E11112" s="60"/>
      <c r="F11112" s="104"/>
      <c r="G11112" s="60"/>
      <c r="H11112" s="65"/>
      <c r="I11112" s="105"/>
      <c r="J11112" s="63"/>
      <c r="K11112" s="65"/>
      <c r="L11112" s="65"/>
      <c r="M11112" s="65"/>
      <c r="N11112" s="65"/>
      <c r="O11112" s="63"/>
      <c r="P11112" s="63"/>
      <c r="Q11112" s="63"/>
      <c r="R11112" s="60"/>
      <c r="S11112" s="60"/>
      <c r="T11112" s="69"/>
      <c r="U11112" s="8"/>
      <c r="X11112" s="60"/>
    </row>
    <row r="11113" spans="1:27" ht="11.25" outlineLevel="4" x14ac:dyDescent="0.2">
      <c r="A11113" s="4"/>
      <c r="B11113" s="120"/>
      <c r="C11113" s="121">
        <v>19</v>
      </c>
      <c r="D11113" s="122" t="s">
        <v>760</v>
      </c>
      <c r="E11113" s="123" t="s">
        <v>4860</v>
      </c>
      <c r="F11113" s="124" t="s">
        <v>4861</v>
      </c>
      <c r="G11113" s="122" t="s">
        <v>752</v>
      </c>
      <c r="H11113" s="125">
        <v>100</v>
      </c>
      <c r="I11113" s="126">
        <v>0</v>
      </c>
      <c r="J11113" s="127">
        <f>H11113*I11113</f>
        <v>0</v>
      </c>
      <c r="K11113" s="125"/>
      <c r="L11113" s="125">
        <f>H11113*K11113</f>
        <v>0</v>
      </c>
      <c r="M11113" s="125"/>
      <c r="N11113" s="125">
        <f>H11113*M11113</f>
        <v>0</v>
      </c>
      <c r="O11113" s="127">
        <v>15</v>
      </c>
      <c r="P11113" s="127">
        <f>J11113*(O11113/100)</f>
        <v>0</v>
      </c>
      <c r="Q11113" s="127">
        <f>J11113+P11113</f>
        <v>0</v>
      </c>
      <c r="R11113" s="128"/>
      <c r="S11113" s="128" t="s">
        <v>776</v>
      </c>
      <c r="T11113" s="129">
        <v>1</v>
      </c>
      <c r="U11113" s="8"/>
      <c r="V11113" s="8"/>
      <c r="W11113" s="8"/>
      <c r="X11113" s="60"/>
    </row>
    <row r="11114" spans="1:27" ht="9.75" outlineLevel="5" x14ac:dyDescent="0.2">
      <c r="A11114" s="130"/>
      <c r="B11114" s="131"/>
      <c r="C11114" s="131"/>
      <c r="D11114" s="132"/>
      <c r="E11114" s="136" t="s">
        <v>0</v>
      </c>
      <c r="F11114" s="159" t="s">
        <v>763</v>
      </c>
      <c r="G11114" s="159"/>
      <c r="H11114" s="160"/>
      <c r="I11114" s="161"/>
      <c r="J11114" s="162"/>
      <c r="K11114" s="134"/>
      <c r="L11114" s="134"/>
      <c r="M11114" s="134"/>
      <c r="N11114" s="134"/>
      <c r="O11114" s="135"/>
      <c r="P11114" s="135"/>
      <c r="Q11114" s="135"/>
      <c r="R11114" s="132"/>
      <c r="S11114" s="132"/>
      <c r="T11114" s="131"/>
      <c r="U11114" s="6"/>
      <c r="V11114" s="8"/>
      <c r="W11114" s="8"/>
      <c r="X11114" s="133" t="str">
        <f>F11114</f>
        <v>---</v>
      </c>
      <c r="Y11114" s="9"/>
      <c r="AA11114" s="11"/>
    </row>
    <row r="11115" spans="1:27" ht="7.5" customHeight="1" outlineLevel="5" x14ac:dyDescent="0.15">
      <c r="B11115" s="69"/>
      <c r="C11115" s="69"/>
      <c r="D11115" s="60"/>
      <c r="E11115" s="60"/>
      <c r="F11115" s="61"/>
      <c r="G11115" s="60"/>
      <c r="H11115" s="65"/>
      <c r="I11115" s="105"/>
      <c r="J11115" s="63"/>
      <c r="K11115" s="65"/>
      <c r="L11115" s="65"/>
      <c r="M11115" s="65"/>
      <c r="N11115" s="65"/>
      <c r="O11115" s="63"/>
      <c r="P11115" s="63"/>
      <c r="Q11115" s="63"/>
      <c r="R11115" s="60"/>
      <c r="S11115" s="60"/>
      <c r="T11115" s="69"/>
      <c r="U11115" s="8"/>
      <c r="X11115" s="60"/>
    </row>
    <row r="11116" spans="1:27" ht="11.25" outlineLevel="5" x14ac:dyDescent="0.2">
      <c r="A11116" s="137"/>
      <c r="B11116" s="138"/>
      <c r="C11116" s="138"/>
      <c r="D11116" s="139"/>
      <c r="E11116" s="145" t="s">
        <v>1</v>
      </c>
      <c r="F11116" s="140" t="s">
        <v>4862</v>
      </c>
      <c r="G11116" s="139"/>
      <c r="H11116" s="141">
        <v>50</v>
      </c>
      <c r="I11116" s="142"/>
      <c r="J11116" s="143"/>
      <c r="K11116" s="144"/>
      <c r="L11116" s="144"/>
      <c r="M11116" s="144"/>
      <c r="N11116" s="144"/>
      <c r="O11116" s="143"/>
      <c r="P11116" s="143"/>
      <c r="Q11116" s="143"/>
      <c r="R11116" s="139"/>
      <c r="S11116" s="139"/>
      <c r="T11116" s="138"/>
      <c r="U11116" s="6"/>
      <c r="V11116" s="8"/>
      <c r="W11116" s="8"/>
      <c r="X11116" s="60"/>
    </row>
    <row r="11117" spans="1:27" ht="11.25" outlineLevel="5" x14ac:dyDescent="0.2">
      <c r="A11117" s="137"/>
      <c r="B11117" s="138"/>
      <c r="C11117" s="138"/>
      <c r="D11117" s="139"/>
      <c r="E11117" s="145"/>
      <c r="F11117" s="140" t="s">
        <v>4612</v>
      </c>
      <c r="G11117" s="139"/>
      <c r="H11117" s="141">
        <v>50</v>
      </c>
      <c r="I11117" s="142"/>
      <c r="J11117" s="143"/>
      <c r="K11117" s="144"/>
      <c r="L11117" s="144"/>
      <c r="M11117" s="144"/>
      <c r="N11117" s="144"/>
      <c r="O11117" s="143"/>
      <c r="P11117" s="143"/>
      <c r="Q11117" s="143"/>
      <c r="R11117" s="139"/>
      <c r="S11117" s="139"/>
      <c r="T11117" s="138"/>
      <c r="U11117" s="6"/>
      <c r="V11117" s="8"/>
      <c r="W11117" s="8"/>
      <c r="X11117" s="60"/>
    </row>
    <row r="11118" spans="1:27" ht="7.5" customHeight="1" outlineLevel="5" x14ac:dyDescent="0.15">
      <c r="A11118" s="8"/>
      <c r="B11118" s="69"/>
      <c r="C11118" s="69"/>
      <c r="D11118" s="60"/>
      <c r="E11118" s="60"/>
      <c r="F11118" s="104"/>
      <c r="G11118" s="60"/>
      <c r="H11118" s="65"/>
      <c r="I11118" s="105"/>
      <c r="J11118" s="63"/>
      <c r="K11118" s="65"/>
      <c r="L11118" s="65"/>
      <c r="M11118" s="65"/>
      <c r="N11118" s="65"/>
      <c r="O11118" s="63"/>
      <c r="P11118" s="63"/>
      <c r="Q11118" s="63"/>
      <c r="R11118" s="60"/>
      <c r="S11118" s="60"/>
      <c r="T11118" s="69"/>
      <c r="U11118" s="8"/>
      <c r="X11118" s="60"/>
    </row>
    <row r="11119" spans="1:27" ht="11.25" outlineLevel="4" x14ac:dyDescent="0.2">
      <c r="A11119" s="4"/>
      <c r="B11119" s="120"/>
      <c r="C11119" s="121">
        <v>20</v>
      </c>
      <c r="D11119" s="122" t="s">
        <v>760</v>
      </c>
      <c r="E11119" s="123" t="s">
        <v>4863</v>
      </c>
      <c r="F11119" s="124" t="s">
        <v>4864</v>
      </c>
      <c r="G11119" s="122" t="s">
        <v>752</v>
      </c>
      <c r="H11119" s="125">
        <v>110</v>
      </c>
      <c r="I11119" s="126">
        <v>0</v>
      </c>
      <c r="J11119" s="127">
        <f>H11119*I11119</f>
        <v>0</v>
      </c>
      <c r="K11119" s="125"/>
      <c r="L11119" s="125">
        <f>H11119*K11119</f>
        <v>0</v>
      </c>
      <c r="M11119" s="125"/>
      <c r="N11119" s="125">
        <f>H11119*M11119</f>
        <v>0</v>
      </c>
      <c r="O11119" s="127">
        <v>15</v>
      </c>
      <c r="P11119" s="127">
        <f>J11119*(O11119/100)</f>
        <v>0</v>
      </c>
      <c r="Q11119" s="127">
        <f>J11119+P11119</f>
        <v>0</v>
      </c>
      <c r="R11119" s="128"/>
      <c r="S11119" s="128" t="s">
        <v>776</v>
      </c>
      <c r="T11119" s="129">
        <v>1</v>
      </c>
      <c r="U11119" s="8"/>
      <c r="V11119" s="8"/>
      <c r="W11119" s="8"/>
      <c r="X11119" s="60"/>
    </row>
    <row r="11120" spans="1:27" ht="9.75" outlineLevel="5" x14ac:dyDescent="0.2">
      <c r="A11120" s="130"/>
      <c r="B11120" s="131"/>
      <c r="C11120" s="131"/>
      <c r="D11120" s="132"/>
      <c r="E11120" s="136" t="s">
        <v>0</v>
      </c>
      <c r="F11120" s="159" t="s">
        <v>763</v>
      </c>
      <c r="G11120" s="159"/>
      <c r="H11120" s="160"/>
      <c r="I11120" s="161"/>
      <c r="J11120" s="162"/>
      <c r="K11120" s="134"/>
      <c r="L11120" s="134"/>
      <c r="M11120" s="134"/>
      <c r="N11120" s="134"/>
      <c r="O11120" s="135"/>
      <c r="P11120" s="135"/>
      <c r="Q11120" s="135"/>
      <c r="R11120" s="132"/>
      <c r="S11120" s="132"/>
      <c r="T11120" s="131"/>
      <c r="U11120" s="6"/>
      <c r="V11120" s="8"/>
      <c r="W11120" s="8"/>
      <c r="X11120" s="133" t="str">
        <f>F11120</f>
        <v>---</v>
      </c>
      <c r="Y11120" s="9"/>
      <c r="AA11120" s="11"/>
    </row>
    <row r="11121" spans="1:27" ht="7.5" customHeight="1" outlineLevel="5" x14ac:dyDescent="0.15">
      <c r="B11121" s="69"/>
      <c r="C11121" s="69"/>
      <c r="D11121" s="60"/>
      <c r="E11121" s="60"/>
      <c r="F11121" s="61"/>
      <c r="G11121" s="60"/>
      <c r="H11121" s="65"/>
      <c r="I11121" s="105"/>
      <c r="J11121" s="63"/>
      <c r="K11121" s="65"/>
      <c r="L11121" s="65"/>
      <c r="M11121" s="65"/>
      <c r="N11121" s="65"/>
      <c r="O11121" s="63"/>
      <c r="P11121" s="63"/>
      <c r="Q11121" s="63"/>
      <c r="R11121" s="60"/>
      <c r="S11121" s="60"/>
      <c r="T11121" s="69"/>
      <c r="U11121" s="8"/>
      <c r="X11121" s="60"/>
    </row>
    <row r="11122" spans="1:27" ht="11.25" outlineLevel="5" x14ac:dyDescent="0.2">
      <c r="A11122" s="137"/>
      <c r="B11122" s="138"/>
      <c r="C11122" s="138"/>
      <c r="D11122" s="139"/>
      <c r="E11122" s="145" t="s">
        <v>1</v>
      </c>
      <c r="F11122" s="140" t="s">
        <v>4865</v>
      </c>
      <c r="G11122" s="139"/>
      <c r="H11122" s="141">
        <v>55</v>
      </c>
      <c r="I11122" s="142"/>
      <c r="J11122" s="143"/>
      <c r="K11122" s="144"/>
      <c r="L11122" s="144"/>
      <c r="M11122" s="144"/>
      <c r="N11122" s="144"/>
      <c r="O11122" s="143"/>
      <c r="P11122" s="143"/>
      <c r="Q11122" s="143"/>
      <c r="R11122" s="139"/>
      <c r="S11122" s="139"/>
      <c r="T11122" s="138"/>
      <c r="U11122" s="6"/>
      <c r="V11122" s="8"/>
      <c r="W11122" s="8"/>
      <c r="X11122" s="60"/>
    </row>
    <row r="11123" spans="1:27" ht="11.25" outlineLevel="5" x14ac:dyDescent="0.2">
      <c r="A11123" s="137"/>
      <c r="B11123" s="138"/>
      <c r="C11123" s="138"/>
      <c r="D11123" s="139"/>
      <c r="E11123" s="145"/>
      <c r="F11123" s="140" t="s">
        <v>4866</v>
      </c>
      <c r="G11123" s="139"/>
      <c r="H11123" s="141">
        <v>55</v>
      </c>
      <c r="I11123" s="142"/>
      <c r="J11123" s="143"/>
      <c r="K11123" s="144"/>
      <c r="L11123" s="144"/>
      <c r="M11123" s="144"/>
      <c r="N11123" s="144"/>
      <c r="O11123" s="143"/>
      <c r="P11123" s="143"/>
      <c r="Q11123" s="143"/>
      <c r="R11123" s="139"/>
      <c r="S11123" s="139"/>
      <c r="T11123" s="138"/>
      <c r="U11123" s="6"/>
      <c r="V11123" s="8"/>
      <c r="W11123" s="8"/>
      <c r="X11123" s="60"/>
    </row>
    <row r="11124" spans="1:27" ht="7.5" customHeight="1" outlineLevel="5" x14ac:dyDescent="0.15">
      <c r="A11124" s="8"/>
      <c r="B11124" s="69"/>
      <c r="C11124" s="69"/>
      <c r="D11124" s="60"/>
      <c r="E11124" s="60"/>
      <c r="F11124" s="104"/>
      <c r="G11124" s="60"/>
      <c r="H11124" s="65"/>
      <c r="I11124" s="105"/>
      <c r="J11124" s="63"/>
      <c r="K11124" s="65"/>
      <c r="L11124" s="65"/>
      <c r="M11124" s="65"/>
      <c r="N11124" s="65"/>
      <c r="O11124" s="63"/>
      <c r="P11124" s="63"/>
      <c r="Q11124" s="63"/>
      <c r="R11124" s="60"/>
      <c r="S11124" s="60"/>
      <c r="T11124" s="69"/>
      <c r="U11124" s="8"/>
      <c r="X11124" s="60"/>
    </row>
    <row r="11125" spans="1:27" ht="11.25" outlineLevel="4" x14ac:dyDescent="0.2">
      <c r="A11125" s="4"/>
      <c r="B11125" s="120"/>
      <c r="C11125" s="121">
        <v>21</v>
      </c>
      <c r="D11125" s="122" t="s">
        <v>760</v>
      </c>
      <c r="E11125" s="123" t="s">
        <v>4867</v>
      </c>
      <c r="F11125" s="124" t="s">
        <v>4868</v>
      </c>
      <c r="G11125" s="122" t="s">
        <v>3854</v>
      </c>
      <c r="H11125" s="125">
        <v>2</v>
      </c>
      <c r="I11125" s="126">
        <v>0</v>
      </c>
      <c r="J11125" s="127">
        <f>H11125*I11125</f>
        <v>0</v>
      </c>
      <c r="K11125" s="125"/>
      <c r="L11125" s="125">
        <f>H11125*K11125</f>
        <v>0</v>
      </c>
      <c r="M11125" s="125"/>
      <c r="N11125" s="125">
        <f>H11125*M11125</f>
        <v>0</v>
      </c>
      <c r="O11125" s="127">
        <v>15</v>
      </c>
      <c r="P11125" s="127">
        <f>J11125*(O11125/100)</f>
        <v>0</v>
      </c>
      <c r="Q11125" s="127">
        <f>J11125+P11125</f>
        <v>0</v>
      </c>
      <c r="R11125" s="128"/>
      <c r="S11125" s="128" t="s">
        <v>776</v>
      </c>
      <c r="T11125" s="129">
        <v>1</v>
      </c>
      <c r="U11125" s="8"/>
      <c r="V11125" s="8"/>
      <c r="W11125" s="8"/>
      <c r="X11125" s="60"/>
    </row>
    <row r="11126" spans="1:27" ht="9.75" outlineLevel="5" x14ac:dyDescent="0.2">
      <c r="A11126" s="130"/>
      <c r="B11126" s="131"/>
      <c r="C11126" s="131"/>
      <c r="D11126" s="132"/>
      <c r="E11126" s="136" t="s">
        <v>0</v>
      </c>
      <c r="F11126" s="159" t="s">
        <v>763</v>
      </c>
      <c r="G11126" s="159"/>
      <c r="H11126" s="160"/>
      <c r="I11126" s="161"/>
      <c r="J11126" s="162"/>
      <c r="K11126" s="134"/>
      <c r="L11126" s="134"/>
      <c r="M11126" s="134"/>
      <c r="N11126" s="134"/>
      <c r="O11126" s="135"/>
      <c r="P11126" s="135"/>
      <c r="Q11126" s="135"/>
      <c r="R11126" s="132"/>
      <c r="S11126" s="132"/>
      <c r="T11126" s="131"/>
      <c r="U11126" s="6"/>
      <c r="V11126" s="8"/>
      <c r="W11126" s="8"/>
      <c r="X11126" s="133" t="str">
        <f>F11126</f>
        <v>---</v>
      </c>
      <c r="Y11126" s="9"/>
      <c r="AA11126" s="11"/>
    </row>
    <row r="11127" spans="1:27" ht="7.5" customHeight="1" outlineLevel="5" x14ac:dyDescent="0.15">
      <c r="B11127" s="69"/>
      <c r="C11127" s="69"/>
      <c r="D11127" s="60"/>
      <c r="E11127" s="60"/>
      <c r="F11127" s="61"/>
      <c r="G11127" s="60"/>
      <c r="H11127" s="65"/>
      <c r="I11127" s="105"/>
      <c r="J11127" s="63"/>
      <c r="K11127" s="65"/>
      <c r="L11127" s="65"/>
      <c r="M11127" s="65"/>
      <c r="N11127" s="65"/>
      <c r="O11127" s="63"/>
      <c r="P11127" s="63"/>
      <c r="Q11127" s="63"/>
      <c r="R11127" s="60"/>
      <c r="S11127" s="60"/>
      <c r="T11127" s="69"/>
      <c r="U11127" s="8"/>
      <c r="X11127" s="60"/>
    </row>
    <row r="11128" spans="1:27" ht="11.25" outlineLevel="5" x14ac:dyDescent="0.2">
      <c r="A11128" s="137"/>
      <c r="B11128" s="138"/>
      <c r="C11128" s="138"/>
      <c r="D11128" s="139"/>
      <c r="E11128" s="145" t="s">
        <v>1</v>
      </c>
      <c r="F11128" s="140" t="s">
        <v>4617</v>
      </c>
      <c r="G11128" s="139"/>
      <c r="H11128" s="141">
        <v>1</v>
      </c>
      <c r="I11128" s="142"/>
      <c r="J11128" s="143"/>
      <c r="K11128" s="144"/>
      <c r="L11128" s="144"/>
      <c r="M11128" s="144"/>
      <c r="N11128" s="144"/>
      <c r="O11128" s="143"/>
      <c r="P11128" s="143"/>
      <c r="Q11128" s="143"/>
      <c r="R11128" s="139"/>
      <c r="S11128" s="139"/>
      <c r="T11128" s="138"/>
      <c r="U11128" s="6"/>
      <c r="V11128" s="8"/>
      <c r="W11128" s="8"/>
      <c r="X11128" s="60"/>
    </row>
    <row r="11129" spans="1:27" ht="11.25" outlineLevel="5" x14ac:dyDescent="0.2">
      <c r="A11129" s="137"/>
      <c r="B11129" s="138"/>
      <c r="C11129" s="138"/>
      <c r="D11129" s="139"/>
      <c r="E11129" s="145"/>
      <c r="F11129" s="140" t="s">
        <v>4618</v>
      </c>
      <c r="G11129" s="139"/>
      <c r="H11129" s="141">
        <v>1</v>
      </c>
      <c r="I11129" s="142"/>
      <c r="J11129" s="143"/>
      <c r="K11129" s="144"/>
      <c r="L11129" s="144"/>
      <c r="M11129" s="144"/>
      <c r="N11129" s="144"/>
      <c r="O11129" s="143"/>
      <c r="P11129" s="143"/>
      <c r="Q11129" s="143"/>
      <c r="R11129" s="139"/>
      <c r="S11129" s="139"/>
      <c r="T11129" s="138"/>
      <c r="U11129" s="6"/>
      <c r="V11129" s="8"/>
      <c r="W11129" s="8"/>
      <c r="X11129" s="60"/>
    </row>
    <row r="11130" spans="1:27" ht="7.5" customHeight="1" outlineLevel="5" x14ac:dyDescent="0.15">
      <c r="A11130" s="8"/>
      <c r="B11130" s="69"/>
      <c r="C11130" s="69"/>
      <c r="D11130" s="60"/>
      <c r="E11130" s="60"/>
      <c r="F11130" s="104"/>
      <c r="G11130" s="60"/>
      <c r="H11130" s="65"/>
      <c r="I11130" s="105"/>
      <c r="J11130" s="63"/>
      <c r="K11130" s="65"/>
      <c r="L11130" s="65"/>
      <c r="M11130" s="65"/>
      <c r="N11130" s="65"/>
      <c r="O11130" s="63"/>
      <c r="P11130" s="63"/>
      <c r="Q11130" s="63"/>
      <c r="R11130" s="60"/>
      <c r="S11130" s="60"/>
      <c r="T11130" s="69"/>
      <c r="U11130" s="8"/>
      <c r="X11130" s="60"/>
    </row>
    <row r="11131" spans="1:27" ht="11.25" outlineLevel="4" x14ac:dyDescent="0.2">
      <c r="A11131" s="4"/>
      <c r="B11131" s="120"/>
      <c r="C11131" s="121">
        <v>22</v>
      </c>
      <c r="D11131" s="122" t="s">
        <v>760</v>
      </c>
      <c r="E11131" s="123" t="s">
        <v>4869</v>
      </c>
      <c r="F11131" s="124" t="s">
        <v>4870</v>
      </c>
      <c r="G11131" s="122" t="s">
        <v>752</v>
      </c>
      <c r="H11131" s="125">
        <v>100</v>
      </c>
      <c r="I11131" s="126">
        <v>0</v>
      </c>
      <c r="J11131" s="127">
        <f>H11131*I11131</f>
        <v>0</v>
      </c>
      <c r="K11131" s="125"/>
      <c r="L11131" s="125">
        <f>H11131*K11131</f>
        <v>0</v>
      </c>
      <c r="M11131" s="125"/>
      <c r="N11131" s="125">
        <f>H11131*M11131</f>
        <v>0</v>
      </c>
      <c r="O11131" s="127">
        <v>15</v>
      </c>
      <c r="P11131" s="127">
        <f>J11131*(O11131/100)</f>
        <v>0</v>
      </c>
      <c r="Q11131" s="127">
        <f>J11131+P11131</f>
        <v>0</v>
      </c>
      <c r="R11131" s="128"/>
      <c r="S11131" s="128" t="s">
        <v>776</v>
      </c>
      <c r="T11131" s="129">
        <v>1</v>
      </c>
      <c r="U11131" s="8"/>
      <c r="V11131" s="8"/>
      <c r="W11131" s="8"/>
      <c r="X11131" s="60"/>
    </row>
    <row r="11132" spans="1:27" ht="9.75" outlineLevel="5" x14ac:dyDescent="0.2">
      <c r="A11132" s="130"/>
      <c r="B11132" s="131"/>
      <c r="C11132" s="131"/>
      <c r="D11132" s="132"/>
      <c r="E11132" s="136" t="s">
        <v>0</v>
      </c>
      <c r="F11132" s="159" t="s">
        <v>763</v>
      </c>
      <c r="G11132" s="159"/>
      <c r="H11132" s="160"/>
      <c r="I11132" s="161"/>
      <c r="J11132" s="162"/>
      <c r="K11132" s="134"/>
      <c r="L11132" s="134"/>
      <c r="M11132" s="134"/>
      <c r="N11132" s="134"/>
      <c r="O11132" s="135"/>
      <c r="P11132" s="135"/>
      <c r="Q11132" s="135"/>
      <c r="R11132" s="132"/>
      <c r="S11132" s="132"/>
      <c r="T11132" s="131"/>
      <c r="U11132" s="6"/>
      <c r="V11132" s="8"/>
      <c r="W11132" s="8"/>
      <c r="X11132" s="133" t="str">
        <f>F11132</f>
        <v>---</v>
      </c>
      <c r="Y11132" s="9"/>
      <c r="AA11132" s="11"/>
    </row>
    <row r="11133" spans="1:27" ht="7.5" customHeight="1" outlineLevel="5" x14ac:dyDescent="0.15">
      <c r="B11133" s="69"/>
      <c r="C11133" s="69"/>
      <c r="D11133" s="60"/>
      <c r="E11133" s="60"/>
      <c r="F11133" s="61"/>
      <c r="G11133" s="60"/>
      <c r="H11133" s="65"/>
      <c r="I11133" s="105"/>
      <c r="J11133" s="63"/>
      <c r="K11133" s="65"/>
      <c r="L11133" s="65"/>
      <c r="M11133" s="65"/>
      <c r="N11133" s="65"/>
      <c r="O11133" s="63"/>
      <c r="P11133" s="63"/>
      <c r="Q11133" s="63"/>
      <c r="R11133" s="60"/>
      <c r="S11133" s="60"/>
      <c r="T11133" s="69"/>
      <c r="U11133" s="8"/>
      <c r="X11133" s="60"/>
    </row>
    <row r="11134" spans="1:27" ht="11.25" outlineLevel="5" x14ac:dyDescent="0.2">
      <c r="A11134" s="137"/>
      <c r="B11134" s="138"/>
      <c r="C11134" s="138"/>
      <c r="D11134" s="139"/>
      <c r="E11134" s="145" t="s">
        <v>1</v>
      </c>
      <c r="F11134" s="140" t="s">
        <v>4871</v>
      </c>
      <c r="G11134" s="139"/>
      <c r="H11134" s="141">
        <v>50</v>
      </c>
      <c r="I11134" s="142"/>
      <c r="J11134" s="143"/>
      <c r="K11134" s="144"/>
      <c r="L11134" s="144"/>
      <c r="M11134" s="144"/>
      <c r="N11134" s="144"/>
      <c r="O11134" s="143"/>
      <c r="P11134" s="143"/>
      <c r="Q11134" s="143"/>
      <c r="R11134" s="139"/>
      <c r="S11134" s="139"/>
      <c r="T11134" s="138"/>
      <c r="U11134" s="6"/>
      <c r="V11134" s="8"/>
      <c r="W11134" s="8"/>
      <c r="X11134" s="60"/>
    </row>
    <row r="11135" spans="1:27" ht="11.25" outlineLevel="5" x14ac:dyDescent="0.2">
      <c r="A11135" s="137"/>
      <c r="B11135" s="138"/>
      <c r="C11135" s="138"/>
      <c r="D11135" s="139"/>
      <c r="E11135" s="145"/>
      <c r="F11135" s="140" t="s">
        <v>4872</v>
      </c>
      <c r="G11135" s="139"/>
      <c r="H11135" s="141">
        <v>50</v>
      </c>
      <c r="I11135" s="142"/>
      <c r="J11135" s="143"/>
      <c r="K11135" s="144"/>
      <c r="L11135" s="144"/>
      <c r="M11135" s="144"/>
      <c r="N11135" s="144"/>
      <c r="O11135" s="143"/>
      <c r="P11135" s="143"/>
      <c r="Q11135" s="143"/>
      <c r="R11135" s="139"/>
      <c r="S11135" s="139"/>
      <c r="T11135" s="138"/>
      <c r="U11135" s="6"/>
      <c r="V11135" s="8"/>
      <c r="W11135" s="8"/>
      <c r="X11135" s="60"/>
    </row>
    <row r="11136" spans="1:27" ht="7.5" customHeight="1" outlineLevel="5" x14ac:dyDescent="0.15">
      <c r="A11136" s="8"/>
      <c r="B11136" s="69"/>
      <c r="C11136" s="69"/>
      <c r="D11136" s="60"/>
      <c r="E11136" s="60"/>
      <c r="F11136" s="104"/>
      <c r="G11136" s="60"/>
      <c r="H11136" s="65"/>
      <c r="I11136" s="105"/>
      <c r="J11136" s="63"/>
      <c r="K11136" s="65"/>
      <c r="L11136" s="65"/>
      <c r="M11136" s="65"/>
      <c r="N11136" s="65"/>
      <c r="O11136" s="63"/>
      <c r="P11136" s="63"/>
      <c r="Q11136" s="63"/>
      <c r="R11136" s="60"/>
      <c r="S11136" s="60"/>
      <c r="T11136" s="69"/>
      <c r="U11136" s="8"/>
      <c r="X11136" s="60"/>
    </row>
    <row r="11137" spans="1:27" ht="11.25" outlineLevel="4" x14ac:dyDescent="0.2">
      <c r="A11137" s="4"/>
      <c r="B11137" s="120"/>
      <c r="C11137" s="121">
        <v>23</v>
      </c>
      <c r="D11137" s="122" t="s">
        <v>760</v>
      </c>
      <c r="E11137" s="123" t="s">
        <v>4873</v>
      </c>
      <c r="F11137" s="124" t="s">
        <v>4874</v>
      </c>
      <c r="G11137" s="122" t="s">
        <v>752</v>
      </c>
      <c r="H11137" s="125">
        <v>20</v>
      </c>
      <c r="I11137" s="126">
        <v>0</v>
      </c>
      <c r="J11137" s="127">
        <f>H11137*I11137</f>
        <v>0</v>
      </c>
      <c r="K11137" s="125"/>
      <c r="L11137" s="125">
        <f>H11137*K11137</f>
        <v>0</v>
      </c>
      <c r="M11137" s="125"/>
      <c r="N11137" s="125">
        <f>H11137*M11137</f>
        <v>0</v>
      </c>
      <c r="O11137" s="127">
        <v>15</v>
      </c>
      <c r="P11137" s="127">
        <f>J11137*(O11137/100)</f>
        <v>0</v>
      </c>
      <c r="Q11137" s="127">
        <f>J11137+P11137</f>
        <v>0</v>
      </c>
      <c r="R11137" s="128"/>
      <c r="S11137" s="128" t="s">
        <v>776</v>
      </c>
      <c r="T11137" s="129">
        <v>1</v>
      </c>
      <c r="U11137" s="8"/>
      <c r="V11137" s="8"/>
      <c r="W11137" s="8"/>
      <c r="X11137" s="60"/>
    </row>
    <row r="11138" spans="1:27" ht="9.75" outlineLevel="5" x14ac:dyDescent="0.2">
      <c r="A11138" s="130"/>
      <c r="B11138" s="131"/>
      <c r="C11138" s="131"/>
      <c r="D11138" s="132"/>
      <c r="E11138" s="136" t="s">
        <v>0</v>
      </c>
      <c r="F11138" s="159" t="s">
        <v>763</v>
      </c>
      <c r="G11138" s="159"/>
      <c r="H11138" s="160"/>
      <c r="I11138" s="161"/>
      <c r="J11138" s="162"/>
      <c r="K11138" s="134"/>
      <c r="L11138" s="134"/>
      <c r="M11138" s="134"/>
      <c r="N11138" s="134"/>
      <c r="O11138" s="135"/>
      <c r="P11138" s="135"/>
      <c r="Q11138" s="135"/>
      <c r="R11138" s="132"/>
      <c r="S11138" s="132"/>
      <c r="T11138" s="131"/>
      <c r="U11138" s="6"/>
      <c r="V11138" s="8"/>
      <c r="W11138" s="8"/>
      <c r="X11138" s="133" t="str">
        <f>F11138</f>
        <v>---</v>
      </c>
      <c r="Y11138" s="9"/>
      <c r="AA11138" s="11"/>
    </row>
    <row r="11139" spans="1:27" ht="7.5" customHeight="1" outlineLevel="5" x14ac:dyDescent="0.15">
      <c r="B11139" s="69"/>
      <c r="C11139" s="69"/>
      <c r="D11139" s="60"/>
      <c r="E11139" s="60"/>
      <c r="F11139" s="61"/>
      <c r="G11139" s="60"/>
      <c r="H11139" s="65"/>
      <c r="I11139" s="105"/>
      <c r="J11139" s="63"/>
      <c r="K11139" s="65"/>
      <c r="L11139" s="65"/>
      <c r="M11139" s="65"/>
      <c r="N11139" s="65"/>
      <c r="O11139" s="63"/>
      <c r="P11139" s="63"/>
      <c r="Q11139" s="63"/>
      <c r="R11139" s="60"/>
      <c r="S11139" s="60"/>
      <c r="T11139" s="69"/>
      <c r="U11139" s="8"/>
      <c r="X11139" s="60"/>
    </row>
    <row r="11140" spans="1:27" ht="11.25" outlineLevel="5" x14ac:dyDescent="0.2">
      <c r="A11140" s="137"/>
      <c r="B11140" s="138"/>
      <c r="C11140" s="138"/>
      <c r="D11140" s="139"/>
      <c r="E11140" s="145" t="s">
        <v>1</v>
      </c>
      <c r="F11140" s="140" t="s">
        <v>4875</v>
      </c>
      <c r="G11140" s="139"/>
      <c r="H11140" s="141">
        <v>10</v>
      </c>
      <c r="I11140" s="142"/>
      <c r="J11140" s="143"/>
      <c r="K11140" s="144"/>
      <c r="L11140" s="144"/>
      <c r="M11140" s="144"/>
      <c r="N11140" s="144"/>
      <c r="O11140" s="143"/>
      <c r="P11140" s="143"/>
      <c r="Q11140" s="143"/>
      <c r="R11140" s="139"/>
      <c r="S11140" s="139"/>
      <c r="T11140" s="138"/>
      <c r="U11140" s="6"/>
      <c r="V11140" s="8"/>
      <c r="W11140" s="8"/>
      <c r="X11140" s="60"/>
    </row>
    <row r="11141" spans="1:27" ht="11.25" outlineLevel="5" x14ac:dyDescent="0.2">
      <c r="A11141" s="137"/>
      <c r="B11141" s="138"/>
      <c r="C11141" s="138"/>
      <c r="D11141" s="139"/>
      <c r="E11141" s="145"/>
      <c r="F11141" s="140" t="s">
        <v>4876</v>
      </c>
      <c r="G11141" s="139"/>
      <c r="H11141" s="141">
        <v>10</v>
      </c>
      <c r="I11141" s="142"/>
      <c r="J11141" s="143"/>
      <c r="K11141" s="144"/>
      <c r="L11141" s="144"/>
      <c r="M11141" s="144"/>
      <c r="N11141" s="144"/>
      <c r="O11141" s="143"/>
      <c r="P11141" s="143"/>
      <c r="Q11141" s="143"/>
      <c r="R11141" s="139"/>
      <c r="S11141" s="139"/>
      <c r="T11141" s="138"/>
      <c r="U11141" s="6"/>
      <c r="V11141" s="8"/>
      <c r="W11141" s="8"/>
      <c r="X11141" s="60"/>
    </row>
    <row r="11142" spans="1:27" ht="7.5" customHeight="1" outlineLevel="5" x14ac:dyDescent="0.15">
      <c r="A11142" s="8"/>
      <c r="B11142" s="69"/>
      <c r="C11142" s="69"/>
      <c r="D11142" s="60"/>
      <c r="E11142" s="60"/>
      <c r="F11142" s="104"/>
      <c r="G11142" s="60"/>
      <c r="H11142" s="65"/>
      <c r="I11142" s="105"/>
      <c r="J11142" s="63"/>
      <c r="K11142" s="65"/>
      <c r="L11142" s="65"/>
      <c r="M11142" s="65"/>
      <c r="N11142" s="65"/>
      <c r="O11142" s="63"/>
      <c r="P11142" s="63"/>
      <c r="Q11142" s="63"/>
      <c r="R11142" s="60"/>
      <c r="S11142" s="60"/>
      <c r="T11142" s="69"/>
      <c r="U11142" s="8"/>
      <c r="X11142" s="60"/>
    </row>
    <row r="11143" spans="1:27" ht="11.25" outlineLevel="4" x14ac:dyDescent="0.2">
      <c r="A11143" s="4"/>
      <c r="B11143" s="120"/>
      <c r="C11143" s="121">
        <v>24</v>
      </c>
      <c r="D11143" s="122" t="s">
        <v>760</v>
      </c>
      <c r="E11143" s="123" t="s">
        <v>4877</v>
      </c>
      <c r="F11143" s="124" t="s">
        <v>4878</v>
      </c>
      <c r="G11143" s="122" t="s">
        <v>752</v>
      </c>
      <c r="H11143" s="125">
        <v>80</v>
      </c>
      <c r="I11143" s="126">
        <v>0</v>
      </c>
      <c r="J11143" s="127">
        <f>H11143*I11143</f>
        <v>0</v>
      </c>
      <c r="K11143" s="125"/>
      <c r="L11143" s="125">
        <f>H11143*K11143</f>
        <v>0</v>
      </c>
      <c r="M11143" s="125"/>
      <c r="N11143" s="125">
        <f>H11143*M11143</f>
        <v>0</v>
      </c>
      <c r="O11143" s="127">
        <v>15</v>
      </c>
      <c r="P11143" s="127">
        <f>J11143*(O11143/100)</f>
        <v>0</v>
      </c>
      <c r="Q11143" s="127">
        <f>J11143+P11143</f>
        <v>0</v>
      </c>
      <c r="R11143" s="128"/>
      <c r="S11143" s="128" t="s">
        <v>776</v>
      </c>
      <c r="T11143" s="129">
        <v>1</v>
      </c>
      <c r="U11143" s="8"/>
      <c r="V11143" s="8"/>
      <c r="W11143" s="8"/>
      <c r="X11143" s="60"/>
    </row>
    <row r="11144" spans="1:27" ht="9.75" outlineLevel="5" x14ac:dyDescent="0.2">
      <c r="A11144" s="130"/>
      <c r="B11144" s="131"/>
      <c r="C11144" s="131"/>
      <c r="D11144" s="132"/>
      <c r="E11144" s="136" t="s">
        <v>0</v>
      </c>
      <c r="F11144" s="159" t="s">
        <v>763</v>
      </c>
      <c r="G11144" s="159"/>
      <c r="H11144" s="160"/>
      <c r="I11144" s="161"/>
      <c r="J11144" s="162"/>
      <c r="K11144" s="134"/>
      <c r="L11144" s="134"/>
      <c r="M11144" s="134"/>
      <c r="N11144" s="134"/>
      <c r="O11144" s="135"/>
      <c r="P11144" s="135"/>
      <c r="Q11144" s="135"/>
      <c r="R11144" s="132"/>
      <c r="S11144" s="132"/>
      <c r="T11144" s="131"/>
      <c r="U11144" s="6"/>
      <c r="V11144" s="8"/>
      <c r="W11144" s="8"/>
      <c r="X11144" s="133" t="str">
        <f>F11144</f>
        <v>---</v>
      </c>
      <c r="Y11144" s="9"/>
      <c r="AA11144" s="11"/>
    </row>
    <row r="11145" spans="1:27" ht="7.5" customHeight="1" outlineLevel="5" x14ac:dyDescent="0.15">
      <c r="B11145" s="69"/>
      <c r="C11145" s="69"/>
      <c r="D11145" s="60"/>
      <c r="E11145" s="60"/>
      <c r="F11145" s="61"/>
      <c r="G11145" s="60"/>
      <c r="H11145" s="65"/>
      <c r="I11145" s="105"/>
      <c r="J11145" s="63"/>
      <c r="K11145" s="65"/>
      <c r="L11145" s="65"/>
      <c r="M11145" s="65"/>
      <c r="N11145" s="65"/>
      <c r="O11145" s="63"/>
      <c r="P11145" s="63"/>
      <c r="Q11145" s="63"/>
      <c r="R11145" s="60"/>
      <c r="S11145" s="60"/>
      <c r="T11145" s="69"/>
      <c r="U11145" s="8"/>
      <c r="X11145" s="60"/>
    </row>
    <row r="11146" spans="1:27" ht="11.25" outlineLevel="5" x14ac:dyDescent="0.2">
      <c r="A11146" s="137"/>
      <c r="B11146" s="138"/>
      <c r="C11146" s="138"/>
      <c r="D11146" s="139"/>
      <c r="E11146" s="145" t="s">
        <v>1</v>
      </c>
      <c r="F11146" s="140" t="s">
        <v>4879</v>
      </c>
      <c r="G11146" s="139"/>
      <c r="H11146" s="141">
        <v>40</v>
      </c>
      <c r="I11146" s="142"/>
      <c r="J11146" s="143"/>
      <c r="K11146" s="144"/>
      <c r="L11146" s="144"/>
      <c r="M11146" s="144"/>
      <c r="N11146" s="144"/>
      <c r="O11146" s="143"/>
      <c r="P11146" s="143"/>
      <c r="Q11146" s="143"/>
      <c r="R11146" s="139"/>
      <c r="S11146" s="139"/>
      <c r="T11146" s="138"/>
      <c r="U11146" s="6"/>
      <c r="V11146" s="8"/>
      <c r="W11146" s="8"/>
      <c r="X11146" s="60"/>
    </row>
    <row r="11147" spans="1:27" ht="11.25" outlineLevel="5" x14ac:dyDescent="0.2">
      <c r="A11147" s="137"/>
      <c r="B11147" s="138"/>
      <c r="C11147" s="138"/>
      <c r="D11147" s="139"/>
      <c r="E11147" s="145"/>
      <c r="F11147" s="140" t="s">
        <v>4880</v>
      </c>
      <c r="G11147" s="139"/>
      <c r="H11147" s="141">
        <v>40</v>
      </c>
      <c r="I11147" s="142"/>
      <c r="J11147" s="143"/>
      <c r="K11147" s="144"/>
      <c r="L11147" s="144"/>
      <c r="M11147" s="144"/>
      <c r="N11147" s="144"/>
      <c r="O11147" s="143"/>
      <c r="P11147" s="143"/>
      <c r="Q11147" s="143"/>
      <c r="R11147" s="139"/>
      <c r="S11147" s="139"/>
      <c r="T11147" s="138"/>
      <c r="U11147" s="6"/>
      <c r="V11147" s="8"/>
      <c r="W11147" s="8"/>
      <c r="X11147" s="60"/>
    </row>
    <row r="11148" spans="1:27" ht="7.5" customHeight="1" outlineLevel="5" x14ac:dyDescent="0.15">
      <c r="A11148" s="8"/>
      <c r="B11148" s="69"/>
      <c r="C11148" s="69"/>
      <c r="D11148" s="60"/>
      <c r="E11148" s="60"/>
      <c r="F11148" s="104"/>
      <c r="G11148" s="60"/>
      <c r="H11148" s="65"/>
      <c r="I11148" s="105"/>
      <c r="J11148" s="63"/>
      <c r="K11148" s="65"/>
      <c r="L11148" s="65"/>
      <c r="M11148" s="65"/>
      <c r="N11148" s="65"/>
      <c r="O11148" s="63"/>
      <c r="P11148" s="63"/>
      <c r="Q11148" s="63"/>
      <c r="R11148" s="60"/>
      <c r="S11148" s="60"/>
      <c r="T11148" s="69"/>
      <c r="U11148" s="8"/>
      <c r="X11148" s="60"/>
    </row>
    <row r="11149" spans="1:27" ht="11.25" outlineLevel="4" x14ac:dyDescent="0.2">
      <c r="A11149" s="4"/>
      <c r="B11149" s="120"/>
      <c r="C11149" s="121">
        <v>25</v>
      </c>
      <c r="D11149" s="122" t="s">
        <v>760</v>
      </c>
      <c r="E11149" s="123" t="s">
        <v>4881</v>
      </c>
      <c r="F11149" s="124" t="s">
        <v>4882</v>
      </c>
      <c r="G11149" s="122" t="s">
        <v>752</v>
      </c>
      <c r="H11149" s="125">
        <v>80</v>
      </c>
      <c r="I11149" s="126">
        <v>0</v>
      </c>
      <c r="J11149" s="127">
        <f>H11149*I11149</f>
        <v>0</v>
      </c>
      <c r="K11149" s="125"/>
      <c r="L11149" s="125">
        <f>H11149*K11149</f>
        <v>0</v>
      </c>
      <c r="M11149" s="125"/>
      <c r="N11149" s="125">
        <f>H11149*M11149</f>
        <v>0</v>
      </c>
      <c r="O11149" s="127">
        <v>15</v>
      </c>
      <c r="P11149" s="127">
        <f>J11149*(O11149/100)</f>
        <v>0</v>
      </c>
      <c r="Q11149" s="127">
        <f>J11149+P11149</f>
        <v>0</v>
      </c>
      <c r="R11149" s="128"/>
      <c r="S11149" s="128" t="s">
        <v>776</v>
      </c>
      <c r="T11149" s="129">
        <v>1</v>
      </c>
      <c r="U11149" s="8"/>
      <c r="V11149" s="8"/>
      <c r="W11149" s="8"/>
      <c r="X11149" s="60"/>
    </row>
    <row r="11150" spans="1:27" ht="9.75" outlineLevel="5" x14ac:dyDescent="0.2">
      <c r="A11150" s="130"/>
      <c r="B11150" s="131"/>
      <c r="C11150" s="131"/>
      <c r="D11150" s="132"/>
      <c r="E11150" s="136" t="s">
        <v>0</v>
      </c>
      <c r="F11150" s="159" t="s">
        <v>763</v>
      </c>
      <c r="G11150" s="159"/>
      <c r="H11150" s="160"/>
      <c r="I11150" s="161"/>
      <c r="J11150" s="162"/>
      <c r="K11150" s="134"/>
      <c r="L11150" s="134"/>
      <c r="M11150" s="134"/>
      <c r="N11150" s="134"/>
      <c r="O11150" s="135"/>
      <c r="P11150" s="135"/>
      <c r="Q11150" s="135"/>
      <c r="R11150" s="132"/>
      <c r="S11150" s="132"/>
      <c r="T11150" s="131"/>
      <c r="U11150" s="6"/>
      <c r="V11150" s="8"/>
      <c r="W11150" s="8"/>
      <c r="X11150" s="133" t="str">
        <f>F11150</f>
        <v>---</v>
      </c>
      <c r="Y11150" s="9"/>
      <c r="AA11150" s="11"/>
    </row>
    <row r="11151" spans="1:27" ht="7.5" customHeight="1" outlineLevel="5" x14ac:dyDescent="0.15">
      <c r="B11151" s="69"/>
      <c r="C11151" s="69"/>
      <c r="D11151" s="60"/>
      <c r="E11151" s="60"/>
      <c r="F11151" s="61"/>
      <c r="G11151" s="60"/>
      <c r="H11151" s="65"/>
      <c r="I11151" s="105"/>
      <c r="J11151" s="63"/>
      <c r="K11151" s="65"/>
      <c r="L11151" s="65"/>
      <c r="M11151" s="65"/>
      <c r="N11151" s="65"/>
      <c r="O11151" s="63"/>
      <c r="P11151" s="63"/>
      <c r="Q11151" s="63"/>
      <c r="R11151" s="60"/>
      <c r="S11151" s="60"/>
      <c r="T11151" s="69"/>
      <c r="U11151" s="8"/>
      <c r="X11151" s="60"/>
    </row>
    <row r="11152" spans="1:27" ht="11.25" outlineLevel="4" x14ac:dyDescent="0.2">
      <c r="A11152" s="4"/>
      <c r="B11152" s="120"/>
      <c r="C11152" s="121">
        <v>26</v>
      </c>
      <c r="D11152" s="122" t="s">
        <v>760</v>
      </c>
      <c r="E11152" s="123" t="s">
        <v>4883</v>
      </c>
      <c r="F11152" s="124" t="s">
        <v>4884</v>
      </c>
      <c r="G11152" s="122" t="s">
        <v>4885</v>
      </c>
      <c r="H11152" s="125">
        <v>32</v>
      </c>
      <c r="I11152" s="126">
        <v>0</v>
      </c>
      <c r="J11152" s="127">
        <f>H11152*I11152</f>
        <v>0</v>
      </c>
      <c r="K11152" s="125"/>
      <c r="L11152" s="125">
        <f>H11152*K11152</f>
        <v>0</v>
      </c>
      <c r="M11152" s="125"/>
      <c r="N11152" s="125">
        <f>H11152*M11152</f>
        <v>0</v>
      </c>
      <c r="O11152" s="127">
        <v>15</v>
      </c>
      <c r="P11152" s="127">
        <f>J11152*(O11152/100)</f>
        <v>0</v>
      </c>
      <c r="Q11152" s="127">
        <f>J11152+P11152</f>
        <v>0</v>
      </c>
      <c r="R11152" s="128"/>
      <c r="S11152" s="128" t="s">
        <v>776</v>
      </c>
      <c r="T11152" s="129">
        <v>1</v>
      </c>
      <c r="U11152" s="8"/>
      <c r="V11152" s="8"/>
      <c r="W11152" s="8"/>
      <c r="X11152" s="60"/>
    </row>
    <row r="11153" spans="1:27" ht="9.75" outlineLevel="5" x14ac:dyDescent="0.2">
      <c r="A11153" s="130"/>
      <c r="B11153" s="131"/>
      <c r="C11153" s="131"/>
      <c r="D11153" s="132"/>
      <c r="E11153" s="136" t="s">
        <v>0</v>
      </c>
      <c r="F11153" s="159" t="s">
        <v>763</v>
      </c>
      <c r="G11153" s="159"/>
      <c r="H11153" s="160"/>
      <c r="I11153" s="161"/>
      <c r="J11153" s="162"/>
      <c r="K11153" s="134"/>
      <c r="L11153" s="134"/>
      <c r="M11153" s="134"/>
      <c r="N11153" s="134"/>
      <c r="O11153" s="135"/>
      <c r="P11153" s="135"/>
      <c r="Q11153" s="135"/>
      <c r="R11153" s="132"/>
      <c r="S11153" s="132"/>
      <c r="T11153" s="131"/>
      <c r="U11153" s="6"/>
      <c r="V11153" s="8"/>
      <c r="W11153" s="8"/>
      <c r="X11153" s="133" t="str">
        <f>F11153</f>
        <v>---</v>
      </c>
      <c r="Y11153" s="9"/>
      <c r="AA11153" s="11"/>
    </row>
    <row r="11154" spans="1:27" ht="7.5" customHeight="1" outlineLevel="5" x14ac:dyDescent="0.15">
      <c r="B11154" s="69"/>
      <c r="C11154" s="69"/>
      <c r="D11154" s="60"/>
      <c r="E11154" s="60"/>
      <c r="F11154" s="61"/>
      <c r="G11154" s="60"/>
      <c r="H11154" s="65"/>
      <c r="I11154" s="105"/>
      <c r="J11154" s="63"/>
      <c r="K11154" s="65"/>
      <c r="L11154" s="65"/>
      <c r="M11154" s="65"/>
      <c r="N11154" s="65"/>
      <c r="O11154" s="63"/>
      <c r="P11154" s="63"/>
      <c r="Q11154" s="63"/>
      <c r="R11154" s="60"/>
      <c r="S11154" s="60"/>
      <c r="T11154" s="69"/>
      <c r="U11154" s="8"/>
      <c r="X11154" s="60"/>
    </row>
    <row r="11155" spans="1:27" ht="11.25" outlineLevel="5" x14ac:dyDescent="0.2">
      <c r="A11155" s="137"/>
      <c r="B11155" s="138"/>
      <c r="C11155" s="138"/>
      <c r="D11155" s="139"/>
      <c r="E11155" s="145" t="s">
        <v>1</v>
      </c>
      <c r="F11155" s="140" t="s">
        <v>4886</v>
      </c>
      <c r="G11155" s="139"/>
      <c r="H11155" s="141">
        <v>16</v>
      </c>
      <c r="I11155" s="142"/>
      <c r="J11155" s="143"/>
      <c r="K11155" s="144"/>
      <c r="L11155" s="144"/>
      <c r="M11155" s="144"/>
      <c r="N11155" s="144"/>
      <c r="O11155" s="143"/>
      <c r="P11155" s="143"/>
      <c r="Q11155" s="143"/>
      <c r="R11155" s="139"/>
      <c r="S11155" s="139"/>
      <c r="T11155" s="138"/>
      <c r="U11155" s="6"/>
      <c r="V11155" s="8"/>
      <c r="W11155" s="8"/>
      <c r="X11155" s="60"/>
    </row>
    <row r="11156" spans="1:27" ht="11.25" outlineLevel="5" x14ac:dyDescent="0.2">
      <c r="A11156" s="137"/>
      <c r="B11156" s="138"/>
      <c r="C11156" s="138"/>
      <c r="D11156" s="139"/>
      <c r="E11156" s="145"/>
      <c r="F11156" s="140" t="s">
        <v>4887</v>
      </c>
      <c r="G11156" s="139"/>
      <c r="H11156" s="141">
        <v>16</v>
      </c>
      <c r="I11156" s="142"/>
      <c r="J11156" s="143"/>
      <c r="K11156" s="144"/>
      <c r="L11156" s="144"/>
      <c r="M11156" s="144"/>
      <c r="N11156" s="144"/>
      <c r="O11156" s="143"/>
      <c r="P11156" s="143"/>
      <c r="Q11156" s="143"/>
      <c r="R11156" s="139"/>
      <c r="S11156" s="139"/>
      <c r="T11156" s="138"/>
      <c r="U11156" s="6"/>
      <c r="V11156" s="8"/>
      <c r="W11156" s="8"/>
      <c r="X11156" s="60"/>
    </row>
    <row r="11157" spans="1:27" ht="7.5" customHeight="1" outlineLevel="5" x14ac:dyDescent="0.15">
      <c r="A11157" s="8"/>
      <c r="B11157" s="69"/>
      <c r="C11157" s="69"/>
      <c r="D11157" s="60"/>
      <c r="E11157" s="60"/>
      <c r="F11157" s="104"/>
      <c r="G11157" s="60"/>
      <c r="H11157" s="65"/>
      <c r="I11157" s="105"/>
      <c r="J11157" s="63"/>
      <c r="K11157" s="65"/>
      <c r="L11157" s="65"/>
      <c r="M11157" s="65"/>
      <c r="N11157" s="65"/>
      <c r="O11157" s="63"/>
      <c r="P11157" s="63"/>
      <c r="Q11157" s="63"/>
      <c r="R11157" s="60"/>
      <c r="S11157" s="60"/>
      <c r="T11157" s="69"/>
      <c r="U11157" s="8"/>
      <c r="X11157" s="60"/>
    </row>
    <row r="11158" spans="1:27" ht="11.25" outlineLevel="4" x14ac:dyDescent="0.2">
      <c r="A11158" s="4"/>
      <c r="B11158" s="120"/>
      <c r="C11158" s="121">
        <v>27</v>
      </c>
      <c r="D11158" s="122" t="s">
        <v>3747</v>
      </c>
      <c r="E11158" s="123" t="s">
        <v>4888</v>
      </c>
      <c r="F11158" s="124" t="s">
        <v>4889</v>
      </c>
      <c r="G11158" s="122" t="s">
        <v>752</v>
      </c>
      <c r="H11158" s="125">
        <v>1330</v>
      </c>
      <c r="I11158" s="126">
        <v>0</v>
      </c>
      <c r="J11158" s="127">
        <f>H11158*I11158</f>
        <v>0</v>
      </c>
      <c r="K11158" s="125"/>
      <c r="L11158" s="125">
        <f>H11158*K11158</f>
        <v>0</v>
      </c>
      <c r="M11158" s="125"/>
      <c r="N11158" s="125">
        <f>H11158*M11158</f>
        <v>0</v>
      </c>
      <c r="O11158" s="127">
        <v>15</v>
      </c>
      <c r="P11158" s="127">
        <f>J11158*(O11158/100)</f>
        <v>0</v>
      </c>
      <c r="Q11158" s="127">
        <f>J11158+P11158</f>
        <v>0</v>
      </c>
      <c r="R11158" s="128"/>
      <c r="S11158" s="128" t="s">
        <v>776</v>
      </c>
      <c r="T11158" s="129">
        <v>1</v>
      </c>
      <c r="U11158" s="8"/>
      <c r="V11158" s="8"/>
      <c r="W11158" s="8"/>
      <c r="X11158" s="60"/>
    </row>
    <row r="11159" spans="1:27" ht="9.75" outlineLevel="5" x14ac:dyDescent="0.2">
      <c r="A11159" s="130"/>
      <c r="B11159" s="131"/>
      <c r="C11159" s="131"/>
      <c r="D11159" s="132"/>
      <c r="E11159" s="136" t="s">
        <v>0</v>
      </c>
      <c r="F11159" s="159" t="s">
        <v>763</v>
      </c>
      <c r="G11159" s="159"/>
      <c r="H11159" s="160"/>
      <c r="I11159" s="161"/>
      <c r="J11159" s="162"/>
      <c r="K11159" s="134"/>
      <c r="L11159" s="134"/>
      <c r="M11159" s="134"/>
      <c r="N11159" s="134"/>
      <c r="O11159" s="135"/>
      <c r="P11159" s="135"/>
      <c r="Q11159" s="135"/>
      <c r="R11159" s="132"/>
      <c r="S11159" s="132"/>
      <c r="T11159" s="131"/>
      <c r="U11159" s="6"/>
      <c r="V11159" s="8"/>
      <c r="W11159" s="8"/>
      <c r="X11159" s="133" t="str">
        <f>F11159</f>
        <v>---</v>
      </c>
      <c r="Y11159" s="9"/>
      <c r="AA11159" s="11"/>
    </row>
    <row r="11160" spans="1:27" ht="7.5" customHeight="1" outlineLevel="5" x14ac:dyDescent="0.15">
      <c r="B11160" s="69"/>
      <c r="C11160" s="69"/>
      <c r="D11160" s="60"/>
      <c r="E11160" s="60"/>
      <c r="F11160" s="61"/>
      <c r="G11160" s="60"/>
      <c r="H11160" s="65"/>
      <c r="I11160" s="105"/>
      <c r="J11160" s="63"/>
      <c r="K11160" s="65"/>
      <c r="L11160" s="65"/>
      <c r="M11160" s="65"/>
      <c r="N11160" s="65"/>
      <c r="O11160" s="63"/>
      <c r="P11160" s="63"/>
      <c r="Q11160" s="63"/>
      <c r="R11160" s="60"/>
      <c r="S11160" s="60"/>
      <c r="T11160" s="69"/>
      <c r="U11160" s="8"/>
      <c r="X11160" s="60"/>
    </row>
    <row r="11161" spans="1:27" ht="11.25" outlineLevel="5" x14ac:dyDescent="0.2">
      <c r="A11161" s="137"/>
      <c r="B11161" s="138"/>
      <c r="C11161" s="138"/>
      <c r="D11161" s="139"/>
      <c r="E11161" s="145" t="s">
        <v>1</v>
      </c>
      <c r="F11161" s="140" t="s">
        <v>4890</v>
      </c>
      <c r="G11161" s="139"/>
      <c r="H11161" s="141">
        <v>665</v>
      </c>
      <c r="I11161" s="142"/>
      <c r="J11161" s="143"/>
      <c r="K11161" s="144"/>
      <c r="L11161" s="144"/>
      <c r="M11161" s="144"/>
      <c r="N11161" s="144"/>
      <c r="O11161" s="143"/>
      <c r="P11161" s="143"/>
      <c r="Q11161" s="143"/>
      <c r="R11161" s="139"/>
      <c r="S11161" s="139"/>
      <c r="T11161" s="138"/>
      <c r="U11161" s="6"/>
      <c r="V11161" s="8"/>
      <c r="W11161" s="8"/>
      <c r="X11161" s="60"/>
    </row>
    <row r="11162" spans="1:27" ht="11.25" outlineLevel="5" x14ac:dyDescent="0.2">
      <c r="A11162" s="137"/>
      <c r="B11162" s="138"/>
      <c r="C11162" s="138"/>
      <c r="D11162" s="139"/>
      <c r="E11162" s="145"/>
      <c r="F11162" s="140" t="s">
        <v>4891</v>
      </c>
      <c r="G11162" s="139"/>
      <c r="H11162" s="141">
        <v>665</v>
      </c>
      <c r="I11162" s="142"/>
      <c r="J11162" s="143"/>
      <c r="K11162" s="144"/>
      <c r="L11162" s="144"/>
      <c r="M11162" s="144"/>
      <c r="N11162" s="144"/>
      <c r="O11162" s="143"/>
      <c r="P11162" s="143"/>
      <c r="Q11162" s="143"/>
      <c r="R11162" s="139"/>
      <c r="S11162" s="139"/>
      <c r="T11162" s="138"/>
      <c r="U11162" s="6"/>
      <c r="V11162" s="8"/>
      <c r="W11162" s="8"/>
      <c r="X11162" s="60"/>
    </row>
    <row r="11163" spans="1:27" ht="7.5" customHeight="1" outlineLevel="5" x14ac:dyDescent="0.15">
      <c r="A11163" s="8"/>
      <c r="B11163" s="69"/>
      <c r="C11163" s="69"/>
      <c r="D11163" s="60"/>
      <c r="E11163" s="60"/>
      <c r="F11163" s="104"/>
      <c r="G11163" s="60"/>
      <c r="H11163" s="65"/>
      <c r="I11163" s="105"/>
      <c r="J11163" s="63"/>
      <c r="K11163" s="65"/>
      <c r="L11163" s="65"/>
      <c r="M11163" s="65"/>
      <c r="N11163" s="65"/>
      <c r="O11163" s="63"/>
      <c r="P11163" s="63"/>
      <c r="Q11163" s="63"/>
      <c r="R11163" s="60"/>
      <c r="S11163" s="60"/>
      <c r="T11163" s="69"/>
      <c r="U11163" s="8"/>
      <c r="X11163" s="60"/>
    </row>
    <row r="11164" spans="1:27" ht="11.25" outlineLevel="4" x14ac:dyDescent="0.2">
      <c r="A11164" s="4"/>
      <c r="B11164" s="120"/>
      <c r="C11164" s="121">
        <v>28</v>
      </c>
      <c r="D11164" s="122" t="s">
        <v>3747</v>
      </c>
      <c r="E11164" s="123" t="s">
        <v>4892</v>
      </c>
      <c r="F11164" s="124" t="s">
        <v>4893</v>
      </c>
      <c r="G11164" s="122" t="s">
        <v>3656</v>
      </c>
      <c r="H11164" s="125">
        <v>8</v>
      </c>
      <c r="I11164" s="126">
        <v>0</v>
      </c>
      <c r="J11164" s="127">
        <f>H11164*I11164</f>
        <v>0</v>
      </c>
      <c r="K11164" s="125"/>
      <c r="L11164" s="125">
        <f>H11164*K11164</f>
        <v>0</v>
      </c>
      <c r="M11164" s="125"/>
      <c r="N11164" s="125">
        <f>H11164*M11164</f>
        <v>0</v>
      </c>
      <c r="O11164" s="127">
        <v>15</v>
      </c>
      <c r="P11164" s="127">
        <f>J11164*(O11164/100)</f>
        <v>0</v>
      </c>
      <c r="Q11164" s="127">
        <f>J11164+P11164</f>
        <v>0</v>
      </c>
      <c r="R11164" s="128"/>
      <c r="S11164" s="128" t="s">
        <v>776</v>
      </c>
      <c r="T11164" s="129">
        <v>1</v>
      </c>
      <c r="U11164" s="8"/>
      <c r="V11164" s="8"/>
      <c r="W11164" s="8"/>
      <c r="X11164" s="60"/>
    </row>
    <row r="11165" spans="1:27" ht="9.75" outlineLevel="5" x14ac:dyDescent="0.2">
      <c r="A11165" s="130"/>
      <c r="B11165" s="131"/>
      <c r="C11165" s="131"/>
      <c r="D11165" s="132"/>
      <c r="E11165" s="136" t="s">
        <v>0</v>
      </c>
      <c r="F11165" s="159" t="s">
        <v>763</v>
      </c>
      <c r="G11165" s="159"/>
      <c r="H11165" s="160"/>
      <c r="I11165" s="161"/>
      <c r="J11165" s="162"/>
      <c r="K11165" s="134"/>
      <c r="L11165" s="134"/>
      <c r="M11165" s="134"/>
      <c r="N11165" s="134"/>
      <c r="O11165" s="135"/>
      <c r="P11165" s="135"/>
      <c r="Q11165" s="135"/>
      <c r="R11165" s="132"/>
      <c r="S11165" s="132"/>
      <c r="T11165" s="131"/>
      <c r="U11165" s="6"/>
      <c r="V11165" s="8"/>
      <c r="W11165" s="8"/>
      <c r="X11165" s="133" t="str">
        <f>F11165</f>
        <v>---</v>
      </c>
      <c r="Y11165" s="9"/>
      <c r="AA11165" s="11"/>
    </row>
    <row r="11166" spans="1:27" ht="7.5" customHeight="1" outlineLevel="5" x14ac:dyDescent="0.15">
      <c r="B11166" s="69"/>
      <c r="C11166" s="69"/>
      <c r="D11166" s="60"/>
      <c r="E11166" s="60"/>
      <c r="F11166" s="61"/>
      <c r="G11166" s="60"/>
      <c r="H11166" s="65"/>
      <c r="I11166" s="105"/>
      <c r="J11166" s="63"/>
      <c r="K11166" s="65"/>
      <c r="L11166" s="65"/>
      <c r="M11166" s="65"/>
      <c r="N11166" s="65"/>
      <c r="O11166" s="63"/>
      <c r="P11166" s="63"/>
      <c r="Q11166" s="63"/>
      <c r="R11166" s="60"/>
      <c r="S11166" s="60"/>
      <c r="T11166" s="69"/>
      <c r="U11166" s="8"/>
      <c r="X11166" s="60"/>
    </row>
    <row r="11167" spans="1:27" ht="11.25" outlineLevel="4" x14ac:dyDescent="0.2">
      <c r="A11167" s="4"/>
      <c r="B11167" s="120"/>
      <c r="C11167" s="121">
        <v>29</v>
      </c>
      <c r="D11167" s="122" t="s">
        <v>3747</v>
      </c>
      <c r="E11167" s="123" t="s">
        <v>4894</v>
      </c>
      <c r="F11167" s="124" t="s">
        <v>4895</v>
      </c>
      <c r="G11167" s="122" t="s">
        <v>3656</v>
      </c>
      <c r="H11167" s="125">
        <v>32</v>
      </c>
      <c r="I11167" s="126">
        <v>0</v>
      </c>
      <c r="J11167" s="127">
        <f>H11167*I11167</f>
        <v>0</v>
      </c>
      <c r="K11167" s="125"/>
      <c r="L11167" s="125">
        <f>H11167*K11167</f>
        <v>0</v>
      </c>
      <c r="M11167" s="125"/>
      <c r="N11167" s="125">
        <f>H11167*M11167</f>
        <v>0</v>
      </c>
      <c r="O11167" s="127">
        <v>15</v>
      </c>
      <c r="P11167" s="127">
        <f>J11167*(O11167/100)</f>
        <v>0</v>
      </c>
      <c r="Q11167" s="127">
        <f>J11167+P11167</f>
        <v>0</v>
      </c>
      <c r="R11167" s="128"/>
      <c r="S11167" s="128" t="s">
        <v>776</v>
      </c>
      <c r="T11167" s="129">
        <v>1</v>
      </c>
      <c r="U11167" s="8"/>
      <c r="V11167" s="8"/>
      <c r="W11167" s="8"/>
      <c r="X11167" s="60"/>
    </row>
    <row r="11168" spans="1:27" ht="9.75" outlineLevel="5" x14ac:dyDescent="0.2">
      <c r="A11168" s="130"/>
      <c r="B11168" s="131"/>
      <c r="C11168" s="131"/>
      <c r="D11168" s="132"/>
      <c r="E11168" s="136" t="s">
        <v>0</v>
      </c>
      <c r="F11168" s="159" t="s">
        <v>763</v>
      </c>
      <c r="G11168" s="159"/>
      <c r="H11168" s="160"/>
      <c r="I11168" s="161"/>
      <c r="J11168" s="162"/>
      <c r="K11168" s="134"/>
      <c r="L11168" s="134"/>
      <c r="M11168" s="134"/>
      <c r="N11168" s="134"/>
      <c r="O11168" s="135"/>
      <c r="P11168" s="135"/>
      <c r="Q11168" s="135"/>
      <c r="R11168" s="132"/>
      <c r="S11168" s="132"/>
      <c r="T11168" s="131"/>
      <c r="U11168" s="6"/>
      <c r="V11168" s="8"/>
      <c r="W11168" s="8"/>
      <c r="X11168" s="133" t="str">
        <f>F11168</f>
        <v>---</v>
      </c>
      <c r="Y11168" s="9"/>
      <c r="AA11168" s="11"/>
    </row>
    <row r="11169" spans="1:27" ht="7.5" customHeight="1" outlineLevel="5" x14ac:dyDescent="0.15">
      <c r="B11169" s="69"/>
      <c r="C11169" s="69"/>
      <c r="D11169" s="60"/>
      <c r="E11169" s="60"/>
      <c r="F11169" s="61"/>
      <c r="G11169" s="60"/>
      <c r="H11169" s="65"/>
      <c r="I11169" s="105"/>
      <c r="J11169" s="63"/>
      <c r="K11169" s="65"/>
      <c r="L11169" s="65"/>
      <c r="M11169" s="65"/>
      <c r="N11169" s="65"/>
      <c r="O11169" s="63"/>
      <c r="P11169" s="63"/>
      <c r="Q11169" s="63"/>
      <c r="R11169" s="60"/>
      <c r="S11169" s="60"/>
      <c r="T11169" s="69"/>
      <c r="U11169" s="8"/>
      <c r="X11169" s="60"/>
    </row>
    <row r="11170" spans="1:27" ht="11.25" outlineLevel="4" x14ac:dyDescent="0.2">
      <c r="A11170" s="4"/>
      <c r="B11170" s="120"/>
      <c r="C11170" s="121">
        <v>30</v>
      </c>
      <c r="D11170" s="122" t="s">
        <v>3747</v>
      </c>
      <c r="E11170" s="123" t="s">
        <v>4896</v>
      </c>
      <c r="F11170" s="124" t="s">
        <v>4897</v>
      </c>
      <c r="G11170" s="122" t="s">
        <v>3656</v>
      </c>
      <c r="H11170" s="125">
        <v>10</v>
      </c>
      <c r="I11170" s="126">
        <v>0</v>
      </c>
      <c r="J11170" s="127">
        <f>H11170*I11170</f>
        <v>0</v>
      </c>
      <c r="K11170" s="125"/>
      <c r="L11170" s="125">
        <f>H11170*K11170</f>
        <v>0</v>
      </c>
      <c r="M11170" s="125"/>
      <c r="N11170" s="125">
        <f>H11170*M11170</f>
        <v>0</v>
      </c>
      <c r="O11170" s="127">
        <v>15</v>
      </c>
      <c r="P11170" s="127">
        <f>J11170*(O11170/100)</f>
        <v>0</v>
      </c>
      <c r="Q11170" s="127">
        <f>J11170+P11170</f>
        <v>0</v>
      </c>
      <c r="R11170" s="128"/>
      <c r="S11170" s="128" t="s">
        <v>776</v>
      </c>
      <c r="T11170" s="129">
        <v>1</v>
      </c>
      <c r="U11170" s="8"/>
      <c r="V11170" s="8"/>
      <c r="W11170" s="8"/>
      <c r="X11170" s="60"/>
    </row>
    <row r="11171" spans="1:27" ht="9.75" outlineLevel="5" x14ac:dyDescent="0.2">
      <c r="A11171" s="130"/>
      <c r="B11171" s="131"/>
      <c r="C11171" s="131"/>
      <c r="D11171" s="132"/>
      <c r="E11171" s="136" t="s">
        <v>0</v>
      </c>
      <c r="F11171" s="159" t="s">
        <v>763</v>
      </c>
      <c r="G11171" s="159"/>
      <c r="H11171" s="160"/>
      <c r="I11171" s="161"/>
      <c r="J11171" s="162"/>
      <c r="K11171" s="134"/>
      <c r="L11171" s="134"/>
      <c r="M11171" s="134"/>
      <c r="N11171" s="134"/>
      <c r="O11171" s="135"/>
      <c r="P11171" s="135"/>
      <c r="Q11171" s="135"/>
      <c r="R11171" s="132"/>
      <c r="S11171" s="132"/>
      <c r="T11171" s="131"/>
      <c r="U11171" s="6"/>
      <c r="V11171" s="8"/>
      <c r="W11171" s="8"/>
      <c r="X11171" s="133" t="str">
        <f>F11171</f>
        <v>---</v>
      </c>
      <c r="Y11171" s="9"/>
      <c r="AA11171" s="11"/>
    </row>
    <row r="11172" spans="1:27" ht="7.5" customHeight="1" outlineLevel="5" x14ac:dyDescent="0.15">
      <c r="B11172" s="69"/>
      <c r="C11172" s="69"/>
      <c r="D11172" s="60"/>
      <c r="E11172" s="60"/>
      <c r="F11172" s="61"/>
      <c r="G11172" s="60"/>
      <c r="H11172" s="65"/>
      <c r="I11172" s="105"/>
      <c r="J11172" s="63"/>
      <c r="K11172" s="65"/>
      <c r="L11172" s="65"/>
      <c r="M11172" s="65"/>
      <c r="N11172" s="65"/>
      <c r="O11172" s="63"/>
      <c r="P11172" s="63"/>
      <c r="Q11172" s="63"/>
      <c r="R11172" s="60"/>
      <c r="S11172" s="60"/>
      <c r="T11172" s="69"/>
      <c r="U11172" s="8"/>
      <c r="X11172" s="60"/>
    </row>
    <row r="11173" spans="1:27" ht="11.25" outlineLevel="4" x14ac:dyDescent="0.2">
      <c r="A11173" s="4"/>
      <c r="B11173" s="120"/>
      <c r="C11173" s="121">
        <v>31</v>
      </c>
      <c r="D11173" s="122" t="s">
        <v>3747</v>
      </c>
      <c r="E11173" s="123" t="s">
        <v>4898</v>
      </c>
      <c r="F11173" s="124" t="s">
        <v>4899</v>
      </c>
      <c r="G11173" s="122" t="s">
        <v>3656</v>
      </c>
      <c r="H11173" s="125">
        <v>4</v>
      </c>
      <c r="I11173" s="126">
        <v>0</v>
      </c>
      <c r="J11173" s="127">
        <f>H11173*I11173</f>
        <v>0</v>
      </c>
      <c r="K11173" s="125"/>
      <c r="L11173" s="125">
        <f>H11173*K11173</f>
        <v>0</v>
      </c>
      <c r="M11173" s="125"/>
      <c r="N11173" s="125">
        <f>H11173*M11173</f>
        <v>0</v>
      </c>
      <c r="O11173" s="127">
        <v>15</v>
      </c>
      <c r="P11173" s="127">
        <f>J11173*(O11173/100)</f>
        <v>0</v>
      </c>
      <c r="Q11173" s="127">
        <f>J11173+P11173</f>
        <v>0</v>
      </c>
      <c r="R11173" s="128"/>
      <c r="S11173" s="128" t="s">
        <v>776</v>
      </c>
      <c r="T11173" s="129">
        <v>1</v>
      </c>
      <c r="U11173" s="8"/>
      <c r="V11173" s="8"/>
      <c r="W11173" s="8"/>
      <c r="X11173" s="60"/>
    </row>
    <row r="11174" spans="1:27" ht="9.75" outlineLevel="5" x14ac:dyDescent="0.2">
      <c r="A11174" s="130"/>
      <c r="B11174" s="131"/>
      <c r="C11174" s="131"/>
      <c r="D11174" s="132"/>
      <c r="E11174" s="136" t="s">
        <v>0</v>
      </c>
      <c r="F11174" s="159" t="s">
        <v>763</v>
      </c>
      <c r="G11174" s="159"/>
      <c r="H11174" s="160"/>
      <c r="I11174" s="161"/>
      <c r="J11174" s="162"/>
      <c r="K11174" s="134"/>
      <c r="L11174" s="134"/>
      <c r="M11174" s="134"/>
      <c r="N11174" s="134"/>
      <c r="O11174" s="135"/>
      <c r="P11174" s="135"/>
      <c r="Q11174" s="135"/>
      <c r="R11174" s="132"/>
      <c r="S11174" s="132"/>
      <c r="T11174" s="131"/>
      <c r="U11174" s="6"/>
      <c r="V11174" s="8"/>
      <c r="W11174" s="8"/>
      <c r="X11174" s="133" t="str">
        <f>F11174</f>
        <v>---</v>
      </c>
      <c r="Y11174" s="9"/>
      <c r="AA11174" s="11"/>
    </row>
    <row r="11175" spans="1:27" ht="7.5" customHeight="1" outlineLevel="5" x14ac:dyDescent="0.15">
      <c r="B11175" s="69"/>
      <c r="C11175" s="69"/>
      <c r="D11175" s="60"/>
      <c r="E11175" s="60"/>
      <c r="F11175" s="61"/>
      <c r="G11175" s="60"/>
      <c r="H11175" s="65"/>
      <c r="I11175" s="105"/>
      <c r="J11175" s="63"/>
      <c r="K11175" s="65"/>
      <c r="L11175" s="65"/>
      <c r="M11175" s="65"/>
      <c r="N11175" s="65"/>
      <c r="O11175" s="63"/>
      <c r="P11175" s="63"/>
      <c r="Q11175" s="63"/>
      <c r="R11175" s="60"/>
      <c r="S11175" s="60"/>
      <c r="T11175" s="69"/>
      <c r="U11175" s="8"/>
      <c r="X11175" s="60"/>
    </row>
    <row r="11176" spans="1:27" ht="11.25" outlineLevel="4" x14ac:dyDescent="0.2">
      <c r="A11176" s="4"/>
      <c r="B11176" s="120"/>
      <c r="C11176" s="121">
        <v>32</v>
      </c>
      <c r="D11176" s="122" t="s">
        <v>3747</v>
      </c>
      <c r="E11176" s="123" t="s">
        <v>4900</v>
      </c>
      <c r="F11176" s="124" t="s">
        <v>4901</v>
      </c>
      <c r="G11176" s="122" t="s">
        <v>752</v>
      </c>
      <c r="H11176" s="125">
        <v>120</v>
      </c>
      <c r="I11176" s="126">
        <v>0</v>
      </c>
      <c r="J11176" s="127">
        <f>H11176*I11176</f>
        <v>0</v>
      </c>
      <c r="K11176" s="125"/>
      <c r="L11176" s="125">
        <f>H11176*K11176</f>
        <v>0</v>
      </c>
      <c r="M11176" s="125"/>
      <c r="N11176" s="125">
        <f>H11176*M11176</f>
        <v>0</v>
      </c>
      <c r="O11176" s="127">
        <v>15</v>
      </c>
      <c r="P11176" s="127">
        <f>J11176*(O11176/100)</f>
        <v>0</v>
      </c>
      <c r="Q11176" s="127">
        <f>J11176+P11176</f>
        <v>0</v>
      </c>
      <c r="R11176" s="128"/>
      <c r="S11176" s="128" t="s">
        <v>776</v>
      </c>
      <c r="T11176" s="129">
        <v>1</v>
      </c>
      <c r="U11176" s="8"/>
      <c r="V11176" s="8"/>
      <c r="W11176" s="8"/>
      <c r="X11176" s="60"/>
    </row>
    <row r="11177" spans="1:27" ht="9.75" outlineLevel="5" x14ac:dyDescent="0.2">
      <c r="A11177" s="130"/>
      <c r="B11177" s="131"/>
      <c r="C11177" s="131"/>
      <c r="D11177" s="132"/>
      <c r="E11177" s="136" t="s">
        <v>0</v>
      </c>
      <c r="F11177" s="159" t="s">
        <v>763</v>
      </c>
      <c r="G11177" s="159"/>
      <c r="H11177" s="160"/>
      <c r="I11177" s="161"/>
      <c r="J11177" s="162"/>
      <c r="K11177" s="134"/>
      <c r="L11177" s="134"/>
      <c r="M11177" s="134"/>
      <c r="N11177" s="134"/>
      <c r="O11177" s="135"/>
      <c r="P11177" s="135"/>
      <c r="Q11177" s="135"/>
      <c r="R11177" s="132"/>
      <c r="S11177" s="132"/>
      <c r="T11177" s="131"/>
      <c r="U11177" s="6"/>
      <c r="V11177" s="8"/>
      <c r="W11177" s="8"/>
      <c r="X11177" s="133" t="str">
        <f>F11177</f>
        <v>---</v>
      </c>
      <c r="Y11177" s="9"/>
      <c r="AA11177" s="11"/>
    </row>
    <row r="11178" spans="1:27" ht="7.5" customHeight="1" outlineLevel="5" x14ac:dyDescent="0.15">
      <c r="B11178" s="69"/>
      <c r="C11178" s="69"/>
      <c r="D11178" s="60"/>
      <c r="E11178" s="60"/>
      <c r="F11178" s="61"/>
      <c r="G11178" s="60"/>
      <c r="H11178" s="65"/>
      <c r="I11178" s="105"/>
      <c r="J11178" s="63"/>
      <c r="K11178" s="65"/>
      <c r="L11178" s="65"/>
      <c r="M11178" s="65"/>
      <c r="N11178" s="65"/>
      <c r="O11178" s="63"/>
      <c r="P11178" s="63"/>
      <c r="Q11178" s="63"/>
      <c r="R11178" s="60"/>
      <c r="S11178" s="60"/>
      <c r="T11178" s="69"/>
      <c r="U11178" s="8"/>
      <c r="X11178" s="60"/>
    </row>
    <row r="11179" spans="1:27" ht="11.25" outlineLevel="4" x14ac:dyDescent="0.2">
      <c r="A11179" s="4"/>
      <c r="B11179" s="120"/>
      <c r="C11179" s="121">
        <v>33</v>
      </c>
      <c r="D11179" s="122" t="s">
        <v>3747</v>
      </c>
      <c r="E11179" s="123" t="s">
        <v>4902</v>
      </c>
      <c r="F11179" s="124" t="s">
        <v>4903</v>
      </c>
      <c r="G11179" s="122" t="s">
        <v>752</v>
      </c>
      <c r="H11179" s="125">
        <v>160</v>
      </c>
      <c r="I11179" s="126">
        <v>0</v>
      </c>
      <c r="J11179" s="127">
        <f>H11179*I11179</f>
        <v>0</v>
      </c>
      <c r="K11179" s="125"/>
      <c r="L11179" s="125">
        <f>H11179*K11179</f>
        <v>0</v>
      </c>
      <c r="M11179" s="125"/>
      <c r="N11179" s="125">
        <f>H11179*M11179</f>
        <v>0</v>
      </c>
      <c r="O11179" s="127">
        <v>15</v>
      </c>
      <c r="P11179" s="127">
        <f>J11179*(O11179/100)</f>
        <v>0</v>
      </c>
      <c r="Q11179" s="127">
        <f>J11179+P11179</f>
        <v>0</v>
      </c>
      <c r="R11179" s="128"/>
      <c r="S11179" s="128" t="s">
        <v>776</v>
      </c>
      <c r="T11179" s="129">
        <v>1</v>
      </c>
      <c r="U11179" s="8"/>
      <c r="V11179" s="8"/>
      <c r="W11179" s="8"/>
      <c r="X11179" s="60"/>
    </row>
    <row r="11180" spans="1:27" ht="9.75" outlineLevel="5" x14ac:dyDescent="0.2">
      <c r="A11180" s="130"/>
      <c r="B11180" s="131"/>
      <c r="C11180" s="131"/>
      <c r="D11180" s="132"/>
      <c r="E11180" s="136" t="s">
        <v>0</v>
      </c>
      <c r="F11180" s="159" t="s">
        <v>763</v>
      </c>
      <c r="G11180" s="159"/>
      <c r="H11180" s="160"/>
      <c r="I11180" s="161"/>
      <c r="J11180" s="162"/>
      <c r="K11180" s="134"/>
      <c r="L11180" s="134"/>
      <c r="M11180" s="134"/>
      <c r="N11180" s="134"/>
      <c r="O11180" s="135"/>
      <c r="P11180" s="135"/>
      <c r="Q11180" s="135"/>
      <c r="R11180" s="132"/>
      <c r="S11180" s="132"/>
      <c r="T11180" s="131"/>
      <c r="U11180" s="6"/>
      <c r="V11180" s="8"/>
      <c r="W11180" s="8"/>
      <c r="X11180" s="133" t="str">
        <f>F11180</f>
        <v>---</v>
      </c>
      <c r="Y11180" s="9"/>
      <c r="AA11180" s="11"/>
    </row>
    <row r="11181" spans="1:27" ht="7.5" customHeight="1" outlineLevel="5" x14ac:dyDescent="0.15">
      <c r="B11181" s="69"/>
      <c r="C11181" s="69"/>
      <c r="D11181" s="60"/>
      <c r="E11181" s="60"/>
      <c r="F11181" s="61"/>
      <c r="G11181" s="60"/>
      <c r="H11181" s="65"/>
      <c r="I11181" s="105"/>
      <c r="J11181" s="63"/>
      <c r="K11181" s="65"/>
      <c r="L11181" s="65"/>
      <c r="M11181" s="65"/>
      <c r="N11181" s="65"/>
      <c r="O11181" s="63"/>
      <c r="P11181" s="63"/>
      <c r="Q11181" s="63"/>
      <c r="R11181" s="60"/>
      <c r="S11181" s="60"/>
      <c r="T11181" s="69"/>
      <c r="U11181" s="8"/>
      <c r="X11181" s="60"/>
    </row>
    <row r="11182" spans="1:27" ht="11.25" outlineLevel="4" x14ac:dyDescent="0.2">
      <c r="A11182" s="4"/>
      <c r="B11182" s="120"/>
      <c r="C11182" s="121">
        <v>34</v>
      </c>
      <c r="D11182" s="122" t="s">
        <v>3747</v>
      </c>
      <c r="E11182" s="123" t="s">
        <v>4904</v>
      </c>
      <c r="F11182" s="124" t="s">
        <v>4905</v>
      </c>
      <c r="G11182" s="122" t="s">
        <v>3656</v>
      </c>
      <c r="H11182" s="125">
        <v>2</v>
      </c>
      <c r="I11182" s="126">
        <v>0</v>
      </c>
      <c r="J11182" s="127">
        <f>H11182*I11182</f>
        <v>0</v>
      </c>
      <c r="K11182" s="125"/>
      <c r="L11182" s="125">
        <f>H11182*K11182</f>
        <v>0</v>
      </c>
      <c r="M11182" s="125"/>
      <c r="N11182" s="125">
        <f>H11182*M11182</f>
        <v>0</v>
      </c>
      <c r="O11182" s="127">
        <v>15</v>
      </c>
      <c r="P11182" s="127">
        <f>J11182*(O11182/100)</f>
        <v>0</v>
      </c>
      <c r="Q11182" s="127">
        <f>J11182+P11182</f>
        <v>0</v>
      </c>
      <c r="R11182" s="128"/>
      <c r="S11182" s="128" t="s">
        <v>776</v>
      </c>
      <c r="T11182" s="129">
        <v>1</v>
      </c>
      <c r="U11182" s="8"/>
      <c r="V11182" s="8"/>
      <c r="W11182" s="8"/>
      <c r="X11182" s="60"/>
    </row>
    <row r="11183" spans="1:27" ht="9.75" outlineLevel="5" x14ac:dyDescent="0.2">
      <c r="A11183" s="130"/>
      <c r="B11183" s="131"/>
      <c r="C11183" s="131"/>
      <c r="D11183" s="132"/>
      <c r="E11183" s="136" t="s">
        <v>0</v>
      </c>
      <c r="F11183" s="159" t="s">
        <v>763</v>
      </c>
      <c r="G11183" s="159"/>
      <c r="H11183" s="160"/>
      <c r="I11183" s="161"/>
      <c r="J11183" s="162"/>
      <c r="K11183" s="134"/>
      <c r="L11183" s="134"/>
      <c r="M11183" s="134"/>
      <c r="N11183" s="134"/>
      <c r="O11183" s="135"/>
      <c r="P11183" s="135"/>
      <c r="Q11183" s="135"/>
      <c r="R11183" s="132"/>
      <c r="S11183" s="132"/>
      <c r="T11183" s="131"/>
      <c r="U11183" s="6"/>
      <c r="V11183" s="8"/>
      <c r="W11183" s="8"/>
      <c r="X11183" s="133" t="str">
        <f>F11183</f>
        <v>---</v>
      </c>
      <c r="Y11183" s="9"/>
      <c r="AA11183" s="11"/>
    </row>
    <row r="11184" spans="1:27" ht="7.5" customHeight="1" outlineLevel="5" x14ac:dyDescent="0.15">
      <c r="B11184" s="69"/>
      <c r="C11184" s="69"/>
      <c r="D11184" s="60"/>
      <c r="E11184" s="60"/>
      <c r="F11184" s="61"/>
      <c r="G11184" s="60"/>
      <c r="H11184" s="65"/>
      <c r="I11184" s="105"/>
      <c r="J11184" s="63"/>
      <c r="K11184" s="65"/>
      <c r="L11184" s="65"/>
      <c r="M11184" s="65"/>
      <c r="N11184" s="65"/>
      <c r="O11184" s="63"/>
      <c r="P11184" s="63"/>
      <c r="Q11184" s="63"/>
      <c r="R11184" s="60"/>
      <c r="S11184" s="60"/>
      <c r="T11184" s="69"/>
      <c r="U11184" s="8"/>
      <c r="X11184" s="60"/>
    </row>
    <row r="11185" spans="1:27" ht="11.25" outlineLevel="4" x14ac:dyDescent="0.2">
      <c r="A11185" s="4"/>
      <c r="B11185" s="120"/>
      <c r="C11185" s="121">
        <v>35</v>
      </c>
      <c r="D11185" s="122" t="s">
        <v>3747</v>
      </c>
      <c r="E11185" s="123" t="s">
        <v>4906</v>
      </c>
      <c r="F11185" s="124" t="s">
        <v>4907</v>
      </c>
      <c r="G11185" s="122" t="s">
        <v>3854</v>
      </c>
      <c r="H11185" s="125">
        <v>2</v>
      </c>
      <c r="I11185" s="126">
        <v>0</v>
      </c>
      <c r="J11185" s="127">
        <f>H11185*I11185</f>
        <v>0</v>
      </c>
      <c r="K11185" s="125"/>
      <c r="L11185" s="125">
        <f>H11185*K11185</f>
        <v>0</v>
      </c>
      <c r="M11185" s="125"/>
      <c r="N11185" s="125">
        <f>H11185*M11185</f>
        <v>0</v>
      </c>
      <c r="O11185" s="127">
        <v>15</v>
      </c>
      <c r="P11185" s="127">
        <f>J11185*(O11185/100)</f>
        <v>0</v>
      </c>
      <c r="Q11185" s="127">
        <f>J11185+P11185</f>
        <v>0</v>
      </c>
      <c r="R11185" s="128"/>
      <c r="S11185" s="128" t="s">
        <v>776</v>
      </c>
      <c r="T11185" s="129">
        <v>1</v>
      </c>
      <c r="U11185" s="8"/>
      <c r="V11185" s="8"/>
      <c r="W11185" s="8"/>
      <c r="X11185" s="60"/>
    </row>
    <row r="11186" spans="1:27" ht="9.75" outlineLevel="5" x14ac:dyDescent="0.2">
      <c r="A11186" s="130"/>
      <c r="B11186" s="131"/>
      <c r="C11186" s="131"/>
      <c r="D11186" s="132"/>
      <c r="E11186" s="136" t="s">
        <v>0</v>
      </c>
      <c r="F11186" s="159" t="s">
        <v>763</v>
      </c>
      <c r="G11186" s="159"/>
      <c r="H11186" s="160"/>
      <c r="I11186" s="161"/>
      <c r="J11186" s="162"/>
      <c r="K11186" s="134"/>
      <c r="L11186" s="134"/>
      <c r="M11186" s="134"/>
      <c r="N11186" s="134"/>
      <c r="O11186" s="135"/>
      <c r="P11186" s="135"/>
      <c r="Q11186" s="135"/>
      <c r="R11186" s="132"/>
      <c r="S11186" s="132"/>
      <c r="T11186" s="131"/>
      <c r="U11186" s="6"/>
      <c r="V11186" s="8"/>
      <c r="W11186" s="8"/>
      <c r="X11186" s="133" t="str">
        <f>F11186</f>
        <v>---</v>
      </c>
      <c r="Y11186" s="9"/>
      <c r="AA11186" s="11"/>
    </row>
    <row r="11187" spans="1:27" ht="7.5" customHeight="1" outlineLevel="5" x14ac:dyDescent="0.15">
      <c r="B11187" s="69"/>
      <c r="C11187" s="69"/>
      <c r="D11187" s="60"/>
      <c r="E11187" s="60"/>
      <c r="F11187" s="61"/>
      <c r="G11187" s="60"/>
      <c r="H11187" s="65"/>
      <c r="I11187" s="105"/>
      <c r="J11187" s="63"/>
      <c r="K11187" s="65"/>
      <c r="L11187" s="65"/>
      <c r="M11187" s="65"/>
      <c r="N11187" s="65"/>
      <c r="O11187" s="63"/>
      <c r="P11187" s="63"/>
      <c r="Q11187" s="63"/>
      <c r="R11187" s="60"/>
      <c r="S11187" s="60"/>
      <c r="T11187" s="69"/>
      <c r="U11187" s="8"/>
      <c r="X11187" s="60"/>
    </row>
    <row r="11188" spans="1:27" ht="11.25" outlineLevel="5" x14ac:dyDescent="0.2">
      <c r="A11188" s="137"/>
      <c r="B11188" s="138"/>
      <c r="C11188" s="138"/>
      <c r="D11188" s="139"/>
      <c r="E11188" s="145" t="s">
        <v>1</v>
      </c>
      <c r="F11188" s="140" t="s">
        <v>4617</v>
      </c>
      <c r="G11188" s="139"/>
      <c r="H11188" s="141">
        <v>1</v>
      </c>
      <c r="I11188" s="142"/>
      <c r="J11188" s="143"/>
      <c r="K11188" s="144"/>
      <c r="L11188" s="144"/>
      <c r="M11188" s="144"/>
      <c r="N11188" s="144"/>
      <c r="O11188" s="143"/>
      <c r="P11188" s="143"/>
      <c r="Q11188" s="143"/>
      <c r="R11188" s="139"/>
      <c r="S11188" s="139"/>
      <c r="T11188" s="138"/>
      <c r="U11188" s="6"/>
      <c r="V11188" s="8"/>
      <c r="W11188" s="8"/>
      <c r="X11188" s="60"/>
    </row>
    <row r="11189" spans="1:27" ht="11.25" outlineLevel="5" x14ac:dyDescent="0.2">
      <c r="A11189" s="137"/>
      <c r="B11189" s="138"/>
      <c r="C11189" s="138"/>
      <c r="D11189" s="139"/>
      <c r="E11189" s="145"/>
      <c r="F11189" s="140" t="s">
        <v>4618</v>
      </c>
      <c r="G11189" s="139"/>
      <c r="H11189" s="141">
        <v>1</v>
      </c>
      <c r="I11189" s="142"/>
      <c r="J11189" s="143"/>
      <c r="K11189" s="144"/>
      <c r="L11189" s="144"/>
      <c r="M11189" s="144"/>
      <c r="N11189" s="144"/>
      <c r="O11189" s="143"/>
      <c r="P11189" s="143"/>
      <c r="Q11189" s="143"/>
      <c r="R11189" s="139"/>
      <c r="S11189" s="139"/>
      <c r="T11189" s="138"/>
      <c r="U11189" s="6"/>
      <c r="V11189" s="8"/>
      <c r="W11189" s="8"/>
      <c r="X11189" s="60"/>
    </row>
    <row r="11190" spans="1:27" ht="7.5" customHeight="1" outlineLevel="5" x14ac:dyDescent="0.15">
      <c r="A11190" s="8"/>
      <c r="B11190" s="69"/>
      <c r="C11190" s="69"/>
      <c r="D11190" s="60"/>
      <c r="E11190" s="60"/>
      <c r="F11190" s="104"/>
      <c r="G11190" s="60"/>
      <c r="H11190" s="65"/>
      <c r="I11190" s="105"/>
      <c r="J11190" s="63"/>
      <c r="K11190" s="65"/>
      <c r="L11190" s="65"/>
      <c r="M11190" s="65"/>
      <c r="N11190" s="65"/>
      <c r="O11190" s="63"/>
      <c r="P11190" s="63"/>
      <c r="Q11190" s="63"/>
      <c r="R11190" s="60"/>
      <c r="S11190" s="60"/>
      <c r="T11190" s="69"/>
      <c r="U11190" s="8"/>
      <c r="X11190" s="60"/>
    </row>
    <row r="11191" spans="1:27" ht="11.25" outlineLevel="4" x14ac:dyDescent="0.2">
      <c r="A11191" s="4"/>
      <c r="B11191" s="120"/>
      <c r="C11191" s="121">
        <v>36</v>
      </c>
      <c r="D11191" s="122" t="s">
        <v>3747</v>
      </c>
      <c r="E11191" s="123" t="s">
        <v>4908</v>
      </c>
      <c r="F11191" s="124" t="s">
        <v>4909</v>
      </c>
      <c r="G11191" s="122" t="s">
        <v>3854</v>
      </c>
      <c r="H11191" s="125">
        <v>2</v>
      </c>
      <c r="I11191" s="126">
        <v>0</v>
      </c>
      <c r="J11191" s="127">
        <f>H11191*I11191</f>
        <v>0</v>
      </c>
      <c r="K11191" s="125"/>
      <c r="L11191" s="125">
        <f>H11191*K11191</f>
        <v>0</v>
      </c>
      <c r="M11191" s="125"/>
      <c r="N11191" s="125">
        <f>H11191*M11191</f>
        <v>0</v>
      </c>
      <c r="O11191" s="127">
        <v>15</v>
      </c>
      <c r="P11191" s="127">
        <f>J11191*(O11191/100)</f>
        <v>0</v>
      </c>
      <c r="Q11191" s="127">
        <f>J11191+P11191</f>
        <v>0</v>
      </c>
      <c r="R11191" s="128"/>
      <c r="S11191" s="128" t="s">
        <v>776</v>
      </c>
      <c r="T11191" s="129">
        <v>1</v>
      </c>
      <c r="U11191" s="8"/>
      <c r="V11191" s="8"/>
      <c r="W11191" s="8"/>
      <c r="X11191" s="60"/>
    </row>
    <row r="11192" spans="1:27" ht="9.75" outlineLevel="5" x14ac:dyDescent="0.2">
      <c r="A11192" s="130"/>
      <c r="B11192" s="131"/>
      <c r="C11192" s="131"/>
      <c r="D11192" s="132"/>
      <c r="E11192" s="136" t="s">
        <v>0</v>
      </c>
      <c r="F11192" s="159" t="s">
        <v>763</v>
      </c>
      <c r="G11192" s="159"/>
      <c r="H11192" s="160"/>
      <c r="I11192" s="161"/>
      <c r="J11192" s="162"/>
      <c r="K11192" s="134"/>
      <c r="L11192" s="134"/>
      <c r="M11192" s="134"/>
      <c r="N11192" s="134"/>
      <c r="O11192" s="135"/>
      <c r="P11192" s="135"/>
      <c r="Q11192" s="135"/>
      <c r="R11192" s="132"/>
      <c r="S11192" s="132"/>
      <c r="T11192" s="131"/>
      <c r="U11192" s="6"/>
      <c r="V11192" s="8"/>
      <c r="W11192" s="8"/>
      <c r="X11192" s="133" t="str">
        <f>F11192</f>
        <v>---</v>
      </c>
      <c r="Y11192" s="9"/>
      <c r="AA11192" s="11"/>
    </row>
    <row r="11193" spans="1:27" ht="7.5" customHeight="1" outlineLevel="5" x14ac:dyDescent="0.15">
      <c r="B11193" s="69"/>
      <c r="C11193" s="69"/>
      <c r="D11193" s="60"/>
      <c r="E11193" s="60"/>
      <c r="F11193" s="61"/>
      <c r="G11193" s="60"/>
      <c r="H11193" s="65"/>
      <c r="I11193" s="105"/>
      <c r="J11193" s="63"/>
      <c r="K11193" s="65"/>
      <c r="L11193" s="65"/>
      <c r="M11193" s="65"/>
      <c r="N11193" s="65"/>
      <c r="O11193" s="63"/>
      <c r="P11193" s="63"/>
      <c r="Q11193" s="63"/>
      <c r="R11193" s="60"/>
      <c r="S11193" s="60"/>
      <c r="T11193" s="69"/>
      <c r="U11193" s="8"/>
      <c r="X11193" s="60"/>
    </row>
    <row r="11194" spans="1:27" ht="11.25" outlineLevel="4" x14ac:dyDescent="0.2">
      <c r="A11194" s="4"/>
      <c r="B11194" s="120"/>
      <c r="C11194" s="121">
        <v>37</v>
      </c>
      <c r="D11194" s="122" t="s">
        <v>3747</v>
      </c>
      <c r="E11194" s="123" t="s">
        <v>4910</v>
      </c>
      <c r="F11194" s="124" t="s">
        <v>4911</v>
      </c>
      <c r="G11194" s="122" t="s">
        <v>3854</v>
      </c>
      <c r="H11194" s="125">
        <v>2</v>
      </c>
      <c r="I11194" s="126">
        <v>0</v>
      </c>
      <c r="J11194" s="127">
        <f>H11194*I11194</f>
        <v>0</v>
      </c>
      <c r="K11194" s="125"/>
      <c r="L11194" s="125">
        <f>H11194*K11194</f>
        <v>0</v>
      </c>
      <c r="M11194" s="125"/>
      <c r="N11194" s="125">
        <f>H11194*M11194</f>
        <v>0</v>
      </c>
      <c r="O11194" s="127">
        <v>15</v>
      </c>
      <c r="P11194" s="127">
        <f>J11194*(O11194/100)</f>
        <v>0</v>
      </c>
      <c r="Q11194" s="127">
        <f>J11194+P11194</f>
        <v>0</v>
      </c>
      <c r="R11194" s="128"/>
      <c r="S11194" s="128" t="s">
        <v>776</v>
      </c>
      <c r="T11194" s="129">
        <v>1</v>
      </c>
      <c r="U11194" s="8"/>
      <c r="V11194" s="8"/>
      <c r="W11194" s="8"/>
      <c r="X11194" s="60"/>
    </row>
    <row r="11195" spans="1:27" ht="9.75" outlineLevel="5" x14ac:dyDescent="0.2">
      <c r="A11195" s="130"/>
      <c r="B11195" s="131"/>
      <c r="C11195" s="131"/>
      <c r="D11195" s="132"/>
      <c r="E11195" s="136" t="s">
        <v>0</v>
      </c>
      <c r="F11195" s="159" t="s">
        <v>763</v>
      </c>
      <c r="G11195" s="159"/>
      <c r="H11195" s="160"/>
      <c r="I11195" s="161"/>
      <c r="J11195" s="162"/>
      <c r="K11195" s="134"/>
      <c r="L11195" s="134"/>
      <c r="M11195" s="134"/>
      <c r="N11195" s="134"/>
      <c r="O11195" s="135"/>
      <c r="P11195" s="135"/>
      <c r="Q11195" s="135"/>
      <c r="R11195" s="132"/>
      <c r="S11195" s="132"/>
      <c r="T11195" s="131"/>
      <c r="U11195" s="6"/>
      <c r="V11195" s="8"/>
      <c r="W11195" s="8"/>
      <c r="X11195" s="133" t="str">
        <f>F11195</f>
        <v>---</v>
      </c>
      <c r="Y11195" s="9"/>
      <c r="AA11195" s="11"/>
    </row>
    <row r="11196" spans="1:27" ht="7.5" customHeight="1" outlineLevel="5" x14ac:dyDescent="0.15">
      <c r="B11196" s="69"/>
      <c r="C11196" s="69"/>
      <c r="D11196" s="60"/>
      <c r="E11196" s="60"/>
      <c r="F11196" s="61"/>
      <c r="G11196" s="60"/>
      <c r="H11196" s="65"/>
      <c r="I11196" s="105"/>
      <c r="J11196" s="63"/>
      <c r="K11196" s="65"/>
      <c r="L11196" s="65"/>
      <c r="M11196" s="65"/>
      <c r="N11196" s="65"/>
      <c r="O11196" s="63"/>
      <c r="P11196" s="63"/>
      <c r="Q11196" s="63"/>
      <c r="R11196" s="60"/>
      <c r="S11196" s="60"/>
      <c r="T11196" s="69"/>
      <c r="U11196" s="8"/>
      <c r="X11196" s="60"/>
    </row>
    <row r="11197" spans="1:27" ht="11.25" outlineLevel="4" x14ac:dyDescent="0.2">
      <c r="A11197" s="4"/>
      <c r="B11197" s="120"/>
      <c r="C11197" s="121">
        <v>38</v>
      </c>
      <c r="D11197" s="122" t="s">
        <v>3747</v>
      </c>
      <c r="E11197" s="123" t="s">
        <v>4912</v>
      </c>
      <c r="F11197" s="124" t="s">
        <v>4913</v>
      </c>
      <c r="G11197" s="122" t="s">
        <v>3854</v>
      </c>
      <c r="H11197" s="125">
        <v>2</v>
      </c>
      <c r="I11197" s="126">
        <v>0</v>
      </c>
      <c r="J11197" s="127">
        <f>H11197*I11197</f>
        <v>0</v>
      </c>
      <c r="K11197" s="125"/>
      <c r="L11197" s="125">
        <f>H11197*K11197</f>
        <v>0</v>
      </c>
      <c r="M11197" s="125"/>
      <c r="N11197" s="125">
        <f>H11197*M11197</f>
        <v>0</v>
      </c>
      <c r="O11197" s="127">
        <v>15</v>
      </c>
      <c r="P11197" s="127">
        <f>J11197*(O11197/100)</f>
        <v>0</v>
      </c>
      <c r="Q11197" s="127">
        <f>J11197+P11197</f>
        <v>0</v>
      </c>
      <c r="R11197" s="128"/>
      <c r="S11197" s="128" t="s">
        <v>776</v>
      </c>
      <c r="T11197" s="129">
        <v>1</v>
      </c>
      <c r="U11197" s="8"/>
      <c r="V11197" s="8"/>
      <c r="W11197" s="8"/>
      <c r="X11197" s="60"/>
    </row>
    <row r="11198" spans="1:27" ht="9.75" outlineLevel="5" x14ac:dyDescent="0.2">
      <c r="A11198" s="130"/>
      <c r="B11198" s="131"/>
      <c r="C11198" s="131"/>
      <c r="D11198" s="132"/>
      <c r="E11198" s="136" t="s">
        <v>0</v>
      </c>
      <c r="F11198" s="159" t="s">
        <v>763</v>
      </c>
      <c r="G11198" s="159"/>
      <c r="H11198" s="160"/>
      <c r="I11198" s="161"/>
      <c r="J11198" s="162"/>
      <c r="K11198" s="134"/>
      <c r="L11198" s="134"/>
      <c r="M11198" s="134"/>
      <c r="N11198" s="134"/>
      <c r="O11198" s="135"/>
      <c r="P11198" s="135"/>
      <c r="Q11198" s="135"/>
      <c r="R11198" s="132"/>
      <c r="S11198" s="132"/>
      <c r="T11198" s="131"/>
      <c r="U11198" s="6"/>
      <c r="V11198" s="8"/>
      <c r="W11198" s="8"/>
      <c r="X11198" s="133" t="str">
        <f>F11198</f>
        <v>---</v>
      </c>
      <c r="Y11198" s="9"/>
      <c r="AA11198" s="11"/>
    </row>
    <row r="11199" spans="1:27" ht="7.5" customHeight="1" outlineLevel="5" x14ac:dyDescent="0.15">
      <c r="B11199" s="69"/>
      <c r="C11199" s="69"/>
      <c r="D11199" s="60"/>
      <c r="E11199" s="60"/>
      <c r="F11199" s="61"/>
      <c r="G11199" s="60"/>
      <c r="H11199" s="65"/>
      <c r="I11199" s="105"/>
      <c r="J11199" s="63"/>
      <c r="K11199" s="65"/>
      <c r="L11199" s="65"/>
      <c r="M11199" s="65"/>
      <c r="N11199" s="65"/>
      <c r="O11199" s="63"/>
      <c r="P11199" s="63"/>
      <c r="Q11199" s="63"/>
      <c r="R11199" s="60"/>
      <c r="S11199" s="60"/>
      <c r="T11199" s="69"/>
      <c r="U11199" s="8"/>
      <c r="X11199" s="60"/>
    </row>
    <row r="11200" spans="1:27" ht="11.25" outlineLevel="4" x14ac:dyDescent="0.2">
      <c r="A11200" s="4"/>
      <c r="B11200" s="120"/>
      <c r="C11200" s="121">
        <v>39</v>
      </c>
      <c r="D11200" s="122" t="s">
        <v>3747</v>
      </c>
      <c r="E11200" s="123" t="s">
        <v>4914</v>
      </c>
      <c r="F11200" s="124" t="s">
        <v>4915</v>
      </c>
      <c r="G11200" s="122" t="s">
        <v>3854</v>
      </c>
      <c r="H11200" s="125">
        <v>2</v>
      </c>
      <c r="I11200" s="126">
        <v>0</v>
      </c>
      <c r="J11200" s="127">
        <f>H11200*I11200</f>
        <v>0</v>
      </c>
      <c r="K11200" s="125"/>
      <c r="L11200" s="125">
        <f>H11200*K11200</f>
        <v>0</v>
      </c>
      <c r="M11200" s="125"/>
      <c r="N11200" s="125">
        <f>H11200*M11200</f>
        <v>0</v>
      </c>
      <c r="O11200" s="127">
        <v>15</v>
      </c>
      <c r="P11200" s="127">
        <f>J11200*(O11200/100)</f>
        <v>0</v>
      </c>
      <c r="Q11200" s="127">
        <f>J11200+P11200</f>
        <v>0</v>
      </c>
      <c r="R11200" s="128"/>
      <c r="S11200" s="128" t="s">
        <v>776</v>
      </c>
      <c r="T11200" s="129">
        <v>1</v>
      </c>
      <c r="U11200" s="8"/>
      <c r="V11200" s="8"/>
      <c r="W11200" s="8"/>
      <c r="X11200" s="60"/>
    </row>
    <row r="11201" spans="1:27" ht="9.75" outlineLevel="5" x14ac:dyDescent="0.2">
      <c r="A11201" s="130"/>
      <c r="B11201" s="131"/>
      <c r="C11201" s="131"/>
      <c r="D11201" s="132"/>
      <c r="E11201" s="136" t="s">
        <v>0</v>
      </c>
      <c r="F11201" s="159" t="s">
        <v>763</v>
      </c>
      <c r="G11201" s="159"/>
      <c r="H11201" s="160"/>
      <c r="I11201" s="161"/>
      <c r="J11201" s="162"/>
      <c r="K11201" s="134"/>
      <c r="L11201" s="134"/>
      <c r="M11201" s="134"/>
      <c r="N11201" s="134"/>
      <c r="O11201" s="135"/>
      <c r="P11201" s="135"/>
      <c r="Q11201" s="135"/>
      <c r="R11201" s="132"/>
      <c r="S11201" s="132"/>
      <c r="T11201" s="131"/>
      <c r="U11201" s="6"/>
      <c r="V11201" s="8"/>
      <c r="W11201" s="8"/>
      <c r="X11201" s="133" t="str">
        <f>F11201</f>
        <v>---</v>
      </c>
      <c r="Y11201" s="9"/>
      <c r="AA11201" s="11"/>
    </row>
    <row r="11202" spans="1:27" ht="7.5" customHeight="1" outlineLevel="5" x14ac:dyDescent="0.15">
      <c r="B11202" s="69"/>
      <c r="C11202" s="69"/>
      <c r="D11202" s="60"/>
      <c r="E11202" s="60"/>
      <c r="F11202" s="61"/>
      <c r="G11202" s="60"/>
      <c r="H11202" s="65"/>
      <c r="I11202" s="105"/>
      <c r="J11202" s="63"/>
      <c r="K11202" s="65"/>
      <c r="L11202" s="65"/>
      <c r="M11202" s="65"/>
      <c r="N11202" s="65"/>
      <c r="O11202" s="63"/>
      <c r="P11202" s="63"/>
      <c r="Q11202" s="63"/>
      <c r="R11202" s="60"/>
      <c r="S11202" s="60"/>
      <c r="T11202" s="69"/>
      <c r="U11202" s="8"/>
      <c r="X11202" s="60"/>
    </row>
    <row r="11203" spans="1:27" ht="11.25" outlineLevel="4" x14ac:dyDescent="0.2">
      <c r="A11203" s="4"/>
      <c r="B11203" s="120"/>
      <c r="C11203" s="121">
        <v>40</v>
      </c>
      <c r="D11203" s="122" t="s">
        <v>760</v>
      </c>
      <c r="E11203" s="123" t="s">
        <v>4916</v>
      </c>
      <c r="F11203" s="124" t="s">
        <v>4917</v>
      </c>
      <c r="G11203" s="122" t="s">
        <v>3854</v>
      </c>
      <c r="H11203" s="125">
        <v>2</v>
      </c>
      <c r="I11203" s="126">
        <v>0</v>
      </c>
      <c r="J11203" s="127">
        <f>H11203*I11203</f>
        <v>0</v>
      </c>
      <c r="K11203" s="125"/>
      <c r="L11203" s="125">
        <f>H11203*K11203</f>
        <v>0</v>
      </c>
      <c r="M11203" s="125"/>
      <c r="N11203" s="125">
        <f>H11203*M11203</f>
        <v>0</v>
      </c>
      <c r="O11203" s="127">
        <v>15</v>
      </c>
      <c r="P11203" s="127">
        <f>J11203*(O11203/100)</f>
        <v>0</v>
      </c>
      <c r="Q11203" s="127">
        <f>J11203+P11203</f>
        <v>0</v>
      </c>
      <c r="R11203" s="128"/>
      <c r="S11203" s="128" t="s">
        <v>776</v>
      </c>
      <c r="T11203" s="129">
        <v>1</v>
      </c>
      <c r="U11203" s="8"/>
      <c r="V11203" s="8"/>
      <c r="W11203" s="8"/>
      <c r="X11203" s="60"/>
    </row>
    <row r="11204" spans="1:27" ht="9.75" outlineLevel="5" x14ac:dyDescent="0.2">
      <c r="A11204" s="130"/>
      <c r="B11204" s="131"/>
      <c r="C11204" s="131"/>
      <c r="D11204" s="132"/>
      <c r="E11204" s="136" t="s">
        <v>0</v>
      </c>
      <c r="F11204" s="159" t="s">
        <v>763</v>
      </c>
      <c r="G11204" s="159"/>
      <c r="H11204" s="160"/>
      <c r="I11204" s="161"/>
      <c r="J11204" s="162"/>
      <c r="K11204" s="134"/>
      <c r="L11204" s="134"/>
      <c r="M11204" s="134"/>
      <c r="N11204" s="134"/>
      <c r="O11204" s="135"/>
      <c r="P11204" s="135"/>
      <c r="Q11204" s="135"/>
      <c r="R11204" s="132"/>
      <c r="S11204" s="132"/>
      <c r="T11204" s="131"/>
      <c r="U11204" s="6"/>
      <c r="V11204" s="8"/>
      <c r="W11204" s="8"/>
      <c r="X11204" s="133" t="str">
        <f>F11204</f>
        <v>---</v>
      </c>
      <c r="Y11204" s="9"/>
      <c r="AA11204" s="11"/>
    </row>
    <row r="11205" spans="1:27" ht="7.5" customHeight="1" outlineLevel="5" x14ac:dyDescent="0.15">
      <c r="B11205" s="69"/>
      <c r="C11205" s="69"/>
      <c r="D11205" s="60"/>
      <c r="E11205" s="60"/>
      <c r="F11205" s="61"/>
      <c r="G11205" s="60"/>
      <c r="H11205" s="65"/>
      <c r="I11205" s="105"/>
      <c r="J11205" s="63"/>
      <c r="K11205" s="65"/>
      <c r="L11205" s="65"/>
      <c r="M11205" s="65"/>
      <c r="N11205" s="65"/>
      <c r="O11205" s="63"/>
      <c r="P11205" s="63"/>
      <c r="Q11205" s="63"/>
      <c r="R11205" s="60"/>
      <c r="S11205" s="60"/>
      <c r="T11205" s="69"/>
      <c r="U11205" s="8"/>
      <c r="X11205" s="60"/>
    </row>
    <row r="11206" spans="1:27" ht="11.25" outlineLevel="4" x14ac:dyDescent="0.2">
      <c r="A11206" s="4"/>
      <c r="B11206" s="120"/>
      <c r="C11206" s="121">
        <v>41</v>
      </c>
      <c r="D11206" s="122" t="s">
        <v>760</v>
      </c>
      <c r="E11206" s="123" t="s">
        <v>4918</v>
      </c>
      <c r="F11206" s="124" t="s">
        <v>4919</v>
      </c>
      <c r="G11206" s="122" t="s">
        <v>3656</v>
      </c>
      <c r="H11206" s="125">
        <v>2</v>
      </c>
      <c r="I11206" s="126">
        <v>0</v>
      </c>
      <c r="J11206" s="127">
        <f>H11206*I11206</f>
        <v>0</v>
      </c>
      <c r="K11206" s="125"/>
      <c r="L11206" s="125">
        <f>H11206*K11206</f>
        <v>0</v>
      </c>
      <c r="M11206" s="125"/>
      <c r="N11206" s="125">
        <f>H11206*M11206</f>
        <v>0</v>
      </c>
      <c r="O11206" s="127">
        <v>15</v>
      </c>
      <c r="P11206" s="127">
        <f>J11206*(O11206/100)</f>
        <v>0</v>
      </c>
      <c r="Q11206" s="127">
        <f>J11206+P11206</f>
        <v>0</v>
      </c>
      <c r="R11206" s="128"/>
      <c r="S11206" s="128" t="s">
        <v>776</v>
      </c>
      <c r="T11206" s="129">
        <v>1</v>
      </c>
      <c r="U11206" s="8"/>
      <c r="V11206" s="8"/>
      <c r="W11206" s="8"/>
      <c r="X11206" s="60"/>
    </row>
    <row r="11207" spans="1:27" ht="9.75" outlineLevel="5" x14ac:dyDescent="0.2">
      <c r="A11207" s="130"/>
      <c r="B11207" s="131"/>
      <c r="C11207" s="131"/>
      <c r="D11207" s="132"/>
      <c r="E11207" s="136" t="s">
        <v>0</v>
      </c>
      <c r="F11207" s="159" t="s">
        <v>763</v>
      </c>
      <c r="G11207" s="159"/>
      <c r="H11207" s="160"/>
      <c r="I11207" s="161"/>
      <c r="J11207" s="162"/>
      <c r="K11207" s="134"/>
      <c r="L11207" s="134"/>
      <c r="M11207" s="134"/>
      <c r="N11207" s="134"/>
      <c r="O11207" s="135"/>
      <c r="P11207" s="135"/>
      <c r="Q11207" s="135"/>
      <c r="R11207" s="132"/>
      <c r="S11207" s="132"/>
      <c r="T11207" s="131"/>
      <c r="U11207" s="6"/>
      <c r="V11207" s="8"/>
      <c r="W11207" s="8"/>
      <c r="X11207" s="133" t="str">
        <f>F11207</f>
        <v>---</v>
      </c>
      <c r="Y11207" s="9"/>
      <c r="AA11207" s="11"/>
    </row>
    <row r="11208" spans="1:27" ht="7.5" customHeight="1" outlineLevel="5" x14ac:dyDescent="0.15">
      <c r="B11208" s="69"/>
      <c r="C11208" s="69"/>
      <c r="D11208" s="60"/>
      <c r="E11208" s="60"/>
      <c r="F11208" s="61"/>
      <c r="G11208" s="60"/>
      <c r="H11208" s="65"/>
      <c r="I11208" s="105"/>
      <c r="J11208" s="63"/>
      <c r="K11208" s="65"/>
      <c r="L11208" s="65"/>
      <c r="M11208" s="65"/>
      <c r="N11208" s="65"/>
      <c r="O11208" s="63"/>
      <c r="P11208" s="63"/>
      <c r="Q11208" s="63"/>
      <c r="R11208" s="60"/>
      <c r="S11208" s="60"/>
      <c r="T11208" s="69"/>
      <c r="U11208" s="8"/>
      <c r="X11208" s="60"/>
    </row>
    <row r="11209" spans="1:27" ht="11.25" outlineLevel="5" x14ac:dyDescent="0.2">
      <c r="A11209" s="137"/>
      <c r="B11209" s="138"/>
      <c r="C11209" s="138"/>
      <c r="D11209" s="139"/>
      <c r="E11209" s="145" t="s">
        <v>1</v>
      </c>
      <c r="F11209" s="140" t="s">
        <v>4617</v>
      </c>
      <c r="G11209" s="139"/>
      <c r="H11209" s="141">
        <v>1</v>
      </c>
      <c r="I11209" s="142"/>
      <c r="J11209" s="143"/>
      <c r="K11209" s="144"/>
      <c r="L11209" s="144"/>
      <c r="M11209" s="144"/>
      <c r="N11209" s="144"/>
      <c r="O11209" s="143"/>
      <c r="P11209" s="143"/>
      <c r="Q11209" s="143"/>
      <c r="R11209" s="139"/>
      <c r="S11209" s="139"/>
      <c r="T11209" s="138"/>
      <c r="U11209" s="6"/>
      <c r="V11209" s="8"/>
      <c r="W11209" s="8"/>
      <c r="X11209" s="60"/>
    </row>
    <row r="11210" spans="1:27" ht="11.25" outlineLevel="5" x14ac:dyDescent="0.2">
      <c r="A11210" s="137"/>
      <c r="B11210" s="138"/>
      <c r="C11210" s="138"/>
      <c r="D11210" s="139"/>
      <c r="E11210" s="145"/>
      <c r="F11210" s="140" t="s">
        <v>4618</v>
      </c>
      <c r="G11210" s="139"/>
      <c r="H11210" s="141">
        <v>1</v>
      </c>
      <c r="I11210" s="142"/>
      <c r="J11210" s="143"/>
      <c r="K11210" s="144"/>
      <c r="L11210" s="144"/>
      <c r="M11210" s="144"/>
      <c r="N11210" s="144"/>
      <c r="O11210" s="143"/>
      <c r="P11210" s="143"/>
      <c r="Q11210" s="143"/>
      <c r="R11210" s="139"/>
      <c r="S11210" s="139"/>
      <c r="T11210" s="138"/>
      <c r="U11210" s="6"/>
      <c r="V11210" s="8"/>
      <c r="W11210" s="8"/>
      <c r="X11210" s="60"/>
    </row>
    <row r="11211" spans="1:27" ht="7.5" customHeight="1" outlineLevel="5" x14ac:dyDescent="0.15">
      <c r="A11211" s="8"/>
      <c r="B11211" s="69"/>
      <c r="C11211" s="69"/>
      <c r="D11211" s="60"/>
      <c r="E11211" s="60"/>
      <c r="F11211" s="104"/>
      <c r="G11211" s="60"/>
      <c r="H11211" s="65"/>
      <c r="I11211" s="105"/>
      <c r="J11211" s="63"/>
      <c r="K11211" s="65"/>
      <c r="L11211" s="65"/>
      <c r="M11211" s="65"/>
      <c r="N11211" s="65"/>
      <c r="O11211" s="63"/>
      <c r="P11211" s="63"/>
      <c r="Q11211" s="63"/>
      <c r="R11211" s="60"/>
      <c r="S11211" s="60"/>
      <c r="T11211" s="69"/>
      <c r="U11211" s="8"/>
      <c r="X11211" s="60"/>
    </row>
    <row r="11212" spans="1:27" ht="11.25" outlineLevel="4" x14ac:dyDescent="0.2">
      <c r="A11212" s="4"/>
      <c r="B11212" s="120"/>
      <c r="C11212" s="121">
        <v>42</v>
      </c>
      <c r="D11212" s="122" t="s">
        <v>760</v>
      </c>
      <c r="E11212" s="123" t="s">
        <v>4920</v>
      </c>
      <c r="F11212" s="124" t="s">
        <v>4921</v>
      </c>
      <c r="G11212" s="122" t="s">
        <v>3656</v>
      </c>
      <c r="H11212" s="125">
        <v>2</v>
      </c>
      <c r="I11212" s="126">
        <v>0</v>
      </c>
      <c r="J11212" s="127">
        <f>H11212*I11212</f>
        <v>0</v>
      </c>
      <c r="K11212" s="125"/>
      <c r="L11212" s="125">
        <f>H11212*K11212</f>
        <v>0</v>
      </c>
      <c r="M11212" s="125"/>
      <c r="N11212" s="125">
        <f>H11212*M11212</f>
        <v>0</v>
      </c>
      <c r="O11212" s="127">
        <v>15</v>
      </c>
      <c r="P11212" s="127">
        <f>J11212*(O11212/100)</f>
        <v>0</v>
      </c>
      <c r="Q11212" s="127">
        <f>J11212+P11212</f>
        <v>0</v>
      </c>
      <c r="R11212" s="128"/>
      <c r="S11212" s="128" t="s">
        <v>776</v>
      </c>
      <c r="T11212" s="129">
        <v>1</v>
      </c>
      <c r="U11212" s="8"/>
      <c r="V11212" s="8"/>
      <c r="W11212" s="8"/>
      <c r="X11212" s="60"/>
    </row>
    <row r="11213" spans="1:27" ht="9.75" outlineLevel="5" x14ac:dyDescent="0.2">
      <c r="A11213" s="130"/>
      <c r="B11213" s="131"/>
      <c r="C11213" s="131"/>
      <c r="D11213" s="132"/>
      <c r="E11213" s="136" t="s">
        <v>0</v>
      </c>
      <c r="F11213" s="159" t="s">
        <v>763</v>
      </c>
      <c r="G11213" s="159"/>
      <c r="H11213" s="160"/>
      <c r="I11213" s="161"/>
      <c r="J11213" s="162"/>
      <c r="K11213" s="134"/>
      <c r="L11213" s="134"/>
      <c r="M11213" s="134"/>
      <c r="N11213" s="134"/>
      <c r="O11213" s="135"/>
      <c r="P11213" s="135"/>
      <c r="Q11213" s="135"/>
      <c r="R11213" s="132"/>
      <c r="S11213" s="132"/>
      <c r="T11213" s="131"/>
      <c r="U11213" s="6"/>
      <c r="V11213" s="8"/>
      <c r="W11213" s="8"/>
      <c r="X11213" s="133" t="str">
        <f>F11213</f>
        <v>---</v>
      </c>
      <c r="Y11213" s="9"/>
      <c r="AA11213" s="11"/>
    </row>
    <row r="11214" spans="1:27" ht="7.5" customHeight="1" outlineLevel="5" x14ac:dyDescent="0.15">
      <c r="B11214" s="69"/>
      <c r="C11214" s="69"/>
      <c r="D11214" s="60"/>
      <c r="E11214" s="60"/>
      <c r="F11214" s="61"/>
      <c r="G11214" s="60"/>
      <c r="H11214" s="65"/>
      <c r="I11214" s="105"/>
      <c r="J11214" s="63"/>
      <c r="K11214" s="65"/>
      <c r="L11214" s="65"/>
      <c r="M11214" s="65"/>
      <c r="N11214" s="65"/>
      <c r="O11214" s="63"/>
      <c r="P11214" s="63"/>
      <c r="Q11214" s="63"/>
      <c r="R11214" s="60"/>
      <c r="S11214" s="60"/>
      <c r="T11214" s="69"/>
      <c r="U11214" s="8"/>
      <c r="X11214" s="60"/>
    </row>
    <row r="11215" spans="1:27" ht="11.25" outlineLevel="4" x14ac:dyDescent="0.2">
      <c r="A11215" s="4"/>
      <c r="B11215" s="120"/>
      <c r="C11215" s="121">
        <v>43</v>
      </c>
      <c r="D11215" s="122" t="s">
        <v>760</v>
      </c>
      <c r="E11215" s="123" t="s">
        <v>4922</v>
      </c>
      <c r="F11215" s="124" t="s">
        <v>4923</v>
      </c>
      <c r="G11215" s="122" t="s">
        <v>3854</v>
      </c>
      <c r="H11215" s="125">
        <v>2</v>
      </c>
      <c r="I11215" s="126">
        <v>0</v>
      </c>
      <c r="J11215" s="127">
        <f>H11215*I11215</f>
        <v>0</v>
      </c>
      <c r="K11215" s="125"/>
      <c r="L11215" s="125">
        <f>H11215*K11215</f>
        <v>0</v>
      </c>
      <c r="M11215" s="125"/>
      <c r="N11215" s="125">
        <f>H11215*M11215</f>
        <v>0</v>
      </c>
      <c r="O11215" s="127">
        <v>15</v>
      </c>
      <c r="P11215" s="127">
        <f>J11215*(O11215/100)</f>
        <v>0</v>
      </c>
      <c r="Q11215" s="127">
        <f>J11215+P11215</f>
        <v>0</v>
      </c>
      <c r="R11215" s="128"/>
      <c r="S11215" s="128" t="s">
        <v>776</v>
      </c>
      <c r="T11215" s="129">
        <v>1</v>
      </c>
      <c r="U11215" s="8"/>
      <c r="V11215" s="8"/>
      <c r="W11215" s="8"/>
      <c r="X11215" s="60"/>
    </row>
    <row r="11216" spans="1:27" ht="9.75" outlineLevel="5" x14ac:dyDescent="0.2">
      <c r="A11216" s="130"/>
      <c r="B11216" s="131"/>
      <c r="C11216" s="131"/>
      <c r="D11216" s="132"/>
      <c r="E11216" s="136" t="s">
        <v>0</v>
      </c>
      <c r="F11216" s="159" t="s">
        <v>763</v>
      </c>
      <c r="G11216" s="159"/>
      <c r="H11216" s="160"/>
      <c r="I11216" s="161"/>
      <c r="J11216" s="162"/>
      <c r="K11216" s="134"/>
      <c r="L11216" s="134"/>
      <c r="M11216" s="134"/>
      <c r="N11216" s="134"/>
      <c r="O11216" s="135"/>
      <c r="P11216" s="135"/>
      <c r="Q11216" s="135"/>
      <c r="R11216" s="132"/>
      <c r="S11216" s="132"/>
      <c r="T11216" s="131"/>
      <c r="U11216" s="6"/>
      <c r="V11216" s="8"/>
      <c r="W11216" s="8"/>
      <c r="X11216" s="133" t="str">
        <f>F11216</f>
        <v>---</v>
      </c>
      <c r="Y11216" s="9"/>
      <c r="AA11216" s="11"/>
    </row>
    <row r="11217" spans="1:27" ht="7.5" customHeight="1" outlineLevel="5" x14ac:dyDescent="0.15">
      <c r="B11217" s="69"/>
      <c r="C11217" s="69"/>
      <c r="D11217" s="60"/>
      <c r="E11217" s="60"/>
      <c r="F11217" s="61"/>
      <c r="G11217" s="60"/>
      <c r="H11217" s="65"/>
      <c r="I11217" s="105"/>
      <c r="J11217" s="63"/>
      <c r="K11217" s="65"/>
      <c r="L11217" s="65"/>
      <c r="M11217" s="65"/>
      <c r="N11217" s="65"/>
      <c r="O11217" s="63"/>
      <c r="P11217" s="63"/>
      <c r="Q11217" s="63"/>
      <c r="R11217" s="60"/>
      <c r="S11217" s="60"/>
      <c r="T11217" s="69"/>
      <c r="U11217" s="8"/>
      <c r="X11217" s="60"/>
    </row>
    <row r="11218" spans="1:27" ht="11.25" outlineLevel="4" x14ac:dyDescent="0.2">
      <c r="A11218" s="4"/>
      <c r="B11218" s="120"/>
      <c r="C11218" s="121">
        <v>44</v>
      </c>
      <c r="D11218" s="122" t="s">
        <v>760</v>
      </c>
      <c r="E11218" s="123" t="s">
        <v>4924</v>
      </c>
      <c r="F11218" s="124" t="s">
        <v>4925</v>
      </c>
      <c r="G11218" s="122" t="s">
        <v>3854</v>
      </c>
      <c r="H11218" s="125">
        <v>2</v>
      </c>
      <c r="I11218" s="126">
        <v>0</v>
      </c>
      <c r="J11218" s="127">
        <f>H11218*I11218</f>
        <v>0</v>
      </c>
      <c r="K11218" s="125"/>
      <c r="L11218" s="125">
        <f>H11218*K11218</f>
        <v>0</v>
      </c>
      <c r="M11218" s="125"/>
      <c r="N11218" s="125">
        <f>H11218*M11218</f>
        <v>0</v>
      </c>
      <c r="O11218" s="127">
        <v>15</v>
      </c>
      <c r="P11218" s="127">
        <f>J11218*(O11218/100)</f>
        <v>0</v>
      </c>
      <c r="Q11218" s="127">
        <f>J11218+P11218</f>
        <v>0</v>
      </c>
      <c r="R11218" s="128"/>
      <c r="S11218" s="128" t="s">
        <v>776</v>
      </c>
      <c r="T11218" s="129">
        <v>1</v>
      </c>
      <c r="U11218" s="8"/>
      <c r="V11218" s="8"/>
      <c r="W11218" s="8"/>
      <c r="X11218" s="60"/>
    </row>
    <row r="11219" spans="1:27" ht="9.75" outlineLevel="5" x14ac:dyDescent="0.2">
      <c r="A11219" s="130"/>
      <c r="B11219" s="131"/>
      <c r="C11219" s="131"/>
      <c r="D11219" s="132"/>
      <c r="E11219" s="136" t="s">
        <v>0</v>
      </c>
      <c r="F11219" s="159" t="s">
        <v>763</v>
      </c>
      <c r="G11219" s="159"/>
      <c r="H11219" s="160"/>
      <c r="I11219" s="161"/>
      <c r="J11219" s="162"/>
      <c r="K11219" s="134"/>
      <c r="L11219" s="134"/>
      <c r="M11219" s="134"/>
      <c r="N11219" s="134"/>
      <c r="O11219" s="135"/>
      <c r="P11219" s="135"/>
      <c r="Q11219" s="135"/>
      <c r="R11219" s="132"/>
      <c r="S11219" s="132"/>
      <c r="T11219" s="131"/>
      <c r="U11219" s="6"/>
      <c r="V11219" s="8"/>
      <c r="W11219" s="8"/>
      <c r="X11219" s="133" t="str">
        <f>F11219</f>
        <v>---</v>
      </c>
      <c r="Y11219" s="9"/>
      <c r="AA11219" s="11"/>
    </row>
    <row r="11220" spans="1:27" ht="7.5" customHeight="1" outlineLevel="5" x14ac:dyDescent="0.15">
      <c r="B11220" s="69"/>
      <c r="C11220" s="69"/>
      <c r="D11220" s="60"/>
      <c r="E11220" s="60"/>
      <c r="F11220" s="61"/>
      <c r="G11220" s="60"/>
      <c r="H11220" s="65"/>
      <c r="I11220" s="105"/>
      <c r="J11220" s="63"/>
      <c r="K11220" s="65"/>
      <c r="L11220" s="65"/>
      <c r="M11220" s="65"/>
      <c r="N11220" s="65"/>
      <c r="O11220" s="63"/>
      <c r="P11220" s="63"/>
      <c r="Q11220" s="63"/>
      <c r="R11220" s="60"/>
      <c r="S11220" s="60"/>
      <c r="T11220" s="69"/>
      <c r="U11220" s="8"/>
      <c r="X11220" s="60"/>
    </row>
    <row r="11221" spans="1:27" ht="11.25" outlineLevel="4" x14ac:dyDescent="0.2">
      <c r="A11221" s="4"/>
      <c r="B11221" s="120"/>
      <c r="C11221" s="121">
        <v>45</v>
      </c>
      <c r="D11221" s="122" t="s">
        <v>3747</v>
      </c>
      <c r="E11221" s="123" t="s">
        <v>4926</v>
      </c>
      <c r="F11221" s="124" t="s">
        <v>4927</v>
      </c>
      <c r="G11221" s="122" t="s">
        <v>4885</v>
      </c>
      <c r="H11221" s="125">
        <v>4</v>
      </c>
      <c r="I11221" s="126">
        <v>0</v>
      </c>
      <c r="J11221" s="127">
        <f>H11221*I11221</f>
        <v>0</v>
      </c>
      <c r="K11221" s="125"/>
      <c r="L11221" s="125">
        <f>H11221*K11221</f>
        <v>0</v>
      </c>
      <c r="M11221" s="125"/>
      <c r="N11221" s="125">
        <f>H11221*M11221</f>
        <v>0</v>
      </c>
      <c r="O11221" s="127">
        <v>15</v>
      </c>
      <c r="P11221" s="127">
        <f>J11221*(O11221/100)</f>
        <v>0</v>
      </c>
      <c r="Q11221" s="127">
        <f>J11221+P11221</f>
        <v>0</v>
      </c>
      <c r="R11221" s="128"/>
      <c r="S11221" s="128" t="s">
        <v>776</v>
      </c>
      <c r="T11221" s="129">
        <v>1</v>
      </c>
      <c r="U11221" s="8"/>
      <c r="V11221" s="8"/>
      <c r="W11221" s="8"/>
      <c r="X11221" s="60"/>
    </row>
    <row r="11222" spans="1:27" ht="9.75" outlineLevel="5" x14ac:dyDescent="0.2">
      <c r="A11222" s="130"/>
      <c r="B11222" s="131"/>
      <c r="C11222" s="131"/>
      <c r="D11222" s="132"/>
      <c r="E11222" s="136" t="s">
        <v>0</v>
      </c>
      <c r="F11222" s="159" t="s">
        <v>763</v>
      </c>
      <c r="G11222" s="159"/>
      <c r="H11222" s="160"/>
      <c r="I11222" s="161"/>
      <c r="J11222" s="162"/>
      <c r="K11222" s="134"/>
      <c r="L11222" s="134"/>
      <c r="M11222" s="134"/>
      <c r="N11222" s="134"/>
      <c r="O11222" s="135"/>
      <c r="P11222" s="135"/>
      <c r="Q11222" s="135"/>
      <c r="R11222" s="132"/>
      <c r="S11222" s="132"/>
      <c r="T11222" s="131"/>
      <c r="U11222" s="6"/>
      <c r="V11222" s="8"/>
      <c r="W11222" s="8"/>
      <c r="X11222" s="133" t="str">
        <f>F11222</f>
        <v>---</v>
      </c>
      <c r="Y11222" s="9"/>
      <c r="AA11222" s="11"/>
    </row>
    <row r="11223" spans="1:27" ht="7.5" customHeight="1" outlineLevel="5" x14ac:dyDescent="0.15">
      <c r="B11223" s="69"/>
      <c r="C11223" s="69"/>
      <c r="D11223" s="60"/>
      <c r="E11223" s="60"/>
      <c r="F11223" s="61"/>
      <c r="G11223" s="60"/>
      <c r="H11223" s="65"/>
      <c r="I11223" s="105"/>
      <c r="J11223" s="63"/>
      <c r="K11223" s="65"/>
      <c r="L11223" s="65"/>
      <c r="M11223" s="65"/>
      <c r="N11223" s="65"/>
      <c r="O11223" s="63"/>
      <c r="P11223" s="63"/>
      <c r="Q11223" s="63"/>
      <c r="R11223" s="60"/>
      <c r="S11223" s="60"/>
      <c r="T11223" s="69"/>
      <c r="U11223" s="8"/>
      <c r="X11223" s="60"/>
    </row>
    <row r="11224" spans="1:27" ht="11.25" outlineLevel="4" x14ac:dyDescent="0.2">
      <c r="A11224" s="4"/>
      <c r="B11224" s="120"/>
      <c r="C11224" s="121">
        <v>46</v>
      </c>
      <c r="D11224" s="122" t="s">
        <v>3747</v>
      </c>
      <c r="E11224" s="123" t="s">
        <v>4928</v>
      </c>
      <c r="F11224" s="124" t="s">
        <v>4929</v>
      </c>
      <c r="G11224" s="122" t="s">
        <v>4930</v>
      </c>
      <c r="H11224" s="125">
        <v>48</v>
      </c>
      <c r="I11224" s="126">
        <v>0</v>
      </c>
      <c r="J11224" s="127">
        <f>H11224*I11224</f>
        <v>0</v>
      </c>
      <c r="K11224" s="125"/>
      <c r="L11224" s="125">
        <f>H11224*K11224</f>
        <v>0</v>
      </c>
      <c r="M11224" s="125"/>
      <c r="N11224" s="125">
        <f>H11224*M11224</f>
        <v>0</v>
      </c>
      <c r="O11224" s="127">
        <v>15</v>
      </c>
      <c r="P11224" s="127">
        <f>J11224*(O11224/100)</f>
        <v>0</v>
      </c>
      <c r="Q11224" s="127">
        <f>J11224+P11224</f>
        <v>0</v>
      </c>
      <c r="R11224" s="128"/>
      <c r="S11224" s="128" t="s">
        <v>776</v>
      </c>
      <c r="T11224" s="129">
        <v>1</v>
      </c>
      <c r="U11224" s="8"/>
      <c r="V11224" s="8"/>
      <c r="W11224" s="8"/>
      <c r="X11224" s="60"/>
    </row>
    <row r="11225" spans="1:27" ht="9.75" outlineLevel="5" x14ac:dyDescent="0.2">
      <c r="A11225" s="130"/>
      <c r="B11225" s="131"/>
      <c r="C11225" s="131"/>
      <c r="D11225" s="132"/>
      <c r="E11225" s="136" t="s">
        <v>0</v>
      </c>
      <c r="F11225" s="159" t="s">
        <v>763</v>
      </c>
      <c r="G11225" s="159"/>
      <c r="H11225" s="160"/>
      <c r="I11225" s="161"/>
      <c r="J11225" s="162"/>
      <c r="K11225" s="134"/>
      <c r="L11225" s="134"/>
      <c r="M11225" s="134"/>
      <c r="N11225" s="134"/>
      <c r="O11225" s="135"/>
      <c r="P11225" s="135"/>
      <c r="Q11225" s="135"/>
      <c r="R11225" s="132"/>
      <c r="S11225" s="132"/>
      <c r="T11225" s="131"/>
      <c r="U11225" s="6"/>
      <c r="V11225" s="8"/>
      <c r="W11225" s="8"/>
      <c r="X11225" s="133" t="str">
        <f>F11225</f>
        <v>---</v>
      </c>
      <c r="Y11225" s="9"/>
      <c r="AA11225" s="11"/>
    </row>
    <row r="11226" spans="1:27" ht="7.5" customHeight="1" outlineLevel="5" x14ac:dyDescent="0.15">
      <c r="B11226" s="69"/>
      <c r="C11226" s="69"/>
      <c r="D11226" s="60"/>
      <c r="E11226" s="60"/>
      <c r="F11226" s="61"/>
      <c r="G11226" s="60"/>
      <c r="H11226" s="65"/>
      <c r="I11226" s="105"/>
      <c r="J11226" s="63"/>
      <c r="K11226" s="65"/>
      <c r="L11226" s="65"/>
      <c r="M11226" s="65"/>
      <c r="N11226" s="65"/>
      <c r="O11226" s="63"/>
      <c r="P11226" s="63"/>
      <c r="Q11226" s="63"/>
      <c r="R11226" s="60"/>
      <c r="S11226" s="60"/>
      <c r="T11226" s="69"/>
      <c r="U11226" s="8"/>
      <c r="X11226" s="60"/>
    </row>
    <row r="11227" spans="1:27" ht="11.25" outlineLevel="5" x14ac:dyDescent="0.2">
      <c r="A11227" s="137"/>
      <c r="B11227" s="138"/>
      <c r="C11227" s="138"/>
      <c r="D11227" s="139"/>
      <c r="E11227" s="145" t="s">
        <v>1</v>
      </c>
      <c r="F11227" s="140" t="s">
        <v>4931</v>
      </c>
      <c r="G11227" s="139"/>
      <c r="H11227" s="141">
        <v>24</v>
      </c>
      <c r="I11227" s="142"/>
      <c r="J11227" s="143"/>
      <c r="K11227" s="144"/>
      <c r="L11227" s="144"/>
      <c r="M11227" s="144"/>
      <c r="N11227" s="144"/>
      <c r="O11227" s="143"/>
      <c r="P11227" s="143"/>
      <c r="Q11227" s="143"/>
      <c r="R11227" s="139"/>
      <c r="S11227" s="139"/>
      <c r="T11227" s="138"/>
      <c r="U11227" s="6"/>
      <c r="V11227" s="8"/>
      <c r="W11227" s="8"/>
      <c r="X11227" s="60"/>
    </row>
    <row r="11228" spans="1:27" ht="11.25" outlineLevel="5" x14ac:dyDescent="0.2">
      <c r="A11228" s="137"/>
      <c r="B11228" s="138"/>
      <c r="C11228" s="138"/>
      <c r="D11228" s="139"/>
      <c r="E11228" s="145"/>
      <c r="F11228" s="140" t="s">
        <v>4932</v>
      </c>
      <c r="G11228" s="139"/>
      <c r="H11228" s="141">
        <v>24</v>
      </c>
      <c r="I11228" s="142"/>
      <c r="J11228" s="143"/>
      <c r="K11228" s="144"/>
      <c r="L11228" s="144"/>
      <c r="M11228" s="144"/>
      <c r="N11228" s="144"/>
      <c r="O11228" s="143"/>
      <c r="P11228" s="143"/>
      <c r="Q11228" s="143"/>
      <c r="R11228" s="139"/>
      <c r="S11228" s="139"/>
      <c r="T11228" s="138"/>
      <c r="U11228" s="6"/>
      <c r="V11228" s="8"/>
      <c r="W11228" s="8"/>
      <c r="X11228" s="60"/>
    </row>
    <row r="11229" spans="1:27" ht="7.5" customHeight="1" outlineLevel="5" x14ac:dyDescent="0.15">
      <c r="A11229" s="8"/>
      <c r="B11229" s="69"/>
      <c r="C11229" s="69"/>
      <c r="D11229" s="60"/>
      <c r="E11229" s="60"/>
      <c r="F11229" s="104"/>
      <c r="G11229" s="60"/>
      <c r="H11229" s="65"/>
      <c r="I11229" s="105"/>
      <c r="J11229" s="63"/>
      <c r="K11229" s="65"/>
      <c r="L11229" s="65"/>
      <c r="M11229" s="65"/>
      <c r="N11229" s="65"/>
      <c r="O11229" s="63"/>
      <c r="P11229" s="63"/>
      <c r="Q11229" s="63"/>
      <c r="R11229" s="60"/>
      <c r="S11229" s="60"/>
      <c r="T11229" s="69"/>
      <c r="U11229" s="8"/>
      <c r="X11229" s="60"/>
    </row>
    <row r="11230" spans="1:27" ht="11.25" outlineLevel="4" x14ac:dyDescent="0.2">
      <c r="A11230" s="4"/>
      <c r="B11230" s="120"/>
      <c r="C11230" s="121">
        <v>47</v>
      </c>
      <c r="D11230" s="122" t="s">
        <v>3747</v>
      </c>
      <c r="E11230" s="123" t="s">
        <v>4933</v>
      </c>
      <c r="F11230" s="124" t="s">
        <v>4934</v>
      </c>
      <c r="G11230" s="122" t="s">
        <v>3854</v>
      </c>
      <c r="H11230" s="125">
        <v>2</v>
      </c>
      <c r="I11230" s="126">
        <v>0</v>
      </c>
      <c r="J11230" s="127">
        <f>H11230*I11230</f>
        <v>0</v>
      </c>
      <c r="K11230" s="125"/>
      <c r="L11230" s="125">
        <f>H11230*K11230</f>
        <v>0</v>
      </c>
      <c r="M11230" s="125"/>
      <c r="N11230" s="125">
        <f>H11230*M11230</f>
        <v>0</v>
      </c>
      <c r="O11230" s="127">
        <v>15</v>
      </c>
      <c r="P11230" s="127">
        <f>J11230*(O11230/100)</f>
        <v>0</v>
      </c>
      <c r="Q11230" s="127">
        <f>J11230+P11230</f>
        <v>0</v>
      </c>
      <c r="R11230" s="128"/>
      <c r="S11230" s="128" t="s">
        <v>776</v>
      </c>
      <c r="T11230" s="129">
        <v>1</v>
      </c>
      <c r="U11230" s="8"/>
      <c r="V11230" s="8"/>
      <c r="W11230" s="8"/>
      <c r="X11230" s="60"/>
    </row>
    <row r="11231" spans="1:27" ht="9.75" outlineLevel="5" x14ac:dyDescent="0.2">
      <c r="A11231" s="130"/>
      <c r="B11231" s="131"/>
      <c r="C11231" s="131"/>
      <c r="D11231" s="132"/>
      <c r="E11231" s="136" t="s">
        <v>0</v>
      </c>
      <c r="F11231" s="159" t="s">
        <v>763</v>
      </c>
      <c r="G11231" s="159"/>
      <c r="H11231" s="160"/>
      <c r="I11231" s="161"/>
      <c r="J11231" s="162"/>
      <c r="K11231" s="134"/>
      <c r="L11231" s="134"/>
      <c r="M11231" s="134"/>
      <c r="N11231" s="134"/>
      <c r="O11231" s="135"/>
      <c r="P11231" s="135"/>
      <c r="Q11231" s="135"/>
      <c r="R11231" s="132"/>
      <c r="S11231" s="132"/>
      <c r="T11231" s="131"/>
      <c r="U11231" s="6"/>
      <c r="V11231" s="8"/>
      <c r="W11231" s="8"/>
      <c r="X11231" s="133" t="str">
        <f>F11231</f>
        <v>---</v>
      </c>
      <c r="Y11231" s="9"/>
      <c r="AA11231" s="11"/>
    </row>
    <row r="11232" spans="1:27" ht="7.5" customHeight="1" outlineLevel="5" x14ac:dyDescent="0.15">
      <c r="B11232" s="69"/>
      <c r="C11232" s="69"/>
      <c r="D11232" s="60"/>
      <c r="E11232" s="60"/>
      <c r="F11232" s="61"/>
      <c r="G11232" s="60"/>
      <c r="H11232" s="65"/>
      <c r="I11232" s="105"/>
      <c r="J11232" s="63"/>
      <c r="K11232" s="65"/>
      <c r="L11232" s="65"/>
      <c r="M11232" s="65"/>
      <c r="N11232" s="65"/>
      <c r="O11232" s="63"/>
      <c r="P11232" s="63"/>
      <c r="Q11232" s="63"/>
      <c r="R11232" s="60"/>
      <c r="S11232" s="60"/>
      <c r="T11232" s="69"/>
      <c r="U11232" s="8"/>
      <c r="X11232" s="60"/>
    </row>
    <row r="11233" spans="1:27" ht="11.25" outlineLevel="4" x14ac:dyDescent="0.2">
      <c r="A11233" s="4"/>
      <c r="B11233" s="120"/>
      <c r="C11233" s="121">
        <v>48</v>
      </c>
      <c r="D11233" s="122" t="s">
        <v>3747</v>
      </c>
      <c r="E11233" s="123" t="s">
        <v>4935</v>
      </c>
      <c r="F11233" s="124" t="s">
        <v>4936</v>
      </c>
      <c r="G11233" s="122" t="s">
        <v>4937</v>
      </c>
      <c r="H11233" s="125">
        <v>2400</v>
      </c>
      <c r="I11233" s="126">
        <v>0</v>
      </c>
      <c r="J11233" s="127">
        <f>H11233*I11233</f>
        <v>0</v>
      </c>
      <c r="K11233" s="125"/>
      <c r="L11233" s="125">
        <f>H11233*K11233</f>
        <v>0</v>
      </c>
      <c r="M11233" s="125"/>
      <c r="N11233" s="125">
        <f>H11233*M11233</f>
        <v>0</v>
      </c>
      <c r="O11233" s="127">
        <v>15</v>
      </c>
      <c r="P11233" s="127">
        <f>J11233*(O11233/100)</f>
        <v>0</v>
      </c>
      <c r="Q11233" s="127">
        <f>J11233+P11233</f>
        <v>0</v>
      </c>
      <c r="R11233" s="128"/>
      <c r="S11233" s="128" t="s">
        <v>776</v>
      </c>
      <c r="T11233" s="129">
        <v>1</v>
      </c>
      <c r="U11233" s="8"/>
      <c r="V11233" s="8"/>
      <c r="W11233" s="8"/>
      <c r="X11233" s="60"/>
    </row>
    <row r="11234" spans="1:27" ht="9.75" outlineLevel="5" x14ac:dyDescent="0.2">
      <c r="A11234" s="130"/>
      <c r="B11234" s="131"/>
      <c r="C11234" s="131"/>
      <c r="D11234" s="132"/>
      <c r="E11234" s="136" t="s">
        <v>0</v>
      </c>
      <c r="F11234" s="159" t="s">
        <v>763</v>
      </c>
      <c r="G11234" s="159"/>
      <c r="H11234" s="160"/>
      <c r="I11234" s="161"/>
      <c r="J11234" s="162"/>
      <c r="K11234" s="134"/>
      <c r="L11234" s="134"/>
      <c r="M11234" s="134"/>
      <c r="N11234" s="134"/>
      <c r="O11234" s="135"/>
      <c r="P11234" s="135"/>
      <c r="Q11234" s="135"/>
      <c r="R11234" s="132"/>
      <c r="S11234" s="132"/>
      <c r="T11234" s="131"/>
      <c r="U11234" s="6"/>
      <c r="V11234" s="8"/>
      <c r="W11234" s="8"/>
      <c r="X11234" s="133" t="str">
        <f>F11234</f>
        <v>---</v>
      </c>
      <c r="Y11234" s="9"/>
      <c r="AA11234" s="11"/>
    </row>
    <row r="11235" spans="1:27" ht="7.5" customHeight="1" outlineLevel="5" x14ac:dyDescent="0.15">
      <c r="B11235" s="69"/>
      <c r="C11235" s="69"/>
      <c r="D11235" s="60"/>
      <c r="E11235" s="60"/>
      <c r="F11235" s="61"/>
      <c r="G11235" s="60"/>
      <c r="H11235" s="65"/>
      <c r="I11235" s="105"/>
      <c r="J11235" s="63"/>
      <c r="K11235" s="65"/>
      <c r="L11235" s="65"/>
      <c r="M11235" s="65"/>
      <c r="N11235" s="65"/>
      <c r="O11235" s="63"/>
      <c r="P11235" s="63"/>
      <c r="Q11235" s="63"/>
      <c r="R11235" s="60"/>
      <c r="S11235" s="60"/>
      <c r="T11235" s="69"/>
      <c r="U11235" s="8"/>
      <c r="X11235" s="60"/>
    </row>
    <row r="11236" spans="1:27" ht="11.25" outlineLevel="5" x14ac:dyDescent="0.2">
      <c r="A11236" s="137"/>
      <c r="B11236" s="138"/>
      <c r="C11236" s="138"/>
      <c r="D11236" s="139"/>
      <c r="E11236" s="145" t="s">
        <v>1</v>
      </c>
      <c r="F11236" s="140" t="s">
        <v>4938</v>
      </c>
      <c r="G11236" s="139"/>
      <c r="H11236" s="141">
        <v>1200</v>
      </c>
      <c r="I11236" s="142"/>
      <c r="J11236" s="143"/>
      <c r="K11236" s="144"/>
      <c r="L11236" s="144"/>
      <c r="M11236" s="144"/>
      <c r="N11236" s="144"/>
      <c r="O11236" s="143"/>
      <c r="P11236" s="143"/>
      <c r="Q11236" s="143"/>
      <c r="R11236" s="139"/>
      <c r="S11236" s="139"/>
      <c r="T11236" s="138"/>
      <c r="U11236" s="6"/>
      <c r="V11236" s="8"/>
      <c r="W11236" s="8"/>
      <c r="X11236" s="60"/>
    </row>
    <row r="11237" spans="1:27" ht="11.25" outlineLevel="5" x14ac:dyDescent="0.2">
      <c r="A11237" s="137"/>
      <c r="B11237" s="138"/>
      <c r="C11237" s="138"/>
      <c r="D11237" s="139"/>
      <c r="E11237" s="145"/>
      <c r="F11237" s="140" t="s">
        <v>4939</v>
      </c>
      <c r="G11237" s="139"/>
      <c r="H11237" s="141">
        <v>1200</v>
      </c>
      <c r="I11237" s="142"/>
      <c r="J11237" s="143"/>
      <c r="K11237" s="144"/>
      <c r="L11237" s="144"/>
      <c r="M11237" s="144"/>
      <c r="N11237" s="144"/>
      <c r="O11237" s="143"/>
      <c r="P11237" s="143"/>
      <c r="Q11237" s="143"/>
      <c r="R11237" s="139"/>
      <c r="S11237" s="139"/>
      <c r="T11237" s="138"/>
      <c r="U11237" s="6"/>
      <c r="V11237" s="8"/>
      <c r="W11237" s="8"/>
      <c r="X11237" s="60"/>
    </row>
    <row r="11238" spans="1:27" ht="7.5" customHeight="1" outlineLevel="5" x14ac:dyDescent="0.15">
      <c r="A11238" s="8"/>
      <c r="B11238" s="69"/>
      <c r="C11238" s="69"/>
      <c r="D11238" s="60"/>
      <c r="E11238" s="60"/>
      <c r="F11238" s="104"/>
      <c r="G11238" s="60"/>
      <c r="H11238" s="65"/>
      <c r="I11238" s="105"/>
      <c r="J11238" s="63"/>
      <c r="K11238" s="65"/>
      <c r="L11238" s="65"/>
      <c r="M11238" s="65"/>
      <c r="N11238" s="65"/>
      <c r="O11238" s="63"/>
      <c r="P11238" s="63"/>
      <c r="Q11238" s="63"/>
      <c r="R11238" s="60"/>
      <c r="S11238" s="60"/>
      <c r="T11238" s="69"/>
      <c r="U11238" s="8"/>
      <c r="X11238" s="60"/>
    </row>
    <row r="11239" spans="1:27" outlineLevel="4" x14ac:dyDescent="0.15">
      <c r="B11239" s="6"/>
      <c r="C11239" s="6"/>
      <c r="D11239" s="6"/>
      <c r="E11239" s="6"/>
      <c r="F11239" s="6"/>
      <c r="G11239" s="6"/>
      <c r="H11239" s="6"/>
      <c r="I11239" s="8"/>
      <c r="J11239" s="8"/>
      <c r="K11239" s="6"/>
      <c r="L11239" s="6"/>
      <c r="M11239" s="6"/>
      <c r="N11239" s="6"/>
      <c r="O11239" s="6"/>
      <c r="P11239" s="8"/>
      <c r="Q11239" s="8"/>
      <c r="R11239" s="8"/>
      <c r="S11239" s="6"/>
      <c r="T11239" s="6"/>
      <c r="X11239" s="6"/>
    </row>
    <row r="11240" spans="1:27" ht="12" outlineLevel="1" x14ac:dyDescent="0.2">
      <c r="A11240" s="28" t="s">
        <v>452</v>
      </c>
      <c r="B11240" s="94">
        <v>2</v>
      </c>
      <c r="C11240" s="109"/>
      <c r="D11240" s="110" t="s">
        <v>531</v>
      </c>
      <c r="E11240" s="110"/>
      <c r="F11240" s="92" t="s">
        <v>453</v>
      </c>
      <c r="G11240" s="110"/>
      <c r="H11240" s="111"/>
      <c r="I11240" s="112"/>
      <c r="J11240" s="41">
        <f>SUBTOTAL(9,J11241:J11848)</f>
        <v>0</v>
      </c>
      <c r="K11240" s="111"/>
      <c r="L11240" s="93">
        <f>SUBTOTAL(9,L11241:L11848)</f>
        <v>171.70295399999995</v>
      </c>
      <c r="M11240" s="111"/>
      <c r="N11240" s="93">
        <f>SUBTOTAL(9,N11241:N11848)</f>
        <v>0</v>
      </c>
      <c r="O11240" s="113"/>
      <c r="P11240" s="41">
        <f>SUBTOTAL(9,P11241:P11848)</f>
        <v>0</v>
      </c>
      <c r="Q11240" s="41">
        <f>SUBTOTAL(9,Q11241:Q11848)</f>
        <v>0</v>
      </c>
      <c r="R11240" s="110"/>
      <c r="S11240" s="110"/>
      <c r="T11240" s="94">
        <f>SUBTOTAL(9,T11241:T11848)</f>
        <v>187</v>
      </c>
      <c r="U11240" s="6"/>
      <c r="V11240" s="8"/>
      <c r="W11240" s="8"/>
      <c r="X11240" s="60"/>
    </row>
    <row r="11241" spans="1:27" ht="11.25" outlineLevel="2" x14ac:dyDescent="0.2">
      <c r="A11241" s="96" t="s">
        <v>454</v>
      </c>
      <c r="B11241" s="100">
        <v>3</v>
      </c>
      <c r="C11241" s="114"/>
      <c r="D11241" s="115" t="s">
        <v>532</v>
      </c>
      <c r="E11241" s="115"/>
      <c r="F11241" s="116" t="s">
        <v>455</v>
      </c>
      <c r="G11241" s="115"/>
      <c r="H11241" s="117"/>
      <c r="I11241" s="118"/>
      <c r="J11241" s="98">
        <f>SUBTOTAL(9,J11242:J11437)</f>
        <v>0</v>
      </c>
      <c r="K11241" s="117"/>
      <c r="L11241" s="99">
        <f>SUBTOTAL(9,L11242:L11437)</f>
        <v>4.9886839999999992</v>
      </c>
      <c r="M11241" s="117"/>
      <c r="N11241" s="99">
        <f>SUBTOTAL(9,N11242:N11437)</f>
        <v>0</v>
      </c>
      <c r="O11241" s="119"/>
      <c r="P11241" s="98">
        <f>SUBTOTAL(9,P11242:P11437)</f>
        <v>0</v>
      </c>
      <c r="Q11241" s="98">
        <f>SUBTOTAL(9,Q11242:Q11437)</f>
        <v>0</v>
      </c>
      <c r="R11241" s="115"/>
      <c r="S11241" s="115"/>
      <c r="T11241" s="100">
        <f>SUBTOTAL(9,T11242:T11437)</f>
        <v>60</v>
      </c>
      <c r="U11241" s="6"/>
      <c r="V11241" s="8"/>
      <c r="W11241" s="8"/>
      <c r="X11241" s="60"/>
    </row>
    <row r="11242" spans="1:27" ht="11.25" outlineLevel="3" x14ac:dyDescent="0.2">
      <c r="A11242" s="96" t="s">
        <v>456</v>
      </c>
      <c r="B11242" s="100">
        <v>4</v>
      </c>
      <c r="C11242" s="114"/>
      <c r="D11242" s="115" t="s">
        <v>533</v>
      </c>
      <c r="E11242" s="115"/>
      <c r="F11242" s="116" t="s">
        <v>112</v>
      </c>
      <c r="G11242" s="115"/>
      <c r="H11242" s="117"/>
      <c r="I11242" s="118"/>
      <c r="J11242" s="98">
        <f>SUBTOTAL(9,J11243:J11249)</f>
        <v>0</v>
      </c>
      <c r="K11242" s="117"/>
      <c r="L11242" s="99">
        <f>SUBTOTAL(9,L11243:L11249)</f>
        <v>0</v>
      </c>
      <c r="M11242" s="117"/>
      <c r="N11242" s="99">
        <f>SUBTOTAL(9,N11243:N11249)</f>
        <v>0</v>
      </c>
      <c r="O11242" s="119"/>
      <c r="P11242" s="98">
        <f>SUBTOTAL(9,P11243:P11249)</f>
        <v>0</v>
      </c>
      <c r="Q11242" s="98">
        <f>SUBTOTAL(9,Q11243:Q11249)</f>
        <v>0</v>
      </c>
      <c r="R11242" s="115"/>
      <c r="S11242" s="115"/>
      <c r="T11242" s="100">
        <f>SUBTOTAL(9,T11243:T11249)</f>
        <v>2</v>
      </c>
      <c r="U11242" s="6"/>
      <c r="V11242" s="8"/>
      <c r="W11242" s="8"/>
      <c r="X11242" s="60"/>
    </row>
    <row r="11243" spans="1:27" ht="11.25" outlineLevel="4" x14ac:dyDescent="0.2">
      <c r="A11243" s="4"/>
      <c r="B11243" s="120"/>
      <c r="C11243" s="121">
        <v>1</v>
      </c>
      <c r="D11243" s="122" t="s">
        <v>534</v>
      </c>
      <c r="E11243" s="123" t="s">
        <v>4940</v>
      </c>
      <c r="F11243" s="124" t="s">
        <v>4941</v>
      </c>
      <c r="G11243" s="122" t="s">
        <v>752</v>
      </c>
      <c r="H11243" s="125">
        <v>110</v>
      </c>
      <c r="I11243" s="126">
        <v>0</v>
      </c>
      <c r="J11243" s="127">
        <f>H11243*I11243</f>
        <v>0</v>
      </c>
      <c r="K11243" s="125"/>
      <c r="L11243" s="125">
        <f>H11243*K11243</f>
        <v>0</v>
      </c>
      <c r="M11243" s="125"/>
      <c r="N11243" s="125">
        <f>H11243*M11243</f>
        <v>0</v>
      </c>
      <c r="O11243" s="127">
        <v>15</v>
      </c>
      <c r="P11243" s="127">
        <f>J11243*(O11243/100)</f>
        <v>0</v>
      </c>
      <c r="Q11243" s="127">
        <f>J11243+P11243</f>
        <v>0</v>
      </c>
      <c r="R11243" s="128"/>
      <c r="S11243" s="128" t="s">
        <v>538</v>
      </c>
      <c r="T11243" s="129">
        <v>1</v>
      </c>
      <c r="U11243" s="8"/>
      <c r="V11243" s="8"/>
      <c r="W11243" s="8"/>
      <c r="X11243" s="60"/>
    </row>
    <row r="11244" spans="1:27" ht="9.75" outlineLevel="5" x14ac:dyDescent="0.2">
      <c r="A11244" s="130"/>
      <c r="B11244" s="131"/>
      <c r="C11244" s="131"/>
      <c r="D11244" s="132"/>
      <c r="E11244" s="136" t="s">
        <v>0</v>
      </c>
      <c r="F11244" s="159" t="s">
        <v>4942</v>
      </c>
      <c r="G11244" s="159"/>
      <c r="H11244" s="160"/>
      <c r="I11244" s="161"/>
      <c r="J11244" s="162"/>
      <c r="K11244" s="134"/>
      <c r="L11244" s="134"/>
      <c r="M11244" s="134"/>
      <c r="N11244" s="134"/>
      <c r="O11244" s="135"/>
      <c r="P11244" s="135"/>
      <c r="Q11244" s="135"/>
      <c r="R11244" s="132"/>
      <c r="S11244" s="132"/>
      <c r="T11244" s="131"/>
      <c r="U11244" s="6"/>
      <c r="V11244" s="8"/>
      <c r="W11244" s="8"/>
      <c r="X11244" s="133" t="str">
        <f>F11244</f>
        <v>Montáž vodovodního potrubí z plastů v otevřeném výkopu z polyetylenu PE 100 svařovaných na tupo SDR 11/PN16 D 40 x 3,7 mm</v>
      </c>
      <c r="Y11244" s="9"/>
      <c r="AA11244" s="11"/>
    </row>
    <row r="11245" spans="1:27" ht="7.5" customHeight="1" outlineLevel="5" x14ac:dyDescent="0.15">
      <c r="B11245" s="69"/>
      <c r="C11245" s="69"/>
      <c r="D11245" s="60"/>
      <c r="E11245" s="60"/>
      <c r="F11245" s="61"/>
      <c r="G11245" s="60"/>
      <c r="H11245" s="65"/>
      <c r="I11245" s="105"/>
      <c r="J11245" s="63"/>
      <c r="K11245" s="65"/>
      <c r="L11245" s="65"/>
      <c r="M11245" s="65"/>
      <c r="N11245" s="65"/>
      <c r="O11245" s="63"/>
      <c r="P11245" s="63"/>
      <c r="Q11245" s="63"/>
      <c r="R11245" s="60"/>
      <c r="S11245" s="60"/>
      <c r="T11245" s="69"/>
      <c r="U11245" s="8"/>
      <c r="X11245" s="60"/>
    </row>
    <row r="11246" spans="1:27" ht="22.5" outlineLevel="4" x14ac:dyDescent="0.2">
      <c r="A11246" s="4"/>
      <c r="B11246" s="120"/>
      <c r="C11246" s="121">
        <v>2</v>
      </c>
      <c r="D11246" s="122" t="s">
        <v>4557</v>
      </c>
      <c r="E11246" s="123" t="s">
        <v>4943</v>
      </c>
      <c r="F11246" s="124" t="s">
        <v>4944</v>
      </c>
      <c r="G11246" s="122" t="s">
        <v>4945</v>
      </c>
      <c r="H11246" s="125">
        <v>110</v>
      </c>
      <c r="I11246" s="126">
        <v>0</v>
      </c>
      <c r="J11246" s="127">
        <f>H11246*I11246</f>
        <v>0</v>
      </c>
      <c r="K11246" s="125"/>
      <c r="L11246" s="125">
        <f>H11246*K11246</f>
        <v>0</v>
      </c>
      <c r="M11246" s="125"/>
      <c r="N11246" s="125">
        <f>H11246*M11246</f>
        <v>0</v>
      </c>
      <c r="O11246" s="127">
        <v>15</v>
      </c>
      <c r="P11246" s="127">
        <f>J11246*(O11246/100)</f>
        <v>0</v>
      </c>
      <c r="Q11246" s="127">
        <f>J11246+P11246</f>
        <v>0</v>
      </c>
      <c r="R11246" s="128"/>
      <c r="S11246" s="128" t="s">
        <v>776</v>
      </c>
      <c r="T11246" s="129">
        <v>1</v>
      </c>
      <c r="U11246" s="8"/>
      <c r="V11246" s="8"/>
      <c r="W11246" s="8"/>
      <c r="X11246" s="60"/>
    </row>
    <row r="11247" spans="1:27" ht="9.75" outlineLevel="5" x14ac:dyDescent="0.2">
      <c r="A11247" s="130"/>
      <c r="B11247" s="131"/>
      <c r="C11247" s="131"/>
      <c r="D11247" s="132"/>
      <c r="E11247" s="136" t="s">
        <v>0</v>
      </c>
      <c r="F11247" s="159" t="s">
        <v>763</v>
      </c>
      <c r="G11247" s="159"/>
      <c r="H11247" s="160"/>
      <c r="I11247" s="161"/>
      <c r="J11247" s="162"/>
      <c r="K11247" s="134"/>
      <c r="L11247" s="134"/>
      <c r="M11247" s="134"/>
      <c r="N11247" s="134"/>
      <c r="O11247" s="135"/>
      <c r="P11247" s="135"/>
      <c r="Q11247" s="135"/>
      <c r="R11247" s="132"/>
      <c r="S11247" s="132"/>
      <c r="T11247" s="131"/>
      <c r="U11247" s="6"/>
      <c r="V11247" s="8"/>
      <c r="W11247" s="8"/>
      <c r="X11247" s="133" t="str">
        <f>F11247</f>
        <v>---</v>
      </c>
      <c r="Y11247" s="9"/>
      <c r="AA11247" s="11"/>
    </row>
    <row r="11248" spans="1:27" ht="7.5" customHeight="1" outlineLevel="5" x14ac:dyDescent="0.15">
      <c r="B11248" s="69"/>
      <c r="C11248" s="69"/>
      <c r="D11248" s="60"/>
      <c r="E11248" s="60"/>
      <c r="F11248" s="61"/>
      <c r="G11248" s="60"/>
      <c r="H11248" s="65"/>
      <c r="I11248" s="105"/>
      <c r="J11248" s="63"/>
      <c r="K11248" s="65"/>
      <c r="L11248" s="65"/>
      <c r="M11248" s="65"/>
      <c r="N11248" s="65"/>
      <c r="O11248" s="63"/>
      <c r="P11248" s="63"/>
      <c r="Q11248" s="63"/>
      <c r="R11248" s="60"/>
      <c r="S11248" s="60"/>
      <c r="T11248" s="69"/>
      <c r="U11248" s="8"/>
      <c r="X11248" s="60"/>
    </row>
    <row r="11249" spans="1:27" outlineLevel="4" x14ac:dyDescent="0.15">
      <c r="B11249" s="6"/>
      <c r="C11249" s="6"/>
      <c r="D11249" s="6"/>
      <c r="E11249" s="6"/>
      <c r="F11249" s="6"/>
      <c r="G11249" s="6"/>
      <c r="H11249" s="6"/>
      <c r="I11249" s="8"/>
      <c r="J11249" s="8"/>
      <c r="K11249" s="6"/>
      <c r="L11249" s="6"/>
      <c r="M11249" s="6"/>
      <c r="N11249" s="6"/>
      <c r="O11249" s="6"/>
      <c r="P11249" s="8"/>
      <c r="Q11249" s="8"/>
      <c r="R11249" s="8"/>
      <c r="S11249" s="6"/>
      <c r="T11249" s="6"/>
      <c r="X11249" s="6"/>
    </row>
    <row r="11250" spans="1:27" ht="11.25" outlineLevel="3" x14ac:dyDescent="0.2">
      <c r="A11250" s="96" t="s">
        <v>457</v>
      </c>
      <c r="B11250" s="100">
        <v>4</v>
      </c>
      <c r="C11250" s="114"/>
      <c r="D11250" s="115" t="s">
        <v>533</v>
      </c>
      <c r="E11250" s="115"/>
      <c r="F11250" s="116" t="s">
        <v>124</v>
      </c>
      <c r="G11250" s="115"/>
      <c r="H11250" s="117"/>
      <c r="I11250" s="118"/>
      <c r="J11250" s="98">
        <f>SUBTOTAL(9,J11251:J11272)</f>
        <v>0</v>
      </c>
      <c r="K11250" s="117"/>
      <c r="L11250" s="99">
        <f>SUBTOTAL(9,L11251:L11272)</f>
        <v>0.70904999999999996</v>
      </c>
      <c r="M11250" s="117"/>
      <c r="N11250" s="99">
        <f>SUBTOTAL(9,N11251:N11272)</f>
        <v>0</v>
      </c>
      <c r="O11250" s="119"/>
      <c r="P11250" s="98">
        <f>SUBTOTAL(9,P11251:P11272)</f>
        <v>0</v>
      </c>
      <c r="Q11250" s="98">
        <f>SUBTOTAL(9,Q11251:Q11272)</f>
        <v>0</v>
      </c>
      <c r="R11250" s="115"/>
      <c r="S11250" s="115"/>
      <c r="T11250" s="100">
        <f>SUBTOTAL(9,T11251:T11272)</f>
        <v>7</v>
      </c>
      <c r="U11250" s="6"/>
      <c r="V11250" s="8"/>
      <c r="W11250" s="8"/>
      <c r="X11250" s="60"/>
    </row>
    <row r="11251" spans="1:27" ht="11.25" outlineLevel="4" x14ac:dyDescent="0.2">
      <c r="A11251" s="4"/>
      <c r="B11251" s="120"/>
      <c r="C11251" s="121">
        <v>1</v>
      </c>
      <c r="D11251" s="122" t="s">
        <v>534</v>
      </c>
      <c r="E11251" s="123" t="s">
        <v>4946</v>
      </c>
      <c r="F11251" s="124" t="s">
        <v>4947</v>
      </c>
      <c r="G11251" s="122" t="s">
        <v>752</v>
      </c>
      <c r="H11251" s="125">
        <v>1345</v>
      </c>
      <c r="I11251" s="126">
        <v>0</v>
      </c>
      <c r="J11251" s="127">
        <f>H11251*I11251</f>
        <v>0</v>
      </c>
      <c r="K11251" s="125">
        <v>1.9000000000000001E-4</v>
      </c>
      <c r="L11251" s="125">
        <f>H11251*K11251</f>
        <v>0.25555</v>
      </c>
      <c r="M11251" s="125"/>
      <c r="N11251" s="125">
        <f>H11251*M11251</f>
        <v>0</v>
      </c>
      <c r="O11251" s="127">
        <v>15</v>
      </c>
      <c r="P11251" s="127">
        <f>J11251*(O11251/100)</f>
        <v>0</v>
      </c>
      <c r="Q11251" s="127">
        <f>J11251+P11251</f>
        <v>0</v>
      </c>
      <c r="R11251" s="128"/>
      <c r="S11251" s="128" t="s">
        <v>538</v>
      </c>
      <c r="T11251" s="129">
        <v>1</v>
      </c>
      <c r="U11251" s="8"/>
      <c r="V11251" s="8"/>
      <c r="W11251" s="8"/>
      <c r="X11251" s="60"/>
    </row>
    <row r="11252" spans="1:27" ht="19.5" outlineLevel="5" x14ac:dyDescent="0.2">
      <c r="A11252" s="130"/>
      <c r="B11252" s="131"/>
      <c r="C11252" s="131"/>
      <c r="D11252" s="132"/>
      <c r="E11252" s="136" t="s">
        <v>0</v>
      </c>
      <c r="F11252" s="159" t="s">
        <v>4948</v>
      </c>
      <c r="G11252" s="159"/>
      <c r="H11252" s="160"/>
      <c r="I11252" s="161"/>
      <c r="J11252" s="162"/>
      <c r="K11252" s="134"/>
      <c r="L11252" s="134"/>
      <c r="M11252" s="134"/>
      <c r="N11252" s="134"/>
      <c r="O11252" s="135"/>
      <c r="P11252" s="135"/>
      <c r="Q11252" s="135"/>
      <c r="R11252" s="132"/>
      <c r="S11252" s="132"/>
      <c r="T11252" s="131"/>
      <c r="U11252" s="6"/>
      <c r="V11252" s="8"/>
      <c r="W11252" s="8"/>
      <c r="X11252" s="133" t="str">
        <f>F11252</f>
        <v>Montáž izolace tepelné potrubí a ohybů tvarovkami nebo deskami potrubními pouzdry s povrchovou úpravou hliníkovou fólií (izolační materiál ve specifikaci) přelepenými samolepící hliníkovou páskou potrubí jednovrstvá D do 50 mm</v>
      </c>
      <c r="Y11252" s="9"/>
      <c r="AA11252" s="11"/>
    </row>
    <row r="11253" spans="1:27" ht="7.5" customHeight="1" outlineLevel="5" x14ac:dyDescent="0.15">
      <c r="B11253" s="69"/>
      <c r="C11253" s="69"/>
      <c r="D11253" s="60"/>
      <c r="E11253" s="60"/>
      <c r="F11253" s="61"/>
      <c r="G11253" s="60"/>
      <c r="H11253" s="65"/>
      <c r="I11253" s="105"/>
      <c r="J11253" s="63"/>
      <c r="K11253" s="65"/>
      <c r="L11253" s="65"/>
      <c r="M11253" s="65"/>
      <c r="N11253" s="65"/>
      <c r="O11253" s="63"/>
      <c r="P11253" s="63"/>
      <c r="Q11253" s="63"/>
      <c r="R11253" s="60"/>
      <c r="S11253" s="60"/>
      <c r="T11253" s="69"/>
      <c r="U11253" s="8"/>
      <c r="X11253" s="60"/>
    </row>
    <row r="11254" spans="1:27" ht="11.25" outlineLevel="4" x14ac:dyDescent="0.2">
      <c r="A11254" s="4"/>
      <c r="B11254" s="120"/>
      <c r="C11254" s="121">
        <v>2</v>
      </c>
      <c r="D11254" s="122" t="s">
        <v>760</v>
      </c>
      <c r="E11254" s="123" t="s">
        <v>4949</v>
      </c>
      <c r="F11254" s="124" t="s">
        <v>4950</v>
      </c>
      <c r="G11254" s="122" t="s">
        <v>752</v>
      </c>
      <c r="H11254" s="125">
        <v>105</v>
      </c>
      <c r="I11254" s="126">
        <v>0</v>
      </c>
      <c r="J11254" s="127">
        <f>H11254*I11254</f>
        <v>0</v>
      </c>
      <c r="K11254" s="125">
        <v>7.2000000000000005E-4</v>
      </c>
      <c r="L11254" s="125">
        <f>H11254*K11254</f>
        <v>7.5600000000000001E-2</v>
      </c>
      <c r="M11254" s="125"/>
      <c r="N11254" s="125">
        <f>H11254*M11254</f>
        <v>0</v>
      </c>
      <c r="O11254" s="127">
        <v>15</v>
      </c>
      <c r="P11254" s="127">
        <f>J11254*(O11254/100)</f>
        <v>0</v>
      </c>
      <c r="Q11254" s="127">
        <f>J11254+P11254</f>
        <v>0</v>
      </c>
      <c r="R11254" s="128"/>
      <c r="S11254" s="128" t="s">
        <v>538</v>
      </c>
      <c r="T11254" s="129">
        <v>1</v>
      </c>
      <c r="U11254" s="8"/>
      <c r="V11254" s="8"/>
      <c r="W11254" s="8"/>
      <c r="X11254" s="60"/>
    </row>
    <row r="11255" spans="1:27" ht="9.75" outlineLevel="5" x14ac:dyDescent="0.2">
      <c r="A11255" s="130"/>
      <c r="B11255" s="131"/>
      <c r="C11255" s="131"/>
      <c r="D11255" s="132"/>
      <c r="E11255" s="136" t="s">
        <v>0</v>
      </c>
      <c r="F11255" s="159" t="s">
        <v>763</v>
      </c>
      <c r="G11255" s="159"/>
      <c r="H11255" s="160"/>
      <c r="I11255" s="161"/>
      <c r="J11255" s="162"/>
      <c r="K11255" s="134"/>
      <c r="L11255" s="134"/>
      <c r="M11255" s="134"/>
      <c r="N11255" s="134"/>
      <c r="O11255" s="135"/>
      <c r="P11255" s="135"/>
      <c r="Q11255" s="135"/>
      <c r="R11255" s="132"/>
      <c r="S11255" s="132"/>
      <c r="T11255" s="131"/>
      <c r="U11255" s="6"/>
      <c r="V11255" s="8"/>
      <c r="W11255" s="8"/>
      <c r="X11255" s="133" t="str">
        <f>F11255</f>
        <v>---</v>
      </c>
      <c r="Y11255" s="9"/>
      <c r="AA11255" s="11"/>
    </row>
    <row r="11256" spans="1:27" ht="7.5" customHeight="1" outlineLevel="5" x14ac:dyDescent="0.15">
      <c r="B11256" s="69"/>
      <c r="C11256" s="69"/>
      <c r="D11256" s="60"/>
      <c r="E11256" s="60"/>
      <c r="F11256" s="61"/>
      <c r="G11256" s="60"/>
      <c r="H11256" s="65"/>
      <c r="I11256" s="105"/>
      <c r="J11256" s="63"/>
      <c r="K11256" s="65"/>
      <c r="L11256" s="65"/>
      <c r="M11256" s="65"/>
      <c r="N11256" s="65"/>
      <c r="O11256" s="63"/>
      <c r="P11256" s="63"/>
      <c r="Q11256" s="63"/>
      <c r="R11256" s="60"/>
      <c r="S11256" s="60"/>
      <c r="T11256" s="69"/>
      <c r="U11256" s="8"/>
      <c r="X11256" s="60"/>
    </row>
    <row r="11257" spans="1:27" ht="11.25" outlineLevel="4" x14ac:dyDescent="0.2">
      <c r="A11257" s="4"/>
      <c r="B11257" s="120"/>
      <c r="C11257" s="121">
        <v>3</v>
      </c>
      <c r="D11257" s="122" t="s">
        <v>760</v>
      </c>
      <c r="E11257" s="123" t="s">
        <v>4951</v>
      </c>
      <c r="F11257" s="124" t="s">
        <v>4952</v>
      </c>
      <c r="G11257" s="122" t="s">
        <v>752</v>
      </c>
      <c r="H11257" s="125">
        <v>320</v>
      </c>
      <c r="I11257" s="126">
        <v>0</v>
      </c>
      <c r="J11257" s="127">
        <f>H11257*I11257</f>
        <v>0</v>
      </c>
      <c r="K11257" s="125">
        <v>3.2000000000000003E-4</v>
      </c>
      <c r="L11257" s="125">
        <f>H11257*K11257</f>
        <v>0.1024</v>
      </c>
      <c r="M11257" s="125"/>
      <c r="N11257" s="125">
        <f>H11257*M11257</f>
        <v>0</v>
      </c>
      <c r="O11257" s="127">
        <v>15</v>
      </c>
      <c r="P11257" s="127">
        <f>J11257*(O11257/100)</f>
        <v>0</v>
      </c>
      <c r="Q11257" s="127">
        <f>J11257+P11257</f>
        <v>0</v>
      </c>
      <c r="R11257" s="128"/>
      <c r="S11257" s="128" t="s">
        <v>538</v>
      </c>
      <c r="T11257" s="129">
        <v>1</v>
      </c>
      <c r="U11257" s="8"/>
      <c r="V11257" s="8"/>
      <c r="W11257" s="8"/>
      <c r="X11257" s="60"/>
    </row>
    <row r="11258" spans="1:27" ht="9.75" outlineLevel="5" x14ac:dyDescent="0.2">
      <c r="A11258" s="130"/>
      <c r="B11258" s="131"/>
      <c r="C11258" s="131"/>
      <c r="D11258" s="132"/>
      <c r="E11258" s="136" t="s">
        <v>0</v>
      </c>
      <c r="F11258" s="159" t="s">
        <v>763</v>
      </c>
      <c r="G11258" s="159"/>
      <c r="H11258" s="160"/>
      <c r="I11258" s="161"/>
      <c r="J11258" s="162"/>
      <c r="K11258" s="134"/>
      <c r="L11258" s="134"/>
      <c r="M11258" s="134"/>
      <c r="N11258" s="134"/>
      <c r="O11258" s="135"/>
      <c r="P11258" s="135"/>
      <c r="Q11258" s="135"/>
      <c r="R11258" s="132"/>
      <c r="S11258" s="132"/>
      <c r="T11258" s="131"/>
      <c r="U11258" s="6"/>
      <c r="V11258" s="8"/>
      <c r="W11258" s="8"/>
      <c r="X11258" s="133" t="str">
        <f>F11258</f>
        <v>---</v>
      </c>
      <c r="Y11258" s="9"/>
      <c r="AA11258" s="11"/>
    </row>
    <row r="11259" spans="1:27" ht="7.5" customHeight="1" outlineLevel="5" x14ac:dyDescent="0.15">
      <c r="B11259" s="69"/>
      <c r="C11259" s="69"/>
      <c r="D11259" s="60"/>
      <c r="E11259" s="60"/>
      <c r="F11259" s="61"/>
      <c r="G11259" s="60"/>
      <c r="H11259" s="65"/>
      <c r="I11259" s="105"/>
      <c r="J11259" s="63"/>
      <c r="K11259" s="65"/>
      <c r="L11259" s="65"/>
      <c r="M11259" s="65"/>
      <c r="N11259" s="65"/>
      <c r="O11259" s="63"/>
      <c r="P11259" s="63"/>
      <c r="Q11259" s="63"/>
      <c r="R11259" s="60"/>
      <c r="S11259" s="60"/>
      <c r="T11259" s="69"/>
      <c r="U11259" s="8"/>
      <c r="X11259" s="60"/>
    </row>
    <row r="11260" spans="1:27" ht="11.25" outlineLevel="4" x14ac:dyDescent="0.2">
      <c r="A11260" s="4"/>
      <c r="B11260" s="120"/>
      <c r="C11260" s="121">
        <v>4</v>
      </c>
      <c r="D11260" s="122" t="s">
        <v>760</v>
      </c>
      <c r="E11260" s="123" t="s">
        <v>4953</v>
      </c>
      <c r="F11260" s="124" t="s">
        <v>4954</v>
      </c>
      <c r="G11260" s="122" t="s">
        <v>752</v>
      </c>
      <c r="H11260" s="125">
        <v>920</v>
      </c>
      <c r="I11260" s="126">
        <v>0</v>
      </c>
      <c r="J11260" s="127">
        <f>H11260*I11260</f>
        <v>0</v>
      </c>
      <c r="K11260" s="125">
        <v>2.9E-4</v>
      </c>
      <c r="L11260" s="125">
        <f>H11260*K11260</f>
        <v>0.26679999999999998</v>
      </c>
      <c r="M11260" s="125"/>
      <c r="N11260" s="125">
        <f>H11260*M11260</f>
        <v>0</v>
      </c>
      <c r="O11260" s="127">
        <v>15</v>
      </c>
      <c r="P11260" s="127">
        <f>J11260*(O11260/100)</f>
        <v>0</v>
      </c>
      <c r="Q11260" s="127">
        <f>J11260+P11260</f>
        <v>0</v>
      </c>
      <c r="R11260" s="128"/>
      <c r="S11260" s="128" t="s">
        <v>538</v>
      </c>
      <c r="T11260" s="129">
        <v>1</v>
      </c>
      <c r="U11260" s="8"/>
      <c r="V11260" s="8"/>
      <c r="W11260" s="8"/>
      <c r="X11260" s="60"/>
    </row>
    <row r="11261" spans="1:27" ht="9.75" outlineLevel="5" x14ac:dyDescent="0.2">
      <c r="A11261" s="130"/>
      <c r="B11261" s="131"/>
      <c r="C11261" s="131"/>
      <c r="D11261" s="132"/>
      <c r="E11261" s="136" t="s">
        <v>0</v>
      </c>
      <c r="F11261" s="159" t="s">
        <v>763</v>
      </c>
      <c r="G11261" s="159"/>
      <c r="H11261" s="160"/>
      <c r="I11261" s="161"/>
      <c r="J11261" s="162"/>
      <c r="K11261" s="134"/>
      <c r="L11261" s="134"/>
      <c r="M11261" s="134"/>
      <c r="N11261" s="134"/>
      <c r="O11261" s="135"/>
      <c r="P11261" s="135"/>
      <c r="Q11261" s="135"/>
      <c r="R11261" s="132"/>
      <c r="S11261" s="132"/>
      <c r="T11261" s="131"/>
      <c r="U11261" s="6"/>
      <c r="V11261" s="8"/>
      <c r="W11261" s="8"/>
      <c r="X11261" s="133" t="str">
        <f>F11261</f>
        <v>---</v>
      </c>
      <c r="Y11261" s="9"/>
      <c r="AA11261" s="11"/>
    </row>
    <row r="11262" spans="1:27" ht="7.5" customHeight="1" outlineLevel="5" x14ac:dyDescent="0.15">
      <c r="B11262" s="69"/>
      <c r="C11262" s="69"/>
      <c r="D11262" s="60"/>
      <c r="E11262" s="60"/>
      <c r="F11262" s="61"/>
      <c r="G11262" s="60"/>
      <c r="H11262" s="65"/>
      <c r="I11262" s="105"/>
      <c r="J11262" s="63"/>
      <c r="K11262" s="65"/>
      <c r="L11262" s="65"/>
      <c r="M11262" s="65"/>
      <c r="N11262" s="65"/>
      <c r="O11262" s="63"/>
      <c r="P11262" s="63"/>
      <c r="Q11262" s="63"/>
      <c r="R11262" s="60"/>
      <c r="S11262" s="60"/>
      <c r="T11262" s="69"/>
      <c r="U11262" s="8"/>
      <c r="X11262" s="60"/>
    </row>
    <row r="11263" spans="1:27" ht="11.25" outlineLevel="4" x14ac:dyDescent="0.2">
      <c r="A11263" s="4"/>
      <c r="B11263" s="120"/>
      <c r="C11263" s="121">
        <v>5</v>
      </c>
      <c r="D11263" s="122" t="s">
        <v>4557</v>
      </c>
      <c r="E11263" s="123" t="s">
        <v>4955</v>
      </c>
      <c r="F11263" s="124" t="s">
        <v>4956</v>
      </c>
      <c r="G11263" s="122" t="s">
        <v>724</v>
      </c>
      <c r="H11263" s="125">
        <v>68</v>
      </c>
      <c r="I11263" s="126">
        <v>0</v>
      </c>
      <c r="J11263" s="127">
        <f>H11263*I11263</f>
        <v>0</v>
      </c>
      <c r="K11263" s="125"/>
      <c r="L11263" s="125">
        <f>H11263*K11263</f>
        <v>0</v>
      </c>
      <c r="M11263" s="125"/>
      <c r="N11263" s="125">
        <f>H11263*M11263</f>
        <v>0</v>
      </c>
      <c r="O11263" s="127">
        <v>15</v>
      </c>
      <c r="P11263" s="127">
        <f>J11263*(O11263/100)</f>
        <v>0</v>
      </c>
      <c r="Q11263" s="127">
        <f>J11263+P11263</f>
        <v>0</v>
      </c>
      <c r="R11263" s="128"/>
      <c r="S11263" s="128" t="s">
        <v>776</v>
      </c>
      <c r="T11263" s="129">
        <v>1</v>
      </c>
      <c r="U11263" s="8"/>
      <c r="V11263" s="8"/>
      <c r="W11263" s="8"/>
      <c r="X11263" s="60"/>
    </row>
    <row r="11264" spans="1:27" ht="9.75" outlineLevel="5" x14ac:dyDescent="0.2">
      <c r="A11264" s="130"/>
      <c r="B11264" s="131"/>
      <c r="C11264" s="131"/>
      <c r="D11264" s="132"/>
      <c r="E11264" s="136" t="s">
        <v>0</v>
      </c>
      <c r="F11264" s="159" t="s">
        <v>763</v>
      </c>
      <c r="G11264" s="159"/>
      <c r="H11264" s="160"/>
      <c r="I11264" s="161"/>
      <c r="J11264" s="162"/>
      <c r="K11264" s="134"/>
      <c r="L11264" s="134"/>
      <c r="M11264" s="134"/>
      <c r="N11264" s="134"/>
      <c r="O11264" s="135"/>
      <c r="P11264" s="135"/>
      <c r="Q11264" s="135"/>
      <c r="R11264" s="132"/>
      <c r="S11264" s="132"/>
      <c r="T11264" s="131"/>
      <c r="U11264" s="6"/>
      <c r="V11264" s="8"/>
      <c r="W11264" s="8"/>
      <c r="X11264" s="133" t="str">
        <f>F11264</f>
        <v>---</v>
      </c>
      <c r="Y11264" s="9"/>
      <c r="AA11264" s="11"/>
    </row>
    <row r="11265" spans="1:27" ht="7.5" customHeight="1" outlineLevel="5" x14ac:dyDescent="0.15">
      <c r="B11265" s="69"/>
      <c r="C11265" s="69"/>
      <c r="D11265" s="60"/>
      <c r="E11265" s="60"/>
      <c r="F11265" s="61"/>
      <c r="G11265" s="60"/>
      <c r="H11265" s="65"/>
      <c r="I11265" s="105"/>
      <c r="J11265" s="63"/>
      <c r="K11265" s="65"/>
      <c r="L11265" s="65"/>
      <c r="M11265" s="65"/>
      <c r="N11265" s="65"/>
      <c r="O11265" s="63"/>
      <c r="P11265" s="63"/>
      <c r="Q11265" s="63"/>
      <c r="R11265" s="60"/>
      <c r="S11265" s="60"/>
      <c r="T11265" s="69"/>
      <c r="U11265" s="8"/>
      <c r="X11265" s="60"/>
    </row>
    <row r="11266" spans="1:27" ht="22.5" outlineLevel="4" x14ac:dyDescent="0.2">
      <c r="A11266" s="4"/>
      <c r="B11266" s="120"/>
      <c r="C11266" s="121">
        <v>6</v>
      </c>
      <c r="D11266" s="122" t="s">
        <v>534</v>
      </c>
      <c r="E11266" s="123" t="s">
        <v>4957</v>
      </c>
      <c r="F11266" s="124" t="s">
        <v>4958</v>
      </c>
      <c r="G11266" s="122" t="s">
        <v>752</v>
      </c>
      <c r="H11266" s="125">
        <v>6</v>
      </c>
      <c r="I11266" s="126">
        <v>0</v>
      </c>
      <c r="J11266" s="127">
        <f>H11266*I11266</f>
        <v>0</v>
      </c>
      <c r="K11266" s="125">
        <v>2.7E-4</v>
      </c>
      <c r="L11266" s="125">
        <f>H11266*K11266</f>
        <v>1.6199999999999999E-3</v>
      </c>
      <c r="M11266" s="125"/>
      <c r="N11266" s="125">
        <f>H11266*M11266</f>
        <v>0</v>
      </c>
      <c r="O11266" s="127">
        <v>15</v>
      </c>
      <c r="P11266" s="127">
        <f>J11266*(O11266/100)</f>
        <v>0</v>
      </c>
      <c r="Q11266" s="127">
        <f>J11266+P11266</f>
        <v>0</v>
      </c>
      <c r="R11266" s="128"/>
      <c r="S11266" s="128" t="s">
        <v>538</v>
      </c>
      <c r="T11266" s="129">
        <v>1</v>
      </c>
      <c r="U11266" s="8"/>
      <c r="V11266" s="8"/>
      <c r="W11266" s="8"/>
      <c r="X11266" s="60"/>
    </row>
    <row r="11267" spans="1:27" ht="19.5" outlineLevel="5" x14ac:dyDescent="0.2">
      <c r="A11267" s="130"/>
      <c r="B11267" s="131"/>
      <c r="C11267" s="131"/>
      <c r="D11267" s="132"/>
      <c r="E11267" s="136" t="s">
        <v>0</v>
      </c>
      <c r="F11267" s="159" t="s">
        <v>4959</v>
      </c>
      <c r="G11267" s="159"/>
      <c r="H11267" s="160"/>
      <c r="I11267" s="161"/>
      <c r="J11267" s="162"/>
      <c r="K11267" s="134"/>
      <c r="L11267" s="134"/>
      <c r="M11267" s="134"/>
      <c r="N11267" s="134"/>
      <c r="O11267" s="135"/>
      <c r="P11267" s="135"/>
      <c r="Q11267" s="135"/>
      <c r="R11267" s="132"/>
      <c r="S11267" s="132"/>
      <c r="T11267" s="131"/>
      <c r="U11267" s="6"/>
      <c r="V11267" s="8"/>
      <c r="W11267" s="8"/>
      <c r="X11267" s="133" t="str">
        <f>F11267</f>
        <v>Montáž izolace tepelné potrubí a ohybů tvarovkami nebo deskami potrubními pouzdry s povrchovou úpravou hliníkovou fólií (izolační materiál ve specifikaci) přelepenými samolepící hliníkovou páskou potrubí jednovrstvá D přes 50 do 100 mm</v>
      </c>
      <c r="Y11267" s="9"/>
      <c r="AA11267" s="11"/>
    </row>
    <row r="11268" spans="1:27" ht="7.5" customHeight="1" outlineLevel="5" x14ac:dyDescent="0.15">
      <c r="B11268" s="69"/>
      <c r="C11268" s="69"/>
      <c r="D11268" s="60"/>
      <c r="E11268" s="60"/>
      <c r="F11268" s="61"/>
      <c r="G11268" s="60"/>
      <c r="H11268" s="65"/>
      <c r="I11268" s="105"/>
      <c r="J11268" s="63"/>
      <c r="K11268" s="65"/>
      <c r="L11268" s="65"/>
      <c r="M11268" s="65"/>
      <c r="N11268" s="65"/>
      <c r="O11268" s="63"/>
      <c r="P11268" s="63"/>
      <c r="Q11268" s="63"/>
      <c r="R11268" s="60"/>
      <c r="S11268" s="60"/>
      <c r="T11268" s="69"/>
      <c r="U11268" s="8"/>
      <c r="X11268" s="60"/>
    </row>
    <row r="11269" spans="1:27" ht="11.25" outlineLevel="4" x14ac:dyDescent="0.2">
      <c r="A11269" s="4"/>
      <c r="B11269" s="120"/>
      <c r="C11269" s="121">
        <v>7</v>
      </c>
      <c r="D11269" s="122" t="s">
        <v>760</v>
      </c>
      <c r="E11269" s="123" t="s">
        <v>4960</v>
      </c>
      <c r="F11269" s="124" t="s">
        <v>4961</v>
      </c>
      <c r="G11269" s="122" t="s">
        <v>752</v>
      </c>
      <c r="H11269" s="125">
        <v>6</v>
      </c>
      <c r="I11269" s="126">
        <v>0</v>
      </c>
      <c r="J11269" s="127">
        <f>H11269*I11269</f>
        <v>0</v>
      </c>
      <c r="K11269" s="125">
        <v>1.1800000000000001E-3</v>
      </c>
      <c r="L11269" s="125">
        <f>H11269*K11269</f>
        <v>7.0800000000000004E-3</v>
      </c>
      <c r="M11269" s="125"/>
      <c r="N11269" s="125">
        <f>H11269*M11269</f>
        <v>0</v>
      </c>
      <c r="O11269" s="127">
        <v>15</v>
      </c>
      <c r="P11269" s="127">
        <f>J11269*(O11269/100)</f>
        <v>0</v>
      </c>
      <c r="Q11269" s="127">
        <f>J11269+P11269</f>
        <v>0</v>
      </c>
      <c r="R11269" s="128"/>
      <c r="S11269" s="128" t="s">
        <v>538</v>
      </c>
      <c r="T11269" s="129">
        <v>1</v>
      </c>
      <c r="U11269" s="8"/>
      <c r="V11269" s="8"/>
      <c r="W11269" s="8"/>
      <c r="X11269" s="60"/>
    </row>
    <row r="11270" spans="1:27" ht="9.75" outlineLevel="5" x14ac:dyDescent="0.2">
      <c r="A11270" s="130"/>
      <c r="B11270" s="131"/>
      <c r="C11270" s="131"/>
      <c r="D11270" s="132"/>
      <c r="E11270" s="136" t="s">
        <v>0</v>
      </c>
      <c r="F11270" s="159" t="s">
        <v>763</v>
      </c>
      <c r="G11270" s="159"/>
      <c r="H11270" s="160"/>
      <c r="I11270" s="161"/>
      <c r="J11270" s="162"/>
      <c r="K11270" s="134"/>
      <c r="L11270" s="134"/>
      <c r="M11270" s="134"/>
      <c r="N11270" s="134"/>
      <c r="O11270" s="135"/>
      <c r="P11270" s="135"/>
      <c r="Q11270" s="135"/>
      <c r="R11270" s="132"/>
      <c r="S11270" s="132"/>
      <c r="T11270" s="131"/>
      <c r="U11270" s="6"/>
      <c r="V11270" s="8"/>
      <c r="W11270" s="8"/>
      <c r="X11270" s="133" t="str">
        <f>F11270</f>
        <v>---</v>
      </c>
      <c r="Y11270" s="9"/>
      <c r="AA11270" s="11"/>
    </row>
    <row r="11271" spans="1:27" ht="7.5" customHeight="1" outlineLevel="5" x14ac:dyDescent="0.15">
      <c r="B11271" s="69"/>
      <c r="C11271" s="69"/>
      <c r="D11271" s="60"/>
      <c r="E11271" s="60"/>
      <c r="F11271" s="61"/>
      <c r="G11271" s="60"/>
      <c r="H11271" s="65"/>
      <c r="I11271" s="105"/>
      <c r="J11271" s="63"/>
      <c r="K11271" s="65"/>
      <c r="L11271" s="65"/>
      <c r="M11271" s="65"/>
      <c r="N11271" s="65"/>
      <c r="O11271" s="63"/>
      <c r="P11271" s="63"/>
      <c r="Q11271" s="63"/>
      <c r="R11271" s="60"/>
      <c r="S11271" s="60"/>
      <c r="T11271" s="69"/>
      <c r="U11271" s="8"/>
      <c r="X11271" s="60"/>
    </row>
    <row r="11272" spans="1:27" outlineLevel="4" x14ac:dyDescent="0.15">
      <c r="B11272" s="6"/>
      <c r="C11272" s="6"/>
      <c r="D11272" s="6"/>
      <c r="E11272" s="6"/>
      <c r="F11272" s="6"/>
      <c r="G11272" s="6"/>
      <c r="H11272" s="6"/>
      <c r="I11272" s="8"/>
      <c r="J11272" s="8"/>
      <c r="K11272" s="6"/>
      <c r="L11272" s="6"/>
      <c r="M11272" s="6"/>
      <c r="N11272" s="6"/>
      <c r="O11272" s="6"/>
      <c r="P11272" s="8"/>
      <c r="Q11272" s="8"/>
      <c r="R11272" s="8"/>
      <c r="S11272" s="6"/>
      <c r="T11272" s="6"/>
      <c r="X11272" s="6"/>
    </row>
    <row r="11273" spans="1:27" ht="11.25" outlineLevel="3" x14ac:dyDescent="0.2">
      <c r="A11273" s="96" t="s">
        <v>458</v>
      </c>
      <c r="B11273" s="100">
        <v>4</v>
      </c>
      <c r="C11273" s="114"/>
      <c r="D11273" s="115" t="s">
        <v>533</v>
      </c>
      <c r="E11273" s="115"/>
      <c r="F11273" s="116" t="s">
        <v>459</v>
      </c>
      <c r="G11273" s="115"/>
      <c r="H11273" s="117"/>
      <c r="I11273" s="118"/>
      <c r="J11273" s="98">
        <f>SUBTOTAL(9,J11274:J11283)</f>
        <v>0</v>
      </c>
      <c r="K11273" s="117"/>
      <c r="L11273" s="99">
        <f>SUBTOTAL(9,L11274:L11283)</f>
        <v>1.7419999999999998E-2</v>
      </c>
      <c r="M11273" s="117"/>
      <c r="N11273" s="99">
        <f>SUBTOTAL(9,N11274:N11283)</f>
        <v>0</v>
      </c>
      <c r="O11273" s="119"/>
      <c r="P11273" s="98">
        <f>SUBTOTAL(9,P11274:P11283)</f>
        <v>0</v>
      </c>
      <c r="Q11273" s="98">
        <f>SUBTOTAL(9,Q11274:Q11283)</f>
        <v>0</v>
      </c>
      <c r="R11273" s="115"/>
      <c r="S11273" s="115"/>
      <c r="T11273" s="100">
        <f>SUBTOTAL(9,T11274:T11283)</f>
        <v>3</v>
      </c>
      <c r="U11273" s="6"/>
      <c r="V11273" s="8"/>
      <c r="W11273" s="8"/>
      <c r="X11273" s="60"/>
    </row>
    <row r="11274" spans="1:27" ht="11.25" outlineLevel="4" x14ac:dyDescent="0.2">
      <c r="A11274" s="4"/>
      <c r="B11274" s="120"/>
      <c r="C11274" s="121">
        <v>1</v>
      </c>
      <c r="D11274" s="122" t="s">
        <v>534</v>
      </c>
      <c r="E11274" s="123" t="s">
        <v>4962</v>
      </c>
      <c r="F11274" s="124" t="s">
        <v>4963</v>
      </c>
      <c r="G11274" s="122" t="s">
        <v>724</v>
      </c>
      <c r="H11274" s="125">
        <v>38</v>
      </c>
      <c r="I11274" s="126">
        <v>0</v>
      </c>
      <c r="J11274" s="127">
        <f>H11274*I11274</f>
        <v>0</v>
      </c>
      <c r="K11274" s="125">
        <v>1.4999999999999999E-4</v>
      </c>
      <c r="L11274" s="125">
        <f>H11274*K11274</f>
        <v>5.6999999999999993E-3</v>
      </c>
      <c r="M11274" s="125"/>
      <c r="N11274" s="125">
        <f>H11274*M11274</f>
        <v>0</v>
      </c>
      <c r="O11274" s="127">
        <v>15</v>
      </c>
      <c r="P11274" s="127">
        <f>J11274*(O11274/100)</f>
        <v>0</v>
      </c>
      <c r="Q11274" s="127">
        <f>J11274+P11274</f>
        <v>0</v>
      </c>
      <c r="R11274" s="128"/>
      <c r="S11274" s="128" t="s">
        <v>538</v>
      </c>
      <c r="T11274" s="129">
        <v>1</v>
      </c>
      <c r="U11274" s="8"/>
      <c r="V11274" s="8"/>
      <c r="W11274" s="8"/>
      <c r="X11274" s="60"/>
    </row>
    <row r="11275" spans="1:27" ht="9.75" outlineLevel="5" x14ac:dyDescent="0.2">
      <c r="A11275" s="130"/>
      <c r="B11275" s="131"/>
      <c r="C11275" s="131"/>
      <c r="D11275" s="132"/>
      <c r="E11275" s="136" t="s">
        <v>0</v>
      </c>
      <c r="F11275" s="159" t="s">
        <v>4964</v>
      </c>
      <c r="G11275" s="159"/>
      <c r="H11275" s="160"/>
      <c r="I11275" s="161"/>
      <c r="J11275" s="162"/>
      <c r="K11275" s="134"/>
      <c r="L11275" s="134"/>
      <c r="M11275" s="134"/>
      <c r="N11275" s="134"/>
      <c r="O11275" s="135"/>
      <c r="P11275" s="135"/>
      <c r="Q11275" s="135"/>
      <c r="R11275" s="132"/>
      <c r="S11275" s="132"/>
      <c r="T11275" s="131"/>
      <c r="U11275" s="6"/>
      <c r="V11275" s="8"/>
      <c r="W11275" s="8"/>
      <c r="X11275" s="133" t="str">
        <f>F11275</f>
        <v>Protipožární trubní ucpávky ocelového potrubí s hořlavou izolací prostup stěnou tloušťky 100 mm požární odolnost EI 60 DN 25</v>
      </c>
      <c r="Y11275" s="9"/>
      <c r="AA11275" s="11"/>
    </row>
    <row r="11276" spans="1:27" ht="7.5" customHeight="1" outlineLevel="5" x14ac:dyDescent="0.15">
      <c r="B11276" s="69"/>
      <c r="C11276" s="69"/>
      <c r="D11276" s="60"/>
      <c r="E11276" s="60"/>
      <c r="F11276" s="61"/>
      <c r="G11276" s="60"/>
      <c r="H11276" s="65"/>
      <c r="I11276" s="105"/>
      <c r="J11276" s="63"/>
      <c r="K11276" s="65"/>
      <c r="L11276" s="65"/>
      <c r="M11276" s="65"/>
      <c r="N11276" s="65"/>
      <c r="O11276" s="63"/>
      <c r="P11276" s="63"/>
      <c r="Q11276" s="63"/>
      <c r="R11276" s="60"/>
      <c r="S11276" s="60"/>
      <c r="T11276" s="69"/>
      <c r="U11276" s="8"/>
      <c r="X11276" s="60"/>
    </row>
    <row r="11277" spans="1:27" ht="11.25" outlineLevel="4" x14ac:dyDescent="0.2">
      <c r="A11277" s="4"/>
      <c r="B11277" s="120"/>
      <c r="C11277" s="121">
        <v>2</v>
      </c>
      <c r="D11277" s="122" t="s">
        <v>534</v>
      </c>
      <c r="E11277" s="123" t="s">
        <v>4965</v>
      </c>
      <c r="F11277" s="124" t="s">
        <v>4966</v>
      </c>
      <c r="G11277" s="122" t="s">
        <v>724</v>
      </c>
      <c r="H11277" s="125">
        <v>56</v>
      </c>
      <c r="I11277" s="126">
        <v>0</v>
      </c>
      <c r="J11277" s="127">
        <f>H11277*I11277</f>
        <v>0</v>
      </c>
      <c r="K11277" s="125">
        <v>1.6000000000000001E-4</v>
      </c>
      <c r="L11277" s="125">
        <f>H11277*K11277</f>
        <v>8.9600000000000009E-3</v>
      </c>
      <c r="M11277" s="125"/>
      <c r="N11277" s="125">
        <f>H11277*M11277</f>
        <v>0</v>
      </c>
      <c r="O11277" s="127">
        <v>15</v>
      </c>
      <c r="P11277" s="127">
        <f>J11277*(O11277/100)</f>
        <v>0</v>
      </c>
      <c r="Q11277" s="127">
        <f>J11277+P11277</f>
        <v>0</v>
      </c>
      <c r="R11277" s="128"/>
      <c r="S11277" s="128" t="s">
        <v>538</v>
      </c>
      <c r="T11277" s="129">
        <v>1</v>
      </c>
      <c r="U11277" s="8"/>
      <c r="V11277" s="8"/>
      <c r="W11277" s="8"/>
      <c r="X11277" s="60"/>
    </row>
    <row r="11278" spans="1:27" ht="9.75" outlineLevel="5" x14ac:dyDescent="0.2">
      <c r="A11278" s="130"/>
      <c r="B11278" s="131"/>
      <c r="C11278" s="131"/>
      <c r="D11278" s="132"/>
      <c r="E11278" s="136" t="s">
        <v>0</v>
      </c>
      <c r="F11278" s="159" t="s">
        <v>4967</v>
      </c>
      <c r="G11278" s="159"/>
      <c r="H11278" s="160"/>
      <c r="I11278" s="161"/>
      <c r="J11278" s="162"/>
      <c r="K11278" s="134"/>
      <c r="L11278" s="134"/>
      <c r="M11278" s="134"/>
      <c r="N11278" s="134"/>
      <c r="O11278" s="135"/>
      <c r="P11278" s="135"/>
      <c r="Q11278" s="135"/>
      <c r="R11278" s="132"/>
      <c r="S11278" s="132"/>
      <c r="T11278" s="131"/>
      <c r="U11278" s="6"/>
      <c r="V11278" s="8"/>
      <c r="W11278" s="8"/>
      <c r="X11278" s="133" t="str">
        <f>F11278</f>
        <v>Protipožární trubní ucpávky ocelového potrubí s hořlavou izolací prostup stěnou tloušťky 100 mm požární odolnost EI 60 DN 32</v>
      </c>
      <c r="Y11278" s="9"/>
      <c r="AA11278" s="11"/>
    </row>
    <row r="11279" spans="1:27" ht="7.5" customHeight="1" outlineLevel="5" x14ac:dyDescent="0.15">
      <c r="B11279" s="69"/>
      <c r="C11279" s="69"/>
      <c r="D11279" s="60"/>
      <c r="E11279" s="60"/>
      <c r="F11279" s="61"/>
      <c r="G11279" s="60"/>
      <c r="H11279" s="65"/>
      <c r="I11279" s="105"/>
      <c r="J11279" s="63"/>
      <c r="K11279" s="65"/>
      <c r="L11279" s="65"/>
      <c r="M11279" s="65"/>
      <c r="N11279" s="65"/>
      <c r="O11279" s="63"/>
      <c r="P11279" s="63"/>
      <c r="Q11279" s="63"/>
      <c r="R11279" s="60"/>
      <c r="S11279" s="60"/>
      <c r="T11279" s="69"/>
      <c r="U11279" s="8"/>
      <c r="X11279" s="60"/>
    </row>
    <row r="11280" spans="1:27" ht="11.25" outlineLevel="4" x14ac:dyDescent="0.2">
      <c r="A11280" s="4"/>
      <c r="B11280" s="120"/>
      <c r="C11280" s="121">
        <v>3</v>
      </c>
      <c r="D11280" s="122" t="s">
        <v>534</v>
      </c>
      <c r="E11280" s="123" t="s">
        <v>4968</v>
      </c>
      <c r="F11280" s="124" t="s">
        <v>4969</v>
      </c>
      <c r="G11280" s="122" t="s">
        <v>724</v>
      </c>
      <c r="H11280" s="125">
        <v>12</v>
      </c>
      <c r="I11280" s="126">
        <v>0</v>
      </c>
      <c r="J11280" s="127">
        <f>H11280*I11280</f>
        <v>0</v>
      </c>
      <c r="K11280" s="125">
        <v>2.3000000000000001E-4</v>
      </c>
      <c r="L11280" s="125">
        <f>H11280*K11280</f>
        <v>2.7600000000000003E-3</v>
      </c>
      <c r="M11280" s="125"/>
      <c r="N11280" s="125">
        <f>H11280*M11280</f>
        <v>0</v>
      </c>
      <c r="O11280" s="127">
        <v>15</v>
      </c>
      <c r="P11280" s="127">
        <f>J11280*(O11280/100)</f>
        <v>0</v>
      </c>
      <c r="Q11280" s="127">
        <f>J11280+P11280</f>
        <v>0</v>
      </c>
      <c r="R11280" s="128"/>
      <c r="S11280" s="128" t="s">
        <v>538</v>
      </c>
      <c r="T11280" s="129">
        <v>1</v>
      </c>
      <c r="U11280" s="8"/>
      <c r="V11280" s="8"/>
      <c r="W11280" s="8"/>
      <c r="X11280" s="60"/>
    </row>
    <row r="11281" spans="1:27" ht="9.75" outlineLevel="5" x14ac:dyDescent="0.2">
      <c r="A11281" s="130"/>
      <c r="B11281" s="131"/>
      <c r="C11281" s="131"/>
      <c r="D11281" s="132"/>
      <c r="E11281" s="136" t="s">
        <v>0</v>
      </c>
      <c r="F11281" s="159" t="s">
        <v>4970</v>
      </c>
      <c r="G11281" s="159"/>
      <c r="H11281" s="160"/>
      <c r="I11281" s="161"/>
      <c r="J11281" s="162"/>
      <c r="K11281" s="134"/>
      <c r="L11281" s="134"/>
      <c r="M11281" s="134"/>
      <c r="N11281" s="134"/>
      <c r="O11281" s="135"/>
      <c r="P11281" s="135"/>
      <c r="Q11281" s="135"/>
      <c r="R11281" s="132"/>
      <c r="S11281" s="132"/>
      <c r="T11281" s="131"/>
      <c r="U11281" s="6"/>
      <c r="V11281" s="8"/>
      <c r="W11281" s="8"/>
      <c r="X11281" s="133" t="str">
        <f>F11281</f>
        <v>Protipožární trubní ucpávky ocelového potrubí s hořlavou izolací prostup stěnou tloušťky 100 mm požární odolnost EI 60 DN 50</v>
      </c>
      <c r="Y11281" s="9"/>
      <c r="AA11281" s="11"/>
    </row>
    <row r="11282" spans="1:27" ht="7.5" customHeight="1" outlineLevel="5" x14ac:dyDescent="0.15">
      <c r="B11282" s="69"/>
      <c r="C11282" s="69"/>
      <c r="D11282" s="60"/>
      <c r="E11282" s="60"/>
      <c r="F11282" s="61"/>
      <c r="G11282" s="60"/>
      <c r="H11282" s="65"/>
      <c r="I11282" s="105"/>
      <c r="J11282" s="63"/>
      <c r="K11282" s="65"/>
      <c r="L11282" s="65"/>
      <c r="M11282" s="65"/>
      <c r="N11282" s="65"/>
      <c r="O11282" s="63"/>
      <c r="P11282" s="63"/>
      <c r="Q11282" s="63"/>
      <c r="R11282" s="60"/>
      <c r="S11282" s="60"/>
      <c r="T11282" s="69"/>
      <c r="U11282" s="8"/>
      <c r="X11282" s="60"/>
    </row>
    <row r="11283" spans="1:27" outlineLevel="4" x14ac:dyDescent="0.15">
      <c r="B11283" s="6"/>
      <c r="C11283" s="6"/>
      <c r="D11283" s="6"/>
      <c r="E11283" s="6"/>
      <c r="F11283" s="6"/>
      <c r="G11283" s="6"/>
      <c r="H11283" s="6"/>
      <c r="I11283" s="8"/>
      <c r="J11283" s="8"/>
      <c r="K11283" s="6"/>
      <c r="L11283" s="6"/>
      <c r="M11283" s="6"/>
      <c r="N11283" s="6"/>
      <c r="O11283" s="6"/>
      <c r="P11283" s="8"/>
      <c r="Q11283" s="8"/>
      <c r="R11283" s="8"/>
      <c r="S11283" s="6"/>
      <c r="T11283" s="6"/>
      <c r="X11283" s="6"/>
    </row>
    <row r="11284" spans="1:27" ht="11.25" outlineLevel="3" x14ac:dyDescent="0.2">
      <c r="A11284" s="96" t="s">
        <v>460</v>
      </c>
      <c r="B11284" s="100">
        <v>4</v>
      </c>
      <c r="C11284" s="114"/>
      <c r="D11284" s="115" t="s">
        <v>533</v>
      </c>
      <c r="E11284" s="115"/>
      <c r="F11284" s="116" t="s">
        <v>446</v>
      </c>
      <c r="G11284" s="115"/>
      <c r="H11284" s="117"/>
      <c r="I11284" s="118"/>
      <c r="J11284" s="98">
        <f>SUBTOTAL(9,J11285:J11321)</f>
        <v>0</v>
      </c>
      <c r="K11284" s="117"/>
      <c r="L11284" s="99">
        <f>SUBTOTAL(9,L11285:L11321)</f>
        <v>0.16134399999999999</v>
      </c>
      <c r="M11284" s="117"/>
      <c r="N11284" s="99">
        <f>SUBTOTAL(9,N11285:N11321)</f>
        <v>0</v>
      </c>
      <c r="O11284" s="119"/>
      <c r="P11284" s="98">
        <f>SUBTOTAL(9,P11285:P11321)</f>
        <v>0</v>
      </c>
      <c r="Q11284" s="98">
        <f>SUBTOTAL(9,Q11285:Q11321)</f>
        <v>0</v>
      </c>
      <c r="R11284" s="115"/>
      <c r="S11284" s="115"/>
      <c r="T11284" s="100">
        <f>SUBTOTAL(9,T11285:T11321)</f>
        <v>12</v>
      </c>
      <c r="U11284" s="6"/>
      <c r="V11284" s="8"/>
      <c r="W11284" s="8"/>
      <c r="X11284" s="60"/>
    </row>
    <row r="11285" spans="1:27" ht="22.5" outlineLevel="4" x14ac:dyDescent="0.2">
      <c r="A11285" s="4"/>
      <c r="B11285" s="120"/>
      <c r="C11285" s="121">
        <v>1</v>
      </c>
      <c r="D11285" s="122" t="s">
        <v>4557</v>
      </c>
      <c r="E11285" s="123" t="s">
        <v>4971</v>
      </c>
      <c r="F11285" s="124" t="s">
        <v>4972</v>
      </c>
      <c r="G11285" s="122" t="s">
        <v>3132</v>
      </c>
      <c r="H11285" s="125">
        <v>40</v>
      </c>
      <c r="I11285" s="126">
        <v>0</v>
      </c>
      <c r="J11285" s="127">
        <f>H11285*I11285</f>
        <v>0</v>
      </c>
      <c r="K11285" s="125"/>
      <c r="L11285" s="125">
        <f>H11285*K11285</f>
        <v>0</v>
      </c>
      <c r="M11285" s="125"/>
      <c r="N11285" s="125">
        <f>H11285*M11285</f>
        <v>0</v>
      </c>
      <c r="O11285" s="127">
        <v>15</v>
      </c>
      <c r="P11285" s="127">
        <f>J11285*(O11285/100)</f>
        <v>0</v>
      </c>
      <c r="Q11285" s="127">
        <f>J11285+P11285</f>
        <v>0</v>
      </c>
      <c r="R11285" s="128"/>
      <c r="S11285" s="128" t="s">
        <v>776</v>
      </c>
      <c r="T11285" s="129">
        <v>1</v>
      </c>
      <c r="U11285" s="8"/>
      <c r="V11285" s="8"/>
      <c r="W11285" s="8"/>
      <c r="X11285" s="60"/>
    </row>
    <row r="11286" spans="1:27" ht="9.75" outlineLevel="5" x14ac:dyDescent="0.2">
      <c r="A11286" s="130"/>
      <c r="B11286" s="131"/>
      <c r="C11286" s="131"/>
      <c r="D11286" s="132"/>
      <c r="E11286" s="136" t="s">
        <v>0</v>
      </c>
      <c r="F11286" s="159" t="s">
        <v>763</v>
      </c>
      <c r="G11286" s="159"/>
      <c r="H11286" s="160"/>
      <c r="I11286" s="161"/>
      <c r="J11286" s="162"/>
      <c r="K11286" s="134"/>
      <c r="L11286" s="134"/>
      <c r="M11286" s="134"/>
      <c r="N11286" s="134"/>
      <c r="O11286" s="135"/>
      <c r="P11286" s="135"/>
      <c r="Q11286" s="135"/>
      <c r="R11286" s="132"/>
      <c r="S11286" s="132"/>
      <c r="T11286" s="131"/>
      <c r="U11286" s="6"/>
      <c r="V11286" s="8"/>
      <c r="W11286" s="8"/>
      <c r="X11286" s="133" t="str">
        <f>F11286</f>
        <v>---</v>
      </c>
      <c r="Y11286" s="9"/>
      <c r="AA11286" s="11"/>
    </row>
    <row r="11287" spans="1:27" ht="7.5" customHeight="1" outlineLevel="5" x14ac:dyDescent="0.15">
      <c r="B11287" s="69"/>
      <c r="C11287" s="69"/>
      <c r="D11287" s="60"/>
      <c r="E11287" s="60"/>
      <c r="F11287" s="61"/>
      <c r="G11287" s="60"/>
      <c r="H11287" s="65"/>
      <c r="I11287" s="105"/>
      <c r="J11287" s="63"/>
      <c r="K11287" s="65"/>
      <c r="L11287" s="65"/>
      <c r="M11287" s="65"/>
      <c r="N11287" s="65"/>
      <c r="O11287" s="63"/>
      <c r="P11287" s="63"/>
      <c r="Q11287" s="63"/>
      <c r="R11287" s="60"/>
      <c r="S11287" s="60"/>
      <c r="T11287" s="69"/>
      <c r="U11287" s="8"/>
      <c r="X11287" s="60"/>
    </row>
    <row r="11288" spans="1:27" ht="22.5" outlineLevel="4" x14ac:dyDescent="0.2">
      <c r="A11288" s="4"/>
      <c r="B11288" s="120"/>
      <c r="C11288" s="121">
        <v>2</v>
      </c>
      <c r="D11288" s="122" t="s">
        <v>4557</v>
      </c>
      <c r="E11288" s="123" t="s">
        <v>4973</v>
      </c>
      <c r="F11288" s="124" t="s">
        <v>4974</v>
      </c>
      <c r="G11288" s="122" t="s">
        <v>3132</v>
      </c>
      <c r="H11288" s="125">
        <v>40</v>
      </c>
      <c r="I11288" s="126">
        <v>0</v>
      </c>
      <c r="J11288" s="127">
        <f>H11288*I11288</f>
        <v>0</v>
      </c>
      <c r="K11288" s="125"/>
      <c r="L11288" s="125">
        <f>H11288*K11288</f>
        <v>0</v>
      </c>
      <c r="M11288" s="125"/>
      <c r="N11288" s="125">
        <f>H11288*M11288</f>
        <v>0</v>
      </c>
      <c r="O11288" s="127">
        <v>15</v>
      </c>
      <c r="P11288" s="127">
        <f>J11288*(O11288/100)</f>
        <v>0</v>
      </c>
      <c r="Q11288" s="127">
        <f>J11288+P11288</f>
        <v>0</v>
      </c>
      <c r="R11288" s="128"/>
      <c r="S11288" s="128" t="s">
        <v>776</v>
      </c>
      <c r="T11288" s="129">
        <v>1</v>
      </c>
      <c r="U11288" s="8"/>
      <c r="V11288" s="8"/>
      <c r="W11288" s="8"/>
      <c r="X11288" s="60"/>
    </row>
    <row r="11289" spans="1:27" ht="9.75" outlineLevel="5" x14ac:dyDescent="0.2">
      <c r="A11289" s="130"/>
      <c r="B11289" s="131"/>
      <c r="C11289" s="131"/>
      <c r="D11289" s="132"/>
      <c r="E11289" s="136" t="s">
        <v>0</v>
      </c>
      <c r="F11289" s="159" t="s">
        <v>763</v>
      </c>
      <c r="G11289" s="159"/>
      <c r="H11289" s="160"/>
      <c r="I11289" s="161"/>
      <c r="J11289" s="162"/>
      <c r="K11289" s="134"/>
      <c r="L11289" s="134"/>
      <c r="M11289" s="134"/>
      <c r="N11289" s="134"/>
      <c r="O11289" s="135"/>
      <c r="P11289" s="135"/>
      <c r="Q11289" s="135"/>
      <c r="R11289" s="132"/>
      <c r="S11289" s="132"/>
      <c r="T11289" s="131"/>
      <c r="U11289" s="6"/>
      <c r="V11289" s="8"/>
      <c r="W11289" s="8"/>
      <c r="X11289" s="133" t="str">
        <f>F11289</f>
        <v>---</v>
      </c>
      <c r="Y11289" s="9"/>
      <c r="AA11289" s="11"/>
    </row>
    <row r="11290" spans="1:27" ht="7.5" customHeight="1" outlineLevel="5" x14ac:dyDescent="0.15">
      <c r="B11290" s="69"/>
      <c r="C11290" s="69"/>
      <c r="D11290" s="60"/>
      <c r="E11290" s="60"/>
      <c r="F11290" s="61"/>
      <c r="G11290" s="60"/>
      <c r="H11290" s="65"/>
      <c r="I11290" s="105"/>
      <c r="J11290" s="63"/>
      <c r="K11290" s="65"/>
      <c r="L11290" s="65"/>
      <c r="M11290" s="65"/>
      <c r="N11290" s="65"/>
      <c r="O11290" s="63"/>
      <c r="P11290" s="63"/>
      <c r="Q11290" s="63"/>
      <c r="R11290" s="60"/>
      <c r="S11290" s="60"/>
      <c r="T11290" s="69"/>
      <c r="U11290" s="8"/>
      <c r="X11290" s="60"/>
    </row>
    <row r="11291" spans="1:27" ht="11.25" outlineLevel="4" x14ac:dyDescent="0.2">
      <c r="A11291" s="4"/>
      <c r="B11291" s="120"/>
      <c r="C11291" s="121">
        <v>3</v>
      </c>
      <c r="D11291" s="122" t="s">
        <v>4557</v>
      </c>
      <c r="E11291" s="123" t="s">
        <v>4975</v>
      </c>
      <c r="F11291" s="124" t="s">
        <v>4976</v>
      </c>
      <c r="G11291" s="122" t="s">
        <v>3132</v>
      </c>
      <c r="H11291" s="125">
        <v>2</v>
      </c>
      <c r="I11291" s="126">
        <v>0</v>
      </c>
      <c r="J11291" s="127">
        <f>H11291*I11291</f>
        <v>0</v>
      </c>
      <c r="K11291" s="125"/>
      <c r="L11291" s="125">
        <f>H11291*K11291</f>
        <v>0</v>
      </c>
      <c r="M11291" s="125"/>
      <c r="N11291" s="125">
        <f>H11291*M11291</f>
        <v>0</v>
      </c>
      <c r="O11291" s="127">
        <v>15</v>
      </c>
      <c r="P11291" s="127">
        <f>J11291*(O11291/100)</f>
        <v>0</v>
      </c>
      <c r="Q11291" s="127">
        <f>J11291+P11291</f>
        <v>0</v>
      </c>
      <c r="R11291" s="128"/>
      <c r="S11291" s="128" t="s">
        <v>776</v>
      </c>
      <c r="T11291" s="129">
        <v>1</v>
      </c>
      <c r="U11291" s="8"/>
      <c r="V11291" s="8"/>
      <c r="W11291" s="8"/>
      <c r="X11291" s="60"/>
    </row>
    <row r="11292" spans="1:27" ht="9.75" outlineLevel="5" x14ac:dyDescent="0.2">
      <c r="A11292" s="130"/>
      <c r="B11292" s="131"/>
      <c r="C11292" s="131"/>
      <c r="D11292" s="132"/>
      <c r="E11292" s="136" t="s">
        <v>0</v>
      </c>
      <c r="F11292" s="159" t="s">
        <v>763</v>
      </c>
      <c r="G11292" s="159"/>
      <c r="H11292" s="160"/>
      <c r="I11292" s="161"/>
      <c r="J11292" s="162"/>
      <c r="K11292" s="134"/>
      <c r="L11292" s="134"/>
      <c r="M11292" s="134"/>
      <c r="N11292" s="134"/>
      <c r="O11292" s="135"/>
      <c r="P11292" s="135"/>
      <c r="Q11292" s="135"/>
      <c r="R11292" s="132"/>
      <c r="S11292" s="132"/>
      <c r="T11292" s="131"/>
      <c r="U11292" s="6"/>
      <c r="V11292" s="8"/>
      <c r="W11292" s="8"/>
      <c r="X11292" s="133" t="str">
        <f>F11292</f>
        <v>---</v>
      </c>
      <c r="Y11292" s="9"/>
      <c r="AA11292" s="11"/>
    </row>
    <row r="11293" spans="1:27" ht="7.5" customHeight="1" outlineLevel="5" x14ac:dyDescent="0.15">
      <c r="B11293" s="69"/>
      <c r="C11293" s="69"/>
      <c r="D11293" s="60"/>
      <c r="E11293" s="60"/>
      <c r="F11293" s="61"/>
      <c r="G11293" s="60"/>
      <c r="H11293" s="65"/>
      <c r="I11293" s="105"/>
      <c r="J11293" s="63"/>
      <c r="K11293" s="65"/>
      <c r="L11293" s="65"/>
      <c r="M11293" s="65"/>
      <c r="N11293" s="65"/>
      <c r="O11293" s="63"/>
      <c r="P11293" s="63"/>
      <c r="Q11293" s="63"/>
      <c r="R11293" s="60"/>
      <c r="S11293" s="60"/>
      <c r="T11293" s="69"/>
      <c r="U11293" s="8"/>
      <c r="X11293" s="60"/>
    </row>
    <row r="11294" spans="1:27" ht="11.25" outlineLevel="4" x14ac:dyDescent="0.2">
      <c r="A11294" s="4"/>
      <c r="B11294" s="120"/>
      <c r="C11294" s="121">
        <v>4</v>
      </c>
      <c r="D11294" s="122" t="s">
        <v>4557</v>
      </c>
      <c r="E11294" s="123" t="s">
        <v>4977</v>
      </c>
      <c r="F11294" s="124" t="s">
        <v>4978</v>
      </c>
      <c r="G11294" s="122" t="s">
        <v>724</v>
      </c>
      <c r="H11294" s="125">
        <v>2</v>
      </c>
      <c r="I11294" s="126">
        <v>0</v>
      </c>
      <c r="J11294" s="127">
        <f>H11294*I11294</f>
        <v>0</v>
      </c>
      <c r="K11294" s="125"/>
      <c r="L11294" s="125">
        <f>H11294*K11294</f>
        <v>0</v>
      </c>
      <c r="M11294" s="125"/>
      <c r="N11294" s="125">
        <f>H11294*M11294</f>
        <v>0</v>
      </c>
      <c r="O11294" s="127">
        <v>15</v>
      </c>
      <c r="P11294" s="127">
        <f>J11294*(O11294/100)</f>
        <v>0</v>
      </c>
      <c r="Q11294" s="127">
        <f>J11294+P11294</f>
        <v>0</v>
      </c>
      <c r="R11294" s="128"/>
      <c r="S11294" s="128" t="s">
        <v>776</v>
      </c>
      <c r="T11294" s="129">
        <v>1</v>
      </c>
      <c r="U11294" s="8"/>
      <c r="V11294" s="8"/>
      <c r="W11294" s="8"/>
      <c r="X11294" s="60"/>
    </row>
    <row r="11295" spans="1:27" ht="9.75" outlineLevel="5" x14ac:dyDescent="0.2">
      <c r="A11295" s="130"/>
      <c r="B11295" s="131"/>
      <c r="C11295" s="131"/>
      <c r="D11295" s="132"/>
      <c r="E11295" s="136" t="s">
        <v>0</v>
      </c>
      <c r="F11295" s="159" t="s">
        <v>763</v>
      </c>
      <c r="G11295" s="159"/>
      <c r="H11295" s="160"/>
      <c r="I11295" s="161"/>
      <c r="J11295" s="162"/>
      <c r="K11295" s="134"/>
      <c r="L11295" s="134"/>
      <c r="M11295" s="134"/>
      <c r="N11295" s="134"/>
      <c r="O11295" s="135"/>
      <c r="P11295" s="135"/>
      <c r="Q11295" s="135"/>
      <c r="R11295" s="132"/>
      <c r="S11295" s="132"/>
      <c r="T11295" s="131"/>
      <c r="U11295" s="6"/>
      <c r="V11295" s="8"/>
      <c r="W11295" s="8"/>
      <c r="X11295" s="133" t="str">
        <f>F11295</f>
        <v>---</v>
      </c>
      <c r="Y11295" s="9"/>
      <c r="AA11295" s="11"/>
    </row>
    <row r="11296" spans="1:27" ht="7.5" customHeight="1" outlineLevel="5" x14ac:dyDescent="0.15">
      <c r="B11296" s="69"/>
      <c r="C11296" s="69"/>
      <c r="D11296" s="60"/>
      <c r="E11296" s="60"/>
      <c r="F11296" s="61"/>
      <c r="G11296" s="60"/>
      <c r="H11296" s="65"/>
      <c r="I11296" s="105"/>
      <c r="J11296" s="63"/>
      <c r="K11296" s="65"/>
      <c r="L11296" s="65"/>
      <c r="M11296" s="65"/>
      <c r="N11296" s="65"/>
      <c r="O11296" s="63"/>
      <c r="P11296" s="63"/>
      <c r="Q11296" s="63"/>
      <c r="R11296" s="60"/>
      <c r="S11296" s="60"/>
      <c r="T11296" s="69"/>
      <c r="U11296" s="8"/>
      <c r="X11296" s="60"/>
    </row>
    <row r="11297" spans="1:27" ht="11.25" outlineLevel="4" x14ac:dyDescent="0.2">
      <c r="A11297" s="4"/>
      <c r="B11297" s="120"/>
      <c r="C11297" s="121">
        <v>5</v>
      </c>
      <c r="D11297" s="122" t="s">
        <v>534</v>
      </c>
      <c r="E11297" s="123" t="s">
        <v>4979</v>
      </c>
      <c r="F11297" s="124" t="s">
        <v>4980</v>
      </c>
      <c r="G11297" s="122" t="s">
        <v>724</v>
      </c>
      <c r="H11297" s="125">
        <v>1.3</v>
      </c>
      <c r="I11297" s="126">
        <v>0</v>
      </c>
      <c r="J11297" s="127">
        <f>H11297*I11297</f>
        <v>0</v>
      </c>
      <c r="K11297" s="125">
        <v>5.5840000000000001E-2</v>
      </c>
      <c r="L11297" s="125">
        <f>H11297*K11297</f>
        <v>7.2592000000000004E-2</v>
      </c>
      <c r="M11297" s="125"/>
      <c r="N11297" s="125">
        <f>H11297*M11297</f>
        <v>0</v>
      </c>
      <c r="O11297" s="127">
        <v>15</v>
      </c>
      <c r="P11297" s="127">
        <f>J11297*(O11297/100)</f>
        <v>0</v>
      </c>
      <c r="Q11297" s="127">
        <f>J11297+P11297</f>
        <v>0</v>
      </c>
      <c r="R11297" s="128"/>
      <c r="S11297" s="128" t="s">
        <v>538</v>
      </c>
      <c r="T11297" s="129">
        <v>1</v>
      </c>
      <c r="U11297" s="8"/>
      <c r="V11297" s="8"/>
      <c r="W11297" s="8"/>
      <c r="X11297" s="60"/>
    </row>
    <row r="11298" spans="1:27" ht="9.75" outlineLevel="5" x14ac:dyDescent="0.2">
      <c r="A11298" s="130"/>
      <c r="B11298" s="131"/>
      <c r="C11298" s="131"/>
      <c r="D11298" s="132"/>
      <c r="E11298" s="136" t="s">
        <v>0</v>
      </c>
      <c r="F11298" s="159" t="s">
        <v>4981</v>
      </c>
      <c r="G11298" s="159"/>
      <c r="H11298" s="160"/>
      <c r="I11298" s="161"/>
      <c r="J11298" s="162"/>
      <c r="K11298" s="134"/>
      <c r="L11298" s="134"/>
      <c r="M11298" s="134"/>
      <c r="N11298" s="134"/>
      <c r="O11298" s="135"/>
      <c r="P11298" s="135"/>
      <c r="Q11298" s="135"/>
      <c r="R11298" s="132"/>
      <c r="S11298" s="132"/>
      <c r="T11298" s="131"/>
      <c r="U11298" s="6"/>
      <c r="V11298" s="8"/>
      <c r="W11298" s="8"/>
      <c r="X11298" s="133" t="str">
        <f>F11298</f>
        <v>Rozdělovače a sběrače sdružené hydraulické závitové (průtok Q m3/h - výkon kW) DN 100 (23 m3/h - 550 kW)</v>
      </c>
      <c r="Y11298" s="9"/>
      <c r="AA11298" s="11"/>
    </row>
    <row r="11299" spans="1:27" ht="7.5" customHeight="1" outlineLevel="5" x14ac:dyDescent="0.15">
      <c r="B11299" s="69"/>
      <c r="C11299" s="69"/>
      <c r="D11299" s="60"/>
      <c r="E11299" s="60"/>
      <c r="F11299" s="61"/>
      <c r="G11299" s="60"/>
      <c r="H11299" s="65"/>
      <c r="I11299" s="105"/>
      <c r="J11299" s="63"/>
      <c r="K11299" s="65"/>
      <c r="L11299" s="65"/>
      <c r="M11299" s="65"/>
      <c r="N11299" s="65"/>
      <c r="O11299" s="63"/>
      <c r="P11299" s="63"/>
      <c r="Q11299" s="63"/>
      <c r="R11299" s="60"/>
      <c r="S11299" s="60"/>
      <c r="T11299" s="69"/>
      <c r="U11299" s="8"/>
      <c r="X11299" s="60"/>
    </row>
    <row r="11300" spans="1:27" ht="11.25" outlineLevel="4" x14ac:dyDescent="0.2">
      <c r="A11300" s="4"/>
      <c r="B11300" s="120"/>
      <c r="C11300" s="121">
        <v>6</v>
      </c>
      <c r="D11300" s="122" t="s">
        <v>534</v>
      </c>
      <c r="E11300" s="123" t="s">
        <v>4982</v>
      </c>
      <c r="F11300" s="124" t="s">
        <v>4983</v>
      </c>
      <c r="G11300" s="122" t="s">
        <v>724</v>
      </c>
      <c r="H11300" s="125">
        <v>12</v>
      </c>
      <c r="I11300" s="126">
        <v>0</v>
      </c>
      <c r="J11300" s="127">
        <f>H11300*I11300</f>
        <v>0</v>
      </c>
      <c r="K11300" s="125">
        <v>7.7999999999999999E-4</v>
      </c>
      <c r="L11300" s="125">
        <f>H11300*K11300</f>
        <v>9.3600000000000003E-3</v>
      </c>
      <c r="M11300" s="125"/>
      <c r="N11300" s="125">
        <f>H11300*M11300</f>
        <v>0</v>
      </c>
      <c r="O11300" s="127">
        <v>15</v>
      </c>
      <c r="P11300" s="127">
        <f>J11300*(O11300/100)</f>
        <v>0</v>
      </c>
      <c r="Q11300" s="127">
        <f>J11300+P11300</f>
        <v>0</v>
      </c>
      <c r="R11300" s="128"/>
      <c r="S11300" s="128" t="s">
        <v>538</v>
      </c>
      <c r="T11300" s="129">
        <v>1</v>
      </c>
      <c r="U11300" s="8"/>
      <c r="V11300" s="8"/>
      <c r="W11300" s="8"/>
      <c r="X11300" s="60"/>
    </row>
    <row r="11301" spans="1:27" ht="9.75" outlineLevel="5" x14ac:dyDescent="0.2">
      <c r="A11301" s="130"/>
      <c r="B11301" s="131"/>
      <c r="C11301" s="131"/>
      <c r="D11301" s="132"/>
      <c r="E11301" s="136" t="s">
        <v>0</v>
      </c>
      <c r="F11301" s="159" t="s">
        <v>4984</v>
      </c>
      <c r="G11301" s="159"/>
      <c r="H11301" s="160"/>
      <c r="I11301" s="161"/>
      <c r="J11301" s="162"/>
      <c r="K11301" s="134"/>
      <c r="L11301" s="134"/>
      <c r="M11301" s="134"/>
      <c r="N11301" s="134"/>
      <c r="O11301" s="135"/>
      <c r="P11301" s="135"/>
      <c r="Q11301" s="135"/>
      <c r="R11301" s="132"/>
      <c r="S11301" s="132"/>
      <c r="T11301" s="131"/>
      <c r="U11301" s="6"/>
      <c r="V11301" s="8"/>
      <c r="W11301" s="8"/>
      <c r="X11301" s="133" t="str">
        <f>F11301</f>
        <v>Rozdělovače a sběrače trubková hrdla rozdělovačů a sběračů bez přírub DN 32</v>
      </c>
      <c r="Y11301" s="9"/>
      <c r="AA11301" s="11"/>
    </row>
    <row r="11302" spans="1:27" ht="7.5" customHeight="1" outlineLevel="5" x14ac:dyDescent="0.15">
      <c r="B11302" s="69"/>
      <c r="C11302" s="69"/>
      <c r="D11302" s="60"/>
      <c r="E11302" s="60"/>
      <c r="F11302" s="61"/>
      <c r="G11302" s="60"/>
      <c r="H11302" s="65"/>
      <c r="I11302" s="105"/>
      <c r="J11302" s="63"/>
      <c r="K11302" s="65"/>
      <c r="L11302" s="65"/>
      <c r="M11302" s="65"/>
      <c r="N11302" s="65"/>
      <c r="O11302" s="63"/>
      <c r="P11302" s="63"/>
      <c r="Q11302" s="63"/>
      <c r="R11302" s="60"/>
      <c r="S11302" s="60"/>
      <c r="T11302" s="69"/>
      <c r="U11302" s="8"/>
      <c r="X11302" s="60"/>
    </row>
    <row r="11303" spans="1:27" ht="11.25" outlineLevel="4" x14ac:dyDescent="0.2">
      <c r="A11303" s="4"/>
      <c r="B11303" s="120"/>
      <c r="C11303" s="121">
        <v>7</v>
      </c>
      <c r="D11303" s="122" t="s">
        <v>534</v>
      </c>
      <c r="E11303" s="123" t="s">
        <v>4985</v>
      </c>
      <c r="F11303" s="124" t="s">
        <v>4986</v>
      </c>
      <c r="G11303" s="122" t="s">
        <v>724</v>
      </c>
      <c r="H11303" s="125">
        <v>4</v>
      </c>
      <c r="I11303" s="126">
        <v>0</v>
      </c>
      <c r="J11303" s="127">
        <f>H11303*I11303</f>
        <v>0</v>
      </c>
      <c r="K11303" s="125">
        <v>1.6999999999999999E-3</v>
      </c>
      <c r="L11303" s="125">
        <f>H11303*K11303</f>
        <v>6.7999999999999996E-3</v>
      </c>
      <c r="M11303" s="125"/>
      <c r="N11303" s="125">
        <f>H11303*M11303</f>
        <v>0</v>
      </c>
      <c r="O11303" s="127">
        <v>15</v>
      </c>
      <c r="P11303" s="127">
        <f>J11303*(O11303/100)</f>
        <v>0</v>
      </c>
      <c r="Q11303" s="127">
        <f>J11303+P11303</f>
        <v>0</v>
      </c>
      <c r="R11303" s="128"/>
      <c r="S11303" s="128" t="s">
        <v>538</v>
      </c>
      <c r="T11303" s="129">
        <v>1</v>
      </c>
      <c r="U11303" s="8"/>
      <c r="V11303" s="8"/>
      <c r="W11303" s="8"/>
      <c r="X11303" s="60"/>
    </row>
    <row r="11304" spans="1:27" ht="9.75" outlineLevel="5" x14ac:dyDescent="0.2">
      <c r="A11304" s="130"/>
      <c r="B11304" s="131"/>
      <c r="C11304" s="131"/>
      <c r="D11304" s="132"/>
      <c r="E11304" s="136" t="s">
        <v>0</v>
      </c>
      <c r="F11304" s="159" t="s">
        <v>4987</v>
      </c>
      <c r="G11304" s="159"/>
      <c r="H11304" s="160"/>
      <c r="I11304" s="161"/>
      <c r="J11304" s="162"/>
      <c r="K11304" s="134"/>
      <c r="L11304" s="134"/>
      <c r="M11304" s="134"/>
      <c r="N11304" s="134"/>
      <c r="O11304" s="135"/>
      <c r="P11304" s="135"/>
      <c r="Q11304" s="135"/>
      <c r="R11304" s="132"/>
      <c r="S11304" s="132"/>
      <c r="T11304" s="131"/>
      <c r="U11304" s="6"/>
      <c r="V11304" s="8"/>
      <c r="W11304" s="8"/>
      <c r="X11304" s="133" t="str">
        <f>F11304</f>
        <v>Rozdělovače a sběrače trubková hrdla rozdělovačů a sběračů bez přírub DN 50</v>
      </c>
      <c r="Y11304" s="9"/>
      <c r="AA11304" s="11"/>
    </row>
    <row r="11305" spans="1:27" ht="7.5" customHeight="1" outlineLevel="5" x14ac:dyDescent="0.15">
      <c r="B11305" s="69"/>
      <c r="C11305" s="69"/>
      <c r="D11305" s="60"/>
      <c r="E11305" s="60"/>
      <c r="F11305" s="61"/>
      <c r="G11305" s="60"/>
      <c r="H11305" s="65"/>
      <c r="I11305" s="105"/>
      <c r="J11305" s="63"/>
      <c r="K11305" s="65"/>
      <c r="L11305" s="65"/>
      <c r="M11305" s="65"/>
      <c r="N11305" s="65"/>
      <c r="O11305" s="63"/>
      <c r="P11305" s="63"/>
      <c r="Q11305" s="63"/>
      <c r="R11305" s="60"/>
      <c r="S11305" s="60"/>
      <c r="T11305" s="69"/>
      <c r="U11305" s="8"/>
      <c r="X11305" s="60"/>
    </row>
    <row r="11306" spans="1:27" ht="11.25" outlineLevel="4" x14ac:dyDescent="0.2">
      <c r="A11306" s="4"/>
      <c r="B11306" s="120"/>
      <c r="C11306" s="121">
        <v>8</v>
      </c>
      <c r="D11306" s="122" t="s">
        <v>4557</v>
      </c>
      <c r="E11306" s="123" t="s">
        <v>4988</v>
      </c>
      <c r="F11306" s="124" t="s">
        <v>4989</v>
      </c>
      <c r="G11306" s="122" t="s">
        <v>3132</v>
      </c>
      <c r="H11306" s="125">
        <v>2</v>
      </c>
      <c r="I11306" s="126">
        <v>0</v>
      </c>
      <c r="J11306" s="127">
        <f>H11306*I11306</f>
        <v>0</v>
      </c>
      <c r="K11306" s="125"/>
      <c r="L11306" s="125">
        <f>H11306*K11306</f>
        <v>0</v>
      </c>
      <c r="M11306" s="125"/>
      <c r="N11306" s="125">
        <f>H11306*M11306</f>
        <v>0</v>
      </c>
      <c r="O11306" s="127">
        <v>15</v>
      </c>
      <c r="P11306" s="127">
        <f>J11306*(O11306/100)</f>
        <v>0</v>
      </c>
      <c r="Q11306" s="127">
        <f>J11306+P11306</f>
        <v>0</v>
      </c>
      <c r="R11306" s="128"/>
      <c r="S11306" s="128" t="s">
        <v>776</v>
      </c>
      <c r="T11306" s="129">
        <v>1</v>
      </c>
      <c r="U11306" s="8"/>
      <c r="V11306" s="8"/>
      <c r="W11306" s="8"/>
      <c r="X11306" s="60"/>
    </row>
    <row r="11307" spans="1:27" ht="9.75" outlineLevel="5" x14ac:dyDescent="0.2">
      <c r="A11307" s="130"/>
      <c r="B11307" s="131"/>
      <c r="C11307" s="131"/>
      <c r="D11307" s="132"/>
      <c r="E11307" s="136" t="s">
        <v>0</v>
      </c>
      <c r="F11307" s="159" t="s">
        <v>763</v>
      </c>
      <c r="G11307" s="159"/>
      <c r="H11307" s="160"/>
      <c r="I11307" s="161"/>
      <c r="J11307" s="162"/>
      <c r="K11307" s="134"/>
      <c r="L11307" s="134"/>
      <c r="M11307" s="134"/>
      <c r="N11307" s="134"/>
      <c r="O11307" s="135"/>
      <c r="P11307" s="135"/>
      <c r="Q11307" s="135"/>
      <c r="R11307" s="132"/>
      <c r="S11307" s="132"/>
      <c r="T11307" s="131"/>
      <c r="U11307" s="6"/>
      <c r="V11307" s="8"/>
      <c r="W11307" s="8"/>
      <c r="X11307" s="133" t="str">
        <f>F11307</f>
        <v>---</v>
      </c>
      <c r="Y11307" s="9"/>
      <c r="AA11307" s="11"/>
    </row>
    <row r="11308" spans="1:27" ht="7.5" customHeight="1" outlineLevel="5" x14ac:dyDescent="0.15">
      <c r="B11308" s="69"/>
      <c r="C11308" s="69"/>
      <c r="D11308" s="60"/>
      <c r="E11308" s="60"/>
      <c r="F11308" s="61"/>
      <c r="G11308" s="60"/>
      <c r="H11308" s="65"/>
      <c r="I11308" s="105"/>
      <c r="J11308" s="63"/>
      <c r="K11308" s="65"/>
      <c r="L11308" s="65"/>
      <c r="M11308" s="65"/>
      <c r="N11308" s="65"/>
      <c r="O11308" s="63"/>
      <c r="P11308" s="63"/>
      <c r="Q11308" s="63"/>
      <c r="R11308" s="60"/>
      <c r="S11308" s="60"/>
      <c r="T11308" s="69"/>
      <c r="U11308" s="8"/>
      <c r="X11308" s="60"/>
    </row>
    <row r="11309" spans="1:27" ht="11.25" outlineLevel="4" x14ac:dyDescent="0.2">
      <c r="A11309" s="4"/>
      <c r="B11309" s="120"/>
      <c r="C11309" s="121">
        <v>9</v>
      </c>
      <c r="D11309" s="122" t="s">
        <v>4557</v>
      </c>
      <c r="E11309" s="123" t="s">
        <v>4990</v>
      </c>
      <c r="F11309" s="124" t="s">
        <v>4991</v>
      </c>
      <c r="G11309" s="122" t="s">
        <v>724</v>
      </c>
      <c r="H11309" s="125">
        <v>34</v>
      </c>
      <c r="I11309" s="126">
        <v>0</v>
      </c>
      <c r="J11309" s="127">
        <f>H11309*I11309</f>
        <v>0</v>
      </c>
      <c r="K11309" s="125"/>
      <c r="L11309" s="125">
        <f>H11309*K11309</f>
        <v>0</v>
      </c>
      <c r="M11309" s="125"/>
      <c r="N11309" s="125">
        <f>H11309*M11309</f>
        <v>0</v>
      </c>
      <c r="O11309" s="127">
        <v>15</v>
      </c>
      <c r="P11309" s="127">
        <f>J11309*(O11309/100)</f>
        <v>0</v>
      </c>
      <c r="Q11309" s="127">
        <f>J11309+P11309</f>
        <v>0</v>
      </c>
      <c r="R11309" s="128"/>
      <c r="S11309" s="128" t="s">
        <v>776</v>
      </c>
      <c r="T11309" s="129">
        <v>1</v>
      </c>
      <c r="U11309" s="8"/>
      <c r="V11309" s="8"/>
      <c r="W11309" s="8"/>
      <c r="X11309" s="60"/>
    </row>
    <row r="11310" spans="1:27" ht="9.75" outlineLevel="5" x14ac:dyDescent="0.2">
      <c r="A11310" s="130"/>
      <c r="B11310" s="131"/>
      <c r="C11310" s="131"/>
      <c r="D11310" s="132"/>
      <c r="E11310" s="136" t="s">
        <v>0</v>
      </c>
      <c r="F11310" s="159" t="s">
        <v>763</v>
      </c>
      <c r="G11310" s="159"/>
      <c r="H11310" s="160"/>
      <c r="I11310" s="161"/>
      <c r="J11310" s="162"/>
      <c r="K11310" s="134"/>
      <c r="L11310" s="134"/>
      <c r="M11310" s="134"/>
      <c r="N11310" s="134"/>
      <c r="O11310" s="135"/>
      <c r="P11310" s="135"/>
      <c r="Q11310" s="135"/>
      <c r="R11310" s="132"/>
      <c r="S11310" s="132"/>
      <c r="T11310" s="131"/>
      <c r="U11310" s="6"/>
      <c r="V11310" s="8"/>
      <c r="W11310" s="8"/>
      <c r="X11310" s="133" t="str">
        <f>F11310</f>
        <v>---</v>
      </c>
      <c r="Y11310" s="9"/>
      <c r="AA11310" s="11"/>
    </row>
    <row r="11311" spans="1:27" ht="7.5" customHeight="1" outlineLevel="5" x14ac:dyDescent="0.15">
      <c r="B11311" s="69"/>
      <c r="C11311" s="69"/>
      <c r="D11311" s="60"/>
      <c r="E11311" s="60"/>
      <c r="F11311" s="61"/>
      <c r="G11311" s="60"/>
      <c r="H11311" s="65"/>
      <c r="I11311" s="105"/>
      <c r="J11311" s="63"/>
      <c r="K11311" s="65"/>
      <c r="L11311" s="65"/>
      <c r="M11311" s="65"/>
      <c r="N11311" s="65"/>
      <c r="O11311" s="63"/>
      <c r="P11311" s="63"/>
      <c r="Q11311" s="63"/>
      <c r="R11311" s="60"/>
      <c r="S11311" s="60"/>
      <c r="T11311" s="69"/>
      <c r="U11311" s="8"/>
      <c r="X11311" s="60"/>
    </row>
    <row r="11312" spans="1:27" ht="22.5" outlineLevel="4" x14ac:dyDescent="0.2">
      <c r="A11312" s="4"/>
      <c r="B11312" s="120"/>
      <c r="C11312" s="121">
        <v>10</v>
      </c>
      <c r="D11312" s="122" t="s">
        <v>4557</v>
      </c>
      <c r="E11312" s="123" t="s">
        <v>4992</v>
      </c>
      <c r="F11312" s="124" t="s">
        <v>4993</v>
      </c>
      <c r="G11312" s="122" t="s">
        <v>2049</v>
      </c>
      <c r="H11312" s="125">
        <v>6</v>
      </c>
      <c r="I11312" s="126">
        <v>0</v>
      </c>
      <c r="J11312" s="127">
        <f>H11312*I11312</f>
        <v>0</v>
      </c>
      <c r="K11312" s="125"/>
      <c r="L11312" s="125">
        <f>H11312*K11312</f>
        <v>0</v>
      </c>
      <c r="M11312" s="125"/>
      <c r="N11312" s="125">
        <f>H11312*M11312</f>
        <v>0</v>
      </c>
      <c r="O11312" s="127">
        <v>15</v>
      </c>
      <c r="P11312" s="127">
        <f>J11312*(O11312/100)</f>
        <v>0</v>
      </c>
      <c r="Q11312" s="127">
        <f>J11312+P11312</f>
        <v>0</v>
      </c>
      <c r="R11312" s="128"/>
      <c r="S11312" s="128" t="s">
        <v>776</v>
      </c>
      <c r="T11312" s="129">
        <v>1</v>
      </c>
      <c r="U11312" s="8"/>
      <c r="V11312" s="8"/>
      <c r="W11312" s="8"/>
      <c r="X11312" s="60"/>
    </row>
    <row r="11313" spans="1:27" ht="9.75" outlineLevel="5" x14ac:dyDescent="0.2">
      <c r="A11313" s="130"/>
      <c r="B11313" s="131"/>
      <c r="C11313" s="131"/>
      <c r="D11313" s="132"/>
      <c r="E11313" s="136" t="s">
        <v>0</v>
      </c>
      <c r="F11313" s="159" t="s">
        <v>763</v>
      </c>
      <c r="G11313" s="159"/>
      <c r="H11313" s="160"/>
      <c r="I11313" s="161"/>
      <c r="J11313" s="162"/>
      <c r="K11313" s="134"/>
      <c r="L11313" s="134"/>
      <c r="M11313" s="134"/>
      <c r="N11313" s="134"/>
      <c r="O11313" s="135"/>
      <c r="P11313" s="135"/>
      <c r="Q11313" s="135"/>
      <c r="R11313" s="132"/>
      <c r="S11313" s="132"/>
      <c r="T11313" s="131"/>
      <c r="U11313" s="6"/>
      <c r="V11313" s="8"/>
      <c r="W11313" s="8"/>
      <c r="X11313" s="133" t="str">
        <f>F11313</f>
        <v>---</v>
      </c>
      <c r="Y11313" s="9"/>
      <c r="AA11313" s="11"/>
    </row>
    <row r="11314" spans="1:27" ht="7.5" customHeight="1" outlineLevel="5" x14ac:dyDescent="0.15">
      <c r="B11314" s="69"/>
      <c r="C11314" s="69"/>
      <c r="D11314" s="60"/>
      <c r="E11314" s="60"/>
      <c r="F11314" s="61"/>
      <c r="G11314" s="60"/>
      <c r="H11314" s="65"/>
      <c r="I11314" s="105"/>
      <c r="J11314" s="63"/>
      <c r="K11314" s="65"/>
      <c r="L11314" s="65"/>
      <c r="M11314" s="65"/>
      <c r="N11314" s="65"/>
      <c r="O11314" s="63"/>
      <c r="P11314" s="63"/>
      <c r="Q11314" s="63"/>
      <c r="R11314" s="60"/>
      <c r="S11314" s="60"/>
      <c r="T11314" s="69"/>
      <c r="U11314" s="8"/>
      <c r="X11314" s="60"/>
    </row>
    <row r="11315" spans="1:27" ht="11.25" outlineLevel="4" x14ac:dyDescent="0.2">
      <c r="A11315" s="4"/>
      <c r="B11315" s="120"/>
      <c r="C11315" s="121">
        <v>11</v>
      </c>
      <c r="D11315" s="122" t="s">
        <v>534</v>
      </c>
      <c r="E11315" s="123" t="s">
        <v>4979</v>
      </c>
      <c r="F11315" s="124" t="s">
        <v>4980</v>
      </c>
      <c r="G11315" s="122" t="s">
        <v>724</v>
      </c>
      <c r="H11315" s="125">
        <v>1.3</v>
      </c>
      <c r="I11315" s="126">
        <v>0</v>
      </c>
      <c r="J11315" s="127">
        <f>H11315*I11315</f>
        <v>0</v>
      </c>
      <c r="K11315" s="125">
        <v>5.5840000000000001E-2</v>
      </c>
      <c r="L11315" s="125">
        <f>H11315*K11315</f>
        <v>7.2592000000000004E-2</v>
      </c>
      <c r="M11315" s="125"/>
      <c r="N11315" s="125">
        <f>H11315*M11315</f>
        <v>0</v>
      </c>
      <c r="O11315" s="127">
        <v>15</v>
      </c>
      <c r="P11315" s="127">
        <f>J11315*(O11315/100)</f>
        <v>0</v>
      </c>
      <c r="Q11315" s="127">
        <f>J11315+P11315</f>
        <v>0</v>
      </c>
      <c r="R11315" s="128"/>
      <c r="S11315" s="128" t="s">
        <v>538</v>
      </c>
      <c r="T11315" s="129">
        <v>1</v>
      </c>
      <c r="U11315" s="8"/>
      <c r="V11315" s="8"/>
      <c r="W11315" s="8"/>
      <c r="X11315" s="60"/>
    </row>
    <row r="11316" spans="1:27" ht="9.75" outlineLevel="5" x14ac:dyDescent="0.2">
      <c r="A11316" s="130"/>
      <c r="B11316" s="131"/>
      <c r="C11316" s="131"/>
      <c r="D11316" s="132"/>
      <c r="E11316" s="136" t="s">
        <v>0</v>
      </c>
      <c r="F11316" s="159" t="s">
        <v>4981</v>
      </c>
      <c r="G11316" s="159"/>
      <c r="H11316" s="160"/>
      <c r="I11316" s="161"/>
      <c r="J11316" s="162"/>
      <c r="K11316" s="134"/>
      <c r="L11316" s="134"/>
      <c r="M11316" s="134"/>
      <c r="N11316" s="134"/>
      <c r="O11316" s="135"/>
      <c r="P11316" s="135"/>
      <c r="Q11316" s="135"/>
      <c r="R11316" s="132"/>
      <c r="S11316" s="132"/>
      <c r="T11316" s="131"/>
      <c r="U11316" s="6"/>
      <c r="V11316" s="8"/>
      <c r="W11316" s="8"/>
      <c r="X11316" s="133" t="str">
        <f>F11316</f>
        <v>Rozdělovače a sběrače sdružené hydraulické závitové (průtok Q m3/h - výkon kW) DN 100 (23 m3/h - 550 kW)</v>
      </c>
      <c r="Y11316" s="9"/>
      <c r="AA11316" s="11"/>
    </row>
    <row r="11317" spans="1:27" ht="7.5" customHeight="1" outlineLevel="5" x14ac:dyDescent="0.15">
      <c r="B11317" s="69"/>
      <c r="C11317" s="69"/>
      <c r="D11317" s="60"/>
      <c r="E11317" s="60"/>
      <c r="F11317" s="61"/>
      <c r="G11317" s="60"/>
      <c r="H11317" s="65"/>
      <c r="I11317" s="105"/>
      <c r="J11317" s="63"/>
      <c r="K11317" s="65"/>
      <c r="L11317" s="65"/>
      <c r="M11317" s="65"/>
      <c r="N11317" s="65"/>
      <c r="O11317" s="63"/>
      <c r="P11317" s="63"/>
      <c r="Q11317" s="63"/>
      <c r="R11317" s="60"/>
      <c r="S11317" s="60"/>
      <c r="T11317" s="69"/>
      <c r="U11317" s="8"/>
      <c r="X11317" s="60"/>
    </row>
    <row r="11318" spans="1:27" ht="11.25" outlineLevel="4" x14ac:dyDescent="0.2">
      <c r="A11318" s="4"/>
      <c r="B11318" s="120"/>
      <c r="C11318" s="121">
        <v>12</v>
      </c>
      <c r="D11318" s="122" t="s">
        <v>534</v>
      </c>
      <c r="E11318" s="123" t="s">
        <v>4994</v>
      </c>
      <c r="F11318" s="124" t="s">
        <v>4995</v>
      </c>
      <c r="G11318" s="122" t="s">
        <v>601</v>
      </c>
      <c r="H11318" s="125">
        <v>0.97299999999999998</v>
      </c>
      <c r="I11318" s="126">
        <v>0</v>
      </c>
      <c r="J11318" s="127">
        <f>H11318*I11318</f>
        <v>0</v>
      </c>
      <c r="K11318" s="125"/>
      <c r="L11318" s="125">
        <f>H11318*K11318</f>
        <v>0</v>
      </c>
      <c r="M11318" s="125"/>
      <c r="N11318" s="125">
        <f>H11318*M11318</f>
        <v>0</v>
      </c>
      <c r="O11318" s="127">
        <v>15</v>
      </c>
      <c r="P11318" s="127">
        <f>J11318*(O11318/100)</f>
        <v>0</v>
      </c>
      <c r="Q11318" s="127">
        <f>J11318+P11318</f>
        <v>0</v>
      </c>
      <c r="R11318" s="128"/>
      <c r="S11318" s="128" t="s">
        <v>538</v>
      </c>
      <c r="T11318" s="129">
        <v>1</v>
      </c>
      <c r="U11318" s="8"/>
      <c r="V11318" s="8"/>
      <c r="W11318" s="8"/>
      <c r="X11318" s="60"/>
    </row>
    <row r="11319" spans="1:27" ht="9.75" outlineLevel="5" x14ac:dyDescent="0.2">
      <c r="A11319" s="130"/>
      <c r="B11319" s="131"/>
      <c r="C11319" s="131"/>
      <c r="D11319" s="132"/>
      <c r="E11319" s="136" t="s">
        <v>0</v>
      </c>
      <c r="F11319" s="159" t="s">
        <v>4996</v>
      </c>
      <c r="G11319" s="159"/>
      <c r="H11319" s="160"/>
      <c r="I11319" s="161"/>
      <c r="J11319" s="162"/>
      <c r="K11319" s="134"/>
      <c r="L11319" s="134"/>
      <c r="M11319" s="134"/>
      <c r="N11319" s="134"/>
      <c r="O11319" s="135"/>
      <c r="P11319" s="135"/>
      <c r="Q11319" s="135"/>
      <c r="R11319" s="132"/>
      <c r="S11319" s="132"/>
      <c r="T11319" s="131"/>
      <c r="U11319" s="6"/>
      <c r="V11319" s="8"/>
      <c r="W11319" s="8"/>
      <c r="X11319" s="133" t="str">
        <f>F11319</f>
        <v>Přesun hmot pro strojovny stanovený z hmotnosti přesunovaného materiálu vodorovná dopravní vzdálenost do 50 m v objektech výšky přes 6 do 12 m</v>
      </c>
      <c r="Y11319" s="9"/>
      <c r="AA11319" s="11"/>
    </row>
    <row r="11320" spans="1:27" ht="7.5" customHeight="1" outlineLevel="5" x14ac:dyDescent="0.15">
      <c r="B11320" s="69"/>
      <c r="C11320" s="69"/>
      <c r="D11320" s="60"/>
      <c r="E11320" s="60"/>
      <c r="F11320" s="61"/>
      <c r="G11320" s="60"/>
      <c r="H11320" s="65"/>
      <c r="I11320" s="105"/>
      <c r="J11320" s="63"/>
      <c r="K11320" s="65"/>
      <c r="L11320" s="65"/>
      <c r="M11320" s="65"/>
      <c r="N11320" s="65"/>
      <c r="O11320" s="63"/>
      <c r="P11320" s="63"/>
      <c r="Q11320" s="63"/>
      <c r="R11320" s="60"/>
      <c r="S11320" s="60"/>
      <c r="T11320" s="69"/>
      <c r="U11320" s="8"/>
      <c r="X11320" s="60"/>
    </row>
    <row r="11321" spans="1:27" outlineLevel="4" x14ac:dyDescent="0.15">
      <c r="B11321" s="6"/>
      <c r="C11321" s="6"/>
      <c r="D11321" s="6"/>
      <c r="E11321" s="6"/>
      <c r="F11321" s="6"/>
      <c r="G11321" s="6"/>
      <c r="H11321" s="6"/>
      <c r="I11321" s="8"/>
      <c r="J11321" s="8"/>
      <c r="K11321" s="6"/>
      <c r="L11321" s="6"/>
      <c r="M11321" s="6"/>
      <c r="N11321" s="6"/>
      <c r="O11321" s="6"/>
      <c r="P11321" s="8"/>
      <c r="Q11321" s="8"/>
      <c r="R11321" s="8"/>
      <c r="S11321" s="6"/>
      <c r="T11321" s="6"/>
      <c r="X11321" s="6"/>
    </row>
    <row r="11322" spans="1:27" ht="11.25" outlineLevel="3" x14ac:dyDescent="0.2">
      <c r="A11322" s="96" t="s">
        <v>461</v>
      </c>
      <c r="B11322" s="100">
        <v>4</v>
      </c>
      <c r="C11322" s="114"/>
      <c r="D11322" s="115" t="s">
        <v>533</v>
      </c>
      <c r="E11322" s="115"/>
      <c r="F11322" s="116" t="s">
        <v>437</v>
      </c>
      <c r="G11322" s="115"/>
      <c r="H11322" s="117"/>
      <c r="I11322" s="118"/>
      <c r="J11322" s="98">
        <f>SUBTOTAL(9,J11323:J11353)</f>
        <v>0</v>
      </c>
      <c r="K11322" s="117"/>
      <c r="L11322" s="99">
        <f>SUBTOTAL(9,L11323:L11353)</f>
        <v>2.0114099999999993</v>
      </c>
      <c r="M11322" s="117"/>
      <c r="N11322" s="99">
        <f>SUBTOTAL(9,N11323:N11353)</f>
        <v>0</v>
      </c>
      <c r="O11322" s="119"/>
      <c r="P11322" s="98">
        <f>SUBTOTAL(9,P11323:P11353)</f>
        <v>0</v>
      </c>
      <c r="Q11322" s="98">
        <f>SUBTOTAL(9,Q11323:Q11353)</f>
        <v>0</v>
      </c>
      <c r="R11322" s="115"/>
      <c r="S11322" s="115"/>
      <c r="T11322" s="100">
        <f>SUBTOTAL(9,T11323:T11353)</f>
        <v>10</v>
      </c>
      <c r="U11322" s="6"/>
      <c r="V11322" s="8"/>
      <c r="W11322" s="8"/>
      <c r="X11322" s="60"/>
    </row>
    <row r="11323" spans="1:27" ht="11.25" outlineLevel="4" x14ac:dyDescent="0.2">
      <c r="A11323" s="4"/>
      <c r="B11323" s="120"/>
      <c r="C11323" s="121">
        <v>1</v>
      </c>
      <c r="D11323" s="122" t="s">
        <v>534</v>
      </c>
      <c r="E11323" s="123" t="s">
        <v>4997</v>
      </c>
      <c r="F11323" s="124" t="s">
        <v>4998</v>
      </c>
      <c r="G11323" s="122" t="s">
        <v>752</v>
      </c>
      <c r="H11323" s="125">
        <v>3</v>
      </c>
      <c r="I11323" s="126">
        <v>0</v>
      </c>
      <c r="J11323" s="127">
        <f>H11323*I11323</f>
        <v>0</v>
      </c>
      <c r="K11323" s="125">
        <v>2.512E-2</v>
      </c>
      <c r="L11323" s="125">
        <f>H11323*K11323</f>
        <v>7.5359999999999996E-2</v>
      </c>
      <c r="M11323" s="125"/>
      <c r="N11323" s="125">
        <f>H11323*M11323</f>
        <v>0</v>
      </c>
      <c r="O11323" s="127">
        <v>15</v>
      </c>
      <c r="P11323" s="127">
        <f>J11323*(O11323/100)</f>
        <v>0</v>
      </c>
      <c r="Q11323" s="127">
        <f>J11323+P11323</f>
        <v>0</v>
      </c>
      <c r="R11323" s="128"/>
      <c r="S11323" s="128" t="s">
        <v>538</v>
      </c>
      <c r="T11323" s="129">
        <v>1</v>
      </c>
      <c r="U11323" s="8"/>
      <c r="V11323" s="8"/>
      <c r="W11323" s="8"/>
      <c r="X11323" s="60"/>
    </row>
    <row r="11324" spans="1:27" ht="9.75" outlineLevel="5" x14ac:dyDescent="0.2">
      <c r="A11324" s="130"/>
      <c r="B11324" s="131"/>
      <c r="C11324" s="131"/>
      <c r="D11324" s="132"/>
      <c r="E11324" s="136" t="s">
        <v>0</v>
      </c>
      <c r="F11324" s="159" t="s">
        <v>4999</v>
      </c>
      <c r="G11324" s="159"/>
      <c r="H11324" s="160"/>
      <c r="I11324" s="161"/>
      <c r="J11324" s="162"/>
      <c r="K11324" s="134"/>
      <c r="L11324" s="134"/>
      <c r="M11324" s="134"/>
      <c r="N11324" s="134"/>
      <c r="O11324" s="135"/>
      <c r="P11324" s="135"/>
      <c r="Q11324" s="135"/>
      <c r="R11324" s="132"/>
      <c r="S11324" s="132"/>
      <c r="T11324" s="131"/>
      <c r="U11324" s="6"/>
      <c r="V11324" s="8"/>
      <c r="W11324" s="8"/>
      <c r="X11324" s="133" t="str">
        <f>F11324</f>
        <v>Potrubí z trubek ocelových hladkých spojovaných svařováním černých bezešvých nízkotlakých T= do +115°C Ø 159/4,5</v>
      </c>
      <c r="Y11324" s="9"/>
      <c r="AA11324" s="11"/>
    </row>
    <row r="11325" spans="1:27" ht="7.5" customHeight="1" outlineLevel="5" x14ac:dyDescent="0.15">
      <c r="B11325" s="69"/>
      <c r="C11325" s="69"/>
      <c r="D11325" s="60"/>
      <c r="E11325" s="60"/>
      <c r="F11325" s="61"/>
      <c r="G11325" s="60"/>
      <c r="H11325" s="65"/>
      <c r="I11325" s="105"/>
      <c r="J11325" s="63"/>
      <c r="K11325" s="65"/>
      <c r="L11325" s="65"/>
      <c r="M11325" s="65"/>
      <c r="N11325" s="65"/>
      <c r="O11325" s="63"/>
      <c r="P11325" s="63"/>
      <c r="Q11325" s="63"/>
      <c r="R11325" s="60"/>
      <c r="S11325" s="60"/>
      <c r="T11325" s="69"/>
      <c r="U11325" s="8"/>
      <c r="X11325" s="60"/>
    </row>
    <row r="11326" spans="1:27" ht="11.25" outlineLevel="4" x14ac:dyDescent="0.2">
      <c r="A11326" s="4"/>
      <c r="B11326" s="120"/>
      <c r="C11326" s="121">
        <v>2</v>
      </c>
      <c r="D11326" s="122" t="s">
        <v>534</v>
      </c>
      <c r="E11326" s="123" t="s">
        <v>5000</v>
      </c>
      <c r="F11326" s="124" t="s">
        <v>5001</v>
      </c>
      <c r="G11326" s="122" t="s">
        <v>752</v>
      </c>
      <c r="H11326" s="125">
        <v>920</v>
      </c>
      <c r="I11326" s="126">
        <v>0</v>
      </c>
      <c r="J11326" s="127">
        <f>H11326*I11326</f>
        <v>0</v>
      </c>
      <c r="K11326" s="125">
        <v>1.2899999999999999E-3</v>
      </c>
      <c r="L11326" s="125">
        <f>H11326*K11326</f>
        <v>1.1867999999999999</v>
      </c>
      <c r="M11326" s="125"/>
      <c r="N11326" s="125">
        <f>H11326*M11326</f>
        <v>0</v>
      </c>
      <c r="O11326" s="127">
        <v>15</v>
      </c>
      <c r="P11326" s="127">
        <f>J11326*(O11326/100)</f>
        <v>0</v>
      </c>
      <c r="Q11326" s="127">
        <f>J11326+P11326</f>
        <v>0</v>
      </c>
      <c r="R11326" s="128"/>
      <c r="S11326" s="128" t="s">
        <v>538</v>
      </c>
      <c r="T11326" s="129">
        <v>1</v>
      </c>
      <c r="U11326" s="8"/>
      <c r="V11326" s="8"/>
      <c r="W11326" s="8"/>
      <c r="X11326" s="60"/>
    </row>
    <row r="11327" spans="1:27" ht="9.75" outlineLevel="5" x14ac:dyDescent="0.2">
      <c r="A11327" s="130"/>
      <c r="B11327" s="131"/>
      <c r="C11327" s="131"/>
      <c r="D11327" s="132"/>
      <c r="E11327" s="136" t="s">
        <v>0</v>
      </c>
      <c r="F11327" s="159" t="s">
        <v>5002</v>
      </c>
      <c r="G11327" s="159"/>
      <c r="H11327" s="160"/>
      <c r="I11327" s="161"/>
      <c r="J11327" s="162"/>
      <c r="K11327" s="134"/>
      <c r="L11327" s="134"/>
      <c r="M11327" s="134"/>
      <c r="N11327" s="134"/>
      <c r="O11327" s="135"/>
      <c r="P11327" s="135"/>
      <c r="Q11327" s="135"/>
      <c r="R11327" s="132"/>
      <c r="S11327" s="132"/>
      <c r="T11327" s="131"/>
      <c r="U11327" s="6"/>
      <c r="V11327" s="8"/>
      <c r="W11327" s="8"/>
      <c r="X11327" s="133" t="str">
        <f>F11327</f>
        <v>Potrubí z trubek měděných tvrdých spojovaných tvrdým pájením Ø 28/1,5</v>
      </c>
      <c r="Y11327" s="9"/>
      <c r="AA11327" s="11"/>
    </row>
    <row r="11328" spans="1:27" ht="7.5" customHeight="1" outlineLevel="5" x14ac:dyDescent="0.15">
      <c r="B11328" s="69"/>
      <c r="C11328" s="69"/>
      <c r="D11328" s="60"/>
      <c r="E11328" s="60"/>
      <c r="F11328" s="61"/>
      <c r="G11328" s="60"/>
      <c r="H11328" s="65"/>
      <c r="I11328" s="105"/>
      <c r="J11328" s="63"/>
      <c r="K11328" s="65"/>
      <c r="L11328" s="65"/>
      <c r="M11328" s="65"/>
      <c r="N11328" s="65"/>
      <c r="O11328" s="63"/>
      <c r="P11328" s="63"/>
      <c r="Q11328" s="63"/>
      <c r="R11328" s="60"/>
      <c r="S11328" s="60"/>
      <c r="T11328" s="69"/>
      <c r="U11328" s="8"/>
      <c r="X11328" s="60"/>
    </row>
    <row r="11329" spans="1:27" ht="11.25" outlineLevel="4" x14ac:dyDescent="0.2">
      <c r="A11329" s="4"/>
      <c r="B11329" s="120"/>
      <c r="C11329" s="121">
        <v>3</v>
      </c>
      <c r="D11329" s="122" t="s">
        <v>534</v>
      </c>
      <c r="E11329" s="123" t="s">
        <v>4750</v>
      </c>
      <c r="F11329" s="124" t="s">
        <v>4751</v>
      </c>
      <c r="G11329" s="122" t="s">
        <v>752</v>
      </c>
      <c r="H11329" s="125">
        <v>320</v>
      </c>
      <c r="I11329" s="126">
        <v>0</v>
      </c>
      <c r="J11329" s="127">
        <f>H11329*I11329</f>
        <v>0</v>
      </c>
      <c r="K11329" s="125">
        <v>1.6100000000000001E-3</v>
      </c>
      <c r="L11329" s="125">
        <f>H11329*K11329</f>
        <v>0.51519999999999999</v>
      </c>
      <c r="M11329" s="125"/>
      <c r="N11329" s="125">
        <f>H11329*M11329</f>
        <v>0</v>
      </c>
      <c r="O11329" s="127">
        <v>15</v>
      </c>
      <c r="P11329" s="127">
        <f>J11329*(O11329/100)</f>
        <v>0</v>
      </c>
      <c r="Q11329" s="127">
        <f>J11329+P11329</f>
        <v>0</v>
      </c>
      <c r="R11329" s="128"/>
      <c r="S11329" s="128" t="s">
        <v>538</v>
      </c>
      <c r="T11329" s="129">
        <v>1</v>
      </c>
      <c r="U11329" s="8"/>
      <c r="V11329" s="8"/>
      <c r="W11329" s="8"/>
      <c r="X11329" s="60"/>
    </row>
    <row r="11330" spans="1:27" ht="9.75" outlineLevel="5" x14ac:dyDescent="0.2">
      <c r="A11330" s="130"/>
      <c r="B11330" s="131"/>
      <c r="C11330" s="131"/>
      <c r="D11330" s="132"/>
      <c r="E11330" s="136" t="s">
        <v>0</v>
      </c>
      <c r="F11330" s="159" t="s">
        <v>4752</v>
      </c>
      <c r="G11330" s="159"/>
      <c r="H11330" s="160"/>
      <c r="I11330" s="161"/>
      <c r="J11330" s="162"/>
      <c r="K11330" s="134"/>
      <c r="L11330" s="134"/>
      <c r="M11330" s="134"/>
      <c r="N11330" s="134"/>
      <c r="O11330" s="135"/>
      <c r="P11330" s="135"/>
      <c r="Q11330" s="135"/>
      <c r="R11330" s="132"/>
      <c r="S11330" s="132"/>
      <c r="T11330" s="131"/>
      <c r="U11330" s="6"/>
      <c r="V11330" s="8"/>
      <c r="W11330" s="8"/>
      <c r="X11330" s="133" t="str">
        <f>F11330</f>
        <v>Potrubí z trubek měděných tvrdých spojovaných tvrdým pájením Ø 35/1,5</v>
      </c>
      <c r="Y11330" s="9"/>
      <c r="AA11330" s="11"/>
    </row>
    <row r="11331" spans="1:27" ht="7.5" customHeight="1" outlineLevel="5" x14ac:dyDescent="0.15">
      <c r="B11331" s="69"/>
      <c r="C11331" s="69"/>
      <c r="D11331" s="60"/>
      <c r="E11331" s="60"/>
      <c r="F11331" s="61"/>
      <c r="G11331" s="60"/>
      <c r="H11331" s="65"/>
      <c r="I11331" s="105"/>
      <c r="J11331" s="63"/>
      <c r="K11331" s="65"/>
      <c r="L11331" s="65"/>
      <c r="M11331" s="65"/>
      <c r="N11331" s="65"/>
      <c r="O11331" s="63"/>
      <c r="P11331" s="63"/>
      <c r="Q11331" s="63"/>
      <c r="R11331" s="60"/>
      <c r="S11331" s="60"/>
      <c r="T11331" s="69"/>
      <c r="U11331" s="8"/>
      <c r="X11331" s="60"/>
    </row>
    <row r="11332" spans="1:27" ht="11.25" outlineLevel="4" x14ac:dyDescent="0.2">
      <c r="A11332" s="4"/>
      <c r="B11332" s="120"/>
      <c r="C11332" s="121">
        <v>4</v>
      </c>
      <c r="D11332" s="122" t="s">
        <v>534</v>
      </c>
      <c r="E11332" s="123" t="s">
        <v>5003</v>
      </c>
      <c r="F11332" s="124" t="s">
        <v>5004</v>
      </c>
      <c r="G11332" s="122" t="s">
        <v>752</v>
      </c>
      <c r="H11332" s="125">
        <v>105</v>
      </c>
      <c r="I11332" s="126">
        <v>0</v>
      </c>
      <c r="J11332" s="127">
        <f>H11332*I11332</f>
        <v>0</v>
      </c>
      <c r="K11332" s="125">
        <v>2.0100000000000001E-3</v>
      </c>
      <c r="L11332" s="125">
        <f>H11332*K11332</f>
        <v>0.21105000000000002</v>
      </c>
      <c r="M11332" s="125"/>
      <c r="N11332" s="125">
        <f>H11332*M11332</f>
        <v>0</v>
      </c>
      <c r="O11332" s="127">
        <v>15</v>
      </c>
      <c r="P11332" s="127">
        <f>J11332*(O11332/100)</f>
        <v>0</v>
      </c>
      <c r="Q11332" s="127">
        <f>J11332+P11332</f>
        <v>0</v>
      </c>
      <c r="R11332" s="128"/>
      <c r="S11332" s="128" t="s">
        <v>538</v>
      </c>
      <c r="T11332" s="129">
        <v>1</v>
      </c>
      <c r="U11332" s="8"/>
      <c r="V11332" s="8"/>
      <c r="W11332" s="8"/>
      <c r="X11332" s="60"/>
    </row>
    <row r="11333" spans="1:27" ht="9.75" outlineLevel="5" x14ac:dyDescent="0.2">
      <c r="A11333" s="130"/>
      <c r="B11333" s="131"/>
      <c r="C11333" s="131"/>
      <c r="D11333" s="132"/>
      <c r="E11333" s="136" t="s">
        <v>0</v>
      </c>
      <c r="F11333" s="159" t="s">
        <v>5005</v>
      </c>
      <c r="G11333" s="159"/>
      <c r="H11333" s="160"/>
      <c r="I11333" s="161"/>
      <c r="J11333" s="162"/>
      <c r="K11333" s="134"/>
      <c r="L11333" s="134"/>
      <c r="M11333" s="134"/>
      <c r="N11333" s="134"/>
      <c r="O11333" s="135"/>
      <c r="P11333" s="135"/>
      <c r="Q11333" s="135"/>
      <c r="R11333" s="132"/>
      <c r="S11333" s="132"/>
      <c r="T11333" s="131"/>
      <c r="U11333" s="6"/>
      <c r="V11333" s="8"/>
      <c r="W11333" s="8"/>
      <c r="X11333" s="133" t="str">
        <f>F11333</f>
        <v>Potrubí z trubek měděných tvrdých spojovaných tvrdým pájením Ø 42/1,5</v>
      </c>
      <c r="Y11333" s="9"/>
      <c r="AA11333" s="11"/>
    </row>
    <row r="11334" spans="1:27" ht="7.5" customHeight="1" outlineLevel="5" x14ac:dyDescent="0.15">
      <c r="B11334" s="69"/>
      <c r="C11334" s="69"/>
      <c r="D11334" s="60"/>
      <c r="E11334" s="60"/>
      <c r="F11334" s="61"/>
      <c r="G11334" s="60"/>
      <c r="H11334" s="65"/>
      <c r="I11334" s="105"/>
      <c r="J11334" s="63"/>
      <c r="K11334" s="65"/>
      <c r="L11334" s="65"/>
      <c r="M11334" s="65"/>
      <c r="N11334" s="65"/>
      <c r="O11334" s="63"/>
      <c r="P11334" s="63"/>
      <c r="Q11334" s="63"/>
      <c r="R11334" s="60"/>
      <c r="S11334" s="60"/>
      <c r="T11334" s="69"/>
      <c r="U11334" s="8"/>
      <c r="X11334" s="60"/>
    </row>
    <row r="11335" spans="1:27" ht="11.25" outlineLevel="4" x14ac:dyDescent="0.2">
      <c r="A11335" s="4"/>
      <c r="B11335" s="120"/>
      <c r="C11335" s="121">
        <v>5</v>
      </c>
      <c r="D11335" s="122" t="s">
        <v>534</v>
      </c>
      <c r="E11335" s="123" t="s">
        <v>4753</v>
      </c>
      <c r="F11335" s="124" t="s">
        <v>4754</v>
      </c>
      <c r="G11335" s="122" t="s">
        <v>752</v>
      </c>
      <c r="H11335" s="125">
        <v>6</v>
      </c>
      <c r="I11335" s="126">
        <v>0</v>
      </c>
      <c r="J11335" s="127">
        <f>H11335*I11335</f>
        <v>0</v>
      </c>
      <c r="K11335" s="125">
        <v>3.3800000000000002E-3</v>
      </c>
      <c r="L11335" s="125">
        <f>H11335*K11335</f>
        <v>2.0279999999999999E-2</v>
      </c>
      <c r="M11335" s="125"/>
      <c r="N11335" s="125">
        <f>H11335*M11335</f>
        <v>0</v>
      </c>
      <c r="O11335" s="127">
        <v>15</v>
      </c>
      <c r="P11335" s="127">
        <f>J11335*(O11335/100)</f>
        <v>0</v>
      </c>
      <c r="Q11335" s="127">
        <f>J11335+P11335</f>
        <v>0</v>
      </c>
      <c r="R11335" s="128"/>
      <c r="S11335" s="128" t="s">
        <v>538</v>
      </c>
      <c r="T11335" s="129">
        <v>1</v>
      </c>
      <c r="U11335" s="8"/>
      <c r="V11335" s="8"/>
      <c r="W11335" s="8"/>
      <c r="X11335" s="60"/>
    </row>
    <row r="11336" spans="1:27" ht="9.75" outlineLevel="5" x14ac:dyDescent="0.2">
      <c r="A11336" s="130"/>
      <c r="B11336" s="131"/>
      <c r="C11336" s="131"/>
      <c r="D11336" s="132"/>
      <c r="E11336" s="136" t="s">
        <v>0</v>
      </c>
      <c r="F11336" s="159" t="s">
        <v>4755</v>
      </c>
      <c r="G11336" s="159"/>
      <c r="H11336" s="160"/>
      <c r="I11336" s="161"/>
      <c r="J11336" s="162"/>
      <c r="K11336" s="134"/>
      <c r="L11336" s="134"/>
      <c r="M11336" s="134"/>
      <c r="N11336" s="134"/>
      <c r="O11336" s="135"/>
      <c r="P11336" s="135"/>
      <c r="Q11336" s="135"/>
      <c r="R11336" s="132"/>
      <c r="S11336" s="132"/>
      <c r="T11336" s="131"/>
      <c r="U11336" s="6"/>
      <c r="V11336" s="8"/>
      <c r="W11336" s="8"/>
      <c r="X11336" s="133" t="str">
        <f>F11336</f>
        <v>Potrubí z trubek měděných tvrdých spojovaných tvrdým pájením Ø 54/2</v>
      </c>
      <c r="Y11336" s="9"/>
      <c r="AA11336" s="11"/>
    </row>
    <row r="11337" spans="1:27" ht="7.5" customHeight="1" outlineLevel="5" x14ac:dyDescent="0.15">
      <c r="B11337" s="69"/>
      <c r="C11337" s="69"/>
      <c r="D11337" s="60"/>
      <c r="E11337" s="60"/>
      <c r="F11337" s="61"/>
      <c r="G11337" s="60"/>
      <c r="H11337" s="65"/>
      <c r="I11337" s="105"/>
      <c r="J11337" s="63"/>
      <c r="K11337" s="65"/>
      <c r="L11337" s="65"/>
      <c r="M11337" s="65"/>
      <c r="N11337" s="65"/>
      <c r="O11337" s="63"/>
      <c r="P11337" s="63"/>
      <c r="Q11337" s="63"/>
      <c r="R11337" s="60"/>
      <c r="S11337" s="60"/>
      <c r="T11337" s="69"/>
      <c r="U11337" s="8"/>
      <c r="X11337" s="60"/>
    </row>
    <row r="11338" spans="1:27" ht="11.25" outlineLevel="4" x14ac:dyDescent="0.2">
      <c r="A11338" s="4"/>
      <c r="B11338" s="120"/>
      <c r="C11338" s="121">
        <v>6</v>
      </c>
      <c r="D11338" s="122" t="s">
        <v>534</v>
      </c>
      <c r="E11338" s="123" t="s">
        <v>4757</v>
      </c>
      <c r="F11338" s="124" t="s">
        <v>4758</v>
      </c>
      <c r="G11338" s="122" t="s">
        <v>752</v>
      </c>
      <c r="H11338" s="125">
        <v>10</v>
      </c>
      <c r="I11338" s="126">
        <v>0</v>
      </c>
      <c r="J11338" s="127">
        <f>H11338*I11338</f>
        <v>0</v>
      </c>
      <c r="K11338" s="125">
        <v>6.0000000000000002E-5</v>
      </c>
      <c r="L11338" s="125">
        <f>H11338*K11338</f>
        <v>6.0000000000000006E-4</v>
      </c>
      <c r="M11338" s="125"/>
      <c r="N11338" s="125">
        <f>H11338*M11338</f>
        <v>0</v>
      </c>
      <c r="O11338" s="127">
        <v>15</v>
      </c>
      <c r="P11338" s="127">
        <f>J11338*(O11338/100)</f>
        <v>0</v>
      </c>
      <c r="Q11338" s="127">
        <f>J11338+P11338</f>
        <v>0</v>
      </c>
      <c r="R11338" s="128"/>
      <c r="S11338" s="128" t="s">
        <v>538</v>
      </c>
      <c r="T11338" s="129">
        <v>1</v>
      </c>
      <c r="U11338" s="8"/>
      <c r="V11338" s="8"/>
      <c r="W11338" s="8"/>
      <c r="X11338" s="60"/>
    </row>
    <row r="11339" spans="1:27" ht="9.75" outlineLevel="5" x14ac:dyDescent="0.2">
      <c r="A11339" s="130"/>
      <c r="B11339" s="131"/>
      <c r="C11339" s="131"/>
      <c r="D11339" s="132"/>
      <c r="E11339" s="136" t="s">
        <v>0</v>
      </c>
      <c r="F11339" s="159" t="s">
        <v>4759</v>
      </c>
      <c r="G11339" s="159"/>
      <c r="H11339" s="160"/>
      <c r="I11339" s="161"/>
      <c r="J11339" s="162"/>
      <c r="K11339" s="134"/>
      <c r="L11339" s="134"/>
      <c r="M11339" s="134"/>
      <c r="N11339" s="134"/>
      <c r="O11339" s="135"/>
      <c r="P11339" s="135"/>
      <c r="Q11339" s="135"/>
      <c r="R11339" s="132"/>
      <c r="S11339" s="132"/>
      <c r="T11339" s="131"/>
      <c r="U11339" s="6"/>
      <c r="V11339" s="8"/>
      <c r="W11339" s="8"/>
      <c r="X11339" s="133" t="str">
        <f>F11339</f>
        <v>Potrubí z trubek měděných Příplatek k cenám za potrubí vedené v kotelnách a strojovnách Ø 35/1,5</v>
      </c>
      <c r="Y11339" s="9"/>
      <c r="AA11339" s="11"/>
    </row>
    <row r="11340" spans="1:27" ht="7.5" customHeight="1" outlineLevel="5" x14ac:dyDescent="0.15">
      <c r="B11340" s="69"/>
      <c r="C11340" s="69"/>
      <c r="D11340" s="60"/>
      <c r="E11340" s="60"/>
      <c r="F11340" s="61"/>
      <c r="G11340" s="60"/>
      <c r="H11340" s="65"/>
      <c r="I11340" s="105"/>
      <c r="J11340" s="63"/>
      <c r="K11340" s="65"/>
      <c r="L11340" s="65"/>
      <c r="M11340" s="65"/>
      <c r="N11340" s="65"/>
      <c r="O11340" s="63"/>
      <c r="P11340" s="63"/>
      <c r="Q11340" s="63"/>
      <c r="R11340" s="60"/>
      <c r="S11340" s="60"/>
      <c r="T11340" s="69"/>
      <c r="U11340" s="8"/>
      <c r="X11340" s="60"/>
    </row>
    <row r="11341" spans="1:27" ht="11.25" outlineLevel="4" x14ac:dyDescent="0.2">
      <c r="A11341" s="4"/>
      <c r="B11341" s="120"/>
      <c r="C11341" s="121">
        <v>7</v>
      </c>
      <c r="D11341" s="122" t="s">
        <v>534</v>
      </c>
      <c r="E11341" s="123" t="s">
        <v>5006</v>
      </c>
      <c r="F11341" s="124" t="s">
        <v>5007</v>
      </c>
      <c r="G11341" s="122" t="s">
        <v>752</v>
      </c>
      <c r="H11341" s="125">
        <v>10</v>
      </c>
      <c r="I11341" s="126">
        <v>0</v>
      </c>
      <c r="J11341" s="127">
        <f>H11341*I11341</f>
        <v>0</v>
      </c>
      <c r="K11341" s="125">
        <v>1.3999999999999999E-4</v>
      </c>
      <c r="L11341" s="125">
        <f>H11341*K11341</f>
        <v>1.3999999999999998E-3</v>
      </c>
      <c r="M11341" s="125"/>
      <c r="N11341" s="125">
        <f>H11341*M11341</f>
        <v>0</v>
      </c>
      <c r="O11341" s="127">
        <v>15</v>
      </c>
      <c r="P11341" s="127">
        <f>J11341*(O11341/100)</f>
        <v>0</v>
      </c>
      <c r="Q11341" s="127">
        <f>J11341+P11341</f>
        <v>0</v>
      </c>
      <c r="R11341" s="128"/>
      <c r="S11341" s="128" t="s">
        <v>538</v>
      </c>
      <c r="T11341" s="129">
        <v>1</v>
      </c>
      <c r="U11341" s="8"/>
      <c r="V11341" s="8"/>
      <c r="W11341" s="8"/>
      <c r="X11341" s="60"/>
    </row>
    <row r="11342" spans="1:27" ht="9.75" outlineLevel="5" x14ac:dyDescent="0.2">
      <c r="A11342" s="130"/>
      <c r="B11342" s="131"/>
      <c r="C11342" s="131"/>
      <c r="D11342" s="132"/>
      <c r="E11342" s="136" t="s">
        <v>0</v>
      </c>
      <c r="F11342" s="159" t="s">
        <v>5008</v>
      </c>
      <c r="G11342" s="159"/>
      <c r="H11342" s="160"/>
      <c r="I11342" s="161"/>
      <c r="J11342" s="162"/>
      <c r="K11342" s="134"/>
      <c r="L11342" s="134"/>
      <c r="M11342" s="134"/>
      <c r="N11342" s="134"/>
      <c r="O11342" s="135"/>
      <c r="P11342" s="135"/>
      <c r="Q11342" s="135"/>
      <c r="R11342" s="132"/>
      <c r="S11342" s="132"/>
      <c r="T11342" s="131"/>
      <c r="U11342" s="6"/>
      <c r="V11342" s="8"/>
      <c r="W11342" s="8"/>
      <c r="X11342" s="133" t="str">
        <f>F11342</f>
        <v>Potrubí z trubek měděných Příplatek k cenám za potrubí vedené v kotelnách a strojovnách Ø 42/1,5</v>
      </c>
      <c r="Y11342" s="9"/>
      <c r="AA11342" s="11"/>
    </row>
    <row r="11343" spans="1:27" ht="7.5" customHeight="1" outlineLevel="5" x14ac:dyDescent="0.15">
      <c r="B11343" s="69"/>
      <c r="C11343" s="69"/>
      <c r="D11343" s="60"/>
      <c r="E11343" s="60"/>
      <c r="F11343" s="61"/>
      <c r="G11343" s="60"/>
      <c r="H11343" s="65"/>
      <c r="I11343" s="105"/>
      <c r="J11343" s="63"/>
      <c r="K11343" s="65"/>
      <c r="L11343" s="65"/>
      <c r="M11343" s="65"/>
      <c r="N11343" s="65"/>
      <c r="O11343" s="63"/>
      <c r="P11343" s="63"/>
      <c r="Q11343" s="63"/>
      <c r="R11343" s="60"/>
      <c r="S11343" s="60"/>
      <c r="T11343" s="69"/>
      <c r="U11343" s="8"/>
      <c r="X11343" s="60"/>
    </row>
    <row r="11344" spans="1:27" ht="11.25" outlineLevel="4" x14ac:dyDescent="0.2">
      <c r="A11344" s="4"/>
      <c r="B11344" s="120"/>
      <c r="C11344" s="121">
        <v>8</v>
      </c>
      <c r="D11344" s="122" t="s">
        <v>534</v>
      </c>
      <c r="E11344" s="123" t="s">
        <v>4760</v>
      </c>
      <c r="F11344" s="124" t="s">
        <v>4761</v>
      </c>
      <c r="G11344" s="122" t="s">
        <v>752</v>
      </c>
      <c r="H11344" s="125">
        <v>3</v>
      </c>
      <c r="I11344" s="126">
        <v>0</v>
      </c>
      <c r="J11344" s="127">
        <f>H11344*I11344</f>
        <v>0</v>
      </c>
      <c r="K11344" s="125">
        <v>2.4000000000000001E-4</v>
      </c>
      <c r="L11344" s="125">
        <f>H11344*K11344</f>
        <v>7.2000000000000005E-4</v>
      </c>
      <c r="M11344" s="125"/>
      <c r="N11344" s="125">
        <f>H11344*M11344</f>
        <v>0</v>
      </c>
      <c r="O11344" s="127">
        <v>15</v>
      </c>
      <c r="P11344" s="127">
        <f>J11344*(O11344/100)</f>
        <v>0</v>
      </c>
      <c r="Q11344" s="127">
        <f>J11344+P11344</f>
        <v>0</v>
      </c>
      <c r="R11344" s="128"/>
      <c r="S11344" s="128" t="s">
        <v>538</v>
      </c>
      <c r="T11344" s="129">
        <v>1</v>
      </c>
      <c r="U11344" s="8"/>
      <c r="V11344" s="8"/>
      <c r="W11344" s="8"/>
      <c r="X11344" s="60"/>
    </row>
    <row r="11345" spans="1:27" ht="9.75" outlineLevel="5" x14ac:dyDescent="0.2">
      <c r="A11345" s="130"/>
      <c r="B11345" s="131"/>
      <c r="C11345" s="131"/>
      <c r="D11345" s="132"/>
      <c r="E11345" s="136" t="s">
        <v>0</v>
      </c>
      <c r="F11345" s="159" t="s">
        <v>4762</v>
      </c>
      <c r="G11345" s="159"/>
      <c r="H11345" s="160"/>
      <c r="I11345" s="161"/>
      <c r="J11345" s="162"/>
      <c r="K11345" s="134"/>
      <c r="L11345" s="134"/>
      <c r="M11345" s="134"/>
      <c r="N11345" s="134"/>
      <c r="O11345" s="135"/>
      <c r="P11345" s="135"/>
      <c r="Q11345" s="135"/>
      <c r="R11345" s="132"/>
      <c r="S11345" s="132"/>
      <c r="T11345" s="131"/>
      <c r="U11345" s="6"/>
      <c r="V11345" s="8"/>
      <c r="W11345" s="8"/>
      <c r="X11345" s="133" t="str">
        <f>F11345</f>
        <v>Potrubí z trubek měděných Příplatek k cenám za potrubí vedené v kotelnách a strojovnách Ø 54/2</v>
      </c>
      <c r="Y11345" s="9"/>
      <c r="AA11345" s="11"/>
    </row>
    <row r="11346" spans="1:27" ht="7.5" customHeight="1" outlineLevel="5" x14ac:dyDescent="0.15">
      <c r="B11346" s="69"/>
      <c r="C11346" s="69"/>
      <c r="D11346" s="60"/>
      <c r="E11346" s="60"/>
      <c r="F11346" s="61"/>
      <c r="G11346" s="60"/>
      <c r="H11346" s="65"/>
      <c r="I11346" s="105"/>
      <c r="J11346" s="63"/>
      <c r="K11346" s="65"/>
      <c r="L11346" s="65"/>
      <c r="M11346" s="65"/>
      <c r="N11346" s="65"/>
      <c r="O11346" s="63"/>
      <c r="P11346" s="63"/>
      <c r="Q11346" s="63"/>
      <c r="R11346" s="60"/>
      <c r="S11346" s="60"/>
      <c r="T11346" s="69"/>
      <c r="U11346" s="8"/>
      <c r="X11346" s="60"/>
    </row>
    <row r="11347" spans="1:27" ht="11.25" outlineLevel="4" x14ac:dyDescent="0.2">
      <c r="A11347" s="4"/>
      <c r="B11347" s="120"/>
      <c r="C11347" s="121">
        <v>9</v>
      </c>
      <c r="D11347" s="122" t="s">
        <v>534</v>
      </c>
      <c r="E11347" s="123" t="s">
        <v>4763</v>
      </c>
      <c r="F11347" s="124" t="s">
        <v>4764</v>
      </c>
      <c r="G11347" s="122" t="s">
        <v>752</v>
      </c>
      <c r="H11347" s="125">
        <v>1240</v>
      </c>
      <c r="I11347" s="126">
        <v>0</v>
      </c>
      <c r="J11347" s="127">
        <f>H11347*I11347</f>
        <v>0</v>
      </c>
      <c r="K11347" s="125"/>
      <c r="L11347" s="125">
        <f>H11347*K11347</f>
        <v>0</v>
      </c>
      <c r="M11347" s="125"/>
      <c r="N11347" s="125">
        <f>H11347*M11347</f>
        <v>0</v>
      </c>
      <c r="O11347" s="127">
        <v>15</v>
      </c>
      <c r="P11347" s="127">
        <f>J11347*(O11347/100)</f>
        <v>0</v>
      </c>
      <c r="Q11347" s="127">
        <f>J11347+P11347</f>
        <v>0</v>
      </c>
      <c r="R11347" s="128"/>
      <c r="S11347" s="128" t="s">
        <v>538</v>
      </c>
      <c r="T11347" s="129">
        <v>1</v>
      </c>
      <c r="U11347" s="8"/>
      <c r="V11347" s="8"/>
      <c r="W11347" s="8"/>
      <c r="X11347" s="60"/>
    </row>
    <row r="11348" spans="1:27" ht="9.75" outlineLevel="5" x14ac:dyDescent="0.2">
      <c r="A11348" s="130"/>
      <c r="B11348" s="131"/>
      <c r="C11348" s="131"/>
      <c r="D11348" s="132"/>
      <c r="E11348" s="136" t="s">
        <v>0</v>
      </c>
      <c r="F11348" s="159" t="s">
        <v>4765</v>
      </c>
      <c r="G11348" s="159"/>
      <c r="H11348" s="160"/>
      <c r="I11348" s="161"/>
      <c r="J11348" s="162"/>
      <c r="K11348" s="134"/>
      <c r="L11348" s="134"/>
      <c r="M11348" s="134"/>
      <c r="N11348" s="134"/>
      <c r="O11348" s="135"/>
      <c r="P11348" s="135"/>
      <c r="Q11348" s="135"/>
      <c r="R11348" s="132"/>
      <c r="S11348" s="132"/>
      <c r="T11348" s="131"/>
      <c r="U11348" s="6"/>
      <c r="V11348" s="8"/>
      <c r="W11348" s="8"/>
      <c r="X11348" s="133" t="str">
        <f>F11348</f>
        <v>Zkoušky těsnosti potrubí z trubek měděných Ø do 35/1,5</v>
      </c>
      <c r="Y11348" s="9"/>
      <c r="AA11348" s="11"/>
    </row>
    <row r="11349" spans="1:27" ht="7.5" customHeight="1" outlineLevel="5" x14ac:dyDescent="0.15">
      <c r="B11349" s="69"/>
      <c r="C11349" s="69"/>
      <c r="D11349" s="60"/>
      <c r="E11349" s="60"/>
      <c r="F11349" s="61"/>
      <c r="G11349" s="60"/>
      <c r="H11349" s="65"/>
      <c r="I11349" s="105"/>
      <c r="J11349" s="63"/>
      <c r="K11349" s="65"/>
      <c r="L11349" s="65"/>
      <c r="M11349" s="65"/>
      <c r="N11349" s="65"/>
      <c r="O11349" s="63"/>
      <c r="P11349" s="63"/>
      <c r="Q11349" s="63"/>
      <c r="R11349" s="60"/>
      <c r="S11349" s="60"/>
      <c r="T11349" s="69"/>
      <c r="U11349" s="8"/>
      <c r="X11349" s="60"/>
    </row>
    <row r="11350" spans="1:27" ht="11.25" outlineLevel="4" x14ac:dyDescent="0.2">
      <c r="A11350" s="4"/>
      <c r="B11350" s="120"/>
      <c r="C11350" s="121">
        <v>10</v>
      </c>
      <c r="D11350" s="122" t="s">
        <v>534</v>
      </c>
      <c r="E11350" s="123" t="s">
        <v>4766</v>
      </c>
      <c r="F11350" s="124" t="s">
        <v>4767</v>
      </c>
      <c r="G11350" s="122" t="s">
        <v>752</v>
      </c>
      <c r="H11350" s="125">
        <v>111</v>
      </c>
      <c r="I11350" s="126">
        <v>0</v>
      </c>
      <c r="J11350" s="127">
        <f>H11350*I11350</f>
        <v>0</v>
      </c>
      <c r="K11350" s="125"/>
      <c r="L11350" s="125">
        <f>H11350*K11350</f>
        <v>0</v>
      </c>
      <c r="M11350" s="125"/>
      <c r="N11350" s="125">
        <f>H11350*M11350</f>
        <v>0</v>
      </c>
      <c r="O11350" s="127">
        <v>15</v>
      </c>
      <c r="P11350" s="127">
        <f>J11350*(O11350/100)</f>
        <v>0</v>
      </c>
      <c r="Q11350" s="127">
        <f>J11350+P11350</f>
        <v>0</v>
      </c>
      <c r="R11350" s="128"/>
      <c r="S11350" s="128" t="s">
        <v>538</v>
      </c>
      <c r="T11350" s="129">
        <v>1</v>
      </c>
      <c r="U11350" s="8"/>
      <c r="V11350" s="8"/>
      <c r="W11350" s="8"/>
      <c r="X11350" s="60"/>
    </row>
    <row r="11351" spans="1:27" ht="9.75" outlineLevel="5" x14ac:dyDescent="0.2">
      <c r="A11351" s="130"/>
      <c r="B11351" s="131"/>
      <c r="C11351" s="131"/>
      <c r="D11351" s="132"/>
      <c r="E11351" s="136" t="s">
        <v>0</v>
      </c>
      <c r="F11351" s="159" t="s">
        <v>4768</v>
      </c>
      <c r="G11351" s="159"/>
      <c r="H11351" s="160"/>
      <c r="I11351" s="161"/>
      <c r="J11351" s="162"/>
      <c r="K11351" s="134"/>
      <c r="L11351" s="134"/>
      <c r="M11351" s="134"/>
      <c r="N11351" s="134"/>
      <c r="O11351" s="135"/>
      <c r="P11351" s="135"/>
      <c r="Q11351" s="135"/>
      <c r="R11351" s="132"/>
      <c r="S11351" s="132"/>
      <c r="T11351" s="131"/>
      <c r="U11351" s="6"/>
      <c r="V11351" s="8"/>
      <c r="W11351" s="8"/>
      <c r="X11351" s="133" t="str">
        <f>F11351</f>
        <v>Zkoušky těsnosti potrubí z trubek měděných Ø přes 35/1,5 do 64/2,0</v>
      </c>
      <c r="Y11351" s="9"/>
      <c r="AA11351" s="11"/>
    </row>
    <row r="11352" spans="1:27" ht="7.5" customHeight="1" outlineLevel="5" x14ac:dyDescent="0.15">
      <c r="B11352" s="69"/>
      <c r="C11352" s="69"/>
      <c r="D11352" s="60"/>
      <c r="E11352" s="60"/>
      <c r="F11352" s="61"/>
      <c r="G11352" s="60"/>
      <c r="H11352" s="65"/>
      <c r="I11352" s="105"/>
      <c r="J11352" s="63"/>
      <c r="K11352" s="65"/>
      <c r="L11352" s="65"/>
      <c r="M11352" s="65"/>
      <c r="N11352" s="65"/>
      <c r="O11352" s="63"/>
      <c r="P11352" s="63"/>
      <c r="Q11352" s="63"/>
      <c r="R11352" s="60"/>
      <c r="S11352" s="60"/>
      <c r="T11352" s="69"/>
      <c r="U11352" s="8"/>
      <c r="X11352" s="60"/>
    </row>
    <row r="11353" spans="1:27" outlineLevel="4" x14ac:dyDescent="0.15">
      <c r="B11353" s="6"/>
      <c r="C11353" s="6"/>
      <c r="D11353" s="6"/>
      <c r="E11353" s="6"/>
      <c r="F11353" s="6"/>
      <c r="G11353" s="6"/>
      <c r="H11353" s="6"/>
      <c r="I11353" s="8"/>
      <c r="J11353" s="8"/>
      <c r="K11353" s="6"/>
      <c r="L11353" s="6"/>
      <c r="M11353" s="6"/>
      <c r="N11353" s="6"/>
      <c r="O11353" s="6"/>
      <c r="P11353" s="8"/>
      <c r="Q11353" s="8"/>
      <c r="R11353" s="8"/>
      <c r="S11353" s="6"/>
      <c r="T11353" s="6"/>
      <c r="X11353" s="6"/>
    </row>
    <row r="11354" spans="1:27" ht="11.25" outlineLevel="3" x14ac:dyDescent="0.2">
      <c r="A11354" s="96" t="s">
        <v>462</v>
      </c>
      <c r="B11354" s="100">
        <v>4</v>
      </c>
      <c r="C11354" s="114"/>
      <c r="D11354" s="115" t="s">
        <v>533</v>
      </c>
      <c r="E11354" s="115"/>
      <c r="F11354" s="116" t="s">
        <v>449</v>
      </c>
      <c r="G11354" s="115"/>
      <c r="H11354" s="117"/>
      <c r="I11354" s="118"/>
      <c r="J11354" s="98">
        <f>SUBTOTAL(9,J11355:J11385)</f>
        <v>0</v>
      </c>
      <c r="K11354" s="117"/>
      <c r="L11354" s="99">
        <f>SUBTOTAL(9,L11355:L11385)</f>
        <v>8.2900000000000001E-2</v>
      </c>
      <c r="M11354" s="117"/>
      <c r="N11354" s="99">
        <f>SUBTOTAL(9,N11355:N11385)</f>
        <v>0</v>
      </c>
      <c r="O11354" s="119"/>
      <c r="P11354" s="98">
        <f>SUBTOTAL(9,P11355:P11385)</f>
        <v>0</v>
      </c>
      <c r="Q11354" s="98">
        <f>SUBTOTAL(9,Q11355:Q11385)</f>
        <v>0</v>
      </c>
      <c r="R11354" s="115"/>
      <c r="S11354" s="115"/>
      <c r="T11354" s="100">
        <f>SUBTOTAL(9,T11355:T11385)</f>
        <v>10</v>
      </c>
      <c r="U11354" s="6"/>
      <c r="V11354" s="8"/>
      <c r="W11354" s="8"/>
      <c r="X11354" s="60"/>
    </row>
    <row r="11355" spans="1:27" ht="11.25" outlineLevel="4" x14ac:dyDescent="0.2">
      <c r="A11355" s="4"/>
      <c r="B11355" s="120"/>
      <c r="C11355" s="121">
        <v>1</v>
      </c>
      <c r="D11355" s="122" t="s">
        <v>534</v>
      </c>
      <c r="E11355" s="123" t="s">
        <v>5009</v>
      </c>
      <c r="F11355" s="124" t="s">
        <v>5010</v>
      </c>
      <c r="G11355" s="122" t="s">
        <v>724</v>
      </c>
      <c r="H11355" s="125">
        <v>52</v>
      </c>
      <c r="I11355" s="126">
        <v>0</v>
      </c>
      <c r="J11355" s="127">
        <f>H11355*I11355</f>
        <v>0</v>
      </c>
      <c r="K11355" s="125">
        <v>2.3000000000000001E-4</v>
      </c>
      <c r="L11355" s="125">
        <f>H11355*K11355</f>
        <v>1.196E-2</v>
      </c>
      <c r="M11355" s="125"/>
      <c r="N11355" s="125">
        <f>H11355*M11355</f>
        <v>0</v>
      </c>
      <c r="O11355" s="127">
        <v>15</v>
      </c>
      <c r="P11355" s="127">
        <f>J11355*(O11355/100)</f>
        <v>0</v>
      </c>
      <c r="Q11355" s="127">
        <f>J11355+P11355</f>
        <v>0</v>
      </c>
      <c r="R11355" s="128"/>
      <c r="S11355" s="128" t="s">
        <v>538</v>
      </c>
      <c r="T11355" s="129">
        <v>1</v>
      </c>
      <c r="U11355" s="8"/>
      <c r="V11355" s="8"/>
      <c r="W11355" s="8"/>
      <c r="X11355" s="60"/>
    </row>
    <row r="11356" spans="1:27" ht="9.75" outlineLevel="5" x14ac:dyDescent="0.2">
      <c r="A11356" s="130"/>
      <c r="B11356" s="131"/>
      <c r="C11356" s="131"/>
      <c r="D11356" s="132"/>
      <c r="E11356" s="136" t="s">
        <v>0</v>
      </c>
      <c r="F11356" s="159" t="s">
        <v>5011</v>
      </c>
      <c r="G11356" s="159"/>
      <c r="H11356" s="160"/>
      <c r="I11356" s="161"/>
      <c r="J11356" s="162"/>
      <c r="K11356" s="134"/>
      <c r="L11356" s="134"/>
      <c r="M11356" s="134"/>
      <c r="N11356" s="134"/>
      <c r="O11356" s="135"/>
      <c r="P11356" s="135"/>
      <c r="Q11356" s="135"/>
      <c r="R11356" s="132"/>
      <c r="S11356" s="132"/>
      <c r="T11356" s="131"/>
      <c r="U11356" s="6"/>
      <c r="V11356" s="8"/>
      <c r="W11356" s="8"/>
      <c r="X11356" s="133" t="str">
        <f>F11356</f>
        <v>Ventily odvzdušňovací závitové automatické PN 14 do 120°C G 3/8</v>
      </c>
      <c r="Y11356" s="9"/>
      <c r="AA11356" s="11"/>
    </row>
    <row r="11357" spans="1:27" ht="7.5" customHeight="1" outlineLevel="5" x14ac:dyDescent="0.15">
      <c r="B11357" s="69"/>
      <c r="C11357" s="69"/>
      <c r="D11357" s="60"/>
      <c r="E11357" s="60"/>
      <c r="F11357" s="61"/>
      <c r="G11357" s="60"/>
      <c r="H11357" s="65"/>
      <c r="I11357" s="105"/>
      <c r="J11357" s="63"/>
      <c r="K11357" s="65"/>
      <c r="L11357" s="65"/>
      <c r="M11357" s="65"/>
      <c r="N11357" s="65"/>
      <c r="O11357" s="63"/>
      <c r="P11357" s="63"/>
      <c r="Q11357" s="63"/>
      <c r="R11357" s="60"/>
      <c r="S11357" s="60"/>
      <c r="T11357" s="69"/>
      <c r="U11357" s="8"/>
      <c r="X11357" s="60"/>
    </row>
    <row r="11358" spans="1:27" ht="11.25" outlineLevel="4" x14ac:dyDescent="0.2">
      <c r="A11358" s="4"/>
      <c r="B11358" s="120"/>
      <c r="C11358" s="121">
        <v>2</v>
      </c>
      <c r="D11358" s="122" t="s">
        <v>534</v>
      </c>
      <c r="E11358" s="123" t="s">
        <v>4776</v>
      </c>
      <c r="F11358" s="124" t="s">
        <v>4777</v>
      </c>
      <c r="G11358" s="122" t="s">
        <v>724</v>
      </c>
      <c r="H11358" s="125">
        <v>6</v>
      </c>
      <c r="I11358" s="126">
        <v>0</v>
      </c>
      <c r="J11358" s="127">
        <f>H11358*I11358</f>
        <v>0</v>
      </c>
      <c r="K11358" s="125">
        <v>8.4000000000000003E-4</v>
      </c>
      <c r="L11358" s="125">
        <f>H11358*K11358</f>
        <v>5.0400000000000002E-3</v>
      </c>
      <c r="M11358" s="125"/>
      <c r="N11358" s="125">
        <f>H11358*M11358</f>
        <v>0</v>
      </c>
      <c r="O11358" s="127">
        <v>15</v>
      </c>
      <c r="P11358" s="127">
        <f>J11358*(O11358/100)</f>
        <v>0</v>
      </c>
      <c r="Q11358" s="127">
        <f>J11358+P11358</f>
        <v>0</v>
      </c>
      <c r="R11358" s="128"/>
      <c r="S11358" s="128" t="s">
        <v>538</v>
      </c>
      <c r="T11358" s="129">
        <v>1</v>
      </c>
      <c r="U11358" s="8"/>
      <c r="V11358" s="8"/>
      <c r="W11358" s="8"/>
      <c r="X11358" s="60"/>
    </row>
    <row r="11359" spans="1:27" ht="9.75" outlineLevel="5" x14ac:dyDescent="0.2">
      <c r="A11359" s="130"/>
      <c r="B11359" s="131"/>
      <c r="C11359" s="131"/>
      <c r="D11359" s="132"/>
      <c r="E11359" s="136" t="s">
        <v>0</v>
      </c>
      <c r="F11359" s="159" t="s">
        <v>4778</v>
      </c>
      <c r="G11359" s="159"/>
      <c r="H11359" s="160"/>
      <c r="I11359" s="161"/>
      <c r="J11359" s="162"/>
      <c r="K11359" s="134"/>
      <c r="L11359" s="134"/>
      <c r="M11359" s="134"/>
      <c r="N11359" s="134"/>
      <c r="O11359" s="135"/>
      <c r="P11359" s="135"/>
      <c r="Q11359" s="135"/>
      <c r="R11359" s="132"/>
      <c r="S11359" s="132"/>
      <c r="T11359" s="131"/>
      <c r="U11359" s="6"/>
      <c r="V11359" s="8"/>
      <c r="W11359" s="8"/>
      <c r="X11359" s="133" t="str">
        <f>F11359</f>
        <v>Ventily zpětné závitové PN 16 do 110°C přímé G 5/4</v>
      </c>
      <c r="Y11359" s="9"/>
      <c r="AA11359" s="11"/>
    </row>
    <row r="11360" spans="1:27" ht="7.5" customHeight="1" outlineLevel="5" x14ac:dyDescent="0.15">
      <c r="B11360" s="69"/>
      <c r="C11360" s="69"/>
      <c r="D11360" s="60"/>
      <c r="E11360" s="60"/>
      <c r="F11360" s="61"/>
      <c r="G11360" s="60"/>
      <c r="H11360" s="65"/>
      <c r="I11360" s="105"/>
      <c r="J11360" s="63"/>
      <c r="K11360" s="65"/>
      <c r="L11360" s="65"/>
      <c r="M11360" s="65"/>
      <c r="N11360" s="65"/>
      <c r="O11360" s="63"/>
      <c r="P11360" s="63"/>
      <c r="Q11360" s="63"/>
      <c r="R11360" s="60"/>
      <c r="S11360" s="60"/>
      <c r="T11360" s="69"/>
      <c r="U11360" s="8"/>
      <c r="X11360" s="60"/>
    </row>
    <row r="11361" spans="1:27" ht="11.25" outlineLevel="4" x14ac:dyDescent="0.2">
      <c r="A11361" s="4"/>
      <c r="B11361" s="120"/>
      <c r="C11361" s="121">
        <v>3</v>
      </c>
      <c r="D11361" s="122" t="s">
        <v>534</v>
      </c>
      <c r="E11361" s="123" t="s">
        <v>4784</v>
      </c>
      <c r="F11361" s="124" t="s">
        <v>4785</v>
      </c>
      <c r="G11361" s="122" t="s">
        <v>724</v>
      </c>
      <c r="H11361" s="125">
        <v>48</v>
      </c>
      <c r="I11361" s="126">
        <v>0</v>
      </c>
      <c r="J11361" s="127">
        <f>H11361*I11361</f>
        <v>0</v>
      </c>
      <c r="K11361" s="125">
        <v>2.2000000000000001E-4</v>
      </c>
      <c r="L11361" s="125">
        <f>H11361*K11361</f>
        <v>1.056E-2</v>
      </c>
      <c r="M11361" s="125"/>
      <c r="N11361" s="125">
        <f>H11361*M11361</f>
        <v>0</v>
      </c>
      <c r="O11361" s="127">
        <v>15</v>
      </c>
      <c r="P11361" s="127">
        <f>J11361*(O11361/100)</f>
        <v>0</v>
      </c>
      <c r="Q11361" s="127">
        <f>J11361+P11361</f>
        <v>0</v>
      </c>
      <c r="R11361" s="128"/>
      <c r="S11361" s="128" t="s">
        <v>538</v>
      </c>
      <c r="T11361" s="129">
        <v>1</v>
      </c>
      <c r="U11361" s="8"/>
      <c r="V11361" s="8"/>
      <c r="W11361" s="8"/>
      <c r="X11361" s="60"/>
    </row>
    <row r="11362" spans="1:27" ht="9.75" outlineLevel="5" x14ac:dyDescent="0.2">
      <c r="A11362" s="130"/>
      <c r="B11362" s="131"/>
      <c r="C11362" s="131"/>
      <c r="D11362" s="132"/>
      <c r="E11362" s="136" t="s">
        <v>0</v>
      </c>
      <c r="F11362" s="159" t="s">
        <v>4786</v>
      </c>
      <c r="G11362" s="159"/>
      <c r="H11362" s="160"/>
      <c r="I11362" s="161"/>
      <c r="J11362" s="162"/>
      <c r="K11362" s="134"/>
      <c r="L11362" s="134"/>
      <c r="M11362" s="134"/>
      <c r="N11362" s="134"/>
      <c r="O11362" s="135"/>
      <c r="P11362" s="135"/>
      <c r="Q11362" s="135"/>
      <c r="R11362" s="132"/>
      <c r="S11362" s="132"/>
      <c r="T11362" s="131"/>
      <c r="U11362" s="6"/>
      <c r="V11362" s="8"/>
      <c r="W11362" s="8"/>
      <c r="X11362" s="133" t="str">
        <f>F11362</f>
        <v>Ostatní armatury kohouty plnicí a vypouštěcí PN 10 do 90°C G 1/2</v>
      </c>
      <c r="Y11362" s="9"/>
      <c r="AA11362" s="11"/>
    </row>
    <row r="11363" spans="1:27" ht="7.5" customHeight="1" outlineLevel="5" x14ac:dyDescent="0.15">
      <c r="B11363" s="69"/>
      <c r="C11363" s="69"/>
      <c r="D11363" s="60"/>
      <c r="E11363" s="60"/>
      <c r="F11363" s="61"/>
      <c r="G11363" s="60"/>
      <c r="H11363" s="65"/>
      <c r="I11363" s="105"/>
      <c r="J11363" s="63"/>
      <c r="K11363" s="65"/>
      <c r="L11363" s="65"/>
      <c r="M11363" s="65"/>
      <c r="N11363" s="65"/>
      <c r="O11363" s="63"/>
      <c r="P11363" s="63"/>
      <c r="Q11363" s="63"/>
      <c r="R11363" s="60"/>
      <c r="S11363" s="60"/>
      <c r="T11363" s="69"/>
      <c r="U11363" s="8"/>
      <c r="X11363" s="60"/>
    </row>
    <row r="11364" spans="1:27" ht="11.25" outlineLevel="4" x14ac:dyDescent="0.2">
      <c r="A11364" s="4"/>
      <c r="B11364" s="120"/>
      <c r="C11364" s="121">
        <v>4</v>
      </c>
      <c r="D11364" s="122" t="s">
        <v>534</v>
      </c>
      <c r="E11364" s="123" t="s">
        <v>5012</v>
      </c>
      <c r="F11364" s="124" t="s">
        <v>5013</v>
      </c>
      <c r="G11364" s="122" t="s">
        <v>724</v>
      </c>
      <c r="H11364" s="125">
        <v>6</v>
      </c>
      <c r="I11364" s="126">
        <v>0</v>
      </c>
      <c r="J11364" s="127">
        <f>H11364*I11364</f>
        <v>0</v>
      </c>
      <c r="K11364" s="125">
        <v>1.24E-3</v>
      </c>
      <c r="L11364" s="125">
        <f>H11364*K11364</f>
        <v>7.4400000000000004E-3</v>
      </c>
      <c r="M11364" s="125"/>
      <c r="N11364" s="125">
        <f>H11364*M11364</f>
        <v>0</v>
      </c>
      <c r="O11364" s="127">
        <v>15</v>
      </c>
      <c r="P11364" s="127">
        <f>J11364*(O11364/100)</f>
        <v>0</v>
      </c>
      <c r="Q11364" s="127">
        <f>J11364+P11364</f>
        <v>0</v>
      </c>
      <c r="R11364" s="128"/>
      <c r="S11364" s="128" t="s">
        <v>538</v>
      </c>
      <c r="T11364" s="129">
        <v>1</v>
      </c>
      <c r="U11364" s="8"/>
      <c r="V11364" s="8"/>
      <c r="W11364" s="8"/>
      <c r="X11364" s="60"/>
    </row>
    <row r="11365" spans="1:27" ht="9.75" outlineLevel="5" x14ac:dyDescent="0.2">
      <c r="A11365" s="130"/>
      <c r="B11365" s="131"/>
      <c r="C11365" s="131"/>
      <c r="D11365" s="132"/>
      <c r="E11365" s="136" t="s">
        <v>0</v>
      </c>
      <c r="F11365" s="159" t="s">
        <v>5014</v>
      </c>
      <c r="G11365" s="159"/>
      <c r="H11365" s="160"/>
      <c r="I11365" s="161"/>
      <c r="J11365" s="162"/>
      <c r="K11365" s="134"/>
      <c r="L11365" s="134"/>
      <c r="M11365" s="134"/>
      <c r="N11365" s="134"/>
      <c r="O11365" s="135"/>
      <c r="P11365" s="135"/>
      <c r="Q11365" s="135"/>
      <c r="R11365" s="132"/>
      <c r="S11365" s="132"/>
      <c r="T11365" s="131"/>
      <c r="U11365" s="6"/>
      <c r="V11365" s="8"/>
      <c r="W11365" s="8"/>
      <c r="X11365" s="133" t="str">
        <f>F11365</f>
        <v>Ostatní armatury filtry závitové pro topné a chladicí systémy PN 30 do 110°C přímé s vnitřními závity G 1 1/4</v>
      </c>
      <c r="Y11365" s="9"/>
      <c r="AA11365" s="11"/>
    </row>
    <row r="11366" spans="1:27" ht="7.5" customHeight="1" outlineLevel="5" x14ac:dyDescent="0.15">
      <c r="B11366" s="69"/>
      <c r="C11366" s="69"/>
      <c r="D11366" s="60"/>
      <c r="E11366" s="60"/>
      <c r="F11366" s="61"/>
      <c r="G11366" s="60"/>
      <c r="H11366" s="65"/>
      <c r="I11366" s="105"/>
      <c r="J11366" s="63"/>
      <c r="K11366" s="65"/>
      <c r="L11366" s="65"/>
      <c r="M11366" s="65"/>
      <c r="N11366" s="65"/>
      <c r="O11366" s="63"/>
      <c r="P11366" s="63"/>
      <c r="Q11366" s="63"/>
      <c r="R11366" s="60"/>
      <c r="S11366" s="60"/>
      <c r="T11366" s="69"/>
      <c r="U11366" s="8"/>
      <c r="X11366" s="60"/>
    </row>
    <row r="11367" spans="1:27" ht="11.25" outlineLevel="4" x14ac:dyDescent="0.2">
      <c r="A11367" s="4"/>
      <c r="B11367" s="120"/>
      <c r="C11367" s="121">
        <v>5</v>
      </c>
      <c r="D11367" s="122" t="s">
        <v>534</v>
      </c>
      <c r="E11367" s="123" t="s">
        <v>5015</v>
      </c>
      <c r="F11367" s="124" t="s">
        <v>5016</v>
      </c>
      <c r="G11367" s="122" t="s">
        <v>724</v>
      </c>
      <c r="H11367" s="125">
        <v>4</v>
      </c>
      <c r="I11367" s="126">
        <v>0</v>
      </c>
      <c r="J11367" s="127">
        <f>H11367*I11367</f>
        <v>0</v>
      </c>
      <c r="K11367" s="125">
        <v>5.0000000000000001E-4</v>
      </c>
      <c r="L11367" s="125">
        <f>H11367*K11367</f>
        <v>2E-3</v>
      </c>
      <c r="M11367" s="125"/>
      <c r="N11367" s="125">
        <f>H11367*M11367</f>
        <v>0</v>
      </c>
      <c r="O11367" s="127">
        <v>15</v>
      </c>
      <c r="P11367" s="127">
        <f>J11367*(O11367/100)</f>
        <v>0</v>
      </c>
      <c r="Q11367" s="127">
        <f>J11367+P11367</f>
        <v>0</v>
      </c>
      <c r="R11367" s="128"/>
      <c r="S11367" s="128" t="s">
        <v>538</v>
      </c>
      <c r="T11367" s="129">
        <v>1</v>
      </c>
      <c r="U11367" s="8"/>
      <c r="V11367" s="8"/>
      <c r="W11367" s="8"/>
      <c r="X11367" s="60"/>
    </row>
    <row r="11368" spans="1:27" ht="9.75" outlineLevel="5" x14ac:dyDescent="0.2">
      <c r="A11368" s="130"/>
      <c r="B11368" s="131"/>
      <c r="C11368" s="131"/>
      <c r="D11368" s="132"/>
      <c r="E11368" s="136" t="s">
        <v>0</v>
      </c>
      <c r="F11368" s="159" t="s">
        <v>5017</v>
      </c>
      <c r="G11368" s="159"/>
      <c r="H11368" s="160"/>
      <c r="I11368" s="161"/>
      <c r="J11368" s="162"/>
      <c r="K11368" s="134"/>
      <c r="L11368" s="134"/>
      <c r="M11368" s="134"/>
      <c r="N11368" s="134"/>
      <c r="O11368" s="135"/>
      <c r="P11368" s="135"/>
      <c r="Q11368" s="135"/>
      <c r="R11368" s="132"/>
      <c r="S11368" s="132"/>
      <c r="T11368" s="131"/>
      <c r="U11368" s="6"/>
      <c r="V11368" s="8"/>
      <c r="W11368" s="8"/>
      <c r="X11368" s="133" t="str">
        <f>F11368</f>
        <v>Ostatní armatury kulové kohouty PN 42 do 185°C přímé vnitřní závit G 1</v>
      </c>
      <c r="Y11368" s="9"/>
      <c r="AA11368" s="11"/>
    </row>
    <row r="11369" spans="1:27" ht="7.5" customHeight="1" outlineLevel="5" x14ac:dyDescent="0.15">
      <c r="B11369" s="69"/>
      <c r="C11369" s="69"/>
      <c r="D11369" s="60"/>
      <c r="E11369" s="60"/>
      <c r="F11369" s="61"/>
      <c r="G11369" s="60"/>
      <c r="H11369" s="65"/>
      <c r="I11369" s="105"/>
      <c r="J11369" s="63"/>
      <c r="K11369" s="65"/>
      <c r="L11369" s="65"/>
      <c r="M11369" s="65"/>
      <c r="N11369" s="65"/>
      <c r="O11369" s="63"/>
      <c r="P11369" s="63"/>
      <c r="Q11369" s="63"/>
      <c r="R11369" s="60"/>
      <c r="S11369" s="60"/>
      <c r="T11369" s="69"/>
      <c r="U11369" s="8"/>
      <c r="X11369" s="60"/>
    </row>
    <row r="11370" spans="1:27" ht="11.25" outlineLevel="4" x14ac:dyDescent="0.2">
      <c r="A11370" s="4"/>
      <c r="B11370" s="120"/>
      <c r="C11370" s="121">
        <v>6</v>
      </c>
      <c r="D11370" s="122" t="s">
        <v>534</v>
      </c>
      <c r="E11370" s="123" t="s">
        <v>5018</v>
      </c>
      <c r="F11370" s="124" t="s">
        <v>5019</v>
      </c>
      <c r="G11370" s="122" t="s">
        <v>724</v>
      </c>
      <c r="H11370" s="125">
        <v>44</v>
      </c>
      <c r="I11370" s="126">
        <v>0</v>
      </c>
      <c r="J11370" s="127">
        <f>H11370*I11370</f>
        <v>0</v>
      </c>
      <c r="K11370" s="125">
        <v>6.9999999999999999E-4</v>
      </c>
      <c r="L11370" s="125">
        <f>H11370*K11370</f>
        <v>3.0800000000000001E-2</v>
      </c>
      <c r="M11370" s="125"/>
      <c r="N11370" s="125">
        <f>H11370*M11370</f>
        <v>0</v>
      </c>
      <c r="O11370" s="127">
        <v>15</v>
      </c>
      <c r="P11370" s="127">
        <f>J11370*(O11370/100)</f>
        <v>0</v>
      </c>
      <c r="Q11370" s="127">
        <f>J11370+P11370</f>
        <v>0</v>
      </c>
      <c r="R11370" s="128"/>
      <c r="S11370" s="128" t="s">
        <v>538</v>
      </c>
      <c r="T11370" s="129">
        <v>1</v>
      </c>
      <c r="U11370" s="8"/>
      <c r="V11370" s="8"/>
      <c r="W11370" s="8"/>
      <c r="X11370" s="60"/>
    </row>
    <row r="11371" spans="1:27" ht="9.75" outlineLevel="5" x14ac:dyDescent="0.2">
      <c r="A11371" s="130"/>
      <c r="B11371" s="131"/>
      <c r="C11371" s="131"/>
      <c r="D11371" s="132"/>
      <c r="E11371" s="136" t="s">
        <v>0</v>
      </c>
      <c r="F11371" s="159" t="s">
        <v>5020</v>
      </c>
      <c r="G11371" s="159"/>
      <c r="H11371" s="160"/>
      <c r="I11371" s="161"/>
      <c r="J11371" s="162"/>
      <c r="K11371" s="134"/>
      <c r="L11371" s="134"/>
      <c r="M11371" s="134"/>
      <c r="N11371" s="134"/>
      <c r="O11371" s="135"/>
      <c r="P11371" s="135"/>
      <c r="Q11371" s="135"/>
      <c r="R11371" s="132"/>
      <c r="S11371" s="132"/>
      <c r="T11371" s="131"/>
      <c r="U11371" s="6"/>
      <c r="V11371" s="8"/>
      <c r="W11371" s="8"/>
      <c r="X11371" s="133" t="str">
        <f>F11371</f>
        <v>Ostatní armatury kulové kohouty PN 42 do 185°C přímé vnitřní závit G 1 1/4</v>
      </c>
      <c r="Y11371" s="9"/>
      <c r="AA11371" s="11"/>
    </row>
    <row r="11372" spans="1:27" ht="7.5" customHeight="1" outlineLevel="5" x14ac:dyDescent="0.15">
      <c r="B11372" s="69"/>
      <c r="C11372" s="69"/>
      <c r="D11372" s="60"/>
      <c r="E11372" s="60"/>
      <c r="F11372" s="61"/>
      <c r="G11372" s="60"/>
      <c r="H11372" s="65"/>
      <c r="I11372" s="105"/>
      <c r="J11372" s="63"/>
      <c r="K11372" s="65"/>
      <c r="L11372" s="65"/>
      <c r="M11372" s="65"/>
      <c r="N11372" s="65"/>
      <c r="O11372" s="63"/>
      <c r="P11372" s="63"/>
      <c r="Q11372" s="63"/>
      <c r="R11372" s="60"/>
      <c r="S11372" s="60"/>
      <c r="T11372" s="69"/>
      <c r="U11372" s="8"/>
      <c r="X11372" s="60"/>
    </row>
    <row r="11373" spans="1:27" ht="11.25" outlineLevel="4" x14ac:dyDescent="0.2">
      <c r="A11373" s="4"/>
      <c r="B11373" s="120"/>
      <c r="C11373" s="121">
        <v>7</v>
      </c>
      <c r="D11373" s="122" t="s">
        <v>534</v>
      </c>
      <c r="E11373" s="123" t="s">
        <v>5021</v>
      </c>
      <c r="F11373" s="124" t="s">
        <v>5022</v>
      </c>
      <c r="G11373" s="122" t="s">
        <v>724</v>
      </c>
      <c r="H11373" s="125">
        <v>2</v>
      </c>
      <c r="I11373" s="126">
        <v>0</v>
      </c>
      <c r="J11373" s="127">
        <f>H11373*I11373</f>
        <v>0</v>
      </c>
      <c r="K11373" s="125">
        <v>1.4499999999999999E-3</v>
      </c>
      <c r="L11373" s="125">
        <f>H11373*K11373</f>
        <v>2.8999999999999998E-3</v>
      </c>
      <c r="M11373" s="125"/>
      <c r="N11373" s="125">
        <f>H11373*M11373</f>
        <v>0</v>
      </c>
      <c r="O11373" s="127">
        <v>15</v>
      </c>
      <c r="P11373" s="127">
        <f>J11373*(O11373/100)</f>
        <v>0</v>
      </c>
      <c r="Q11373" s="127">
        <f>J11373+P11373</f>
        <v>0</v>
      </c>
      <c r="R11373" s="128"/>
      <c r="S11373" s="128" t="s">
        <v>538</v>
      </c>
      <c r="T11373" s="129">
        <v>1</v>
      </c>
      <c r="U11373" s="8"/>
      <c r="V11373" s="8"/>
      <c r="W11373" s="8"/>
      <c r="X11373" s="60"/>
    </row>
    <row r="11374" spans="1:27" ht="9.75" outlineLevel="5" x14ac:dyDescent="0.2">
      <c r="A11374" s="130"/>
      <c r="B11374" s="131"/>
      <c r="C11374" s="131"/>
      <c r="D11374" s="132"/>
      <c r="E11374" s="136" t="s">
        <v>0</v>
      </c>
      <c r="F11374" s="159" t="s">
        <v>5023</v>
      </c>
      <c r="G11374" s="159"/>
      <c r="H11374" s="160"/>
      <c r="I11374" s="161"/>
      <c r="J11374" s="162"/>
      <c r="K11374" s="134"/>
      <c r="L11374" s="134"/>
      <c r="M11374" s="134"/>
      <c r="N11374" s="134"/>
      <c r="O11374" s="135"/>
      <c r="P11374" s="135"/>
      <c r="Q11374" s="135"/>
      <c r="R11374" s="132"/>
      <c r="S11374" s="132"/>
      <c r="T11374" s="131"/>
      <c r="U11374" s="6"/>
      <c r="V11374" s="8"/>
      <c r="W11374" s="8"/>
      <c r="X11374" s="133" t="str">
        <f>F11374</f>
        <v>Směšovací armatury otopných a chladících systémů ventily závitové PN 10 T= 120°C třícestné se servomotorem G 3/4</v>
      </c>
      <c r="Y11374" s="9"/>
      <c r="AA11374" s="11"/>
    </row>
    <row r="11375" spans="1:27" ht="7.5" customHeight="1" outlineLevel="5" x14ac:dyDescent="0.15">
      <c r="B11375" s="69"/>
      <c r="C11375" s="69"/>
      <c r="D11375" s="60"/>
      <c r="E11375" s="60"/>
      <c r="F11375" s="61"/>
      <c r="G11375" s="60"/>
      <c r="H11375" s="65"/>
      <c r="I11375" s="105"/>
      <c r="J11375" s="63"/>
      <c r="K11375" s="65"/>
      <c r="L11375" s="65"/>
      <c r="M11375" s="65"/>
      <c r="N11375" s="65"/>
      <c r="O11375" s="63"/>
      <c r="P11375" s="63"/>
      <c r="Q11375" s="63"/>
      <c r="R11375" s="60"/>
      <c r="S11375" s="60"/>
      <c r="T11375" s="69"/>
      <c r="U11375" s="8"/>
      <c r="X11375" s="60"/>
    </row>
    <row r="11376" spans="1:27" ht="11.25" outlineLevel="4" x14ac:dyDescent="0.2">
      <c r="A11376" s="4"/>
      <c r="B11376" s="120"/>
      <c r="C11376" s="121">
        <v>8</v>
      </c>
      <c r="D11376" s="122" t="s">
        <v>534</v>
      </c>
      <c r="E11376" s="123" t="s">
        <v>5024</v>
      </c>
      <c r="F11376" s="124" t="s">
        <v>5025</v>
      </c>
      <c r="G11376" s="122" t="s">
        <v>724</v>
      </c>
      <c r="H11376" s="125">
        <v>4</v>
      </c>
      <c r="I11376" s="126">
        <v>0</v>
      </c>
      <c r="J11376" s="127">
        <f>H11376*I11376</f>
        <v>0</v>
      </c>
      <c r="K11376" s="125">
        <v>1.4599999999999999E-3</v>
      </c>
      <c r="L11376" s="125">
        <f>H11376*K11376</f>
        <v>5.8399999999999997E-3</v>
      </c>
      <c r="M11376" s="125"/>
      <c r="N11376" s="125">
        <f>H11376*M11376</f>
        <v>0</v>
      </c>
      <c r="O11376" s="127">
        <v>15</v>
      </c>
      <c r="P11376" s="127">
        <f>J11376*(O11376/100)</f>
        <v>0</v>
      </c>
      <c r="Q11376" s="127">
        <f>J11376+P11376</f>
        <v>0</v>
      </c>
      <c r="R11376" s="128"/>
      <c r="S11376" s="128" t="s">
        <v>538</v>
      </c>
      <c r="T11376" s="129">
        <v>1</v>
      </c>
      <c r="U11376" s="8"/>
      <c r="V11376" s="8"/>
      <c r="W11376" s="8"/>
      <c r="X11376" s="60"/>
    </row>
    <row r="11377" spans="1:27" ht="9.75" outlineLevel="5" x14ac:dyDescent="0.2">
      <c r="A11377" s="130"/>
      <c r="B11377" s="131"/>
      <c r="C11377" s="131"/>
      <c r="D11377" s="132"/>
      <c r="E11377" s="136" t="s">
        <v>0</v>
      </c>
      <c r="F11377" s="159" t="s">
        <v>5026</v>
      </c>
      <c r="G11377" s="159"/>
      <c r="H11377" s="160"/>
      <c r="I11377" s="161"/>
      <c r="J11377" s="162"/>
      <c r="K11377" s="134"/>
      <c r="L11377" s="134"/>
      <c r="M11377" s="134"/>
      <c r="N11377" s="134"/>
      <c r="O11377" s="135"/>
      <c r="P11377" s="135"/>
      <c r="Q11377" s="135"/>
      <c r="R11377" s="132"/>
      <c r="S11377" s="132"/>
      <c r="T11377" s="131"/>
      <c r="U11377" s="6"/>
      <c r="V11377" s="8"/>
      <c r="W11377" s="8"/>
      <c r="X11377" s="133" t="str">
        <f>F11377</f>
        <v>Směšovací armatury otopných a chladících systémů ventily závitové PN 10 T= 120°C třícestné se servomotorem G 1</v>
      </c>
      <c r="Y11377" s="9"/>
      <c r="AA11377" s="11"/>
    </row>
    <row r="11378" spans="1:27" ht="7.5" customHeight="1" outlineLevel="5" x14ac:dyDescent="0.15">
      <c r="B11378" s="69"/>
      <c r="C11378" s="69"/>
      <c r="D11378" s="60"/>
      <c r="E11378" s="60"/>
      <c r="F11378" s="61"/>
      <c r="G11378" s="60"/>
      <c r="H11378" s="65"/>
      <c r="I11378" s="105"/>
      <c r="J11378" s="63"/>
      <c r="K11378" s="65"/>
      <c r="L11378" s="65"/>
      <c r="M11378" s="65"/>
      <c r="N11378" s="65"/>
      <c r="O11378" s="63"/>
      <c r="P11378" s="63"/>
      <c r="Q11378" s="63"/>
      <c r="R11378" s="60"/>
      <c r="S11378" s="60"/>
      <c r="T11378" s="69"/>
      <c r="U11378" s="8"/>
      <c r="X11378" s="60"/>
    </row>
    <row r="11379" spans="1:27" ht="11.25" outlineLevel="4" x14ac:dyDescent="0.2">
      <c r="A11379" s="4"/>
      <c r="B11379" s="120"/>
      <c r="C11379" s="121">
        <v>9</v>
      </c>
      <c r="D11379" s="122" t="s">
        <v>534</v>
      </c>
      <c r="E11379" s="123" t="s">
        <v>5027</v>
      </c>
      <c r="F11379" s="124" t="s">
        <v>5028</v>
      </c>
      <c r="G11379" s="122" t="s">
        <v>724</v>
      </c>
      <c r="H11379" s="125">
        <v>12</v>
      </c>
      <c r="I11379" s="126">
        <v>0</v>
      </c>
      <c r="J11379" s="127">
        <f>H11379*I11379</f>
        <v>0</v>
      </c>
      <c r="K11379" s="125">
        <v>5.2999999999999998E-4</v>
      </c>
      <c r="L11379" s="125">
        <f>H11379*K11379</f>
        <v>6.3599999999999993E-3</v>
      </c>
      <c r="M11379" s="125"/>
      <c r="N11379" s="125">
        <f>H11379*M11379</f>
        <v>0</v>
      </c>
      <c r="O11379" s="127">
        <v>15</v>
      </c>
      <c r="P11379" s="127">
        <f>J11379*(O11379/100)</f>
        <v>0</v>
      </c>
      <c r="Q11379" s="127">
        <f>J11379+P11379</f>
        <v>0</v>
      </c>
      <c r="R11379" s="128"/>
      <c r="S11379" s="128" t="s">
        <v>538</v>
      </c>
      <c r="T11379" s="129">
        <v>1</v>
      </c>
      <c r="U11379" s="8"/>
      <c r="V11379" s="8"/>
      <c r="W11379" s="8"/>
      <c r="X11379" s="60"/>
    </row>
    <row r="11380" spans="1:27" ht="9.75" outlineLevel="5" x14ac:dyDescent="0.2">
      <c r="A11380" s="130"/>
      <c r="B11380" s="131"/>
      <c r="C11380" s="131"/>
      <c r="D11380" s="132"/>
      <c r="E11380" s="136" t="s">
        <v>0</v>
      </c>
      <c r="F11380" s="159" t="s">
        <v>5029</v>
      </c>
      <c r="G11380" s="159"/>
      <c r="H11380" s="160"/>
      <c r="I11380" s="161"/>
      <c r="J11380" s="162"/>
      <c r="K11380" s="134"/>
      <c r="L11380" s="134"/>
      <c r="M11380" s="134"/>
      <c r="N11380" s="134"/>
      <c r="O11380" s="135"/>
      <c r="P11380" s="135"/>
      <c r="Q11380" s="135"/>
      <c r="R11380" s="132"/>
      <c r="S11380" s="132"/>
      <c r="T11380" s="131"/>
      <c r="U11380" s="6"/>
      <c r="V11380" s="8"/>
      <c r="W11380" s="8"/>
      <c r="X11380" s="133" t="str">
        <f>F11380</f>
        <v>Teploměry technické s pevným stonkem a jímkou zadní připojení (axiální) průměr 63 mm délka stonku 50 mm</v>
      </c>
      <c r="Y11380" s="9"/>
      <c r="AA11380" s="11"/>
    </row>
    <row r="11381" spans="1:27" ht="7.5" customHeight="1" outlineLevel="5" x14ac:dyDescent="0.15">
      <c r="B11381" s="69"/>
      <c r="C11381" s="69"/>
      <c r="D11381" s="60"/>
      <c r="E11381" s="60"/>
      <c r="F11381" s="61"/>
      <c r="G11381" s="60"/>
      <c r="H11381" s="65"/>
      <c r="I11381" s="105"/>
      <c r="J11381" s="63"/>
      <c r="K11381" s="65"/>
      <c r="L11381" s="65"/>
      <c r="M11381" s="65"/>
      <c r="N11381" s="65"/>
      <c r="O11381" s="63"/>
      <c r="P11381" s="63"/>
      <c r="Q11381" s="63"/>
      <c r="R11381" s="60"/>
      <c r="S11381" s="60"/>
      <c r="T11381" s="69"/>
      <c r="U11381" s="8"/>
      <c r="X11381" s="60"/>
    </row>
    <row r="11382" spans="1:27" ht="11.25" outlineLevel="4" x14ac:dyDescent="0.2">
      <c r="A11382" s="4"/>
      <c r="B11382" s="120"/>
      <c r="C11382" s="121">
        <v>10</v>
      </c>
      <c r="D11382" s="122" t="s">
        <v>534</v>
      </c>
      <c r="E11382" s="123" t="s">
        <v>5030</v>
      </c>
      <c r="F11382" s="124" t="s">
        <v>5031</v>
      </c>
      <c r="G11382" s="122" t="s">
        <v>601</v>
      </c>
      <c r="H11382" s="125">
        <v>8.2900000000000001E-2</v>
      </c>
      <c r="I11382" s="126">
        <v>0</v>
      </c>
      <c r="J11382" s="127">
        <f>H11382*I11382</f>
        <v>0</v>
      </c>
      <c r="K11382" s="125"/>
      <c r="L11382" s="125">
        <f>H11382*K11382</f>
        <v>0</v>
      </c>
      <c r="M11382" s="125"/>
      <c r="N11382" s="125">
        <f>H11382*M11382</f>
        <v>0</v>
      </c>
      <c r="O11382" s="127">
        <v>15</v>
      </c>
      <c r="P11382" s="127">
        <f>J11382*(O11382/100)</f>
        <v>0</v>
      </c>
      <c r="Q11382" s="127">
        <f>J11382+P11382</f>
        <v>0</v>
      </c>
      <c r="R11382" s="128"/>
      <c r="S11382" s="128" t="s">
        <v>538</v>
      </c>
      <c r="T11382" s="129">
        <v>1</v>
      </c>
      <c r="U11382" s="8"/>
      <c r="V11382" s="8"/>
      <c r="W11382" s="8"/>
      <c r="X11382" s="60"/>
    </row>
    <row r="11383" spans="1:27" ht="9.75" outlineLevel="5" x14ac:dyDescent="0.2">
      <c r="A11383" s="130"/>
      <c r="B11383" s="131"/>
      <c r="C11383" s="131"/>
      <c r="D11383" s="132"/>
      <c r="E11383" s="136" t="s">
        <v>0</v>
      </c>
      <c r="F11383" s="159" t="s">
        <v>5032</v>
      </c>
      <c r="G11383" s="159"/>
      <c r="H11383" s="160"/>
      <c r="I11383" s="161"/>
      <c r="J11383" s="162"/>
      <c r="K11383" s="134"/>
      <c r="L11383" s="134"/>
      <c r="M11383" s="134"/>
      <c r="N11383" s="134"/>
      <c r="O11383" s="135"/>
      <c r="P11383" s="135"/>
      <c r="Q11383" s="135"/>
      <c r="R11383" s="132"/>
      <c r="S11383" s="132"/>
      <c r="T11383" s="131"/>
      <c r="U11383" s="6"/>
      <c r="V11383" s="8"/>
      <c r="W11383" s="8"/>
      <c r="X11383" s="133" t="str">
        <f>F11383</f>
        <v>Přesun hmot pro armatury stanovený z hmotnosti přesunovaného materiálu vodorovná dopravní vzdálenost do 50 m v objektech výšky přes 6 do 12 m</v>
      </c>
      <c r="Y11383" s="9"/>
      <c r="AA11383" s="11"/>
    </row>
    <row r="11384" spans="1:27" ht="7.5" customHeight="1" outlineLevel="5" x14ac:dyDescent="0.15">
      <c r="B11384" s="69"/>
      <c r="C11384" s="69"/>
      <c r="D11384" s="60"/>
      <c r="E11384" s="60"/>
      <c r="F11384" s="61"/>
      <c r="G11384" s="60"/>
      <c r="H11384" s="65"/>
      <c r="I11384" s="105"/>
      <c r="J11384" s="63"/>
      <c r="K11384" s="65"/>
      <c r="L11384" s="65"/>
      <c r="M11384" s="65"/>
      <c r="N11384" s="65"/>
      <c r="O11384" s="63"/>
      <c r="P11384" s="63"/>
      <c r="Q11384" s="63"/>
      <c r="R11384" s="60"/>
      <c r="S11384" s="60"/>
      <c r="T11384" s="69"/>
      <c r="U11384" s="8"/>
      <c r="X11384" s="60"/>
    </row>
    <row r="11385" spans="1:27" outlineLevel="4" x14ac:dyDescent="0.15">
      <c r="B11385" s="6"/>
      <c r="C11385" s="6"/>
      <c r="D11385" s="6"/>
      <c r="E11385" s="6"/>
      <c r="F11385" s="6"/>
      <c r="G11385" s="6"/>
      <c r="H11385" s="6"/>
      <c r="I11385" s="8"/>
      <c r="J11385" s="8"/>
      <c r="K11385" s="6"/>
      <c r="L11385" s="6"/>
      <c r="M11385" s="6"/>
      <c r="N11385" s="6"/>
      <c r="O11385" s="6"/>
      <c r="P11385" s="8"/>
      <c r="Q11385" s="8"/>
      <c r="R11385" s="8"/>
      <c r="S11385" s="6"/>
      <c r="T11385" s="6"/>
      <c r="X11385" s="6"/>
    </row>
    <row r="11386" spans="1:27" ht="11.25" outlineLevel="3" x14ac:dyDescent="0.2">
      <c r="A11386" s="96" t="s">
        <v>463</v>
      </c>
      <c r="B11386" s="100">
        <v>4</v>
      </c>
      <c r="C11386" s="114"/>
      <c r="D11386" s="115" t="s">
        <v>533</v>
      </c>
      <c r="E11386" s="115"/>
      <c r="F11386" s="116" t="s">
        <v>126</v>
      </c>
      <c r="G11386" s="115"/>
      <c r="H11386" s="117"/>
      <c r="I11386" s="118"/>
      <c r="J11386" s="98">
        <f>SUBTOTAL(9,J11387:J11423)</f>
        <v>0</v>
      </c>
      <c r="K11386" s="117"/>
      <c r="L11386" s="99">
        <f>SUBTOTAL(9,L11387:L11423)</f>
        <v>2.0065600000000003</v>
      </c>
      <c r="M11386" s="117"/>
      <c r="N11386" s="99">
        <f>SUBTOTAL(9,N11387:N11423)</f>
        <v>0</v>
      </c>
      <c r="O11386" s="119"/>
      <c r="P11386" s="98">
        <f>SUBTOTAL(9,P11387:P11423)</f>
        <v>0</v>
      </c>
      <c r="Q11386" s="98">
        <f>SUBTOTAL(9,Q11387:Q11423)</f>
        <v>0</v>
      </c>
      <c r="R11386" s="115"/>
      <c r="S11386" s="115"/>
      <c r="T11386" s="100">
        <f>SUBTOTAL(9,T11387:T11423)</f>
        <v>12</v>
      </c>
      <c r="U11386" s="6"/>
      <c r="V11386" s="8"/>
      <c r="W11386" s="8"/>
      <c r="X11386" s="60"/>
    </row>
    <row r="11387" spans="1:27" ht="22.5" outlineLevel="4" x14ac:dyDescent="0.2">
      <c r="A11387" s="4"/>
      <c r="B11387" s="120"/>
      <c r="C11387" s="121">
        <v>1</v>
      </c>
      <c r="D11387" s="122" t="s">
        <v>534</v>
      </c>
      <c r="E11387" s="123" t="s">
        <v>5033</v>
      </c>
      <c r="F11387" s="124" t="s">
        <v>5034</v>
      </c>
      <c r="G11387" s="122" t="s">
        <v>752</v>
      </c>
      <c r="H11387" s="125">
        <v>10900</v>
      </c>
      <c r="I11387" s="126">
        <v>0</v>
      </c>
      <c r="J11387" s="127">
        <f>H11387*I11387</f>
        <v>0</v>
      </c>
      <c r="K11387" s="125">
        <v>1.1E-4</v>
      </c>
      <c r="L11387" s="125">
        <f>H11387*K11387</f>
        <v>1.1990000000000001</v>
      </c>
      <c r="M11387" s="125"/>
      <c r="N11387" s="125">
        <f>H11387*M11387</f>
        <v>0</v>
      </c>
      <c r="O11387" s="127">
        <v>15</v>
      </c>
      <c r="P11387" s="127">
        <f>J11387*(O11387/100)</f>
        <v>0</v>
      </c>
      <c r="Q11387" s="127">
        <f>J11387+P11387</f>
        <v>0</v>
      </c>
      <c r="R11387" s="128"/>
      <c r="S11387" s="128" t="s">
        <v>538</v>
      </c>
      <c r="T11387" s="129">
        <v>1</v>
      </c>
      <c r="U11387" s="8"/>
      <c r="V11387" s="8"/>
      <c r="W11387" s="8"/>
      <c r="X11387" s="60"/>
    </row>
    <row r="11388" spans="1:27" ht="9.75" outlineLevel="5" x14ac:dyDescent="0.2">
      <c r="A11388" s="130"/>
      <c r="B11388" s="131"/>
      <c r="C11388" s="131"/>
      <c r="D11388" s="132"/>
      <c r="E11388" s="136" t="s">
        <v>0</v>
      </c>
      <c r="F11388" s="159" t="s">
        <v>5035</v>
      </c>
      <c r="G11388" s="159"/>
      <c r="H11388" s="160"/>
      <c r="I11388" s="161"/>
      <c r="J11388" s="162"/>
      <c r="K11388" s="134"/>
      <c r="L11388" s="134"/>
      <c r="M11388" s="134"/>
      <c r="N11388" s="134"/>
      <c r="O11388" s="135"/>
      <c r="P11388" s="135"/>
      <c r="Q11388" s="135"/>
      <c r="R11388" s="132"/>
      <c r="S11388" s="132"/>
      <c r="T11388" s="131"/>
      <c r="U11388" s="6"/>
      <c r="V11388" s="8"/>
      <c r="W11388" s="8"/>
      <c r="X11388" s="133" t="str">
        <f>F11388</f>
        <v>Trubkové teplovodní podlahové vytápění rozvod v systémové desce potrubí polyethylen PE-Xa rozvodné potrubí 17x2 mm, rozteč 150 mm</v>
      </c>
      <c r="Y11388" s="9"/>
      <c r="AA11388" s="11"/>
    </row>
    <row r="11389" spans="1:27" ht="7.5" customHeight="1" outlineLevel="5" x14ac:dyDescent="0.15">
      <c r="B11389" s="69"/>
      <c r="C11389" s="69"/>
      <c r="D11389" s="60"/>
      <c r="E11389" s="60"/>
      <c r="F11389" s="61"/>
      <c r="G11389" s="60"/>
      <c r="H11389" s="65"/>
      <c r="I11389" s="105"/>
      <c r="J11389" s="63"/>
      <c r="K11389" s="65"/>
      <c r="L11389" s="65"/>
      <c r="M11389" s="65"/>
      <c r="N11389" s="65"/>
      <c r="O11389" s="63"/>
      <c r="P11389" s="63"/>
      <c r="Q11389" s="63"/>
      <c r="R11389" s="60"/>
      <c r="S11389" s="60"/>
      <c r="T11389" s="69"/>
      <c r="U11389" s="8"/>
      <c r="X11389" s="60"/>
    </row>
    <row r="11390" spans="1:27" ht="11.25" outlineLevel="4" x14ac:dyDescent="0.2">
      <c r="A11390" s="4"/>
      <c r="B11390" s="120"/>
      <c r="C11390" s="121">
        <v>2</v>
      </c>
      <c r="D11390" s="122" t="s">
        <v>534</v>
      </c>
      <c r="E11390" s="123" t="s">
        <v>5036</v>
      </c>
      <c r="F11390" s="124" t="s">
        <v>5037</v>
      </c>
      <c r="G11390" s="122" t="s">
        <v>752</v>
      </c>
      <c r="H11390" s="125">
        <v>2540</v>
      </c>
      <c r="I11390" s="126">
        <v>0</v>
      </c>
      <c r="J11390" s="127">
        <f>H11390*I11390</f>
        <v>0</v>
      </c>
      <c r="K11390" s="125">
        <v>6.0000000000000002E-5</v>
      </c>
      <c r="L11390" s="125">
        <f>H11390*K11390</f>
        <v>0.15240000000000001</v>
      </c>
      <c r="M11390" s="125"/>
      <c r="N11390" s="125">
        <f>H11390*M11390</f>
        <v>0</v>
      </c>
      <c r="O11390" s="127">
        <v>15</v>
      </c>
      <c r="P11390" s="127">
        <f>J11390*(O11390/100)</f>
        <v>0</v>
      </c>
      <c r="Q11390" s="127">
        <f>J11390+P11390</f>
        <v>0</v>
      </c>
      <c r="R11390" s="128"/>
      <c r="S11390" s="128" t="s">
        <v>538</v>
      </c>
      <c r="T11390" s="129">
        <v>1</v>
      </c>
      <c r="U11390" s="8"/>
      <c r="V11390" s="8"/>
      <c r="W11390" s="8"/>
      <c r="X11390" s="60"/>
    </row>
    <row r="11391" spans="1:27" ht="9.75" outlineLevel="5" x14ac:dyDescent="0.2">
      <c r="A11391" s="130"/>
      <c r="B11391" s="131"/>
      <c r="C11391" s="131"/>
      <c r="D11391" s="132"/>
      <c r="E11391" s="136" t="s">
        <v>0</v>
      </c>
      <c r="F11391" s="159" t="s">
        <v>5038</v>
      </c>
      <c r="G11391" s="159"/>
      <c r="H11391" s="160"/>
      <c r="I11391" s="161"/>
      <c r="J11391" s="162"/>
      <c r="K11391" s="134"/>
      <c r="L11391" s="134"/>
      <c r="M11391" s="134"/>
      <c r="N11391" s="134"/>
      <c r="O11391" s="135"/>
      <c r="P11391" s="135"/>
      <c r="Q11391" s="135"/>
      <c r="R11391" s="132"/>
      <c r="S11391" s="132"/>
      <c r="T11391" s="131"/>
      <c r="U11391" s="6"/>
      <c r="V11391" s="8"/>
      <c r="W11391" s="8"/>
      <c r="X11391" s="133" t="str">
        <f>F11391</f>
        <v>Trubkové teplovodní podlahové vytápění doplňkové prvky okrajový izolační pruh</v>
      </c>
      <c r="Y11391" s="9"/>
      <c r="AA11391" s="11"/>
    </row>
    <row r="11392" spans="1:27" ht="7.5" customHeight="1" outlineLevel="5" x14ac:dyDescent="0.15">
      <c r="B11392" s="69"/>
      <c r="C11392" s="69"/>
      <c r="D11392" s="60"/>
      <c r="E11392" s="60"/>
      <c r="F11392" s="61"/>
      <c r="G11392" s="60"/>
      <c r="H11392" s="65"/>
      <c r="I11392" s="105"/>
      <c r="J11392" s="63"/>
      <c r="K11392" s="65"/>
      <c r="L11392" s="65"/>
      <c r="M11392" s="65"/>
      <c r="N11392" s="65"/>
      <c r="O11392" s="63"/>
      <c r="P11392" s="63"/>
      <c r="Q11392" s="63"/>
      <c r="R11392" s="60"/>
      <c r="S11392" s="60"/>
      <c r="T11392" s="69"/>
      <c r="U11392" s="8"/>
      <c r="X11392" s="60"/>
    </row>
    <row r="11393" spans="1:27" ht="11.25" outlineLevel="4" x14ac:dyDescent="0.2">
      <c r="A11393" s="4"/>
      <c r="B11393" s="120"/>
      <c r="C11393" s="121">
        <v>3</v>
      </c>
      <c r="D11393" s="122" t="s">
        <v>534</v>
      </c>
      <c r="E11393" s="123" t="s">
        <v>5039</v>
      </c>
      <c r="F11393" s="124" t="s">
        <v>5040</v>
      </c>
      <c r="G11393" s="122" t="s">
        <v>724</v>
      </c>
      <c r="H11393" s="125">
        <v>4</v>
      </c>
      <c r="I11393" s="126">
        <v>0</v>
      </c>
      <c r="J11393" s="127">
        <f>H11393*I11393</f>
        <v>0</v>
      </c>
      <c r="K11393" s="125">
        <v>1.6000000000000001E-3</v>
      </c>
      <c r="L11393" s="125">
        <f>H11393*K11393</f>
        <v>6.4000000000000003E-3</v>
      </c>
      <c r="M11393" s="125"/>
      <c r="N11393" s="125">
        <f>H11393*M11393</f>
        <v>0</v>
      </c>
      <c r="O11393" s="127">
        <v>15</v>
      </c>
      <c r="P11393" s="127">
        <f>J11393*(O11393/100)</f>
        <v>0</v>
      </c>
      <c r="Q11393" s="127">
        <f>J11393+P11393</f>
        <v>0</v>
      </c>
      <c r="R11393" s="128"/>
      <c r="S11393" s="128" t="s">
        <v>538</v>
      </c>
      <c r="T11393" s="129">
        <v>1</v>
      </c>
      <c r="U11393" s="8"/>
      <c r="V11393" s="8"/>
      <c r="W11393" s="8"/>
      <c r="X11393" s="60"/>
    </row>
    <row r="11394" spans="1:27" ht="9.75" outlineLevel="5" x14ac:dyDescent="0.2">
      <c r="A11394" s="130"/>
      <c r="B11394" s="131"/>
      <c r="C11394" s="131"/>
      <c r="D11394" s="132"/>
      <c r="E11394" s="136" t="s">
        <v>0</v>
      </c>
      <c r="F11394" s="159" t="s">
        <v>5041</v>
      </c>
      <c r="G11394" s="159"/>
      <c r="H11394" s="160"/>
      <c r="I11394" s="161"/>
      <c r="J11394" s="162"/>
      <c r="K11394" s="134"/>
      <c r="L11394" s="134"/>
      <c r="M11394" s="134"/>
      <c r="N11394" s="134"/>
      <c r="O11394" s="135"/>
      <c r="P11394" s="135"/>
      <c r="Q11394" s="135"/>
      <c r="R11394" s="132"/>
      <c r="S11394" s="132"/>
      <c r="T11394" s="131"/>
      <c r="U11394" s="6"/>
      <c r="V11394" s="8"/>
      <c r="W11394" s="8"/>
      <c r="X11394" s="133" t="str">
        <f>F11394</f>
        <v>Trubkové teplovodní podlahové vytápění rozdělovače mosazné s průtokoměry dvouokruhové</v>
      </c>
      <c r="Y11394" s="9"/>
      <c r="AA11394" s="11"/>
    </row>
    <row r="11395" spans="1:27" ht="7.5" customHeight="1" outlineLevel="5" x14ac:dyDescent="0.15">
      <c r="B11395" s="69"/>
      <c r="C11395" s="69"/>
      <c r="D11395" s="60"/>
      <c r="E11395" s="60"/>
      <c r="F11395" s="61"/>
      <c r="G11395" s="60"/>
      <c r="H11395" s="65"/>
      <c r="I11395" s="105"/>
      <c r="J11395" s="63"/>
      <c r="K11395" s="65"/>
      <c r="L11395" s="65"/>
      <c r="M11395" s="65"/>
      <c r="N11395" s="65"/>
      <c r="O11395" s="63"/>
      <c r="P11395" s="63"/>
      <c r="Q11395" s="63"/>
      <c r="R11395" s="60"/>
      <c r="S11395" s="60"/>
      <c r="T11395" s="69"/>
      <c r="U11395" s="8"/>
      <c r="X11395" s="60"/>
    </row>
    <row r="11396" spans="1:27" ht="11.25" outlineLevel="4" x14ac:dyDescent="0.2">
      <c r="A11396" s="4"/>
      <c r="B11396" s="120"/>
      <c r="C11396" s="121">
        <v>4</v>
      </c>
      <c r="D11396" s="122" t="s">
        <v>534</v>
      </c>
      <c r="E11396" s="123" t="s">
        <v>5042</v>
      </c>
      <c r="F11396" s="124" t="s">
        <v>5043</v>
      </c>
      <c r="G11396" s="122" t="s">
        <v>724</v>
      </c>
      <c r="H11396" s="125">
        <v>8</v>
      </c>
      <c r="I11396" s="126">
        <v>0</v>
      </c>
      <c r="J11396" s="127">
        <f>H11396*I11396</f>
        <v>0</v>
      </c>
      <c r="K11396" s="125">
        <v>3.2000000000000002E-3</v>
      </c>
      <c r="L11396" s="125">
        <f>H11396*K11396</f>
        <v>2.5600000000000001E-2</v>
      </c>
      <c r="M11396" s="125"/>
      <c r="N11396" s="125">
        <f>H11396*M11396</f>
        <v>0</v>
      </c>
      <c r="O11396" s="127">
        <v>15</v>
      </c>
      <c r="P11396" s="127">
        <f>J11396*(O11396/100)</f>
        <v>0</v>
      </c>
      <c r="Q11396" s="127">
        <f>J11396+P11396</f>
        <v>0</v>
      </c>
      <c r="R11396" s="128"/>
      <c r="S11396" s="128" t="s">
        <v>538</v>
      </c>
      <c r="T11396" s="129">
        <v>1</v>
      </c>
      <c r="U11396" s="8"/>
      <c r="V11396" s="8"/>
      <c r="W11396" s="8"/>
      <c r="X11396" s="60"/>
    </row>
    <row r="11397" spans="1:27" ht="9.75" outlineLevel="5" x14ac:dyDescent="0.2">
      <c r="A11397" s="130"/>
      <c r="B11397" s="131"/>
      <c r="C11397" s="131"/>
      <c r="D11397" s="132"/>
      <c r="E11397" s="136" t="s">
        <v>0</v>
      </c>
      <c r="F11397" s="159" t="s">
        <v>5044</v>
      </c>
      <c r="G11397" s="159"/>
      <c r="H11397" s="160"/>
      <c r="I11397" s="161"/>
      <c r="J11397" s="162"/>
      <c r="K11397" s="134"/>
      <c r="L11397" s="134"/>
      <c r="M11397" s="134"/>
      <c r="N11397" s="134"/>
      <c r="O11397" s="135"/>
      <c r="P11397" s="135"/>
      <c r="Q11397" s="135"/>
      <c r="R11397" s="132"/>
      <c r="S11397" s="132"/>
      <c r="T11397" s="131"/>
      <c r="U11397" s="6"/>
      <c r="V11397" s="8"/>
      <c r="W11397" s="8"/>
      <c r="X11397" s="133" t="str">
        <f>F11397</f>
        <v>Trubkové teplovodní podlahové vytápění rozdělovače mosazné s průtokoměry čtyřokruhové</v>
      </c>
      <c r="Y11397" s="9"/>
      <c r="AA11397" s="11"/>
    </row>
    <row r="11398" spans="1:27" ht="7.5" customHeight="1" outlineLevel="5" x14ac:dyDescent="0.15">
      <c r="B11398" s="69"/>
      <c r="C11398" s="69"/>
      <c r="D11398" s="60"/>
      <c r="E11398" s="60"/>
      <c r="F11398" s="61"/>
      <c r="G11398" s="60"/>
      <c r="H11398" s="65"/>
      <c r="I11398" s="105"/>
      <c r="J11398" s="63"/>
      <c r="K11398" s="65"/>
      <c r="L11398" s="65"/>
      <c r="M11398" s="65"/>
      <c r="N11398" s="65"/>
      <c r="O11398" s="63"/>
      <c r="P11398" s="63"/>
      <c r="Q11398" s="63"/>
      <c r="R11398" s="60"/>
      <c r="S11398" s="60"/>
      <c r="T11398" s="69"/>
      <c r="U11398" s="8"/>
      <c r="X11398" s="60"/>
    </row>
    <row r="11399" spans="1:27" ht="11.25" outlineLevel="4" x14ac:dyDescent="0.2">
      <c r="A11399" s="4"/>
      <c r="B11399" s="120"/>
      <c r="C11399" s="121">
        <v>5</v>
      </c>
      <c r="D11399" s="122" t="s">
        <v>534</v>
      </c>
      <c r="E11399" s="123" t="s">
        <v>5045</v>
      </c>
      <c r="F11399" s="124" t="s">
        <v>5046</v>
      </c>
      <c r="G11399" s="122" t="s">
        <v>724</v>
      </c>
      <c r="H11399" s="125">
        <v>8</v>
      </c>
      <c r="I11399" s="126">
        <v>0</v>
      </c>
      <c r="J11399" s="127">
        <f>H11399*I11399</f>
        <v>0</v>
      </c>
      <c r="K11399" s="125">
        <v>4.1999999999999997E-3</v>
      </c>
      <c r="L11399" s="125">
        <f>H11399*K11399</f>
        <v>3.3599999999999998E-2</v>
      </c>
      <c r="M11399" s="125"/>
      <c r="N11399" s="125">
        <f>H11399*M11399</f>
        <v>0</v>
      </c>
      <c r="O11399" s="127">
        <v>15</v>
      </c>
      <c r="P11399" s="127">
        <f>J11399*(O11399/100)</f>
        <v>0</v>
      </c>
      <c r="Q11399" s="127">
        <f>J11399+P11399</f>
        <v>0</v>
      </c>
      <c r="R11399" s="128"/>
      <c r="S11399" s="128" t="s">
        <v>538</v>
      </c>
      <c r="T11399" s="129">
        <v>1</v>
      </c>
      <c r="U11399" s="8"/>
      <c r="V11399" s="8"/>
      <c r="W11399" s="8"/>
      <c r="X11399" s="60"/>
    </row>
    <row r="11400" spans="1:27" ht="9.75" outlineLevel="5" x14ac:dyDescent="0.2">
      <c r="A11400" s="130"/>
      <c r="B11400" s="131"/>
      <c r="C11400" s="131"/>
      <c r="D11400" s="132"/>
      <c r="E11400" s="136" t="s">
        <v>0</v>
      </c>
      <c r="F11400" s="159" t="s">
        <v>5047</v>
      </c>
      <c r="G11400" s="159"/>
      <c r="H11400" s="160"/>
      <c r="I11400" s="161"/>
      <c r="J11400" s="162"/>
      <c r="K11400" s="134"/>
      <c r="L11400" s="134"/>
      <c r="M11400" s="134"/>
      <c r="N11400" s="134"/>
      <c r="O11400" s="135"/>
      <c r="P11400" s="135"/>
      <c r="Q11400" s="135"/>
      <c r="R11400" s="132"/>
      <c r="S11400" s="132"/>
      <c r="T11400" s="131"/>
      <c r="U11400" s="6"/>
      <c r="V11400" s="8"/>
      <c r="W11400" s="8"/>
      <c r="X11400" s="133" t="str">
        <f>F11400</f>
        <v>Trubkové teplovodní podlahové vytápění rozdělovače mosazné s průtokoměry pětiokruhové</v>
      </c>
      <c r="Y11400" s="9"/>
      <c r="AA11400" s="11"/>
    </row>
    <row r="11401" spans="1:27" ht="7.5" customHeight="1" outlineLevel="5" x14ac:dyDescent="0.15">
      <c r="B11401" s="69"/>
      <c r="C11401" s="69"/>
      <c r="D11401" s="60"/>
      <c r="E11401" s="60"/>
      <c r="F11401" s="61"/>
      <c r="G11401" s="60"/>
      <c r="H11401" s="65"/>
      <c r="I11401" s="105"/>
      <c r="J11401" s="63"/>
      <c r="K11401" s="65"/>
      <c r="L11401" s="65"/>
      <c r="M11401" s="65"/>
      <c r="N11401" s="65"/>
      <c r="O11401" s="63"/>
      <c r="P11401" s="63"/>
      <c r="Q11401" s="63"/>
      <c r="R11401" s="60"/>
      <c r="S11401" s="60"/>
      <c r="T11401" s="69"/>
      <c r="U11401" s="8"/>
      <c r="X11401" s="60"/>
    </row>
    <row r="11402" spans="1:27" ht="11.25" outlineLevel="4" x14ac:dyDescent="0.2">
      <c r="A11402" s="4"/>
      <c r="B11402" s="120"/>
      <c r="C11402" s="121">
        <v>6</v>
      </c>
      <c r="D11402" s="122" t="s">
        <v>534</v>
      </c>
      <c r="E11402" s="123" t="s">
        <v>5048</v>
      </c>
      <c r="F11402" s="124" t="s">
        <v>5049</v>
      </c>
      <c r="G11402" s="122" t="s">
        <v>724</v>
      </c>
      <c r="H11402" s="125">
        <v>10</v>
      </c>
      <c r="I11402" s="126">
        <v>0</v>
      </c>
      <c r="J11402" s="127">
        <f>H11402*I11402</f>
        <v>0</v>
      </c>
      <c r="K11402" s="125">
        <v>4.7999999999999996E-3</v>
      </c>
      <c r="L11402" s="125">
        <f>H11402*K11402</f>
        <v>4.7999999999999994E-2</v>
      </c>
      <c r="M11402" s="125"/>
      <c r="N11402" s="125">
        <f>H11402*M11402</f>
        <v>0</v>
      </c>
      <c r="O11402" s="127">
        <v>15</v>
      </c>
      <c r="P11402" s="127">
        <f>J11402*(O11402/100)</f>
        <v>0</v>
      </c>
      <c r="Q11402" s="127">
        <f>J11402+P11402</f>
        <v>0</v>
      </c>
      <c r="R11402" s="128"/>
      <c r="S11402" s="128" t="s">
        <v>538</v>
      </c>
      <c r="T11402" s="129">
        <v>1</v>
      </c>
      <c r="U11402" s="8"/>
      <c r="V11402" s="8"/>
      <c r="W11402" s="8"/>
      <c r="X11402" s="60"/>
    </row>
    <row r="11403" spans="1:27" ht="9.75" outlineLevel="5" x14ac:dyDescent="0.2">
      <c r="A11403" s="130"/>
      <c r="B11403" s="131"/>
      <c r="C11403" s="131"/>
      <c r="D11403" s="132"/>
      <c r="E11403" s="136" t="s">
        <v>0</v>
      </c>
      <c r="F11403" s="159" t="s">
        <v>5050</v>
      </c>
      <c r="G11403" s="159"/>
      <c r="H11403" s="160"/>
      <c r="I11403" s="161"/>
      <c r="J11403" s="162"/>
      <c r="K11403" s="134"/>
      <c r="L11403" s="134"/>
      <c r="M11403" s="134"/>
      <c r="N11403" s="134"/>
      <c r="O11403" s="135"/>
      <c r="P11403" s="135"/>
      <c r="Q11403" s="135"/>
      <c r="R11403" s="132"/>
      <c r="S11403" s="132"/>
      <c r="T11403" s="131"/>
      <c r="U11403" s="6"/>
      <c r="V11403" s="8"/>
      <c r="W11403" s="8"/>
      <c r="X11403" s="133" t="str">
        <f>F11403</f>
        <v>Trubkové teplovodní podlahové vytápění rozdělovače mosazné s průtokoměry šestiokruhové</v>
      </c>
      <c r="Y11403" s="9"/>
      <c r="AA11403" s="11"/>
    </row>
    <row r="11404" spans="1:27" ht="7.5" customHeight="1" outlineLevel="5" x14ac:dyDescent="0.15">
      <c r="B11404" s="69"/>
      <c r="C11404" s="69"/>
      <c r="D11404" s="60"/>
      <c r="E11404" s="60"/>
      <c r="F11404" s="61"/>
      <c r="G11404" s="60"/>
      <c r="H11404" s="65"/>
      <c r="I11404" s="105"/>
      <c r="J11404" s="63"/>
      <c r="K11404" s="65"/>
      <c r="L11404" s="65"/>
      <c r="M11404" s="65"/>
      <c r="N11404" s="65"/>
      <c r="O11404" s="63"/>
      <c r="P11404" s="63"/>
      <c r="Q11404" s="63"/>
      <c r="R11404" s="60"/>
      <c r="S11404" s="60"/>
      <c r="T11404" s="69"/>
      <c r="U11404" s="8"/>
      <c r="X11404" s="60"/>
    </row>
    <row r="11405" spans="1:27" ht="11.25" outlineLevel="4" x14ac:dyDescent="0.2">
      <c r="A11405" s="4"/>
      <c r="B11405" s="120"/>
      <c r="C11405" s="121">
        <v>7</v>
      </c>
      <c r="D11405" s="122" t="s">
        <v>534</v>
      </c>
      <c r="E11405" s="123" t="s">
        <v>5051</v>
      </c>
      <c r="F11405" s="124" t="s">
        <v>5052</v>
      </c>
      <c r="G11405" s="122" t="s">
        <v>724</v>
      </c>
      <c r="H11405" s="125">
        <v>8</v>
      </c>
      <c r="I11405" s="126">
        <v>0</v>
      </c>
      <c r="J11405" s="127">
        <f>H11405*I11405</f>
        <v>0</v>
      </c>
      <c r="K11405" s="125">
        <v>4.8999999999999998E-3</v>
      </c>
      <c r="L11405" s="125">
        <f>H11405*K11405</f>
        <v>3.9199999999999999E-2</v>
      </c>
      <c r="M11405" s="125"/>
      <c r="N11405" s="125">
        <f>H11405*M11405</f>
        <v>0</v>
      </c>
      <c r="O11405" s="127">
        <v>15</v>
      </c>
      <c r="P11405" s="127">
        <f>J11405*(O11405/100)</f>
        <v>0</v>
      </c>
      <c r="Q11405" s="127">
        <f>J11405+P11405</f>
        <v>0</v>
      </c>
      <c r="R11405" s="128"/>
      <c r="S11405" s="128" t="s">
        <v>538</v>
      </c>
      <c r="T11405" s="129">
        <v>1</v>
      </c>
      <c r="U11405" s="8"/>
      <c r="V11405" s="8"/>
      <c r="W11405" s="8"/>
      <c r="X11405" s="60"/>
    </row>
    <row r="11406" spans="1:27" ht="9.75" outlineLevel="5" x14ac:dyDescent="0.2">
      <c r="A11406" s="130"/>
      <c r="B11406" s="131"/>
      <c r="C11406" s="131"/>
      <c r="D11406" s="132"/>
      <c r="E11406" s="136" t="s">
        <v>0</v>
      </c>
      <c r="F11406" s="159" t="s">
        <v>5053</v>
      </c>
      <c r="G11406" s="159"/>
      <c r="H11406" s="160"/>
      <c r="I11406" s="161"/>
      <c r="J11406" s="162"/>
      <c r="K11406" s="134"/>
      <c r="L11406" s="134"/>
      <c r="M11406" s="134"/>
      <c r="N11406" s="134"/>
      <c r="O11406" s="135"/>
      <c r="P11406" s="135"/>
      <c r="Q11406" s="135"/>
      <c r="R11406" s="132"/>
      <c r="S11406" s="132"/>
      <c r="T11406" s="131"/>
      <c r="U11406" s="6"/>
      <c r="V11406" s="8"/>
      <c r="W11406" s="8"/>
      <c r="X11406" s="133" t="str">
        <f>F11406</f>
        <v>Trubkové teplovodní podlahové vytápění rozdělovače mosazné s průtokoměry sedmiokruhové</v>
      </c>
      <c r="Y11406" s="9"/>
      <c r="AA11406" s="11"/>
    </row>
    <row r="11407" spans="1:27" ht="7.5" customHeight="1" outlineLevel="5" x14ac:dyDescent="0.15">
      <c r="B11407" s="69"/>
      <c r="C11407" s="69"/>
      <c r="D11407" s="60"/>
      <c r="E11407" s="60"/>
      <c r="F11407" s="61"/>
      <c r="G11407" s="60"/>
      <c r="H11407" s="65"/>
      <c r="I11407" s="105"/>
      <c r="J11407" s="63"/>
      <c r="K11407" s="65"/>
      <c r="L11407" s="65"/>
      <c r="M11407" s="65"/>
      <c r="N11407" s="65"/>
      <c r="O11407" s="63"/>
      <c r="P11407" s="63"/>
      <c r="Q11407" s="63"/>
      <c r="R11407" s="60"/>
      <c r="S11407" s="60"/>
      <c r="T11407" s="69"/>
      <c r="U11407" s="8"/>
      <c r="X11407" s="60"/>
    </row>
    <row r="11408" spans="1:27" ht="11.25" outlineLevel="4" x14ac:dyDescent="0.2">
      <c r="A11408" s="4"/>
      <c r="B11408" s="120"/>
      <c r="C11408" s="121">
        <v>8</v>
      </c>
      <c r="D11408" s="122" t="s">
        <v>534</v>
      </c>
      <c r="E11408" s="123" t="s">
        <v>5054</v>
      </c>
      <c r="F11408" s="124" t="s">
        <v>5055</v>
      </c>
      <c r="G11408" s="122" t="s">
        <v>724</v>
      </c>
      <c r="H11408" s="125">
        <v>22</v>
      </c>
      <c r="I11408" s="126">
        <v>0</v>
      </c>
      <c r="J11408" s="127">
        <f>H11408*I11408</f>
        <v>0</v>
      </c>
      <c r="K11408" s="125">
        <v>1.0699999999999999E-2</v>
      </c>
      <c r="L11408" s="125">
        <f>H11408*K11408</f>
        <v>0.2354</v>
      </c>
      <c r="M11408" s="125"/>
      <c r="N11408" s="125">
        <f>H11408*M11408</f>
        <v>0</v>
      </c>
      <c r="O11408" s="127">
        <v>15</v>
      </c>
      <c r="P11408" s="127">
        <f>J11408*(O11408/100)</f>
        <v>0</v>
      </c>
      <c r="Q11408" s="127">
        <f>J11408+P11408</f>
        <v>0</v>
      </c>
      <c r="R11408" s="128"/>
      <c r="S11408" s="128" t="s">
        <v>538</v>
      </c>
      <c r="T11408" s="129">
        <v>1</v>
      </c>
      <c r="U11408" s="8"/>
      <c r="V11408" s="8"/>
      <c r="W11408" s="8"/>
      <c r="X11408" s="60"/>
    </row>
    <row r="11409" spans="1:27" ht="9.75" outlineLevel="5" x14ac:dyDescent="0.2">
      <c r="A11409" s="130"/>
      <c r="B11409" s="131"/>
      <c r="C11409" s="131"/>
      <c r="D11409" s="132"/>
      <c r="E11409" s="136" t="s">
        <v>0</v>
      </c>
      <c r="F11409" s="159" t="s">
        <v>5056</v>
      </c>
      <c r="G11409" s="159"/>
      <c r="H11409" s="160"/>
      <c r="I11409" s="161"/>
      <c r="J11409" s="162"/>
      <c r="K11409" s="134"/>
      <c r="L11409" s="134"/>
      <c r="M11409" s="134"/>
      <c r="N11409" s="134"/>
      <c r="O11409" s="135"/>
      <c r="P11409" s="135"/>
      <c r="Q11409" s="135"/>
      <c r="R11409" s="132"/>
      <c r="S11409" s="132"/>
      <c r="T11409" s="131"/>
      <c r="U11409" s="6"/>
      <c r="V11409" s="8"/>
      <c r="W11409" s="8"/>
      <c r="X11409" s="133" t="str">
        <f>F11409</f>
        <v>Trubkové teplovodní podlahové vytápění skříně rozdělovače pod omítku, pro rozdělovač s počtem okruhů 4-7</v>
      </c>
      <c r="Y11409" s="9"/>
      <c r="AA11409" s="11"/>
    </row>
    <row r="11410" spans="1:27" ht="7.5" customHeight="1" outlineLevel="5" x14ac:dyDescent="0.15">
      <c r="B11410" s="69"/>
      <c r="C11410" s="69"/>
      <c r="D11410" s="60"/>
      <c r="E11410" s="60"/>
      <c r="F11410" s="61"/>
      <c r="G11410" s="60"/>
      <c r="H11410" s="65"/>
      <c r="I11410" s="105"/>
      <c r="J11410" s="63"/>
      <c r="K11410" s="65"/>
      <c r="L11410" s="65"/>
      <c r="M11410" s="65"/>
      <c r="N11410" s="65"/>
      <c r="O11410" s="63"/>
      <c r="P11410" s="63"/>
      <c r="Q11410" s="63"/>
      <c r="R11410" s="60"/>
      <c r="S11410" s="60"/>
      <c r="T11410" s="69"/>
      <c r="U11410" s="8"/>
      <c r="X11410" s="60"/>
    </row>
    <row r="11411" spans="1:27" ht="11.25" outlineLevel="4" x14ac:dyDescent="0.2">
      <c r="A11411" s="4"/>
      <c r="B11411" s="120"/>
      <c r="C11411" s="121">
        <v>9</v>
      </c>
      <c r="D11411" s="122" t="s">
        <v>534</v>
      </c>
      <c r="E11411" s="123" t="s">
        <v>5057</v>
      </c>
      <c r="F11411" s="124" t="s">
        <v>5058</v>
      </c>
      <c r="G11411" s="122" t="s">
        <v>724</v>
      </c>
      <c r="H11411" s="125">
        <v>18</v>
      </c>
      <c r="I11411" s="126">
        <v>0</v>
      </c>
      <c r="J11411" s="127">
        <f>H11411*I11411</f>
        <v>0</v>
      </c>
      <c r="K11411" s="125">
        <v>1.32E-2</v>
      </c>
      <c r="L11411" s="125">
        <f>H11411*K11411</f>
        <v>0.23760000000000001</v>
      </c>
      <c r="M11411" s="125"/>
      <c r="N11411" s="125">
        <f>H11411*M11411</f>
        <v>0</v>
      </c>
      <c r="O11411" s="127">
        <v>15</v>
      </c>
      <c r="P11411" s="127">
        <f>J11411*(O11411/100)</f>
        <v>0</v>
      </c>
      <c r="Q11411" s="127">
        <f>J11411+P11411</f>
        <v>0</v>
      </c>
      <c r="R11411" s="128"/>
      <c r="S11411" s="128" t="s">
        <v>538</v>
      </c>
      <c r="T11411" s="129">
        <v>1</v>
      </c>
      <c r="U11411" s="8"/>
      <c r="V11411" s="8"/>
      <c r="W11411" s="8"/>
      <c r="X11411" s="60"/>
    </row>
    <row r="11412" spans="1:27" ht="9.75" outlineLevel="5" x14ac:dyDescent="0.2">
      <c r="A11412" s="130"/>
      <c r="B11412" s="131"/>
      <c r="C11412" s="131"/>
      <c r="D11412" s="132"/>
      <c r="E11412" s="136" t="s">
        <v>0</v>
      </c>
      <c r="F11412" s="159" t="s">
        <v>5059</v>
      </c>
      <c r="G11412" s="159"/>
      <c r="H11412" s="160"/>
      <c r="I11412" s="161"/>
      <c r="J11412" s="162"/>
      <c r="K11412" s="134"/>
      <c r="L11412" s="134"/>
      <c r="M11412" s="134"/>
      <c r="N11412" s="134"/>
      <c r="O11412" s="135"/>
      <c r="P11412" s="135"/>
      <c r="Q11412" s="135"/>
      <c r="R11412" s="132"/>
      <c r="S11412" s="132"/>
      <c r="T11412" s="131"/>
      <c r="U11412" s="6"/>
      <c r="V11412" s="8"/>
      <c r="W11412" s="8"/>
      <c r="X11412" s="133" t="str">
        <f>F11412</f>
        <v>Trubkové teplovodní podlahové vytápění skříně rozdělovače pod omítku, pro rozdělovač s počtem okruhů 6-9</v>
      </c>
      <c r="Y11412" s="9"/>
      <c r="AA11412" s="11"/>
    </row>
    <row r="11413" spans="1:27" ht="7.5" customHeight="1" outlineLevel="5" x14ac:dyDescent="0.15">
      <c r="B11413" s="69"/>
      <c r="C11413" s="69"/>
      <c r="D11413" s="60"/>
      <c r="E11413" s="60"/>
      <c r="F11413" s="61"/>
      <c r="G11413" s="60"/>
      <c r="H11413" s="65"/>
      <c r="I11413" s="105"/>
      <c r="J11413" s="63"/>
      <c r="K11413" s="65"/>
      <c r="L11413" s="65"/>
      <c r="M11413" s="65"/>
      <c r="N11413" s="65"/>
      <c r="O11413" s="63"/>
      <c r="P11413" s="63"/>
      <c r="Q11413" s="63"/>
      <c r="R11413" s="60"/>
      <c r="S11413" s="60"/>
      <c r="T11413" s="69"/>
      <c r="U11413" s="8"/>
      <c r="X11413" s="60"/>
    </row>
    <row r="11414" spans="1:27" ht="22.5" outlineLevel="4" x14ac:dyDescent="0.2">
      <c r="A11414" s="4"/>
      <c r="B11414" s="120"/>
      <c r="C11414" s="121">
        <v>10</v>
      </c>
      <c r="D11414" s="122" t="s">
        <v>534</v>
      </c>
      <c r="E11414" s="123" t="s">
        <v>5060</v>
      </c>
      <c r="F11414" s="124" t="s">
        <v>5061</v>
      </c>
      <c r="G11414" s="122" t="s">
        <v>724</v>
      </c>
      <c r="H11414" s="125">
        <v>402</v>
      </c>
      <c r="I11414" s="126">
        <v>0</v>
      </c>
      <c r="J11414" s="127">
        <f>H11414*I11414</f>
        <v>0</v>
      </c>
      <c r="K11414" s="125">
        <v>6.0000000000000002E-5</v>
      </c>
      <c r="L11414" s="125">
        <f>H11414*K11414</f>
        <v>2.4119999999999999E-2</v>
      </c>
      <c r="M11414" s="125"/>
      <c r="N11414" s="125">
        <f>H11414*M11414</f>
        <v>0</v>
      </c>
      <c r="O11414" s="127">
        <v>15</v>
      </c>
      <c r="P11414" s="127">
        <f>J11414*(O11414/100)</f>
        <v>0</v>
      </c>
      <c r="Q11414" s="127">
        <f>J11414+P11414</f>
        <v>0</v>
      </c>
      <c r="R11414" s="128"/>
      <c r="S11414" s="128" t="s">
        <v>538</v>
      </c>
      <c r="T11414" s="129">
        <v>1</v>
      </c>
      <c r="U11414" s="8"/>
      <c r="V11414" s="8"/>
      <c r="W11414" s="8"/>
      <c r="X11414" s="60"/>
    </row>
    <row r="11415" spans="1:27" ht="9.75" outlineLevel="5" x14ac:dyDescent="0.2">
      <c r="A11415" s="130"/>
      <c r="B11415" s="131"/>
      <c r="C11415" s="131"/>
      <c r="D11415" s="132"/>
      <c r="E11415" s="136" t="s">
        <v>0</v>
      </c>
      <c r="F11415" s="159" t="s">
        <v>5062</v>
      </c>
      <c r="G11415" s="159"/>
      <c r="H11415" s="160"/>
      <c r="I11415" s="161"/>
      <c r="J11415" s="162"/>
      <c r="K11415" s="134"/>
      <c r="L11415" s="134"/>
      <c r="M11415" s="134"/>
      <c r="N11415" s="134"/>
      <c r="O11415" s="135"/>
      <c r="P11415" s="135"/>
      <c r="Q11415" s="135"/>
      <c r="R11415" s="132"/>
      <c r="S11415" s="132"/>
      <c r="T11415" s="131"/>
      <c r="U11415" s="6"/>
      <c r="V11415" s="8"/>
      <c r="W11415" s="8"/>
      <c r="X11415" s="133" t="str">
        <f>F11415</f>
        <v>Trubkové teplovodní podlahové vytápění připojovací šroubení rozdělovače, potrubí 16x2,0 mm</v>
      </c>
      <c r="Y11415" s="9"/>
      <c r="AA11415" s="11"/>
    </row>
    <row r="11416" spans="1:27" ht="7.5" customHeight="1" outlineLevel="5" x14ac:dyDescent="0.15">
      <c r="B11416" s="69"/>
      <c r="C11416" s="69"/>
      <c r="D11416" s="60"/>
      <c r="E11416" s="60"/>
      <c r="F11416" s="61"/>
      <c r="G11416" s="60"/>
      <c r="H11416" s="65"/>
      <c r="I11416" s="105"/>
      <c r="J11416" s="63"/>
      <c r="K11416" s="65"/>
      <c r="L11416" s="65"/>
      <c r="M11416" s="65"/>
      <c r="N11416" s="65"/>
      <c r="O11416" s="63"/>
      <c r="P11416" s="63"/>
      <c r="Q11416" s="63"/>
      <c r="R11416" s="60"/>
      <c r="S11416" s="60"/>
      <c r="T11416" s="69"/>
      <c r="U11416" s="8"/>
      <c r="X11416" s="60"/>
    </row>
    <row r="11417" spans="1:27" ht="11.25" outlineLevel="4" x14ac:dyDescent="0.2">
      <c r="A11417" s="4"/>
      <c r="B11417" s="120"/>
      <c r="C11417" s="121">
        <v>11</v>
      </c>
      <c r="D11417" s="122" t="s">
        <v>534</v>
      </c>
      <c r="E11417" s="123" t="s">
        <v>5063</v>
      </c>
      <c r="F11417" s="124" t="s">
        <v>5064</v>
      </c>
      <c r="G11417" s="122" t="s">
        <v>724</v>
      </c>
      <c r="H11417" s="125">
        <v>2</v>
      </c>
      <c r="I11417" s="126">
        <v>0</v>
      </c>
      <c r="J11417" s="127">
        <f>H11417*I11417</f>
        <v>0</v>
      </c>
      <c r="K11417" s="125">
        <v>2.6199999999999999E-3</v>
      </c>
      <c r="L11417" s="125">
        <f>H11417*K11417</f>
        <v>5.2399999999999999E-3</v>
      </c>
      <c r="M11417" s="125"/>
      <c r="N11417" s="125">
        <f>H11417*M11417</f>
        <v>0</v>
      </c>
      <c r="O11417" s="127">
        <v>15</v>
      </c>
      <c r="P11417" s="127">
        <f>J11417*(O11417/100)</f>
        <v>0</v>
      </c>
      <c r="Q11417" s="127">
        <f>J11417+P11417</f>
        <v>0</v>
      </c>
      <c r="R11417" s="128"/>
      <c r="S11417" s="128" t="s">
        <v>538</v>
      </c>
      <c r="T11417" s="129">
        <v>1</v>
      </c>
      <c r="U11417" s="8"/>
      <c r="V11417" s="8"/>
      <c r="W11417" s="8"/>
      <c r="X11417" s="60"/>
    </row>
    <row r="11418" spans="1:27" ht="9.75" outlineLevel="5" x14ac:dyDescent="0.2">
      <c r="A11418" s="130"/>
      <c r="B11418" s="131"/>
      <c r="C11418" s="131"/>
      <c r="D11418" s="132"/>
      <c r="E11418" s="136" t="s">
        <v>0</v>
      </c>
      <c r="F11418" s="159" t="s">
        <v>5065</v>
      </c>
      <c r="G11418" s="159"/>
      <c r="H11418" s="160"/>
      <c r="I11418" s="161"/>
      <c r="J11418" s="162"/>
      <c r="K11418" s="134"/>
      <c r="L11418" s="134"/>
      <c r="M11418" s="134"/>
      <c r="N11418" s="134"/>
      <c r="O11418" s="135"/>
      <c r="P11418" s="135"/>
      <c r="Q11418" s="135"/>
      <c r="R11418" s="132"/>
      <c r="S11418" s="132"/>
      <c r="T11418" s="131"/>
      <c r="U11418" s="6"/>
      <c r="V11418" s="8"/>
      <c r="W11418" s="8"/>
      <c r="X11418" s="133" t="str">
        <f>F11418</f>
        <v>Trubkové teplovodní podlahové vytápění rozdělovače mosazné s průtokoměry tříokruhové</v>
      </c>
      <c r="Y11418" s="9"/>
      <c r="AA11418" s="11"/>
    </row>
    <row r="11419" spans="1:27" ht="7.5" customHeight="1" outlineLevel="5" x14ac:dyDescent="0.15">
      <c r="B11419" s="69"/>
      <c r="C11419" s="69"/>
      <c r="D11419" s="60"/>
      <c r="E11419" s="60"/>
      <c r="F11419" s="61"/>
      <c r="G11419" s="60"/>
      <c r="H11419" s="65"/>
      <c r="I11419" s="105"/>
      <c r="J11419" s="63"/>
      <c r="K11419" s="65"/>
      <c r="L11419" s="65"/>
      <c r="M11419" s="65"/>
      <c r="N11419" s="65"/>
      <c r="O11419" s="63"/>
      <c r="P11419" s="63"/>
      <c r="Q11419" s="63"/>
      <c r="R11419" s="60"/>
      <c r="S11419" s="60"/>
      <c r="T11419" s="69"/>
      <c r="U11419" s="8"/>
      <c r="X11419" s="60"/>
    </row>
    <row r="11420" spans="1:27" ht="11.25" outlineLevel="4" x14ac:dyDescent="0.2">
      <c r="A11420" s="4"/>
      <c r="B11420" s="120"/>
      <c r="C11420" s="121">
        <v>12</v>
      </c>
      <c r="D11420" s="122" t="s">
        <v>534</v>
      </c>
      <c r="E11420" s="123" t="s">
        <v>2404</v>
      </c>
      <c r="F11420" s="124" t="s">
        <v>2405</v>
      </c>
      <c r="G11420" s="122" t="s">
        <v>601</v>
      </c>
      <c r="H11420" s="125">
        <v>2.0065600000000003</v>
      </c>
      <c r="I11420" s="126">
        <v>0</v>
      </c>
      <c r="J11420" s="127">
        <f>H11420*I11420</f>
        <v>0</v>
      </c>
      <c r="K11420" s="125"/>
      <c r="L11420" s="125">
        <f>H11420*K11420</f>
        <v>0</v>
      </c>
      <c r="M11420" s="125"/>
      <c r="N11420" s="125">
        <f>H11420*M11420</f>
        <v>0</v>
      </c>
      <c r="O11420" s="127">
        <v>15</v>
      </c>
      <c r="P11420" s="127">
        <f>J11420*(O11420/100)</f>
        <v>0</v>
      </c>
      <c r="Q11420" s="127">
        <f>J11420+P11420</f>
        <v>0</v>
      </c>
      <c r="R11420" s="128"/>
      <c r="S11420" s="128" t="s">
        <v>538</v>
      </c>
      <c r="T11420" s="129">
        <v>1</v>
      </c>
      <c r="U11420" s="8"/>
      <c r="V11420" s="8"/>
      <c r="W11420" s="8"/>
      <c r="X11420" s="60"/>
    </row>
    <row r="11421" spans="1:27" ht="9.75" outlineLevel="5" x14ac:dyDescent="0.2">
      <c r="A11421" s="130"/>
      <c r="B11421" s="131"/>
      <c r="C11421" s="131"/>
      <c r="D11421" s="132"/>
      <c r="E11421" s="136" t="s">
        <v>0</v>
      </c>
      <c r="F11421" s="159" t="s">
        <v>2406</v>
      </c>
      <c r="G11421" s="159"/>
      <c r="H11421" s="160"/>
      <c r="I11421" s="161"/>
      <c r="J11421" s="162"/>
      <c r="K11421" s="134"/>
      <c r="L11421" s="134"/>
      <c r="M11421" s="134"/>
      <c r="N11421" s="134"/>
      <c r="O11421" s="135"/>
      <c r="P11421" s="135"/>
      <c r="Q11421" s="135"/>
      <c r="R11421" s="132"/>
      <c r="S11421" s="132"/>
      <c r="T11421" s="131"/>
      <c r="U11421" s="6"/>
      <c r="V11421" s="8"/>
      <c r="W11421" s="8"/>
      <c r="X11421" s="133" t="str">
        <f>F11421</f>
        <v>Přesun hmot pro otopná tělesa stanovený z hmotnosti přesunovaného materiálu vodorovná dopravní vzdálenost do 50 m v objektech výšky přes 6 do 12 m</v>
      </c>
      <c r="Y11421" s="9"/>
      <c r="AA11421" s="11"/>
    </row>
    <row r="11422" spans="1:27" ht="7.5" customHeight="1" outlineLevel="5" x14ac:dyDescent="0.15">
      <c r="B11422" s="69"/>
      <c r="C11422" s="69"/>
      <c r="D11422" s="60"/>
      <c r="E11422" s="60"/>
      <c r="F11422" s="61"/>
      <c r="G11422" s="60"/>
      <c r="H11422" s="65"/>
      <c r="I11422" s="105"/>
      <c r="J11422" s="63"/>
      <c r="K11422" s="65"/>
      <c r="L11422" s="65"/>
      <c r="M11422" s="65"/>
      <c r="N11422" s="65"/>
      <c r="O11422" s="63"/>
      <c r="P11422" s="63"/>
      <c r="Q11422" s="63"/>
      <c r="R11422" s="60"/>
      <c r="S11422" s="60"/>
      <c r="T11422" s="69"/>
      <c r="U11422" s="8"/>
      <c r="X11422" s="60"/>
    </row>
    <row r="11423" spans="1:27" outlineLevel="4" x14ac:dyDescent="0.15">
      <c r="B11423" s="6"/>
      <c r="C11423" s="6"/>
      <c r="D11423" s="6"/>
      <c r="E11423" s="6"/>
      <c r="F11423" s="6"/>
      <c r="G11423" s="6"/>
      <c r="H11423" s="6"/>
      <c r="I11423" s="8"/>
      <c r="J11423" s="8"/>
      <c r="K11423" s="6"/>
      <c r="L11423" s="6"/>
      <c r="M11423" s="6"/>
      <c r="N11423" s="6"/>
      <c r="O11423" s="6"/>
      <c r="P11423" s="8"/>
      <c r="Q11423" s="8"/>
      <c r="R11423" s="8"/>
      <c r="S11423" s="6"/>
      <c r="T11423" s="6"/>
      <c r="X11423" s="6"/>
    </row>
    <row r="11424" spans="1:27" ht="11.25" outlineLevel="3" x14ac:dyDescent="0.2">
      <c r="A11424" s="96" t="s">
        <v>464</v>
      </c>
      <c r="B11424" s="100">
        <v>4</v>
      </c>
      <c r="C11424" s="114"/>
      <c r="D11424" s="115" t="s">
        <v>533</v>
      </c>
      <c r="E11424" s="115"/>
      <c r="F11424" s="116" t="s">
        <v>465</v>
      </c>
      <c r="G11424" s="115"/>
      <c r="H11424" s="117"/>
      <c r="I11424" s="118"/>
      <c r="J11424" s="98">
        <f>SUBTOTAL(9,J11425:J11437)</f>
        <v>0</v>
      </c>
      <c r="K11424" s="117"/>
      <c r="L11424" s="99">
        <f>SUBTOTAL(9,L11425:L11437)</f>
        <v>0</v>
      </c>
      <c r="M11424" s="117"/>
      <c r="N11424" s="99">
        <f>SUBTOTAL(9,N11425:N11437)</f>
        <v>0</v>
      </c>
      <c r="O11424" s="119"/>
      <c r="P11424" s="98">
        <f>SUBTOTAL(9,P11425:P11437)</f>
        <v>0</v>
      </c>
      <c r="Q11424" s="98">
        <f>SUBTOTAL(9,Q11425:Q11437)</f>
        <v>0</v>
      </c>
      <c r="R11424" s="115"/>
      <c r="S11424" s="115"/>
      <c r="T11424" s="100">
        <f>SUBTOTAL(9,T11425:T11437)</f>
        <v>4</v>
      </c>
      <c r="U11424" s="6"/>
      <c r="V11424" s="8"/>
      <c r="W11424" s="8"/>
      <c r="X11424" s="60"/>
    </row>
    <row r="11425" spans="1:27" ht="11.25" outlineLevel="4" x14ac:dyDescent="0.2">
      <c r="A11425" s="4"/>
      <c r="B11425" s="120"/>
      <c r="C11425" s="121">
        <v>1</v>
      </c>
      <c r="D11425" s="122" t="s">
        <v>4557</v>
      </c>
      <c r="E11425" s="123" t="s">
        <v>5066</v>
      </c>
      <c r="F11425" s="124" t="s">
        <v>5067</v>
      </c>
      <c r="G11425" s="122" t="s">
        <v>3757</v>
      </c>
      <c r="H11425" s="125">
        <v>136</v>
      </c>
      <c r="I11425" s="126">
        <v>0</v>
      </c>
      <c r="J11425" s="127">
        <f>H11425*I11425</f>
        <v>0</v>
      </c>
      <c r="K11425" s="125"/>
      <c r="L11425" s="125">
        <f>H11425*K11425</f>
        <v>0</v>
      </c>
      <c r="M11425" s="125"/>
      <c r="N11425" s="125">
        <f>H11425*M11425</f>
        <v>0</v>
      </c>
      <c r="O11425" s="127">
        <v>15</v>
      </c>
      <c r="P11425" s="127">
        <f>J11425*(O11425/100)</f>
        <v>0</v>
      </c>
      <c r="Q11425" s="127">
        <f>J11425+P11425</f>
        <v>0</v>
      </c>
      <c r="R11425" s="128"/>
      <c r="S11425" s="128" t="s">
        <v>776</v>
      </c>
      <c r="T11425" s="129">
        <v>1</v>
      </c>
      <c r="U11425" s="8"/>
      <c r="V11425" s="8"/>
      <c r="W11425" s="8"/>
      <c r="X11425" s="60"/>
    </row>
    <row r="11426" spans="1:27" ht="9.75" outlineLevel="5" x14ac:dyDescent="0.2">
      <c r="A11426" s="130"/>
      <c r="B11426" s="131"/>
      <c r="C11426" s="131"/>
      <c r="D11426" s="132"/>
      <c r="E11426" s="136" t="s">
        <v>0</v>
      </c>
      <c r="F11426" s="159" t="s">
        <v>763</v>
      </c>
      <c r="G11426" s="159"/>
      <c r="H11426" s="160"/>
      <c r="I11426" s="161"/>
      <c r="J11426" s="162"/>
      <c r="K11426" s="134"/>
      <c r="L11426" s="134"/>
      <c r="M11426" s="134"/>
      <c r="N11426" s="134"/>
      <c r="O11426" s="135"/>
      <c r="P11426" s="135"/>
      <c r="Q11426" s="135"/>
      <c r="R11426" s="132"/>
      <c r="S11426" s="132"/>
      <c r="T11426" s="131"/>
      <c r="U11426" s="6"/>
      <c r="V11426" s="8"/>
      <c r="W11426" s="8"/>
      <c r="X11426" s="133" t="str">
        <f>F11426</f>
        <v>---</v>
      </c>
      <c r="Y11426" s="9"/>
      <c r="AA11426" s="11"/>
    </row>
    <row r="11427" spans="1:27" ht="7.5" customHeight="1" outlineLevel="5" x14ac:dyDescent="0.15">
      <c r="B11427" s="69"/>
      <c r="C11427" s="69"/>
      <c r="D11427" s="60"/>
      <c r="E11427" s="60"/>
      <c r="F11427" s="61"/>
      <c r="G11427" s="60"/>
      <c r="H11427" s="65"/>
      <c r="I11427" s="105"/>
      <c r="J11427" s="63"/>
      <c r="K11427" s="65"/>
      <c r="L11427" s="65"/>
      <c r="M11427" s="65"/>
      <c r="N11427" s="65"/>
      <c r="O11427" s="63"/>
      <c r="P11427" s="63"/>
      <c r="Q11427" s="63"/>
      <c r="R11427" s="60"/>
      <c r="S11427" s="60"/>
      <c r="T11427" s="69"/>
      <c r="U11427" s="8"/>
      <c r="X11427" s="60"/>
    </row>
    <row r="11428" spans="1:27" ht="11.25" outlineLevel="4" x14ac:dyDescent="0.2">
      <c r="A11428" s="4"/>
      <c r="B11428" s="120"/>
      <c r="C11428" s="121">
        <v>2</v>
      </c>
      <c r="D11428" s="122" t="s">
        <v>4557</v>
      </c>
      <c r="E11428" s="123" t="s">
        <v>5068</v>
      </c>
      <c r="F11428" s="124" t="s">
        <v>5069</v>
      </c>
      <c r="G11428" s="122" t="s">
        <v>3757</v>
      </c>
      <c r="H11428" s="125">
        <v>24</v>
      </c>
      <c r="I11428" s="126">
        <v>0</v>
      </c>
      <c r="J11428" s="127">
        <f>H11428*I11428</f>
        <v>0</v>
      </c>
      <c r="K11428" s="125"/>
      <c r="L11428" s="125">
        <f>H11428*K11428</f>
        <v>0</v>
      </c>
      <c r="M11428" s="125"/>
      <c r="N11428" s="125">
        <f>H11428*M11428</f>
        <v>0</v>
      </c>
      <c r="O11428" s="127">
        <v>15</v>
      </c>
      <c r="P11428" s="127">
        <f>J11428*(O11428/100)</f>
        <v>0</v>
      </c>
      <c r="Q11428" s="127">
        <f>J11428+P11428</f>
        <v>0</v>
      </c>
      <c r="R11428" s="128"/>
      <c r="S11428" s="128" t="s">
        <v>776</v>
      </c>
      <c r="T11428" s="129">
        <v>1</v>
      </c>
      <c r="U11428" s="8"/>
      <c r="V11428" s="8"/>
      <c r="W11428" s="8"/>
      <c r="X11428" s="60"/>
    </row>
    <row r="11429" spans="1:27" ht="9.75" outlineLevel="5" x14ac:dyDescent="0.2">
      <c r="A11429" s="130"/>
      <c r="B11429" s="131"/>
      <c r="C11429" s="131"/>
      <c r="D11429" s="132"/>
      <c r="E11429" s="136" t="s">
        <v>0</v>
      </c>
      <c r="F11429" s="159" t="s">
        <v>763</v>
      </c>
      <c r="G11429" s="159"/>
      <c r="H11429" s="160"/>
      <c r="I11429" s="161"/>
      <c r="J11429" s="162"/>
      <c r="K11429" s="134"/>
      <c r="L11429" s="134"/>
      <c r="M11429" s="134"/>
      <c r="N11429" s="134"/>
      <c r="O11429" s="135"/>
      <c r="P11429" s="135"/>
      <c r="Q11429" s="135"/>
      <c r="R11429" s="132"/>
      <c r="S11429" s="132"/>
      <c r="T11429" s="131"/>
      <c r="U11429" s="6"/>
      <c r="V11429" s="8"/>
      <c r="W11429" s="8"/>
      <c r="X11429" s="133" t="str">
        <f>F11429</f>
        <v>---</v>
      </c>
      <c r="Y11429" s="9"/>
      <c r="AA11429" s="11"/>
    </row>
    <row r="11430" spans="1:27" ht="7.5" customHeight="1" outlineLevel="5" x14ac:dyDescent="0.15">
      <c r="B11430" s="69"/>
      <c r="C11430" s="69"/>
      <c r="D11430" s="60"/>
      <c r="E11430" s="60"/>
      <c r="F11430" s="61"/>
      <c r="G11430" s="60"/>
      <c r="H11430" s="65"/>
      <c r="I11430" s="105"/>
      <c r="J11430" s="63"/>
      <c r="K11430" s="65"/>
      <c r="L11430" s="65"/>
      <c r="M11430" s="65"/>
      <c r="N11430" s="65"/>
      <c r="O11430" s="63"/>
      <c r="P11430" s="63"/>
      <c r="Q11430" s="63"/>
      <c r="R11430" s="60"/>
      <c r="S11430" s="60"/>
      <c r="T11430" s="69"/>
      <c r="U11430" s="8"/>
      <c r="X11430" s="60"/>
    </row>
    <row r="11431" spans="1:27" ht="11.25" outlineLevel="4" x14ac:dyDescent="0.2">
      <c r="A11431" s="4"/>
      <c r="B11431" s="120"/>
      <c r="C11431" s="121">
        <v>3</v>
      </c>
      <c r="D11431" s="122" t="s">
        <v>4557</v>
      </c>
      <c r="E11431" s="123" t="s">
        <v>5070</v>
      </c>
      <c r="F11431" s="124" t="s">
        <v>5071</v>
      </c>
      <c r="G11431" s="122" t="s">
        <v>3757</v>
      </c>
      <c r="H11431" s="125">
        <v>96</v>
      </c>
      <c r="I11431" s="126">
        <v>0</v>
      </c>
      <c r="J11431" s="127">
        <f>H11431*I11431</f>
        <v>0</v>
      </c>
      <c r="K11431" s="125"/>
      <c r="L11431" s="125">
        <f>H11431*K11431</f>
        <v>0</v>
      </c>
      <c r="M11431" s="125"/>
      <c r="N11431" s="125">
        <f>H11431*M11431</f>
        <v>0</v>
      </c>
      <c r="O11431" s="127">
        <v>15</v>
      </c>
      <c r="P11431" s="127">
        <f>J11431*(O11431/100)</f>
        <v>0</v>
      </c>
      <c r="Q11431" s="127">
        <f>J11431+P11431</f>
        <v>0</v>
      </c>
      <c r="R11431" s="128"/>
      <c r="S11431" s="128" t="s">
        <v>776</v>
      </c>
      <c r="T11431" s="129">
        <v>1</v>
      </c>
      <c r="U11431" s="8"/>
      <c r="V11431" s="8"/>
      <c r="W11431" s="8"/>
      <c r="X11431" s="60"/>
    </row>
    <row r="11432" spans="1:27" ht="9.75" outlineLevel="5" x14ac:dyDescent="0.2">
      <c r="A11432" s="130"/>
      <c r="B11432" s="131"/>
      <c r="C11432" s="131"/>
      <c r="D11432" s="132"/>
      <c r="E11432" s="136" t="s">
        <v>0</v>
      </c>
      <c r="F11432" s="159" t="s">
        <v>763</v>
      </c>
      <c r="G11432" s="159"/>
      <c r="H11432" s="160"/>
      <c r="I11432" s="161"/>
      <c r="J11432" s="162"/>
      <c r="K11432" s="134"/>
      <c r="L11432" s="134"/>
      <c r="M11432" s="134"/>
      <c r="N11432" s="134"/>
      <c r="O11432" s="135"/>
      <c r="P11432" s="135"/>
      <c r="Q11432" s="135"/>
      <c r="R11432" s="132"/>
      <c r="S11432" s="132"/>
      <c r="T11432" s="131"/>
      <c r="U11432" s="6"/>
      <c r="V11432" s="8"/>
      <c r="W11432" s="8"/>
      <c r="X11432" s="133" t="str">
        <f>F11432</f>
        <v>---</v>
      </c>
      <c r="Y11432" s="9"/>
      <c r="AA11432" s="11"/>
    </row>
    <row r="11433" spans="1:27" ht="7.5" customHeight="1" outlineLevel="5" x14ac:dyDescent="0.15">
      <c r="B11433" s="69"/>
      <c r="C11433" s="69"/>
      <c r="D11433" s="60"/>
      <c r="E11433" s="60"/>
      <c r="F11433" s="61"/>
      <c r="G11433" s="60"/>
      <c r="H11433" s="65"/>
      <c r="I11433" s="105"/>
      <c r="J11433" s="63"/>
      <c r="K11433" s="65"/>
      <c r="L11433" s="65"/>
      <c r="M11433" s="65"/>
      <c r="N11433" s="65"/>
      <c r="O11433" s="63"/>
      <c r="P11433" s="63"/>
      <c r="Q11433" s="63"/>
      <c r="R11433" s="60"/>
      <c r="S11433" s="60"/>
      <c r="T11433" s="69"/>
      <c r="U11433" s="8"/>
      <c r="X11433" s="60"/>
    </row>
    <row r="11434" spans="1:27" ht="11.25" outlineLevel="4" x14ac:dyDescent="0.2">
      <c r="A11434" s="4"/>
      <c r="B11434" s="120"/>
      <c r="C11434" s="121">
        <v>4</v>
      </c>
      <c r="D11434" s="122" t="s">
        <v>3747</v>
      </c>
      <c r="E11434" s="123" t="s">
        <v>5072</v>
      </c>
      <c r="F11434" s="124" t="s">
        <v>5073</v>
      </c>
      <c r="G11434" s="122" t="s">
        <v>3757</v>
      </c>
      <c r="H11434" s="125">
        <v>106</v>
      </c>
      <c r="I11434" s="126">
        <v>0</v>
      </c>
      <c r="J11434" s="127">
        <f>H11434*I11434</f>
        <v>0</v>
      </c>
      <c r="K11434" s="125"/>
      <c r="L11434" s="125">
        <f>H11434*K11434</f>
        <v>0</v>
      </c>
      <c r="M11434" s="125"/>
      <c r="N11434" s="125">
        <f>H11434*M11434</f>
        <v>0</v>
      </c>
      <c r="O11434" s="127">
        <v>15</v>
      </c>
      <c r="P11434" s="127">
        <f>J11434*(O11434/100)</f>
        <v>0</v>
      </c>
      <c r="Q11434" s="127">
        <f>J11434+P11434</f>
        <v>0</v>
      </c>
      <c r="R11434" s="128"/>
      <c r="S11434" s="128" t="s">
        <v>538</v>
      </c>
      <c r="T11434" s="129">
        <v>1</v>
      </c>
      <c r="U11434" s="8"/>
      <c r="V11434" s="8"/>
      <c r="W11434" s="8"/>
      <c r="X11434" s="60"/>
    </row>
    <row r="11435" spans="1:27" ht="9.75" outlineLevel="5" x14ac:dyDescent="0.2">
      <c r="A11435" s="130"/>
      <c r="B11435" s="131"/>
      <c r="C11435" s="131"/>
      <c r="D11435" s="132"/>
      <c r="E11435" s="136" t="s">
        <v>0</v>
      </c>
      <c r="F11435" s="159" t="s">
        <v>5074</v>
      </c>
      <c r="G11435" s="159"/>
      <c r="H11435" s="160"/>
      <c r="I11435" s="161"/>
      <c r="J11435" s="162"/>
      <c r="K11435" s="134"/>
      <c r="L11435" s="134"/>
      <c r="M11435" s="134"/>
      <c r="N11435" s="134"/>
      <c r="O11435" s="135"/>
      <c r="P11435" s="135"/>
      <c r="Q11435" s="135"/>
      <c r="R11435" s="132"/>
      <c r="S11435" s="132"/>
      <c r="T11435" s="131"/>
      <c r="U11435" s="6"/>
      <c r="V11435" s="8"/>
      <c r="W11435" s="8"/>
      <c r="X11435" s="133" t="str">
        <f>F11435</f>
        <v>Hodinové zúčtovací sazby ostatních profesí revizní a kontrolní činnost revizní technik</v>
      </c>
      <c r="Y11435" s="9"/>
      <c r="AA11435" s="11"/>
    </row>
    <row r="11436" spans="1:27" ht="7.5" customHeight="1" outlineLevel="5" x14ac:dyDescent="0.15">
      <c r="B11436" s="69"/>
      <c r="C11436" s="69"/>
      <c r="D11436" s="60"/>
      <c r="E11436" s="60"/>
      <c r="F11436" s="61"/>
      <c r="G11436" s="60"/>
      <c r="H11436" s="65"/>
      <c r="I11436" s="105"/>
      <c r="J11436" s="63"/>
      <c r="K11436" s="65"/>
      <c r="L11436" s="65"/>
      <c r="M11436" s="65"/>
      <c r="N11436" s="65"/>
      <c r="O11436" s="63"/>
      <c r="P11436" s="63"/>
      <c r="Q11436" s="63"/>
      <c r="R11436" s="60"/>
      <c r="S11436" s="60"/>
      <c r="T11436" s="69"/>
      <c r="U11436" s="8"/>
      <c r="X11436" s="60"/>
    </row>
    <row r="11437" spans="1:27" outlineLevel="4" x14ac:dyDescent="0.15">
      <c r="B11437" s="6"/>
      <c r="C11437" s="6"/>
      <c r="D11437" s="6"/>
      <c r="E11437" s="6"/>
      <c r="F11437" s="6"/>
      <c r="G11437" s="6"/>
      <c r="H11437" s="6"/>
      <c r="I11437" s="8"/>
      <c r="J11437" s="8"/>
      <c r="K11437" s="6"/>
      <c r="L11437" s="6"/>
      <c r="M11437" s="6"/>
      <c r="N11437" s="6"/>
      <c r="O11437" s="6"/>
      <c r="P11437" s="8"/>
      <c r="Q11437" s="8"/>
      <c r="R11437" s="8"/>
      <c r="S11437" s="6"/>
      <c r="T11437" s="6"/>
      <c r="X11437" s="6"/>
    </row>
    <row r="11438" spans="1:27" ht="11.25" outlineLevel="2" x14ac:dyDescent="0.2">
      <c r="A11438" s="96" t="s">
        <v>466</v>
      </c>
      <c r="B11438" s="100">
        <v>3</v>
      </c>
      <c r="C11438" s="114"/>
      <c r="D11438" s="115" t="s">
        <v>532</v>
      </c>
      <c r="E11438" s="115"/>
      <c r="F11438" s="116" t="s">
        <v>467</v>
      </c>
      <c r="G11438" s="115"/>
      <c r="H11438" s="117"/>
      <c r="I11438" s="118"/>
      <c r="J11438" s="98">
        <f>SUBTOTAL(9,J11439:J11510)</f>
        <v>0</v>
      </c>
      <c r="K11438" s="117"/>
      <c r="L11438" s="99">
        <f>SUBTOTAL(9,L11439:L11510)</f>
        <v>2.6027999999999998</v>
      </c>
      <c r="M11438" s="117"/>
      <c r="N11438" s="99">
        <f>SUBTOTAL(9,N11439:N11510)</f>
        <v>0</v>
      </c>
      <c r="O11438" s="119"/>
      <c r="P11438" s="98">
        <f>SUBTOTAL(9,P11439:P11510)</f>
        <v>0</v>
      </c>
      <c r="Q11438" s="98">
        <f>SUBTOTAL(9,Q11439:Q11510)</f>
        <v>0</v>
      </c>
      <c r="R11438" s="115"/>
      <c r="S11438" s="115"/>
      <c r="T11438" s="100">
        <f>SUBTOTAL(9,T11439:T11510)</f>
        <v>22</v>
      </c>
      <c r="U11438" s="6"/>
      <c r="V11438" s="8"/>
      <c r="W11438" s="8"/>
      <c r="X11438" s="60"/>
    </row>
    <row r="11439" spans="1:27" ht="11.25" outlineLevel="3" x14ac:dyDescent="0.2">
      <c r="A11439" s="96" t="s">
        <v>468</v>
      </c>
      <c r="B11439" s="100">
        <v>4</v>
      </c>
      <c r="C11439" s="114"/>
      <c r="D11439" s="115" t="s">
        <v>533</v>
      </c>
      <c r="E11439" s="115"/>
      <c r="F11439" s="116" t="s">
        <v>124</v>
      </c>
      <c r="G11439" s="115"/>
      <c r="H11439" s="117"/>
      <c r="I11439" s="118"/>
      <c r="J11439" s="98">
        <f>SUBTOTAL(9,J11440:J11449)</f>
        <v>0</v>
      </c>
      <c r="K11439" s="117"/>
      <c r="L11439" s="99">
        <f>SUBTOTAL(9,L11440:L11449)</f>
        <v>0.75761999999999996</v>
      </c>
      <c r="M11439" s="117"/>
      <c r="N11439" s="99">
        <f>SUBTOTAL(9,N11440:N11449)</f>
        <v>0</v>
      </c>
      <c r="O11439" s="119"/>
      <c r="P11439" s="98">
        <f>SUBTOTAL(9,P11440:P11449)</f>
        <v>0</v>
      </c>
      <c r="Q11439" s="98">
        <f>SUBTOTAL(9,Q11440:Q11449)</f>
        <v>0</v>
      </c>
      <c r="R11439" s="115"/>
      <c r="S11439" s="115"/>
      <c r="T11439" s="100">
        <f>SUBTOTAL(9,T11440:T11449)</f>
        <v>3</v>
      </c>
      <c r="U11439" s="6"/>
      <c r="V11439" s="8"/>
      <c r="W11439" s="8"/>
      <c r="X11439" s="60"/>
    </row>
    <row r="11440" spans="1:27" ht="11.25" outlineLevel="4" x14ac:dyDescent="0.2">
      <c r="A11440" s="4"/>
      <c r="B11440" s="120"/>
      <c r="C11440" s="121">
        <v>1</v>
      </c>
      <c r="D11440" s="122" t="s">
        <v>534</v>
      </c>
      <c r="E11440" s="123" t="s">
        <v>5075</v>
      </c>
      <c r="F11440" s="124" t="s">
        <v>5076</v>
      </c>
      <c r="G11440" s="122" t="s">
        <v>543</v>
      </c>
      <c r="H11440" s="125">
        <v>288</v>
      </c>
      <c r="I11440" s="126">
        <v>0</v>
      </c>
      <c r="J11440" s="127">
        <f>H11440*I11440</f>
        <v>0</v>
      </c>
      <c r="K11440" s="125">
        <v>2.2000000000000001E-4</v>
      </c>
      <c r="L11440" s="125">
        <f>H11440*K11440</f>
        <v>6.336E-2</v>
      </c>
      <c r="M11440" s="125"/>
      <c r="N11440" s="125">
        <f>H11440*M11440</f>
        <v>0</v>
      </c>
      <c r="O11440" s="127">
        <v>15</v>
      </c>
      <c r="P11440" s="127">
        <f>J11440*(O11440/100)</f>
        <v>0</v>
      </c>
      <c r="Q11440" s="127">
        <f>J11440+P11440</f>
        <v>0</v>
      </c>
      <c r="R11440" s="128"/>
      <c r="S11440" s="128" t="s">
        <v>538</v>
      </c>
      <c r="T11440" s="129">
        <v>1</v>
      </c>
      <c r="U11440" s="8"/>
      <c r="V11440" s="8"/>
      <c r="W11440" s="8"/>
      <c r="X11440" s="60"/>
    </row>
    <row r="11441" spans="1:27" ht="9.75" outlineLevel="5" x14ac:dyDescent="0.2">
      <c r="A11441" s="130"/>
      <c r="B11441" s="131"/>
      <c r="C11441" s="131"/>
      <c r="D11441" s="132"/>
      <c r="E11441" s="136" t="s">
        <v>0</v>
      </c>
      <c r="F11441" s="159" t="s">
        <v>5077</v>
      </c>
      <c r="G11441" s="159"/>
      <c r="H11441" s="160"/>
      <c r="I11441" s="161"/>
      <c r="J11441" s="162"/>
      <c r="K11441" s="134"/>
      <c r="L11441" s="134"/>
      <c r="M11441" s="134"/>
      <c r="N11441" s="134"/>
      <c r="O11441" s="135"/>
      <c r="P11441" s="135"/>
      <c r="Q11441" s="135"/>
      <c r="R11441" s="132"/>
      <c r="S11441" s="132"/>
      <c r="T11441" s="131"/>
      <c r="U11441" s="6"/>
      <c r="V11441" s="8"/>
      <c r="W11441" s="8"/>
      <c r="X11441" s="133" t="str">
        <f>F11441</f>
        <v>Montáž izolace tepelné potrubí a ohybů pásy nebo rohožemi s povrchovou úpravou hliníkovou fólií připevněnými ocelovým drátem potrubí jednovrstvá</v>
      </c>
      <c r="Y11441" s="9"/>
      <c r="AA11441" s="11"/>
    </row>
    <row r="11442" spans="1:27" ht="7.5" customHeight="1" outlineLevel="5" x14ac:dyDescent="0.15">
      <c r="B11442" s="69"/>
      <c r="C11442" s="69"/>
      <c r="D11442" s="60"/>
      <c r="E11442" s="60"/>
      <c r="F11442" s="61"/>
      <c r="G11442" s="60"/>
      <c r="H11442" s="65"/>
      <c r="I11442" s="105"/>
      <c r="J11442" s="63"/>
      <c r="K11442" s="65"/>
      <c r="L11442" s="65"/>
      <c r="M11442" s="65"/>
      <c r="N11442" s="65"/>
      <c r="O11442" s="63"/>
      <c r="P11442" s="63"/>
      <c r="Q11442" s="63"/>
      <c r="R11442" s="60"/>
      <c r="S11442" s="60"/>
      <c r="T11442" s="69"/>
      <c r="U11442" s="8"/>
      <c r="X11442" s="60"/>
    </row>
    <row r="11443" spans="1:27" ht="11.25" outlineLevel="4" x14ac:dyDescent="0.2">
      <c r="A11443" s="4"/>
      <c r="B11443" s="120"/>
      <c r="C11443" s="121">
        <v>2</v>
      </c>
      <c r="D11443" s="122" t="s">
        <v>760</v>
      </c>
      <c r="E11443" s="123" t="s">
        <v>5078</v>
      </c>
      <c r="F11443" s="124" t="s">
        <v>5079</v>
      </c>
      <c r="G11443" s="122" t="s">
        <v>543</v>
      </c>
      <c r="H11443" s="125">
        <v>170.1</v>
      </c>
      <c r="I11443" s="126">
        <v>0</v>
      </c>
      <c r="J11443" s="127">
        <f>H11443*I11443</f>
        <v>0</v>
      </c>
      <c r="K11443" s="125">
        <v>2.5999999999999999E-3</v>
      </c>
      <c r="L11443" s="125">
        <f>H11443*K11443</f>
        <v>0.44225999999999999</v>
      </c>
      <c r="M11443" s="125"/>
      <c r="N11443" s="125">
        <f>H11443*M11443</f>
        <v>0</v>
      </c>
      <c r="O11443" s="127">
        <v>15</v>
      </c>
      <c r="P11443" s="127">
        <f>J11443*(O11443/100)</f>
        <v>0</v>
      </c>
      <c r="Q11443" s="127">
        <f>J11443+P11443</f>
        <v>0</v>
      </c>
      <c r="R11443" s="128"/>
      <c r="S11443" s="128" t="s">
        <v>538</v>
      </c>
      <c r="T11443" s="129">
        <v>1</v>
      </c>
      <c r="U11443" s="8"/>
      <c r="V11443" s="8"/>
      <c r="W11443" s="8"/>
      <c r="X11443" s="60"/>
    </row>
    <row r="11444" spans="1:27" ht="9.75" outlineLevel="5" x14ac:dyDescent="0.2">
      <c r="A11444" s="130"/>
      <c r="B11444" s="131"/>
      <c r="C11444" s="131"/>
      <c r="D11444" s="132"/>
      <c r="E11444" s="136" t="s">
        <v>0</v>
      </c>
      <c r="F11444" s="159" t="s">
        <v>763</v>
      </c>
      <c r="G11444" s="159"/>
      <c r="H11444" s="160"/>
      <c r="I11444" s="161"/>
      <c r="J11444" s="162"/>
      <c r="K11444" s="134"/>
      <c r="L11444" s="134"/>
      <c r="M11444" s="134"/>
      <c r="N11444" s="134"/>
      <c r="O11444" s="135"/>
      <c r="P11444" s="135"/>
      <c r="Q11444" s="135"/>
      <c r="R11444" s="132"/>
      <c r="S11444" s="132"/>
      <c r="T11444" s="131"/>
      <c r="U11444" s="6"/>
      <c r="V11444" s="8"/>
      <c r="W11444" s="8"/>
      <c r="X11444" s="133" t="str">
        <f>F11444</f>
        <v>---</v>
      </c>
      <c r="Y11444" s="9"/>
      <c r="AA11444" s="11"/>
    </row>
    <row r="11445" spans="1:27" ht="7.5" customHeight="1" outlineLevel="5" x14ac:dyDescent="0.15">
      <c r="B11445" s="69"/>
      <c r="C11445" s="69"/>
      <c r="D11445" s="60"/>
      <c r="E11445" s="60"/>
      <c r="F11445" s="61"/>
      <c r="G11445" s="60"/>
      <c r="H11445" s="65"/>
      <c r="I11445" s="105"/>
      <c r="J11445" s="63"/>
      <c r="K11445" s="65"/>
      <c r="L11445" s="65"/>
      <c r="M11445" s="65"/>
      <c r="N11445" s="65"/>
      <c r="O11445" s="63"/>
      <c r="P11445" s="63"/>
      <c r="Q11445" s="63"/>
      <c r="R11445" s="60"/>
      <c r="S11445" s="60"/>
      <c r="T11445" s="69"/>
      <c r="U11445" s="8"/>
      <c r="X11445" s="60"/>
    </row>
    <row r="11446" spans="1:27" ht="11.25" outlineLevel="4" x14ac:dyDescent="0.2">
      <c r="A11446" s="4"/>
      <c r="B11446" s="120"/>
      <c r="C11446" s="121">
        <v>3</v>
      </c>
      <c r="D11446" s="122" t="s">
        <v>760</v>
      </c>
      <c r="E11446" s="123" t="s">
        <v>5080</v>
      </c>
      <c r="F11446" s="124" t="s">
        <v>5081</v>
      </c>
      <c r="G11446" s="122" t="s">
        <v>543</v>
      </c>
      <c r="H11446" s="125">
        <v>126</v>
      </c>
      <c r="I11446" s="126">
        <v>0</v>
      </c>
      <c r="J11446" s="127">
        <f>H11446*I11446</f>
        <v>0</v>
      </c>
      <c r="K11446" s="125">
        <v>2E-3</v>
      </c>
      <c r="L11446" s="125">
        <f>H11446*K11446</f>
        <v>0.252</v>
      </c>
      <c r="M11446" s="125"/>
      <c r="N11446" s="125">
        <f>H11446*M11446</f>
        <v>0</v>
      </c>
      <c r="O11446" s="127">
        <v>15</v>
      </c>
      <c r="P11446" s="127">
        <f>J11446*(O11446/100)</f>
        <v>0</v>
      </c>
      <c r="Q11446" s="127">
        <f>J11446+P11446</f>
        <v>0</v>
      </c>
      <c r="R11446" s="128"/>
      <c r="S11446" s="128" t="s">
        <v>538</v>
      </c>
      <c r="T11446" s="129">
        <v>1</v>
      </c>
      <c r="U11446" s="8"/>
      <c r="V11446" s="8"/>
      <c r="W11446" s="8"/>
      <c r="X11446" s="60"/>
    </row>
    <row r="11447" spans="1:27" ht="9.75" outlineLevel="5" x14ac:dyDescent="0.2">
      <c r="A11447" s="130"/>
      <c r="B11447" s="131"/>
      <c r="C11447" s="131"/>
      <c r="D11447" s="132"/>
      <c r="E11447" s="136" t="s">
        <v>0</v>
      </c>
      <c r="F11447" s="159" t="s">
        <v>763</v>
      </c>
      <c r="G11447" s="159"/>
      <c r="H11447" s="160"/>
      <c r="I11447" s="161"/>
      <c r="J11447" s="162"/>
      <c r="K11447" s="134"/>
      <c r="L11447" s="134"/>
      <c r="M11447" s="134"/>
      <c r="N11447" s="134"/>
      <c r="O11447" s="135"/>
      <c r="P11447" s="135"/>
      <c r="Q11447" s="135"/>
      <c r="R11447" s="132"/>
      <c r="S11447" s="132"/>
      <c r="T11447" s="131"/>
      <c r="U11447" s="6"/>
      <c r="V11447" s="8"/>
      <c r="W11447" s="8"/>
      <c r="X11447" s="133" t="str">
        <f>F11447</f>
        <v>---</v>
      </c>
      <c r="Y11447" s="9"/>
      <c r="AA11447" s="11"/>
    </row>
    <row r="11448" spans="1:27" ht="7.5" customHeight="1" outlineLevel="5" x14ac:dyDescent="0.15">
      <c r="B11448" s="69"/>
      <c r="C11448" s="69"/>
      <c r="D11448" s="60"/>
      <c r="E11448" s="60"/>
      <c r="F11448" s="61"/>
      <c r="G11448" s="60"/>
      <c r="H11448" s="65"/>
      <c r="I11448" s="105"/>
      <c r="J11448" s="63"/>
      <c r="K11448" s="65"/>
      <c r="L11448" s="65"/>
      <c r="M11448" s="65"/>
      <c r="N11448" s="65"/>
      <c r="O11448" s="63"/>
      <c r="P11448" s="63"/>
      <c r="Q11448" s="63"/>
      <c r="R11448" s="60"/>
      <c r="S11448" s="60"/>
      <c r="T11448" s="69"/>
      <c r="U11448" s="8"/>
      <c r="X11448" s="60"/>
    </row>
    <row r="11449" spans="1:27" outlineLevel="4" x14ac:dyDescent="0.15">
      <c r="B11449" s="6"/>
      <c r="C11449" s="6"/>
      <c r="D11449" s="6"/>
      <c r="E11449" s="6"/>
      <c r="F11449" s="6"/>
      <c r="G11449" s="6"/>
      <c r="H11449" s="6"/>
      <c r="I11449" s="8"/>
      <c r="J11449" s="8"/>
      <c r="K11449" s="6"/>
      <c r="L11449" s="6"/>
      <c r="M11449" s="6"/>
      <c r="N11449" s="6"/>
      <c r="O11449" s="6"/>
      <c r="P11449" s="8"/>
      <c r="Q11449" s="8"/>
      <c r="R11449" s="8"/>
      <c r="S11449" s="6"/>
      <c r="T11449" s="6"/>
      <c r="X11449" s="6"/>
    </row>
    <row r="11450" spans="1:27" ht="11.25" outlineLevel="3" x14ac:dyDescent="0.2">
      <c r="A11450" s="96" t="s">
        <v>469</v>
      </c>
      <c r="B11450" s="100">
        <v>4</v>
      </c>
      <c r="C11450" s="114"/>
      <c r="D11450" s="115" t="s">
        <v>533</v>
      </c>
      <c r="E11450" s="115"/>
      <c r="F11450" s="116" t="s">
        <v>470</v>
      </c>
      <c r="G11450" s="115"/>
      <c r="H11450" s="117"/>
      <c r="I11450" s="118"/>
      <c r="J11450" s="98">
        <f>SUBTOTAL(9,J11451:J11496)</f>
        <v>0</v>
      </c>
      <c r="K11450" s="117"/>
      <c r="L11450" s="99">
        <f>SUBTOTAL(9,L11451:L11496)</f>
        <v>1.8451799999999998</v>
      </c>
      <c r="M11450" s="117"/>
      <c r="N11450" s="99">
        <f>SUBTOTAL(9,N11451:N11496)</f>
        <v>0</v>
      </c>
      <c r="O11450" s="119"/>
      <c r="P11450" s="98">
        <f>SUBTOTAL(9,P11451:P11496)</f>
        <v>0</v>
      </c>
      <c r="Q11450" s="98">
        <f>SUBTOTAL(9,Q11451:Q11496)</f>
        <v>0</v>
      </c>
      <c r="R11450" s="115"/>
      <c r="S11450" s="115"/>
      <c r="T11450" s="100">
        <f>SUBTOTAL(9,T11451:T11496)</f>
        <v>15</v>
      </c>
      <c r="U11450" s="6"/>
      <c r="V11450" s="8"/>
      <c r="W11450" s="8"/>
      <c r="X11450" s="60"/>
    </row>
    <row r="11451" spans="1:27" ht="22.5" outlineLevel="4" x14ac:dyDescent="0.2">
      <c r="A11451" s="4"/>
      <c r="B11451" s="120"/>
      <c r="C11451" s="121">
        <v>1</v>
      </c>
      <c r="D11451" s="122" t="s">
        <v>4557</v>
      </c>
      <c r="E11451" s="123" t="s">
        <v>5082</v>
      </c>
      <c r="F11451" s="124" t="s">
        <v>5083</v>
      </c>
      <c r="G11451" s="122" t="s">
        <v>724</v>
      </c>
      <c r="H11451" s="125">
        <v>2</v>
      </c>
      <c r="I11451" s="126">
        <v>0</v>
      </c>
      <c r="J11451" s="127">
        <f>H11451*I11451</f>
        <v>0</v>
      </c>
      <c r="K11451" s="125"/>
      <c r="L11451" s="125">
        <f>H11451*K11451</f>
        <v>0</v>
      </c>
      <c r="M11451" s="125"/>
      <c r="N11451" s="125">
        <f>H11451*M11451</f>
        <v>0</v>
      </c>
      <c r="O11451" s="127">
        <v>15</v>
      </c>
      <c r="P11451" s="127">
        <f>J11451*(O11451/100)</f>
        <v>0</v>
      </c>
      <c r="Q11451" s="127">
        <f>J11451+P11451</f>
        <v>0</v>
      </c>
      <c r="R11451" s="128"/>
      <c r="S11451" s="128" t="s">
        <v>776</v>
      </c>
      <c r="T11451" s="129">
        <v>1</v>
      </c>
      <c r="U11451" s="8"/>
      <c r="V11451" s="8"/>
      <c r="W11451" s="8"/>
      <c r="X11451" s="60"/>
    </row>
    <row r="11452" spans="1:27" ht="9.75" outlineLevel="5" x14ac:dyDescent="0.2">
      <c r="A11452" s="130"/>
      <c r="B11452" s="131"/>
      <c r="C11452" s="131"/>
      <c r="D11452" s="132"/>
      <c r="E11452" s="136" t="s">
        <v>0</v>
      </c>
      <c r="F11452" s="159" t="s">
        <v>763</v>
      </c>
      <c r="G11452" s="159"/>
      <c r="H11452" s="160"/>
      <c r="I11452" s="161"/>
      <c r="J11452" s="162"/>
      <c r="K11452" s="134"/>
      <c r="L11452" s="134"/>
      <c r="M11452" s="134"/>
      <c r="N11452" s="134"/>
      <c r="O11452" s="135"/>
      <c r="P11452" s="135"/>
      <c r="Q11452" s="135"/>
      <c r="R11452" s="132"/>
      <c r="S11452" s="132"/>
      <c r="T11452" s="131"/>
      <c r="U11452" s="6"/>
      <c r="V11452" s="8"/>
      <c r="W11452" s="8"/>
      <c r="X11452" s="133" t="str">
        <f>F11452</f>
        <v>---</v>
      </c>
      <c r="Y11452" s="9"/>
      <c r="AA11452" s="11"/>
    </row>
    <row r="11453" spans="1:27" ht="7.5" customHeight="1" outlineLevel="5" x14ac:dyDescent="0.15">
      <c r="B11453" s="69"/>
      <c r="C11453" s="69"/>
      <c r="D11453" s="60"/>
      <c r="E11453" s="60"/>
      <c r="F11453" s="61"/>
      <c r="G11453" s="60"/>
      <c r="H11453" s="65"/>
      <c r="I11453" s="105"/>
      <c r="J11453" s="63"/>
      <c r="K11453" s="65"/>
      <c r="L11453" s="65"/>
      <c r="M11453" s="65"/>
      <c r="N11453" s="65"/>
      <c r="O11453" s="63"/>
      <c r="P11453" s="63"/>
      <c r="Q11453" s="63"/>
      <c r="R11453" s="60"/>
      <c r="S11453" s="60"/>
      <c r="T11453" s="69"/>
      <c r="U11453" s="8"/>
      <c r="X11453" s="60"/>
    </row>
    <row r="11454" spans="1:27" ht="22.5" outlineLevel="4" x14ac:dyDescent="0.2">
      <c r="A11454" s="4"/>
      <c r="B11454" s="120"/>
      <c r="C11454" s="121">
        <v>2</v>
      </c>
      <c r="D11454" s="122" t="s">
        <v>534</v>
      </c>
      <c r="E11454" s="123" t="s">
        <v>5084</v>
      </c>
      <c r="F11454" s="124" t="s">
        <v>5085</v>
      </c>
      <c r="G11454" s="122" t="s">
        <v>752</v>
      </c>
      <c r="H11454" s="125">
        <v>380</v>
      </c>
      <c r="I11454" s="126">
        <v>0</v>
      </c>
      <c r="J11454" s="127">
        <f>H11454*I11454</f>
        <v>0</v>
      </c>
      <c r="K11454" s="125">
        <v>3.4399999999999999E-3</v>
      </c>
      <c r="L11454" s="125">
        <f>H11454*K11454</f>
        <v>1.3071999999999999</v>
      </c>
      <c r="M11454" s="125"/>
      <c r="N11454" s="125">
        <f>H11454*M11454</f>
        <v>0</v>
      </c>
      <c r="O11454" s="127">
        <v>15</v>
      </c>
      <c r="P11454" s="127">
        <f>J11454*(O11454/100)</f>
        <v>0</v>
      </c>
      <c r="Q11454" s="127">
        <f>J11454+P11454</f>
        <v>0</v>
      </c>
      <c r="R11454" s="128"/>
      <c r="S11454" s="128" t="s">
        <v>538</v>
      </c>
      <c r="T11454" s="129">
        <v>1</v>
      </c>
      <c r="U11454" s="8"/>
      <c r="V11454" s="8"/>
      <c r="W11454" s="8"/>
      <c r="X11454" s="60"/>
    </row>
    <row r="11455" spans="1:27" ht="9.75" outlineLevel="5" x14ac:dyDescent="0.2">
      <c r="A11455" s="130"/>
      <c r="B11455" s="131"/>
      <c r="C11455" s="131"/>
      <c r="D11455" s="132"/>
      <c r="E11455" s="136" t="s">
        <v>0</v>
      </c>
      <c r="F11455" s="159" t="s">
        <v>5086</v>
      </c>
      <c r="G11455" s="159"/>
      <c r="H11455" s="160"/>
      <c r="I11455" s="161"/>
      <c r="J11455" s="162"/>
      <c r="K11455" s="134"/>
      <c r="L11455" s="134"/>
      <c r="M11455" s="134"/>
      <c r="N11455" s="134"/>
      <c r="O11455" s="135"/>
      <c r="P11455" s="135"/>
      <c r="Q11455" s="135"/>
      <c r="R11455" s="132"/>
      <c r="S11455" s="132"/>
      <c r="T11455" s="131"/>
      <c r="U11455" s="6"/>
      <c r="V11455" s="8"/>
      <c r="W11455" s="8"/>
      <c r="X11455" s="133" t="str">
        <f>F11455</f>
        <v>Vzduchotechnické potrubí z pozinkovaného plechu kruhové, trouba spirálně vinutá bez příruby, průměru přes 100 do 200 mm</v>
      </c>
      <c r="Y11455" s="9"/>
      <c r="AA11455" s="11"/>
    </row>
    <row r="11456" spans="1:27" ht="7.5" customHeight="1" outlineLevel="5" x14ac:dyDescent="0.15">
      <c r="B11456" s="69"/>
      <c r="C11456" s="69"/>
      <c r="D11456" s="60"/>
      <c r="E11456" s="60"/>
      <c r="F11456" s="61"/>
      <c r="G11456" s="60"/>
      <c r="H11456" s="65"/>
      <c r="I11456" s="105"/>
      <c r="J11456" s="63"/>
      <c r="K11456" s="65"/>
      <c r="L11456" s="65"/>
      <c r="M11456" s="65"/>
      <c r="N11456" s="65"/>
      <c r="O11456" s="63"/>
      <c r="P11456" s="63"/>
      <c r="Q11456" s="63"/>
      <c r="R11456" s="60"/>
      <c r="S11456" s="60"/>
      <c r="T11456" s="69"/>
      <c r="U11456" s="8"/>
      <c r="X11456" s="60"/>
    </row>
    <row r="11457" spans="1:27" ht="11.25" outlineLevel="4" x14ac:dyDescent="0.2">
      <c r="A11457" s="4"/>
      <c r="B11457" s="120"/>
      <c r="C11457" s="121">
        <v>3</v>
      </c>
      <c r="D11457" s="122" t="s">
        <v>534</v>
      </c>
      <c r="E11457" s="123" t="s">
        <v>5087</v>
      </c>
      <c r="F11457" s="124" t="s">
        <v>5088</v>
      </c>
      <c r="G11457" s="122" t="s">
        <v>752</v>
      </c>
      <c r="H11457" s="125">
        <v>380</v>
      </c>
      <c r="I11457" s="126">
        <v>0</v>
      </c>
      <c r="J11457" s="127">
        <f>H11457*I11457</f>
        <v>0</v>
      </c>
      <c r="K11457" s="125">
        <v>2.2000000000000001E-4</v>
      </c>
      <c r="L11457" s="125">
        <f>H11457*K11457</f>
        <v>8.3600000000000008E-2</v>
      </c>
      <c r="M11457" s="125"/>
      <c r="N11457" s="125">
        <f>H11457*M11457</f>
        <v>0</v>
      </c>
      <c r="O11457" s="127">
        <v>15</v>
      </c>
      <c r="P11457" s="127">
        <f>J11457*(O11457/100)</f>
        <v>0</v>
      </c>
      <c r="Q11457" s="127">
        <f>J11457+P11457</f>
        <v>0</v>
      </c>
      <c r="R11457" s="128"/>
      <c r="S11457" s="128" t="s">
        <v>538</v>
      </c>
      <c r="T11457" s="129">
        <v>1</v>
      </c>
      <c r="U11457" s="8"/>
      <c r="V11457" s="8"/>
      <c r="W11457" s="8"/>
      <c r="X11457" s="60"/>
    </row>
    <row r="11458" spans="1:27" ht="9.75" outlineLevel="5" x14ac:dyDescent="0.2">
      <c r="A11458" s="130"/>
      <c r="B11458" s="131"/>
      <c r="C11458" s="131"/>
      <c r="D11458" s="132"/>
      <c r="E11458" s="136" t="s">
        <v>0</v>
      </c>
      <c r="F11458" s="159" t="s">
        <v>5089</v>
      </c>
      <c r="G11458" s="159"/>
      <c r="H11458" s="160"/>
      <c r="I11458" s="161"/>
      <c r="J11458" s="162"/>
      <c r="K11458" s="134"/>
      <c r="L11458" s="134"/>
      <c r="M11458" s="134"/>
      <c r="N11458" s="134"/>
      <c r="O11458" s="135"/>
      <c r="P11458" s="135"/>
      <c r="Q11458" s="135"/>
      <c r="R11458" s="132"/>
      <c r="S11458" s="132"/>
      <c r="T11458" s="131"/>
      <c r="U11458" s="6"/>
      <c r="V11458" s="8"/>
      <c r="W11458" s="8"/>
      <c r="X11458" s="133" t="str">
        <f>F11458</f>
        <v>Závěs kruhového potrubí pomocí objímky, kotvené do betonu průměru potrubí přes 100 do 200 mm</v>
      </c>
      <c r="Y11458" s="9"/>
      <c r="AA11458" s="11"/>
    </row>
    <row r="11459" spans="1:27" ht="7.5" customHeight="1" outlineLevel="5" x14ac:dyDescent="0.15">
      <c r="B11459" s="69"/>
      <c r="C11459" s="69"/>
      <c r="D11459" s="60"/>
      <c r="E11459" s="60"/>
      <c r="F11459" s="61"/>
      <c r="G11459" s="60"/>
      <c r="H11459" s="65"/>
      <c r="I11459" s="105"/>
      <c r="J11459" s="63"/>
      <c r="K11459" s="65"/>
      <c r="L11459" s="65"/>
      <c r="M11459" s="65"/>
      <c r="N11459" s="65"/>
      <c r="O11459" s="63"/>
      <c r="P11459" s="63"/>
      <c r="Q11459" s="63"/>
      <c r="R11459" s="60"/>
      <c r="S11459" s="60"/>
      <c r="T11459" s="69"/>
      <c r="U11459" s="8"/>
      <c r="X11459" s="60"/>
    </row>
    <row r="11460" spans="1:27" ht="22.5" outlineLevel="4" x14ac:dyDescent="0.2">
      <c r="A11460" s="4"/>
      <c r="B11460" s="120"/>
      <c r="C11460" s="121">
        <v>4</v>
      </c>
      <c r="D11460" s="122" t="s">
        <v>4557</v>
      </c>
      <c r="E11460" s="123" t="s">
        <v>5090</v>
      </c>
      <c r="F11460" s="124" t="s">
        <v>5091</v>
      </c>
      <c r="G11460" s="122" t="s">
        <v>724</v>
      </c>
      <c r="H11460" s="125">
        <v>50</v>
      </c>
      <c r="I11460" s="126">
        <v>0</v>
      </c>
      <c r="J11460" s="127">
        <f>H11460*I11460</f>
        <v>0</v>
      </c>
      <c r="K11460" s="125"/>
      <c r="L11460" s="125">
        <f>H11460*K11460</f>
        <v>0</v>
      </c>
      <c r="M11460" s="125"/>
      <c r="N11460" s="125">
        <f>H11460*M11460</f>
        <v>0</v>
      </c>
      <c r="O11460" s="127">
        <v>15</v>
      </c>
      <c r="P11460" s="127">
        <f>J11460*(O11460/100)</f>
        <v>0</v>
      </c>
      <c r="Q11460" s="127">
        <f>J11460+P11460</f>
        <v>0</v>
      </c>
      <c r="R11460" s="128"/>
      <c r="S11460" s="128" t="s">
        <v>776</v>
      </c>
      <c r="T11460" s="129">
        <v>1</v>
      </c>
      <c r="U11460" s="8"/>
      <c r="V11460" s="8"/>
      <c r="W11460" s="8"/>
      <c r="X11460" s="60"/>
    </row>
    <row r="11461" spans="1:27" ht="9.75" outlineLevel="5" x14ac:dyDescent="0.2">
      <c r="A11461" s="130"/>
      <c r="B11461" s="131"/>
      <c r="C11461" s="131"/>
      <c r="D11461" s="132"/>
      <c r="E11461" s="136" t="s">
        <v>0</v>
      </c>
      <c r="F11461" s="159" t="s">
        <v>763</v>
      </c>
      <c r="G11461" s="159"/>
      <c r="H11461" s="160"/>
      <c r="I11461" s="161"/>
      <c r="J11461" s="162"/>
      <c r="K11461" s="134"/>
      <c r="L11461" s="134"/>
      <c r="M11461" s="134"/>
      <c r="N11461" s="134"/>
      <c r="O11461" s="135"/>
      <c r="P11461" s="135"/>
      <c r="Q11461" s="135"/>
      <c r="R11461" s="132"/>
      <c r="S11461" s="132"/>
      <c r="T11461" s="131"/>
      <c r="U11461" s="6"/>
      <c r="V11461" s="8"/>
      <c r="W11461" s="8"/>
      <c r="X11461" s="133" t="str">
        <f>F11461</f>
        <v>---</v>
      </c>
      <c r="Y11461" s="9"/>
      <c r="AA11461" s="11"/>
    </row>
    <row r="11462" spans="1:27" ht="7.5" customHeight="1" outlineLevel="5" x14ac:dyDescent="0.15">
      <c r="B11462" s="69"/>
      <c r="C11462" s="69"/>
      <c r="D11462" s="60"/>
      <c r="E11462" s="60"/>
      <c r="F11462" s="61"/>
      <c r="G11462" s="60"/>
      <c r="H11462" s="65"/>
      <c r="I11462" s="105"/>
      <c r="J11462" s="63"/>
      <c r="K11462" s="65"/>
      <c r="L11462" s="65"/>
      <c r="M11462" s="65"/>
      <c r="N11462" s="65"/>
      <c r="O11462" s="63"/>
      <c r="P11462" s="63"/>
      <c r="Q11462" s="63"/>
      <c r="R11462" s="60"/>
      <c r="S11462" s="60"/>
      <c r="T11462" s="69"/>
      <c r="U11462" s="8"/>
      <c r="X11462" s="60"/>
    </row>
    <row r="11463" spans="1:27" ht="22.5" outlineLevel="4" x14ac:dyDescent="0.2">
      <c r="A11463" s="4"/>
      <c r="B11463" s="120"/>
      <c r="C11463" s="121">
        <v>5</v>
      </c>
      <c r="D11463" s="122" t="s">
        <v>534</v>
      </c>
      <c r="E11463" s="123" t="s">
        <v>5092</v>
      </c>
      <c r="F11463" s="124" t="s">
        <v>5093</v>
      </c>
      <c r="G11463" s="122" t="s">
        <v>724</v>
      </c>
      <c r="H11463" s="125">
        <v>12</v>
      </c>
      <c r="I11463" s="126">
        <v>0</v>
      </c>
      <c r="J11463" s="127">
        <f>H11463*I11463</f>
        <v>0</v>
      </c>
      <c r="K11463" s="125"/>
      <c r="L11463" s="125">
        <f>H11463*K11463</f>
        <v>0</v>
      </c>
      <c r="M11463" s="125"/>
      <c r="N11463" s="125">
        <f>H11463*M11463</f>
        <v>0</v>
      </c>
      <c r="O11463" s="127">
        <v>15</v>
      </c>
      <c r="P11463" s="127">
        <f>J11463*(O11463/100)</f>
        <v>0</v>
      </c>
      <c r="Q11463" s="127">
        <f>J11463+P11463</f>
        <v>0</v>
      </c>
      <c r="R11463" s="128"/>
      <c r="S11463" s="128" t="s">
        <v>538</v>
      </c>
      <c r="T11463" s="129">
        <v>1</v>
      </c>
      <c r="U11463" s="8"/>
      <c r="V11463" s="8"/>
      <c r="W11463" s="8"/>
      <c r="X11463" s="60"/>
    </row>
    <row r="11464" spans="1:27" ht="9.75" outlineLevel="5" x14ac:dyDescent="0.2">
      <c r="A11464" s="130"/>
      <c r="B11464" s="131"/>
      <c r="C11464" s="131"/>
      <c r="D11464" s="132"/>
      <c r="E11464" s="136" t="s">
        <v>0</v>
      </c>
      <c r="F11464" s="159" t="s">
        <v>5094</v>
      </c>
      <c r="G11464" s="159"/>
      <c r="H11464" s="160"/>
      <c r="I11464" s="161"/>
      <c r="J11464" s="162"/>
      <c r="K11464" s="134"/>
      <c r="L11464" s="134"/>
      <c r="M11464" s="134"/>
      <c r="N11464" s="134"/>
      <c r="O11464" s="135"/>
      <c r="P11464" s="135"/>
      <c r="Q11464" s="135"/>
      <c r="R11464" s="132"/>
      <c r="S11464" s="132"/>
      <c r="T11464" s="131"/>
      <c r="U11464" s="6"/>
      <c r="V11464" s="8"/>
      <c r="W11464" s="8"/>
      <c r="X11464" s="133" t="str">
        <f>F11464</f>
        <v>Montáž protidešťové stříšky nebo výfukové hlavice do plechového potrubí kruhové s přírubou, průměru přes 100 do 200 mm</v>
      </c>
      <c r="Y11464" s="9"/>
      <c r="AA11464" s="11"/>
    </row>
    <row r="11465" spans="1:27" ht="7.5" customHeight="1" outlineLevel="5" x14ac:dyDescent="0.15">
      <c r="B11465" s="69"/>
      <c r="C11465" s="69"/>
      <c r="D11465" s="60"/>
      <c r="E11465" s="60"/>
      <c r="F11465" s="61"/>
      <c r="G11465" s="60"/>
      <c r="H11465" s="65"/>
      <c r="I11465" s="105"/>
      <c r="J11465" s="63"/>
      <c r="K11465" s="65"/>
      <c r="L11465" s="65"/>
      <c r="M11465" s="65"/>
      <c r="N11465" s="65"/>
      <c r="O11465" s="63"/>
      <c r="P11465" s="63"/>
      <c r="Q11465" s="63"/>
      <c r="R11465" s="60"/>
      <c r="S11465" s="60"/>
      <c r="T11465" s="69"/>
      <c r="U11465" s="8"/>
      <c r="X11465" s="60"/>
    </row>
    <row r="11466" spans="1:27" ht="11.25" outlineLevel="4" x14ac:dyDescent="0.2">
      <c r="A11466" s="4"/>
      <c r="B11466" s="120"/>
      <c r="C11466" s="121">
        <v>6</v>
      </c>
      <c r="D11466" s="122" t="s">
        <v>534</v>
      </c>
      <c r="E11466" s="123" t="s">
        <v>5095</v>
      </c>
      <c r="F11466" s="124" t="s">
        <v>5096</v>
      </c>
      <c r="G11466" s="122" t="s">
        <v>724</v>
      </c>
      <c r="H11466" s="125">
        <v>24</v>
      </c>
      <c r="I11466" s="126">
        <v>0</v>
      </c>
      <c r="J11466" s="127">
        <f>H11466*I11466</f>
        <v>0</v>
      </c>
      <c r="K11466" s="125">
        <v>1.34E-3</v>
      </c>
      <c r="L11466" s="125">
        <f>H11466*K11466</f>
        <v>3.2160000000000001E-2</v>
      </c>
      <c r="M11466" s="125"/>
      <c r="N11466" s="125">
        <f>H11466*M11466</f>
        <v>0</v>
      </c>
      <c r="O11466" s="127">
        <v>15</v>
      </c>
      <c r="P11466" s="127">
        <f>J11466*(O11466/100)</f>
        <v>0</v>
      </c>
      <c r="Q11466" s="127">
        <f>J11466+P11466</f>
        <v>0</v>
      </c>
      <c r="R11466" s="128"/>
      <c r="S11466" s="128" t="s">
        <v>538</v>
      </c>
      <c r="T11466" s="129">
        <v>1</v>
      </c>
      <c r="U11466" s="8"/>
      <c r="V11466" s="8"/>
      <c r="W11466" s="8"/>
      <c r="X11466" s="60"/>
    </row>
    <row r="11467" spans="1:27" ht="9.75" outlineLevel="5" x14ac:dyDescent="0.2">
      <c r="A11467" s="130"/>
      <c r="B11467" s="131"/>
      <c r="C11467" s="131"/>
      <c r="D11467" s="132"/>
      <c r="E11467" s="136" t="s">
        <v>0</v>
      </c>
      <c r="F11467" s="159" t="s">
        <v>5097</v>
      </c>
      <c r="G11467" s="159"/>
      <c r="H11467" s="160"/>
      <c r="I11467" s="161"/>
      <c r="J11467" s="162"/>
      <c r="K11467" s="134"/>
      <c r="L11467" s="134"/>
      <c r="M11467" s="134"/>
      <c r="N11467" s="134"/>
      <c r="O11467" s="135"/>
      <c r="P11467" s="135"/>
      <c r="Q11467" s="135"/>
      <c r="R11467" s="132"/>
      <c r="S11467" s="132"/>
      <c r="T11467" s="131"/>
      <c r="U11467" s="6"/>
      <c r="V11467" s="8"/>
      <c r="W11467" s="8"/>
      <c r="X11467" s="133" t="str">
        <f>F11467</f>
        <v>Protipožární ochrana vzduchotechnického potrubí prostup kruhového potrubí stropem, průměru potrubí přes 100 do 200 mm</v>
      </c>
      <c r="Y11467" s="9"/>
      <c r="AA11467" s="11"/>
    </row>
    <row r="11468" spans="1:27" ht="7.5" customHeight="1" outlineLevel="5" x14ac:dyDescent="0.15">
      <c r="B11468" s="69"/>
      <c r="C11468" s="69"/>
      <c r="D11468" s="60"/>
      <c r="E11468" s="60"/>
      <c r="F11468" s="61"/>
      <c r="G11468" s="60"/>
      <c r="H11468" s="65"/>
      <c r="I11468" s="105"/>
      <c r="J11468" s="63"/>
      <c r="K11468" s="65"/>
      <c r="L11468" s="65"/>
      <c r="M11468" s="65"/>
      <c r="N11468" s="65"/>
      <c r="O11468" s="63"/>
      <c r="P11468" s="63"/>
      <c r="Q11468" s="63"/>
      <c r="R11468" s="60"/>
      <c r="S11468" s="60"/>
      <c r="T11468" s="69"/>
      <c r="U11468" s="8"/>
      <c r="X11468" s="60"/>
    </row>
    <row r="11469" spans="1:27" ht="11.25" outlineLevel="4" x14ac:dyDescent="0.2">
      <c r="A11469" s="4"/>
      <c r="B11469" s="120"/>
      <c r="C11469" s="121">
        <v>7</v>
      </c>
      <c r="D11469" s="122" t="s">
        <v>534</v>
      </c>
      <c r="E11469" s="123" t="s">
        <v>5098</v>
      </c>
      <c r="F11469" s="124" t="s">
        <v>5099</v>
      </c>
      <c r="G11469" s="122" t="s">
        <v>724</v>
      </c>
      <c r="H11469" s="125">
        <v>50</v>
      </c>
      <c r="I11469" s="126">
        <v>0</v>
      </c>
      <c r="J11469" s="127">
        <f>H11469*I11469</f>
        <v>0</v>
      </c>
      <c r="K11469" s="125"/>
      <c r="L11469" s="125">
        <f>H11469*K11469</f>
        <v>0</v>
      </c>
      <c r="M11469" s="125"/>
      <c r="N11469" s="125">
        <f>H11469*M11469</f>
        <v>0</v>
      </c>
      <c r="O11469" s="127">
        <v>15</v>
      </c>
      <c r="P11469" s="127">
        <f>J11469*(O11469/100)</f>
        <v>0</v>
      </c>
      <c r="Q11469" s="127">
        <f>J11469+P11469</f>
        <v>0</v>
      </c>
      <c r="R11469" s="128"/>
      <c r="S11469" s="128" t="s">
        <v>538</v>
      </c>
      <c r="T11469" s="129">
        <v>1</v>
      </c>
      <c r="U11469" s="8"/>
      <c r="V11469" s="8"/>
      <c r="W11469" s="8"/>
      <c r="X11469" s="60"/>
    </row>
    <row r="11470" spans="1:27" ht="9.75" outlineLevel="5" x14ac:dyDescent="0.2">
      <c r="A11470" s="130"/>
      <c r="B11470" s="131"/>
      <c r="C11470" s="131"/>
      <c r="D11470" s="132"/>
      <c r="E11470" s="136" t="s">
        <v>0</v>
      </c>
      <c r="F11470" s="159" t="s">
        <v>5100</v>
      </c>
      <c r="G11470" s="159"/>
      <c r="H11470" s="160"/>
      <c r="I11470" s="161"/>
      <c r="J11470" s="162"/>
      <c r="K11470" s="134"/>
      <c r="L11470" s="134"/>
      <c r="M11470" s="134"/>
      <c r="N11470" s="134"/>
      <c r="O11470" s="135"/>
      <c r="P11470" s="135"/>
      <c r="Q11470" s="135"/>
      <c r="R11470" s="132"/>
      <c r="S11470" s="132"/>
      <c r="T11470" s="131"/>
      <c r="U11470" s="6"/>
      <c r="V11470" s="8"/>
      <c r="W11470" s="8"/>
      <c r="X11470" s="133" t="str">
        <f>F11470</f>
        <v>Montáž ventilátoru radiálního nízkotlakého podhledového základního, průměru do 100 mm</v>
      </c>
      <c r="Y11470" s="9"/>
      <c r="AA11470" s="11"/>
    </row>
    <row r="11471" spans="1:27" ht="7.5" customHeight="1" outlineLevel="5" x14ac:dyDescent="0.15">
      <c r="B11471" s="69"/>
      <c r="C11471" s="69"/>
      <c r="D11471" s="60"/>
      <c r="E11471" s="60"/>
      <c r="F11471" s="61"/>
      <c r="G11471" s="60"/>
      <c r="H11471" s="65"/>
      <c r="I11471" s="105"/>
      <c r="J11471" s="63"/>
      <c r="K11471" s="65"/>
      <c r="L11471" s="65"/>
      <c r="M11471" s="65"/>
      <c r="N11471" s="65"/>
      <c r="O11471" s="63"/>
      <c r="P11471" s="63"/>
      <c r="Q11471" s="63"/>
      <c r="R11471" s="60"/>
      <c r="S11471" s="60"/>
      <c r="T11471" s="69"/>
      <c r="U11471" s="8"/>
      <c r="X11471" s="60"/>
    </row>
    <row r="11472" spans="1:27" ht="11.25" outlineLevel="4" x14ac:dyDescent="0.2">
      <c r="A11472" s="4"/>
      <c r="B11472" s="120"/>
      <c r="C11472" s="121">
        <v>8</v>
      </c>
      <c r="D11472" s="122" t="s">
        <v>534</v>
      </c>
      <c r="E11472" s="123" t="s">
        <v>5101</v>
      </c>
      <c r="F11472" s="124" t="s">
        <v>5102</v>
      </c>
      <c r="G11472" s="122" t="s">
        <v>724</v>
      </c>
      <c r="H11472" s="125">
        <v>2</v>
      </c>
      <c r="I11472" s="126">
        <v>0</v>
      </c>
      <c r="J11472" s="127">
        <f>H11472*I11472</f>
        <v>0</v>
      </c>
      <c r="K11472" s="125"/>
      <c r="L11472" s="125">
        <f>H11472*K11472</f>
        <v>0</v>
      </c>
      <c r="M11472" s="125"/>
      <c r="N11472" s="125">
        <f>H11472*M11472</f>
        <v>0</v>
      </c>
      <c r="O11472" s="127">
        <v>15</v>
      </c>
      <c r="P11472" s="127">
        <f>J11472*(O11472/100)</f>
        <v>0</v>
      </c>
      <c r="Q11472" s="127">
        <f>J11472+P11472</f>
        <v>0</v>
      </c>
      <c r="R11472" s="128"/>
      <c r="S11472" s="128" t="s">
        <v>538</v>
      </c>
      <c r="T11472" s="129">
        <v>1</v>
      </c>
      <c r="U11472" s="8"/>
      <c r="V11472" s="8"/>
      <c r="W11472" s="8"/>
      <c r="X11472" s="60"/>
    </row>
    <row r="11473" spans="1:27" ht="9.75" outlineLevel="5" x14ac:dyDescent="0.2">
      <c r="A11473" s="130"/>
      <c r="B11473" s="131"/>
      <c r="C11473" s="131"/>
      <c r="D11473" s="132"/>
      <c r="E11473" s="136" t="s">
        <v>0</v>
      </c>
      <c r="F11473" s="159" t="s">
        <v>5103</v>
      </c>
      <c r="G11473" s="159"/>
      <c r="H11473" s="160"/>
      <c r="I11473" s="161"/>
      <c r="J11473" s="162"/>
      <c r="K11473" s="134"/>
      <c r="L11473" s="134"/>
      <c r="M11473" s="134"/>
      <c r="N11473" s="134"/>
      <c r="O11473" s="135"/>
      <c r="P11473" s="135"/>
      <c r="Q11473" s="135"/>
      <c r="R11473" s="132"/>
      <c r="S11473" s="132"/>
      <c r="T11473" s="131"/>
      <c r="U11473" s="6"/>
      <c r="V11473" s="8"/>
      <c r="W11473" s="8"/>
      <c r="X11473" s="133" t="str">
        <f>F11473</f>
        <v>Montáž ventilátoru radiálního nízkotlakého nástěnného protipožárního, průměru do 100 mm</v>
      </c>
      <c r="Y11473" s="9"/>
      <c r="AA11473" s="11"/>
    </row>
    <row r="11474" spans="1:27" ht="7.5" customHeight="1" outlineLevel="5" x14ac:dyDescent="0.15">
      <c r="B11474" s="69"/>
      <c r="C11474" s="69"/>
      <c r="D11474" s="60"/>
      <c r="E11474" s="60"/>
      <c r="F11474" s="61"/>
      <c r="G11474" s="60"/>
      <c r="H11474" s="65"/>
      <c r="I11474" s="105"/>
      <c r="J11474" s="63"/>
      <c r="K11474" s="65"/>
      <c r="L11474" s="65"/>
      <c r="M11474" s="65"/>
      <c r="N11474" s="65"/>
      <c r="O11474" s="63"/>
      <c r="P11474" s="63"/>
      <c r="Q11474" s="63"/>
      <c r="R11474" s="60"/>
      <c r="S11474" s="60"/>
      <c r="T11474" s="69"/>
      <c r="U11474" s="8"/>
      <c r="X11474" s="60"/>
    </row>
    <row r="11475" spans="1:27" ht="11.25" outlineLevel="4" x14ac:dyDescent="0.2">
      <c r="A11475" s="4"/>
      <c r="B11475" s="120"/>
      <c r="C11475" s="121">
        <v>9</v>
      </c>
      <c r="D11475" s="122" t="s">
        <v>760</v>
      </c>
      <c r="E11475" s="123" t="s">
        <v>5104</v>
      </c>
      <c r="F11475" s="124" t="s">
        <v>5105</v>
      </c>
      <c r="G11475" s="122" t="s">
        <v>724</v>
      </c>
      <c r="H11475" s="125">
        <v>8</v>
      </c>
      <c r="I11475" s="126">
        <v>0</v>
      </c>
      <c r="J11475" s="127">
        <f>H11475*I11475</f>
        <v>0</v>
      </c>
      <c r="K11475" s="125">
        <v>6.9999999999999999E-4</v>
      </c>
      <c r="L11475" s="125">
        <f>H11475*K11475</f>
        <v>5.5999999999999999E-3</v>
      </c>
      <c r="M11475" s="125"/>
      <c r="N11475" s="125">
        <f>H11475*M11475</f>
        <v>0</v>
      </c>
      <c r="O11475" s="127">
        <v>15</v>
      </c>
      <c r="P11475" s="127">
        <f>J11475*(O11475/100)</f>
        <v>0</v>
      </c>
      <c r="Q11475" s="127">
        <f>J11475+P11475</f>
        <v>0</v>
      </c>
      <c r="R11475" s="128"/>
      <c r="S11475" s="128" t="s">
        <v>538</v>
      </c>
      <c r="T11475" s="129">
        <v>1</v>
      </c>
      <c r="U11475" s="8"/>
      <c r="V11475" s="8"/>
      <c r="W11475" s="8"/>
      <c r="X11475" s="60"/>
    </row>
    <row r="11476" spans="1:27" ht="9.75" outlineLevel="5" x14ac:dyDescent="0.2">
      <c r="A11476" s="130"/>
      <c r="B11476" s="131"/>
      <c r="C11476" s="131"/>
      <c r="D11476" s="132"/>
      <c r="E11476" s="136" t="s">
        <v>0</v>
      </c>
      <c r="F11476" s="159" t="s">
        <v>763</v>
      </c>
      <c r="G11476" s="159"/>
      <c r="H11476" s="160"/>
      <c r="I11476" s="161"/>
      <c r="J11476" s="162"/>
      <c r="K11476" s="134"/>
      <c r="L11476" s="134"/>
      <c r="M11476" s="134"/>
      <c r="N11476" s="134"/>
      <c r="O11476" s="135"/>
      <c r="P11476" s="135"/>
      <c r="Q11476" s="135"/>
      <c r="R11476" s="132"/>
      <c r="S11476" s="132"/>
      <c r="T11476" s="131"/>
      <c r="U11476" s="6"/>
      <c r="V11476" s="8"/>
      <c r="W11476" s="8"/>
      <c r="X11476" s="133" t="str">
        <f>F11476</f>
        <v>---</v>
      </c>
      <c r="Y11476" s="9"/>
      <c r="AA11476" s="11"/>
    </row>
    <row r="11477" spans="1:27" ht="7.5" customHeight="1" outlineLevel="5" x14ac:dyDescent="0.15">
      <c r="B11477" s="69"/>
      <c r="C11477" s="69"/>
      <c r="D11477" s="60"/>
      <c r="E11477" s="60"/>
      <c r="F11477" s="61"/>
      <c r="G11477" s="60"/>
      <c r="H11477" s="65"/>
      <c r="I11477" s="105"/>
      <c r="J11477" s="63"/>
      <c r="K11477" s="65"/>
      <c r="L11477" s="65"/>
      <c r="M11477" s="65"/>
      <c r="N11477" s="65"/>
      <c r="O11477" s="63"/>
      <c r="P11477" s="63"/>
      <c r="Q11477" s="63"/>
      <c r="R11477" s="60"/>
      <c r="S11477" s="60"/>
      <c r="T11477" s="69"/>
      <c r="U11477" s="8"/>
      <c r="X11477" s="60"/>
    </row>
    <row r="11478" spans="1:27" ht="11.25" outlineLevel="4" x14ac:dyDescent="0.2">
      <c r="A11478" s="4"/>
      <c r="B11478" s="120"/>
      <c r="C11478" s="121">
        <v>10</v>
      </c>
      <c r="D11478" s="122" t="s">
        <v>760</v>
      </c>
      <c r="E11478" s="123" t="s">
        <v>5106</v>
      </c>
      <c r="F11478" s="124" t="s">
        <v>5107</v>
      </c>
      <c r="G11478" s="122" t="s">
        <v>724</v>
      </c>
      <c r="H11478" s="125">
        <v>12</v>
      </c>
      <c r="I11478" s="126">
        <v>0</v>
      </c>
      <c r="J11478" s="127">
        <f>H11478*I11478</f>
        <v>0</v>
      </c>
      <c r="K11478" s="125">
        <v>8.0000000000000004E-4</v>
      </c>
      <c r="L11478" s="125">
        <f>H11478*K11478</f>
        <v>9.6000000000000009E-3</v>
      </c>
      <c r="M11478" s="125"/>
      <c r="N11478" s="125">
        <f>H11478*M11478</f>
        <v>0</v>
      </c>
      <c r="O11478" s="127">
        <v>15</v>
      </c>
      <c r="P11478" s="127">
        <f>J11478*(O11478/100)</f>
        <v>0</v>
      </c>
      <c r="Q11478" s="127">
        <f>J11478+P11478</f>
        <v>0</v>
      </c>
      <c r="R11478" s="128"/>
      <c r="S11478" s="128" t="s">
        <v>538</v>
      </c>
      <c r="T11478" s="129">
        <v>1</v>
      </c>
      <c r="U11478" s="8"/>
      <c r="V11478" s="8"/>
      <c r="W11478" s="8"/>
      <c r="X11478" s="60"/>
    </row>
    <row r="11479" spans="1:27" ht="9.75" outlineLevel="5" x14ac:dyDescent="0.2">
      <c r="A11479" s="130"/>
      <c r="B11479" s="131"/>
      <c r="C11479" s="131"/>
      <c r="D11479" s="132"/>
      <c r="E11479" s="136" t="s">
        <v>0</v>
      </c>
      <c r="F11479" s="159" t="s">
        <v>763</v>
      </c>
      <c r="G11479" s="159"/>
      <c r="H11479" s="160"/>
      <c r="I11479" s="161"/>
      <c r="J11479" s="162"/>
      <c r="K11479" s="134"/>
      <c r="L11479" s="134"/>
      <c r="M11479" s="134"/>
      <c r="N11479" s="134"/>
      <c r="O11479" s="135"/>
      <c r="P11479" s="135"/>
      <c r="Q11479" s="135"/>
      <c r="R11479" s="132"/>
      <c r="S11479" s="132"/>
      <c r="T11479" s="131"/>
      <c r="U11479" s="6"/>
      <c r="V11479" s="8"/>
      <c r="W11479" s="8"/>
      <c r="X11479" s="133" t="str">
        <f>F11479</f>
        <v>---</v>
      </c>
      <c r="Y11479" s="9"/>
      <c r="AA11479" s="11"/>
    </row>
    <row r="11480" spans="1:27" ht="7.5" customHeight="1" outlineLevel="5" x14ac:dyDescent="0.15">
      <c r="B11480" s="69"/>
      <c r="C11480" s="69"/>
      <c r="D11480" s="60"/>
      <c r="E11480" s="60"/>
      <c r="F11480" s="61"/>
      <c r="G11480" s="60"/>
      <c r="H11480" s="65"/>
      <c r="I11480" s="105"/>
      <c r="J11480" s="63"/>
      <c r="K11480" s="65"/>
      <c r="L11480" s="65"/>
      <c r="M11480" s="65"/>
      <c r="N11480" s="65"/>
      <c r="O11480" s="63"/>
      <c r="P11480" s="63"/>
      <c r="Q11480" s="63"/>
      <c r="R11480" s="60"/>
      <c r="S11480" s="60"/>
      <c r="T11480" s="69"/>
      <c r="U11480" s="8"/>
      <c r="X11480" s="60"/>
    </row>
    <row r="11481" spans="1:27" ht="11.25" outlineLevel="4" x14ac:dyDescent="0.2">
      <c r="A11481" s="4"/>
      <c r="B11481" s="120"/>
      <c r="C11481" s="121">
        <v>11</v>
      </c>
      <c r="D11481" s="122" t="s">
        <v>760</v>
      </c>
      <c r="E11481" s="123" t="s">
        <v>5108</v>
      </c>
      <c r="F11481" s="124" t="s">
        <v>5109</v>
      </c>
      <c r="G11481" s="122" t="s">
        <v>724</v>
      </c>
      <c r="H11481" s="125">
        <v>4</v>
      </c>
      <c r="I11481" s="126">
        <v>0</v>
      </c>
      <c r="J11481" s="127">
        <f>H11481*I11481</f>
        <v>0</v>
      </c>
      <c r="K11481" s="125">
        <v>5.0000000000000001E-4</v>
      </c>
      <c r="L11481" s="125">
        <f>H11481*K11481</f>
        <v>2E-3</v>
      </c>
      <c r="M11481" s="125"/>
      <c r="N11481" s="125">
        <f>H11481*M11481</f>
        <v>0</v>
      </c>
      <c r="O11481" s="127">
        <v>15</v>
      </c>
      <c r="P11481" s="127">
        <f>J11481*(O11481/100)</f>
        <v>0</v>
      </c>
      <c r="Q11481" s="127">
        <f>J11481+P11481</f>
        <v>0</v>
      </c>
      <c r="R11481" s="128"/>
      <c r="S11481" s="128" t="s">
        <v>538</v>
      </c>
      <c r="T11481" s="129">
        <v>1</v>
      </c>
      <c r="U11481" s="8"/>
      <c r="V11481" s="8"/>
      <c r="W11481" s="8"/>
      <c r="X11481" s="60"/>
    </row>
    <row r="11482" spans="1:27" ht="9.75" outlineLevel="5" x14ac:dyDescent="0.2">
      <c r="A11482" s="130"/>
      <c r="B11482" s="131"/>
      <c r="C11482" s="131"/>
      <c r="D11482" s="132"/>
      <c r="E11482" s="136" t="s">
        <v>0</v>
      </c>
      <c r="F11482" s="159" t="s">
        <v>763</v>
      </c>
      <c r="G11482" s="159"/>
      <c r="H11482" s="160"/>
      <c r="I11482" s="161"/>
      <c r="J11482" s="162"/>
      <c r="K11482" s="134"/>
      <c r="L11482" s="134"/>
      <c r="M11482" s="134"/>
      <c r="N11482" s="134"/>
      <c r="O11482" s="135"/>
      <c r="P11482" s="135"/>
      <c r="Q11482" s="135"/>
      <c r="R11482" s="132"/>
      <c r="S11482" s="132"/>
      <c r="T11482" s="131"/>
      <c r="U11482" s="6"/>
      <c r="V11482" s="8"/>
      <c r="W11482" s="8"/>
      <c r="X11482" s="133" t="str">
        <f>F11482</f>
        <v>---</v>
      </c>
      <c r="Y11482" s="9"/>
      <c r="AA11482" s="11"/>
    </row>
    <row r="11483" spans="1:27" ht="7.5" customHeight="1" outlineLevel="5" x14ac:dyDescent="0.15">
      <c r="B11483" s="69"/>
      <c r="C11483" s="69"/>
      <c r="D11483" s="60"/>
      <c r="E11483" s="60"/>
      <c r="F11483" s="61"/>
      <c r="G11483" s="60"/>
      <c r="H11483" s="65"/>
      <c r="I11483" s="105"/>
      <c r="J11483" s="63"/>
      <c r="K11483" s="65"/>
      <c r="L11483" s="65"/>
      <c r="M11483" s="65"/>
      <c r="N11483" s="65"/>
      <c r="O11483" s="63"/>
      <c r="P11483" s="63"/>
      <c r="Q11483" s="63"/>
      <c r="R11483" s="60"/>
      <c r="S11483" s="60"/>
      <c r="T11483" s="69"/>
      <c r="U11483" s="8"/>
      <c r="X11483" s="60"/>
    </row>
    <row r="11484" spans="1:27" ht="11.25" outlineLevel="4" x14ac:dyDescent="0.2">
      <c r="A11484" s="4"/>
      <c r="B11484" s="120"/>
      <c r="C11484" s="121">
        <v>12</v>
      </c>
      <c r="D11484" s="122" t="s">
        <v>534</v>
      </c>
      <c r="E11484" s="123" t="s">
        <v>5110</v>
      </c>
      <c r="F11484" s="124" t="s">
        <v>5111</v>
      </c>
      <c r="G11484" s="122" t="s">
        <v>752</v>
      </c>
      <c r="H11484" s="125">
        <v>80</v>
      </c>
      <c r="I11484" s="126">
        <v>0</v>
      </c>
      <c r="J11484" s="127">
        <f>H11484*I11484</f>
        <v>0</v>
      </c>
      <c r="K11484" s="125"/>
      <c r="L11484" s="125">
        <f>H11484*K11484</f>
        <v>0</v>
      </c>
      <c r="M11484" s="125"/>
      <c r="N11484" s="125">
        <f>H11484*M11484</f>
        <v>0</v>
      </c>
      <c r="O11484" s="127">
        <v>15</v>
      </c>
      <c r="P11484" s="127">
        <f>J11484*(O11484/100)</f>
        <v>0</v>
      </c>
      <c r="Q11484" s="127">
        <f>J11484+P11484</f>
        <v>0</v>
      </c>
      <c r="R11484" s="128"/>
      <c r="S11484" s="128" t="s">
        <v>538</v>
      </c>
      <c r="T11484" s="129">
        <v>1</v>
      </c>
      <c r="U11484" s="8"/>
      <c r="V11484" s="8"/>
      <c r="W11484" s="8"/>
      <c r="X11484" s="60"/>
    </row>
    <row r="11485" spans="1:27" ht="9.75" outlineLevel="5" x14ac:dyDescent="0.2">
      <c r="A11485" s="130"/>
      <c r="B11485" s="131"/>
      <c r="C11485" s="131"/>
      <c r="D11485" s="132"/>
      <c r="E11485" s="136" t="s">
        <v>0</v>
      </c>
      <c r="F11485" s="159" t="s">
        <v>5112</v>
      </c>
      <c r="G11485" s="159"/>
      <c r="H11485" s="160"/>
      <c r="I11485" s="161"/>
      <c r="J11485" s="162"/>
      <c r="K11485" s="134"/>
      <c r="L11485" s="134"/>
      <c r="M11485" s="134"/>
      <c r="N11485" s="134"/>
      <c r="O11485" s="135"/>
      <c r="P11485" s="135"/>
      <c r="Q11485" s="135"/>
      <c r="R11485" s="132"/>
      <c r="S11485" s="132"/>
      <c r="T11485" s="131"/>
      <c r="U11485" s="6"/>
      <c r="V11485" s="8"/>
      <c r="W11485" s="8"/>
      <c r="X11485" s="133" t="str">
        <f>F11485</f>
        <v>Montáž potrubí ohebného kruhového izolovaného minerální vatou z Al folie, průměru do 100 mm</v>
      </c>
      <c r="Y11485" s="9"/>
      <c r="AA11485" s="11"/>
    </row>
    <row r="11486" spans="1:27" ht="7.5" customHeight="1" outlineLevel="5" x14ac:dyDescent="0.15">
      <c r="B11486" s="69"/>
      <c r="C11486" s="69"/>
      <c r="D11486" s="60"/>
      <c r="E11486" s="60"/>
      <c r="F11486" s="61"/>
      <c r="G11486" s="60"/>
      <c r="H11486" s="65"/>
      <c r="I11486" s="105"/>
      <c r="J11486" s="63"/>
      <c r="K11486" s="65"/>
      <c r="L11486" s="65"/>
      <c r="M11486" s="65"/>
      <c r="N11486" s="65"/>
      <c r="O11486" s="63"/>
      <c r="P11486" s="63"/>
      <c r="Q11486" s="63"/>
      <c r="R11486" s="60"/>
      <c r="S11486" s="60"/>
      <c r="T11486" s="69"/>
      <c r="U11486" s="8"/>
      <c r="X11486" s="60"/>
    </row>
    <row r="11487" spans="1:27" ht="11.25" outlineLevel="4" x14ac:dyDescent="0.2">
      <c r="A11487" s="4"/>
      <c r="B11487" s="120"/>
      <c r="C11487" s="121">
        <v>13</v>
      </c>
      <c r="D11487" s="122" t="s">
        <v>760</v>
      </c>
      <c r="E11487" s="123" t="s">
        <v>5113</v>
      </c>
      <c r="F11487" s="124" t="s">
        <v>5114</v>
      </c>
      <c r="G11487" s="122" t="s">
        <v>724</v>
      </c>
      <c r="H11487" s="125">
        <v>80</v>
      </c>
      <c r="I11487" s="126">
        <v>0</v>
      </c>
      <c r="J11487" s="127">
        <f>H11487*I11487</f>
        <v>0</v>
      </c>
      <c r="K11487" s="125">
        <v>4.1999999999999997E-3</v>
      </c>
      <c r="L11487" s="125">
        <f>H11487*K11487</f>
        <v>0.33599999999999997</v>
      </c>
      <c r="M11487" s="125"/>
      <c r="N11487" s="125">
        <f>H11487*M11487</f>
        <v>0</v>
      </c>
      <c r="O11487" s="127">
        <v>15</v>
      </c>
      <c r="P11487" s="127">
        <f>J11487*(O11487/100)</f>
        <v>0</v>
      </c>
      <c r="Q11487" s="127">
        <f>J11487+P11487</f>
        <v>0</v>
      </c>
      <c r="R11487" s="128"/>
      <c r="S11487" s="128" t="s">
        <v>538</v>
      </c>
      <c r="T11487" s="129">
        <v>1</v>
      </c>
      <c r="U11487" s="8"/>
      <c r="V11487" s="8"/>
      <c r="W11487" s="8"/>
      <c r="X11487" s="60"/>
    </row>
    <row r="11488" spans="1:27" ht="9.75" outlineLevel="5" x14ac:dyDescent="0.2">
      <c r="A11488" s="130"/>
      <c r="B11488" s="131"/>
      <c r="C11488" s="131"/>
      <c r="D11488" s="132"/>
      <c r="E11488" s="136" t="s">
        <v>0</v>
      </c>
      <c r="F11488" s="159" t="s">
        <v>763</v>
      </c>
      <c r="G11488" s="159"/>
      <c r="H11488" s="160"/>
      <c r="I11488" s="161"/>
      <c r="J11488" s="162"/>
      <c r="K11488" s="134"/>
      <c r="L11488" s="134"/>
      <c r="M11488" s="134"/>
      <c r="N11488" s="134"/>
      <c r="O11488" s="135"/>
      <c r="P11488" s="135"/>
      <c r="Q11488" s="135"/>
      <c r="R11488" s="132"/>
      <c r="S11488" s="132"/>
      <c r="T11488" s="131"/>
      <c r="U11488" s="6"/>
      <c r="V11488" s="8"/>
      <c r="W11488" s="8"/>
      <c r="X11488" s="133" t="str">
        <f>F11488</f>
        <v>---</v>
      </c>
      <c r="Y11488" s="9"/>
      <c r="AA11488" s="11"/>
    </row>
    <row r="11489" spans="1:27" ht="7.5" customHeight="1" outlineLevel="5" x14ac:dyDescent="0.15">
      <c r="B11489" s="69"/>
      <c r="C11489" s="69"/>
      <c r="D11489" s="60"/>
      <c r="E11489" s="60"/>
      <c r="F11489" s="61"/>
      <c r="G11489" s="60"/>
      <c r="H11489" s="65"/>
      <c r="I11489" s="105"/>
      <c r="J11489" s="63"/>
      <c r="K11489" s="65"/>
      <c r="L11489" s="65"/>
      <c r="M11489" s="65"/>
      <c r="N11489" s="65"/>
      <c r="O11489" s="63"/>
      <c r="P11489" s="63"/>
      <c r="Q11489" s="63"/>
      <c r="R11489" s="60"/>
      <c r="S11489" s="60"/>
      <c r="T11489" s="69"/>
      <c r="U11489" s="8"/>
      <c r="X11489" s="60"/>
    </row>
    <row r="11490" spans="1:27" ht="11.25" outlineLevel="4" x14ac:dyDescent="0.2">
      <c r="A11490" s="4"/>
      <c r="B11490" s="120"/>
      <c r="C11490" s="121">
        <v>14</v>
      </c>
      <c r="D11490" s="122" t="s">
        <v>534</v>
      </c>
      <c r="E11490" s="123" t="s">
        <v>5115</v>
      </c>
      <c r="F11490" s="124" t="s">
        <v>5116</v>
      </c>
      <c r="G11490" s="122" t="s">
        <v>724</v>
      </c>
      <c r="H11490" s="125">
        <v>34</v>
      </c>
      <c r="I11490" s="126">
        <v>0</v>
      </c>
      <c r="J11490" s="127">
        <f>H11490*I11490</f>
        <v>0</v>
      </c>
      <c r="K11490" s="125">
        <v>8.4000000000000003E-4</v>
      </c>
      <c r="L11490" s="125">
        <f>H11490*K11490</f>
        <v>2.8560000000000002E-2</v>
      </c>
      <c r="M11490" s="125"/>
      <c r="N11490" s="125">
        <f>H11490*M11490</f>
        <v>0</v>
      </c>
      <c r="O11490" s="127">
        <v>15</v>
      </c>
      <c r="P11490" s="127">
        <f>J11490*(O11490/100)</f>
        <v>0</v>
      </c>
      <c r="Q11490" s="127">
        <f>J11490+P11490</f>
        <v>0</v>
      </c>
      <c r="R11490" s="128"/>
      <c r="S11490" s="128" t="s">
        <v>538</v>
      </c>
      <c r="T11490" s="129">
        <v>1</v>
      </c>
      <c r="U11490" s="8"/>
      <c r="V11490" s="8"/>
      <c r="W11490" s="8"/>
      <c r="X11490" s="60"/>
    </row>
    <row r="11491" spans="1:27" ht="9.75" outlineLevel="5" x14ac:dyDescent="0.2">
      <c r="A11491" s="130"/>
      <c r="B11491" s="131"/>
      <c r="C11491" s="131"/>
      <c r="D11491" s="132"/>
      <c r="E11491" s="136" t="s">
        <v>0</v>
      </c>
      <c r="F11491" s="159" t="s">
        <v>5117</v>
      </c>
      <c r="G11491" s="159"/>
      <c r="H11491" s="160"/>
      <c r="I11491" s="161"/>
      <c r="J11491" s="162"/>
      <c r="K11491" s="134"/>
      <c r="L11491" s="134"/>
      <c r="M11491" s="134"/>
      <c r="N11491" s="134"/>
      <c r="O11491" s="135"/>
      <c r="P11491" s="135"/>
      <c r="Q11491" s="135"/>
      <c r="R11491" s="132"/>
      <c r="S11491" s="132"/>
      <c r="T11491" s="131"/>
      <c r="U11491" s="6"/>
      <c r="V11491" s="8"/>
      <c r="W11491" s="8"/>
      <c r="X11491" s="133" t="str">
        <f>F11491</f>
        <v>Protipožární ochrana vzduchotechnického potrubí prostup kruhového potrubí stěnou, průměru potrubí do 100 mm</v>
      </c>
      <c r="Y11491" s="9"/>
      <c r="AA11491" s="11"/>
    </row>
    <row r="11492" spans="1:27" ht="7.5" customHeight="1" outlineLevel="5" x14ac:dyDescent="0.15">
      <c r="B11492" s="69"/>
      <c r="C11492" s="69"/>
      <c r="D11492" s="60"/>
      <c r="E11492" s="60"/>
      <c r="F11492" s="61"/>
      <c r="G11492" s="60"/>
      <c r="H11492" s="65"/>
      <c r="I11492" s="105"/>
      <c r="J11492" s="63"/>
      <c r="K11492" s="65"/>
      <c r="L11492" s="65"/>
      <c r="M11492" s="65"/>
      <c r="N11492" s="65"/>
      <c r="O11492" s="63"/>
      <c r="P11492" s="63"/>
      <c r="Q11492" s="63"/>
      <c r="R11492" s="60"/>
      <c r="S11492" s="60"/>
      <c r="T11492" s="69"/>
      <c r="U11492" s="8"/>
      <c r="X11492" s="60"/>
    </row>
    <row r="11493" spans="1:27" ht="11.25" outlineLevel="4" x14ac:dyDescent="0.2">
      <c r="A11493" s="4"/>
      <c r="B11493" s="120"/>
      <c r="C11493" s="121">
        <v>15</v>
      </c>
      <c r="D11493" s="122" t="s">
        <v>534</v>
      </c>
      <c r="E11493" s="123" t="s">
        <v>5118</v>
      </c>
      <c r="F11493" s="124" t="s">
        <v>5119</v>
      </c>
      <c r="G11493" s="122" t="s">
        <v>724</v>
      </c>
      <c r="H11493" s="125">
        <v>34</v>
      </c>
      <c r="I11493" s="126">
        <v>0</v>
      </c>
      <c r="J11493" s="127">
        <f>H11493*I11493</f>
        <v>0</v>
      </c>
      <c r="K11493" s="125">
        <v>1.1900000000000001E-3</v>
      </c>
      <c r="L11493" s="125">
        <f>H11493*K11493</f>
        <v>4.0460000000000003E-2</v>
      </c>
      <c r="M11493" s="125"/>
      <c r="N11493" s="125">
        <f>H11493*M11493</f>
        <v>0</v>
      </c>
      <c r="O11493" s="127">
        <v>15</v>
      </c>
      <c r="P11493" s="127">
        <f>J11493*(O11493/100)</f>
        <v>0</v>
      </c>
      <c r="Q11493" s="127">
        <f>J11493+P11493</f>
        <v>0</v>
      </c>
      <c r="R11493" s="128"/>
      <c r="S11493" s="128" t="s">
        <v>538</v>
      </c>
      <c r="T11493" s="129">
        <v>1</v>
      </c>
      <c r="U11493" s="8"/>
      <c r="V11493" s="8"/>
      <c r="W11493" s="8"/>
      <c r="X11493" s="60"/>
    </row>
    <row r="11494" spans="1:27" ht="9.75" outlineLevel="5" x14ac:dyDescent="0.2">
      <c r="A11494" s="130"/>
      <c r="B11494" s="131"/>
      <c r="C11494" s="131"/>
      <c r="D11494" s="132"/>
      <c r="E11494" s="136" t="s">
        <v>0</v>
      </c>
      <c r="F11494" s="159" t="s">
        <v>5120</v>
      </c>
      <c r="G11494" s="159"/>
      <c r="H11494" s="160"/>
      <c r="I11494" s="161"/>
      <c r="J11494" s="162"/>
      <c r="K11494" s="134"/>
      <c r="L11494" s="134"/>
      <c r="M11494" s="134"/>
      <c r="N11494" s="134"/>
      <c r="O11494" s="135"/>
      <c r="P11494" s="135"/>
      <c r="Q11494" s="135"/>
      <c r="R11494" s="132"/>
      <c r="S11494" s="132"/>
      <c r="T11494" s="131"/>
      <c r="U11494" s="6"/>
      <c r="V11494" s="8"/>
      <c r="W11494" s="8"/>
      <c r="X11494" s="133" t="str">
        <f>F11494</f>
        <v>Protipožární ochrana vzduchotechnického potrubí prostup kruhového potrubí stěnou, průměru potrubí přes 100 do 200 mm</v>
      </c>
      <c r="Y11494" s="9"/>
      <c r="AA11494" s="11"/>
    </row>
    <row r="11495" spans="1:27" ht="7.5" customHeight="1" outlineLevel="5" x14ac:dyDescent="0.15">
      <c r="B11495" s="69"/>
      <c r="C11495" s="69"/>
      <c r="D11495" s="60"/>
      <c r="E11495" s="60"/>
      <c r="F11495" s="61"/>
      <c r="G11495" s="60"/>
      <c r="H11495" s="65"/>
      <c r="I11495" s="105"/>
      <c r="J11495" s="63"/>
      <c r="K11495" s="65"/>
      <c r="L11495" s="65"/>
      <c r="M11495" s="65"/>
      <c r="N11495" s="65"/>
      <c r="O11495" s="63"/>
      <c r="P11495" s="63"/>
      <c r="Q11495" s="63"/>
      <c r="R11495" s="60"/>
      <c r="S11495" s="60"/>
      <c r="T11495" s="69"/>
      <c r="U11495" s="8"/>
      <c r="X11495" s="60"/>
    </row>
    <row r="11496" spans="1:27" outlineLevel="4" x14ac:dyDescent="0.15">
      <c r="B11496" s="6"/>
      <c r="C11496" s="6"/>
      <c r="D11496" s="6"/>
      <c r="E11496" s="6"/>
      <c r="F11496" s="6"/>
      <c r="G11496" s="6"/>
      <c r="H11496" s="6"/>
      <c r="I11496" s="8"/>
      <c r="J11496" s="8"/>
      <c r="K11496" s="6"/>
      <c r="L11496" s="6"/>
      <c r="M11496" s="6"/>
      <c r="N11496" s="6"/>
      <c r="O11496" s="6"/>
      <c r="P11496" s="8"/>
      <c r="Q11496" s="8"/>
      <c r="R11496" s="8"/>
      <c r="S11496" s="6"/>
      <c r="T11496" s="6"/>
      <c r="X11496" s="6"/>
    </row>
    <row r="11497" spans="1:27" ht="11.25" outlineLevel="3" x14ac:dyDescent="0.2">
      <c r="A11497" s="96" t="s">
        <v>471</v>
      </c>
      <c r="B11497" s="100">
        <v>4</v>
      </c>
      <c r="C11497" s="114"/>
      <c r="D11497" s="115" t="s">
        <v>533</v>
      </c>
      <c r="E11497" s="115"/>
      <c r="F11497" s="116" t="s">
        <v>465</v>
      </c>
      <c r="G11497" s="115"/>
      <c r="H11497" s="117"/>
      <c r="I11497" s="118"/>
      <c r="J11497" s="98">
        <f>SUBTOTAL(9,J11498:J11510)</f>
        <v>0</v>
      </c>
      <c r="K11497" s="117"/>
      <c r="L11497" s="99">
        <f>SUBTOTAL(9,L11498:L11510)</f>
        <v>0</v>
      </c>
      <c r="M11497" s="117"/>
      <c r="N11497" s="99">
        <f>SUBTOTAL(9,N11498:N11510)</f>
        <v>0</v>
      </c>
      <c r="O11497" s="119"/>
      <c r="P11497" s="98">
        <f>SUBTOTAL(9,P11498:P11510)</f>
        <v>0</v>
      </c>
      <c r="Q11497" s="98">
        <f>SUBTOTAL(9,Q11498:Q11510)</f>
        <v>0</v>
      </c>
      <c r="R11497" s="115"/>
      <c r="S11497" s="115"/>
      <c r="T11497" s="100">
        <f>SUBTOTAL(9,T11498:T11510)</f>
        <v>4</v>
      </c>
      <c r="U11497" s="6"/>
      <c r="V11497" s="8"/>
      <c r="W11497" s="8"/>
      <c r="X11497" s="60"/>
    </row>
    <row r="11498" spans="1:27" ht="11.25" outlineLevel="4" x14ac:dyDescent="0.2">
      <c r="A11498" s="4"/>
      <c r="B11498" s="120"/>
      <c r="C11498" s="121">
        <v>1</v>
      </c>
      <c r="D11498" s="122" t="s">
        <v>4557</v>
      </c>
      <c r="E11498" s="123" t="s">
        <v>5066</v>
      </c>
      <c r="F11498" s="124" t="s">
        <v>5067</v>
      </c>
      <c r="G11498" s="122" t="s">
        <v>3757</v>
      </c>
      <c r="H11498" s="125">
        <v>104</v>
      </c>
      <c r="I11498" s="126">
        <v>0</v>
      </c>
      <c r="J11498" s="127">
        <f>H11498*I11498</f>
        <v>0</v>
      </c>
      <c r="K11498" s="125"/>
      <c r="L11498" s="125">
        <f>H11498*K11498</f>
        <v>0</v>
      </c>
      <c r="M11498" s="125"/>
      <c r="N11498" s="125">
        <f>H11498*M11498</f>
        <v>0</v>
      </c>
      <c r="O11498" s="127">
        <v>15</v>
      </c>
      <c r="P11498" s="127">
        <f>J11498*(O11498/100)</f>
        <v>0</v>
      </c>
      <c r="Q11498" s="127">
        <f>J11498+P11498</f>
        <v>0</v>
      </c>
      <c r="R11498" s="128"/>
      <c r="S11498" s="128" t="s">
        <v>776</v>
      </c>
      <c r="T11498" s="129">
        <v>1</v>
      </c>
      <c r="U11498" s="8"/>
      <c r="V11498" s="8"/>
      <c r="W11498" s="8"/>
      <c r="X11498" s="60"/>
    </row>
    <row r="11499" spans="1:27" ht="9.75" outlineLevel="5" x14ac:dyDescent="0.2">
      <c r="A11499" s="130"/>
      <c r="B11499" s="131"/>
      <c r="C11499" s="131"/>
      <c r="D11499" s="132"/>
      <c r="E11499" s="136" t="s">
        <v>0</v>
      </c>
      <c r="F11499" s="159" t="s">
        <v>763</v>
      </c>
      <c r="G11499" s="159"/>
      <c r="H11499" s="160"/>
      <c r="I11499" s="161"/>
      <c r="J11499" s="162"/>
      <c r="K11499" s="134"/>
      <c r="L11499" s="134"/>
      <c r="M11499" s="134"/>
      <c r="N11499" s="134"/>
      <c r="O11499" s="135"/>
      <c r="P11499" s="135"/>
      <c r="Q11499" s="135"/>
      <c r="R11499" s="132"/>
      <c r="S11499" s="132"/>
      <c r="T11499" s="131"/>
      <c r="U11499" s="6"/>
      <c r="V11499" s="8"/>
      <c r="W11499" s="8"/>
      <c r="X11499" s="133" t="str">
        <f>F11499</f>
        <v>---</v>
      </c>
      <c r="Y11499" s="9"/>
      <c r="AA11499" s="11"/>
    </row>
    <row r="11500" spans="1:27" ht="7.5" customHeight="1" outlineLevel="5" x14ac:dyDescent="0.15">
      <c r="B11500" s="69"/>
      <c r="C11500" s="69"/>
      <c r="D11500" s="60"/>
      <c r="E11500" s="60"/>
      <c r="F11500" s="61"/>
      <c r="G11500" s="60"/>
      <c r="H11500" s="65"/>
      <c r="I11500" s="105"/>
      <c r="J11500" s="63"/>
      <c r="K11500" s="65"/>
      <c r="L11500" s="65"/>
      <c r="M11500" s="65"/>
      <c r="N11500" s="65"/>
      <c r="O11500" s="63"/>
      <c r="P11500" s="63"/>
      <c r="Q11500" s="63"/>
      <c r="R11500" s="60"/>
      <c r="S11500" s="60"/>
      <c r="T11500" s="69"/>
      <c r="U11500" s="8"/>
      <c r="X11500" s="60"/>
    </row>
    <row r="11501" spans="1:27" ht="11.25" outlineLevel="4" x14ac:dyDescent="0.2">
      <c r="A11501" s="4"/>
      <c r="B11501" s="120"/>
      <c r="C11501" s="121">
        <v>2</v>
      </c>
      <c r="D11501" s="122" t="s">
        <v>534</v>
      </c>
      <c r="E11501" s="123" t="s">
        <v>5121</v>
      </c>
      <c r="F11501" s="124" t="s">
        <v>5122</v>
      </c>
      <c r="G11501" s="122" t="s">
        <v>3757</v>
      </c>
      <c r="H11501" s="125">
        <v>104</v>
      </c>
      <c r="I11501" s="126">
        <v>0</v>
      </c>
      <c r="J11501" s="127">
        <f>H11501*I11501</f>
        <v>0</v>
      </c>
      <c r="K11501" s="125"/>
      <c r="L11501" s="125">
        <f>H11501*K11501</f>
        <v>0</v>
      </c>
      <c r="M11501" s="125"/>
      <c r="N11501" s="125">
        <f>H11501*M11501</f>
        <v>0</v>
      </c>
      <c r="O11501" s="127">
        <v>15</v>
      </c>
      <c r="P11501" s="127">
        <f>J11501*(O11501/100)</f>
        <v>0</v>
      </c>
      <c r="Q11501" s="127">
        <f>J11501+P11501</f>
        <v>0</v>
      </c>
      <c r="R11501" s="128"/>
      <c r="S11501" s="128" t="s">
        <v>538</v>
      </c>
      <c r="T11501" s="129">
        <v>1</v>
      </c>
      <c r="U11501" s="8"/>
      <c r="V11501" s="8"/>
      <c r="W11501" s="8"/>
      <c r="X11501" s="60"/>
    </row>
    <row r="11502" spans="1:27" ht="9.75" outlineLevel="5" x14ac:dyDescent="0.2">
      <c r="A11502" s="130"/>
      <c r="B11502" s="131"/>
      <c r="C11502" s="131"/>
      <c r="D11502" s="132"/>
      <c r="E11502" s="136" t="s">
        <v>0</v>
      </c>
      <c r="F11502" s="159" t="s">
        <v>5123</v>
      </c>
      <c r="G11502" s="159"/>
      <c r="H11502" s="160"/>
      <c r="I11502" s="161"/>
      <c r="J11502" s="162"/>
      <c r="K11502" s="134"/>
      <c r="L11502" s="134"/>
      <c r="M11502" s="134"/>
      <c r="N11502" s="134"/>
      <c r="O11502" s="135"/>
      <c r="P11502" s="135"/>
      <c r="Q11502" s="135"/>
      <c r="R11502" s="132"/>
      <c r="S11502" s="132"/>
      <c r="T11502" s="131"/>
      <c r="U11502" s="6"/>
      <c r="V11502" s="8"/>
      <c r="W11502" s="8"/>
      <c r="X11502" s="133" t="str">
        <f>F11502</f>
        <v>Hodinové zúčtovací sazby profesí PSV provádění stavebních instalací topenář odborný</v>
      </c>
      <c r="Y11502" s="9"/>
      <c r="AA11502" s="11"/>
    </row>
    <row r="11503" spans="1:27" ht="7.5" customHeight="1" outlineLevel="5" x14ac:dyDescent="0.15">
      <c r="B11503" s="69"/>
      <c r="C11503" s="69"/>
      <c r="D11503" s="60"/>
      <c r="E11503" s="60"/>
      <c r="F11503" s="61"/>
      <c r="G11503" s="60"/>
      <c r="H11503" s="65"/>
      <c r="I11503" s="105"/>
      <c r="J11503" s="63"/>
      <c r="K11503" s="65"/>
      <c r="L11503" s="65"/>
      <c r="M11503" s="65"/>
      <c r="N11503" s="65"/>
      <c r="O11503" s="63"/>
      <c r="P11503" s="63"/>
      <c r="Q11503" s="63"/>
      <c r="R11503" s="60"/>
      <c r="S11503" s="60"/>
      <c r="T11503" s="69"/>
      <c r="U11503" s="8"/>
      <c r="X11503" s="60"/>
    </row>
    <row r="11504" spans="1:27" ht="22.5" outlineLevel="4" x14ac:dyDescent="0.2">
      <c r="A11504" s="4"/>
      <c r="B11504" s="120"/>
      <c r="C11504" s="121">
        <v>3</v>
      </c>
      <c r="D11504" s="122" t="s">
        <v>4557</v>
      </c>
      <c r="E11504" s="123" t="s">
        <v>5124</v>
      </c>
      <c r="F11504" s="124" t="s">
        <v>5125</v>
      </c>
      <c r="G11504" s="122" t="s">
        <v>3757</v>
      </c>
      <c r="H11504" s="125">
        <v>72</v>
      </c>
      <c r="I11504" s="126">
        <v>0</v>
      </c>
      <c r="J11504" s="127">
        <f>H11504*I11504</f>
        <v>0</v>
      </c>
      <c r="K11504" s="125"/>
      <c r="L11504" s="125">
        <f>H11504*K11504</f>
        <v>0</v>
      </c>
      <c r="M11504" s="125"/>
      <c r="N11504" s="125">
        <f>H11504*M11504</f>
        <v>0</v>
      </c>
      <c r="O11504" s="127">
        <v>15</v>
      </c>
      <c r="P11504" s="127">
        <f>J11504*(O11504/100)</f>
        <v>0</v>
      </c>
      <c r="Q11504" s="127">
        <f>J11504+P11504</f>
        <v>0</v>
      </c>
      <c r="R11504" s="128"/>
      <c r="S11504" s="128" t="s">
        <v>776</v>
      </c>
      <c r="T11504" s="129">
        <v>1</v>
      </c>
      <c r="U11504" s="8"/>
      <c r="V11504" s="8"/>
      <c r="W11504" s="8"/>
      <c r="X11504" s="60"/>
    </row>
    <row r="11505" spans="1:27" ht="9.75" outlineLevel="5" x14ac:dyDescent="0.2">
      <c r="A11505" s="130"/>
      <c r="B11505" s="131"/>
      <c r="C11505" s="131"/>
      <c r="D11505" s="132"/>
      <c r="E11505" s="136" t="s">
        <v>0</v>
      </c>
      <c r="F11505" s="159" t="s">
        <v>763</v>
      </c>
      <c r="G11505" s="159"/>
      <c r="H11505" s="160"/>
      <c r="I11505" s="161"/>
      <c r="J11505" s="162"/>
      <c r="K11505" s="134"/>
      <c r="L11505" s="134"/>
      <c r="M11505" s="134"/>
      <c r="N11505" s="134"/>
      <c r="O11505" s="135"/>
      <c r="P11505" s="135"/>
      <c r="Q11505" s="135"/>
      <c r="R11505" s="132"/>
      <c r="S11505" s="132"/>
      <c r="T11505" s="131"/>
      <c r="U11505" s="6"/>
      <c r="V11505" s="8"/>
      <c r="W11505" s="8"/>
      <c r="X11505" s="133" t="str">
        <f>F11505</f>
        <v>---</v>
      </c>
      <c r="Y11505" s="9"/>
      <c r="AA11505" s="11"/>
    </row>
    <row r="11506" spans="1:27" ht="7.5" customHeight="1" outlineLevel="5" x14ac:dyDescent="0.15">
      <c r="B11506" s="69"/>
      <c r="C11506" s="69"/>
      <c r="D11506" s="60"/>
      <c r="E11506" s="60"/>
      <c r="F11506" s="61"/>
      <c r="G11506" s="60"/>
      <c r="H11506" s="65"/>
      <c r="I11506" s="105"/>
      <c r="J11506" s="63"/>
      <c r="K11506" s="65"/>
      <c r="L11506" s="65"/>
      <c r="M11506" s="65"/>
      <c r="N11506" s="65"/>
      <c r="O11506" s="63"/>
      <c r="P11506" s="63"/>
      <c r="Q11506" s="63"/>
      <c r="R11506" s="60"/>
      <c r="S11506" s="60"/>
      <c r="T11506" s="69"/>
      <c r="U11506" s="8"/>
      <c r="X11506" s="60"/>
    </row>
    <row r="11507" spans="1:27" ht="11.25" outlineLevel="4" x14ac:dyDescent="0.2">
      <c r="A11507" s="4"/>
      <c r="B11507" s="120"/>
      <c r="C11507" s="121">
        <v>4</v>
      </c>
      <c r="D11507" s="122" t="s">
        <v>3747</v>
      </c>
      <c r="E11507" s="123" t="s">
        <v>5072</v>
      </c>
      <c r="F11507" s="124" t="s">
        <v>5073</v>
      </c>
      <c r="G11507" s="122" t="s">
        <v>3757</v>
      </c>
      <c r="H11507" s="125">
        <v>96</v>
      </c>
      <c r="I11507" s="126">
        <v>0</v>
      </c>
      <c r="J11507" s="127">
        <f>H11507*I11507</f>
        <v>0</v>
      </c>
      <c r="K11507" s="125"/>
      <c r="L11507" s="125">
        <f>H11507*K11507</f>
        <v>0</v>
      </c>
      <c r="M11507" s="125"/>
      <c r="N11507" s="125">
        <f>H11507*M11507</f>
        <v>0</v>
      </c>
      <c r="O11507" s="127">
        <v>15</v>
      </c>
      <c r="P11507" s="127">
        <f>J11507*(O11507/100)</f>
        <v>0</v>
      </c>
      <c r="Q11507" s="127">
        <f>J11507+P11507</f>
        <v>0</v>
      </c>
      <c r="R11507" s="128"/>
      <c r="S11507" s="128" t="s">
        <v>538</v>
      </c>
      <c r="T11507" s="129">
        <v>1</v>
      </c>
      <c r="U11507" s="8"/>
      <c r="V11507" s="8"/>
      <c r="W11507" s="8"/>
      <c r="X11507" s="60"/>
    </row>
    <row r="11508" spans="1:27" ht="9.75" outlineLevel="5" x14ac:dyDescent="0.2">
      <c r="A11508" s="130"/>
      <c r="B11508" s="131"/>
      <c r="C11508" s="131"/>
      <c r="D11508" s="132"/>
      <c r="E11508" s="136" t="s">
        <v>0</v>
      </c>
      <c r="F11508" s="159" t="s">
        <v>5074</v>
      </c>
      <c r="G11508" s="159"/>
      <c r="H11508" s="160"/>
      <c r="I11508" s="161"/>
      <c r="J11508" s="162"/>
      <c r="K11508" s="134"/>
      <c r="L11508" s="134"/>
      <c r="M11508" s="134"/>
      <c r="N11508" s="134"/>
      <c r="O11508" s="135"/>
      <c r="P11508" s="135"/>
      <c r="Q11508" s="135"/>
      <c r="R11508" s="132"/>
      <c r="S11508" s="132"/>
      <c r="T11508" s="131"/>
      <c r="U11508" s="6"/>
      <c r="V11508" s="8"/>
      <c r="W11508" s="8"/>
      <c r="X11508" s="133" t="str">
        <f>F11508</f>
        <v>Hodinové zúčtovací sazby ostatních profesí revizní a kontrolní činnost revizní technik</v>
      </c>
      <c r="Y11508" s="9"/>
      <c r="AA11508" s="11"/>
    </row>
    <row r="11509" spans="1:27" ht="7.5" customHeight="1" outlineLevel="5" x14ac:dyDescent="0.15">
      <c r="B11509" s="69"/>
      <c r="C11509" s="69"/>
      <c r="D11509" s="60"/>
      <c r="E11509" s="60"/>
      <c r="F11509" s="61"/>
      <c r="G11509" s="60"/>
      <c r="H11509" s="65"/>
      <c r="I11509" s="105"/>
      <c r="J11509" s="63"/>
      <c r="K11509" s="65"/>
      <c r="L11509" s="65"/>
      <c r="M11509" s="65"/>
      <c r="N11509" s="65"/>
      <c r="O11509" s="63"/>
      <c r="P11509" s="63"/>
      <c r="Q11509" s="63"/>
      <c r="R11509" s="60"/>
      <c r="S11509" s="60"/>
      <c r="T11509" s="69"/>
      <c r="U11509" s="8"/>
      <c r="X11509" s="60"/>
    </row>
    <row r="11510" spans="1:27" outlineLevel="4" x14ac:dyDescent="0.15">
      <c r="B11510" s="6"/>
      <c r="C11510" s="6"/>
      <c r="D11510" s="6"/>
      <c r="E11510" s="6"/>
      <c r="F11510" s="6"/>
      <c r="G11510" s="6"/>
      <c r="H11510" s="6"/>
      <c r="I11510" s="8"/>
      <c r="J11510" s="8"/>
      <c r="K11510" s="6"/>
      <c r="L11510" s="6"/>
      <c r="M11510" s="6"/>
      <c r="N11510" s="6"/>
      <c r="O11510" s="6"/>
      <c r="P11510" s="8"/>
      <c r="Q11510" s="8"/>
      <c r="R11510" s="8"/>
      <c r="S11510" s="6"/>
      <c r="T11510" s="6"/>
      <c r="X11510" s="6"/>
    </row>
    <row r="11511" spans="1:27" ht="11.25" outlineLevel="2" x14ac:dyDescent="0.2">
      <c r="A11511" s="96" t="s">
        <v>472</v>
      </c>
      <c r="B11511" s="100">
        <v>3</v>
      </c>
      <c r="C11511" s="114"/>
      <c r="D11511" s="115" t="s">
        <v>532</v>
      </c>
      <c r="E11511" s="115"/>
      <c r="F11511" s="116" t="s">
        <v>473</v>
      </c>
      <c r="G11511" s="115"/>
      <c r="H11511" s="117"/>
      <c r="I11511" s="118"/>
      <c r="J11511" s="98">
        <f>SUBTOTAL(9,J11512:J11848)</f>
        <v>0</v>
      </c>
      <c r="K11511" s="117"/>
      <c r="L11511" s="99">
        <f>SUBTOTAL(9,L11512:L11848)</f>
        <v>164.11146999999994</v>
      </c>
      <c r="M11511" s="117"/>
      <c r="N11511" s="99">
        <f>SUBTOTAL(9,N11512:N11848)</f>
        <v>0</v>
      </c>
      <c r="O11511" s="119"/>
      <c r="P11511" s="98">
        <f>SUBTOTAL(9,P11512:P11848)</f>
        <v>0</v>
      </c>
      <c r="Q11511" s="98">
        <f>SUBTOTAL(9,Q11512:Q11848)</f>
        <v>0</v>
      </c>
      <c r="R11511" s="115"/>
      <c r="S11511" s="115"/>
      <c r="T11511" s="100">
        <f>SUBTOTAL(9,T11512:T11848)</f>
        <v>105</v>
      </c>
      <c r="U11511" s="6"/>
      <c r="V11511" s="8"/>
      <c r="W11511" s="8"/>
      <c r="X11511" s="60"/>
    </row>
    <row r="11512" spans="1:27" ht="11.25" outlineLevel="3" x14ac:dyDescent="0.2">
      <c r="A11512" s="96" t="s">
        <v>474</v>
      </c>
      <c r="B11512" s="100">
        <v>4</v>
      </c>
      <c r="C11512" s="114"/>
      <c r="D11512" s="115" t="s">
        <v>533</v>
      </c>
      <c r="E11512" s="115"/>
      <c r="F11512" s="116" t="s">
        <v>90</v>
      </c>
      <c r="G11512" s="115"/>
      <c r="H11512" s="117"/>
      <c r="I11512" s="118"/>
      <c r="J11512" s="98">
        <f>SUBTOTAL(9,J11513:J11528)</f>
        <v>0</v>
      </c>
      <c r="K11512" s="117"/>
      <c r="L11512" s="99">
        <f>SUBTOTAL(9,L11513:L11528)</f>
        <v>156</v>
      </c>
      <c r="M11512" s="117"/>
      <c r="N11512" s="99">
        <f>SUBTOTAL(9,N11513:N11528)</f>
        <v>0</v>
      </c>
      <c r="O11512" s="119"/>
      <c r="P11512" s="98">
        <f>SUBTOTAL(9,P11513:P11528)</f>
        <v>0</v>
      </c>
      <c r="Q11512" s="98">
        <f>SUBTOTAL(9,Q11513:Q11528)</f>
        <v>0</v>
      </c>
      <c r="R11512" s="115"/>
      <c r="S11512" s="115"/>
      <c r="T11512" s="100">
        <f>SUBTOTAL(9,T11513:T11528)</f>
        <v>5</v>
      </c>
      <c r="U11512" s="6"/>
      <c r="V11512" s="8"/>
      <c r="W11512" s="8"/>
      <c r="X11512" s="60"/>
    </row>
    <row r="11513" spans="1:27" ht="22.5" outlineLevel="4" x14ac:dyDescent="0.2">
      <c r="A11513" s="4"/>
      <c r="B11513" s="120"/>
      <c r="C11513" s="121">
        <v>1</v>
      </c>
      <c r="D11513" s="122" t="s">
        <v>534</v>
      </c>
      <c r="E11513" s="123" t="s">
        <v>5126</v>
      </c>
      <c r="F11513" s="124" t="s">
        <v>5127</v>
      </c>
      <c r="G11513" s="122" t="s">
        <v>537</v>
      </c>
      <c r="H11513" s="125">
        <v>78</v>
      </c>
      <c r="I11513" s="126">
        <v>0</v>
      </c>
      <c r="J11513" s="127">
        <f>H11513*I11513</f>
        <v>0</v>
      </c>
      <c r="K11513" s="125"/>
      <c r="L11513" s="125">
        <f>H11513*K11513</f>
        <v>0</v>
      </c>
      <c r="M11513" s="125"/>
      <c r="N11513" s="125">
        <f>H11513*M11513</f>
        <v>0</v>
      </c>
      <c r="O11513" s="127">
        <v>15</v>
      </c>
      <c r="P11513" s="127">
        <f>J11513*(O11513/100)</f>
        <v>0</v>
      </c>
      <c r="Q11513" s="127">
        <f>J11513+P11513</f>
        <v>0</v>
      </c>
      <c r="R11513" s="128"/>
      <c r="S11513" s="128" t="s">
        <v>538</v>
      </c>
      <c r="T11513" s="129">
        <v>1</v>
      </c>
      <c r="U11513" s="8"/>
      <c r="V11513" s="8"/>
      <c r="W11513" s="8"/>
      <c r="X11513" s="60"/>
    </row>
    <row r="11514" spans="1:27" ht="9.75" outlineLevel="5" x14ac:dyDescent="0.2">
      <c r="A11514" s="130"/>
      <c r="B11514" s="131"/>
      <c r="C11514" s="131"/>
      <c r="D11514" s="132"/>
      <c r="E11514" s="136" t="s">
        <v>0</v>
      </c>
      <c r="F11514" s="159" t="s">
        <v>5128</v>
      </c>
      <c r="G11514" s="159"/>
      <c r="H11514" s="160"/>
      <c r="I11514" s="161"/>
      <c r="J11514" s="162"/>
      <c r="K11514" s="134"/>
      <c r="L11514" s="134"/>
      <c r="M11514" s="134"/>
      <c r="N11514" s="134"/>
      <c r="O11514" s="135"/>
      <c r="P11514" s="135"/>
      <c r="Q11514" s="135"/>
      <c r="R11514" s="132"/>
      <c r="S11514" s="132"/>
      <c r="T11514" s="131"/>
      <c r="U11514" s="6"/>
      <c r="V11514" s="8"/>
      <c r="W11514" s="8"/>
      <c r="X11514" s="133" t="str">
        <f>F11514</f>
        <v>Hloubení nezapažených rýh šířky do 800 mm ručně s urovnáním dna do předepsaného profilu a spádu v hornině třídy těžitelnosti I skupiny 1 a 2 soudržných</v>
      </c>
      <c r="Y11514" s="9"/>
      <c r="AA11514" s="11"/>
    </row>
    <row r="11515" spans="1:27" ht="7.5" customHeight="1" outlineLevel="5" x14ac:dyDescent="0.15">
      <c r="B11515" s="69"/>
      <c r="C11515" s="69"/>
      <c r="D11515" s="60"/>
      <c r="E11515" s="60"/>
      <c r="F11515" s="61"/>
      <c r="G11515" s="60"/>
      <c r="H11515" s="65"/>
      <c r="I11515" s="105"/>
      <c r="J11515" s="63"/>
      <c r="K11515" s="65"/>
      <c r="L11515" s="65"/>
      <c r="M11515" s="65"/>
      <c r="N11515" s="65"/>
      <c r="O11515" s="63"/>
      <c r="P11515" s="63"/>
      <c r="Q11515" s="63"/>
      <c r="R11515" s="60"/>
      <c r="S11515" s="60"/>
      <c r="T11515" s="69"/>
      <c r="U11515" s="8"/>
      <c r="X11515" s="60"/>
    </row>
    <row r="11516" spans="1:27" ht="11.25" outlineLevel="4" x14ac:dyDescent="0.2">
      <c r="A11516" s="4"/>
      <c r="B11516" s="120"/>
      <c r="C11516" s="121">
        <v>2</v>
      </c>
      <c r="D11516" s="122" t="s">
        <v>534</v>
      </c>
      <c r="E11516" s="123" t="s">
        <v>4566</v>
      </c>
      <c r="F11516" s="124" t="s">
        <v>4567</v>
      </c>
      <c r="G11516" s="122" t="s">
        <v>537</v>
      </c>
      <c r="H11516" s="125">
        <v>26</v>
      </c>
      <c r="I11516" s="126">
        <v>0</v>
      </c>
      <c r="J11516" s="127">
        <f>H11516*I11516</f>
        <v>0</v>
      </c>
      <c r="K11516" s="125"/>
      <c r="L11516" s="125">
        <f>H11516*K11516</f>
        <v>0</v>
      </c>
      <c r="M11516" s="125"/>
      <c r="N11516" s="125">
        <f>H11516*M11516</f>
        <v>0</v>
      </c>
      <c r="O11516" s="127">
        <v>15</v>
      </c>
      <c r="P11516" s="127">
        <f>J11516*(O11516/100)</f>
        <v>0</v>
      </c>
      <c r="Q11516" s="127">
        <f>J11516+P11516</f>
        <v>0</v>
      </c>
      <c r="R11516" s="128"/>
      <c r="S11516" s="128" t="s">
        <v>538</v>
      </c>
      <c r="T11516" s="129">
        <v>1</v>
      </c>
      <c r="U11516" s="8"/>
      <c r="V11516" s="8"/>
      <c r="W11516" s="8"/>
      <c r="X11516" s="60"/>
    </row>
    <row r="11517" spans="1:27" ht="19.5" outlineLevel="5" x14ac:dyDescent="0.2">
      <c r="A11517" s="130"/>
      <c r="B11517" s="131"/>
      <c r="C11517" s="131"/>
      <c r="D11517" s="132"/>
      <c r="E11517" s="136" t="s">
        <v>0</v>
      </c>
      <c r="F11517" s="159" t="s">
        <v>4568</v>
      </c>
      <c r="G11517" s="159"/>
      <c r="H11517" s="160"/>
      <c r="I11517" s="161"/>
      <c r="J11517" s="162"/>
      <c r="K11517" s="134"/>
      <c r="L11517" s="134"/>
      <c r="M11517" s="134"/>
      <c r="N11517" s="134"/>
      <c r="O11517" s="135"/>
      <c r="P11517" s="135"/>
      <c r="Q11517" s="135"/>
      <c r="R11517" s="132"/>
      <c r="S11517" s="132"/>
      <c r="T11517" s="131"/>
      <c r="U11517" s="6"/>
      <c r="V11517" s="8"/>
      <c r="W11517" s="8"/>
      <c r="X11517" s="133" t="str">
        <f>F11517</f>
        <v>Obsypání potrubí ručně sypaninou z vhodných hornin třídy těžitelnosti I a II, skupiny 1 až 4 nebo materiálem připraveným podél výkopu ve vzdálenosti do 3 m od jeho kraje pro jakoukoliv hloubku výkopu a míru zhutnění bez prohození sypaniny</v>
      </c>
      <c r="Y11517" s="9"/>
      <c r="AA11517" s="11"/>
    </row>
    <row r="11518" spans="1:27" ht="7.5" customHeight="1" outlineLevel="5" x14ac:dyDescent="0.15">
      <c r="B11518" s="69"/>
      <c r="C11518" s="69"/>
      <c r="D11518" s="60"/>
      <c r="E11518" s="60"/>
      <c r="F11518" s="61"/>
      <c r="G11518" s="60"/>
      <c r="H11518" s="65"/>
      <c r="I11518" s="105"/>
      <c r="J11518" s="63"/>
      <c r="K11518" s="65"/>
      <c r="L11518" s="65"/>
      <c r="M11518" s="65"/>
      <c r="N11518" s="65"/>
      <c r="O11518" s="63"/>
      <c r="P11518" s="63"/>
      <c r="Q11518" s="63"/>
      <c r="R11518" s="60"/>
      <c r="S11518" s="60"/>
      <c r="T11518" s="69"/>
      <c r="U11518" s="8"/>
      <c r="X11518" s="60"/>
    </row>
    <row r="11519" spans="1:27" ht="11.25" outlineLevel="4" x14ac:dyDescent="0.2">
      <c r="A11519" s="4"/>
      <c r="B11519" s="120"/>
      <c r="C11519" s="121">
        <v>3</v>
      </c>
      <c r="D11519" s="122" t="s">
        <v>760</v>
      </c>
      <c r="E11519" s="123" t="s">
        <v>5129</v>
      </c>
      <c r="F11519" s="124" t="s">
        <v>5130</v>
      </c>
      <c r="G11519" s="122" t="s">
        <v>601</v>
      </c>
      <c r="H11519" s="125">
        <v>52</v>
      </c>
      <c r="I11519" s="126">
        <v>0</v>
      </c>
      <c r="J11519" s="127">
        <f>H11519*I11519</f>
        <v>0</v>
      </c>
      <c r="K11519" s="125">
        <v>1</v>
      </c>
      <c r="L11519" s="125">
        <f>H11519*K11519</f>
        <v>52</v>
      </c>
      <c r="M11519" s="125"/>
      <c r="N11519" s="125">
        <f>H11519*M11519</f>
        <v>0</v>
      </c>
      <c r="O11519" s="127">
        <v>15</v>
      </c>
      <c r="P11519" s="127">
        <f>J11519*(O11519/100)</f>
        <v>0</v>
      </c>
      <c r="Q11519" s="127">
        <f>J11519+P11519</f>
        <v>0</v>
      </c>
      <c r="R11519" s="128"/>
      <c r="S11519" s="128" t="s">
        <v>538</v>
      </c>
      <c r="T11519" s="129">
        <v>1</v>
      </c>
      <c r="U11519" s="8"/>
      <c r="V11519" s="8"/>
      <c r="W11519" s="8"/>
      <c r="X11519" s="60"/>
    </row>
    <row r="11520" spans="1:27" ht="9.75" outlineLevel="5" x14ac:dyDescent="0.2">
      <c r="A11520" s="130"/>
      <c r="B11520" s="131"/>
      <c r="C11520" s="131"/>
      <c r="D11520" s="132"/>
      <c r="E11520" s="136" t="s">
        <v>0</v>
      </c>
      <c r="F11520" s="159" t="s">
        <v>763</v>
      </c>
      <c r="G11520" s="159"/>
      <c r="H11520" s="160"/>
      <c r="I11520" s="161"/>
      <c r="J11520" s="162"/>
      <c r="K11520" s="134"/>
      <c r="L11520" s="134"/>
      <c r="M11520" s="134"/>
      <c r="N11520" s="134"/>
      <c r="O11520" s="135"/>
      <c r="P11520" s="135"/>
      <c r="Q11520" s="135"/>
      <c r="R11520" s="132"/>
      <c r="S11520" s="132"/>
      <c r="T11520" s="131"/>
      <c r="U11520" s="6"/>
      <c r="V11520" s="8"/>
      <c r="W11520" s="8"/>
      <c r="X11520" s="133" t="str">
        <f>F11520</f>
        <v>---</v>
      </c>
      <c r="Y11520" s="9"/>
      <c r="AA11520" s="11"/>
    </row>
    <row r="11521" spans="1:27" ht="7.5" customHeight="1" outlineLevel="5" x14ac:dyDescent="0.15">
      <c r="B11521" s="69"/>
      <c r="C11521" s="69"/>
      <c r="D11521" s="60"/>
      <c r="E11521" s="60"/>
      <c r="F11521" s="61"/>
      <c r="G11521" s="60"/>
      <c r="H11521" s="65"/>
      <c r="I11521" s="105"/>
      <c r="J11521" s="63"/>
      <c r="K11521" s="65"/>
      <c r="L11521" s="65"/>
      <c r="M11521" s="65"/>
      <c r="N11521" s="65"/>
      <c r="O11521" s="63"/>
      <c r="P11521" s="63"/>
      <c r="Q11521" s="63"/>
      <c r="R11521" s="60"/>
      <c r="S11521" s="60"/>
      <c r="T11521" s="69"/>
      <c r="U11521" s="8"/>
      <c r="X11521" s="60"/>
    </row>
    <row r="11522" spans="1:27" ht="11.25" outlineLevel="4" x14ac:dyDescent="0.2">
      <c r="A11522" s="4"/>
      <c r="B11522" s="120"/>
      <c r="C11522" s="121">
        <v>4</v>
      </c>
      <c r="D11522" s="122" t="s">
        <v>534</v>
      </c>
      <c r="E11522" s="123" t="s">
        <v>4566</v>
      </c>
      <c r="F11522" s="124" t="s">
        <v>4567</v>
      </c>
      <c r="G11522" s="122" t="s">
        <v>537</v>
      </c>
      <c r="H11522" s="125">
        <v>52</v>
      </c>
      <c r="I11522" s="126">
        <v>0</v>
      </c>
      <c r="J11522" s="127">
        <f>H11522*I11522</f>
        <v>0</v>
      </c>
      <c r="K11522" s="125"/>
      <c r="L11522" s="125">
        <f>H11522*K11522</f>
        <v>0</v>
      </c>
      <c r="M11522" s="125"/>
      <c r="N11522" s="125">
        <f>H11522*M11522</f>
        <v>0</v>
      </c>
      <c r="O11522" s="127">
        <v>15</v>
      </c>
      <c r="P11522" s="127">
        <f>J11522*(O11522/100)</f>
        <v>0</v>
      </c>
      <c r="Q11522" s="127">
        <f>J11522+P11522</f>
        <v>0</v>
      </c>
      <c r="R11522" s="128"/>
      <c r="S11522" s="128" t="s">
        <v>538</v>
      </c>
      <c r="T11522" s="129">
        <v>1</v>
      </c>
      <c r="U11522" s="8"/>
      <c r="V11522" s="8"/>
      <c r="W11522" s="8"/>
      <c r="X11522" s="60"/>
    </row>
    <row r="11523" spans="1:27" ht="19.5" outlineLevel="5" x14ac:dyDescent="0.2">
      <c r="A11523" s="130"/>
      <c r="B11523" s="131"/>
      <c r="C11523" s="131"/>
      <c r="D11523" s="132"/>
      <c r="E11523" s="136" t="s">
        <v>0</v>
      </c>
      <c r="F11523" s="159" t="s">
        <v>4568</v>
      </c>
      <c r="G11523" s="159"/>
      <c r="H11523" s="160"/>
      <c r="I11523" s="161"/>
      <c r="J11523" s="162"/>
      <c r="K11523" s="134"/>
      <c r="L11523" s="134"/>
      <c r="M11523" s="134"/>
      <c r="N11523" s="134"/>
      <c r="O11523" s="135"/>
      <c r="P11523" s="135"/>
      <c r="Q11523" s="135"/>
      <c r="R11523" s="132"/>
      <c r="S11523" s="132"/>
      <c r="T11523" s="131"/>
      <c r="U11523" s="6"/>
      <c r="V11523" s="8"/>
      <c r="W11523" s="8"/>
      <c r="X11523" s="133" t="str">
        <f>F11523</f>
        <v>Obsypání potrubí ručně sypaninou z vhodných hornin třídy těžitelnosti I a II, skupiny 1 až 4 nebo materiálem připraveným podél výkopu ve vzdálenosti do 3 m od jeho kraje pro jakoukoliv hloubku výkopu a míru zhutnění bez prohození sypaniny</v>
      </c>
      <c r="Y11523" s="9"/>
      <c r="AA11523" s="11"/>
    </row>
    <row r="11524" spans="1:27" ht="7.5" customHeight="1" outlineLevel="5" x14ac:dyDescent="0.15">
      <c r="B11524" s="69"/>
      <c r="C11524" s="69"/>
      <c r="D11524" s="60"/>
      <c r="E11524" s="60"/>
      <c r="F11524" s="61"/>
      <c r="G11524" s="60"/>
      <c r="H11524" s="65"/>
      <c r="I11524" s="105"/>
      <c r="J11524" s="63"/>
      <c r="K11524" s="65"/>
      <c r="L11524" s="65"/>
      <c r="M11524" s="65"/>
      <c r="N11524" s="65"/>
      <c r="O11524" s="63"/>
      <c r="P11524" s="63"/>
      <c r="Q11524" s="63"/>
      <c r="R11524" s="60"/>
      <c r="S11524" s="60"/>
      <c r="T11524" s="69"/>
      <c r="U11524" s="8"/>
      <c r="X11524" s="60"/>
    </row>
    <row r="11525" spans="1:27" ht="11.25" outlineLevel="4" x14ac:dyDescent="0.2">
      <c r="A11525" s="4"/>
      <c r="B11525" s="120"/>
      <c r="C11525" s="121">
        <v>5</v>
      </c>
      <c r="D11525" s="122" t="s">
        <v>760</v>
      </c>
      <c r="E11525" s="123" t="s">
        <v>4571</v>
      </c>
      <c r="F11525" s="124" t="s">
        <v>4572</v>
      </c>
      <c r="G11525" s="122" t="s">
        <v>601</v>
      </c>
      <c r="H11525" s="125">
        <v>104</v>
      </c>
      <c r="I11525" s="126">
        <v>0</v>
      </c>
      <c r="J11525" s="127">
        <f>H11525*I11525</f>
        <v>0</v>
      </c>
      <c r="K11525" s="125">
        <v>1</v>
      </c>
      <c r="L11525" s="125">
        <f>H11525*K11525</f>
        <v>104</v>
      </c>
      <c r="M11525" s="125"/>
      <c r="N11525" s="125">
        <f>H11525*M11525</f>
        <v>0</v>
      </c>
      <c r="O11525" s="127">
        <v>15</v>
      </c>
      <c r="P11525" s="127">
        <f>J11525*(O11525/100)</f>
        <v>0</v>
      </c>
      <c r="Q11525" s="127">
        <f>J11525+P11525</f>
        <v>0</v>
      </c>
      <c r="R11525" s="128"/>
      <c r="S11525" s="128" t="s">
        <v>538</v>
      </c>
      <c r="T11525" s="129">
        <v>1</v>
      </c>
      <c r="U11525" s="8"/>
      <c r="V11525" s="8"/>
      <c r="W11525" s="8"/>
      <c r="X11525" s="60"/>
    </row>
    <row r="11526" spans="1:27" ht="9.75" outlineLevel="5" x14ac:dyDescent="0.2">
      <c r="A11526" s="130"/>
      <c r="B11526" s="131"/>
      <c r="C11526" s="131"/>
      <c r="D11526" s="132"/>
      <c r="E11526" s="136" t="s">
        <v>0</v>
      </c>
      <c r="F11526" s="159" t="s">
        <v>763</v>
      </c>
      <c r="G11526" s="159"/>
      <c r="H11526" s="160"/>
      <c r="I11526" s="161"/>
      <c r="J11526" s="162"/>
      <c r="K11526" s="134"/>
      <c r="L11526" s="134"/>
      <c r="M11526" s="134"/>
      <c r="N11526" s="134"/>
      <c r="O11526" s="135"/>
      <c r="P11526" s="135"/>
      <c r="Q11526" s="135"/>
      <c r="R11526" s="132"/>
      <c r="S11526" s="132"/>
      <c r="T11526" s="131"/>
      <c r="U11526" s="6"/>
      <c r="V11526" s="8"/>
      <c r="W11526" s="8"/>
      <c r="X11526" s="133" t="str">
        <f>F11526</f>
        <v>---</v>
      </c>
      <c r="Y11526" s="9"/>
      <c r="AA11526" s="11"/>
    </row>
    <row r="11527" spans="1:27" ht="7.5" customHeight="1" outlineLevel="5" x14ac:dyDescent="0.15">
      <c r="B11527" s="69"/>
      <c r="C11527" s="69"/>
      <c r="D11527" s="60"/>
      <c r="E11527" s="60"/>
      <c r="F11527" s="61"/>
      <c r="G11527" s="60"/>
      <c r="H11527" s="65"/>
      <c r="I11527" s="105"/>
      <c r="J11527" s="63"/>
      <c r="K11527" s="65"/>
      <c r="L11527" s="65"/>
      <c r="M11527" s="65"/>
      <c r="N11527" s="65"/>
      <c r="O11527" s="63"/>
      <c r="P11527" s="63"/>
      <c r="Q11527" s="63"/>
      <c r="R11527" s="60"/>
      <c r="S11527" s="60"/>
      <c r="T11527" s="69"/>
      <c r="U11527" s="8"/>
      <c r="X11527" s="60"/>
    </row>
    <row r="11528" spans="1:27" outlineLevel="4" x14ac:dyDescent="0.15">
      <c r="B11528" s="6"/>
      <c r="C11528" s="6"/>
      <c r="D11528" s="6"/>
      <c r="E11528" s="6"/>
      <c r="F11528" s="6"/>
      <c r="G11528" s="6"/>
      <c r="H11528" s="6"/>
      <c r="I11528" s="8"/>
      <c r="J11528" s="8"/>
      <c r="K11528" s="6"/>
      <c r="L11528" s="6"/>
      <c r="M11528" s="6"/>
      <c r="N11528" s="6"/>
      <c r="O11528" s="6"/>
      <c r="P11528" s="8"/>
      <c r="Q11528" s="8"/>
      <c r="R11528" s="8"/>
      <c r="S11528" s="6"/>
      <c r="T11528" s="6"/>
      <c r="X11528" s="6"/>
    </row>
    <row r="11529" spans="1:27" ht="11.25" outlineLevel="3" x14ac:dyDescent="0.2">
      <c r="A11529" s="96" t="s">
        <v>475</v>
      </c>
      <c r="B11529" s="100">
        <v>4</v>
      </c>
      <c r="C11529" s="114"/>
      <c r="D11529" s="115" t="s">
        <v>533</v>
      </c>
      <c r="E11529" s="115"/>
      <c r="F11529" s="116" t="s">
        <v>112</v>
      </c>
      <c r="G11529" s="115"/>
      <c r="H11529" s="117"/>
      <c r="I11529" s="118"/>
      <c r="J11529" s="98">
        <f>SUBTOTAL(9,J11530:J11545)</f>
        <v>0</v>
      </c>
      <c r="K11529" s="117"/>
      <c r="L11529" s="99">
        <f>SUBTOTAL(9,L11530:L11545)</f>
        <v>0</v>
      </c>
      <c r="M11529" s="117"/>
      <c r="N11529" s="99">
        <f>SUBTOTAL(9,N11530:N11545)</f>
        <v>0</v>
      </c>
      <c r="O11529" s="119"/>
      <c r="P11529" s="98">
        <f>SUBTOTAL(9,P11530:P11545)</f>
        <v>0</v>
      </c>
      <c r="Q11529" s="98">
        <f>SUBTOTAL(9,Q11530:Q11545)</f>
        <v>0</v>
      </c>
      <c r="R11529" s="115"/>
      <c r="S11529" s="115"/>
      <c r="T11529" s="100">
        <f>SUBTOTAL(9,T11530:T11545)</f>
        <v>5</v>
      </c>
      <c r="U11529" s="6"/>
      <c r="V11529" s="8"/>
      <c r="W11529" s="8"/>
      <c r="X11529" s="60"/>
    </row>
    <row r="11530" spans="1:27" ht="11.25" outlineLevel="4" x14ac:dyDescent="0.2">
      <c r="A11530" s="4"/>
      <c r="B11530" s="120"/>
      <c r="C11530" s="121">
        <v>1</v>
      </c>
      <c r="D11530" s="122" t="s">
        <v>534</v>
      </c>
      <c r="E11530" s="123" t="s">
        <v>5131</v>
      </c>
      <c r="F11530" s="124" t="s">
        <v>5132</v>
      </c>
      <c r="G11530" s="122" t="s">
        <v>752</v>
      </c>
      <c r="H11530" s="125">
        <v>40</v>
      </c>
      <c r="I11530" s="126">
        <v>0</v>
      </c>
      <c r="J11530" s="127">
        <f>H11530*I11530</f>
        <v>0</v>
      </c>
      <c r="K11530" s="125"/>
      <c r="L11530" s="125">
        <f>H11530*K11530</f>
        <v>0</v>
      </c>
      <c r="M11530" s="125"/>
      <c r="N11530" s="125">
        <f>H11530*M11530</f>
        <v>0</v>
      </c>
      <c r="O11530" s="127">
        <v>15</v>
      </c>
      <c r="P11530" s="127">
        <f>J11530*(O11530/100)</f>
        <v>0</v>
      </c>
      <c r="Q11530" s="127">
        <f>J11530+P11530</f>
        <v>0</v>
      </c>
      <c r="R11530" s="128"/>
      <c r="S11530" s="128" t="s">
        <v>538</v>
      </c>
      <c r="T11530" s="129">
        <v>1</v>
      </c>
      <c r="U11530" s="8"/>
      <c r="V11530" s="8"/>
      <c r="W11530" s="8"/>
      <c r="X11530" s="60"/>
    </row>
    <row r="11531" spans="1:27" ht="9.75" outlineLevel="5" x14ac:dyDescent="0.2">
      <c r="A11531" s="130"/>
      <c r="B11531" s="131"/>
      <c r="C11531" s="131"/>
      <c r="D11531" s="132"/>
      <c r="E11531" s="136" t="s">
        <v>0</v>
      </c>
      <c r="F11531" s="159" t="s">
        <v>5133</v>
      </c>
      <c r="G11531" s="159"/>
      <c r="H11531" s="160"/>
      <c r="I11531" s="161"/>
      <c r="J11531" s="162"/>
      <c r="K11531" s="134"/>
      <c r="L11531" s="134"/>
      <c r="M11531" s="134"/>
      <c r="N11531" s="134"/>
      <c r="O11531" s="135"/>
      <c r="P11531" s="135"/>
      <c r="Q11531" s="135"/>
      <c r="R11531" s="132"/>
      <c r="S11531" s="132"/>
      <c r="T11531" s="131"/>
      <c r="U11531" s="6"/>
      <c r="V11531" s="8"/>
      <c r="W11531" s="8"/>
      <c r="X11531" s="133" t="str">
        <f>F11531</f>
        <v>Montáž vodovodního potrubí z plastů v otevřeném výkopu z polyetylenu PE 100 svařovaných na tupo SDR 11/PN16 D 32 x 3,0 mm</v>
      </c>
      <c r="Y11531" s="9"/>
      <c r="AA11531" s="11"/>
    </row>
    <row r="11532" spans="1:27" ht="7.5" customHeight="1" outlineLevel="5" x14ac:dyDescent="0.15">
      <c r="B11532" s="69"/>
      <c r="C11532" s="69"/>
      <c r="D11532" s="60"/>
      <c r="E11532" s="60"/>
      <c r="F11532" s="61"/>
      <c r="G11532" s="60"/>
      <c r="H11532" s="65"/>
      <c r="I11532" s="105"/>
      <c r="J11532" s="63"/>
      <c r="K11532" s="65"/>
      <c r="L11532" s="65"/>
      <c r="M11532" s="65"/>
      <c r="N11532" s="65"/>
      <c r="O11532" s="63"/>
      <c r="P11532" s="63"/>
      <c r="Q11532" s="63"/>
      <c r="R11532" s="60"/>
      <c r="S11532" s="60"/>
      <c r="T11532" s="69"/>
      <c r="U11532" s="8"/>
      <c r="X11532" s="60"/>
    </row>
    <row r="11533" spans="1:27" ht="11.25" outlineLevel="4" x14ac:dyDescent="0.2">
      <c r="A11533" s="4"/>
      <c r="B11533" s="120"/>
      <c r="C11533" s="121">
        <v>2</v>
      </c>
      <c r="D11533" s="122" t="s">
        <v>4557</v>
      </c>
      <c r="E11533" s="123" t="s">
        <v>5134</v>
      </c>
      <c r="F11533" s="124" t="s">
        <v>5135</v>
      </c>
      <c r="G11533" s="122" t="s">
        <v>752</v>
      </c>
      <c r="H11533" s="125">
        <v>1</v>
      </c>
      <c r="I11533" s="126">
        <v>0</v>
      </c>
      <c r="J11533" s="127">
        <f>H11533*I11533</f>
        <v>0</v>
      </c>
      <c r="K11533" s="125"/>
      <c r="L11533" s="125">
        <f>H11533*K11533</f>
        <v>0</v>
      </c>
      <c r="M11533" s="125"/>
      <c r="N11533" s="125">
        <f>H11533*M11533</f>
        <v>0</v>
      </c>
      <c r="O11533" s="127">
        <v>15</v>
      </c>
      <c r="P11533" s="127">
        <f>J11533*(O11533/100)</f>
        <v>0</v>
      </c>
      <c r="Q11533" s="127">
        <f>J11533+P11533</f>
        <v>0</v>
      </c>
      <c r="R11533" s="128"/>
      <c r="S11533" s="128" t="s">
        <v>776</v>
      </c>
      <c r="T11533" s="129">
        <v>1</v>
      </c>
      <c r="U11533" s="8"/>
      <c r="V11533" s="8"/>
      <c r="W11533" s="8"/>
      <c r="X11533" s="60"/>
    </row>
    <row r="11534" spans="1:27" ht="9.75" outlineLevel="5" x14ac:dyDescent="0.2">
      <c r="A11534" s="130"/>
      <c r="B11534" s="131"/>
      <c r="C11534" s="131"/>
      <c r="D11534" s="132"/>
      <c r="E11534" s="136" t="s">
        <v>0</v>
      </c>
      <c r="F11534" s="159" t="s">
        <v>763</v>
      </c>
      <c r="G11534" s="159"/>
      <c r="H11534" s="160"/>
      <c r="I11534" s="161"/>
      <c r="J11534" s="162"/>
      <c r="K11534" s="134"/>
      <c r="L11534" s="134"/>
      <c r="M11534" s="134"/>
      <c r="N11534" s="134"/>
      <c r="O11534" s="135"/>
      <c r="P11534" s="135"/>
      <c r="Q11534" s="135"/>
      <c r="R11534" s="132"/>
      <c r="S11534" s="132"/>
      <c r="T11534" s="131"/>
      <c r="U11534" s="6"/>
      <c r="V11534" s="8"/>
      <c r="W11534" s="8"/>
      <c r="X11534" s="133" t="str">
        <f>F11534</f>
        <v>---</v>
      </c>
      <c r="Y11534" s="9"/>
      <c r="AA11534" s="11"/>
    </row>
    <row r="11535" spans="1:27" ht="7.5" customHeight="1" outlineLevel="5" x14ac:dyDescent="0.15">
      <c r="B11535" s="69"/>
      <c r="C11535" s="69"/>
      <c r="D11535" s="60"/>
      <c r="E11535" s="60"/>
      <c r="F11535" s="61"/>
      <c r="G11535" s="60"/>
      <c r="H11535" s="65"/>
      <c r="I11535" s="105"/>
      <c r="J11535" s="63"/>
      <c r="K11535" s="65"/>
      <c r="L11535" s="65"/>
      <c r="M11535" s="65"/>
      <c r="N11535" s="65"/>
      <c r="O11535" s="63"/>
      <c r="P11535" s="63"/>
      <c r="Q11535" s="63"/>
      <c r="R11535" s="60"/>
      <c r="S11535" s="60"/>
      <c r="T11535" s="69"/>
      <c r="U11535" s="8"/>
      <c r="X11535" s="60"/>
    </row>
    <row r="11536" spans="1:27" ht="11.25" outlineLevel="4" x14ac:dyDescent="0.2">
      <c r="A11536" s="4"/>
      <c r="B11536" s="120"/>
      <c r="C11536" s="121">
        <v>3</v>
      </c>
      <c r="D11536" s="122" t="s">
        <v>534</v>
      </c>
      <c r="E11536" s="123" t="s">
        <v>4940</v>
      </c>
      <c r="F11536" s="124" t="s">
        <v>4941</v>
      </c>
      <c r="G11536" s="122" t="s">
        <v>752</v>
      </c>
      <c r="H11536" s="125">
        <v>80</v>
      </c>
      <c r="I11536" s="126">
        <v>0</v>
      </c>
      <c r="J11536" s="127">
        <f>H11536*I11536</f>
        <v>0</v>
      </c>
      <c r="K11536" s="125"/>
      <c r="L11536" s="125">
        <f>H11536*K11536</f>
        <v>0</v>
      </c>
      <c r="M11536" s="125"/>
      <c r="N11536" s="125">
        <f>H11536*M11536</f>
        <v>0</v>
      </c>
      <c r="O11536" s="127">
        <v>15</v>
      </c>
      <c r="P11536" s="127">
        <f>J11536*(O11536/100)</f>
        <v>0</v>
      </c>
      <c r="Q11536" s="127">
        <f>J11536+P11536</f>
        <v>0</v>
      </c>
      <c r="R11536" s="128"/>
      <c r="S11536" s="128" t="s">
        <v>538</v>
      </c>
      <c r="T11536" s="129">
        <v>1</v>
      </c>
      <c r="U11536" s="8"/>
      <c r="V11536" s="8"/>
      <c r="W11536" s="8"/>
      <c r="X11536" s="60"/>
    </row>
    <row r="11537" spans="1:27" ht="9.75" outlineLevel="5" x14ac:dyDescent="0.2">
      <c r="A11537" s="130"/>
      <c r="B11537" s="131"/>
      <c r="C11537" s="131"/>
      <c r="D11537" s="132"/>
      <c r="E11537" s="136" t="s">
        <v>0</v>
      </c>
      <c r="F11537" s="159" t="s">
        <v>4942</v>
      </c>
      <c r="G11537" s="159"/>
      <c r="H11537" s="160"/>
      <c r="I11537" s="161"/>
      <c r="J11537" s="162"/>
      <c r="K11537" s="134"/>
      <c r="L11537" s="134"/>
      <c r="M11537" s="134"/>
      <c r="N11537" s="134"/>
      <c r="O11537" s="135"/>
      <c r="P11537" s="135"/>
      <c r="Q11537" s="135"/>
      <c r="R11537" s="132"/>
      <c r="S11537" s="132"/>
      <c r="T11537" s="131"/>
      <c r="U11537" s="6"/>
      <c r="V11537" s="8"/>
      <c r="W11537" s="8"/>
      <c r="X11537" s="133" t="str">
        <f>F11537</f>
        <v>Montáž vodovodního potrubí z plastů v otevřeném výkopu z polyetylenu PE 100 svařovaných na tupo SDR 11/PN16 D 40 x 3,7 mm</v>
      </c>
      <c r="Y11537" s="9"/>
      <c r="AA11537" s="11"/>
    </row>
    <row r="11538" spans="1:27" ht="7.5" customHeight="1" outlineLevel="5" x14ac:dyDescent="0.15">
      <c r="B11538" s="69"/>
      <c r="C11538" s="69"/>
      <c r="D11538" s="60"/>
      <c r="E11538" s="60"/>
      <c r="F11538" s="61"/>
      <c r="G11538" s="60"/>
      <c r="H11538" s="65"/>
      <c r="I11538" s="105"/>
      <c r="J11538" s="63"/>
      <c r="K11538" s="65"/>
      <c r="L11538" s="65"/>
      <c r="M11538" s="65"/>
      <c r="N11538" s="65"/>
      <c r="O11538" s="63"/>
      <c r="P11538" s="63"/>
      <c r="Q11538" s="63"/>
      <c r="R11538" s="60"/>
      <c r="S11538" s="60"/>
      <c r="T11538" s="69"/>
      <c r="U11538" s="8"/>
      <c r="X11538" s="60"/>
    </row>
    <row r="11539" spans="1:27" ht="22.5" outlineLevel="4" x14ac:dyDescent="0.2">
      <c r="A11539" s="4"/>
      <c r="B11539" s="120"/>
      <c r="C11539" s="121">
        <v>4</v>
      </c>
      <c r="D11539" s="122" t="s">
        <v>4557</v>
      </c>
      <c r="E11539" s="123" t="s">
        <v>5136</v>
      </c>
      <c r="F11539" s="124" t="s">
        <v>5137</v>
      </c>
      <c r="G11539" s="122" t="s">
        <v>4945</v>
      </c>
      <c r="H11539" s="125">
        <v>80</v>
      </c>
      <c r="I11539" s="126">
        <v>0</v>
      </c>
      <c r="J11539" s="127">
        <f>H11539*I11539</f>
        <v>0</v>
      </c>
      <c r="K11539" s="125"/>
      <c r="L11539" s="125">
        <f>H11539*K11539</f>
        <v>0</v>
      </c>
      <c r="M11539" s="125"/>
      <c r="N11539" s="125">
        <f>H11539*M11539</f>
        <v>0</v>
      </c>
      <c r="O11539" s="127">
        <v>15</v>
      </c>
      <c r="P11539" s="127">
        <f>J11539*(O11539/100)</f>
        <v>0</v>
      </c>
      <c r="Q11539" s="127">
        <f>J11539+P11539</f>
        <v>0</v>
      </c>
      <c r="R11539" s="128"/>
      <c r="S11539" s="128" t="s">
        <v>776</v>
      </c>
      <c r="T11539" s="129">
        <v>1</v>
      </c>
      <c r="U11539" s="8"/>
      <c r="V11539" s="8"/>
      <c r="W11539" s="8"/>
      <c r="X11539" s="60"/>
    </row>
    <row r="11540" spans="1:27" ht="9.75" outlineLevel="5" x14ac:dyDescent="0.2">
      <c r="A11540" s="130"/>
      <c r="B11540" s="131"/>
      <c r="C11540" s="131"/>
      <c r="D11540" s="132"/>
      <c r="E11540" s="136" t="s">
        <v>0</v>
      </c>
      <c r="F11540" s="159" t="s">
        <v>763</v>
      </c>
      <c r="G11540" s="159"/>
      <c r="H11540" s="160"/>
      <c r="I11540" s="161"/>
      <c r="J11540" s="162"/>
      <c r="K11540" s="134"/>
      <c r="L11540" s="134"/>
      <c r="M11540" s="134"/>
      <c r="N11540" s="134"/>
      <c r="O11540" s="135"/>
      <c r="P11540" s="135"/>
      <c r="Q11540" s="135"/>
      <c r="R11540" s="132"/>
      <c r="S11540" s="132"/>
      <c r="T11540" s="131"/>
      <c r="U11540" s="6"/>
      <c r="V11540" s="8"/>
      <c r="W11540" s="8"/>
      <c r="X11540" s="133" t="str">
        <f>F11540</f>
        <v>---</v>
      </c>
      <c r="Y11540" s="9"/>
      <c r="AA11540" s="11"/>
    </row>
    <row r="11541" spans="1:27" ht="7.5" customHeight="1" outlineLevel="5" x14ac:dyDescent="0.15">
      <c r="B11541" s="69"/>
      <c r="C11541" s="69"/>
      <c r="D11541" s="60"/>
      <c r="E11541" s="60"/>
      <c r="F11541" s="61"/>
      <c r="G11541" s="60"/>
      <c r="H11541" s="65"/>
      <c r="I11541" s="105"/>
      <c r="J11541" s="63"/>
      <c r="K11541" s="65"/>
      <c r="L11541" s="65"/>
      <c r="M11541" s="65"/>
      <c r="N11541" s="65"/>
      <c r="O11541" s="63"/>
      <c r="P11541" s="63"/>
      <c r="Q11541" s="63"/>
      <c r="R11541" s="60"/>
      <c r="S11541" s="60"/>
      <c r="T11541" s="69"/>
      <c r="U11541" s="8"/>
      <c r="X11541" s="60"/>
    </row>
    <row r="11542" spans="1:27" ht="22.5" outlineLevel="4" x14ac:dyDescent="0.2">
      <c r="A11542" s="4"/>
      <c r="B11542" s="120"/>
      <c r="C11542" s="121">
        <v>5</v>
      </c>
      <c r="D11542" s="122" t="s">
        <v>4557</v>
      </c>
      <c r="E11542" s="123" t="s">
        <v>5138</v>
      </c>
      <c r="F11542" s="124" t="s">
        <v>5139</v>
      </c>
      <c r="G11542" s="122" t="s">
        <v>4945</v>
      </c>
      <c r="H11542" s="125">
        <v>40</v>
      </c>
      <c r="I11542" s="126">
        <v>0</v>
      </c>
      <c r="J11542" s="127">
        <f>H11542*I11542</f>
        <v>0</v>
      </c>
      <c r="K11542" s="125"/>
      <c r="L11542" s="125">
        <f>H11542*K11542</f>
        <v>0</v>
      </c>
      <c r="M11542" s="125"/>
      <c r="N11542" s="125">
        <f>H11542*M11542</f>
        <v>0</v>
      </c>
      <c r="O11542" s="127">
        <v>15</v>
      </c>
      <c r="P11542" s="127">
        <f>J11542*(O11542/100)</f>
        <v>0</v>
      </c>
      <c r="Q11542" s="127">
        <f>J11542+P11542</f>
        <v>0</v>
      </c>
      <c r="R11542" s="128"/>
      <c r="S11542" s="128" t="s">
        <v>776</v>
      </c>
      <c r="T11542" s="129">
        <v>1</v>
      </c>
      <c r="U11542" s="8"/>
      <c r="V11542" s="8"/>
      <c r="W11542" s="8"/>
      <c r="X11542" s="60"/>
    </row>
    <row r="11543" spans="1:27" ht="9.75" outlineLevel="5" x14ac:dyDescent="0.2">
      <c r="A11543" s="130"/>
      <c r="B11543" s="131"/>
      <c r="C11543" s="131"/>
      <c r="D11543" s="132"/>
      <c r="E11543" s="136" t="s">
        <v>0</v>
      </c>
      <c r="F11543" s="159" t="s">
        <v>763</v>
      </c>
      <c r="G11543" s="159"/>
      <c r="H11543" s="160"/>
      <c r="I11543" s="161"/>
      <c r="J11543" s="162"/>
      <c r="K11543" s="134"/>
      <c r="L11543" s="134"/>
      <c r="M11543" s="134"/>
      <c r="N11543" s="134"/>
      <c r="O11543" s="135"/>
      <c r="P11543" s="135"/>
      <c r="Q11543" s="135"/>
      <c r="R11543" s="132"/>
      <c r="S11543" s="132"/>
      <c r="T11543" s="131"/>
      <c r="U11543" s="6"/>
      <c r="V11543" s="8"/>
      <c r="W11543" s="8"/>
      <c r="X11543" s="133" t="str">
        <f>F11543</f>
        <v>---</v>
      </c>
      <c r="Y11543" s="9"/>
      <c r="AA11543" s="11"/>
    </row>
    <row r="11544" spans="1:27" ht="7.5" customHeight="1" outlineLevel="5" x14ac:dyDescent="0.15">
      <c r="B11544" s="69"/>
      <c r="C11544" s="69"/>
      <c r="D11544" s="60"/>
      <c r="E11544" s="60"/>
      <c r="F11544" s="61"/>
      <c r="G11544" s="60"/>
      <c r="H11544" s="65"/>
      <c r="I11544" s="105"/>
      <c r="J11544" s="63"/>
      <c r="K11544" s="65"/>
      <c r="L11544" s="65"/>
      <c r="M11544" s="65"/>
      <c r="N11544" s="65"/>
      <c r="O11544" s="63"/>
      <c r="P11544" s="63"/>
      <c r="Q11544" s="63"/>
      <c r="R11544" s="60"/>
      <c r="S11544" s="60"/>
      <c r="T11544" s="69"/>
      <c r="U11544" s="8"/>
      <c r="X11544" s="60"/>
    </row>
    <row r="11545" spans="1:27" outlineLevel="4" x14ac:dyDescent="0.15">
      <c r="B11545" s="6"/>
      <c r="C11545" s="6"/>
      <c r="D11545" s="6"/>
      <c r="E11545" s="6"/>
      <c r="F11545" s="6"/>
      <c r="G11545" s="6"/>
      <c r="H11545" s="6"/>
      <c r="I11545" s="8"/>
      <c r="J11545" s="8"/>
      <c r="K11545" s="6"/>
      <c r="L11545" s="6"/>
      <c r="M11545" s="6"/>
      <c r="N11545" s="6"/>
      <c r="O11545" s="6"/>
      <c r="P11545" s="8"/>
      <c r="Q11545" s="8"/>
      <c r="R11545" s="8"/>
      <c r="S11545" s="6"/>
      <c r="T11545" s="6"/>
      <c r="X11545" s="6"/>
    </row>
    <row r="11546" spans="1:27" ht="11.25" outlineLevel="3" x14ac:dyDescent="0.2">
      <c r="A11546" s="96" t="s">
        <v>476</v>
      </c>
      <c r="B11546" s="100">
        <v>4</v>
      </c>
      <c r="C11546" s="114"/>
      <c r="D11546" s="115" t="s">
        <v>533</v>
      </c>
      <c r="E11546" s="115"/>
      <c r="F11546" s="116" t="s">
        <v>124</v>
      </c>
      <c r="G11546" s="115"/>
      <c r="H11546" s="117"/>
      <c r="I11546" s="118"/>
      <c r="J11546" s="98">
        <f>SUBTOTAL(9,J11547:J11565)</f>
        <v>0</v>
      </c>
      <c r="K11546" s="117"/>
      <c r="L11546" s="99">
        <f>SUBTOTAL(9,L11547:L11565)</f>
        <v>7.9000000000000015E-2</v>
      </c>
      <c r="M11546" s="117"/>
      <c r="N11546" s="99">
        <f>SUBTOTAL(9,N11547:N11565)</f>
        <v>0</v>
      </c>
      <c r="O11546" s="119"/>
      <c r="P11546" s="98">
        <f>SUBTOTAL(9,P11547:P11565)</f>
        <v>0</v>
      </c>
      <c r="Q11546" s="98">
        <f>SUBTOTAL(9,Q11547:Q11565)</f>
        <v>0</v>
      </c>
      <c r="R11546" s="115"/>
      <c r="S11546" s="115"/>
      <c r="T11546" s="100">
        <f>SUBTOTAL(9,T11547:T11565)</f>
        <v>6</v>
      </c>
      <c r="U11546" s="6"/>
      <c r="V11546" s="8"/>
      <c r="W11546" s="8"/>
      <c r="X11546" s="60"/>
    </row>
    <row r="11547" spans="1:27" ht="11.25" outlineLevel="4" x14ac:dyDescent="0.2">
      <c r="A11547" s="4"/>
      <c r="B11547" s="120"/>
      <c r="C11547" s="121">
        <v>1</v>
      </c>
      <c r="D11547" s="122" t="s">
        <v>760</v>
      </c>
      <c r="E11547" s="123" t="s">
        <v>5140</v>
      </c>
      <c r="F11547" s="124" t="s">
        <v>5141</v>
      </c>
      <c r="G11547" s="122" t="s">
        <v>752</v>
      </c>
      <c r="H11547" s="125">
        <v>80</v>
      </c>
      <c r="I11547" s="126">
        <v>0</v>
      </c>
      <c r="J11547" s="127">
        <f>H11547*I11547</f>
        <v>0</v>
      </c>
      <c r="K11547" s="125">
        <v>6.9999999999999994E-5</v>
      </c>
      <c r="L11547" s="125">
        <f>H11547*K11547</f>
        <v>5.5999999999999991E-3</v>
      </c>
      <c r="M11547" s="125"/>
      <c r="N11547" s="125">
        <f>H11547*M11547</f>
        <v>0</v>
      </c>
      <c r="O11547" s="127">
        <v>15</v>
      </c>
      <c r="P11547" s="127">
        <f>J11547*(O11547/100)</f>
        <v>0</v>
      </c>
      <c r="Q11547" s="127">
        <f>J11547+P11547</f>
        <v>0</v>
      </c>
      <c r="R11547" s="128"/>
      <c r="S11547" s="128" t="s">
        <v>538</v>
      </c>
      <c r="T11547" s="129">
        <v>1</v>
      </c>
      <c r="U11547" s="8"/>
      <c r="V11547" s="8"/>
      <c r="W11547" s="8"/>
      <c r="X11547" s="60"/>
    </row>
    <row r="11548" spans="1:27" ht="9.75" outlineLevel="5" x14ac:dyDescent="0.2">
      <c r="A11548" s="130"/>
      <c r="B11548" s="131"/>
      <c r="C11548" s="131"/>
      <c r="D11548" s="132"/>
      <c r="E11548" s="136" t="s">
        <v>0</v>
      </c>
      <c r="F11548" s="159" t="s">
        <v>763</v>
      </c>
      <c r="G11548" s="159"/>
      <c r="H11548" s="160"/>
      <c r="I11548" s="161"/>
      <c r="J11548" s="162"/>
      <c r="K11548" s="134"/>
      <c r="L11548" s="134"/>
      <c r="M11548" s="134"/>
      <c r="N11548" s="134"/>
      <c r="O11548" s="135"/>
      <c r="P11548" s="135"/>
      <c r="Q11548" s="135"/>
      <c r="R11548" s="132"/>
      <c r="S11548" s="132"/>
      <c r="T11548" s="131"/>
      <c r="U11548" s="6"/>
      <c r="V11548" s="8"/>
      <c r="W11548" s="8"/>
      <c r="X11548" s="133" t="str">
        <f>F11548</f>
        <v>---</v>
      </c>
      <c r="Y11548" s="9"/>
      <c r="AA11548" s="11"/>
    </row>
    <row r="11549" spans="1:27" ht="7.5" customHeight="1" outlineLevel="5" x14ac:dyDescent="0.15">
      <c r="B11549" s="69"/>
      <c r="C11549" s="69"/>
      <c r="D11549" s="60"/>
      <c r="E11549" s="60"/>
      <c r="F11549" s="61"/>
      <c r="G11549" s="60"/>
      <c r="H11549" s="65"/>
      <c r="I11549" s="105"/>
      <c r="J11549" s="63"/>
      <c r="K11549" s="65"/>
      <c r="L11549" s="65"/>
      <c r="M11549" s="65"/>
      <c r="N11549" s="65"/>
      <c r="O11549" s="63"/>
      <c r="P11549" s="63"/>
      <c r="Q11549" s="63"/>
      <c r="R11549" s="60"/>
      <c r="S11549" s="60"/>
      <c r="T11549" s="69"/>
      <c r="U11549" s="8"/>
      <c r="X11549" s="60"/>
    </row>
    <row r="11550" spans="1:27" ht="11.25" outlineLevel="4" x14ac:dyDescent="0.2">
      <c r="A11550" s="4"/>
      <c r="B11550" s="120"/>
      <c r="C11550" s="121">
        <v>2</v>
      </c>
      <c r="D11550" s="122" t="s">
        <v>760</v>
      </c>
      <c r="E11550" s="123" t="s">
        <v>5142</v>
      </c>
      <c r="F11550" s="124" t="s">
        <v>5143</v>
      </c>
      <c r="G11550" s="122" t="s">
        <v>752</v>
      </c>
      <c r="H11550" s="125">
        <v>240</v>
      </c>
      <c r="I11550" s="126">
        <v>0</v>
      </c>
      <c r="J11550" s="127">
        <f>H11550*I11550</f>
        <v>0</v>
      </c>
      <c r="K11550" s="125">
        <v>8.0000000000000007E-5</v>
      </c>
      <c r="L11550" s="125">
        <f>H11550*K11550</f>
        <v>1.9200000000000002E-2</v>
      </c>
      <c r="M11550" s="125"/>
      <c r="N11550" s="125">
        <f>H11550*M11550</f>
        <v>0</v>
      </c>
      <c r="O11550" s="127">
        <v>15</v>
      </c>
      <c r="P11550" s="127">
        <f>J11550*(O11550/100)</f>
        <v>0</v>
      </c>
      <c r="Q11550" s="127">
        <f>J11550+P11550</f>
        <v>0</v>
      </c>
      <c r="R11550" s="128"/>
      <c r="S11550" s="128" t="s">
        <v>538</v>
      </c>
      <c r="T11550" s="129">
        <v>1</v>
      </c>
      <c r="U11550" s="8"/>
      <c r="V11550" s="8"/>
      <c r="W11550" s="8"/>
      <c r="X11550" s="60"/>
    </row>
    <row r="11551" spans="1:27" ht="9.75" outlineLevel="5" x14ac:dyDescent="0.2">
      <c r="A11551" s="130"/>
      <c r="B11551" s="131"/>
      <c r="C11551" s="131"/>
      <c r="D11551" s="132"/>
      <c r="E11551" s="136" t="s">
        <v>0</v>
      </c>
      <c r="F11551" s="159" t="s">
        <v>763</v>
      </c>
      <c r="G11551" s="159"/>
      <c r="H11551" s="160"/>
      <c r="I11551" s="161"/>
      <c r="J11551" s="162"/>
      <c r="K11551" s="134"/>
      <c r="L11551" s="134"/>
      <c r="M11551" s="134"/>
      <c r="N11551" s="134"/>
      <c r="O11551" s="135"/>
      <c r="P11551" s="135"/>
      <c r="Q11551" s="135"/>
      <c r="R11551" s="132"/>
      <c r="S11551" s="132"/>
      <c r="T11551" s="131"/>
      <c r="U11551" s="6"/>
      <c r="V11551" s="8"/>
      <c r="W11551" s="8"/>
      <c r="X11551" s="133" t="str">
        <f>F11551</f>
        <v>---</v>
      </c>
      <c r="Y11551" s="9"/>
      <c r="AA11551" s="11"/>
    </row>
    <row r="11552" spans="1:27" ht="7.5" customHeight="1" outlineLevel="5" x14ac:dyDescent="0.15">
      <c r="B11552" s="69"/>
      <c r="C11552" s="69"/>
      <c r="D11552" s="60"/>
      <c r="E11552" s="60"/>
      <c r="F11552" s="61"/>
      <c r="G11552" s="60"/>
      <c r="H11552" s="65"/>
      <c r="I11552" s="105"/>
      <c r="J11552" s="63"/>
      <c r="K11552" s="65"/>
      <c r="L11552" s="65"/>
      <c r="M11552" s="65"/>
      <c r="N11552" s="65"/>
      <c r="O11552" s="63"/>
      <c r="P11552" s="63"/>
      <c r="Q11552" s="63"/>
      <c r="R11552" s="60"/>
      <c r="S11552" s="60"/>
      <c r="T11552" s="69"/>
      <c r="U11552" s="8"/>
      <c r="X11552" s="60"/>
    </row>
    <row r="11553" spans="1:27" ht="11.25" outlineLevel="4" x14ac:dyDescent="0.2">
      <c r="A11553" s="4"/>
      <c r="B11553" s="120"/>
      <c r="C11553" s="121">
        <v>3</v>
      </c>
      <c r="D11553" s="122" t="s">
        <v>760</v>
      </c>
      <c r="E11553" s="123" t="s">
        <v>5144</v>
      </c>
      <c r="F11553" s="124" t="s">
        <v>5145</v>
      </c>
      <c r="G11553" s="122" t="s">
        <v>752</v>
      </c>
      <c r="H11553" s="125">
        <v>60</v>
      </c>
      <c r="I11553" s="126">
        <v>0</v>
      </c>
      <c r="J11553" s="127">
        <f>H11553*I11553</f>
        <v>0</v>
      </c>
      <c r="K11553" s="125">
        <v>1.1E-4</v>
      </c>
      <c r="L11553" s="125">
        <f>H11553*K11553</f>
        <v>6.6E-3</v>
      </c>
      <c r="M11553" s="125"/>
      <c r="N11553" s="125">
        <f>H11553*M11553</f>
        <v>0</v>
      </c>
      <c r="O11553" s="127">
        <v>15</v>
      </c>
      <c r="P11553" s="127">
        <f>J11553*(O11553/100)</f>
        <v>0</v>
      </c>
      <c r="Q11553" s="127">
        <f>J11553+P11553</f>
        <v>0</v>
      </c>
      <c r="R11553" s="128"/>
      <c r="S11553" s="128" t="s">
        <v>538</v>
      </c>
      <c r="T11553" s="129">
        <v>1</v>
      </c>
      <c r="U11553" s="8"/>
      <c r="V11553" s="8"/>
      <c r="W11553" s="8"/>
      <c r="X11553" s="60"/>
    </row>
    <row r="11554" spans="1:27" ht="9.75" outlineLevel="5" x14ac:dyDescent="0.2">
      <c r="A11554" s="130"/>
      <c r="B11554" s="131"/>
      <c r="C11554" s="131"/>
      <c r="D11554" s="132"/>
      <c r="E11554" s="136" t="s">
        <v>0</v>
      </c>
      <c r="F11554" s="159" t="s">
        <v>763</v>
      </c>
      <c r="G11554" s="159"/>
      <c r="H11554" s="160"/>
      <c r="I11554" s="161"/>
      <c r="J11554" s="162"/>
      <c r="K11554" s="134"/>
      <c r="L11554" s="134"/>
      <c r="M11554" s="134"/>
      <c r="N11554" s="134"/>
      <c r="O11554" s="135"/>
      <c r="P11554" s="135"/>
      <c r="Q11554" s="135"/>
      <c r="R11554" s="132"/>
      <c r="S11554" s="132"/>
      <c r="T11554" s="131"/>
      <c r="U11554" s="6"/>
      <c r="V11554" s="8"/>
      <c r="W11554" s="8"/>
      <c r="X11554" s="133" t="str">
        <f>F11554</f>
        <v>---</v>
      </c>
      <c r="Y11554" s="9"/>
      <c r="AA11554" s="11"/>
    </row>
    <row r="11555" spans="1:27" ht="7.5" customHeight="1" outlineLevel="5" x14ac:dyDescent="0.15">
      <c r="B11555" s="69"/>
      <c r="C11555" s="69"/>
      <c r="D11555" s="60"/>
      <c r="E11555" s="60"/>
      <c r="F11555" s="61"/>
      <c r="G11555" s="60"/>
      <c r="H11555" s="65"/>
      <c r="I11555" s="105"/>
      <c r="J11555" s="63"/>
      <c r="K11555" s="65"/>
      <c r="L11555" s="65"/>
      <c r="M11555" s="65"/>
      <c r="N11555" s="65"/>
      <c r="O11555" s="63"/>
      <c r="P11555" s="63"/>
      <c r="Q11555" s="63"/>
      <c r="R11555" s="60"/>
      <c r="S11555" s="60"/>
      <c r="T11555" s="69"/>
      <c r="U11555" s="8"/>
      <c r="X11555" s="60"/>
    </row>
    <row r="11556" spans="1:27" ht="11.25" outlineLevel="4" x14ac:dyDescent="0.2">
      <c r="A11556" s="4"/>
      <c r="B11556" s="120"/>
      <c r="C11556" s="121">
        <v>4</v>
      </c>
      <c r="D11556" s="122" t="s">
        <v>760</v>
      </c>
      <c r="E11556" s="123" t="s">
        <v>5146</v>
      </c>
      <c r="F11556" s="124" t="s">
        <v>5147</v>
      </c>
      <c r="G11556" s="122" t="s">
        <v>752</v>
      </c>
      <c r="H11556" s="125">
        <v>280</v>
      </c>
      <c r="I11556" s="126">
        <v>0</v>
      </c>
      <c r="J11556" s="127">
        <f>H11556*I11556</f>
        <v>0</v>
      </c>
      <c r="K11556" s="125">
        <v>1.6000000000000001E-4</v>
      </c>
      <c r="L11556" s="125">
        <f>H11556*K11556</f>
        <v>4.4800000000000006E-2</v>
      </c>
      <c r="M11556" s="125"/>
      <c r="N11556" s="125">
        <f>H11556*M11556</f>
        <v>0</v>
      </c>
      <c r="O11556" s="127">
        <v>15</v>
      </c>
      <c r="P11556" s="127">
        <f>J11556*(O11556/100)</f>
        <v>0</v>
      </c>
      <c r="Q11556" s="127">
        <f>J11556+P11556</f>
        <v>0</v>
      </c>
      <c r="R11556" s="128"/>
      <c r="S11556" s="128" t="s">
        <v>538</v>
      </c>
      <c r="T11556" s="129">
        <v>1</v>
      </c>
      <c r="U11556" s="8"/>
      <c r="V11556" s="8"/>
      <c r="W11556" s="8"/>
      <c r="X11556" s="60"/>
    </row>
    <row r="11557" spans="1:27" ht="9.75" outlineLevel="5" x14ac:dyDescent="0.2">
      <c r="A11557" s="130"/>
      <c r="B11557" s="131"/>
      <c r="C11557" s="131"/>
      <c r="D11557" s="132"/>
      <c r="E11557" s="136" t="s">
        <v>0</v>
      </c>
      <c r="F11557" s="159" t="s">
        <v>763</v>
      </c>
      <c r="G11557" s="159"/>
      <c r="H11557" s="160"/>
      <c r="I11557" s="161"/>
      <c r="J11557" s="162"/>
      <c r="K11557" s="134"/>
      <c r="L11557" s="134"/>
      <c r="M11557" s="134"/>
      <c r="N11557" s="134"/>
      <c r="O11557" s="135"/>
      <c r="P11557" s="135"/>
      <c r="Q11557" s="135"/>
      <c r="R11557" s="132"/>
      <c r="S11557" s="132"/>
      <c r="T11557" s="131"/>
      <c r="U11557" s="6"/>
      <c r="V11557" s="8"/>
      <c r="W11557" s="8"/>
      <c r="X11557" s="133" t="str">
        <f>F11557</f>
        <v>---</v>
      </c>
      <c r="Y11557" s="9"/>
      <c r="AA11557" s="11"/>
    </row>
    <row r="11558" spans="1:27" ht="7.5" customHeight="1" outlineLevel="5" x14ac:dyDescent="0.15">
      <c r="B11558" s="69"/>
      <c r="C11558" s="69"/>
      <c r="D11558" s="60"/>
      <c r="E11558" s="60"/>
      <c r="F11558" s="61"/>
      <c r="G11558" s="60"/>
      <c r="H11558" s="65"/>
      <c r="I11558" s="105"/>
      <c r="J11558" s="63"/>
      <c r="K11558" s="65"/>
      <c r="L11558" s="65"/>
      <c r="M11558" s="65"/>
      <c r="N11558" s="65"/>
      <c r="O11558" s="63"/>
      <c r="P11558" s="63"/>
      <c r="Q11558" s="63"/>
      <c r="R11558" s="60"/>
      <c r="S11558" s="60"/>
      <c r="T11558" s="69"/>
      <c r="U11558" s="8"/>
      <c r="X11558" s="60"/>
    </row>
    <row r="11559" spans="1:27" ht="22.5" outlineLevel="4" x14ac:dyDescent="0.2">
      <c r="A11559" s="4"/>
      <c r="B11559" s="120"/>
      <c r="C11559" s="121">
        <v>5</v>
      </c>
      <c r="D11559" s="122" t="s">
        <v>534</v>
      </c>
      <c r="E11559" s="123" t="s">
        <v>5148</v>
      </c>
      <c r="F11559" s="124" t="s">
        <v>5149</v>
      </c>
      <c r="G11559" s="122" t="s">
        <v>752</v>
      </c>
      <c r="H11559" s="125">
        <v>380</v>
      </c>
      <c r="I11559" s="126">
        <v>0</v>
      </c>
      <c r="J11559" s="127">
        <f>H11559*I11559</f>
        <v>0</v>
      </c>
      <c r="K11559" s="125"/>
      <c r="L11559" s="125">
        <f>H11559*K11559</f>
        <v>0</v>
      </c>
      <c r="M11559" s="125"/>
      <c r="N11559" s="125">
        <f>H11559*M11559</f>
        <v>0</v>
      </c>
      <c r="O11559" s="127">
        <v>15</v>
      </c>
      <c r="P11559" s="127">
        <f>J11559*(O11559/100)</f>
        <v>0</v>
      </c>
      <c r="Q11559" s="127">
        <f>J11559+P11559</f>
        <v>0</v>
      </c>
      <c r="R11559" s="128"/>
      <c r="S11559" s="128" t="s">
        <v>538</v>
      </c>
      <c r="T11559" s="129">
        <v>1</v>
      </c>
      <c r="U11559" s="8"/>
      <c r="V11559" s="8"/>
      <c r="W11559" s="8"/>
      <c r="X11559" s="60"/>
    </row>
    <row r="11560" spans="1:27" ht="19.5" outlineLevel="5" x14ac:dyDescent="0.2">
      <c r="A11560" s="130"/>
      <c r="B11560" s="131"/>
      <c r="C11560" s="131"/>
      <c r="D11560" s="132"/>
      <c r="E11560" s="136" t="s">
        <v>0</v>
      </c>
      <c r="F11560" s="159" t="s">
        <v>5150</v>
      </c>
      <c r="G11560" s="159"/>
      <c r="H11560" s="160"/>
      <c r="I11560" s="161"/>
      <c r="J11560" s="162"/>
      <c r="K11560" s="134"/>
      <c r="L11560" s="134"/>
      <c r="M11560" s="134"/>
      <c r="N11560" s="134"/>
      <c r="O11560" s="135"/>
      <c r="P11560" s="135"/>
      <c r="Q11560" s="135"/>
      <c r="R11560" s="132"/>
      <c r="S11560" s="132"/>
      <c r="T11560" s="131"/>
      <c r="U11560" s="6"/>
      <c r="V11560" s="8"/>
      <c r="W11560" s="8"/>
      <c r="X11560" s="133" t="str">
        <f>F11560</f>
        <v>Montáž izolace tepelné potrubí a ohybů tvarovkami nebo deskami potrubními pouzdry bez povrchové úpravy (izolační materiál ve specifikaci) staženými pozinkovaným drátem potrubí jednovrstvá D do 100 mm</v>
      </c>
      <c r="Y11560" s="9"/>
      <c r="AA11560" s="11"/>
    </row>
    <row r="11561" spans="1:27" ht="7.5" customHeight="1" outlineLevel="5" x14ac:dyDescent="0.15">
      <c r="B11561" s="69"/>
      <c r="C11561" s="69"/>
      <c r="D11561" s="60"/>
      <c r="E11561" s="60"/>
      <c r="F11561" s="61"/>
      <c r="G11561" s="60"/>
      <c r="H11561" s="65"/>
      <c r="I11561" s="105"/>
      <c r="J11561" s="63"/>
      <c r="K11561" s="65"/>
      <c r="L11561" s="65"/>
      <c r="M11561" s="65"/>
      <c r="N11561" s="65"/>
      <c r="O11561" s="63"/>
      <c r="P11561" s="63"/>
      <c r="Q11561" s="63"/>
      <c r="R11561" s="60"/>
      <c r="S11561" s="60"/>
      <c r="T11561" s="69"/>
      <c r="U11561" s="8"/>
      <c r="X11561" s="60"/>
    </row>
    <row r="11562" spans="1:27" ht="11.25" outlineLevel="4" x14ac:dyDescent="0.2">
      <c r="A11562" s="4"/>
      <c r="B11562" s="120"/>
      <c r="C11562" s="121">
        <v>6</v>
      </c>
      <c r="D11562" s="122" t="s">
        <v>534</v>
      </c>
      <c r="E11562" s="123" t="s">
        <v>5151</v>
      </c>
      <c r="F11562" s="124" t="s">
        <v>5152</v>
      </c>
      <c r="G11562" s="122" t="s">
        <v>752</v>
      </c>
      <c r="H11562" s="125">
        <v>280</v>
      </c>
      <c r="I11562" s="126">
        <v>0</v>
      </c>
      <c r="J11562" s="127">
        <f>H11562*I11562</f>
        <v>0</v>
      </c>
      <c r="K11562" s="125">
        <v>1.0000000000000001E-5</v>
      </c>
      <c r="L11562" s="125">
        <f>H11562*K11562</f>
        <v>2.8000000000000004E-3</v>
      </c>
      <c r="M11562" s="125"/>
      <c r="N11562" s="125">
        <f>H11562*M11562</f>
        <v>0</v>
      </c>
      <c r="O11562" s="127">
        <v>15</v>
      </c>
      <c r="P11562" s="127">
        <f>J11562*(O11562/100)</f>
        <v>0</v>
      </c>
      <c r="Q11562" s="127">
        <f>J11562+P11562</f>
        <v>0</v>
      </c>
      <c r="R11562" s="128"/>
      <c r="S11562" s="128" t="s">
        <v>538</v>
      </c>
      <c r="T11562" s="129">
        <v>1</v>
      </c>
      <c r="U11562" s="8"/>
      <c r="V11562" s="8"/>
      <c r="W11562" s="8"/>
      <c r="X11562" s="60"/>
    </row>
    <row r="11563" spans="1:27" ht="19.5" outlineLevel="5" x14ac:dyDescent="0.2">
      <c r="A11563" s="130"/>
      <c r="B11563" s="131"/>
      <c r="C11563" s="131"/>
      <c r="D11563" s="132"/>
      <c r="E11563" s="136" t="s">
        <v>0</v>
      </c>
      <c r="F11563" s="159" t="s">
        <v>5153</v>
      </c>
      <c r="G11563" s="159"/>
      <c r="H11563" s="160"/>
      <c r="I11563" s="161"/>
      <c r="J11563" s="162"/>
      <c r="K11563" s="134"/>
      <c r="L11563" s="134"/>
      <c r="M11563" s="134"/>
      <c r="N11563" s="134"/>
      <c r="O11563" s="135"/>
      <c r="P11563" s="135"/>
      <c r="Q11563" s="135"/>
      <c r="R11563" s="132"/>
      <c r="S11563" s="132"/>
      <c r="T11563" s="131"/>
      <c r="U11563" s="6"/>
      <c r="V11563" s="8"/>
      <c r="W11563" s="8"/>
      <c r="X11563" s="133" t="str">
        <f>F11563</f>
        <v>Montáž izolace tepelné potrubí a ohybů tvarovkami nebo deskami potrubními pouzdry bez povrchové úpravy (izolační materiál ve specifikaci) staženými pozinkovaným drátem potrubí jednovrstvá D přes 100 mm</v>
      </c>
      <c r="Y11563" s="9"/>
      <c r="AA11563" s="11"/>
    </row>
    <row r="11564" spans="1:27" ht="7.5" customHeight="1" outlineLevel="5" x14ac:dyDescent="0.15">
      <c r="B11564" s="69"/>
      <c r="C11564" s="69"/>
      <c r="D11564" s="60"/>
      <c r="E11564" s="60"/>
      <c r="F11564" s="61"/>
      <c r="G11564" s="60"/>
      <c r="H11564" s="65"/>
      <c r="I11564" s="105"/>
      <c r="J11564" s="63"/>
      <c r="K11564" s="65"/>
      <c r="L11564" s="65"/>
      <c r="M11564" s="65"/>
      <c r="N11564" s="65"/>
      <c r="O11564" s="63"/>
      <c r="P11564" s="63"/>
      <c r="Q11564" s="63"/>
      <c r="R11564" s="60"/>
      <c r="S11564" s="60"/>
      <c r="T11564" s="69"/>
      <c r="U11564" s="8"/>
      <c r="X11564" s="60"/>
    </row>
    <row r="11565" spans="1:27" outlineLevel="4" x14ac:dyDescent="0.15">
      <c r="B11565" s="6"/>
      <c r="C11565" s="6"/>
      <c r="D11565" s="6"/>
      <c r="E11565" s="6"/>
      <c r="F11565" s="6"/>
      <c r="G11565" s="6"/>
      <c r="H11565" s="6"/>
      <c r="I11565" s="8"/>
      <c r="J11565" s="8"/>
      <c r="K11565" s="6"/>
      <c r="L11565" s="6"/>
      <c r="M11565" s="6"/>
      <c r="N11565" s="6"/>
      <c r="O11565" s="6"/>
      <c r="P11565" s="8"/>
      <c r="Q11565" s="8"/>
      <c r="R11565" s="8"/>
      <c r="S11565" s="6"/>
      <c r="T11565" s="6"/>
      <c r="X11565" s="6"/>
    </row>
    <row r="11566" spans="1:27" ht="11.25" outlineLevel="3" x14ac:dyDescent="0.2">
      <c r="A11566" s="96" t="s">
        <v>477</v>
      </c>
      <c r="B11566" s="100">
        <v>4</v>
      </c>
      <c r="C11566" s="114"/>
      <c r="D11566" s="115" t="s">
        <v>533</v>
      </c>
      <c r="E11566" s="115"/>
      <c r="F11566" s="116" t="s">
        <v>478</v>
      </c>
      <c r="G11566" s="115"/>
      <c r="H11566" s="117"/>
      <c r="I11566" s="118"/>
      <c r="J11566" s="98">
        <f>SUBTOTAL(9,J11567:J11630)</f>
        <v>0</v>
      </c>
      <c r="K11566" s="117"/>
      <c r="L11566" s="99">
        <f>SUBTOTAL(9,L11567:L11630)</f>
        <v>1.5170599999999999</v>
      </c>
      <c r="M11566" s="117"/>
      <c r="N11566" s="99">
        <f>SUBTOTAL(9,N11567:N11630)</f>
        <v>0</v>
      </c>
      <c r="O11566" s="119"/>
      <c r="P11566" s="98">
        <f>SUBTOTAL(9,P11567:P11630)</f>
        <v>0</v>
      </c>
      <c r="Q11566" s="98">
        <f>SUBTOTAL(9,Q11567:Q11630)</f>
        <v>0</v>
      </c>
      <c r="R11566" s="115"/>
      <c r="S11566" s="115"/>
      <c r="T11566" s="100">
        <f>SUBTOTAL(9,T11567:T11630)</f>
        <v>21</v>
      </c>
      <c r="U11566" s="6"/>
      <c r="V11566" s="8"/>
      <c r="W11566" s="8"/>
      <c r="X11566" s="60"/>
    </row>
    <row r="11567" spans="1:27" ht="11.25" outlineLevel="4" x14ac:dyDescent="0.2">
      <c r="A11567" s="4"/>
      <c r="B11567" s="120"/>
      <c r="C11567" s="121">
        <v>1</v>
      </c>
      <c r="D11567" s="122" t="s">
        <v>534</v>
      </c>
      <c r="E11567" s="123" t="s">
        <v>5154</v>
      </c>
      <c r="F11567" s="124" t="s">
        <v>5155</v>
      </c>
      <c r="G11567" s="122" t="s">
        <v>752</v>
      </c>
      <c r="H11567" s="125">
        <v>60</v>
      </c>
      <c r="I11567" s="126">
        <v>0</v>
      </c>
      <c r="J11567" s="127">
        <f>H11567*I11567</f>
        <v>0</v>
      </c>
      <c r="K11567" s="125">
        <v>1.42E-3</v>
      </c>
      <c r="L11567" s="125">
        <f>H11567*K11567</f>
        <v>8.5199999999999998E-2</v>
      </c>
      <c r="M11567" s="125"/>
      <c r="N11567" s="125">
        <f>H11567*M11567</f>
        <v>0</v>
      </c>
      <c r="O11567" s="127">
        <v>15</v>
      </c>
      <c r="P11567" s="127">
        <f>J11567*(O11567/100)</f>
        <v>0</v>
      </c>
      <c r="Q11567" s="127">
        <f>J11567+P11567</f>
        <v>0</v>
      </c>
      <c r="R11567" s="128"/>
      <c r="S11567" s="128" t="s">
        <v>538</v>
      </c>
      <c r="T11567" s="129">
        <v>1</v>
      </c>
      <c r="U11567" s="8"/>
      <c r="V11567" s="8"/>
      <c r="W11567" s="8"/>
      <c r="X11567" s="60"/>
    </row>
    <row r="11568" spans="1:27" ht="9.75" outlineLevel="5" x14ac:dyDescent="0.2">
      <c r="A11568" s="130"/>
      <c r="B11568" s="131"/>
      <c r="C11568" s="131"/>
      <c r="D11568" s="132"/>
      <c r="E11568" s="136" t="s">
        <v>0</v>
      </c>
      <c r="F11568" s="159" t="s">
        <v>5156</v>
      </c>
      <c r="G11568" s="159"/>
      <c r="H11568" s="160"/>
      <c r="I11568" s="161"/>
      <c r="J11568" s="162"/>
      <c r="K11568" s="134"/>
      <c r="L11568" s="134"/>
      <c r="M11568" s="134"/>
      <c r="N11568" s="134"/>
      <c r="O11568" s="135"/>
      <c r="P11568" s="135"/>
      <c r="Q11568" s="135"/>
      <c r="R11568" s="132"/>
      <c r="S11568" s="132"/>
      <c r="T11568" s="131"/>
      <c r="U11568" s="6"/>
      <c r="V11568" s="8"/>
      <c r="W11568" s="8"/>
      <c r="X11568" s="133" t="str">
        <f>F11568</f>
        <v>Potrubí z trub PVC SN4 svodné (ležaté) DN 110</v>
      </c>
      <c r="Y11568" s="9"/>
      <c r="AA11568" s="11"/>
    </row>
    <row r="11569" spans="1:27" ht="7.5" customHeight="1" outlineLevel="5" x14ac:dyDescent="0.15">
      <c r="B11569" s="69"/>
      <c r="C11569" s="69"/>
      <c r="D11569" s="60"/>
      <c r="E11569" s="60"/>
      <c r="F11569" s="61"/>
      <c r="G11569" s="60"/>
      <c r="H11569" s="65"/>
      <c r="I11569" s="105"/>
      <c r="J11569" s="63"/>
      <c r="K11569" s="65"/>
      <c r="L11569" s="65"/>
      <c r="M11569" s="65"/>
      <c r="N11569" s="65"/>
      <c r="O11569" s="63"/>
      <c r="P11569" s="63"/>
      <c r="Q11569" s="63"/>
      <c r="R11569" s="60"/>
      <c r="S11569" s="60"/>
      <c r="T11569" s="69"/>
      <c r="U11569" s="8"/>
      <c r="X11569" s="60"/>
    </row>
    <row r="11570" spans="1:27" ht="11.25" outlineLevel="4" x14ac:dyDescent="0.2">
      <c r="A11570" s="4"/>
      <c r="B11570" s="120"/>
      <c r="C11570" s="121">
        <v>2</v>
      </c>
      <c r="D11570" s="122" t="s">
        <v>534</v>
      </c>
      <c r="E11570" s="123" t="s">
        <v>5157</v>
      </c>
      <c r="F11570" s="124" t="s">
        <v>5158</v>
      </c>
      <c r="G11570" s="122" t="s">
        <v>752</v>
      </c>
      <c r="H11570" s="125">
        <v>60</v>
      </c>
      <c r="I11570" s="126">
        <v>0</v>
      </c>
      <c r="J11570" s="127">
        <f>H11570*I11570</f>
        <v>0</v>
      </c>
      <c r="K11570" s="125">
        <v>1.97E-3</v>
      </c>
      <c r="L11570" s="125">
        <f>H11570*K11570</f>
        <v>0.1182</v>
      </c>
      <c r="M11570" s="125"/>
      <c r="N11570" s="125">
        <f>H11570*M11570</f>
        <v>0</v>
      </c>
      <c r="O11570" s="127">
        <v>15</v>
      </c>
      <c r="P11570" s="127">
        <f>J11570*(O11570/100)</f>
        <v>0</v>
      </c>
      <c r="Q11570" s="127">
        <f>J11570+P11570</f>
        <v>0</v>
      </c>
      <c r="R11570" s="128"/>
      <c r="S11570" s="128" t="s">
        <v>538</v>
      </c>
      <c r="T11570" s="129">
        <v>1</v>
      </c>
      <c r="U11570" s="8"/>
      <c r="V11570" s="8"/>
      <c r="W11570" s="8"/>
      <c r="X11570" s="60"/>
    </row>
    <row r="11571" spans="1:27" ht="9.75" outlineLevel="5" x14ac:dyDescent="0.2">
      <c r="A11571" s="130"/>
      <c r="B11571" s="131"/>
      <c r="C11571" s="131"/>
      <c r="D11571" s="132"/>
      <c r="E11571" s="136" t="s">
        <v>0</v>
      </c>
      <c r="F11571" s="159" t="s">
        <v>5159</v>
      </c>
      <c r="G11571" s="159"/>
      <c r="H11571" s="160"/>
      <c r="I11571" s="161"/>
      <c r="J11571" s="162"/>
      <c r="K11571" s="134"/>
      <c r="L11571" s="134"/>
      <c r="M11571" s="134"/>
      <c r="N11571" s="134"/>
      <c r="O11571" s="135"/>
      <c r="P11571" s="135"/>
      <c r="Q11571" s="135"/>
      <c r="R11571" s="132"/>
      <c r="S11571" s="132"/>
      <c r="T11571" s="131"/>
      <c r="U11571" s="6"/>
      <c r="V11571" s="8"/>
      <c r="W11571" s="8"/>
      <c r="X11571" s="133" t="str">
        <f>F11571</f>
        <v>Potrubí z trub PVC SN4 svodné (ležaté) DN 125</v>
      </c>
      <c r="Y11571" s="9"/>
      <c r="AA11571" s="11"/>
    </row>
    <row r="11572" spans="1:27" ht="7.5" customHeight="1" outlineLevel="5" x14ac:dyDescent="0.15">
      <c r="B11572" s="69"/>
      <c r="C11572" s="69"/>
      <c r="D11572" s="60"/>
      <c r="E11572" s="60"/>
      <c r="F11572" s="61"/>
      <c r="G11572" s="60"/>
      <c r="H11572" s="65"/>
      <c r="I11572" s="105"/>
      <c r="J11572" s="63"/>
      <c r="K11572" s="65"/>
      <c r="L11572" s="65"/>
      <c r="M11572" s="65"/>
      <c r="N11572" s="65"/>
      <c r="O11572" s="63"/>
      <c r="P11572" s="63"/>
      <c r="Q11572" s="63"/>
      <c r="R11572" s="60"/>
      <c r="S11572" s="60"/>
      <c r="T11572" s="69"/>
      <c r="U11572" s="8"/>
      <c r="X11572" s="60"/>
    </row>
    <row r="11573" spans="1:27" ht="11.25" outlineLevel="4" x14ac:dyDescent="0.2">
      <c r="A11573" s="4"/>
      <c r="B11573" s="120"/>
      <c r="C11573" s="121">
        <v>3</v>
      </c>
      <c r="D11573" s="122" t="s">
        <v>534</v>
      </c>
      <c r="E11573" s="123" t="s">
        <v>5160</v>
      </c>
      <c r="F11573" s="124" t="s">
        <v>5161</v>
      </c>
      <c r="G11573" s="122" t="s">
        <v>752</v>
      </c>
      <c r="H11573" s="125">
        <v>110</v>
      </c>
      <c r="I11573" s="126">
        <v>0</v>
      </c>
      <c r="J11573" s="127">
        <f>H11573*I11573</f>
        <v>0</v>
      </c>
      <c r="K11573" s="125">
        <v>3.0400000000000002E-3</v>
      </c>
      <c r="L11573" s="125">
        <f>H11573*K11573</f>
        <v>0.33440000000000003</v>
      </c>
      <c r="M11573" s="125"/>
      <c r="N11573" s="125">
        <f>H11573*M11573</f>
        <v>0</v>
      </c>
      <c r="O11573" s="127">
        <v>15</v>
      </c>
      <c r="P11573" s="127">
        <f>J11573*(O11573/100)</f>
        <v>0</v>
      </c>
      <c r="Q11573" s="127">
        <f>J11573+P11573</f>
        <v>0</v>
      </c>
      <c r="R11573" s="128"/>
      <c r="S11573" s="128" t="s">
        <v>538</v>
      </c>
      <c r="T11573" s="129">
        <v>1</v>
      </c>
      <c r="U11573" s="8"/>
      <c r="V11573" s="8"/>
      <c r="W11573" s="8"/>
      <c r="X11573" s="60"/>
    </row>
    <row r="11574" spans="1:27" ht="9.75" outlineLevel="5" x14ac:dyDescent="0.2">
      <c r="A11574" s="130"/>
      <c r="B11574" s="131"/>
      <c r="C11574" s="131"/>
      <c r="D11574" s="132"/>
      <c r="E11574" s="136" t="s">
        <v>0</v>
      </c>
      <c r="F11574" s="159" t="s">
        <v>5162</v>
      </c>
      <c r="G11574" s="159"/>
      <c r="H11574" s="160"/>
      <c r="I11574" s="161"/>
      <c r="J11574" s="162"/>
      <c r="K11574" s="134"/>
      <c r="L11574" s="134"/>
      <c r="M11574" s="134"/>
      <c r="N11574" s="134"/>
      <c r="O11574" s="135"/>
      <c r="P11574" s="135"/>
      <c r="Q11574" s="135"/>
      <c r="R11574" s="132"/>
      <c r="S11574" s="132"/>
      <c r="T11574" s="131"/>
      <c r="U11574" s="6"/>
      <c r="V11574" s="8"/>
      <c r="W11574" s="8"/>
      <c r="X11574" s="133" t="str">
        <f>F11574</f>
        <v>Potrubí z trub PVC SN4 svodné (ležaté) DN 160</v>
      </c>
      <c r="Y11574" s="9"/>
      <c r="AA11574" s="11"/>
    </row>
    <row r="11575" spans="1:27" ht="7.5" customHeight="1" outlineLevel="5" x14ac:dyDescent="0.15">
      <c r="B11575" s="69"/>
      <c r="C11575" s="69"/>
      <c r="D11575" s="60"/>
      <c r="E11575" s="60"/>
      <c r="F11575" s="61"/>
      <c r="G11575" s="60"/>
      <c r="H11575" s="65"/>
      <c r="I11575" s="105"/>
      <c r="J11575" s="63"/>
      <c r="K11575" s="65"/>
      <c r="L11575" s="65"/>
      <c r="M11575" s="65"/>
      <c r="N11575" s="65"/>
      <c r="O11575" s="63"/>
      <c r="P11575" s="63"/>
      <c r="Q11575" s="63"/>
      <c r="R11575" s="60"/>
      <c r="S11575" s="60"/>
      <c r="T11575" s="69"/>
      <c r="U11575" s="8"/>
      <c r="X11575" s="60"/>
    </row>
    <row r="11576" spans="1:27" ht="11.25" outlineLevel="4" x14ac:dyDescent="0.2">
      <c r="A11576" s="4"/>
      <c r="B11576" s="120"/>
      <c r="C11576" s="121">
        <v>4</v>
      </c>
      <c r="D11576" s="122" t="s">
        <v>534</v>
      </c>
      <c r="E11576" s="123" t="s">
        <v>5163</v>
      </c>
      <c r="F11576" s="124" t="s">
        <v>5164</v>
      </c>
      <c r="G11576" s="122" t="s">
        <v>752</v>
      </c>
      <c r="H11576" s="125">
        <v>40</v>
      </c>
      <c r="I11576" s="126">
        <v>0</v>
      </c>
      <c r="J11576" s="127">
        <f>H11576*I11576</f>
        <v>0</v>
      </c>
      <c r="K11576" s="125">
        <v>4.9199999999999999E-3</v>
      </c>
      <c r="L11576" s="125">
        <f>H11576*K11576</f>
        <v>0.1968</v>
      </c>
      <c r="M11576" s="125"/>
      <c r="N11576" s="125">
        <f>H11576*M11576</f>
        <v>0</v>
      </c>
      <c r="O11576" s="127">
        <v>15</v>
      </c>
      <c r="P11576" s="127">
        <f>J11576*(O11576/100)</f>
        <v>0</v>
      </c>
      <c r="Q11576" s="127">
        <f>J11576+P11576</f>
        <v>0</v>
      </c>
      <c r="R11576" s="128"/>
      <c r="S11576" s="128" t="s">
        <v>538</v>
      </c>
      <c r="T11576" s="129">
        <v>1</v>
      </c>
      <c r="U11576" s="8"/>
      <c r="V11576" s="8"/>
      <c r="W11576" s="8"/>
      <c r="X11576" s="60"/>
    </row>
    <row r="11577" spans="1:27" ht="9.75" outlineLevel="5" x14ac:dyDescent="0.2">
      <c r="A11577" s="130"/>
      <c r="B11577" s="131"/>
      <c r="C11577" s="131"/>
      <c r="D11577" s="132"/>
      <c r="E11577" s="136" t="s">
        <v>0</v>
      </c>
      <c r="F11577" s="159" t="s">
        <v>5165</v>
      </c>
      <c r="G11577" s="159"/>
      <c r="H11577" s="160"/>
      <c r="I11577" s="161"/>
      <c r="J11577" s="162"/>
      <c r="K11577" s="134"/>
      <c r="L11577" s="134"/>
      <c r="M11577" s="134"/>
      <c r="N11577" s="134"/>
      <c r="O11577" s="135"/>
      <c r="P11577" s="135"/>
      <c r="Q11577" s="135"/>
      <c r="R11577" s="132"/>
      <c r="S11577" s="132"/>
      <c r="T11577" s="131"/>
      <c r="U11577" s="6"/>
      <c r="V11577" s="8"/>
      <c r="W11577" s="8"/>
      <c r="X11577" s="133" t="str">
        <f>F11577</f>
        <v>Potrubí z trub PVC SN4 svodné (ležaté) DN 200</v>
      </c>
      <c r="Y11577" s="9"/>
      <c r="AA11577" s="11"/>
    </row>
    <row r="11578" spans="1:27" ht="7.5" customHeight="1" outlineLevel="5" x14ac:dyDescent="0.15">
      <c r="B11578" s="69"/>
      <c r="C11578" s="69"/>
      <c r="D11578" s="60"/>
      <c r="E11578" s="60"/>
      <c r="F11578" s="61"/>
      <c r="G11578" s="60"/>
      <c r="H11578" s="65"/>
      <c r="I11578" s="105"/>
      <c r="J11578" s="63"/>
      <c r="K11578" s="65"/>
      <c r="L11578" s="65"/>
      <c r="M11578" s="65"/>
      <c r="N11578" s="65"/>
      <c r="O11578" s="63"/>
      <c r="P11578" s="63"/>
      <c r="Q11578" s="63"/>
      <c r="R11578" s="60"/>
      <c r="S11578" s="60"/>
      <c r="T11578" s="69"/>
      <c r="U11578" s="8"/>
      <c r="X11578" s="60"/>
    </row>
    <row r="11579" spans="1:27" ht="11.25" outlineLevel="4" x14ac:dyDescent="0.2">
      <c r="A11579" s="4"/>
      <c r="B11579" s="120"/>
      <c r="C11579" s="121">
        <v>5</v>
      </c>
      <c r="D11579" s="122" t="s">
        <v>534</v>
      </c>
      <c r="E11579" s="123" t="s">
        <v>5166</v>
      </c>
      <c r="F11579" s="124" t="s">
        <v>5167</v>
      </c>
      <c r="G11579" s="122" t="s">
        <v>752</v>
      </c>
      <c r="H11579" s="125">
        <v>210</v>
      </c>
      <c r="I11579" s="126">
        <v>0</v>
      </c>
      <c r="J11579" s="127">
        <f>H11579*I11579</f>
        <v>0</v>
      </c>
      <c r="K11579" s="125">
        <v>2.0100000000000001E-3</v>
      </c>
      <c r="L11579" s="125">
        <f>H11579*K11579</f>
        <v>0.42210000000000003</v>
      </c>
      <c r="M11579" s="125"/>
      <c r="N11579" s="125">
        <f>H11579*M11579</f>
        <v>0</v>
      </c>
      <c r="O11579" s="127">
        <v>15</v>
      </c>
      <c r="P11579" s="127">
        <f>J11579*(O11579/100)</f>
        <v>0</v>
      </c>
      <c r="Q11579" s="127">
        <f>J11579+P11579</f>
        <v>0</v>
      </c>
      <c r="R11579" s="128"/>
      <c r="S11579" s="128" t="s">
        <v>538</v>
      </c>
      <c r="T11579" s="129">
        <v>1</v>
      </c>
      <c r="U11579" s="8"/>
      <c r="V11579" s="8"/>
      <c r="W11579" s="8"/>
      <c r="X11579" s="60"/>
    </row>
    <row r="11580" spans="1:27" ht="9.75" outlineLevel="5" x14ac:dyDescent="0.2">
      <c r="A11580" s="130"/>
      <c r="B11580" s="131"/>
      <c r="C11580" s="131"/>
      <c r="D11580" s="132"/>
      <c r="E11580" s="136" t="s">
        <v>0</v>
      </c>
      <c r="F11580" s="159" t="s">
        <v>5168</v>
      </c>
      <c r="G11580" s="159"/>
      <c r="H11580" s="160"/>
      <c r="I11580" s="161"/>
      <c r="J11580" s="162"/>
      <c r="K11580" s="134"/>
      <c r="L11580" s="134"/>
      <c r="M11580" s="134"/>
      <c r="N11580" s="134"/>
      <c r="O11580" s="135"/>
      <c r="P11580" s="135"/>
      <c r="Q11580" s="135"/>
      <c r="R11580" s="132"/>
      <c r="S11580" s="132"/>
      <c r="T11580" s="131"/>
      <c r="U11580" s="6"/>
      <c r="V11580" s="8"/>
      <c r="W11580" s="8"/>
      <c r="X11580" s="133" t="str">
        <f>F11580</f>
        <v>Potrubí z trub polypropylenových odpadní (svislé) DN 110</v>
      </c>
      <c r="Y11580" s="9"/>
      <c r="AA11580" s="11"/>
    </row>
    <row r="11581" spans="1:27" ht="7.5" customHeight="1" outlineLevel="5" x14ac:dyDescent="0.15">
      <c r="B11581" s="69"/>
      <c r="C11581" s="69"/>
      <c r="D11581" s="60"/>
      <c r="E11581" s="60"/>
      <c r="F11581" s="61"/>
      <c r="G11581" s="60"/>
      <c r="H11581" s="65"/>
      <c r="I11581" s="105"/>
      <c r="J11581" s="63"/>
      <c r="K11581" s="65"/>
      <c r="L11581" s="65"/>
      <c r="M11581" s="65"/>
      <c r="N11581" s="65"/>
      <c r="O11581" s="63"/>
      <c r="P11581" s="63"/>
      <c r="Q11581" s="63"/>
      <c r="R11581" s="60"/>
      <c r="S11581" s="60"/>
      <c r="T11581" s="69"/>
      <c r="U11581" s="8"/>
      <c r="X11581" s="60"/>
    </row>
    <row r="11582" spans="1:27" ht="11.25" outlineLevel="4" x14ac:dyDescent="0.2">
      <c r="A11582" s="4"/>
      <c r="B11582" s="120"/>
      <c r="C11582" s="121">
        <v>6</v>
      </c>
      <c r="D11582" s="122" t="s">
        <v>534</v>
      </c>
      <c r="E11582" s="123" t="s">
        <v>5169</v>
      </c>
      <c r="F11582" s="124" t="s">
        <v>5170</v>
      </c>
      <c r="G11582" s="122" t="s">
        <v>752</v>
      </c>
      <c r="H11582" s="125">
        <v>80</v>
      </c>
      <c r="I11582" s="126">
        <v>0</v>
      </c>
      <c r="J11582" s="127">
        <f>H11582*I11582</f>
        <v>0</v>
      </c>
      <c r="K11582" s="125">
        <v>4.0999999999999999E-4</v>
      </c>
      <c r="L11582" s="125">
        <f>H11582*K11582</f>
        <v>3.2799999999999996E-2</v>
      </c>
      <c r="M11582" s="125"/>
      <c r="N11582" s="125">
        <f>H11582*M11582</f>
        <v>0</v>
      </c>
      <c r="O11582" s="127">
        <v>15</v>
      </c>
      <c r="P11582" s="127">
        <f>J11582*(O11582/100)</f>
        <v>0</v>
      </c>
      <c r="Q11582" s="127">
        <f>J11582+P11582</f>
        <v>0</v>
      </c>
      <c r="R11582" s="128"/>
      <c r="S11582" s="128" t="s">
        <v>538</v>
      </c>
      <c r="T11582" s="129">
        <v>1</v>
      </c>
      <c r="U11582" s="8"/>
      <c r="V11582" s="8"/>
      <c r="W11582" s="8"/>
      <c r="X11582" s="60"/>
    </row>
    <row r="11583" spans="1:27" ht="9.75" outlineLevel="5" x14ac:dyDescent="0.2">
      <c r="A11583" s="130"/>
      <c r="B11583" s="131"/>
      <c r="C11583" s="131"/>
      <c r="D11583" s="132"/>
      <c r="E11583" s="136" t="s">
        <v>0</v>
      </c>
      <c r="F11583" s="159" t="s">
        <v>5171</v>
      </c>
      <c r="G11583" s="159"/>
      <c r="H11583" s="160"/>
      <c r="I11583" s="161"/>
      <c r="J11583" s="162"/>
      <c r="K11583" s="134"/>
      <c r="L11583" s="134"/>
      <c r="M11583" s="134"/>
      <c r="N11583" s="134"/>
      <c r="O11583" s="135"/>
      <c r="P11583" s="135"/>
      <c r="Q11583" s="135"/>
      <c r="R11583" s="132"/>
      <c r="S11583" s="132"/>
      <c r="T11583" s="131"/>
      <c r="U11583" s="6"/>
      <c r="V11583" s="8"/>
      <c r="W11583" s="8"/>
      <c r="X11583" s="133" t="str">
        <f>F11583</f>
        <v>Potrubí z trub polypropylenových připojovací DN 40</v>
      </c>
      <c r="Y11583" s="9"/>
      <c r="AA11583" s="11"/>
    </row>
    <row r="11584" spans="1:27" ht="7.5" customHeight="1" outlineLevel="5" x14ac:dyDescent="0.15">
      <c r="B11584" s="69"/>
      <c r="C11584" s="69"/>
      <c r="D11584" s="60"/>
      <c r="E11584" s="60"/>
      <c r="F11584" s="61"/>
      <c r="G11584" s="60"/>
      <c r="H11584" s="65"/>
      <c r="I11584" s="105"/>
      <c r="J11584" s="63"/>
      <c r="K11584" s="65"/>
      <c r="L11584" s="65"/>
      <c r="M11584" s="65"/>
      <c r="N11584" s="65"/>
      <c r="O11584" s="63"/>
      <c r="P11584" s="63"/>
      <c r="Q11584" s="63"/>
      <c r="R11584" s="60"/>
      <c r="S11584" s="60"/>
      <c r="T11584" s="69"/>
      <c r="U11584" s="8"/>
      <c r="X11584" s="60"/>
    </row>
    <row r="11585" spans="1:27" ht="11.25" outlineLevel="4" x14ac:dyDescent="0.2">
      <c r="A11585" s="4"/>
      <c r="B11585" s="120"/>
      <c r="C11585" s="121">
        <v>7</v>
      </c>
      <c r="D11585" s="122" t="s">
        <v>534</v>
      </c>
      <c r="E11585" s="123" t="s">
        <v>5172</v>
      </c>
      <c r="F11585" s="124" t="s">
        <v>5173</v>
      </c>
      <c r="G11585" s="122" t="s">
        <v>752</v>
      </c>
      <c r="H11585" s="125">
        <v>240</v>
      </c>
      <c r="I11585" s="126">
        <v>0</v>
      </c>
      <c r="J11585" s="127">
        <f>H11585*I11585</f>
        <v>0</v>
      </c>
      <c r="K11585" s="125">
        <v>4.8000000000000001E-4</v>
      </c>
      <c r="L11585" s="125">
        <f>H11585*K11585</f>
        <v>0.1152</v>
      </c>
      <c r="M11585" s="125"/>
      <c r="N11585" s="125">
        <f>H11585*M11585</f>
        <v>0</v>
      </c>
      <c r="O11585" s="127">
        <v>15</v>
      </c>
      <c r="P11585" s="127">
        <f>J11585*(O11585/100)</f>
        <v>0</v>
      </c>
      <c r="Q11585" s="127">
        <f>J11585+P11585</f>
        <v>0</v>
      </c>
      <c r="R11585" s="128"/>
      <c r="S11585" s="128" t="s">
        <v>538</v>
      </c>
      <c r="T11585" s="129">
        <v>1</v>
      </c>
      <c r="U11585" s="8"/>
      <c r="V11585" s="8"/>
      <c r="W11585" s="8"/>
      <c r="X11585" s="60"/>
    </row>
    <row r="11586" spans="1:27" ht="9.75" outlineLevel="5" x14ac:dyDescent="0.2">
      <c r="A11586" s="130"/>
      <c r="B11586" s="131"/>
      <c r="C11586" s="131"/>
      <c r="D11586" s="132"/>
      <c r="E11586" s="136" t="s">
        <v>0</v>
      </c>
      <c r="F11586" s="159" t="s">
        <v>5174</v>
      </c>
      <c r="G11586" s="159"/>
      <c r="H11586" s="160"/>
      <c r="I11586" s="161"/>
      <c r="J11586" s="162"/>
      <c r="K11586" s="134"/>
      <c r="L11586" s="134"/>
      <c r="M11586" s="134"/>
      <c r="N11586" s="134"/>
      <c r="O11586" s="135"/>
      <c r="P11586" s="135"/>
      <c r="Q11586" s="135"/>
      <c r="R11586" s="132"/>
      <c r="S11586" s="132"/>
      <c r="T11586" s="131"/>
      <c r="U11586" s="6"/>
      <c r="V11586" s="8"/>
      <c r="W11586" s="8"/>
      <c r="X11586" s="133" t="str">
        <f>F11586</f>
        <v>Potrubí z trub polypropylenových připojovací DN 50</v>
      </c>
      <c r="Y11586" s="9"/>
      <c r="AA11586" s="11"/>
    </row>
    <row r="11587" spans="1:27" ht="7.5" customHeight="1" outlineLevel="5" x14ac:dyDescent="0.15">
      <c r="B11587" s="69"/>
      <c r="C11587" s="69"/>
      <c r="D11587" s="60"/>
      <c r="E11587" s="60"/>
      <c r="F11587" s="61"/>
      <c r="G11587" s="60"/>
      <c r="H11587" s="65"/>
      <c r="I11587" s="105"/>
      <c r="J11587" s="63"/>
      <c r="K11587" s="65"/>
      <c r="L11587" s="65"/>
      <c r="M11587" s="65"/>
      <c r="N11587" s="65"/>
      <c r="O11587" s="63"/>
      <c r="P11587" s="63"/>
      <c r="Q11587" s="63"/>
      <c r="R11587" s="60"/>
      <c r="S11587" s="60"/>
      <c r="T11587" s="69"/>
      <c r="U11587" s="8"/>
      <c r="X11587" s="60"/>
    </row>
    <row r="11588" spans="1:27" ht="11.25" outlineLevel="4" x14ac:dyDescent="0.2">
      <c r="A11588" s="4"/>
      <c r="B11588" s="120"/>
      <c r="C11588" s="121">
        <v>8</v>
      </c>
      <c r="D11588" s="122" t="s">
        <v>534</v>
      </c>
      <c r="E11588" s="123" t="s">
        <v>5175</v>
      </c>
      <c r="F11588" s="124" t="s">
        <v>5176</v>
      </c>
      <c r="G11588" s="122" t="s">
        <v>752</v>
      </c>
      <c r="H11588" s="125">
        <v>60</v>
      </c>
      <c r="I11588" s="126">
        <v>0</v>
      </c>
      <c r="J11588" s="127">
        <f>H11588*I11588</f>
        <v>0</v>
      </c>
      <c r="K11588" s="125">
        <v>7.1000000000000002E-4</v>
      </c>
      <c r="L11588" s="125">
        <f>H11588*K11588</f>
        <v>4.2599999999999999E-2</v>
      </c>
      <c r="M11588" s="125"/>
      <c r="N11588" s="125">
        <f>H11588*M11588</f>
        <v>0</v>
      </c>
      <c r="O11588" s="127">
        <v>15</v>
      </c>
      <c r="P11588" s="127">
        <f>J11588*(O11588/100)</f>
        <v>0</v>
      </c>
      <c r="Q11588" s="127">
        <f>J11588+P11588</f>
        <v>0</v>
      </c>
      <c r="R11588" s="128"/>
      <c r="S11588" s="128" t="s">
        <v>538</v>
      </c>
      <c r="T11588" s="129">
        <v>1</v>
      </c>
      <c r="U11588" s="8"/>
      <c r="V11588" s="8"/>
      <c r="W11588" s="8"/>
      <c r="X11588" s="60"/>
    </row>
    <row r="11589" spans="1:27" ht="9.75" outlineLevel="5" x14ac:dyDescent="0.2">
      <c r="A11589" s="130"/>
      <c r="B11589" s="131"/>
      <c r="C11589" s="131"/>
      <c r="D11589" s="132"/>
      <c r="E11589" s="136" t="s">
        <v>0</v>
      </c>
      <c r="F11589" s="159" t="s">
        <v>5177</v>
      </c>
      <c r="G11589" s="159"/>
      <c r="H11589" s="160"/>
      <c r="I11589" s="161"/>
      <c r="J11589" s="162"/>
      <c r="K11589" s="134"/>
      <c r="L11589" s="134"/>
      <c r="M11589" s="134"/>
      <c r="N11589" s="134"/>
      <c r="O11589" s="135"/>
      <c r="P11589" s="135"/>
      <c r="Q11589" s="135"/>
      <c r="R11589" s="132"/>
      <c r="S11589" s="132"/>
      <c r="T11589" s="131"/>
      <c r="U11589" s="6"/>
      <c r="V11589" s="8"/>
      <c r="W11589" s="8"/>
      <c r="X11589" s="133" t="str">
        <f>F11589</f>
        <v>Potrubí z trub polypropylenových připojovací DN 75</v>
      </c>
      <c r="Y11589" s="9"/>
      <c r="AA11589" s="11"/>
    </row>
    <row r="11590" spans="1:27" ht="7.5" customHeight="1" outlineLevel="5" x14ac:dyDescent="0.15">
      <c r="B11590" s="69"/>
      <c r="C11590" s="69"/>
      <c r="D11590" s="60"/>
      <c r="E11590" s="60"/>
      <c r="F11590" s="61"/>
      <c r="G11590" s="60"/>
      <c r="H11590" s="65"/>
      <c r="I11590" s="105"/>
      <c r="J11590" s="63"/>
      <c r="K11590" s="65"/>
      <c r="L11590" s="65"/>
      <c r="M11590" s="65"/>
      <c r="N11590" s="65"/>
      <c r="O11590" s="63"/>
      <c r="P11590" s="63"/>
      <c r="Q11590" s="63"/>
      <c r="R11590" s="60"/>
      <c r="S11590" s="60"/>
      <c r="T11590" s="69"/>
      <c r="U11590" s="8"/>
      <c r="X11590" s="60"/>
    </row>
    <row r="11591" spans="1:27" ht="11.25" outlineLevel="4" x14ac:dyDescent="0.2">
      <c r="A11591" s="4"/>
      <c r="B11591" s="120"/>
      <c r="C11591" s="121">
        <v>9</v>
      </c>
      <c r="D11591" s="122" t="s">
        <v>534</v>
      </c>
      <c r="E11591" s="123" t="s">
        <v>5178</v>
      </c>
      <c r="F11591" s="124" t="s">
        <v>5179</v>
      </c>
      <c r="G11591" s="122" t="s">
        <v>752</v>
      </c>
      <c r="H11591" s="125">
        <v>70</v>
      </c>
      <c r="I11591" s="126">
        <v>0</v>
      </c>
      <c r="J11591" s="127">
        <f>H11591*I11591</f>
        <v>0</v>
      </c>
      <c r="K11591" s="125">
        <v>2.2399999999999998E-3</v>
      </c>
      <c r="L11591" s="125">
        <f>H11591*K11591</f>
        <v>0.15679999999999999</v>
      </c>
      <c r="M11591" s="125"/>
      <c r="N11591" s="125">
        <f>H11591*M11591</f>
        <v>0</v>
      </c>
      <c r="O11591" s="127">
        <v>15</v>
      </c>
      <c r="P11591" s="127">
        <f>J11591*(O11591/100)</f>
        <v>0</v>
      </c>
      <c r="Q11591" s="127">
        <f>J11591+P11591</f>
        <v>0</v>
      </c>
      <c r="R11591" s="128"/>
      <c r="S11591" s="128" t="s">
        <v>538</v>
      </c>
      <c r="T11591" s="129">
        <v>1</v>
      </c>
      <c r="U11591" s="8"/>
      <c r="V11591" s="8"/>
      <c r="W11591" s="8"/>
      <c r="X11591" s="60"/>
    </row>
    <row r="11592" spans="1:27" ht="9.75" outlineLevel="5" x14ac:dyDescent="0.2">
      <c r="A11592" s="130"/>
      <c r="B11592" s="131"/>
      <c r="C11592" s="131"/>
      <c r="D11592" s="132"/>
      <c r="E11592" s="136" t="s">
        <v>0</v>
      </c>
      <c r="F11592" s="159" t="s">
        <v>5180</v>
      </c>
      <c r="G11592" s="159"/>
      <c r="H11592" s="160"/>
      <c r="I11592" s="161"/>
      <c r="J11592" s="162"/>
      <c r="K11592" s="134"/>
      <c r="L11592" s="134"/>
      <c r="M11592" s="134"/>
      <c r="N11592" s="134"/>
      <c r="O11592" s="135"/>
      <c r="P11592" s="135"/>
      <c r="Q11592" s="135"/>
      <c r="R11592" s="132"/>
      <c r="S11592" s="132"/>
      <c r="T11592" s="131"/>
      <c r="U11592" s="6"/>
      <c r="V11592" s="8"/>
      <c r="W11592" s="8"/>
      <c r="X11592" s="133" t="str">
        <f>F11592</f>
        <v>Potrubí z trub polypropylenových připojovací DN 110</v>
      </c>
      <c r="Y11592" s="9"/>
      <c r="AA11592" s="11"/>
    </row>
    <row r="11593" spans="1:27" ht="7.5" customHeight="1" outlineLevel="5" x14ac:dyDescent="0.15">
      <c r="B11593" s="69"/>
      <c r="C11593" s="69"/>
      <c r="D11593" s="60"/>
      <c r="E11593" s="60"/>
      <c r="F11593" s="61"/>
      <c r="G11593" s="60"/>
      <c r="H11593" s="65"/>
      <c r="I11593" s="105"/>
      <c r="J11593" s="63"/>
      <c r="K11593" s="65"/>
      <c r="L11593" s="65"/>
      <c r="M11593" s="65"/>
      <c r="N11593" s="65"/>
      <c r="O11593" s="63"/>
      <c r="P11593" s="63"/>
      <c r="Q11593" s="63"/>
      <c r="R11593" s="60"/>
      <c r="S11593" s="60"/>
      <c r="T11593" s="69"/>
      <c r="U11593" s="8"/>
      <c r="X11593" s="60"/>
    </row>
    <row r="11594" spans="1:27" ht="11.25" outlineLevel="4" x14ac:dyDescent="0.2">
      <c r="A11594" s="4"/>
      <c r="B11594" s="120"/>
      <c r="C11594" s="121">
        <v>10</v>
      </c>
      <c r="D11594" s="122" t="s">
        <v>534</v>
      </c>
      <c r="E11594" s="123" t="s">
        <v>5181</v>
      </c>
      <c r="F11594" s="124" t="s">
        <v>5182</v>
      </c>
      <c r="G11594" s="122" t="s">
        <v>724</v>
      </c>
      <c r="H11594" s="125">
        <v>72</v>
      </c>
      <c r="I11594" s="126">
        <v>0</v>
      </c>
      <c r="J11594" s="127">
        <f>H11594*I11594</f>
        <v>0</v>
      </c>
      <c r="K11594" s="125"/>
      <c r="L11594" s="125">
        <f>H11594*K11594</f>
        <v>0</v>
      </c>
      <c r="M11594" s="125"/>
      <c r="N11594" s="125">
        <f>H11594*M11594</f>
        <v>0</v>
      </c>
      <c r="O11594" s="127">
        <v>15</v>
      </c>
      <c r="P11594" s="127">
        <f>J11594*(O11594/100)</f>
        <v>0</v>
      </c>
      <c r="Q11594" s="127">
        <f>J11594+P11594</f>
        <v>0</v>
      </c>
      <c r="R11594" s="128"/>
      <c r="S11594" s="128" t="s">
        <v>538</v>
      </c>
      <c r="T11594" s="129">
        <v>1</v>
      </c>
      <c r="U11594" s="8"/>
      <c r="V11594" s="8"/>
      <c r="W11594" s="8"/>
      <c r="X11594" s="60"/>
    </row>
    <row r="11595" spans="1:27" ht="9.75" outlineLevel="5" x14ac:dyDescent="0.2">
      <c r="A11595" s="130"/>
      <c r="B11595" s="131"/>
      <c r="C11595" s="131"/>
      <c r="D11595" s="132"/>
      <c r="E11595" s="136" t="s">
        <v>0</v>
      </c>
      <c r="F11595" s="159" t="s">
        <v>5183</v>
      </c>
      <c r="G11595" s="159"/>
      <c r="H11595" s="160"/>
      <c r="I11595" s="161"/>
      <c r="J11595" s="162"/>
      <c r="K11595" s="134"/>
      <c r="L11595" s="134"/>
      <c r="M11595" s="134"/>
      <c r="N11595" s="134"/>
      <c r="O11595" s="135"/>
      <c r="P11595" s="135"/>
      <c r="Q11595" s="135"/>
      <c r="R11595" s="132"/>
      <c r="S11595" s="132"/>
      <c r="T11595" s="131"/>
      <c r="U11595" s="6"/>
      <c r="V11595" s="8"/>
      <c r="W11595" s="8"/>
      <c r="X11595" s="133" t="str">
        <f>F11595</f>
        <v>Vyměření přípojek na potrubí vyvedení a upevnění odpadních výpustek DN 40</v>
      </c>
      <c r="Y11595" s="9"/>
      <c r="AA11595" s="11"/>
    </row>
    <row r="11596" spans="1:27" ht="7.5" customHeight="1" outlineLevel="5" x14ac:dyDescent="0.15">
      <c r="B11596" s="69"/>
      <c r="C11596" s="69"/>
      <c r="D11596" s="60"/>
      <c r="E11596" s="60"/>
      <c r="F11596" s="61"/>
      <c r="G11596" s="60"/>
      <c r="H11596" s="65"/>
      <c r="I11596" s="105"/>
      <c r="J11596" s="63"/>
      <c r="K11596" s="65"/>
      <c r="L11596" s="65"/>
      <c r="M11596" s="65"/>
      <c r="N11596" s="65"/>
      <c r="O11596" s="63"/>
      <c r="P11596" s="63"/>
      <c r="Q11596" s="63"/>
      <c r="R11596" s="60"/>
      <c r="S11596" s="60"/>
      <c r="T11596" s="69"/>
      <c r="U11596" s="8"/>
      <c r="X11596" s="60"/>
    </row>
    <row r="11597" spans="1:27" ht="11.25" outlineLevel="4" x14ac:dyDescent="0.2">
      <c r="A11597" s="4"/>
      <c r="B11597" s="120"/>
      <c r="C11597" s="121">
        <v>11</v>
      </c>
      <c r="D11597" s="122" t="s">
        <v>534</v>
      </c>
      <c r="E11597" s="123" t="s">
        <v>5184</v>
      </c>
      <c r="F11597" s="124" t="s">
        <v>5185</v>
      </c>
      <c r="G11597" s="122" t="s">
        <v>724</v>
      </c>
      <c r="H11597" s="125">
        <v>140</v>
      </c>
      <c r="I11597" s="126">
        <v>0</v>
      </c>
      <c r="J11597" s="127">
        <f>H11597*I11597</f>
        <v>0</v>
      </c>
      <c r="K11597" s="125"/>
      <c r="L11597" s="125">
        <f>H11597*K11597</f>
        <v>0</v>
      </c>
      <c r="M11597" s="125"/>
      <c r="N11597" s="125">
        <f>H11597*M11597</f>
        <v>0</v>
      </c>
      <c r="O11597" s="127">
        <v>15</v>
      </c>
      <c r="P11597" s="127">
        <f>J11597*(O11597/100)</f>
        <v>0</v>
      </c>
      <c r="Q11597" s="127">
        <f>J11597+P11597</f>
        <v>0</v>
      </c>
      <c r="R11597" s="128"/>
      <c r="S11597" s="128" t="s">
        <v>538</v>
      </c>
      <c r="T11597" s="129">
        <v>1</v>
      </c>
      <c r="U11597" s="8"/>
      <c r="V11597" s="8"/>
      <c r="W11597" s="8"/>
      <c r="X11597" s="60"/>
    </row>
    <row r="11598" spans="1:27" ht="9.75" outlineLevel="5" x14ac:dyDescent="0.2">
      <c r="A11598" s="130"/>
      <c r="B11598" s="131"/>
      <c r="C11598" s="131"/>
      <c r="D11598" s="132"/>
      <c r="E11598" s="136" t="s">
        <v>0</v>
      </c>
      <c r="F11598" s="159" t="s">
        <v>5186</v>
      </c>
      <c r="G11598" s="159"/>
      <c r="H11598" s="160"/>
      <c r="I11598" s="161"/>
      <c r="J11598" s="162"/>
      <c r="K11598" s="134"/>
      <c r="L11598" s="134"/>
      <c r="M11598" s="134"/>
      <c r="N11598" s="134"/>
      <c r="O11598" s="135"/>
      <c r="P11598" s="135"/>
      <c r="Q11598" s="135"/>
      <c r="R11598" s="132"/>
      <c r="S11598" s="132"/>
      <c r="T11598" s="131"/>
      <c r="U11598" s="6"/>
      <c r="V11598" s="8"/>
      <c r="W11598" s="8"/>
      <c r="X11598" s="133" t="str">
        <f>F11598</f>
        <v>Vyměření přípojek na potrubí vyvedení a upevnění odpadních výpustek DN 50</v>
      </c>
      <c r="Y11598" s="9"/>
      <c r="AA11598" s="11"/>
    </row>
    <row r="11599" spans="1:27" ht="7.5" customHeight="1" outlineLevel="5" x14ac:dyDescent="0.15">
      <c r="B11599" s="69"/>
      <c r="C11599" s="69"/>
      <c r="D11599" s="60"/>
      <c r="E11599" s="60"/>
      <c r="F11599" s="61"/>
      <c r="G11599" s="60"/>
      <c r="H11599" s="65"/>
      <c r="I11599" s="105"/>
      <c r="J11599" s="63"/>
      <c r="K11599" s="65"/>
      <c r="L11599" s="65"/>
      <c r="M11599" s="65"/>
      <c r="N11599" s="65"/>
      <c r="O11599" s="63"/>
      <c r="P11599" s="63"/>
      <c r="Q11599" s="63"/>
      <c r="R11599" s="60"/>
      <c r="S11599" s="60"/>
      <c r="T11599" s="69"/>
      <c r="U11599" s="8"/>
      <c r="X11599" s="60"/>
    </row>
    <row r="11600" spans="1:27" ht="11.25" outlineLevel="4" x14ac:dyDescent="0.2">
      <c r="A11600" s="4"/>
      <c r="B11600" s="120"/>
      <c r="C11600" s="121">
        <v>12</v>
      </c>
      <c r="D11600" s="122" t="s">
        <v>534</v>
      </c>
      <c r="E11600" s="123" t="s">
        <v>5187</v>
      </c>
      <c r="F11600" s="124" t="s">
        <v>5188</v>
      </c>
      <c r="G11600" s="122" t="s">
        <v>724</v>
      </c>
      <c r="H11600" s="125">
        <v>40</v>
      </c>
      <c r="I11600" s="126">
        <v>0</v>
      </c>
      <c r="J11600" s="127">
        <f>H11600*I11600</f>
        <v>0</v>
      </c>
      <c r="K11600" s="125"/>
      <c r="L11600" s="125">
        <f>H11600*K11600</f>
        <v>0</v>
      </c>
      <c r="M11600" s="125"/>
      <c r="N11600" s="125">
        <f>H11600*M11600</f>
        <v>0</v>
      </c>
      <c r="O11600" s="127">
        <v>15</v>
      </c>
      <c r="P11600" s="127">
        <f>J11600*(O11600/100)</f>
        <v>0</v>
      </c>
      <c r="Q11600" s="127">
        <f>J11600+P11600</f>
        <v>0</v>
      </c>
      <c r="R11600" s="128"/>
      <c r="S11600" s="128" t="s">
        <v>538</v>
      </c>
      <c r="T11600" s="129">
        <v>1</v>
      </c>
      <c r="U11600" s="8"/>
      <c r="V11600" s="8"/>
      <c r="W11600" s="8"/>
      <c r="X11600" s="60"/>
    </row>
    <row r="11601" spans="1:27" ht="9.75" outlineLevel="5" x14ac:dyDescent="0.2">
      <c r="A11601" s="130"/>
      <c r="B11601" s="131"/>
      <c r="C11601" s="131"/>
      <c r="D11601" s="132"/>
      <c r="E11601" s="136" t="s">
        <v>0</v>
      </c>
      <c r="F11601" s="159" t="s">
        <v>5189</v>
      </c>
      <c r="G11601" s="159"/>
      <c r="H11601" s="160"/>
      <c r="I11601" s="161"/>
      <c r="J11601" s="162"/>
      <c r="K11601" s="134"/>
      <c r="L11601" s="134"/>
      <c r="M11601" s="134"/>
      <c r="N11601" s="134"/>
      <c r="O11601" s="135"/>
      <c r="P11601" s="135"/>
      <c r="Q11601" s="135"/>
      <c r="R11601" s="132"/>
      <c r="S11601" s="132"/>
      <c r="T11601" s="131"/>
      <c r="U11601" s="6"/>
      <c r="V11601" s="8"/>
      <c r="W11601" s="8"/>
      <c r="X11601" s="133" t="str">
        <f>F11601</f>
        <v>Vyměření přípojek na potrubí vyvedení a upevnění odpadních výpustek DN 110</v>
      </c>
      <c r="Y11601" s="9"/>
      <c r="AA11601" s="11"/>
    </row>
    <row r="11602" spans="1:27" ht="7.5" customHeight="1" outlineLevel="5" x14ac:dyDescent="0.15">
      <c r="B11602" s="69"/>
      <c r="C11602" s="69"/>
      <c r="D11602" s="60"/>
      <c r="E11602" s="60"/>
      <c r="F11602" s="61"/>
      <c r="G11602" s="60"/>
      <c r="H11602" s="65"/>
      <c r="I11602" s="105"/>
      <c r="J11602" s="63"/>
      <c r="K11602" s="65"/>
      <c r="L11602" s="65"/>
      <c r="M11602" s="65"/>
      <c r="N11602" s="65"/>
      <c r="O11602" s="63"/>
      <c r="P11602" s="63"/>
      <c r="Q11602" s="63"/>
      <c r="R11602" s="60"/>
      <c r="S11602" s="60"/>
      <c r="T11602" s="69"/>
      <c r="U11602" s="8"/>
      <c r="X11602" s="60"/>
    </row>
    <row r="11603" spans="1:27" ht="11.25" outlineLevel="4" x14ac:dyDescent="0.2">
      <c r="A11603" s="4"/>
      <c r="B11603" s="120"/>
      <c r="C11603" s="121">
        <v>13</v>
      </c>
      <c r="D11603" s="122" t="s">
        <v>534</v>
      </c>
      <c r="E11603" s="123" t="s">
        <v>5190</v>
      </c>
      <c r="F11603" s="124" t="s">
        <v>5191</v>
      </c>
      <c r="G11603" s="122" t="s">
        <v>724</v>
      </c>
      <c r="H11603" s="125">
        <v>2</v>
      </c>
      <c r="I11603" s="126">
        <v>0</v>
      </c>
      <c r="J11603" s="127">
        <f>H11603*I11603</f>
        <v>0</v>
      </c>
      <c r="K11603" s="125">
        <v>1.01E-3</v>
      </c>
      <c r="L11603" s="125">
        <f>H11603*K11603</f>
        <v>2.0200000000000001E-3</v>
      </c>
      <c r="M11603" s="125"/>
      <c r="N11603" s="125">
        <f>H11603*M11603</f>
        <v>0</v>
      </c>
      <c r="O11603" s="127">
        <v>15</v>
      </c>
      <c r="P11603" s="127">
        <f>J11603*(O11603/100)</f>
        <v>0</v>
      </c>
      <c r="Q11603" s="127">
        <f>J11603+P11603</f>
        <v>0</v>
      </c>
      <c r="R11603" s="128"/>
      <c r="S11603" s="128" t="s">
        <v>538</v>
      </c>
      <c r="T11603" s="129">
        <v>1</v>
      </c>
      <c r="U11603" s="8"/>
      <c r="V11603" s="8"/>
      <c r="W11603" s="8"/>
      <c r="X11603" s="60"/>
    </row>
    <row r="11604" spans="1:27" ht="9.75" outlineLevel="5" x14ac:dyDescent="0.2">
      <c r="A11604" s="130"/>
      <c r="B11604" s="131"/>
      <c r="C11604" s="131"/>
      <c r="D11604" s="132"/>
      <c r="E11604" s="136" t="s">
        <v>0</v>
      </c>
      <c r="F11604" s="159" t="s">
        <v>5192</v>
      </c>
      <c r="G11604" s="159"/>
      <c r="H11604" s="160"/>
      <c r="I11604" s="161"/>
      <c r="J11604" s="162"/>
      <c r="K11604" s="134"/>
      <c r="L11604" s="134"/>
      <c r="M11604" s="134"/>
      <c r="N11604" s="134"/>
      <c r="O11604" s="135"/>
      <c r="P11604" s="135"/>
      <c r="Q11604" s="135"/>
      <c r="R11604" s="132"/>
      <c r="S11604" s="132"/>
      <c r="T11604" s="131"/>
      <c r="U11604" s="6"/>
      <c r="V11604" s="8"/>
      <c r="W11604" s="8"/>
      <c r="X11604" s="133" t="str">
        <f>F11604</f>
        <v>Podlahové vpusti se svislým odtokem DN 50/75/110 mřížka nerez 115x115</v>
      </c>
      <c r="Y11604" s="9"/>
      <c r="AA11604" s="11"/>
    </row>
    <row r="11605" spans="1:27" ht="7.5" customHeight="1" outlineLevel="5" x14ac:dyDescent="0.15">
      <c r="B11605" s="69"/>
      <c r="C11605" s="69"/>
      <c r="D11605" s="60"/>
      <c r="E11605" s="60"/>
      <c r="F11605" s="61"/>
      <c r="G11605" s="60"/>
      <c r="H11605" s="65"/>
      <c r="I11605" s="105"/>
      <c r="J11605" s="63"/>
      <c r="K11605" s="65"/>
      <c r="L11605" s="65"/>
      <c r="M11605" s="65"/>
      <c r="N11605" s="65"/>
      <c r="O11605" s="63"/>
      <c r="P11605" s="63"/>
      <c r="Q11605" s="63"/>
      <c r="R11605" s="60"/>
      <c r="S11605" s="60"/>
      <c r="T11605" s="69"/>
      <c r="U11605" s="8"/>
      <c r="X11605" s="60"/>
    </row>
    <row r="11606" spans="1:27" ht="11.25" outlineLevel="4" x14ac:dyDescent="0.2">
      <c r="A11606" s="4"/>
      <c r="B11606" s="120"/>
      <c r="C11606" s="121">
        <v>14</v>
      </c>
      <c r="D11606" s="122" t="s">
        <v>4557</v>
      </c>
      <c r="E11606" s="123" t="s">
        <v>5193</v>
      </c>
      <c r="F11606" s="124" t="s">
        <v>5194</v>
      </c>
      <c r="G11606" s="122" t="s">
        <v>724</v>
      </c>
      <c r="H11606" s="125">
        <v>10</v>
      </c>
      <c r="I11606" s="126">
        <v>0</v>
      </c>
      <c r="J11606" s="127">
        <f>H11606*I11606</f>
        <v>0</v>
      </c>
      <c r="K11606" s="125"/>
      <c r="L11606" s="125">
        <f>H11606*K11606</f>
        <v>0</v>
      </c>
      <c r="M11606" s="125"/>
      <c r="N11606" s="125">
        <f>H11606*M11606</f>
        <v>0</v>
      </c>
      <c r="O11606" s="127">
        <v>15</v>
      </c>
      <c r="P11606" s="127">
        <f>J11606*(O11606/100)</f>
        <v>0</v>
      </c>
      <c r="Q11606" s="127">
        <f>J11606+P11606</f>
        <v>0</v>
      </c>
      <c r="R11606" s="128"/>
      <c r="S11606" s="128" t="s">
        <v>776</v>
      </c>
      <c r="T11606" s="129">
        <v>1</v>
      </c>
      <c r="U11606" s="8"/>
      <c r="V11606" s="8"/>
      <c r="W11606" s="8"/>
      <c r="X11606" s="60"/>
    </row>
    <row r="11607" spans="1:27" ht="9.75" outlineLevel="5" x14ac:dyDescent="0.2">
      <c r="A11607" s="130"/>
      <c r="B11607" s="131"/>
      <c r="C11607" s="131"/>
      <c r="D11607" s="132"/>
      <c r="E11607" s="136" t="s">
        <v>0</v>
      </c>
      <c r="F11607" s="159" t="s">
        <v>763</v>
      </c>
      <c r="G11607" s="159"/>
      <c r="H11607" s="160"/>
      <c r="I11607" s="161"/>
      <c r="J11607" s="162"/>
      <c r="K11607" s="134"/>
      <c r="L11607" s="134"/>
      <c r="M11607" s="134"/>
      <c r="N11607" s="134"/>
      <c r="O11607" s="135"/>
      <c r="P11607" s="135"/>
      <c r="Q11607" s="135"/>
      <c r="R11607" s="132"/>
      <c r="S11607" s="132"/>
      <c r="T11607" s="131"/>
      <c r="U11607" s="6"/>
      <c r="V11607" s="8"/>
      <c r="W11607" s="8"/>
      <c r="X11607" s="133" t="str">
        <f>F11607</f>
        <v>---</v>
      </c>
      <c r="Y11607" s="9"/>
      <c r="AA11607" s="11"/>
    </row>
    <row r="11608" spans="1:27" ht="7.5" customHeight="1" outlineLevel="5" x14ac:dyDescent="0.15">
      <c r="B11608" s="69"/>
      <c r="C11608" s="69"/>
      <c r="D11608" s="60"/>
      <c r="E11608" s="60"/>
      <c r="F11608" s="61"/>
      <c r="G11608" s="60"/>
      <c r="H11608" s="65"/>
      <c r="I11608" s="105"/>
      <c r="J11608" s="63"/>
      <c r="K11608" s="65"/>
      <c r="L11608" s="65"/>
      <c r="M11608" s="65"/>
      <c r="N11608" s="65"/>
      <c r="O11608" s="63"/>
      <c r="P11608" s="63"/>
      <c r="Q11608" s="63"/>
      <c r="R11608" s="60"/>
      <c r="S11608" s="60"/>
      <c r="T11608" s="69"/>
      <c r="U11608" s="8"/>
      <c r="X11608" s="60"/>
    </row>
    <row r="11609" spans="1:27" ht="11.25" outlineLevel="4" x14ac:dyDescent="0.2">
      <c r="A11609" s="4"/>
      <c r="B11609" s="120"/>
      <c r="C11609" s="121">
        <v>15</v>
      </c>
      <c r="D11609" s="122" t="s">
        <v>4557</v>
      </c>
      <c r="E11609" s="123" t="s">
        <v>5195</v>
      </c>
      <c r="F11609" s="124" t="s">
        <v>5196</v>
      </c>
      <c r="G11609" s="122" t="s">
        <v>724</v>
      </c>
      <c r="H11609" s="125">
        <v>12</v>
      </c>
      <c r="I11609" s="126">
        <v>0</v>
      </c>
      <c r="J11609" s="127">
        <f>H11609*I11609</f>
        <v>0</v>
      </c>
      <c r="K11609" s="125"/>
      <c r="L11609" s="125">
        <f>H11609*K11609</f>
        <v>0</v>
      </c>
      <c r="M11609" s="125"/>
      <c r="N11609" s="125">
        <f>H11609*M11609</f>
        <v>0</v>
      </c>
      <c r="O11609" s="127">
        <v>15</v>
      </c>
      <c r="P11609" s="127">
        <f>J11609*(O11609/100)</f>
        <v>0</v>
      </c>
      <c r="Q11609" s="127">
        <f>J11609+P11609</f>
        <v>0</v>
      </c>
      <c r="R11609" s="128"/>
      <c r="S11609" s="128" t="s">
        <v>776</v>
      </c>
      <c r="T11609" s="129">
        <v>1</v>
      </c>
      <c r="U11609" s="8"/>
      <c r="V11609" s="8"/>
      <c r="W11609" s="8"/>
      <c r="X11609" s="60"/>
    </row>
    <row r="11610" spans="1:27" ht="9.75" outlineLevel="5" x14ac:dyDescent="0.2">
      <c r="A11610" s="130"/>
      <c r="B11610" s="131"/>
      <c r="C11610" s="131"/>
      <c r="D11610" s="132"/>
      <c r="E11610" s="136" t="s">
        <v>0</v>
      </c>
      <c r="F11610" s="159" t="s">
        <v>763</v>
      </c>
      <c r="G11610" s="159"/>
      <c r="H11610" s="160"/>
      <c r="I11610" s="161"/>
      <c r="J11610" s="162"/>
      <c r="K11610" s="134"/>
      <c r="L11610" s="134"/>
      <c r="M11610" s="134"/>
      <c r="N11610" s="134"/>
      <c r="O11610" s="135"/>
      <c r="P11610" s="135"/>
      <c r="Q11610" s="135"/>
      <c r="R11610" s="132"/>
      <c r="S11610" s="132"/>
      <c r="T11610" s="131"/>
      <c r="U11610" s="6"/>
      <c r="V11610" s="8"/>
      <c r="W11610" s="8"/>
      <c r="X11610" s="133" t="str">
        <f>F11610</f>
        <v>---</v>
      </c>
      <c r="Y11610" s="9"/>
      <c r="AA11610" s="11"/>
    </row>
    <row r="11611" spans="1:27" ht="7.5" customHeight="1" outlineLevel="5" x14ac:dyDescent="0.15">
      <c r="B11611" s="69"/>
      <c r="C11611" s="69"/>
      <c r="D11611" s="60"/>
      <c r="E11611" s="60"/>
      <c r="F11611" s="61"/>
      <c r="G11611" s="60"/>
      <c r="H11611" s="65"/>
      <c r="I11611" s="105"/>
      <c r="J11611" s="63"/>
      <c r="K11611" s="65"/>
      <c r="L11611" s="65"/>
      <c r="M11611" s="65"/>
      <c r="N11611" s="65"/>
      <c r="O11611" s="63"/>
      <c r="P11611" s="63"/>
      <c r="Q11611" s="63"/>
      <c r="R11611" s="60"/>
      <c r="S11611" s="60"/>
      <c r="T11611" s="69"/>
      <c r="U11611" s="8"/>
      <c r="X11611" s="60"/>
    </row>
    <row r="11612" spans="1:27" ht="11.25" outlineLevel="4" x14ac:dyDescent="0.2">
      <c r="A11612" s="4"/>
      <c r="B11612" s="120"/>
      <c r="C11612" s="121">
        <v>16</v>
      </c>
      <c r="D11612" s="122" t="s">
        <v>534</v>
      </c>
      <c r="E11612" s="123" t="s">
        <v>5197</v>
      </c>
      <c r="F11612" s="124" t="s">
        <v>5198</v>
      </c>
      <c r="G11612" s="122" t="s">
        <v>724</v>
      </c>
      <c r="H11612" s="125">
        <v>4</v>
      </c>
      <c r="I11612" s="126">
        <v>0</v>
      </c>
      <c r="J11612" s="127">
        <f>H11612*I11612</f>
        <v>0</v>
      </c>
      <c r="K11612" s="125">
        <v>1.7000000000000001E-4</v>
      </c>
      <c r="L11612" s="125">
        <f>H11612*K11612</f>
        <v>6.8000000000000005E-4</v>
      </c>
      <c r="M11612" s="125"/>
      <c r="N11612" s="125">
        <f>H11612*M11612</f>
        <v>0</v>
      </c>
      <c r="O11612" s="127">
        <v>15</v>
      </c>
      <c r="P11612" s="127">
        <f>J11612*(O11612/100)</f>
        <v>0</v>
      </c>
      <c r="Q11612" s="127">
        <f>J11612+P11612</f>
        <v>0</v>
      </c>
      <c r="R11612" s="128"/>
      <c r="S11612" s="128" t="s">
        <v>538</v>
      </c>
      <c r="T11612" s="129">
        <v>1</v>
      </c>
      <c r="U11612" s="8"/>
      <c r="V11612" s="8"/>
      <c r="W11612" s="8"/>
      <c r="X11612" s="60"/>
    </row>
    <row r="11613" spans="1:27" ht="9.75" outlineLevel="5" x14ac:dyDescent="0.2">
      <c r="A11613" s="130"/>
      <c r="B11613" s="131"/>
      <c r="C11613" s="131"/>
      <c r="D11613" s="132"/>
      <c r="E11613" s="136" t="s">
        <v>0</v>
      </c>
      <c r="F11613" s="159" t="s">
        <v>5199</v>
      </c>
      <c r="G11613" s="159"/>
      <c r="H11613" s="160"/>
      <c r="I11613" s="161"/>
      <c r="J11613" s="162"/>
      <c r="K11613" s="134"/>
      <c r="L11613" s="134"/>
      <c r="M11613" s="134"/>
      <c r="N11613" s="134"/>
      <c r="O11613" s="135"/>
      <c r="P11613" s="135"/>
      <c r="Q11613" s="135"/>
      <c r="R11613" s="132"/>
      <c r="S11613" s="132"/>
      <c r="T11613" s="131"/>
      <c r="U11613" s="6"/>
      <c r="V11613" s="8"/>
      <c r="W11613" s="8"/>
      <c r="X11613" s="133" t="str">
        <f>F11613</f>
        <v>Ventily přivzdušňovací odpadních potrubí vnitřní od DN 32 do DN 50</v>
      </c>
      <c r="Y11613" s="9"/>
      <c r="AA11613" s="11"/>
    </row>
    <row r="11614" spans="1:27" ht="7.5" customHeight="1" outlineLevel="5" x14ac:dyDescent="0.15">
      <c r="B11614" s="69"/>
      <c r="C11614" s="69"/>
      <c r="D11614" s="60"/>
      <c r="E11614" s="60"/>
      <c r="F11614" s="61"/>
      <c r="G11614" s="60"/>
      <c r="H11614" s="65"/>
      <c r="I11614" s="105"/>
      <c r="J11614" s="63"/>
      <c r="K11614" s="65"/>
      <c r="L11614" s="65"/>
      <c r="M11614" s="65"/>
      <c r="N11614" s="65"/>
      <c r="O11614" s="63"/>
      <c r="P11614" s="63"/>
      <c r="Q11614" s="63"/>
      <c r="R11614" s="60"/>
      <c r="S11614" s="60"/>
      <c r="T11614" s="69"/>
      <c r="U11614" s="8"/>
      <c r="X11614" s="60"/>
    </row>
    <row r="11615" spans="1:27" ht="11.25" outlineLevel="4" x14ac:dyDescent="0.2">
      <c r="A11615" s="4"/>
      <c r="B11615" s="120"/>
      <c r="C11615" s="121">
        <v>17</v>
      </c>
      <c r="D11615" s="122" t="s">
        <v>534</v>
      </c>
      <c r="E11615" s="123" t="s">
        <v>5200</v>
      </c>
      <c r="F11615" s="124" t="s">
        <v>5201</v>
      </c>
      <c r="G11615" s="122" t="s">
        <v>724</v>
      </c>
      <c r="H11615" s="125">
        <v>2</v>
      </c>
      <c r="I11615" s="126">
        <v>0</v>
      </c>
      <c r="J11615" s="127">
        <f>H11615*I11615</f>
        <v>0</v>
      </c>
      <c r="K11615" s="125">
        <v>1.8000000000000001E-4</v>
      </c>
      <c r="L11615" s="125">
        <f>H11615*K11615</f>
        <v>3.6000000000000002E-4</v>
      </c>
      <c r="M11615" s="125"/>
      <c r="N11615" s="125">
        <f>H11615*M11615</f>
        <v>0</v>
      </c>
      <c r="O11615" s="127">
        <v>15</v>
      </c>
      <c r="P11615" s="127">
        <f>J11615*(O11615/100)</f>
        <v>0</v>
      </c>
      <c r="Q11615" s="127">
        <f>J11615+P11615</f>
        <v>0</v>
      </c>
      <c r="R11615" s="128"/>
      <c r="S11615" s="128" t="s">
        <v>538</v>
      </c>
      <c r="T11615" s="129">
        <v>1</v>
      </c>
      <c r="U11615" s="8"/>
      <c r="V11615" s="8"/>
      <c r="W11615" s="8"/>
      <c r="X11615" s="60"/>
    </row>
    <row r="11616" spans="1:27" ht="9.75" outlineLevel="5" x14ac:dyDescent="0.2">
      <c r="A11616" s="130"/>
      <c r="B11616" s="131"/>
      <c r="C11616" s="131"/>
      <c r="D11616" s="132"/>
      <c r="E11616" s="136" t="s">
        <v>0</v>
      </c>
      <c r="F11616" s="159" t="s">
        <v>5202</v>
      </c>
      <c r="G11616" s="159"/>
      <c r="H11616" s="160"/>
      <c r="I11616" s="161"/>
      <c r="J11616" s="162"/>
      <c r="K11616" s="134"/>
      <c r="L11616" s="134"/>
      <c r="M11616" s="134"/>
      <c r="N11616" s="134"/>
      <c r="O11616" s="135"/>
      <c r="P11616" s="135"/>
      <c r="Q11616" s="135"/>
      <c r="R11616" s="132"/>
      <c r="S11616" s="132"/>
      <c r="T11616" s="131"/>
      <c r="U11616" s="6"/>
      <c r="V11616" s="8"/>
      <c r="W11616" s="8"/>
      <c r="X11616" s="133" t="str">
        <f>F11616</f>
        <v>Ventily přivzdušňovací odpadních potrubí vnitřní DN 100</v>
      </c>
      <c r="Y11616" s="9"/>
      <c r="AA11616" s="11"/>
    </row>
    <row r="11617" spans="1:27" ht="7.5" customHeight="1" outlineLevel="5" x14ac:dyDescent="0.15">
      <c r="B11617" s="69"/>
      <c r="C11617" s="69"/>
      <c r="D11617" s="60"/>
      <c r="E11617" s="60"/>
      <c r="F11617" s="61"/>
      <c r="G11617" s="60"/>
      <c r="H11617" s="65"/>
      <c r="I11617" s="105"/>
      <c r="J11617" s="63"/>
      <c r="K11617" s="65"/>
      <c r="L11617" s="65"/>
      <c r="M11617" s="65"/>
      <c r="N11617" s="65"/>
      <c r="O11617" s="63"/>
      <c r="P11617" s="63"/>
      <c r="Q11617" s="63"/>
      <c r="R11617" s="60"/>
      <c r="S11617" s="60"/>
      <c r="T11617" s="69"/>
      <c r="U11617" s="8"/>
      <c r="X11617" s="60"/>
    </row>
    <row r="11618" spans="1:27" ht="11.25" outlineLevel="4" x14ac:dyDescent="0.2">
      <c r="A11618" s="4"/>
      <c r="B11618" s="120"/>
      <c r="C11618" s="121">
        <v>18</v>
      </c>
      <c r="D11618" s="122" t="s">
        <v>534</v>
      </c>
      <c r="E11618" s="123" t="s">
        <v>5203</v>
      </c>
      <c r="F11618" s="124" t="s">
        <v>5204</v>
      </c>
      <c r="G11618" s="122" t="s">
        <v>752</v>
      </c>
      <c r="H11618" s="125">
        <v>780</v>
      </c>
      <c r="I11618" s="126">
        <v>0</v>
      </c>
      <c r="J11618" s="127">
        <f>H11618*I11618</f>
        <v>0</v>
      </c>
      <c r="K11618" s="125"/>
      <c r="L11618" s="125">
        <f>H11618*K11618</f>
        <v>0</v>
      </c>
      <c r="M11618" s="125"/>
      <c r="N11618" s="125">
        <f>H11618*M11618</f>
        <v>0</v>
      </c>
      <c r="O11618" s="127">
        <v>15</v>
      </c>
      <c r="P11618" s="127">
        <f>J11618*(O11618/100)</f>
        <v>0</v>
      </c>
      <c r="Q11618" s="127">
        <f>J11618+P11618</f>
        <v>0</v>
      </c>
      <c r="R11618" s="128"/>
      <c r="S11618" s="128" t="s">
        <v>538</v>
      </c>
      <c r="T11618" s="129">
        <v>1</v>
      </c>
      <c r="U11618" s="8"/>
      <c r="V11618" s="8"/>
      <c r="W11618" s="8"/>
      <c r="X11618" s="60"/>
    </row>
    <row r="11619" spans="1:27" ht="9.75" outlineLevel="5" x14ac:dyDescent="0.2">
      <c r="A11619" s="130"/>
      <c r="B11619" s="131"/>
      <c r="C11619" s="131"/>
      <c r="D11619" s="132"/>
      <c r="E11619" s="136" t="s">
        <v>0</v>
      </c>
      <c r="F11619" s="159" t="s">
        <v>5205</v>
      </c>
      <c r="G11619" s="159"/>
      <c r="H11619" s="160"/>
      <c r="I11619" s="161"/>
      <c r="J11619" s="162"/>
      <c r="K11619" s="134"/>
      <c r="L11619" s="134"/>
      <c r="M11619" s="134"/>
      <c r="N11619" s="134"/>
      <c r="O11619" s="135"/>
      <c r="P11619" s="135"/>
      <c r="Q11619" s="135"/>
      <c r="R11619" s="132"/>
      <c r="S11619" s="132"/>
      <c r="T11619" s="131"/>
      <c r="U11619" s="6"/>
      <c r="V11619" s="8"/>
      <c r="W11619" s="8"/>
      <c r="X11619" s="133" t="str">
        <f>F11619</f>
        <v>Zkouška těsnosti kanalizace v objektech vodou do DN 125</v>
      </c>
      <c r="Y11619" s="9"/>
      <c r="AA11619" s="11"/>
    </row>
    <row r="11620" spans="1:27" ht="7.5" customHeight="1" outlineLevel="5" x14ac:dyDescent="0.15">
      <c r="B11620" s="69"/>
      <c r="C11620" s="69"/>
      <c r="D11620" s="60"/>
      <c r="E11620" s="60"/>
      <c r="F11620" s="61"/>
      <c r="G11620" s="60"/>
      <c r="H11620" s="65"/>
      <c r="I11620" s="105"/>
      <c r="J11620" s="63"/>
      <c r="K11620" s="65"/>
      <c r="L11620" s="65"/>
      <c r="M11620" s="65"/>
      <c r="N11620" s="65"/>
      <c r="O11620" s="63"/>
      <c r="P11620" s="63"/>
      <c r="Q11620" s="63"/>
      <c r="R11620" s="60"/>
      <c r="S11620" s="60"/>
      <c r="T11620" s="69"/>
      <c r="U11620" s="8"/>
      <c r="X11620" s="60"/>
    </row>
    <row r="11621" spans="1:27" ht="11.25" outlineLevel="4" x14ac:dyDescent="0.2">
      <c r="A11621" s="4"/>
      <c r="B11621" s="120"/>
      <c r="C11621" s="121">
        <v>19</v>
      </c>
      <c r="D11621" s="122" t="s">
        <v>534</v>
      </c>
      <c r="E11621" s="123" t="s">
        <v>5206</v>
      </c>
      <c r="F11621" s="124" t="s">
        <v>5207</v>
      </c>
      <c r="G11621" s="122" t="s">
        <v>752</v>
      </c>
      <c r="H11621" s="125">
        <v>150</v>
      </c>
      <c r="I11621" s="126">
        <v>0</v>
      </c>
      <c r="J11621" s="127">
        <f>H11621*I11621</f>
        <v>0</v>
      </c>
      <c r="K11621" s="125"/>
      <c r="L11621" s="125">
        <f>H11621*K11621</f>
        <v>0</v>
      </c>
      <c r="M11621" s="125"/>
      <c r="N11621" s="125">
        <f>H11621*M11621</f>
        <v>0</v>
      </c>
      <c r="O11621" s="127">
        <v>15</v>
      </c>
      <c r="P11621" s="127">
        <f>J11621*(O11621/100)</f>
        <v>0</v>
      </c>
      <c r="Q11621" s="127">
        <f>J11621+P11621</f>
        <v>0</v>
      </c>
      <c r="R11621" s="128"/>
      <c r="S11621" s="128" t="s">
        <v>538</v>
      </c>
      <c r="T11621" s="129">
        <v>1</v>
      </c>
      <c r="U11621" s="8"/>
      <c r="V11621" s="8"/>
      <c r="W11621" s="8"/>
      <c r="X11621" s="60"/>
    </row>
    <row r="11622" spans="1:27" ht="9.75" outlineLevel="5" x14ac:dyDescent="0.2">
      <c r="A11622" s="130"/>
      <c r="B11622" s="131"/>
      <c r="C11622" s="131"/>
      <c r="D11622" s="132"/>
      <c r="E11622" s="136" t="s">
        <v>0</v>
      </c>
      <c r="F11622" s="159" t="s">
        <v>5208</v>
      </c>
      <c r="G11622" s="159"/>
      <c r="H11622" s="160"/>
      <c r="I11622" s="161"/>
      <c r="J11622" s="162"/>
      <c r="K11622" s="134"/>
      <c r="L11622" s="134"/>
      <c r="M11622" s="134"/>
      <c r="N11622" s="134"/>
      <c r="O11622" s="135"/>
      <c r="P11622" s="135"/>
      <c r="Q11622" s="135"/>
      <c r="R11622" s="132"/>
      <c r="S11622" s="132"/>
      <c r="T11622" s="131"/>
      <c r="U11622" s="6"/>
      <c r="V11622" s="8"/>
      <c r="W11622" s="8"/>
      <c r="X11622" s="133" t="str">
        <f>F11622</f>
        <v>Zkouška těsnosti kanalizace v objektech vodou DN 150 nebo DN 200</v>
      </c>
      <c r="Y11622" s="9"/>
      <c r="AA11622" s="11"/>
    </row>
    <row r="11623" spans="1:27" ht="7.5" customHeight="1" outlineLevel="5" x14ac:dyDescent="0.15">
      <c r="B11623" s="69"/>
      <c r="C11623" s="69"/>
      <c r="D11623" s="60"/>
      <c r="E11623" s="60"/>
      <c r="F11623" s="61"/>
      <c r="G11623" s="60"/>
      <c r="H11623" s="65"/>
      <c r="I11623" s="105"/>
      <c r="J11623" s="63"/>
      <c r="K11623" s="65"/>
      <c r="L11623" s="65"/>
      <c r="M11623" s="65"/>
      <c r="N11623" s="65"/>
      <c r="O11623" s="63"/>
      <c r="P11623" s="63"/>
      <c r="Q11623" s="63"/>
      <c r="R11623" s="60"/>
      <c r="S11623" s="60"/>
      <c r="T11623" s="69"/>
      <c r="U11623" s="8"/>
      <c r="X11623" s="60"/>
    </row>
    <row r="11624" spans="1:27" ht="11.25" outlineLevel="4" x14ac:dyDescent="0.2">
      <c r="A11624" s="4"/>
      <c r="B11624" s="120"/>
      <c r="C11624" s="121">
        <v>20</v>
      </c>
      <c r="D11624" s="122" t="s">
        <v>534</v>
      </c>
      <c r="E11624" s="123" t="s">
        <v>5209</v>
      </c>
      <c r="F11624" s="124" t="s">
        <v>5210</v>
      </c>
      <c r="G11624" s="122" t="s">
        <v>724</v>
      </c>
      <c r="H11624" s="125">
        <v>2</v>
      </c>
      <c r="I11624" s="126">
        <v>0</v>
      </c>
      <c r="J11624" s="127">
        <f>H11624*I11624</f>
        <v>0</v>
      </c>
      <c r="K11624" s="125">
        <v>4.9500000000000004E-3</v>
      </c>
      <c r="L11624" s="125">
        <f>H11624*K11624</f>
        <v>9.9000000000000008E-3</v>
      </c>
      <c r="M11624" s="125"/>
      <c r="N11624" s="125">
        <f>H11624*M11624</f>
        <v>0</v>
      </c>
      <c r="O11624" s="127">
        <v>15</v>
      </c>
      <c r="P11624" s="127">
        <f>J11624*(O11624/100)</f>
        <v>0</v>
      </c>
      <c r="Q11624" s="127">
        <f>J11624+P11624</f>
        <v>0</v>
      </c>
      <c r="R11624" s="128"/>
      <c r="S11624" s="128" t="s">
        <v>538</v>
      </c>
      <c r="T11624" s="129">
        <v>1</v>
      </c>
      <c r="U11624" s="8"/>
      <c r="V11624" s="8"/>
      <c r="W11624" s="8"/>
      <c r="X11624" s="60"/>
    </row>
    <row r="11625" spans="1:27" ht="9.75" outlineLevel="5" x14ac:dyDescent="0.2">
      <c r="A11625" s="130"/>
      <c r="B11625" s="131"/>
      <c r="C11625" s="131"/>
      <c r="D11625" s="132"/>
      <c r="E11625" s="136" t="s">
        <v>0</v>
      </c>
      <c r="F11625" s="159" t="s">
        <v>5211</v>
      </c>
      <c r="G11625" s="159"/>
      <c r="H11625" s="160"/>
      <c r="I11625" s="161"/>
      <c r="J11625" s="162"/>
      <c r="K11625" s="134"/>
      <c r="L11625" s="134"/>
      <c r="M11625" s="134"/>
      <c r="N11625" s="134"/>
      <c r="O11625" s="135"/>
      <c r="P11625" s="135"/>
      <c r="Q11625" s="135"/>
      <c r="R11625" s="132"/>
      <c r="S11625" s="132"/>
      <c r="T11625" s="131"/>
      <c r="U11625" s="6"/>
      <c r="V11625" s="8"/>
      <c r="W11625" s="8"/>
      <c r="X11625" s="133" t="str">
        <f>F11625</f>
        <v>Odtokové sprchové žlaby se zápachovou uzávěrkou a krycím roštem délky 700 mm</v>
      </c>
      <c r="Y11625" s="9"/>
      <c r="AA11625" s="11"/>
    </row>
    <row r="11626" spans="1:27" ht="7.5" customHeight="1" outlineLevel="5" x14ac:dyDescent="0.15">
      <c r="B11626" s="69"/>
      <c r="C11626" s="69"/>
      <c r="D11626" s="60"/>
      <c r="E11626" s="60"/>
      <c r="F11626" s="61"/>
      <c r="G11626" s="60"/>
      <c r="H11626" s="65"/>
      <c r="I11626" s="105"/>
      <c r="J11626" s="63"/>
      <c r="K11626" s="65"/>
      <c r="L11626" s="65"/>
      <c r="M11626" s="65"/>
      <c r="N11626" s="65"/>
      <c r="O11626" s="63"/>
      <c r="P11626" s="63"/>
      <c r="Q11626" s="63"/>
      <c r="R11626" s="60"/>
      <c r="S11626" s="60"/>
      <c r="T11626" s="69"/>
      <c r="U11626" s="8"/>
      <c r="X11626" s="60"/>
    </row>
    <row r="11627" spans="1:27" ht="11.25" outlineLevel="4" x14ac:dyDescent="0.2">
      <c r="A11627" s="4"/>
      <c r="B11627" s="120"/>
      <c r="C11627" s="121">
        <v>21</v>
      </c>
      <c r="D11627" s="122" t="s">
        <v>534</v>
      </c>
      <c r="E11627" s="123" t="s">
        <v>5212</v>
      </c>
      <c r="F11627" s="124" t="s">
        <v>5213</v>
      </c>
      <c r="G11627" s="122" t="s">
        <v>601</v>
      </c>
      <c r="H11627" s="125">
        <v>3.4660000000000002</v>
      </c>
      <c r="I11627" s="126">
        <v>0</v>
      </c>
      <c r="J11627" s="127">
        <f>H11627*I11627</f>
        <v>0</v>
      </c>
      <c r="K11627" s="125"/>
      <c r="L11627" s="125">
        <f>H11627*K11627</f>
        <v>0</v>
      </c>
      <c r="M11627" s="125"/>
      <c r="N11627" s="125">
        <f>H11627*M11627</f>
        <v>0</v>
      </c>
      <c r="O11627" s="127">
        <v>15</v>
      </c>
      <c r="P11627" s="127">
        <f>J11627*(O11627/100)</f>
        <v>0</v>
      </c>
      <c r="Q11627" s="127">
        <f>J11627+P11627</f>
        <v>0</v>
      </c>
      <c r="R11627" s="128"/>
      <c r="S11627" s="128" t="s">
        <v>538</v>
      </c>
      <c r="T11627" s="129">
        <v>1</v>
      </c>
      <c r="U11627" s="8"/>
      <c r="V11627" s="8"/>
      <c r="W11627" s="8"/>
      <c r="X11627" s="60"/>
    </row>
    <row r="11628" spans="1:27" ht="9.75" outlineLevel="5" x14ac:dyDescent="0.2">
      <c r="A11628" s="130"/>
      <c r="B11628" s="131"/>
      <c r="C11628" s="131"/>
      <c r="D11628" s="132"/>
      <c r="E11628" s="136" t="s">
        <v>0</v>
      </c>
      <c r="F11628" s="159" t="s">
        <v>5214</v>
      </c>
      <c r="G11628" s="159"/>
      <c r="H11628" s="160"/>
      <c r="I11628" s="161"/>
      <c r="J11628" s="162"/>
      <c r="K11628" s="134"/>
      <c r="L11628" s="134"/>
      <c r="M11628" s="134"/>
      <c r="N11628" s="134"/>
      <c r="O11628" s="135"/>
      <c r="P11628" s="135"/>
      <c r="Q11628" s="135"/>
      <c r="R11628" s="132"/>
      <c r="S11628" s="132"/>
      <c r="T11628" s="131"/>
      <c r="U11628" s="6"/>
      <c r="V11628" s="8"/>
      <c r="W11628" s="8"/>
      <c r="X11628" s="133" t="str">
        <f>F11628</f>
        <v>Přesun hmot pro vnitřní kanalizace stanovený z hmotnosti přesunovaného materiálu vodorovná dopravní vzdálenost do 50 m v objektech výšky přes 6 do 12 m</v>
      </c>
      <c r="Y11628" s="9"/>
      <c r="AA11628" s="11"/>
    </row>
    <row r="11629" spans="1:27" ht="7.5" customHeight="1" outlineLevel="5" x14ac:dyDescent="0.15">
      <c r="B11629" s="69"/>
      <c r="C11629" s="69"/>
      <c r="D11629" s="60"/>
      <c r="E11629" s="60"/>
      <c r="F11629" s="61"/>
      <c r="G11629" s="60"/>
      <c r="H11629" s="65"/>
      <c r="I11629" s="105"/>
      <c r="J11629" s="63"/>
      <c r="K11629" s="65"/>
      <c r="L11629" s="65"/>
      <c r="M11629" s="65"/>
      <c r="N11629" s="65"/>
      <c r="O11629" s="63"/>
      <c r="P11629" s="63"/>
      <c r="Q11629" s="63"/>
      <c r="R11629" s="60"/>
      <c r="S11629" s="60"/>
      <c r="T11629" s="69"/>
      <c r="U11629" s="8"/>
      <c r="X11629" s="60"/>
    </row>
    <row r="11630" spans="1:27" outlineLevel="4" x14ac:dyDescent="0.15">
      <c r="B11630" s="6"/>
      <c r="C11630" s="6"/>
      <c r="D11630" s="6"/>
      <c r="E11630" s="6"/>
      <c r="F11630" s="6"/>
      <c r="G11630" s="6"/>
      <c r="H11630" s="6"/>
      <c r="I11630" s="8"/>
      <c r="J11630" s="8"/>
      <c r="K11630" s="6"/>
      <c r="L11630" s="6"/>
      <c r="M11630" s="6"/>
      <c r="N11630" s="6"/>
      <c r="O11630" s="6"/>
      <c r="P11630" s="8"/>
      <c r="Q11630" s="8"/>
      <c r="R11630" s="8"/>
      <c r="S11630" s="6"/>
      <c r="T11630" s="6"/>
      <c r="X11630" s="6"/>
    </row>
    <row r="11631" spans="1:27" ht="11.25" outlineLevel="3" x14ac:dyDescent="0.2">
      <c r="A11631" s="96" t="s">
        <v>479</v>
      </c>
      <c r="B11631" s="100">
        <v>4</v>
      </c>
      <c r="C11631" s="114"/>
      <c r="D11631" s="115" t="s">
        <v>533</v>
      </c>
      <c r="E11631" s="115"/>
      <c r="F11631" s="116" t="s">
        <v>480</v>
      </c>
      <c r="G11631" s="115"/>
      <c r="H11631" s="117"/>
      <c r="I11631" s="118"/>
      <c r="J11631" s="98">
        <f>SUBTOTAL(9,J11632:J11740)</f>
        <v>0</v>
      </c>
      <c r="K11631" s="117"/>
      <c r="L11631" s="99">
        <f>SUBTOTAL(9,L11632:L11740)</f>
        <v>3.5762700000000005</v>
      </c>
      <c r="M11631" s="117"/>
      <c r="N11631" s="99">
        <f>SUBTOTAL(9,N11632:N11740)</f>
        <v>0</v>
      </c>
      <c r="O11631" s="119"/>
      <c r="P11631" s="98">
        <f>SUBTOTAL(9,P11632:P11740)</f>
        <v>0</v>
      </c>
      <c r="Q11631" s="98">
        <f>SUBTOTAL(9,Q11632:Q11740)</f>
        <v>0</v>
      </c>
      <c r="R11631" s="115"/>
      <c r="S11631" s="115"/>
      <c r="T11631" s="100">
        <f>SUBTOTAL(9,T11632:T11740)</f>
        <v>36</v>
      </c>
      <c r="U11631" s="6"/>
      <c r="V11631" s="8"/>
      <c r="W11631" s="8"/>
      <c r="X11631" s="60"/>
    </row>
    <row r="11632" spans="1:27" ht="11.25" outlineLevel="4" x14ac:dyDescent="0.2">
      <c r="A11632" s="4"/>
      <c r="B11632" s="120"/>
      <c r="C11632" s="121">
        <v>1</v>
      </c>
      <c r="D11632" s="122" t="s">
        <v>534</v>
      </c>
      <c r="E11632" s="123" t="s">
        <v>5215</v>
      </c>
      <c r="F11632" s="124" t="s">
        <v>5216</v>
      </c>
      <c r="G11632" s="122" t="s">
        <v>752</v>
      </c>
      <c r="H11632" s="125">
        <v>35</v>
      </c>
      <c r="I11632" s="126">
        <v>0</v>
      </c>
      <c r="J11632" s="127">
        <f>H11632*I11632</f>
        <v>0</v>
      </c>
      <c r="K11632" s="125">
        <v>3.0899999999999999E-3</v>
      </c>
      <c r="L11632" s="125">
        <f>H11632*K11632</f>
        <v>0.10815</v>
      </c>
      <c r="M11632" s="125"/>
      <c r="N11632" s="125">
        <f>H11632*M11632</f>
        <v>0</v>
      </c>
      <c r="O11632" s="127">
        <v>15</v>
      </c>
      <c r="P11632" s="127">
        <f>J11632*(O11632/100)</f>
        <v>0</v>
      </c>
      <c r="Q11632" s="127">
        <f>J11632+P11632</f>
        <v>0</v>
      </c>
      <c r="R11632" s="128"/>
      <c r="S11632" s="128" t="s">
        <v>538</v>
      </c>
      <c r="T11632" s="129">
        <v>1</v>
      </c>
      <c r="U11632" s="8"/>
      <c r="V11632" s="8"/>
      <c r="W11632" s="8"/>
      <c r="X11632" s="60"/>
    </row>
    <row r="11633" spans="1:27" ht="9.75" outlineLevel="5" x14ac:dyDescent="0.2">
      <c r="A11633" s="130"/>
      <c r="B11633" s="131"/>
      <c r="C11633" s="131"/>
      <c r="D11633" s="132"/>
      <c r="E11633" s="136" t="s">
        <v>0</v>
      </c>
      <c r="F11633" s="159" t="s">
        <v>5217</v>
      </c>
      <c r="G11633" s="159"/>
      <c r="H11633" s="160"/>
      <c r="I11633" s="161"/>
      <c r="J11633" s="162"/>
      <c r="K11633" s="134"/>
      <c r="L11633" s="134"/>
      <c r="M11633" s="134"/>
      <c r="N11633" s="134"/>
      <c r="O11633" s="135"/>
      <c r="P11633" s="135"/>
      <c r="Q11633" s="135"/>
      <c r="R11633" s="132"/>
      <c r="S11633" s="132"/>
      <c r="T11633" s="131"/>
      <c r="U11633" s="6"/>
      <c r="V11633" s="8"/>
      <c r="W11633" s="8"/>
      <c r="X11633" s="133" t="str">
        <f>F11633</f>
        <v>Potrubí z ocelových trubek pozinkovaných závitových svařovaných běžných DN 25</v>
      </c>
      <c r="Y11633" s="9"/>
      <c r="AA11633" s="11"/>
    </row>
    <row r="11634" spans="1:27" ht="7.5" customHeight="1" outlineLevel="5" x14ac:dyDescent="0.15">
      <c r="B11634" s="69"/>
      <c r="C11634" s="69"/>
      <c r="D11634" s="60"/>
      <c r="E11634" s="60"/>
      <c r="F11634" s="61"/>
      <c r="G11634" s="60"/>
      <c r="H11634" s="65"/>
      <c r="I11634" s="105"/>
      <c r="J11634" s="63"/>
      <c r="K11634" s="65"/>
      <c r="L11634" s="65"/>
      <c r="M11634" s="65"/>
      <c r="N11634" s="65"/>
      <c r="O11634" s="63"/>
      <c r="P11634" s="63"/>
      <c r="Q11634" s="63"/>
      <c r="R11634" s="60"/>
      <c r="S11634" s="60"/>
      <c r="T11634" s="69"/>
      <c r="U11634" s="8"/>
      <c r="X11634" s="60"/>
    </row>
    <row r="11635" spans="1:27" ht="11.25" outlineLevel="4" x14ac:dyDescent="0.2">
      <c r="A11635" s="4"/>
      <c r="B11635" s="120"/>
      <c r="C11635" s="121">
        <v>2</v>
      </c>
      <c r="D11635" s="122" t="s">
        <v>534</v>
      </c>
      <c r="E11635" s="123" t="s">
        <v>5218</v>
      </c>
      <c r="F11635" s="124" t="s">
        <v>5219</v>
      </c>
      <c r="G11635" s="122" t="s">
        <v>752</v>
      </c>
      <c r="H11635" s="125">
        <v>30</v>
      </c>
      <c r="I11635" s="126">
        <v>0</v>
      </c>
      <c r="J11635" s="127">
        <f>H11635*I11635</f>
        <v>0</v>
      </c>
      <c r="K11635" s="125">
        <v>4.5100000000000001E-3</v>
      </c>
      <c r="L11635" s="125">
        <f>H11635*K11635</f>
        <v>0.1353</v>
      </c>
      <c r="M11635" s="125"/>
      <c r="N11635" s="125">
        <f>H11635*M11635</f>
        <v>0</v>
      </c>
      <c r="O11635" s="127">
        <v>15</v>
      </c>
      <c r="P11635" s="127">
        <f>J11635*(O11635/100)</f>
        <v>0</v>
      </c>
      <c r="Q11635" s="127">
        <f>J11635+P11635</f>
        <v>0</v>
      </c>
      <c r="R11635" s="128"/>
      <c r="S11635" s="128" t="s">
        <v>538</v>
      </c>
      <c r="T11635" s="129">
        <v>1</v>
      </c>
      <c r="U11635" s="8"/>
      <c r="V11635" s="8"/>
      <c r="W11635" s="8"/>
      <c r="X11635" s="60"/>
    </row>
    <row r="11636" spans="1:27" ht="9.75" outlineLevel="5" x14ac:dyDescent="0.2">
      <c r="A11636" s="130"/>
      <c r="B11636" s="131"/>
      <c r="C11636" s="131"/>
      <c r="D11636" s="132"/>
      <c r="E11636" s="136" t="s">
        <v>0</v>
      </c>
      <c r="F11636" s="159" t="s">
        <v>5220</v>
      </c>
      <c r="G11636" s="159"/>
      <c r="H11636" s="160"/>
      <c r="I11636" s="161"/>
      <c r="J11636" s="162"/>
      <c r="K11636" s="134"/>
      <c r="L11636" s="134"/>
      <c r="M11636" s="134"/>
      <c r="N11636" s="134"/>
      <c r="O11636" s="135"/>
      <c r="P11636" s="135"/>
      <c r="Q11636" s="135"/>
      <c r="R11636" s="132"/>
      <c r="S11636" s="132"/>
      <c r="T11636" s="131"/>
      <c r="U11636" s="6"/>
      <c r="V11636" s="8"/>
      <c r="W11636" s="8"/>
      <c r="X11636" s="133" t="str">
        <f>F11636</f>
        <v>Potrubí z ocelových trubek pozinkovaných závitových svařovaných běžných DN 32</v>
      </c>
      <c r="Y11636" s="9"/>
      <c r="AA11636" s="11"/>
    </row>
    <row r="11637" spans="1:27" ht="7.5" customHeight="1" outlineLevel="5" x14ac:dyDescent="0.15">
      <c r="B11637" s="69"/>
      <c r="C11637" s="69"/>
      <c r="D11637" s="60"/>
      <c r="E11637" s="60"/>
      <c r="F11637" s="61"/>
      <c r="G11637" s="60"/>
      <c r="H11637" s="65"/>
      <c r="I11637" s="105"/>
      <c r="J11637" s="63"/>
      <c r="K11637" s="65"/>
      <c r="L11637" s="65"/>
      <c r="M11637" s="65"/>
      <c r="N11637" s="65"/>
      <c r="O11637" s="63"/>
      <c r="P11637" s="63"/>
      <c r="Q11637" s="63"/>
      <c r="R11637" s="60"/>
      <c r="S11637" s="60"/>
      <c r="T11637" s="69"/>
      <c r="U11637" s="8"/>
      <c r="X11637" s="60"/>
    </row>
    <row r="11638" spans="1:27" ht="11.25" outlineLevel="4" x14ac:dyDescent="0.2">
      <c r="A11638" s="4"/>
      <c r="B11638" s="120"/>
      <c r="C11638" s="121">
        <v>3</v>
      </c>
      <c r="D11638" s="122" t="s">
        <v>534</v>
      </c>
      <c r="E11638" s="123" t="s">
        <v>5221</v>
      </c>
      <c r="F11638" s="124" t="s">
        <v>5222</v>
      </c>
      <c r="G11638" s="122" t="s">
        <v>752</v>
      </c>
      <c r="H11638" s="125">
        <v>45</v>
      </c>
      <c r="I11638" s="126">
        <v>0</v>
      </c>
      <c r="J11638" s="127">
        <f>H11638*I11638</f>
        <v>0</v>
      </c>
      <c r="K11638" s="125">
        <v>5.1799999999999997E-3</v>
      </c>
      <c r="L11638" s="125">
        <f>H11638*K11638</f>
        <v>0.23309999999999997</v>
      </c>
      <c r="M11638" s="125"/>
      <c r="N11638" s="125">
        <f>H11638*M11638</f>
        <v>0</v>
      </c>
      <c r="O11638" s="127">
        <v>15</v>
      </c>
      <c r="P11638" s="127">
        <f>J11638*(O11638/100)</f>
        <v>0</v>
      </c>
      <c r="Q11638" s="127">
        <f>J11638+P11638</f>
        <v>0</v>
      </c>
      <c r="R11638" s="128"/>
      <c r="S11638" s="128" t="s">
        <v>538</v>
      </c>
      <c r="T11638" s="129">
        <v>1</v>
      </c>
      <c r="U11638" s="8"/>
      <c r="V11638" s="8"/>
      <c r="W11638" s="8"/>
      <c r="X11638" s="60"/>
    </row>
    <row r="11639" spans="1:27" ht="9.75" outlineLevel="5" x14ac:dyDescent="0.2">
      <c r="A11639" s="130"/>
      <c r="B11639" s="131"/>
      <c r="C11639" s="131"/>
      <c r="D11639" s="132"/>
      <c r="E11639" s="136" t="s">
        <v>0</v>
      </c>
      <c r="F11639" s="159" t="s">
        <v>5223</v>
      </c>
      <c r="G11639" s="159"/>
      <c r="H11639" s="160"/>
      <c r="I11639" s="161"/>
      <c r="J11639" s="162"/>
      <c r="K11639" s="134"/>
      <c r="L11639" s="134"/>
      <c r="M11639" s="134"/>
      <c r="N11639" s="134"/>
      <c r="O11639" s="135"/>
      <c r="P11639" s="135"/>
      <c r="Q11639" s="135"/>
      <c r="R11639" s="132"/>
      <c r="S11639" s="132"/>
      <c r="T11639" s="131"/>
      <c r="U11639" s="6"/>
      <c r="V11639" s="8"/>
      <c r="W11639" s="8"/>
      <c r="X11639" s="133" t="str">
        <f>F11639</f>
        <v>Potrubí z ocelových trubek pozinkovaných závitových svařovaných běžných DN 40</v>
      </c>
      <c r="Y11639" s="9"/>
      <c r="AA11639" s="11"/>
    </row>
    <row r="11640" spans="1:27" ht="7.5" customHeight="1" outlineLevel="5" x14ac:dyDescent="0.15">
      <c r="B11640" s="69"/>
      <c r="C11640" s="69"/>
      <c r="D11640" s="60"/>
      <c r="E11640" s="60"/>
      <c r="F11640" s="61"/>
      <c r="G11640" s="60"/>
      <c r="H11640" s="65"/>
      <c r="I11640" s="105"/>
      <c r="J11640" s="63"/>
      <c r="K11640" s="65"/>
      <c r="L11640" s="65"/>
      <c r="M11640" s="65"/>
      <c r="N11640" s="65"/>
      <c r="O11640" s="63"/>
      <c r="P11640" s="63"/>
      <c r="Q11640" s="63"/>
      <c r="R11640" s="60"/>
      <c r="S11640" s="60"/>
      <c r="T11640" s="69"/>
      <c r="U11640" s="8"/>
      <c r="X11640" s="60"/>
    </row>
    <row r="11641" spans="1:27" ht="11.25" outlineLevel="4" x14ac:dyDescent="0.2">
      <c r="A11641" s="4"/>
      <c r="B11641" s="120"/>
      <c r="C11641" s="121">
        <v>4</v>
      </c>
      <c r="D11641" s="122" t="s">
        <v>534</v>
      </c>
      <c r="E11641" s="123" t="s">
        <v>5224</v>
      </c>
      <c r="F11641" s="124" t="s">
        <v>5225</v>
      </c>
      <c r="G11641" s="122" t="s">
        <v>752</v>
      </c>
      <c r="H11641" s="125">
        <v>560</v>
      </c>
      <c r="I11641" s="126">
        <v>0</v>
      </c>
      <c r="J11641" s="127">
        <f>H11641*I11641</f>
        <v>0</v>
      </c>
      <c r="K11641" s="125">
        <v>8.4000000000000003E-4</v>
      </c>
      <c r="L11641" s="125">
        <f>H11641*K11641</f>
        <v>0.47040000000000004</v>
      </c>
      <c r="M11641" s="125"/>
      <c r="N11641" s="125">
        <f>H11641*M11641</f>
        <v>0</v>
      </c>
      <c r="O11641" s="127">
        <v>15</v>
      </c>
      <c r="P11641" s="127">
        <f>J11641*(O11641/100)</f>
        <v>0</v>
      </c>
      <c r="Q11641" s="127">
        <f>J11641+P11641</f>
        <v>0</v>
      </c>
      <c r="R11641" s="128"/>
      <c r="S11641" s="128" t="s">
        <v>538</v>
      </c>
      <c r="T11641" s="129">
        <v>1</v>
      </c>
      <c r="U11641" s="8"/>
      <c r="V11641" s="8"/>
      <c r="W11641" s="8"/>
      <c r="X11641" s="60"/>
    </row>
    <row r="11642" spans="1:27" ht="9.75" outlineLevel="5" x14ac:dyDescent="0.2">
      <c r="A11642" s="130"/>
      <c r="B11642" s="131"/>
      <c r="C11642" s="131"/>
      <c r="D11642" s="132"/>
      <c r="E11642" s="136" t="s">
        <v>0</v>
      </c>
      <c r="F11642" s="159" t="s">
        <v>5226</v>
      </c>
      <c r="G11642" s="159"/>
      <c r="H11642" s="160"/>
      <c r="I11642" s="161"/>
      <c r="J11642" s="162"/>
      <c r="K11642" s="134"/>
      <c r="L11642" s="134"/>
      <c r="M11642" s="134"/>
      <c r="N11642" s="134"/>
      <c r="O11642" s="135"/>
      <c r="P11642" s="135"/>
      <c r="Q11642" s="135"/>
      <c r="R11642" s="132"/>
      <c r="S11642" s="132"/>
      <c r="T11642" s="131"/>
      <c r="U11642" s="6"/>
      <c r="V11642" s="8"/>
      <c r="W11642" s="8"/>
      <c r="X11642" s="133" t="str">
        <f>F11642</f>
        <v>Potrubí z plastových trubek z polypropylenu PPR svařovaných polyfúzně PN 16 (SDR 7,4) D 20 x 2,8</v>
      </c>
      <c r="Y11642" s="9"/>
      <c r="AA11642" s="11"/>
    </row>
    <row r="11643" spans="1:27" ht="7.5" customHeight="1" outlineLevel="5" x14ac:dyDescent="0.15">
      <c r="B11643" s="69"/>
      <c r="C11643" s="69"/>
      <c r="D11643" s="60"/>
      <c r="E11643" s="60"/>
      <c r="F11643" s="61"/>
      <c r="G11643" s="60"/>
      <c r="H11643" s="65"/>
      <c r="I11643" s="105"/>
      <c r="J11643" s="63"/>
      <c r="K11643" s="65"/>
      <c r="L11643" s="65"/>
      <c r="M11643" s="65"/>
      <c r="N11643" s="65"/>
      <c r="O11643" s="63"/>
      <c r="P11643" s="63"/>
      <c r="Q11643" s="63"/>
      <c r="R11643" s="60"/>
      <c r="S11643" s="60"/>
      <c r="T11643" s="69"/>
      <c r="U11643" s="8"/>
      <c r="X11643" s="60"/>
    </row>
    <row r="11644" spans="1:27" ht="11.25" outlineLevel="4" x14ac:dyDescent="0.2">
      <c r="A11644" s="4"/>
      <c r="B11644" s="120"/>
      <c r="C11644" s="121">
        <v>5</v>
      </c>
      <c r="D11644" s="122" t="s">
        <v>534</v>
      </c>
      <c r="E11644" s="123" t="s">
        <v>5227</v>
      </c>
      <c r="F11644" s="124" t="s">
        <v>5228</v>
      </c>
      <c r="G11644" s="122" t="s">
        <v>752</v>
      </c>
      <c r="H11644" s="125">
        <v>660</v>
      </c>
      <c r="I11644" s="126">
        <v>0</v>
      </c>
      <c r="J11644" s="127">
        <f>H11644*I11644</f>
        <v>0</v>
      </c>
      <c r="K11644" s="125">
        <v>1.16E-3</v>
      </c>
      <c r="L11644" s="125">
        <f>H11644*K11644</f>
        <v>0.76560000000000006</v>
      </c>
      <c r="M11644" s="125"/>
      <c r="N11644" s="125">
        <f>H11644*M11644</f>
        <v>0</v>
      </c>
      <c r="O11644" s="127">
        <v>15</v>
      </c>
      <c r="P11644" s="127">
        <f>J11644*(O11644/100)</f>
        <v>0</v>
      </c>
      <c r="Q11644" s="127">
        <f>J11644+P11644</f>
        <v>0</v>
      </c>
      <c r="R11644" s="128"/>
      <c r="S11644" s="128" t="s">
        <v>538</v>
      </c>
      <c r="T11644" s="129">
        <v>1</v>
      </c>
      <c r="U11644" s="8"/>
      <c r="V11644" s="8"/>
      <c r="W11644" s="8"/>
      <c r="X11644" s="60"/>
    </row>
    <row r="11645" spans="1:27" ht="9.75" outlineLevel="5" x14ac:dyDescent="0.2">
      <c r="A11645" s="130"/>
      <c r="B11645" s="131"/>
      <c r="C11645" s="131"/>
      <c r="D11645" s="132"/>
      <c r="E11645" s="136" t="s">
        <v>0</v>
      </c>
      <c r="F11645" s="159" t="s">
        <v>5229</v>
      </c>
      <c r="G11645" s="159"/>
      <c r="H11645" s="160"/>
      <c r="I11645" s="161"/>
      <c r="J11645" s="162"/>
      <c r="K11645" s="134"/>
      <c r="L11645" s="134"/>
      <c r="M11645" s="134"/>
      <c r="N11645" s="134"/>
      <c r="O11645" s="135"/>
      <c r="P11645" s="135"/>
      <c r="Q11645" s="135"/>
      <c r="R11645" s="132"/>
      <c r="S11645" s="132"/>
      <c r="T11645" s="131"/>
      <c r="U11645" s="6"/>
      <c r="V11645" s="8"/>
      <c r="W11645" s="8"/>
      <c r="X11645" s="133" t="str">
        <f>F11645</f>
        <v>Potrubí z plastových trubek z polypropylenu PPR svařovaných polyfúzně PN 16 (SDR 7,4) D 25 x 3,5</v>
      </c>
      <c r="Y11645" s="9"/>
      <c r="AA11645" s="11"/>
    </row>
    <row r="11646" spans="1:27" ht="7.5" customHeight="1" outlineLevel="5" x14ac:dyDescent="0.15">
      <c r="B11646" s="69"/>
      <c r="C11646" s="69"/>
      <c r="D11646" s="60"/>
      <c r="E11646" s="60"/>
      <c r="F11646" s="61"/>
      <c r="G11646" s="60"/>
      <c r="H11646" s="65"/>
      <c r="I11646" s="105"/>
      <c r="J11646" s="63"/>
      <c r="K11646" s="65"/>
      <c r="L11646" s="65"/>
      <c r="M11646" s="65"/>
      <c r="N11646" s="65"/>
      <c r="O11646" s="63"/>
      <c r="P11646" s="63"/>
      <c r="Q11646" s="63"/>
      <c r="R11646" s="60"/>
      <c r="S11646" s="60"/>
      <c r="T11646" s="69"/>
      <c r="U11646" s="8"/>
      <c r="X11646" s="60"/>
    </row>
    <row r="11647" spans="1:27" ht="11.25" outlineLevel="4" x14ac:dyDescent="0.2">
      <c r="A11647" s="4"/>
      <c r="B11647" s="120"/>
      <c r="C11647" s="121">
        <v>6</v>
      </c>
      <c r="D11647" s="122" t="s">
        <v>534</v>
      </c>
      <c r="E11647" s="123" t="s">
        <v>5230</v>
      </c>
      <c r="F11647" s="124" t="s">
        <v>5231</v>
      </c>
      <c r="G11647" s="122" t="s">
        <v>752</v>
      </c>
      <c r="H11647" s="125">
        <v>260</v>
      </c>
      <c r="I11647" s="126">
        <v>0</v>
      </c>
      <c r="J11647" s="127">
        <f>H11647*I11647</f>
        <v>0</v>
      </c>
      <c r="K11647" s="125">
        <v>1.4400000000000001E-3</v>
      </c>
      <c r="L11647" s="125">
        <f>H11647*K11647</f>
        <v>0.37440000000000001</v>
      </c>
      <c r="M11647" s="125"/>
      <c r="N11647" s="125">
        <f>H11647*M11647</f>
        <v>0</v>
      </c>
      <c r="O11647" s="127">
        <v>15</v>
      </c>
      <c r="P11647" s="127">
        <f>J11647*(O11647/100)</f>
        <v>0</v>
      </c>
      <c r="Q11647" s="127">
        <f>J11647+P11647</f>
        <v>0</v>
      </c>
      <c r="R11647" s="128"/>
      <c r="S11647" s="128" t="s">
        <v>538</v>
      </c>
      <c r="T11647" s="129">
        <v>1</v>
      </c>
      <c r="U11647" s="8"/>
      <c r="V11647" s="8"/>
      <c r="W11647" s="8"/>
      <c r="X11647" s="60"/>
    </row>
    <row r="11648" spans="1:27" ht="9.75" outlineLevel="5" x14ac:dyDescent="0.2">
      <c r="A11648" s="130"/>
      <c r="B11648" s="131"/>
      <c r="C11648" s="131"/>
      <c r="D11648" s="132"/>
      <c r="E11648" s="136" t="s">
        <v>0</v>
      </c>
      <c r="F11648" s="159" t="s">
        <v>5232</v>
      </c>
      <c r="G11648" s="159"/>
      <c r="H11648" s="160"/>
      <c r="I11648" s="161"/>
      <c r="J11648" s="162"/>
      <c r="K11648" s="134"/>
      <c r="L11648" s="134"/>
      <c r="M11648" s="134"/>
      <c r="N11648" s="134"/>
      <c r="O11648" s="135"/>
      <c r="P11648" s="135"/>
      <c r="Q11648" s="135"/>
      <c r="R11648" s="132"/>
      <c r="S11648" s="132"/>
      <c r="T11648" s="131"/>
      <c r="U11648" s="6"/>
      <c r="V11648" s="8"/>
      <c r="W11648" s="8"/>
      <c r="X11648" s="133" t="str">
        <f>F11648</f>
        <v>Potrubí z plastových trubek z polypropylenu PPR svařovaných polyfúzně PN 16 (SDR 7,4) D 32 x 4,4</v>
      </c>
      <c r="Y11648" s="9"/>
      <c r="AA11648" s="11"/>
    </row>
    <row r="11649" spans="1:27" ht="7.5" customHeight="1" outlineLevel="5" x14ac:dyDescent="0.15">
      <c r="B11649" s="69"/>
      <c r="C11649" s="69"/>
      <c r="D11649" s="60"/>
      <c r="E11649" s="60"/>
      <c r="F11649" s="61"/>
      <c r="G11649" s="60"/>
      <c r="H11649" s="65"/>
      <c r="I11649" s="105"/>
      <c r="J11649" s="63"/>
      <c r="K11649" s="65"/>
      <c r="L11649" s="65"/>
      <c r="M11649" s="65"/>
      <c r="N11649" s="65"/>
      <c r="O11649" s="63"/>
      <c r="P11649" s="63"/>
      <c r="Q11649" s="63"/>
      <c r="R11649" s="60"/>
      <c r="S11649" s="60"/>
      <c r="T11649" s="69"/>
      <c r="U11649" s="8"/>
      <c r="X11649" s="60"/>
    </row>
    <row r="11650" spans="1:27" ht="11.25" outlineLevel="4" x14ac:dyDescent="0.2">
      <c r="A11650" s="4"/>
      <c r="B11650" s="120"/>
      <c r="C11650" s="121">
        <v>7</v>
      </c>
      <c r="D11650" s="122" t="s">
        <v>534</v>
      </c>
      <c r="E11650" s="123" t="s">
        <v>5233</v>
      </c>
      <c r="F11650" s="124" t="s">
        <v>5234</v>
      </c>
      <c r="G11650" s="122" t="s">
        <v>752</v>
      </c>
      <c r="H11650" s="125">
        <v>50</v>
      </c>
      <c r="I11650" s="126">
        <v>0</v>
      </c>
      <c r="J11650" s="127">
        <f>H11650*I11650</f>
        <v>0</v>
      </c>
      <c r="K11650" s="125">
        <v>2.81E-3</v>
      </c>
      <c r="L11650" s="125">
        <f>H11650*K11650</f>
        <v>0.14050000000000001</v>
      </c>
      <c r="M11650" s="125"/>
      <c r="N11650" s="125">
        <f>H11650*M11650</f>
        <v>0</v>
      </c>
      <c r="O11650" s="127">
        <v>15</v>
      </c>
      <c r="P11650" s="127">
        <f>J11650*(O11650/100)</f>
        <v>0</v>
      </c>
      <c r="Q11650" s="127">
        <f>J11650+P11650</f>
        <v>0</v>
      </c>
      <c r="R11650" s="128"/>
      <c r="S11650" s="128" t="s">
        <v>538</v>
      </c>
      <c r="T11650" s="129">
        <v>1</v>
      </c>
      <c r="U11650" s="8"/>
      <c r="V11650" s="8"/>
      <c r="W11650" s="8"/>
      <c r="X11650" s="60"/>
    </row>
    <row r="11651" spans="1:27" ht="9.75" outlineLevel="5" x14ac:dyDescent="0.2">
      <c r="A11651" s="130"/>
      <c r="B11651" s="131"/>
      <c r="C11651" s="131"/>
      <c r="D11651" s="132"/>
      <c r="E11651" s="136" t="s">
        <v>0</v>
      </c>
      <c r="F11651" s="159" t="s">
        <v>5235</v>
      </c>
      <c r="G11651" s="159"/>
      <c r="H11651" s="160"/>
      <c r="I11651" s="161"/>
      <c r="J11651" s="162"/>
      <c r="K11651" s="134"/>
      <c r="L11651" s="134"/>
      <c r="M11651" s="134"/>
      <c r="N11651" s="134"/>
      <c r="O11651" s="135"/>
      <c r="P11651" s="135"/>
      <c r="Q11651" s="135"/>
      <c r="R11651" s="132"/>
      <c r="S11651" s="132"/>
      <c r="T11651" s="131"/>
      <c r="U11651" s="6"/>
      <c r="V11651" s="8"/>
      <c r="W11651" s="8"/>
      <c r="X11651" s="133" t="str">
        <f>F11651</f>
        <v>Potrubí z plastových trubek z polypropylenu PPR svařovaných polyfúzně PN 16 (SDR 7,4) D 40 x 5,5</v>
      </c>
      <c r="Y11651" s="9"/>
      <c r="AA11651" s="11"/>
    </row>
    <row r="11652" spans="1:27" ht="7.5" customHeight="1" outlineLevel="5" x14ac:dyDescent="0.15">
      <c r="B11652" s="69"/>
      <c r="C11652" s="69"/>
      <c r="D11652" s="60"/>
      <c r="E11652" s="60"/>
      <c r="F11652" s="61"/>
      <c r="G11652" s="60"/>
      <c r="H11652" s="65"/>
      <c r="I11652" s="105"/>
      <c r="J11652" s="63"/>
      <c r="K11652" s="65"/>
      <c r="L11652" s="65"/>
      <c r="M11652" s="65"/>
      <c r="N11652" s="65"/>
      <c r="O11652" s="63"/>
      <c r="P11652" s="63"/>
      <c r="Q11652" s="63"/>
      <c r="R11652" s="60"/>
      <c r="S11652" s="60"/>
      <c r="T11652" s="69"/>
      <c r="U11652" s="8"/>
      <c r="X11652" s="60"/>
    </row>
    <row r="11653" spans="1:27" ht="11.25" outlineLevel="4" x14ac:dyDescent="0.2">
      <c r="A11653" s="4"/>
      <c r="B11653" s="120"/>
      <c r="C11653" s="121">
        <v>8</v>
      </c>
      <c r="D11653" s="122" t="s">
        <v>534</v>
      </c>
      <c r="E11653" s="123" t="s">
        <v>5236</v>
      </c>
      <c r="F11653" s="124" t="s">
        <v>5237</v>
      </c>
      <c r="G11653" s="122" t="s">
        <v>752</v>
      </c>
      <c r="H11653" s="125">
        <v>90</v>
      </c>
      <c r="I11653" s="126">
        <v>0</v>
      </c>
      <c r="J11653" s="127">
        <f>H11653*I11653</f>
        <v>0</v>
      </c>
      <c r="K11653" s="125">
        <v>3.62E-3</v>
      </c>
      <c r="L11653" s="125">
        <f>H11653*K11653</f>
        <v>0.32579999999999998</v>
      </c>
      <c r="M11653" s="125"/>
      <c r="N11653" s="125">
        <f>H11653*M11653</f>
        <v>0</v>
      </c>
      <c r="O11653" s="127">
        <v>15</v>
      </c>
      <c r="P11653" s="127">
        <f>J11653*(O11653/100)</f>
        <v>0</v>
      </c>
      <c r="Q11653" s="127">
        <f>J11653+P11653</f>
        <v>0</v>
      </c>
      <c r="R11653" s="128"/>
      <c r="S11653" s="128" t="s">
        <v>538</v>
      </c>
      <c r="T11653" s="129">
        <v>1</v>
      </c>
      <c r="U11653" s="8"/>
      <c r="V11653" s="8"/>
      <c r="W11653" s="8"/>
      <c r="X11653" s="60"/>
    </row>
    <row r="11654" spans="1:27" ht="9.75" outlineLevel="5" x14ac:dyDescent="0.2">
      <c r="A11654" s="130"/>
      <c r="B11654" s="131"/>
      <c r="C11654" s="131"/>
      <c r="D11654" s="132"/>
      <c r="E11654" s="136" t="s">
        <v>0</v>
      </c>
      <c r="F11654" s="159" t="s">
        <v>5238</v>
      </c>
      <c r="G11654" s="159"/>
      <c r="H11654" s="160"/>
      <c r="I11654" s="161"/>
      <c r="J11654" s="162"/>
      <c r="K11654" s="134"/>
      <c r="L11654" s="134"/>
      <c r="M11654" s="134"/>
      <c r="N11654" s="134"/>
      <c r="O11654" s="135"/>
      <c r="P11654" s="135"/>
      <c r="Q11654" s="135"/>
      <c r="R11654" s="132"/>
      <c r="S11654" s="132"/>
      <c r="T11654" s="131"/>
      <c r="U11654" s="6"/>
      <c r="V11654" s="8"/>
      <c r="W11654" s="8"/>
      <c r="X11654" s="133" t="str">
        <f>F11654</f>
        <v>Potrubí z plastových trubek z polypropylenu PPR svařovaných polyfúzně PN 16 (SDR 7,4) D 50 x 6,9</v>
      </c>
      <c r="Y11654" s="9"/>
      <c r="AA11654" s="11"/>
    </row>
    <row r="11655" spans="1:27" ht="7.5" customHeight="1" outlineLevel="5" x14ac:dyDescent="0.15">
      <c r="B11655" s="69"/>
      <c r="C11655" s="69"/>
      <c r="D11655" s="60"/>
      <c r="E11655" s="60"/>
      <c r="F11655" s="61"/>
      <c r="G11655" s="60"/>
      <c r="H11655" s="65"/>
      <c r="I11655" s="105"/>
      <c r="J11655" s="63"/>
      <c r="K11655" s="65"/>
      <c r="L11655" s="65"/>
      <c r="M11655" s="65"/>
      <c r="N11655" s="65"/>
      <c r="O11655" s="63"/>
      <c r="P11655" s="63"/>
      <c r="Q11655" s="63"/>
      <c r="R11655" s="60"/>
      <c r="S11655" s="60"/>
      <c r="T11655" s="69"/>
      <c r="U11655" s="8"/>
      <c r="X11655" s="60"/>
    </row>
    <row r="11656" spans="1:27" ht="11.25" outlineLevel="4" x14ac:dyDescent="0.2">
      <c r="A11656" s="4"/>
      <c r="B11656" s="120"/>
      <c r="C11656" s="121">
        <v>9</v>
      </c>
      <c r="D11656" s="122" t="s">
        <v>534</v>
      </c>
      <c r="E11656" s="123" t="s">
        <v>5239</v>
      </c>
      <c r="F11656" s="124" t="s">
        <v>5240</v>
      </c>
      <c r="G11656" s="122" t="s">
        <v>752</v>
      </c>
      <c r="H11656" s="125">
        <v>20</v>
      </c>
      <c r="I11656" s="126">
        <v>0</v>
      </c>
      <c r="J11656" s="127">
        <f>H11656*I11656</f>
        <v>0</v>
      </c>
      <c r="K11656" s="125">
        <v>6.1000000000000004E-3</v>
      </c>
      <c r="L11656" s="125">
        <f>H11656*K11656</f>
        <v>0.12200000000000001</v>
      </c>
      <c r="M11656" s="125"/>
      <c r="N11656" s="125">
        <f>H11656*M11656</f>
        <v>0</v>
      </c>
      <c r="O11656" s="127">
        <v>15</v>
      </c>
      <c r="P11656" s="127">
        <f>J11656*(O11656/100)</f>
        <v>0</v>
      </c>
      <c r="Q11656" s="127">
        <f>J11656+P11656</f>
        <v>0</v>
      </c>
      <c r="R11656" s="128"/>
      <c r="S11656" s="128" t="s">
        <v>538</v>
      </c>
      <c r="T11656" s="129">
        <v>1</v>
      </c>
      <c r="U11656" s="8"/>
      <c r="V11656" s="8"/>
      <c r="W11656" s="8"/>
      <c r="X11656" s="60"/>
    </row>
    <row r="11657" spans="1:27" ht="9.75" outlineLevel="5" x14ac:dyDescent="0.2">
      <c r="A11657" s="130"/>
      <c r="B11657" s="131"/>
      <c r="C11657" s="131"/>
      <c r="D11657" s="132"/>
      <c r="E11657" s="136" t="s">
        <v>0</v>
      </c>
      <c r="F11657" s="159" t="s">
        <v>5241</v>
      </c>
      <c r="G11657" s="159"/>
      <c r="H11657" s="160"/>
      <c r="I11657" s="161"/>
      <c r="J11657" s="162"/>
      <c r="K11657" s="134"/>
      <c r="L11657" s="134"/>
      <c r="M11657" s="134"/>
      <c r="N11657" s="134"/>
      <c r="O11657" s="135"/>
      <c r="P11657" s="135"/>
      <c r="Q11657" s="135"/>
      <c r="R11657" s="132"/>
      <c r="S11657" s="132"/>
      <c r="T11657" s="131"/>
      <c r="U11657" s="6"/>
      <c r="V11657" s="8"/>
      <c r="W11657" s="8"/>
      <c r="X11657" s="133" t="str">
        <f>F11657</f>
        <v>Potrubí z plastových trubek z polypropylenu PPR svařovaných polyfúzně PN 16 (SDR 7,4) D 63 x 8,6</v>
      </c>
      <c r="Y11657" s="9"/>
      <c r="AA11657" s="11"/>
    </row>
    <row r="11658" spans="1:27" ht="7.5" customHeight="1" outlineLevel="5" x14ac:dyDescent="0.15">
      <c r="B11658" s="69"/>
      <c r="C11658" s="69"/>
      <c r="D11658" s="60"/>
      <c r="E11658" s="60"/>
      <c r="F11658" s="61"/>
      <c r="G11658" s="60"/>
      <c r="H11658" s="65"/>
      <c r="I11658" s="105"/>
      <c r="J11658" s="63"/>
      <c r="K11658" s="65"/>
      <c r="L11658" s="65"/>
      <c r="M11658" s="65"/>
      <c r="N11658" s="65"/>
      <c r="O11658" s="63"/>
      <c r="P11658" s="63"/>
      <c r="Q11658" s="63"/>
      <c r="R11658" s="60"/>
      <c r="S11658" s="60"/>
      <c r="T11658" s="69"/>
      <c r="U11658" s="8"/>
      <c r="X11658" s="60"/>
    </row>
    <row r="11659" spans="1:27" ht="22.5" outlineLevel="4" x14ac:dyDescent="0.2">
      <c r="A11659" s="4"/>
      <c r="B11659" s="120"/>
      <c r="C11659" s="121">
        <v>10</v>
      </c>
      <c r="D11659" s="122" t="s">
        <v>534</v>
      </c>
      <c r="E11659" s="123" t="s">
        <v>5242</v>
      </c>
      <c r="F11659" s="124" t="s">
        <v>5243</v>
      </c>
      <c r="G11659" s="122" t="s">
        <v>752</v>
      </c>
      <c r="H11659" s="125">
        <v>560</v>
      </c>
      <c r="I11659" s="126">
        <v>0</v>
      </c>
      <c r="J11659" s="127">
        <f>H11659*I11659</f>
        <v>0</v>
      </c>
      <c r="K11659" s="125">
        <v>6.9999999999999994E-5</v>
      </c>
      <c r="L11659" s="125">
        <f>H11659*K11659</f>
        <v>3.9199999999999999E-2</v>
      </c>
      <c r="M11659" s="125"/>
      <c r="N11659" s="125">
        <f>H11659*M11659</f>
        <v>0</v>
      </c>
      <c r="O11659" s="127">
        <v>15</v>
      </c>
      <c r="P11659" s="127">
        <f>J11659*(O11659/100)</f>
        <v>0</v>
      </c>
      <c r="Q11659" s="127">
        <f>J11659+P11659</f>
        <v>0</v>
      </c>
      <c r="R11659" s="128"/>
      <c r="S11659" s="128" t="s">
        <v>538</v>
      </c>
      <c r="T11659" s="129">
        <v>1</v>
      </c>
      <c r="U11659" s="8"/>
      <c r="V11659" s="8"/>
      <c r="W11659" s="8"/>
      <c r="X11659" s="60"/>
    </row>
    <row r="11660" spans="1:27" ht="19.5" outlineLevel="5" x14ac:dyDescent="0.2">
      <c r="A11660" s="130"/>
      <c r="B11660" s="131"/>
      <c r="C11660" s="131"/>
      <c r="D11660" s="132"/>
      <c r="E11660" s="136" t="s">
        <v>0</v>
      </c>
      <c r="F11660" s="159" t="s">
        <v>5244</v>
      </c>
      <c r="G11660" s="159"/>
      <c r="H11660" s="160"/>
      <c r="I11660" s="161"/>
      <c r="J11660" s="162"/>
      <c r="K11660" s="134"/>
      <c r="L11660" s="134"/>
      <c r="M11660" s="134"/>
      <c r="N11660" s="134"/>
      <c r="O11660" s="135"/>
      <c r="P11660" s="135"/>
      <c r="Q11660" s="135"/>
      <c r="R11660" s="132"/>
      <c r="S11660" s="132"/>
      <c r="T11660" s="131"/>
      <c r="U11660" s="6"/>
      <c r="V11660" s="8"/>
      <c r="W11660" s="8"/>
      <c r="X11660" s="133" t="str">
        <f>F11660</f>
        <v>Ochrana potrubí termoizolačními trubicemi z pěnového polyetylenu PE přilepenými v příčných a podélných spojích, tloušťky izolace přes 9 do 13 mm, vnitřního průměru izolace DN do 22 mm</v>
      </c>
      <c r="Y11660" s="9"/>
      <c r="AA11660" s="11"/>
    </row>
    <row r="11661" spans="1:27" ht="7.5" customHeight="1" outlineLevel="5" x14ac:dyDescent="0.15">
      <c r="B11661" s="69"/>
      <c r="C11661" s="69"/>
      <c r="D11661" s="60"/>
      <c r="E11661" s="60"/>
      <c r="F11661" s="61"/>
      <c r="G11661" s="60"/>
      <c r="H11661" s="65"/>
      <c r="I11661" s="105"/>
      <c r="J11661" s="63"/>
      <c r="K11661" s="65"/>
      <c r="L11661" s="65"/>
      <c r="M11661" s="65"/>
      <c r="N11661" s="65"/>
      <c r="O11661" s="63"/>
      <c r="P11661" s="63"/>
      <c r="Q11661" s="63"/>
      <c r="R11661" s="60"/>
      <c r="S11661" s="60"/>
      <c r="T11661" s="69"/>
      <c r="U11661" s="8"/>
      <c r="X11661" s="60"/>
    </row>
    <row r="11662" spans="1:27" ht="22.5" outlineLevel="4" x14ac:dyDescent="0.2">
      <c r="A11662" s="4"/>
      <c r="B11662" s="120"/>
      <c r="C11662" s="121">
        <v>11</v>
      </c>
      <c r="D11662" s="122" t="s">
        <v>534</v>
      </c>
      <c r="E11662" s="123" t="s">
        <v>5245</v>
      </c>
      <c r="F11662" s="124" t="s">
        <v>5246</v>
      </c>
      <c r="G11662" s="122" t="s">
        <v>752</v>
      </c>
      <c r="H11662" s="125">
        <v>970</v>
      </c>
      <c r="I11662" s="126">
        <v>0</v>
      </c>
      <c r="J11662" s="127">
        <f>H11662*I11662</f>
        <v>0</v>
      </c>
      <c r="K11662" s="125">
        <v>1.6000000000000001E-4</v>
      </c>
      <c r="L11662" s="125">
        <f>H11662*K11662</f>
        <v>0.1552</v>
      </c>
      <c r="M11662" s="125"/>
      <c r="N11662" s="125">
        <f>H11662*M11662</f>
        <v>0</v>
      </c>
      <c r="O11662" s="127">
        <v>15</v>
      </c>
      <c r="P11662" s="127">
        <f>J11662*(O11662/100)</f>
        <v>0</v>
      </c>
      <c r="Q11662" s="127">
        <f>J11662+P11662</f>
        <v>0</v>
      </c>
      <c r="R11662" s="128"/>
      <c r="S11662" s="128" t="s">
        <v>538</v>
      </c>
      <c r="T11662" s="129">
        <v>1</v>
      </c>
      <c r="U11662" s="8"/>
      <c r="V11662" s="8"/>
      <c r="W11662" s="8"/>
      <c r="X11662" s="60"/>
    </row>
    <row r="11663" spans="1:27" ht="19.5" outlineLevel="5" x14ac:dyDescent="0.2">
      <c r="A11663" s="130"/>
      <c r="B11663" s="131"/>
      <c r="C11663" s="131"/>
      <c r="D11663" s="132"/>
      <c r="E11663" s="136" t="s">
        <v>0</v>
      </c>
      <c r="F11663" s="159" t="s">
        <v>5247</v>
      </c>
      <c r="G11663" s="159"/>
      <c r="H11663" s="160"/>
      <c r="I11663" s="161"/>
      <c r="J11663" s="162"/>
      <c r="K11663" s="134"/>
      <c r="L11663" s="134"/>
      <c r="M11663" s="134"/>
      <c r="N11663" s="134"/>
      <c r="O11663" s="135"/>
      <c r="P11663" s="135"/>
      <c r="Q11663" s="135"/>
      <c r="R11663" s="132"/>
      <c r="S11663" s="132"/>
      <c r="T11663" s="131"/>
      <c r="U11663" s="6"/>
      <c r="V11663" s="8"/>
      <c r="W11663" s="8"/>
      <c r="X11663" s="133" t="str">
        <f>F11663</f>
        <v>Ochrana potrubí termoizolačními trubicemi z pěnového polyetylenu PE přilepenými v příčných a podélných spojích, tloušťky izolace přes 13 do 20 mm, vnitřního průměru izolace DN přes 22 do 45 mm</v>
      </c>
      <c r="Y11663" s="9"/>
      <c r="AA11663" s="11"/>
    </row>
    <row r="11664" spans="1:27" ht="7.5" customHeight="1" outlineLevel="5" x14ac:dyDescent="0.15">
      <c r="B11664" s="69"/>
      <c r="C11664" s="69"/>
      <c r="D11664" s="60"/>
      <c r="E11664" s="60"/>
      <c r="F11664" s="61"/>
      <c r="G11664" s="60"/>
      <c r="H11664" s="65"/>
      <c r="I11664" s="105"/>
      <c r="J11664" s="63"/>
      <c r="K11664" s="65"/>
      <c r="L11664" s="65"/>
      <c r="M11664" s="65"/>
      <c r="N11664" s="65"/>
      <c r="O11664" s="63"/>
      <c r="P11664" s="63"/>
      <c r="Q11664" s="63"/>
      <c r="R11664" s="60"/>
      <c r="S11664" s="60"/>
      <c r="T11664" s="69"/>
      <c r="U11664" s="8"/>
      <c r="X11664" s="60"/>
    </row>
    <row r="11665" spans="1:27" ht="22.5" outlineLevel="4" x14ac:dyDescent="0.2">
      <c r="A11665" s="4"/>
      <c r="B11665" s="120"/>
      <c r="C11665" s="121">
        <v>12</v>
      </c>
      <c r="D11665" s="122" t="s">
        <v>534</v>
      </c>
      <c r="E11665" s="123" t="s">
        <v>5248</v>
      </c>
      <c r="F11665" s="124" t="s">
        <v>5249</v>
      </c>
      <c r="G11665" s="122" t="s">
        <v>752</v>
      </c>
      <c r="H11665" s="125">
        <v>110</v>
      </c>
      <c r="I11665" s="126">
        <v>0</v>
      </c>
      <c r="J11665" s="127">
        <f>H11665*I11665</f>
        <v>0</v>
      </c>
      <c r="K11665" s="125">
        <v>2.7E-4</v>
      </c>
      <c r="L11665" s="125">
        <f>H11665*K11665</f>
        <v>2.9700000000000001E-2</v>
      </c>
      <c r="M11665" s="125"/>
      <c r="N11665" s="125">
        <f>H11665*M11665</f>
        <v>0</v>
      </c>
      <c r="O11665" s="127">
        <v>15</v>
      </c>
      <c r="P11665" s="127">
        <f>J11665*(O11665/100)</f>
        <v>0</v>
      </c>
      <c r="Q11665" s="127">
        <f>J11665+P11665</f>
        <v>0</v>
      </c>
      <c r="R11665" s="128"/>
      <c r="S11665" s="128" t="s">
        <v>538</v>
      </c>
      <c r="T11665" s="129">
        <v>1</v>
      </c>
      <c r="U11665" s="8"/>
      <c r="V11665" s="8"/>
      <c r="W11665" s="8"/>
      <c r="X11665" s="60"/>
    </row>
    <row r="11666" spans="1:27" ht="19.5" outlineLevel="5" x14ac:dyDescent="0.2">
      <c r="A11666" s="130"/>
      <c r="B11666" s="131"/>
      <c r="C11666" s="131"/>
      <c r="D11666" s="132"/>
      <c r="E11666" s="136" t="s">
        <v>0</v>
      </c>
      <c r="F11666" s="159" t="s">
        <v>5250</v>
      </c>
      <c r="G11666" s="159"/>
      <c r="H11666" s="160"/>
      <c r="I11666" s="161"/>
      <c r="J11666" s="162"/>
      <c r="K11666" s="134"/>
      <c r="L11666" s="134"/>
      <c r="M11666" s="134"/>
      <c r="N11666" s="134"/>
      <c r="O11666" s="135"/>
      <c r="P11666" s="135"/>
      <c r="Q11666" s="135"/>
      <c r="R11666" s="132"/>
      <c r="S11666" s="132"/>
      <c r="T11666" s="131"/>
      <c r="U11666" s="6"/>
      <c r="V11666" s="8"/>
      <c r="W11666" s="8"/>
      <c r="X11666" s="133" t="str">
        <f>F11666</f>
        <v>Ochrana potrubí termoizolačními trubicemi z pěnového polyetylenu PE přilepenými v příčných a podélných spojích, tloušťky izolace přes 20 do 25 mm, vnitřního průměru izolace DN přes 45 do 63 mm</v>
      </c>
      <c r="Y11666" s="9"/>
      <c r="AA11666" s="11"/>
    </row>
    <row r="11667" spans="1:27" ht="7.5" customHeight="1" outlineLevel="5" x14ac:dyDescent="0.15">
      <c r="B11667" s="69"/>
      <c r="C11667" s="69"/>
      <c r="D11667" s="60"/>
      <c r="E11667" s="60"/>
      <c r="F11667" s="61"/>
      <c r="G11667" s="60"/>
      <c r="H11667" s="65"/>
      <c r="I11667" s="105"/>
      <c r="J11667" s="63"/>
      <c r="K11667" s="65"/>
      <c r="L11667" s="65"/>
      <c r="M11667" s="65"/>
      <c r="N11667" s="65"/>
      <c r="O11667" s="63"/>
      <c r="P11667" s="63"/>
      <c r="Q11667" s="63"/>
      <c r="R11667" s="60"/>
      <c r="S11667" s="60"/>
      <c r="T11667" s="69"/>
      <c r="U11667" s="8"/>
      <c r="X11667" s="60"/>
    </row>
    <row r="11668" spans="1:27" ht="11.25" outlineLevel="4" x14ac:dyDescent="0.2">
      <c r="A11668" s="4"/>
      <c r="B11668" s="120"/>
      <c r="C11668" s="121">
        <v>13</v>
      </c>
      <c r="D11668" s="122" t="s">
        <v>4557</v>
      </c>
      <c r="E11668" s="123" t="s">
        <v>5251</v>
      </c>
      <c r="F11668" s="124" t="s">
        <v>5252</v>
      </c>
      <c r="G11668" s="122" t="s">
        <v>724</v>
      </c>
      <c r="H11668" s="125">
        <v>2</v>
      </c>
      <c r="I11668" s="126">
        <v>0</v>
      </c>
      <c r="J11668" s="127">
        <f>H11668*I11668</f>
        <v>0</v>
      </c>
      <c r="K11668" s="125"/>
      <c r="L11668" s="125">
        <f>H11668*K11668</f>
        <v>0</v>
      </c>
      <c r="M11668" s="125"/>
      <c r="N11668" s="125">
        <f>H11668*M11668</f>
        <v>0</v>
      </c>
      <c r="O11668" s="127">
        <v>15</v>
      </c>
      <c r="P11668" s="127">
        <f>J11668*(O11668/100)</f>
        <v>0</v>
      </c>
      <c r="Q11668" s="127">
        <f>J11668+P11668</f>
        <v>0</v>
      </c>
      <c r="R11668" s="128"/>
      <c r="S11668" s="128" t="s">
        <v>776</v>
      </c>
      <c r="T11668" s="129">
        <v>1</v>
      </c>
      <c r="U11668" s="8"/>
      <c r="V11668" s="8"/>
      <c r="W11668" s="8"/>
      <c r="X11668" s="60"/>
    </row>
    <row r="11669" spans="1:27" ht="9.75" outlineLevel="5" x14ac:dyDescent="0.2">
      <c r="A11669" s="130"/>
      <c r="B11669" s="131"/>
      <c r="C11669" s="131"/>
      <c r="D11669" s="132"/>
      <c r="E11669" s="136" t="s">
        <v>0</v>
      </c>
      <c r="F11669" s="159" t="s">
        <v>763</v>
      </c>
      <c r="G11669" s="159"/>
      <c r="H11669" s="160"/>
      <c r="I11669" s="161"/>
      <c r="J11669" s="162"/>
      <c r="K11669" s="134"/>
      <c r="L11669" s="134"/>
      <c r="M11669" s="134"/>
      <c r="N11669" s="134"/>
      <c r="O11669" s="135"/>
      <c r="P11669" s="135"/>
      <c r="Q11669" s="135"/>
      <c r="R11669" s="132"/>
      <c r="S11669" s="132"/>
      <c r="T11669" s="131"/>
      <c r="U11669" s="6"/>
      <c r="V11669" s="8"/>
      <c r="W11669" s="8"/>
      <c r="X11669" s="133" t="str">
        <f>F11669</f>
        <v>---</v>
      </c>
      <c r="Y11669" s="9"/>
      <c r="AA11669" s="11"/>
    </row>
    <row r="11670" spans="1:27" ht="7.5" customHeight="1" outlineLevel="5" x14ac:dyDescent="0.15">
      <c r="B11670" s="69"/>
      <c r="C11670" s="69"/>
      <c r="D11670" s="60"/>
      <c r="E11670" s="60"/>
      <c r="F11670" s="61"/>
      <c r="G11670" s="60"/>
      <c r="H11670" s="65"/>
      <c r="I11670" s="105"/>
      <c r="J11670" s="63"/>
      <c r="K11670" s="65"/>
      <c r="L11670" s="65"/>
      <c r="M11670" s="65"/>
      <c r="N11670" s="65"/>
      <c r="O11670" s="63"/>
      <c r="P11670" s="63"/>
      <c r="Q11670" s="63"/>
      <c r="R11670" s="60"/>
      <c r="S11670" s="60"/>
      <c r="T11670" s="69"/>
      <c r="U11670" s="8"/>
      <c r="X11670" s="60"/>
    </row>
    <row r="11671" spans="1:27" ht="11.25" outlineLevel="4" x14ac:dyDescent="0.2">
      <c r="A11671" s="4"/>
      <c r="B11671" s="120"/>
      <c r="C11671" s="121">
        <v>14</v>
      </c>
      <c r="D11671" s="122" t="s">
        <v>534</v>
      </c>
      <c r="E11671" s="123" t="s">
        <v>5253</v>
      </c>
      <c r="F11671" s="124" t="s">
        <v>5254</v>
      </c>
      <c r="G11671" s="122" t="s">
        <v>724</v>
      </c>
      <c r="H11671" s="125">
        <v>346</v>
      </c>
      <c r="I11671" s="126">
        <v>0</v>
      </c>
      <c r="J11671" s="127">
        <f>H11671*I11671</f>
        <v>0</v>
      </c>
      <c r="K11671" s="125"/>
      <c r="L11671" s="125">
        <f>H11671*K11671</f>
        <v>0</v>
      </c>
      <c r="M11671" s="125"/>
      <c r="N11671" s="125">
        <f>H11671*M11671</f>
        <v>0</v>
      </c>
      <c r="O11671" s="127">
        <v>15</v>
      </c>
      <c r="P11671" s="127">
        <f>J11671*(O11671/100)</f>
        <v>0</v>
      </c>
      <c r="Q11671" s="127">
        <f>J11671+P11671</f>
        <v>0</v>
      </c>
      <c r="R11671" s="128"/>
      <c r="S11671" s="128" t="s">
        <v>538</v>
      </c>
      <c r="T11671" s="129">
        <v>1</v>
      </c>
      <c r="U11671" s="8"/>
      <c r="V11671" s="8"/>
      <c r="W11671" s="8"/>
      <c r="X11671" s="60"/>
    </row>
    <row r="11672" spans="1:27" ht="9.75" outlineLevel="5" x14ac:dyDescent="0.2">
      <c r="A11672" s="130"/>
      <c r="B11672" s="131"/>
      <c r="C11672" s="131"/>
      <c r="D11672" s="132"/>
      <c r="E11672" s="136" t="s">
        <v>0</v>
      </c>
      <c r="F11672" s="159" t="s">
        <v>5255</v>
      </c>
      <c r="G11672" s="159"/>
      <c r="H11672" s="160"/>
      <c r="I11672" s="161"/>
      <c r="J11672" s="162"/>
      <c r="K11672" s="134"/>
      <c r="L11672" s="134"/>
      <c r="M11672" s="134"/>
      <c r="N11672" s="134"/>
      <c r="O11672" s="135"/>
      <c r="P11672" s="135"/>
      <c r="Q11672" s="135"/>
      <c r="R11672" s="132"/>
      <c r="S11672" s="132"/>
      <c r="T11672" s="131"/>
      <c r="U11672" s="6"/>
      <c r="V11672" s="8"/>
      <c r="W11672" s="8"/>
      <c r="X11672" s="133" t="str">
        <f>F11672</f>
        <v>Zřízení přípojek na potrubí vyvedení a upevnění výpustek do DN 25</v>
      </c>
      <c r="Y11672" s="9"/>
      <c r="AA11672" s="11"/>
    </row>
    <row r="11673" spans="1:27" ht="7.5" customHeight="1" outlineLevel="5" x14ac:dyDescent="0.15">
      <c r="B11673" s="69"/>
      <c r="C11673" s="69"/>
      <c r="D11673" s="60"/>
      <c r="E11673" s="60"/>
      <c r="F11673" s="61"/>
      <c r="G11673" s="60"/>
      <c r="H11673" s="65"/>
      <c r="I11673" s="105"/>
      <c r="J11673" s="63"/>
      <c r="K11673" s="65"/>
      <c r="L11673" s="65"/>
      <c r="M11673" s="65"/>
      <c r="N11673" s="65"/>
      <c r="O11673" s="63"/>
      <c r="P11673" s="63"/>
      <c r="Q11673" s="63"/>
      <c r="R11673" s="60"/>
      <c r="S11673" s="60"/>
      <c r="T11673" s="69"/>
      <c r="U11673" s="8"/>
      <c r="X11673" s="60"/>
    </row>
    <row r="11674" spans="1:27" ht="11.25" outlineLevel="4" x14ac:dyDescent="0.2">
      <c r="A11674" s="4"/>
      <c r="B11674" s="120"/>
      <c r="C11674" s="121">
        <v>15</v>
      </c>
      <c r="D11674" s="122" t="s">
        <v>534</v>
      </c>
      <c r="E11674" s="123" t="s">
        <v>5256</v>
      </c>
      <c r="F11674" s="124" t="s">
        <v>5257</v>
      </c>
      <c r="G11674" s="122" t="s">
        <v>724</v>
      </c>
      <c r="H11674" s="125">
        <v>270</v>
      </c>
      <c r="I11674" s="126">
        <v>0</v>
      </c>
      <c r="J11674" s="127">
        <f>H11674*I11674</f>
        <v>0</v>
      </c>
      <c r="K11674" s="125">
        <v>1.2999999999999999E-4</v>
      </c>
      <c r="L11674" s="125">
        <f>H11674*K11674</f>
        <v>3.5099999999999999E-2</v>
      </c>
      <c r="M11674" s="125"/>
      <c r="N11674" s="125">
        <f>H11674*M11674</f>
        <v>0</v>
      </c>
      <c r="O11674" s="127">
        <v>15</v>
      </c>
      <c r="P11674" s="127">
        <f>J11674*(O11674/100)</f>
        <v>0</v>
      </c>
      <c r="Q11674" s="127">
        <f>J11674+P11674</f>
        <v>0</v>
      </c>
      <c r="R11674" s="128"/>
      <c r="S11674" s="128" t="s">
        <v>538</v>
      </c>
      <c r="T11674" s="129">
        <v>1</v>
      </c>
      <c r="U11674" s="8"/>
      <c r="V11674" s="8"/>
      <c r="W11674" s="8"/>
      <c r="X11674" s="60"/>
    </row>
    <row r="11675" spans="1:27" ht="9.75" outlineLevel="5" x14ac:dyDescent="0.2">
      <c r="A11675" s="130"/>
      <c r="B11675" s="131"/>
      <c r="C11675" s="131"/>
      <c r="D11675" s="132"/>
      <c r="E11675" s="136" t="s">
        <v>0</v>
      </c>
      <c r="F11675" s="159" t="s">
        <v>5258</v>
      </c>
      <c r="G11675" s="159"/>
      <c r="H11675" s="160"/>
      <c r="I11675" s="161"/>
      <c r="J11675" s="162"/>
      <c r="K11675" s="134"/>
      <c r="L11675" s="134"/>
      <c r="M11675" s="134"/>
      <c r="N11675" s="134"/>
      <c r="O11675" s="135"/>
      <c r="P11675" s="135"/>
      <c r="Q11675" s="135"/>
      <c r="R11675" s="132"/>
      <c r="S11675" s="132"/>
      <c r="T11675" s="131"/>
      <c r="U11675" s="6"/>
      <c r="V11675" s="8"/>
      <c r="W11675" s="8"/>
      <c r="X11675" s="133" t="str">
        <f>F11675</f>
        <v>Armatury s jedním závitem nástěnky pro výtokový ventil G 1/2"</v>
      </c>
      <c r="Y11675" s="9"/>
      <c r="AA11675" s="11"/>
    </row>
    <row r="11676" spans="1:27" ht="7.5" customHeight="1" outlineLevel="5" x14ac:dyDescent="0.15">
      <c r="B11676" s="69"/>
      <c r="C11676" s="69"/>
      <c r="D11676" s="60"/>
      <c r="E11676" s="60"/>
      <c r="F11676" s="61"/>
      <c r="G11676" s="60"/>
      <c r="H11676" s="65"/>
      <c r="I11676" s="105"/>
      <c r="J11676" s="63"/>
      <c r="K11676" s="65"/>
      <c r="L11676" s="65"/>
      <c r="M11676" s="65"/>
      <c r="N11676" s="65"/>
      <c r="O11676" s="63"/>
      <c r="P11676" s="63"/>
      <c r="Q11676" s="63"/>
      <c r="R11676" s="60"/>
      <c r="S11676" s="60"/>
      <c r="T11676" s="69"/>
      <c r="U11676" s="8"/>
      <c r="X11676" s="60"/>
    </row>
    <row r="11677" spans="1:27" ht="11.25" outlineLevel="4" x14ac:dyDescent="0.2">
      <c r="A11677" s="4"/>
      <c r="B11677" s="120"/>
      <c r="C11677" s="121">
        <v>16</v>
      </c>
      <c r="D11677" s="122" t="s">
        <v>534</v>
      </c>
      <c r="E11677" s="123" t="s">
        <v>5259</v>
      </c>
      <c r="F11677" s="124" t="s">
        <v>5260</v>
      </c>
      <c r="G11677" s="122" t="s">
        <v>5261</v>
      </c>
      <c r="H11677" s="125">
        <v>38</v>
      </c>
      <c r="I11677" s="126">
        <v>0</v>
      </c>
      <c r="J11677" s="127">
        <f>H11677*I11677</f>
        <v>0</v>
      </c>
      <c r="K11677" s="125">
        <v>2.5000000000000001E-4</v>
      </c>
      <c r="L11677" s="125">
        <f>H11677*K11677</f>
        <v>9.4999999999999998E-3</v>
      </c>
      <c r="M11677" s="125"/>
      <c r="N11677" s="125">
        <f>H11677*M11677</f>
        <v>0</v>
      </c>
      <c r="O11677" s="127">
        <v>15</v>
      </c>
      <c r="P11677" s="127">
        <f>J11677*(O11677/100)</f>
        <v>0</v>
      </c>
      <c r="Q11677" s="127">
        <f>J11677+P11677</f>
        <v>0</v>
      </c>
      <c r="R11677" s="128"/>
      <c r="S11677" s="128" t="s">
        <v>538</v>
      </c>
      <c r="T11677" s="129">
        <v>1</v>
      </c>
      <c r="U11677" s="8"/>
      <c r="V11677" s="8"/>
      <c r="W11677" s="8"/>
      <c r="X11677" s="60"/>
    </row>
    <row r="11678" spans="1:27" ht="9.75" outlineLevel="5" x14ac:dyDescent="0.2">
      <c r="A11678" s="130"/>
      <c r="B11678" s="131"/>
      <c r="C11678" s="131"/>
      <c r="D11678" s="132"/>
      <c r="E11678" s="136" t="s">
        <v>0</v>
      </c>
      <c r="F11678" s="159" t="s">
        <v>5262</v>
      </c>
      <c r="G11678" s="159"/>
      <c r="H11678" s="160"/>
      <c r="I11678" s="161"/>
      <c r="J11678" s="162"/>
      <c r="K11678" s="134"/>
      <c r="L11678" s="134"/>
      <c r="M11678" s="134"/>
      <c r="N11678" s="134"/>
      <c r="O11678" s="135"/>
      <c r="P11678" s="135"/>
      <c r="Q11678" s="135"/>
      <c r="R11678" s="132"/>
      <c r="S11678" s="132"/>
      <c r="T11678" s="131"/>
      <c r="U11678" s="6"/>
      <c r="V11678" s="8"/>
      <c r="W11678" s="8"/>
      <c r="X11678" s="133" t="str">
        <f>F11678</f>
        <v>Armatury s jedním závitem nástěnky pro baterii G 1/2"</v>
      </c>
      <c r="Y11678" s="9"/>
      <c r="AA11678" s="11"/>
    </row>
    <row r="11679" spans="1:27" ht="7.5" customHeight="1" outlineLevel="5" x14ac:dyDescent="0.15">
      <c r="B11679" s="69"/>
      <c r="C11679" s="69"/>
      <c r="D11679" s="60"/>
      <c r="E11679" s="60"/>
      <c r="F11679" s="61"/>
      <c r="G11679" s="60"/>
      <c r="H11679" s="65"/>
      <c r="I11679" s="105"/>
      <c r="J11679" s="63"/>
      <c r="K11679" s="65"/>
      <c r="L11679" s="65"/>
      <c r="M11679" s="65"/>
      <c r="N11679" s="65"/>
      <c r="O11679" s="63"/>
      <c r="P11679" s="63"/>
      <c r="Q11679" s="63"/>
      <c r="R11679" s="60"/>
      <c r="S11679" s="60"/>
      <c r="T11679" s="69"/>
      <c r="U11679" s="8"/>
      <c r="X11679" s="60"/>
    </row>
    <row r="11680" spans="1:27" ht="11.25" outlineLevel="4" x14ac:dyDescent="0.2">
      <c r="A11680" s="4"/>
      <c r="B11680" s="120"/>
      <c r="C11680" s="121">
        <v>17</v>
      </c>
      <c r="D11680" s="122" t="s">
        <v>4557</v>
      </c>
      <c r="E11680" s="123" t="s">
        <v>5263</v>
      </c>
      <c r="F11680" s="124" t="s">
        <v>5264</v>
      </c>
      <c r="G11680" s="122" t="s">
        <v>2049</v>
      </c>
      <c r="H11680" s="125">
        <v>202</v>
      </c>
      <c r="I11680" s="126">
        <v>0</v>
      </c>
      <c r="J11680" s="127">
        <f>H11680*I11680</f>
        <v>0</v>
      </c>
      <c r="K11680" s="125"/>
      <c r="L11680" s="125">
        <f>H11680*K11680</f>
        <v>0</v>
      </c>
      <c r="M11680" s="125"/>
      <c r="N11680" s="125">
        <f>H11680*M11680</f>
        <v>0</v>
      </c>
      <c r="O11680" s="127">
        <v>15</v>
      </c>
      <c r="P11680" s="127">
        <f>J11680*(O11680/100)</f>
        <v>0</v>
      </c>
      <c r="Q11680" s="127">
        <f>J11680+P11680</f>
        <v>0</v>
      </c>
      <c r="R11680" s="128"/>
      <c r="S11680" s="128" t="s">
        <v>776</v>
      </c>
      <c r="T11680" s="129">
        <v>1</v>
      </c>
      <c r="U11680" s="8"/>
      <c r="V11680" s="8"/>
      <c r="W11680" s="8"/>
      <c r="X11680" s="60"/>
    </row>
    <row r="11681" spans="1:27" ht="9.75" outlineLevel="5" x14ac:dyDescent="0.2">
      <c r="A11681" s="130"/>
      <c r="B11681" s="131"/>
      <c r="C11681" s="131"/>
      <c r="D11681" s="132"/>
      <c r="E11681" s="136" t="s">
        <v>0</v>
      </c>
      <c r="F11681" s="159" t="s">
        <v>763</v>
      </c>
      <c r="G11681" s="159"/>
      <c r="H11681" s="160"/>
      <c r="I11681" s="161"/>
      <c r="J11681" s="162"/>
      <c r="K11681" s="134"/>
      <c r="L11681" s="134"/>
      <c r="M11681" s="134"/>
      <c r="N11681" s="134"/>
      <c r="O11681" s="135"/>
      <c r="P11681" s="135"/>
      <c r="Q11681" s="135"/>
      <c r="R11681" s="132"/>
      <c r="S11681" s="132"/>
      <c r="T11681" s="131"/>
      <c r="U11681" s="6"/>
      <c r="V11681" s="8"/>
      <c r="W11681" s="8"/>
      <c r="X11681" s="133" t="str">
        <f>F11681</f>
        <v>---</v>
      </c>
      <c r="Y11681" s="9"/>
      <c r="AA11681" s="11"/>
    </row>
    <row r="11682" spans="1:27" ht="7.5" customHeight="1" outlineLevel="5" x14ac:dyDescent="0.15">
      <c r="B11682" s="69"/>
      <c r="C11682" s="69"/>
      <c r="D11682" s="60"/>
      <c r="E11682" s="60"/>
      <c r="F11682" s="61"/>
      <c r="G11682" s="60"/>
      <c r="H11682" s="65"/>
      <c r="I11682" s="105"/>
      <c r="J11682" s="63"/>
      <c r="K11682" s="65"/>
      <c r="L11682" s="65"/>
      <c r="M11682" s="65"/>
      <c r="N11682" s="65"/>
      <c r="O11682" s="63"/>
      <c r="P11682" s="63"/>
      <c r="Q11682" s="63"/>
      <c r="R11682" s="60"/>
      <c r="S11682" s="60"/>
      <c r="T11682" s="69"/>
      <c r="U11682" s="8"/>
      <c r="X11682" s="60"/>
    </row>
    <row r="11683" spans="1:27" ht="11.25" outlineLevel="4" x14ac:dyDescent="0.2">
      <c r="A11683" s="4"/>
      <c r="B11683" s="120"/>
      <c r="C11683" s="121">
        <v>18</v>
      </c>
      <c r="D11683" s="122" t="s">
        <v>534</v>
      </c>
      <c r="E11683" s="123" t="s">
        <v>5265</v>
      </c>
      <c r="F11683" s="124" t="s">
        <v>5266</v>
      </c>
      <c r="G11683" s="122" t="s">
        <v>724</v>
      </c>
      <c r="H11683" s="125">
        <v>6</v>
      </c>
      <c r="I11683" s="126">
        <v>0</v>
      </c>
      <c r="J11683" s="127">
        <f>H11683*I11683</f>
        <v>0</v>
      </c>
      <c r="K11683" s="125">
        <v>2.2000000000000001E-4</v>
      </c>
      <c r="L11683" s="125">
        <f>H11683*K11683</f>
        <v>1.32E-3</v>
      </c>
      <c r="M11683" s="125"/>
      <c r="N11683" s="125">
        <f>H11683*M11683</f>
        <v>0</v>
      </c>
      <c r="O11683" s="127">
        <v>15</v>
      </c>
      <c r="P11683" s="127">
        <f>J11683*(O11683/100)</f>
        <v>0</v>
      </c>
      <c r="Q11683" s="127">
        <f>J11683+P11683</f>
        <v>0</v>
      </c>
      <c r="R11683" s="128"/>
      <c r="S11683" s="128" t="s">
        <v>538</v>
      </c>
      <c r="T11683" s="129">
        <v>1</v>
      </c>
      <c r="U11683" s="8"/>
      <c r="V11683" s="8"/>
      <c r="W11683" s="8"/>
      <c r="X11683" s="60"/>
    </row>
    <row r="11684" spans="1:27" ht="9.75" outlineLevel="5" x14ac:dyDescent="0.2">
      <c r="A11684" s="130"/>
      <c r="B11684" s="131"/>
      <c r="C11684" s="131"/>
      <c r="D11684" s="132"/>
      <c r="E11684" s="136" t="s">
        <v>0</v>
      </c>
      <c r="F11684" s="159" t="s">
        <v>5267</v>
      </c>
      <c r="G11684" s="159"/>
      <c r="H11684" s="160"/>
      <c r="I11684" s="161"/>
      <c r="J11684" s="162"/>
      <c r="K11684" s="134"/>
      <c r="L11684" s="134"/>
      <c r="M11684" s="134"/>
      <c r="N11684" s="134"/>
      <c r="O11684" s="135"/>
      <c r="P11684" s="135"/>
      <c r="Q11684" s="135"/>
      <c r="R11684" s="132"/>
      <c r="S11684" s="132"/>
      <c r="T11684" s="131"/>
      <c r="U11684" s="6"/>
      <c r="V11684" s="8"/>
      <c r="W11684" s="8"/>
      <c r="X11684" s="133" t="str">
        <f>F11684</f>
        <v>Armatury s jedním závitem kohouty plnicí a vypouštěcí PN 10 G 1/2"</v>
      </c>
      <c r="Y11684" s="9"/>
      <c r="AA11684" s="11"/>
    </row>
    <row r="11685" spans="1:27" ht="7.5" customHeight="1" outlineLevel="5" x14ac:dyDescent="0.15">
      <c r="B11685" s="69"/>
      <c r="C11685" s="69"/>
      <c r="D11685" s="60"/>
      <c r="E11685" s="60"/>
      <c r="F11685" s="61"/>
      <c r="G11685" s="60"/>
      <c r="H11685" s="65"/>
      <c r="I11685" s="105"/>
      <c r="J11685" s="63"/>
      <c r="K11685" s="65"/>
      <c r="L11685" s="65"/>
      <c r="M11685" s="65"/>
      <c r="N11685" s="65"/>
      <c r="O11685" s="63"/>
      <c r="P11685" s="63"/>
      <c r="Q11685" s="63"/>
      <c r="R11685" s="60"/>
      <c r="S11685" s="60"/>
      <c r="T11685" s="69"/>
      <c r="U11685" s="8"/>
      <c r="X11685" s="60"/>
    </row>
    <row r="11686" spans="1:27" ht="11.25" outlineLevel="4" x14ac:dyDescent="0.2">
      <c r="A11686" s="4"/>
      <c r="B11686" s="120"/>
      <c r="C11686" s="121">
        <v>19</v>
      </c>
      <c r="D11686" s="122" t="s">
        <v>534</v>
      </c>
      <c r="E11686" s="123" t="s">
        <v>5268</v>
      </c>
      <c r="F11686" s="124" t="s">
        <v>5269</v>
      </c>
      <c r="G11686" s="122" t="s">
        <v>724</v>
      </c>
      <c r="H11686" s="125">
        <v>2</v>
      </c>
      <c r="I11686" s="126">
        <v>0</v>
      </c>
      <c r="J11686" s="127">
        <f>H11686*I11686</f>
        <v>0</v>
      </c>
      <c r="K11686" s="125">
        <v>5.0000000000000002E-5</v>
      </c>
      <c r="L11686" s="125">
        <f>H11686*K11686</f>
        <v>1E-4</v>
      </c>
      <c r="M11686" s="125"/>
      <c r="N11686" s="125">
        <f>H11686*M11686</f>
        <v>0</v>
      </c>
      <c r="O11686" s="127">
        <v>15</v>
      </c>
      <c r="P11686" s="127">
        <f>J11686*(O11686/100)</f>
        <v>0</v>
      </c>
      <c r="Q11686" s="127">
        <f>J11686+P11686</f>
        <v>0</v>
      </c>
      <c r="R11686" s="128"/>
      <c r="S11686" s="128" t="s">
        <v>538</v>
      </c>
      <c r="T11686" s="129">
        <v>1</v>
      </c>
      <c r="U11686" s="8"/>
      <c r="V11686" s="8"/>
      <c r="W11686" s="8"/>
      <c r="X11686" s="60"/>
    </row>
    <row r="11687" spans="1:27" ht="9.75" outlineLevel="5" x14ac:dyDescent="0.2">
      <c r="A11687" s="130"/>
      <c r="B11687" s="131"/>
      <c r="C11687" s="131"/>
      <c r="D11687" s="132"/>
      <c r="E11687" s="136" t="s">
        <v>0</v>
      </c>
      <c r="F11687" s="159" t="s">
        <v>5270</v>
      </c>
      <c r="G11687" s="159"/>
      <c r="H11687" s="160"/>
      <c r="I11687" s="161"/>
      <c r="J11687" s="162"/>
      <c r="K11687" s="134"/>
      <c r="L11687" s="134"/>
      <c r="M11687" s="134"/>
      <c r="N11687" s="134"/>
      <c r="O11687" s="135"/>
      <c r="P11687" s="135"/>
      <c r="Q11687" s="135"/>
      <c r="R11687" s="132"/>
      <c r="S11687" s="132"/>
      <c r="T11687" s="131"/>
      <c r="U11687" s="6"/>
      <c r="V11687" s="8"/>
      <c r="W11687" s="8"/>
      <c r="X11687" s="133" t="str">
        <f>F11687</f>
        <v>Armatury s jedním závitem ventily odvodňovací G 1/4"</v>
      </c>
      <c r="Y11687" s="9"/>
      <c r="AA11687" s="11"/>
    </row>
    <row r="11688" spans="1:27" ht="7.5" customHeight="1" outlineLevel="5" x14ac:dyDescent="0.15">
      <c r="B11688" s="69"/>
      <c r="C11688" s="69"/>
      <c r="D11688" s="60"/>
      <c r="E11688" s="60"/>
      <c r="F11688" s="61"/>
      <c r="G11688" s="60"/>
      <c r="H11688" s="65"/>
      <c r="I11688" s="105"/>
      <c r="J11688" s="63"/>
      <c r="K11688" s="65"/>
      <c r="L11688" s="65"/>
      <c r="M11688" s="65"/>
      <c r="N11688" s="65"/>
      <c r="O11688" s="63"/>
      <c r="P11688" s="63"/>
      <c r="Q11688" s="63"/>
      <c r="R11688" s="60"/>
      <c r="S11688" s="60"/>
      <c r="T11688" s="69"/>
      <c r="U11688" s="8"/>
      <c r="X11688" s="60"/>
    </row>
    <row r="11689" spans="1:27" ht="11.25" outlineLevel="4" x14ac:dyDescent="0.2">
      <c r="A11689" s="4"/>
      <c r="B11689" s="120"/>
      <c r="C11689" s="121">
        <v>20</v>
      </c>
      <c r="D11689" s="122" t="s">
        <v>534</v>
      </c>
      <c r="E11689" s="123" t="s">
        <v>5271</v>
      </c>
      <c r="F11689" s="124" t="s">
        <v>5272</v>
      </c>
      <c r="G11689" s="122" t="s">
        <v>724</v>
      </c>
      <c r="H11689" s="125">
        <v>2</v>
      </c>
      <c r="I11689" s="126">
        <v>0</v>
      </c>
      <c r="J11689" s="127">
        <f>H11689*I11689</f>
        <v>0</v>
      </c>
      <c r="K11689" s="125">
        <v>5.1999999999999995E-4</v>
      </c>
      <c r="L11689" s="125">
        <f>H11689*K11689</f>
        <v>1.0399999999999999E-3</v>
      </c>
      <c r="M11689" s="125"/>
      <c r="N11689" s="125">
        <f>H11689*M11689</f>
        <v>0</v>
      </c>
      <c r="O11689" s="127">
        <v>15</v>
      </c>
      <c r="P11689" s="127">
        <f>J11689*(O11689/100)</f>
        <v>0</v>
      </c>
      <c r="Q11689" s="127">
        <f>J11689+P11689</f>
        <v>0</v>
      </c>
      <c r="R11689" s="128"/>
      <c r="S11689" s="128" t="s">
        <v>538</v>
      </c>
      <c r="T11689" s="129">
        <v>1</v>
      </c>
      <c r="U11689" s="8"/>
      <c r="V11689" s="8"/>
      <c r="W11689" s="8"/>
      <c r="X11689" s="60"/>
    </row>
    <row r="11690" spans="1:27" ht="9.75" outlineLevel="5" x14ac:dyDescent="0.2">
      <c r="A11690" s="130"/>
      <c r="B11690" s="131"/>
      <c r="C11690" s="131"/>
      <c r="D11690" s="132"/>
      <c r="E11690" s="136" t="s">
        <v>0</v>
      </c>
      <c r="F11690" s="159" t="s">
        <v>5273</v>
      </c>
      <c r="G11690" s="159"/>
      <c r="H11690" s="160"/>
      <c r="I11690" s="161"/>
      <c r="J11690" s="162"/>
      <c r="K11690" s="134"/>
      <c r="L11690" s="134"/>
      <c r="M11690" s="134"/>
      <c r="N11690" s="134"/>
      <c r="O11690" s="135"/>
      <c r="P11690" s="135"/>
      <c r="Q11690" s="135"/>
      <c r="R11690" s="132"/>
      <c r="S11690" s="132"/>
      <c r="T11690" s="131"/>
      <c r="U11690" s="6"/>
      <c r="V11690" s="8"/>
      <c r="W11690" s="8"/>
      <c r="X11690" s="133" t="str">
        <f>F11690</f>
        <v>Armatury se dvěma závity ventily zpětné mosazné PN 10 do 110°C G 1"</v>
      </c>
      <c r="Y11690" s="9"/>
      <c r="AA11690" s="11"/>
    </row>
    <row r="11691" spans="1:27" ht="7.5" customHeight="1" outlineLevel="5" x14ac:dyDescent="0.15">
      <c r="B11691" s="69"/>
      <c r="C11691" s="69"/>
      <c r="D11691" s="60"/>
      <c r="E11691" s="60"/>
      <c r="F11691" s="61"/>
      <c r="G11691" s="60"/>
      <c r="H11691" s="65"/>
      <c r="I11691" s="105"/>
      <c r="J11691" s="63"/>
      <c r="K11691" s="65"/>
      <c r="L11691" s="65"/>
      <c r="M11691" s="65"/>
      <c r="N11691" s="65"/>
      <c r="O11691" s="63"/>
      <c r="P11691" s="63"/>
      <c r="Q11691" s="63"/>
      <c r="R11691" s="60"/>
      <c r="S11691" s="60"/>
      <c r="T11691" s="69"/>
      <c r="U11691" s="8"/>
      <c r="X11691" s="60"/>
    </row>
    <row r="11692" spans="1:27" ht="11.25" outlineLevel="4" x14ac:dyDescent="0.2">
      <c r="A11692" s="4"/>
      <c r="B11692" s="120"/>
      <c r="C11692" s="121">
        <v>21</v>
      </c>
      <c r="D11692" s="122" t="s">
        <v>534</v>
      </c>
      <c r="E11692" s="123" t="s">
        <v>5274</v>
      </c>
      <c r="F11692" s="124" t="s">
        <v>5275</v>
      </c>
      <c r="G11692" s="122" t="s">
        <v>724</v>
      </c>
      <c r="H11692" s="125">
        <v>2</v>
      </c>
      <c r="I11692" s="126">
        <v>0</v>
      </c>
      <c r="J11692" s="127">
        <f>H11692*I11692</f>
        <v>0</v>
      </c>
      <c r="K11692" s="125">
        <v>5.0000000000000001E-4</v>
      </c>
      <c r="L11692" s="125">
        <f>H11692*K11692</f>
        <v>1E-3</v>
      </c>
      <c r="M11692" s="125"/>
      <c r="N11692" s="125">
        <f>H11692*M11692</f>
        <v>0</v>
      </c>
      <c r="O11692" s="127">
        <v>15</v>
      </c>
      <c r="P11692" s="127">
        <f>J11692*(O11692/100)</f>
        <v>0</v>
      </c>
      <c r="Q11692" s="127">
        <f>J11692+P11692</f>
        <v>0</v>
      </c>
      <c r="R11692" s="128"/>
      <c r="S11692" s="128" t="s">
        <v>538</v>
      </c>
      <c r="T11692" s="129">
        <v>1</v>
      </c>
      <c r="U11692" s="8"/>
      <c r="V11692" s="8"/>
      <c r="W11692" s="8"/>
      <c r="X11692" s="60"/>
    </row>
    <row r="11693" spans="1:27" ht="9.75" outlineLevel="5" x14ac:dyDescent="0.2">
      <c r="A11693" s="130"/>
      <c r="B11693" s="131"/>
      <c r="C11693" s="131"/>
      <c r="D11693" s="132"/>
      <c r="E11693" s="136" t="s">
        <v>0</v>
      </c>
      <c r="F11693" s="159" t="s">
        <v>5276</v>
      </c>
      <c r="G11693" s="159"/>
      <c r="H11693" s="160"/>
      <c r="I11693" s="161"/>
      <c r="J11693" s="162"/>
      <c r="K11693" s="134"/>
      <c r="L11693" s="134"/>
      <c r="M11693" s="134"/>
      <c r="N11693" s="134"/>
      <c r="O11693" s="135"/>
      <c r="P11693" s="135"/>
      <c r="Q11693" s="135"/>
      <c r="R11693" s="132"/>
      <c r="S11693" s="132"/>
      <c r="T11693" s="131"/>
      <c r="U11693" s="6"/>
      <c r="V11693" s="8"/>
      <c r="W11693" s="8"/>
      <c r="X11693" s="133" t="str">
        <f>F11693</f>
        <v>Armatury se dvěma závity ventily zpětné mosazné PN 10 do 110°C G 6/4"</v>
      </c>
      <c r="Y11693" s="9"/>
      <c r="AA11693" s="11"/>
    </row>
    <row r="11694" spans="1:27" ht="7.5" customHeight="1" outlineLevel="5" x14ac:dyDescent="0.15">
      <c r="B11694" s="69"/>
      <c r="C11694" s="69"/>
      <c r="D11694" s="60"/>
      <c r="E11694" s="60"/>
      <c r="F11694" s="61"/>
      <c r="G11694" s="60"/>
      <c r="H11694" s="65"/>
      <c r="I11694" s="105"/>
      <c r="J11694" s="63"/>
      <c r="K11694" s="65"/>
      <c r="L11694" s="65"/>
      <c r="M11694" s="65"/>
      <c r="N11694" s="65"/>
      <c r="O11694" s="63"/>
      <c r="P11694" s="63"/>
      <c r="Q11694" s="63"/>
      <c r="R11694" s="60"/>
      <c r="S11694" s="60"/>
      <c r="T11694" s="69"/>
      <c r="U11694" s="8"/>
      <c r="X11694" s="60"/>
    </row>
    <row r="11695" spans="1:27" ht="11.25" outlineLevel="4" x14ac:dyDescent="0.2">
      <c r="A11695" s="4"/>
      <c r="B11695" s="120"/>
      <c r="C11695" s="121">
        <v>22</v>
      </c>
      <c r="D11695" s="122" t="s">
        <v>4557</v>
      </c>
      <c r="E11695" s="123" t="s">
        <v>5277</v>
      </c>
      <c r="F11695" s="124" t="s">
        <v>5278</v>
      </c>
      <c r="G11695" s="122" t="s">
        <v>724</v>
      </c>
      <c r="H11695" s="125">
        <v>2</v>
      </c>
      <c r="I11695" s="126">
        <v>0</v>
      </c>
      <c r="J11695" s="127">
        <f>H11695*I11695</f>
        <v>0</v>
      </c>
      <c r="K11695" s="125"/>
      <c r="L11695" s="125">
        <f>H11695*K11695</f>
        <v>0</v>
      </c>
      <c r="M11695" s="125"/>
      <c r="N11695" s="125">
        <f>H11695*M11695</f>
        <v>0</v>
      </c>
      <c r="O11695" s="127">
        <v>15</v>
      </c>
      <c r="P11695" s="127">
        <f>J11695*(O11695/100)</f>
        <v>0</v>
      </c>
      <c r="Q11695" s="127">
        <f>J11695+P11695</f>
        <v>0</v>
      </c>
      <c r="R11695" s="128"/>
      <c r="S11695" s="128" t="s">
        <v>776</v>
      </c>
      <c r="T11695" s="129">
        <v>1</v>
      </c>
      <c r="U11695" s="8"/>
      <c r="V11695" s="8"/>
      <c r="W11695" s="8"/>
      <c r="X11695" s="60"/>
    </row>
    <row r="11696" spans="1:27" ht="9.75" outlineLevel="5" x14ac:dyDescent="0.2">
      <c r="A11696" s="130"/>
      <c r="B11696" s="131"/>
      <c r="C11696" s="131"/>
      <c r="D11696" s="132"/>
      <c r="E11696" s="136" t="s">
        <v>0</v>
      </c>
      <c r="F11696" s="159" t="s">
        <v>763</v>
      </c>
      <c r="G11696" s="159"/>
      <c r="H11696" s="160"/>
      <c r="I11696" s="161"/>
      <c r="J11696" s="162"/>
      <c r="K11696" s="134"/>
      <c r="L11696" s="134"/>
      <c r="M11696" s="134"/>
      <c r="N11696" s="134"/>
      <c r="O11696" s="135"/>
      <c r="P11696" s="135"/>
      <c r="Q11696" s="135"/>
      <c r="R11696" s="132"/>
      <c r="S11696" s="132"/>
      <c r="T11696" s="131"/>
      <c r="U11696" s="6"/>
      <c r="V11696" s="8"/>
      <c r="W11696" s="8"/>
      <c r="X11696" s="133" t="str">
        <f>F11696</f>
        <v>---</v>
      </c>
      <c r="Y11696" s="9"/>
      <c r="AA11696" s="11"/>
    </row>
    <row r="11697" spans="1:27" ht="7.5" customHeight="1" outlineLevel="5" x14ac:dyDescent="0.15">
      <c r="B11697" s="69"/>
      <c r="C11697" s="69"/>
      <c r="D11697" s="60"/>
      <c r="E11697" s="60"/>
      <c r="F11697" s="61"/>
      <c r="G11697" s="60"/>
      <c r="H11697" s="65"/>
      <c r="I11697" s="105"/>
      <c r="J11697" s="63"/>
      <c r="K11697" s="65"/>
      <c r="L11697" s="65"/>
      <c r="M11697" s="65"/>
      <c r="N11697" s="65"/>
      <c r="O11697" s="63"/>
      <c r="P11697" s="63"/>
      <c r="Q11697" s="63"/>
      <c r="R11697" s="60"/>
      <c r="S11697" s="60"/>
      <c r="T11697" s="69"/>
      <c r="U11697" s="8"/>
      <c r="X11697" s="60"/>
    </row>
    <row r="11698" spans="1:27" ht="11.25" outlineLevel="4" x14ac:dyDescent="0.2">
      <c r="A11698" s="4"/>
      <c r="B11698" s="120"/>
      <c r="C11698" s="121">
        <v>23</v>
      </c>
      <c r="D11698" s="122" t="s">
        <v>534</v>
      </c>
      <c r="E11698" s="123" t="s">
        <v>5279</v>
      </c>
      <c r="F11698" s="124" t="s">
        <v>5280</v>
      </c>
      <c r="G11698" s="122" t="s">
        <v>724</v>
      </c>
      <c r="H11698" s="125">
        <v>2</v>
      </c>
      <c r="I11698" s="126">
        <v>0</v>
      </c>
      <c r="J11698" s="127">
        <f>H11698*I11698</f>
        <v>0</v>
      </c>
      <c r="K11698" s="125">
        <v>3.4000000000000002E-4</v>
      </c>
      <c r="L11698" s="125">
        <f>H11698*K11698</f>
        <v>6.8000000000000005E-4</v>
      </c>
      <c r="M11698" s="125"/>
      <c r="N11698" s="125">
        <f>H11698*M11698</f>
        <v>0</v>
      </c>
      <c r="O11698" s="127">
        <v>15</v>
      </c>
      <c r="P11698" s="127">
        <f>J11698*(O11698/100)</f>
        <v>0</v>
      </c>
      <c r="Q11698" s="127">
        <f>J11698+P11698</f>
        <v>0</v>
      </c>
      <c r="R11698" s="128"/>
      <c r="S11698" s="128" t="s">
        <v>538</v>
      </c>
      <c r="T11698" s="129">
        <v>1</v>
      </c>
      <c r="U11698" s="8"/>
      <c r="V11698" s="8"/>
      <c r="W11698" s="8"/>
      <c r="X11698" s="60"/>
    </row>
    <row r="11699" spans="1:27" ht="9.75" outlineLevel="5" x14ac:dyDescent="0.2">
      <c r="A11699" s="130"/>
      <c r="B11699" s="131"/>
      <c r="C11699" s="131"/>
      <c r="D11699" s="132"/>
      <c r="E11699" s="136" t="s">
        <v>0</v>
      </c>
      <c r="F11699" s="159" t="s">
        <v>5281</v>
      </c>
      <c r="G11699" s="159"/>
      <c r="H11699" s="160"/>
      <c r="I11699" s="161"/>
      <c r="J11699" s="162"/>
      <c r="K11699" s="134"/>
      <c r="L11699" s="134"/>
      <c r="M11699" s="134"/>
      <c r="N11699" s="134"/>
      <c r="O11699" s="135"/>
      <c r="P11699" s="135"/>
      <c r="Q11699" s="135"/>
      <c r="R11699" s="132"/>
      <c r="S11699" s="132"/>
      <c r="T11699" s="131"/>
      <c r="U11699" s="6"/>
      <c r="V11699" s="8"/>
      <c r="W11699" s="8"/>
      <c r="X11699" s="133" t="str">
        <f>F11699</f>
        <v>Armatury se dvěma závity kulové kohouty PN 42 do 185 °C přímé vnitřní závit G 3/4"</v>
      </c>
      <c r="Y11699" s="9"/>
      <c r="AA11699" s="11"/>
    </row>
    <row r="11700" spans="1:27" ht="7.5" customHeight="1" outlineLevel="5" x14ac:dyDescent="0.15">
      <c r="B11700" s="69"/>
      <c r="C11700" s="69"/>
      <c r="D11700" s="60"/>
      <c r="E11700" s="60"/>
      <c r="F11700" s="61"/>
      <c r="G11700" s="60"/>
      <c r="H11700" s="65"/>
      <c r="I11700" s="105"/>
      <c r="J11700" s="63"/>
      <c r="K11700" s="65"/>
      <c r="L11700" s="65"/>
      <c r="M11700" s="65"/>
      <c r="N11700" s="65"/>
      <c r="O11700" s="63"/>
      <c r="P11700" s="63"/>
      <c r="Q11700" s="63"/>
      <c r="R11700" s="60"/>
      <c r="S11700" s="60"/>
      <c r="T11700" s="69"/>
      <c r="U11700" s="8"/>
      <c r="X11700" s="60"/>
    </row>
    <row r="11701" spans="1:27" ht="11.25" outlineLevel="4" x14ac:dyDescent="0.2">
      <c r="A11701" s="4"/>
      <c r="B11701" s="120"/>
      <c r="C11701" s="121">
        <v>24</v>
      </c>
      <c r="D11701" s="122" t="s">
        <v>534</v>
      </c>
      <c r="E11701" s="123" t="s">
        <v>5282</v>
      </c>
      <c r="F11701" s="124" t="s">
        <v>5283</v>
      </c>
      <c r="G11701" s="122" t="s">
        <v>724</v>
      </c>
      <c r="H11701" s="125">
        <v>4</v>
      </c>
      <c r="I11701" s="126">
        <v>0</v>
      </c>
      <c r="J11701" s="127">
        <f>H11701*I11701</f>
        <v>0</v>
      </c>
      <c r="K11701" s="125">
        <v>5.0000000000000001E-4</v>
      </c>
      <c r="L11701" s="125">
        <f>H11701*K11701</f>
        <v>2E-3</v>
      </c>
      <c r="M11701" s="125"/>
      <c r="N11701" s="125">
        <f>H11701*M11701</f>
        <v>0</v>
      </c>
      <c r="O11701" s="127">
        <v>15</v>
      </c>
      <c r="P11701" s="127">
        <f>J11701*(O11701/100)</f>
        <v>0</v>
      </c>
      <c r="Q11701" s="127">
        <f>J11701+P11701</f>
        <v>0</v>
      </c>
      <c r="R11701" s="128"/>
      <c r="S11701" s="128" t="s">
        <v>538</v>
      </c>
      <c r="T11701" s="129">
        <v>1</v>
      </c>
      <c r="U11701" s="8"/>
      <c r="V11701" s="8"/>
      <c r="W11701" s="8"/>
      <c r="X11701" s="60"/>
    </row>
    <row r="11702" spans="1:27" ht="9.75" outlineLevel="5" x14ac:dyDescent="0.2">
      <c r="A11702" s="130"/>
      <c r="B11702" s="131"/>
      <c r="C11702" s="131"/>
      <c r="D11702" s="132"/>
      <c r="E11702" s="136" t="s">
        <v>0</v>
      </c>
      <c r="F11702" s="159" t="s">
        <v>5284</v>
      </c>
      <c r="G11702" s="159"/>
      <c r="H11702" s="160"/>
      <c r="I11702" s="161"/>
      <c r="J11702" s="162"/>
      <c r="K11702" s="134"/>
      <c r="L11702" s="134"/>
      <c r="M11702" s="134"/>
      <c r="N11702" s="134"/>
      <c r="O11702" s="135"/>
      <c r="P11702" s="135"/>
      <c r="Q11702" s="135"/>
      <c r="R11702" s="132"/>
      <c r="S11702" s="132"/>
      <c r="T11702" s="131"/>
      <c r="U11702" s="6"/>
      <c r="V11702" s="8"/>
      <c r="W11702" s="8"/>
      <c r="X11702" s="133" t="str">
        <f>F11702</f>
        <v>Armatury se dvěma závity kulové kohouty PN 42 do 185 °C přímé vnitřní závit G 1"</v>
      </c>
      <c r="Y11702" s="9"/>
      <c r="AA11702" s="11"/>
    </row>
    <row r="11703" spans="1:27" ht="7.5" customHeight="1" outlineLevel="5" x14ac:dyDescent="0.15">
      <c r="B11703" s="69"/>
      <c r="C11703" s="69"/>
      <c r="D11703" s="60"/>
      <c r="E11703" s="60"/>
      <c r="F11703" s="61"/>
      <c r="G11703" s="60"/>
      <c r="H11703" s="65"/>
      <c r="I11703" s="105"/>
      <c r="J11703" s="63"/>
      <c r="K11703" s="65"/>
      <c r="L11703" s="65"/>
      <c r="M11703" s="65"/>
      <c r="N11703" s="65"/>
      <c r="O11703" s="63"/>
      <c r="P11703" s="63"/>
      <c r="Q11703" s="63"/>
      <c r="R11703" s="60"/>
      <c r="S11703" s="60"/>
      <c r="T11703" s="69"/>
      <c r="U11703" s="8"/>
      <c r="X11703" s="60"/>
    </row>
    <row r="11704" spans="1:27" ht="11.25" outlineLevel="4" x14ac:dyDescent="0.2">
      <c r="A11704" s="4"/>
      <c r="B11704" s="120"/>
      <c r="C11704" s="121">
        <v>25</v>
      </c>
      <c r="D11704" s="122" t="s">
        <v>534</v>
      </c>
      <c r="E11704" s="123" t="s">
        <v>5285</v>
      </c>
      <c r="F11704" s="124" t="s">
        <v>5286</v>
      </c>
      <c r="G11704" s="122" t="s">
        <v>724</v>
      </c>
      <c r="H11704" s="125">
        <v>12</v>
      </c>
      <c r="I11704" s="126">
        <v>0</v>
      </c>
      <c r="J11704" s="127">
        <f>H11704*I11704</f>
        <v>0</v>
      </c>
      <c r="K11704" s="125">
        <v>1.07E-3</v>
      </c>
      <c r="L11704" s="125">
        <f>H11704*K11704</f>
        <v>1.2840000000000001E-2</v>
      </c>
      <c r="M11704" s="125"/>
      <c r="N11704" s="125">
        <f>H11704*M11704</f>
        <v>0</v>
      </c>
      <c r="O11704" s="127">
        <v>15</v>
      </c>
      <c r="P11704" s="127">
        <f>J11704*(O11704/100)</f>
        <v>0</v>
      </c>
      <c r="Q11704" s="127">
        <f>J11704+P11704</f>
        <v>0</v>
      </c>
      <c r="R11704" s="128"/>
      <c r="S11704" s="128" t="s">
        <v>538</v>
      </c>
      <c r="T11704" s="129">
        <v>1</v>
      </c>
      <c r="U11704" s="8"/>
      <c r="V11704" s="8"/>
      <c r="W11704" s="8"/>
      <c r="X11704" s="60"/>
    </row>
    <row r="11705" spans="1:27" ht="9.75" outlineLevel="5" x14ac:dyDescent="0.2">
      <c r="A11705" s="130"/>
      <c r="B11705" s="131"/>
      <c r="C11705" s="131"/>
      <c r="D11705" s="132"/>
      <c r="E11705" s="136" t="s">
        <v>0</v>
      </c>
      <c r="F11705" s="159" t="s">
        <v>5287</v>
      </c>
      <c r="G11705" s="159"/>
      <c r="H11705" s="160"/>
      <c r="I11705" s="161"/>
      <c r="J11705" s="162"/>
      <c r="K11705" s="134"/>
      <c r="L11705" s="134"/>
      <c r="M11705" s="134"/>
      <c r="N11705" s="134"/>
      <c r="O11705" s="135"/>
      <c r="P11705" s="135"/>
      <c r="Q11705" s="135"/>
      <c r="R11705" s="132"/>
      <c r="S11705" s="132"/>
      <c r="T11705" s="131"/>
      <c r="U11705" s="6"/>
      <c r="V11705" s="8"/>
      <c r="W11705" s="8"/>
      <c r="X11705" s="133" t="str">
        <f>F11705</f>
        <v>Armatury se dvěma závity kulové kohouty PN 42 do 185 °C přímé vnitřní závit G 6/4"</v>
      </c>
      <c r="Y11705" s="9"/>
      <c r="AA11705" s="11"/>
    </row>
    <row r="11706" spans="1:27" ht="7.5" customHeight="1" outlineLevel="5" x14ac:dyDescent="0.15">
      <c r="B11706" s="69"/>
      <c r="C11706" s="69"/>
      <c r="D11706" s="60"/>
      <c r="E11706" s="60"/>
      <c r="F11706" s="61"/>
      <c r="G11706" s="60"/>
      <c r="H11706" s="65"/>
      <c r="I11706" s="105"/>
      <c r="J11706" s="63"/>
      <c r="K11706" s="65"/>
      <c r="L11706" s="65"/>
      <c r="M11706" s="65"/>
      <c r="N11706" s="65"/>
      <c r="O11706" s="63"/>
      <c r="P11706" s="63"/>
      <c r="Q11706" s="63"/>
      <c r="R11706" s="60"/>
      <c r="S11706" s="60"/>
      <c r="T11706" s="69"/>
      <c r="U11706" s="8"/>
      <c r="X11706" s="60"/>
    </row>
    <row r="11707" spans="1:27" ht="11.25" outlineLevel="4" x14ac:dyDescent="0.2">
      <c r="A11707" s="4"/>
      <c r="B11707" s="120"/>
      <c r="C11707" s="121">
        <v>26</v>
      </c>
      <c r="D11707" s="122" t="s">
        <v>534</v>
      </c>
      <c r="E11707" s="123" t="s">
        <v>5288</v>
      </c>
      <c r="F11707" s="124" t="s">
        <v>5289</v>
      </c>
      <c r="G11707" s="122" t="s">
        <v>724</v>
      </c>
      <c r="H11707" s="125">
        <v>2</v>
      </c>
      <c r="I11707" s="126">
        <v>0</v>
      </c>
      <c r="J11707" s="127">
        <f>H11707*I11707</f>
        <v>0</v>
      </c>
      <c r="K11707" s="125">
        <v>1.6800000000000001E-3</v>
      </c>
      <c r="L11707" s="125">
        <f>H11707*K11707</f>
        <v>3.3600000000000001E-3</v>
      </c>
      <c r="M11707" s="125"/>
      <c r="N11707" s="125">
        <f>H11707*M11707</f>
        <v>0</v>
      </c>
      <c r="O11707" s="127">
        <v>15</v>
      </c>
      <c r="P11707" s="127">
        <f>J11707*(O11707/100)</f>
        <v>0</v>
      </c>
      <c r="Q11707" s="127">
        <f>J11707+P11707</f>
        <v>0</v>
      </c>
      <c r="R11707" s="128"/>
      <c r="S11707" s="128" t="s">
        <v>538</v>
      </c>
      <c r="T11707" s="129">
        <v>1</v>
      </c>
      <c r="U11707" s="8"/>
      <c r="V11707" s="8"/>
      <c r="W11707" s="8"/>
      <c r="X11707" s="60"/>
    </row>
    <row r="11708" spans="1:27" ht="9.75" outlineLevel="5" x14ac:dyDescent="0.2">
      <c r="A11708" s="130"/>
      <c r="B11708" s="131"/>
      <c r="C11708" s="131"/>
      <c r="D11708" s="132"/>
      <c r="E11708" s="136" t="s">
        <v>0</v>
      </c>
      <c r="F11708" s="159" t="s">
        <v>5290</v>
      </c>
      <c r="G11708" s="159"/>
      <c r="H11708" s="160"/>
      <c r="I11708" s="161"/>
      <c r="J11708" s="162"/>
      <c r="K11708" s="134"/>
      <c r="L11708" s="134"/>
      <c r="M11708" s="134"/>
      <c r="N11708" s="134"/>
      <c r="O11708" s="135"/>
      <c r="P11708" s="135"/>
      <c r="Q11708" s="135"/>
      <c r="R11708" s="132"/>
      <c r="S11708" s="132"/>
      <c r="T11708" s="131"/>
      <c r="U11708" s="6"/>
      <c r="V11708" s="8"/>
      <c r="W11708" s="8"/>
      <c r="X11708" s="133" t="str">
        <f>F11708</f>
        <v>Armatury se dvěma závity kulové kohouty PN 42 do 185 °C přímé vnitřní závit G 2"</v>
      </c>
      <c r="Y11708" s="9"/>
      <c r="AA11708" s="11"/>
    </row>
    <row r="11709" spans="1:27" ht="7.5" customHeight="1" outlineLevel="5" x14ac:dyDescent="0.15">
      <c r="B11709" s="69"/>
      <c r="C11709" s="69"/>
      <c r="D11709" s="60"/>
      <c r="E11709" s="60"/>
      <c r="F11709" s="61"/>
      <c r="G11709" s="60"/>
      <c r="H11709" s="65"/>
      <c r="I11709" s="105"/>
      <c r="J11709" s="63"/>
      <c r="K11709" s="65"/>
      <c r="L11709" s="65"/>
      <c r="M11709" s="65"/>
      <c r="N11709" s="65"/>
      <c r="O11709" s="63"/>
      <c r="P11709" s="63"/>
      <c r="Q11709" s="63"/>
      <c r="R11709" s="60"/>
      <c r="S11709" s="60"/>
      <c r="T11709" s="69"/>
      <c r="U11709" s="8"/>
      <c r="X11709" s="60"/>
    </row>
    <row r="11710" spans="1:27" ht="11.25" outlineLevel="4" x14ac:dyDescent="0.2">
      <c r="A11710" s="4"/>
      <c r="B11710" s="120"/>
      <c r="C11710" s="121">
        <v>27</v>
      </c>
      <c r="D11710" s="122" t="s">
        <v>534</v>
      </c>
      <c r="E11710" s="123" t="s">
        <v>5291</v>
      </c>
      <c r="F11710" s="124" t="s">
        <v>5292</v>
      </c>
      <c r="G11710" s="122" t="s">
        <v>724</v>
      </c>
      <c r="H11710" s="125">
        <v>2</v>
      </c>
      <c r="I11710" s="126">
        <v>0</v>
      </c>
      <c r="J11710" s="127">
        <f>H11710*I11710</f>
        <v>0</v>
      </c>
      <c r="K11710" s="125">
        <v>2.7E-4</v>
      </c>
      <c r="L11710" s="125">
        <f>H11710*K11710</f>
        <v>5.4000000000000001E-4</v>
      </c>
      <c r="M11710" s="125"/>
      <c r="N11710" s="125">
        <f>H11710*M11710</f>
        <v>0</v>
      </c>
      <c r="O11710" s="127">
        <v>15</v>
      </c>
      <c r="P11710" s="127">
        <f>J11710*(O11710/100)</f>
        <v>0</v>
      </c>
      <c r="Q11710" s="127">
        <f>J11710+P11710</f>
        <v>0</v>
      </c>
      <c r="R11710" s="128"/>
      <c r="S11710" s="128" t="s">
        <v>538</v>
      </c>
      <c r="T11710" s="129">
        <v>1</v>
      </c>
      <c r="U11710" s="8"/>
      <c r="V11710" s="8"/>
      <c r="W11710" s="8"/>
      <c r="X11710" s="60"/>
    </row>
    <row r="11711" spans="1:27" ht="9.75" outlineLevel="5" x14ac:dyDescent="0.2">
      <c r="A11711" s="130"/>
      <c r="B11711" s="131"/>
      <c r="C11711" s="131"/>
      <c r="D11711" s="132"/>
      <c r="E11711" s="136" t="s">
        <v>0</v>
      </c>
      <c r="F11711" s="159" t="s">
        <v>5293</v>
      </c>
      <c r="G11711" s="159"/>
      <c r="H11711" s="160"/>
      <c r="I11711" s="161"/>
      <c r="J11711" s="162"/>
      <c r="K11711" s="134"/>
      <c r="L11711" s="134"/>
      <c r="M11711" s="134"/>
      <c r="N11711" s="134"/>
      <c r="O11711" s="135"/>
      <c r="P11711" s="135"/>
      <c r="Q11711" s="135"/>
      <c r="R11711" s="132"/>
      <c r="S11711" s="132"/>
      <c r="T11711" s="131"/>
      <c r="U11711" s="6"/>
      <c r="V11711" s="8"/>
      <c r="W11711" s="8"/>
      <c r="X11711" s="133" t="str">
        <f>F11711</f>
        <v>Armatury se dvěma závity kulové kohouty PN 42 do 185 °C přímé vnitřní závit s vypouštěním G 1/2"</v>
      </c>
      <c r="Y11711" s="9"/>
      <c r="AA11711" s="11"/>
    </row>
    <row r="11712" spans="1:27" ht="7.5" customHeight="1" outlineLevel="5" x14ac:dyDescent="0.15">
      <c r="B11712" s="69"/>
      <c r="C11712" s="69"/>
      <c r="D11712" s="60"/>
      <c r="E11712" s="60"/>
      <c r="F11712" s="61"/>
      <c r="G11712" s="60"/>
      <c r="H11712" s="65"/>
      <c r="I11712" s="105"/>
      <c r="J11712" s="63"/>
      <c r="K11712" s="65"/>
      <c r="L11712" s="65"/>
      <c r="M11712" s="65"/>
      <c r="N11712" s="65"/>
      <c r="O11712" s="63"/>
      <c r="P11712" s="63"/>
      <c r="Q11712" s="63"/>
      <c r="R11712" s="60"/>
      <c r="S11712" s="60"/>
      <c r="T11712" s="69"/>
      <c r="U11712" s="8"/>
      <c r="X11712" s="60"/>
    </row>
    <row r="11713" spans="1:27" ht="11.25" outlineLevel="4" x14ac:dyDescent="0.2">
      <c r="A11713" s="4"/>
      <c r="B11713" s="120"/>
      <c r="C11713" s="121">
        <v>28</v>
      </c>
      <c r="D11713" s="122" t="s">
        <v>534</v>
      </c>
      <c r="E11713" s="123" t="s">
        <v>5294</v>
      </c>
      <c r="F11713" s="124" t="s">
        <v>5295</v>
      </c>
      <c r="G11713" s="122" t="s">
        <v>724</v>
      </c>
      <c r="H11713" s="125">
        <v>12</v>
      </c>
      <c r="I11713" s="126">
        <v>0</v>
      </c>
      <c r="J11713" s="127">
        <f>H11713*I11713</f>
        <v>0</v>
      </c>
      <c r="K11713" s="125">
        <v>4.0000000000000002E-4</v>
      </c>
      <c r="L11713" s="125">
        <f>H11713*K11713</f>
        <v>4.8000000000000004E-3</v>
      </c>
      <c r="M11713" s="125"/>
      <c r="N11713" s="125">
        <f>H11713*M11713</f>
        <v>0</v>
      </c>
      <c r="O11713" s="127">
        <v>15</v>
      </c>
      <c r="P11713" s="127">
        <f>J11713*(O11713/100)</f>
        <v>0</v>
      </c>
      <c r="Q11713" s="127">
        <f>J11713+P11713</f>
        <v>0</v>
      </c>
      <c r="R11713" s="128"/>
      <c r="S11713" s="128" t="s">
        <v>538</v>
      </c>
      <c r="T11713" s="129">
        <v>1</v>
      </c>
      <c r="U11713" s="8"/>
      <c r="V11713" s="8"/>
      <c r="W11713" s="8"/>
      <c r="X11713" s="60"/>
    </row>
    <row r="11714" spans="1:27" ht="9.75" outlineLevel="5" x14ac:dyDescent="0.2">
      <c r="A11714" s="130"/>
      <c r="B11714" s="131"/>
      <c r="C11714" s="131"/>
      <c r="D11714" s="132"/>
      <c r="E11714" s="136" t="s">
        <v>0</v>
      </c>
      <c r="F11714" s="159" t="s">
        <v>5296</v>
      </c>
      <c r="G11714" s="159"/>
      <c r="H11714" s="160"/>
      <c r="I11714" s="161"/>
      <c r="J11714" s="162"/>
      <c r="K11714" s="134"/>
      <c r="L11714" s="134"/>
      <c r="M11714" s="134"/>
      <c r="N11714" s="134"/>
      <c r="O11714" s="135"/>
      <c r="P11714" s="135"/>
      <c r="Q11714" s="135"/>
      <c r="R11714" s="132"/>
      <c r="S11714" s="132"/>
      <c r="T11714" s="131"/>
      <c r="U11714" s="6"/>
      <c r="V11714" s="8"/>
      <c r="W11714" s="8"/>
      <c r="X11714" s="133" t="str">
        <f>F11714</f>
        <v>Armatury se dvěma závity kulové kohouty PN 42 do 185 °C přímé vnitřní závit s vypouštěním G 3/4"</v>
      </c>
      <c r="Y11714" s="9"/>
      <c r="AA11714" s="11"/>
    </row>
    <row r="11715" spans="1:27" ht="7.5" customHeight="1" outlineLevel="5" x14ac:dyDescent="0.15">
      <c r="B11715" s="69"/>
      <c r="C11715" s="69"/>
      <c r="D11715" s="60"/>
      <c r="E11715" s="60"/>
      <c r="F11715" s="61"/>
      <c r="G11715" s="60"/>
      <c r="H11715" s="65"/>
      <c r="I11715" s="105"/>
      <c r="J11715" s="63"/>
      <c r="K11715" s="65"/>
      <c r="L11715" s="65"/>
      <c r="M11715" s="65"/>
      <c r="N11715" s="65"/>
      <c r="O11715" s="63"/>
      <c r="P11715" s="63"/>
      <c r="Q11715" s="63"/>
      <c r="R11715" s="60"/>
      <c r="S11715" s="60"/>
      <c r="T11715" s="69"/>
      <c r="U11715" s="8"/>
      <c r="X11715" s="60"/>
    </row>
    <row r="11716" spans="1:27" ht="11.25" outlineLevel="4" x14ac:dyDescent="0.2">
      <c r="A11716" s="4"/>
      <c r="B11716" s="120"/>
      <c r="C11716" s="121">
        <v>29</v>
      </c>
      <c r="D11716" s="122" t="s">
        <v>534</v>
      </c>
      <c r="E11716" s="123" t="s">
        <v>5297</v>
      </c>
      <c r="F11716" s="124" t="s">
        <v>5298</v>
      </c>
      <c r="G11716" s="122" t="s">
        <v>724</v>
      </c>
      <c r="H11716" s="125">
        <v>26</v>
      </c>
      <c r="I11716" s="126">
        <v>0</v>
      </c>
      <c r="J11716" s="127">
        <f>H11716*I11716</f>
        <v>0</v>
      </c>
      <c r="K11716" s="125">
        <v>5.6999999999999998E-4</v>
      </c>
      <c r="L11716" s="125">
        <f>H11716*K11716</f>
        <v>1.482E-2</v>
      </c>
      <c r="M11716" s="125"/>
      <c r="N11716" s="125">
        <f>H11716*M11716</f>
        <v>0</v>
      </c>
      <c r="O11716" s="127">
        <v>15</v>
      </c>
      <c r="P11716" s="127">
        <f>J11716*(O11716/100)</f>
        <v>0</v>
      </c>
      <c r="Q11716" s="127">
        <f>J11716+P11716</f>
        <v>0</v>
      </c>
      <c r="R11716" s="128"/>
      <c r="S11716" s="128" t="s">
        <v>538</v>
      </c>
      <c r="T11716" s="129">
        <v>1</v>
      </c>
      <c r="U11716" s="8"/>
      <c r="V11716" s="8"/>
      <c r="W11716" s="8"/>
      <c r="X11716" s="60"/>
    </row>
    <row r="11717" spans="1:27" ht="9.75" outlineLevel="5" x14ac:dyDescent="0.2">
      <c r="A11717" s="130"/>
      <c r="B11717" s="131"/>
      <c r="C11717" s="131"/>
      <c r="D11717" s="132"/>
      <c r="E11717" s="136" t="s">
        <v>0</v>
      </c>
      <c r="F11717" s="159" t="s">
        <v>5299</v>
      </c>
      <c r="G11717" s="159"/>
      <c r="H11717" s="160"/>
      <c r="I11717" s="161"/>
      <c r="J11717" s="162"/>
      <c r="K11717" s="134"/>
      <c r="L11717" s="134"/>
      <c r="M11717" s="134"/>
      <c r="N11717" s="134"/>
      <c r="O11717" s="135"/>
      <c r="P11717" s="135"/>
      <c r="Q11717" s="135"/>
      <c r="R11717" s="132"/>
      <c r="S11717" s="132"/>
      <c r="T11717" s="131"/>
      <c r="U11717" s="6"/>
      <c r="V11717" s="8"/>
      <c r="W11717" s="8"/>
      <c r="X11717" s="133" t="str">
        <f>F11717</f>
        <v>Armatury se dvěma závity kulové kohouty PN 42 do 185 °C přímé vnitřní závit s vypouštěním G 1"</v>
      </c>
      <c r="Y11717" s="9"/>
      <c r="AA11717" s="11"/>
    </row>
    <row r="11718" spans="1:27" ht="7.5" customHeight="1" outlineLevel="5" x14ac:dyDescent="0.15">
      <c r="B11718" s="69"/>
      <c r="C11718" s="69"/>
      <c r="D11718" s="60"/>
      <c r="E11718" s="60"/>
      <c r="F11718" s="61"/>
      <c r="G11718" s="60"/>
      <c r="H11718" s="65"/>
      <c r="I11718" s="105"/>
      <c r="J11718" s="63"/>
      <c r="K11718" s="65"/>
      <c r="L11718" s="65"/>
      <c r="M11718" s="65"/>
      <c r="N11718" s="65"/>
      <c r="O11718" s="63"/>
      <c r="P11718" s="63"/>
      <c r="Q11718" s="63"/>
      <c r="R11718" s="60"/>
      <c r="S11718" s="60"/>
      <c r="T11718" s="69"/>
      <c r="U11718" s="8"/>
      <c r="X11718" s="60"/>
    </row>
    <row r="11719" spans="1:27" ht="11.25" outlineLevel="4" x14ac:dyDescent="0.2">
      <c r="A11719" s="4"/>
      <c r="B11719" s="120"/>
      <c r="C11719" s="121">
        <v>30</v>
      </c>
      <c r="D11719" s="122" t="s">
        <v>534</v>
      </c>
      <c r="E11719" s="123" t="s">
        <v>5300</v>
      </c>
      <c r="F11719" s="124" t="s">
        <v>5301</v>
      </c>
      <c r="G11719" s="122" t="s">
        <v>724</v>
      </c>
      <c r="H11719" s="125">
        <v>4</v>
      </c>
      <c r="I11719" s="126">
        <v>0</v>
      </c>
      <c r="J11719" s="127">
        <f>H11719*I11719</f>
        <v>0</v>
      </c>
      <c r="K11719" s="125">
        <v>8.0000000000000004E-4</v>
      </c>
      <c r="L11719" s="125">
        <f>H11719*K11719</f>
        <v>3.2000000000000002E-3</v>
      </c>
      <c r="M11719" s="125"/>
      <c r="N11719" s="125">
        <f>H11719*M11719</f>
        <v>0</v>
      </c>
      <c r="O11719" s="127">
        <v>15</v>
      </c>
      <c r="P11719" s="127">
        <f>J11719*(O11719/100)</f>
        <v>0</v>
      </c>
      <c r="Q11719" s="127">
        <f>J11719+P11719</f>
        <v>0</v>
      </c>
      <c r="R11719" s="128"/>
      <c r="S11719" s="128" t="s">
        <v>538</v>
      </c>
      <c r="T11719" s="129">
        <v>1</v>
      </c>
      <c r="U11719" s="8"/>
      <c r="V11719" s="8"/>
      <c r="W11719" s="8"/>
      <c r="X11719" s="60"/>
    </row>
    <row r="11720" spans="1:27" ht="9.75" outlineLevel="5" x14ac:dyDescent="0.2">
      <c r="A11720" s="130"/>
      <c r="B11720" s="131"/>
      <c r="C11720" s="131"/>
      <c r="D11720" s="132"/>
      <c r="E11720" s="136" t="s">
        <v>0</v>
      </c>
      <c r="F11720" s="159" t="s">
        <v>5302</v>
      </c>
      <c r="G11720" s="159"/>
      <c r="H11720" s="160"/>
      <c r="I11720" s="161"/>
      <c r="J11720" s="162"/>
      <c r="K11720" s="134"/>
      <c r="L11720" s="134"/>
      <c r="M11720" s="134"/>
      <c r="N11720" s="134"/>
      <c r="O11720" s="135"/>
      <c r="P11720" s="135"/>
      <c r="Q11720" s="135"/>
      <c r="R11720" s="132"/>
      <c r="S11720" s="132"/>
      <c r="T11720" s="131"/>
      <c r="U11720" s="6"/>
      <c r="V11720" s="8"/>
      <c r="W11720" s="8"/>
      <c r="X11720" s="133" t="str">
        <f>F11720</f>
        <v>Armatury se dvěma závity kulové kohouty PN 42 do 185 °C přímé vnitřní závit s vypouštěním G 5/4"</v>
      </c>
      <c r="Y11720" s="9"/>
      <c r="AA11720" s="11"/>
    </row>
    <row r="11721" spans="1:27" ht="7.5" customHeight="1" outlineLevel="5" x14ac:dyDescent="0.15">
      <c r="B11721" s="69"/>
      <c r="C11721" s="69"/>
      <c r="D11721" s="60"/>
      <c r="E11721" s="60"/>
      <c r="F11721" s="61"/>
      <c r="G11721" s="60"/>
      <c r="H11721" s="65"/>
      <c r="I11721" s="105"/>
      <c r="J11721" s="63"/>
      <c r="K11721" s="65"/>
      <c r="L11721" s="65"/>
      <c r="M11721" s="65"/>
      <c r="N11721" s="65"/>
      <c r="O11721" s="63"/>
      <c r="P11721" s="63"/>
      <c r="Q11721" s="63"/>
      <c r="R11721" s="60"/>
      <c r="S11721" s="60"/>
      <c r="T11721" s="69"/>
      <c r="U11721" s="8"/>
      <c r="X11721" s="60"/>
    </row>
    <row r="11722" spans="1:27" ht="11.25" outlineLevel="4" x14ac:dyDescent="0.2">
      <c r="A11722" s="4"/>
      <c r="B11722" s="120"/>
      <c r="C11722" s="121">
        <v>31</v>
      </c>
      <c r="D11722" s="122" t="s">
        <v>534</v>
      </c>
      <c r="E11722" s="123" t="s">
        <v>5303</v>
      </c>
      <c r="F11722" s="124" t="s">
        <v>5304</v>
      </c>
      <c r="G11722" s="122" t="s">
        <v>724</v>
      </c>
      <c r="H11722" s="125">
        <v>2</v>
      </c>
      <c r="I11722" s="126">
        <v>0</v>
      </c>
      <c r="J11722" s="127">
        <f>H11722*I11722</f>
        <v>0</v>
      </c>
      <c r="K11722" s="125">
        <v>1.1999999999999999E-3</v>
      </c>
      <c r="L11722" s="125">
        <f>H11722*K11722</f>
        <v>2.3999999999999998E-3</v>
      </c>
      <c r="M11722" s="125"/>
      <c r="N11722" s="125">
        <f>H11722*M11722</f>
        <v>0</v>
      </c>
      <c r="O11722" s="127">
        <v>15</v>
      </c>
      <c r="P11722" s="127">
        <f>J11722*(O11722/100)</f>
        <v>0</v>
      </c>
      <c r="Q11722" s="127">
        <f>J11722+P11722</f>
        <v>0</v>
      </c>
      <c r="R11722" s="128"/>
      <c r="S11722" s="128" t="s">
        <v>538</v>
      </c>
      <c r="T11722" s="129">
        <v>1</v>
      </c>
      <c r="U11722" s="8"/>
      <c r="V11722" s="8"/>
      <c r="W11722" s="8"/>
      <c r="X11722" s="60"/>
    </row>
    <row r="11723" spans="1:27" ht="9.75" outlineLevel="5" x14ac:dyDescent="0.2">
      <c r="A11723" s="130"/>
      <c r="B11723" s="131"/>
      <c r="C11723" s="131"/>
      <c r="D11723" s="132"/>
      <c r="E11723" s="136" t="s">
        <v>0</v>
      </c>
      <c r="F11723" s="159" t="s">
        <v>5305</v>
      </c>
      <c r="G11723" s="159"/>
      <c r="H11723" s="160"/>
      <c r="I11723" s="161"/>
      <c r="J11723" s="162"/>
      <c r="K11723" s="134"/>
      <c r="L11723" s="134"/>
      <c r="M11723" s="134"/>
      <c r="N11723" s="134"/>
      <c r="O11723" s="135"/>
      <c r="P11723" s="135"/>
      <c r="Q11723" s="135"/>
      <c r="R11723" s="132"/>
      <c r="S11723" s="132"/>
      <c r="T11723" s="131"/>
      <c r="U11723" s="6"/>
      <c r="V11723" s="8"/>
      <c r="W11723" s="8"/>
      <c r="X11723" s="133" t="str">
        <f>F11723</f>
        <v>Armatury se dvěma závity kulové kohouty PN 42 do 185 °C přímé vnitřní závit s vypouštěním G 6/4"</v>
      </c>
      <c r="Y11723" s="9"/>
      <c r="AA11723" s="11"/>
    </row>
    <row r="11724" spans="1:27" ht="7.5" customHeight="1" outlineLevel="5" x14ac:dyDescent="0.15">
      <c r="B11724" s="69"/>
      <c r="C11724" s="69"/>
      <c r="D11724" s="60"/>
      <c r="E11724" s="60"/>
      <c r="F11724" s="61"/>
      <c r="G11724" s="60"/>
      <c r="H11724" s="65"/>
      <c r="I11724" s="105"/>
      <c r="J11724" s="63"/>
      <c r="K11724" s="65"/>
      <c r="L11724" s="65"/>
      <c r="M11724" s="65"/>
      <c r="N11724" s="65"/>
      <c r="O11724" s="63"/>
      <c r="P11724" s="63"/>
      <c r="Q11724" s="63"/>
      <c r="R11724" s="60"/>
      <c r="S11724" s="60"/>
      <c r="T11724" s="69"/>
      <c r="U11724" s="8"/>
      <c r="X11724" s="60"/>
    </row>
    <row r="11725" spans="1:27" ht="11.25" outlineLevel="4" x14ac:dyDescent="0.2">
      <c r="A11725" s="4"/>
      <c r="B11725" s="120"/>
      <c r="C11725" s="121">
        <v>32</v>
      </c>
      <c r="D11725" s="122" t="s">
        <v>534</v>
      </c>
      <c r="E11725" s="123" t="s">
        <v>5306</v>
      </c>
      <c r="F11725" s="124" t="s">
        <v>5307</v>
      </c>
      <c r="G11725" s="122" t="s">
        <v>724</v>
      </c>
      <c r="H11725" s="125">
        <v>2</v>
      </c>
      <c r="I11725" s="126">
        <v>0</v>
      </c>
      <c r="J11725" s="127">
        <f>H11725*I11725</f>
        <v>0</v>
      </c>
      <c r="K11725" s="125">
        <v>3.1E-4</v>
      </c>
      <c r="L11725" s="125">
        <f>H11725*K11725</f>
        <v>6.2E-4</v>
      </c>
      <c r="M11725" s="125"/>
      <c r="N11725" s="125">
        <f>H11725*M11725</f>
        <v>0</v>
      </c>
      <c r="O11725" s="127">
        <v>15</v>
      </c>
      <c r="P11725" s="127">
        <f>J11725*(O11725/100)</f>
        <v>0</v>
      </c>
      <c r="Q11725" s="127">
        <f>J11725+P11725</f>
        <v>0</v>
      </c>
      <c r="R11725" s="128"/>
      <c r="S11725" s="128" t="s">
        <v>538</v>
      </c>
      <c r="T11725" s="129">
        <v>1</v>
      </c>
      <c r="U11725" s="8"/>
      <c r="V11725" s="8"/>
      <c r="W11725" s="8"/>
      <c r="X11725" s="60"/>
    </row>
    <row r="11726" spans="1:27" ht="9.75" outlineLevel="5" x14ac:dyDescent="0.2">
      <c r="A11726" s="130"/>
      <c r="B11726" s="131"/>
      <c r="C11726" s="131"/>
      <c r="D11726" s="132"/>
      <c r="E11726" s="136" t="s">
        <v>0</v>
      </c>
      <c r="F11726" s="159" t="s">
        <v>5308</v>
      </c>
      <c r="G11726" s="159"/>
      <c r="H11726" s="160"/>
      <c r="I11726" s="161"/>
      <c r="J11726" s="162"/>
      <c r="K11726" s="134"/>
      <c r="L11726" s="134"/>
      <c r="M11726" s="134"/>
      <c r="N11726" s="134"/>
      <c r="O11726" s="135"/>
      <c r="P11726" s="135"/>
      <c r="Q11726" s="135"/>
      <c r="R11726" s="132"/>
      <c r="S11726" s="132"/>
      <c r="T11726" s="131"/>
      <c r="U11726" s="6"/>
      <c r="V11726" s="8"/>
      <c r="W11726" s="8"/>
      <c r="X11726" s="133" t="str">
        <f>F11726</f>
        <v>Armatury se dvěma závity filtry mosazný PN 20 do 80 °C G 1"</v>
      </c>
      <c r="Y11726" s="9"/>
      <c r="AA11726" s="11"/>
    </row>
    <row r="11727" spans="1:27" ht="7.5" customHeight="1" outlineLevel="5" x14ac:dyDescent="0.15">
      <c r="B11727" s="69"/>
      <c r="C11727" s="69"/>
      <c r="D11727" s="60"/>
      <c r="E11727" s="60"/>
      <c r="F11727" s="61"/>
      <c r="G11727" s="60"/>
      <c r="H11727" s="65"/>
      <c r="I11727" s="105"/>
      <c r="J11727" s="63"/>
      <c r="K11727" s="65"/>
      <c r="L11727" s="65"/>
      <c r="M11727" s="65"/>
      <c r="N11727" s="65"/>
      <c r="O11727" s="63"/>
      <c r="P11727" s="63"/>
      <c r="Q11727" s="63"/>
      <c r="R11727" s="60"/>
      <c r="S11727" s="60"/>
      <c r="T11727" s="69"/>
      <c r="U11727" s="8"/>
      <c r="X11727" s="60"/>
    </row>
    <row r="11728" spans="1:27" ht="11.25" outlineLevel="4" x14ac:dyDescent="0.2">
      <c r="A11728" s="4"/>
      <c r="B11728" s="120"/>
      <c r="C11728" s="121">
        <v>33</v>
      </c>
      <c r="D11728" s="122" t="s">
        <v>534</v>
      </c>
      <c r="E11728" s="123" t="s">
        <v>5309</v>
      </c>
      <c r="F11728" s="124" t="s">
        <v>5310</v>
      </c>
      <c r="G11728" s="122" t="s">
        <v>2049</v>
      </c>
      <c r="H11728" s="125">
        <v>8</v>
      </c>
      <c r="I11728" s="126">
        <v>0</v>
      </c>
      <c r="J11728" s="127">
        <f>H11728*I11728</f>
        <v>0</v>
      </c>
      <c r="K11728" s="125">
        <v>2.92E-2</v>
      </c>
      <c r="L11728" s="125">
        <f>H11728*K11728</f>
        <v>0.2336</v>
      </c>
      <c r="M11728" s="125"/>
      <c r="N11728" s="125">
        <f>H11728*M11728</f>
        <v>0</v>
      </c>
      <c r="O11728" s="127">
        <v>15</v>
      </c>
      <c r="P11728" s="127">
        <f>J11728*(O11728/100)</f>
        <v>0</v>
      </c>
      <c r="Q11728" s="127">
        <f>J11728+P11728</f>
        <v>0</v>
      </c>
      <c r="R11728" s="128"/>
      <c r="S11728" s="128" t="s">
        <v>538</v>
      </c>
      <c r="T11728" s="129">
        <v>1</v>
      </c>
      <c r="U11728" s="8"/>
      <c r="V11728" s="8"/>
      <c r="W11728" s="8"/>
      <c r="X11728" s="60"/>
    </row>
    <row r="11729" spans="1:27" ht="9.75" outlineLevel="5" x14ac:dyDescent="0.2">
      <c r="A11729" s="130"/>
      <c r="B11729" s="131"/>
      <c r="C11729" s="131"/>
      <c r="D11729" s="132"/>
      <c r="E11729" s="136" t="s">
        <v>0</v>
      </c>
      <c r="F11729" s="159" t="s">
        <v>5311</v>
      </c>
      <c r="G11729" s="159"/>
      <c r="H11729" s="160"/>
      <c r="I11729" s="161"/>
      <c r="J11729" s="162"/>
      <c r="K11729" s="134"/>
      <c r="L11729" s="134"/>
      <c r="M11729" s="134"/>
      <c r="N11729" s="134"/>
      <c r="O11729" s="135"/>
      <c r="P11729" s="135"/>
      <c r="Q11729" s="135"/>
      <c r="R11729" s="132"/>
      <c r="S11729" s="132"/>
      <c r="T11729" s="131"/>
      <c r="U11729" s="6"/>
      <c r="V11729" s="8"/>
      <c r="W11729" s="8"/>
      <c r="X11729" s="133" t="str">
        <f>F11729</f>
        <v>Požární příslušenství a armatury hydrantový systém s tvarově stálou hadicí celoplechový D 25 x 30 m</v>
      </c>
      <c r="Y11729" s="9"/>
      <c r="AA11729" s="11"/>
    </row>
    <row r="11730" spans="1:27" ht="7.5" customHeight="1" outlineLevel="5" x14ac:dyDescent="0.15">
      <c r="B11730" s="69"/>
      <c r="C11730" s="69"/>
      <c r="D11730" s="60"/>
      <c r="E11730" s="60"/>
      <c r="F11730" s="61"/>
      <c r="G11730" s="60"/>
      <c r="H11730" s="65"/>
      <c r="I11730" s="105"/>
      <c r="J11730" s="63"/>
      <c r="K11730" s="65"/>
      <c r="L11730" s="65"/>
      <c r="M11730" s="65"/>
      <c r="N11730" s="65"/>
      <c r="O11730" s="63"/>
      <c r="P11730" s="63"/>
      <c r="Q11730" s="63"/>
      <c r="R11730" s="60"/>
      <c r="S11730" s="60"/>
      <c r="T11730" s="69"/>
      <c r="U11730" s="8"/>
      <c r="X11730" s="60"/>
    </row>
    <row r="11731" spans="1:27" ht="11.25" outlineLevel="4" x14ac:dyDescent="0.2">
      <c r="A11731" s="4"/>
      <c r="B11731" s="120"/>
      <c r="C11731" s="121">
        <v>34</v>
      </c>
      <c r="D11731" s="122" t="s">
        <v>534</v>
      </c>
      <c r="E11731" s="123" t="s">
        <v>5312</v>
      </c>
      <c r="F11731" s="124" t="s">
        <v>5313</v>
      </c>
      <c r="G11731" s="122" t="s">
        <v>752</v>
      </c>
      <c r="H11731" s="125">
        <v>1750</v>
      </c>
      <c r="I11731" s="126">
        <v>0</v>
      </c>
      <c r="J11731" s="127">
        <f>H11731*I11731</f>
        <v>0</v>
      </c>
      <c r="K11731" s="125">
        <v>1.9000000000000001E-4</v>
      </c>
      <c r="L11731" s="125">
        <f>H11731*K11731</f>
        <v>0.33250000000000002</v>
      </c>
      <c r="M11731" s="125"/>
      <c r="N11731" s="125">
        <f>H11731*M11731</f>
        <v>0</v>
      </c>
      <c r="O11731" s="127">
        <v>15</v>
      </c>
      <c r="P11731" s="127">
        <f>J11731*(O11731/100)</f>
        <v>0</v>
      </c>
      <c r="Q11731" s="127">
        <f>J11731+P11731</f>
        <v>0</v>
      </c>
      <c r="R11731" s="128"/>
      <c r="S11731" s="128" t="s">
        <v>538</v>
      </c>
      <c r="T11731" s="129">
        <v>1</v>
      </c>
      <c r="U11731" s="8"/>
      <c r="V11731" s="8"/>
      <c r="W11731" s="8"/>
      <c r="X11731" s="60"/>
    </row>
    <row r="11732" spans="1:27" ht="9.75" outlineLevel="5" x14ac:dyDescent="0.2">
      <c r="A11732" s="130"/>
      <c r="B11732" s="131"/>
      <c r="C11732" s="131"/>
      <c r="D11732" s="132"/>
      <c r="E11732" s="136" t="s">
        <v>0</v>
      </c>
      <c r="F11732" s="159" t="s">
        <v>5314</v>
      </c>
      <c r="G11732" s="159"/>
      <c r="H11732" s="160"/>
      <c r="I11732" s="161"/>
      <c r="J11732" s="162"/>
      <c r="K11732" s="134"/>
      <c r="L11732" s="134"/>
      <c r="M11732" s="134"/>
      <c r="N11732" s="134"/>
      <c r="O11732" s="135"/>
      <c r="P11732" s="135"/>
      <c r="Q11732" s="135"/>
      <c r="R11732" s="132"/>
      <c r="S11732" s="132"/>
      <c r="T11732" s="131"/>
      <c r="U11732" s="6"/>
      <c r="V11732" s="8"/>
      <c r="W11732" s="8"/>
      <c r="X11732" s="133" t="str">
        <f>F11732</f>
        <v>Zkoušky, proplach a desinfekce vodovodního potrubí zkoušky těsnosti vodovodního potrubí závitového do DN 50</v>
      </c>
      <c r="Y11732" s="9"/>
      <c r="AA11732" s="11"/>
    </row>
    <row r="11733" spans="1:27" ht="7.5" customHeight="1" outlineLevel="5" x14ac:dyDescent="0.15">
      <c r="B11733" s="69"/>
      <c r="C11733" s="69"/>
      <c r="D11733" s="60"/>
      <c r="E11733" s="60"/>
      <c r="F11733" s="61"/>
      <c r="G11733" s="60"/>
      <c r="H11733" s="65"/>
      <c r="I11733" s="105"/>
      <c r="J11733" s="63"/>
      <c r="K11733" s="65"/>
      <c r="L11733" s="65"/>
      <c r="M11733" s="65"/>
      <c r="N11733" s="65"/>
      <c r="O11733" s="63"/>
      <c r="P11733" s="63"/>
      <c r="Q11733" s="63"/>
      <c r="R11733" s="60"/>
      <c r="S11733" s="60"/>
      <c r="T11733" s="69"/>
      <c r="U11733" s="8"/>
      <c r="X11733" s="60"/>
    </row>
    <row r="11734" spans="1:27" ht="11.25" outlineLevel="4" x14ac:dyDescent="0.2">
      <c r="A11734" s="4"/>
      <c r="B11734" s="120"/>
      <c r="C11734" s="121">
        <v>35</v>
      </c>
      <c r="D11734" s="122" t="s">
        <v>534</v>
      </c>
      <c r="E11734" s="123" t="s">
        <v>5315</v>
      </c>
      <c r="F11734" s="124" t="s">
        <v>5316</v>
      </c>
      <c r="G11734" s="122" t="s">
        <v>752</v>
      </c>
      <c r="H11734" s="125">
        <v>1750</v>
      </c>
      <c r="I11734" s="126">
        <v>0</v>
      </c>
      <c r="J11734" s="127">
        <f>H11734*I11734</f>
        <v>0</v>
      </c>
      <c r="K11734" s="125">
        <v>1.0000000000000001E-5</v>
      </c>
      <c r="L11734" s="125">
        <f>H11734*K11734</f>
        <v>1.7500000000000002E-2</v>
      </c>
      <c r="M11734" s="125"/>
      <c r="N11734" s="125">
        <f>H11734*M11734</f>
        <v>0</v>
      </c>
      <c r="O11734" s="127">
        <v>15</v>
      </c>
      <c r="P11734" s="127">
        <f>J11734*(O11734/100)</f>
        <v>0</v>
      </c>
      <c r="Q11734" s="127">
        <f>J11734+P11734</f>
        <v>0</v>
      </c>
      <c r="R11734" s="128"/>
      <c r="S11734" s="128" t="s">
        <v>538</v>
      </c>
      <c r="T11734" s="129">
        <v>1</v>
      </c>
      <c r="U11734" s="8"/>
      <c r="V11734" s="8"/>
      <c r="W11734" s="8"/>
      <c r="X11734" s="60"/>
    </row>
    <row r="11735" spans="1:27" ht="9.75" outlineLevel="5" x14ac:dyDescent="0.2">
      <c r="A11735" s="130"/>
      <c r="B11735" s="131"/>
      <c r="C11735" s="131"/>
      <c r="D11735" s="132"/>
      <c r="E11735" s="136" t="s">
        <v>0</v>
      </c>
      <c r="F11735" s="159" t="s">
        <v>5317</v>
      </c>
      <c r="G11735" s="159"/>
      <c r="H11735" s="160"/>
      <c r="I11735" s="161"/>
      <c r="J11735" s="162"/>
      <c r="K11735" s="134"/>
      <c r="L11735" s="134"/>
      <c r="M11735" s="134"/>
      <c r="N11735" s="134"/>
      <c r="O11735" s="135"/>
      <c r="P11735" s="135"/>
      <c r="Q11735" s="135"/>
      <c r="R11735" s="132"/>
      <c r="S11735" s="132"/>
      <c r="T11735" s="131"/>
      <c r="U11735" s="6"/>
      <c r="V11735" s="8"/>
      <c r="W11735" s="8"/>
      <c r="X11735" s="133" t="str">
        <f>F11735</f>
        <v>Zkoušky, proplach a desinfekce vodovodního potrubí proplach a desinfekce vodovodního potrubí do DN 80</v>
      </c>
      <c r="Y11735" s="9"/>
      <c r="AA11735" s="11"/>
    </row>
    <row r="11736" spans="1:27" ht="7.5" customHeight="1" outlineLevel="5" x14ac:dyDescent="0.15">
      <c r="B11736" s="69"/>
      <c r="C11736" s="69"/>
      <c r="D11736" s="60"/>
      <c r="E11736" s="60"/>
      <c r="F11736" s="61"/>
      <c r="G11736" s="60"/>
      <c r="H11736" s="65"/>
      <c r="I11736" s="105"/>
      <c r="J11736" s="63"/>
      <c r="K11736" s="65"/>
      <c r="L11736" s="65"/>
      <c r="M11736" s="65"/>
      <c r="N11736" s="65"/>
      <c r="O11736" s="63"/>
      <c r="P11736" s="63"/>
      <c r="Q11736" s="63"/>
      <c r="R11736" s="60"/>
      <c r="S11736" s="60"/>
      <c r="T11736" s="69"/>
      <c r="U11736" s="8"/>
      <c r="X11736" s="60"/>
    </row>
    <row r="11737" spans="1:27" ht="11.25" outlineLevel="4" x14ac:dyDescent="0.2">
      <c r="A11737" s="4"/>
      <c r="B11737" s="120"/>
      <c r="C11737" s="121">
        <v>36</v>
      </c>
      <c r="D11737" s="122" t="s">
        <v>534</v>
      </c>
      <c r="E11737" s="123" t="s">
        <v>5318</v>
      </c>
      <c r="F11737" s="124" t="s">
        <v>5319</v>
      </c>
      <c r="G11737" s="122" t="s">
        <v>601</v>
      </c>
      <c r="H11737" s="125">
        <v>3.6960000000000002</v>
      </c>
      <c r="I11737" s="126">
        <v>0</v>
      </c>
      <c r="J11737" s="127">
        <f>H11737*I11737</f>
        <v>0</v>
      </c>
      <c r="K11737" s="125"/>
      <c r="L11737" s="125">
        <f>H11737*K11737</f>
        <v>0</v>
      </c>
      <c r="M11737" s="125"/>
      <c r="N11737" s="125">
        <f>H11737*M11737</f>
        <v>0</v>
      </c>
      <c r="O11737" s="127">
        <v>15</v>
      </c>
      <c r="P11737" s="127">
        <f>J11737*(O11737/100)</f>
        <v>0</v>
      </c>
      <c r="Q11737" s="127">
        <f>J11737+P11737</f>
        <v>0</v>
      </c>
      <c r="R11737" s="128"/>
      <c r="S11737" s="128" t="s">
        <v>538</v>
      </c>
      <c r="T11737" s="129">
        <v>1</v>
      </c>
      <c r="U11737" s="8"/>
      <c r="V11737" s="8"/>
      <c r="W11737" s="8"/>
      <c r="X11737" s="60"/>
    </row>
    <row r="11738" spans="1:27" ht="9.75" outlineLevel="5" x14ac:dyDescent="0.2">
      <c r="A11738" s="130"/>
      <c r="B11738" s="131"/>
      <c r="C11738" s="131"/>
      <c r="D11738" s="132"/>
      <c r="E11738" s="136" t="s">
        <v>0</v>
      </c>
      <c r="F11738" s="159" t="s">
        <v>5320</v>
      </c>
      <c r="G11738" s="159"/>
      <c r="H11738" s="160"/>
      <c r="I11738" s="161"/>
      <c r="J11738" s="162"/>
      <c r="K11738" s="134"/>
      <c r="L11738" s="134"/>
      <c r="M11738" s="134"/>
      <c r="N11738" s="134"/>
      <c r="O11738" s="135"/>
      <c r="P11738" s="135"/>
      <c r="Q11738" s="135"/>
      <c r="R11738" s="132"/>
      <c r="S11738" s="132"/>
      <c r="T11738" s="131"/>
      <c r="U11738" s="6"/>
      <c r="V11738" s="8"/>
      <c r="W11738" s="8"/>
      <c r="X11738" s="133" t="str">
        <f>F11738</f>
        <v>Přesun hmot pro vnitřní vodovod stanovený z hmotnosti přesunovaného materiálu vodorovná dopravní vzdálenost do 50 m v objektech výšky přes 6 do 12 m</v>
      </c>
      <c r="Y11738" s="9"/>
      <c r="AA11738" s="11"/>
    </row>
    <row r="11739" spans="1:27" ht="7.5" customHeight="1" outlineLevel="5" x14ac:dyDescent="0.15">
      <c r="B11739" s="69"/>
      <c r="C11739" s="69"/>
      <c r="D11739" s="60"/>
      <c r="E11739" s="60"/>
      <c r="F11739" s="61"/>
      <c r="G11739" s="60"/>
      <c r="H11739" s="65"/>
      <c r="I11739" s="105"/>
      <c r="J11739" s="63"/>
      <c r="K11739" s="65"/>
      <c r="L11739" s="65"/>
      <c r="M11739" s="65"/>
      <c r="N11739" s="65"/>
      <c r="O11739" s="63"/>
      <c r="P11739" s="63"/>
      <c r="Q11739" s="63"/>
      <c r="R11739" s="60"/>
      <c r="S11739" s="60"/>
      <c r="T11739" s="69"/>
      <c r="U11739" s="8"/>
      <c r="X11739" s="60"/>
    </row>
    <row r="11740" spans="1:27" outlineLevel="4" x14ac:dyDescent="0.15">
      <c r="B11740" s="6"/>
      <c r="C11740" s="6"/>
      <c r="D11740" s="6"/>
      <c r="E11740" s="6"/>
      <c r="F11740" s="6"/>
      <c r="G11740" s="6"/>
      <c r="H11740" s="6"/>
      <c r="I11740" s="8"/>
      <c r="J11740" s="8"/>
      <c r="K11740" s="6"/>
      <c r="L11740" s="6"/>
      <c r="M11740" s="6"/>
      <c r="N11740" s="6"/>
      <c r="O11740" s="6"/>
      <c r="P11740" s="8"/>
      <c r="Q11740" s="8"/>
      <c r="R11740" s="8"/>
      <c r="S11740" s="6"/>
      <c r="T11740" s="6"/>
      <c r="X11740" s="6"/>
    </row>
    <row r="11741" spans="1:27" ht="11.25" outlineLevel="3" x14ac:dyDescent="0.2">
      <c r="A11741" s="96" t="s">
        <v>481</v>
      </c>
      <c r="B11741" s="100">
        <v>4</v>
      </c>
      <c r="C11741" s="114"/>
      <c r="D11741" s="115" t="s">
        <v>533</v>
      </c>
      <c r="E11741" s="115"/>
      <c r="F11741" s="116" t="s">
        <v>482</v>
      </c>
      <c r="G11741" s="115"/>
      <c r="H11741" s="117"/>
      <c r="I11741" s="118"/>
      <c r="J11741" s="98">
        <f>SUBTOTAL(9,J11742:J11790)</f>
        <v>0</v>
      </c>
      <c r="K11741" s="117"/>
      <c r="L11741" s="99">
        <f>SUBTOTAL(9,L11742:L11790)</f>
        <v>2.0969800000000003</v>
      </c>
      <c r="M11741" s="117"/>
      <c r="N11741" s="99">
        <f>SUBTOTAL(9,N11742:N11790)</f>
        <v>0</v>
      </c>
      <c r="O11741" s="119"/>
      <c r="P11741" s="98">
        <f>SUBTOTAL(9,P11742:P11790)</f>
        <v>0</v>
      </c>
      <c r="Q11741" s="98">
        <f>SUBTOTAL(9,Q11742:Q11790)</f>
        <v>0</v>
      </c>
      <c r="R11741" s="115"/>
      <c r="S11741" s="115"/>
      <c r="T11741" s="100">
        <f>SUBTOTAL(9,T11742:T11790)</f>
        <v>16</v>
      </c>
      <c r="U11741" s="6"/>
      <c r="V11741" s="8"/>
      <c r="W11741" s="8"/>
      <c r="X11741" s="60"/>
    </row>
    <row r="11742" spans="1:27" ht="11.25" outlineLevel="4" x14ac:dyDescent="0.2">
      <c r="A11742" s="4"/>
      <c r="B11742" s="120"/>
      <c r="C11742" s="121">
        <v>1</v>
      </c>
      <c r="D11742" s="122" t="s">
        <v>534</v>
      </c>
      <c r="E11742" s="123" t="s">
        <v>5321</v>
      </c>
      <c r="F11742" s="124" t="s">
        <v>5322</v>
      </c>
      <c r="G11742" s="122" t="s">
        <v>2049</v>
      </c>
      <c r="H11742" s="125">
        <v>32</v>
      </c>
      <c r="I11742" s="126">
        <v>0</v>
      </c>
      <c r="J11742" s="127">
        <f>H11742*I11742</f>
        <v>0</v>
      </c>
      <c r="K11742" s="125">
        <v>1.6969999999999999E-2</v>
      </c>
      <c r="L11742" s="125">
        <f>H11742*K11742</f>
        <v>0.54303999999999997</v>
      </c>
      <c r="M11742" s="125"/>
      <c r="N11742" s="125">
        <f>H11742*M11742</f>
        <v>0</v>
      </c>
      <c r="O11742" s="127">
        <v>15</v>
      </c>
      <c r="P11742" s="127">
        <f>J11742*(O11742/100)</f>
        <v>0</v>
      </c>
      <c r="Q11742" s="127">
        <f>J11742+P11742</f>
        <v>0</v>
      </c>
      <c r="R11742" s="128"/>
      <c r="S11742" s="128" t="s">
        <v>538</v>
      </c>
      <c r="T11742" s="129">
        <v>1</v>
      </c>
      <c r="U11742" s="8"/>
      <c r="V11742" s="8"/>
      <c r="W11742" s="8"/>
      <c r="X11742" s="60"/>
    </row>
    <row r="11743" spans="1:27" ht="9.75" outlineLevel="5" x14ac:dyDescent="0.2">
      <c r="A11743" s="130"/>
      <c r="B11743" s="131"/>
      <c r="C11743" s="131"/>
      <c r="D11743" s="132"/>
      <c r="E11743" s="136" t="s">
        <v>0</v>
      </c>
      <c r="F11743" s="159" t="s">
        <v>5323</v>
      </c>
      <c r="G11743" s="159"/>
      <c r="H11743" s="160"/>
      <c r="I11743" s="161"/>
      <c r="J11743" s="162"/>
      <c r="K11743" s="134"/>
      <c r="L11743" s="134"/>
      <c r="M11743" s="134"/>
      <c r="N11743" s="134"/>
      <c r="O11743" s="135"/>
      <c r="P11743" s="135"/>
      <c r="Q11743" s="135"/>
      <c r="R11743" s="132"/>
      <c r="S11743" s="132"/>
      <c r="T11743" s="131"/>
      <c r="U11743" s="6"/>
      <c r="V11743" s="8"/>
      <c r="W11743" s="8"/>
      <c r="X11743" s="133" t="str">
        <f>F11743</f>
        <v>Zařízení záchodů klozety keramické závěsné na nosné stěny s hlubokým splachováním odpad vodorovný</v>
      </c>
      <c r="Y11743" s="9"/>
      <c r="AA11743" s="11"/>
    </row>
    <row r="11744" spans="1:27" ht="7.5" customHeight="1" outlineLevel="5" x14ac:dyDescent="0.15">
      <c r="B11744" s="69"/>
      <c r="C11744" s="69"/>
      <c r="D11744" s="60"/>
      <c r="E11744" s="60"/>
      <c r="F11744" s="61"/>
      <c r="G11744" s="60"/>
      <c r="H11744" s="65"/>
      <c r="I11744" s="105"/>
      <c r="J11744" s="63"/>
      <c r="K11744" s="65"/>
      <c r="L11744" s="65"/>
      <c r="M11744" s="65"/>
      <c r="N11744" s="65"/>
      <c r="O11744" s="63"/>
      <c r="P11744" s="63"/>
      <c r="Q11744" s="63"/>
      <c r="R11744" s="60"/>
      <c r="S11744" s="60"/>
      <c r="T11744" s="69"/>
      <c r="U11744" s="8"/>
      <c r="X11744" s="60"/>
    </row>
    <row r="11745" spans="1:27" ht="11.25" outlineLevel="4" x14ac:dyDescent="0.2">
      <c r="A11745" s="4"/>
      <c r="B11745" s="120"/>
      <c r="C11745" s="121">
        <v>2</v>
      </c>
      <c r="D11745" s="122" t="s">
        <v>534</v>
      </c>
      <c r="E11745" s="123" t="s">
        <v>5324</v>
      </c>
      <c r="F11745" s="124" t="s">
        <v>5325</v>
      </c>
      <c r="G11745" s="122" t="s">
        <v>2049</v>
      </c>
      <c r="H11745" s="125">
        <v>4</v>
      </c>
      <c r="I11745" s="126">
        <v>0</v>
      </c>
      <c r="J11745" s="127">
        <f>H11745*I11745</f>
        <v>0</v>
      </c>
      <c r="K11745" s="125">
        <v>1.4749999999999999E-2</v>
      </c>
      <c r="L11745" s="125">
        <f>H11745*K11745</f>
        <v>5.8999999999999997E-2</v>
      </c>
      <c r="M11745" s="125"/>
      <c r="N11745" s="125">
        <f>H11745*M11745</f>
        <v>0</v>
      </c>
      <c r="O11745" s="127">
        <v>15</v>
      </c>
      <c r="P11745" s="127">
        <f>J11745*(O11745/100)</f>
        <v>0</v>
      </c>
      <c r="Q11745" s="127">
        <f>J11745+P11745</f>
        <v>0</v>
      </c>
      <c r="R11745" s="128"/>
      <c r="S11745" s="128" t="s">
        <v>538</v>
      </c>
      <c r="T11745" s="129">
        <v>1</v>
      </c>
      <c r="U11745" s="8"/>
      <c r="V11745" s="8"/>
      <c r="W11745" s="8"/>
      <c r="X11745" s="60"/>
    </row>
    <row r="11746" spans="1:27" ht="9.75" outlineLevel="5" x14ac:dyDescent="0.2">
      <c r="A11746" s="130"/>
      <c r="B11746" s="131"/>
      <c r="C11746" s="131"/>
      <c r="D11746" s="132"/>
      <c r="E11746" s="136" t="s">
        <v>0</v>
      </c>
      <c r="F11746" s="159" t="s">
        <v>5326</v>
      </c>
      <c r="G11746" s="159"/>
      <c r="H11746" s="160"/>
      <c r="I11746" s="161"/>
      <c r="J11746" s="162"/>
      <c r="K11746" s="134"/>
      <c r="L11746" s="134"/>
      <c r="M11746" s="134"/>
      <c r="N11746" s="134"/>
      <c r="O11746" s="135"/>
      <c r="P11746" s="135"/>
      <c r="Q11746" s="135"/>
      <c r="R11746" s="132"/>
      <c r="S11746" s="132"/>
      <c r="T11746" s="131"/>
      <c r="U11746" s="6"/>
      <c r="V11746" s="8"/>
      <c r="W11746" s="8"/>
      <c r="X11746" s="133" t="str">
        <f>F11746</f>
        <v>Výlevky bez výtokových armatur a splachovací nádrže keramické se sklopnou plastovou mřížkou 425 mm</v>
      </c>
      <c r="Y11746" s="9"/>
      <c r="AA11746" s="11"/>
    </row>
    <row r="11747" spans="1:27" ht="7.5" customHeight="1" outlineLevel="5" x14ac:dyDescent="0.15">
      <c r="B11747" s="69"/>
      <c r="C11747" s="69"/>
      <c r="D11747" s="60"/>
      <c r="E11747" s="60"/>
      <c r="F11747" s="61"/>
      <c r="G11747" s="60"/>
      <c r="H11747" s="65"/>
      <c r="I11747" s="105"/>
      <c r="J11747" s="63"/>
      <c r="K11747" s="65"/>
      <c r="L11747" s="65"/>
      <c r="M11747" s="65"/>
      <c r="N11747" s="65"/>
      <c r="O11747" s="63"/>
      <c r="P11747" s="63"/>
      <c r="Q11747" s="63"/>
      <c r="R11747" s="60"/>
      <c r="S11747" s="60"/>
      <c r="T11747" s="69"/>
      <c r="U11747" s="8"/>
      <c r="X11747" s="60"/>
    </row>
    <row r="11748" spans="1:27" ht="11.25" outlineLevel="4" x14ac:dyDescent="0.2">
      <c r="A11748" s="4"/>
      <c r="B11748" s="120"/>
      <c r="C11748" s="121">
        <v>3</v>
      </c>
      <c r="D11748" s="122" t="s">
        <v>534</v>
      </c>
      <c r="E11748" s="123" t="s">
        <v>5327</v>
      </c>
      <c r="F11748" s="124" t="s">
        <v>5328</v>
      </c>
      <c r="G11748" s="122" t="s">
        <v>724</v>
      </c>
      <c r="H11748" s="125">
        <v>68</v>
      </c>
      <c r="I11748" s="126">
        <v>0</v>
      </c>
      <c r="J11748" s="127">
        <f>H11748*I11748</f>
        <v>0</v>
      </c>
      <c r="K11748" s="125">
        <v>1.09E-3</v>
      </c>
      <c r="L11748" s="125">
        <f>H11748*K11748</f>
        <v>7.4120000000000005E-2</v>
      </c>
      <c r="M11748" s="125"/>
      <c r="N11748" s="125">
        <f>H11748*M11748</f>
        <v>0</v>
      </c>
      <c r="O11748" s="127">
        <v>15</v>
      </c>
      <c r="P11748" s="127">
        <f>J11748*(O11748/100)</f>
        <v>0</v>
      </c>
      <c r="Q11748" s="127">
        <f>J11748+P11748</f>
        <v>0</v>
      </c>
      <c r="R11748" s="128"/>
      <c r="S11748" s="128" t="s">
        <v>538</v>
      </c>
      <c r="T11748" s="129">
        <v>1</v>
      </c>
      <c r="U11748" s="8"/>
      <c r="V11748" s="8"/>
      <c r="W11748" s="8"/>
      <c r="X11748" s="60"/>
    </row>
    <row r="11749" spans="1:27" ht="9.75" outlineLevel="5" x14ac:dyDescent="0.2">
      <c r="A11749" s="130"/>
      <c r="B11749" s="131"/>
      <c r="C11749" s="131"/>
      <c r="D11749" s="132"/>
      <c r="E11749" s="136" t="s">
        <v>0</v>
      </c>
      <c r="F11749" s="159" t="s">
        <v>5329</v>
      </c>
      <c r="G11749" s="159"/>
      <c r="H11749" s="160"/>
      <c r="I11749" s="161"/>
      <c r="J11749" s="162"/>
      <c r="K11749" s="134"/>
      <c r="L11749" s="134"/>
      <c r="M11749" s="134"/>
      <c r="N11749" s="134"/>
      <c r="O11749" s="135"/>
      <c r="P11749" s="135"/>
      <c r="Q11749" s="135"/>
      <c r="R11749" s="132"/>
      <c r="S11749" s="132"/>
      <c r="T11749" s="131"/>
      <c r="U11749" s="6"/>
      <c r="V11749" s="8"/>
      <c r="W11749" s="8"/>
      <c r="X11749" s="133" t="str">
        <f>F11749</f>
        <v>Ventily rohové bez připojovací trubičky nebo flexi hadičky pračkové G 3/4"</v>
      </c>
      <c r="Y11749" s="9"/>
      <c r="AA11749" s="11"/>
    </row>
    <row r="11750" spans="1:27" ht="7.5" customHeight="1" outlineLevel="5" x14ac:dyDescent="0.15">
      <c r="B11750" s="69"/>
      <c r="C11750" s="69"/>
      <c r="D11750" s="60"/>
      <c r="E11750" s="60"/>
      <c r="F11750" s="61"/>
      <c r="G11750" s="60"/>
      <c r="H11750" s="65"/>
      <c r="I11750" s="105"/>
      <c r="J11750" s="63"/>
      <c r="K11750" s="65"/>
      <c r="L11750" s="65"/>
      <c r="M11750" s="65"/>
      <c r="N11750" s="65"/>
      <c r="O11750" s="63"/>
      <c r="P11750" s="63"/>
      <c r="Q11750" s="63"/>
      <c r="R11750" s="60"/>
      <c r="S11750" s="60"/>
      <c r="T11750" s="69"/>
      <c r="U11750" s="8"/>
      <c r="X11750" s="60"/>
    </row>
    <row r="11751" spans="1:27" ht="11.25" outlineLevel="4" x14ac:dyDescent="0.2">
      <c r="A11751" s="4"/>
      <c r="B11751" s="120"/>
      <c r="C11751" s="121">
        <v>4</v>
      </c>
      <c r="D11751" s="122" t="s">
        <v>4557</v>
      </c>
      <c r="E11751" s="123" t="s">
        <v>5330</v>
      </c>
      <c r="F11751" s="124" t="s">
        <v>5331</v>
      </c>
      <c r="G11751" s="122" t="s">
        <v>2049</v>
      </c>
      <c r="H11751" s="125">
        <v>4</v>
      </c>
      <c r="I11751" s="126">
        <v>0</v>
      </c>
      <c r="J11751" s="127">
        <f>H11751*I11751</f>
        <v>0</v>
      </c>
      <c r="K11751" s="125"/>
      <c r="L11751" s="125">
        <f>H11751*K11751</f>
        <v>0</v>
      </c>
      <c r="M11751" s="125"/>
      <c r="N11751" s="125">
        <f>H11751*M11751</f>
        <v>0</v>
      </c>
      <c r="O11751" s="127">
        <v>15</v>
      </c>
      <c r="P11751" s="127">
        <f>J11751*(O11751/100)</f>
        <v>0</v>
      </c>
      <c r="Q11751" s="127">
        <f>J11751+P11751</f>
        <v>0</v>
      </c>
      <c r="R11751" s="128"/>
      <c r="S11751" s="128" t="s">
        <v>776</v>
      </c>
      <c r="T11751" s="129">
        <v>1</v>
      </c>
      <c r="U11751" s="8"/>
      <c r="V11751" s="8"/>
      <c r="W11751" s="8"/>
      <c r="X11751" s="60"/>
    </row>
    <row r="11752" spans="1:27" ht="9.75" outlineLevel="5" x14ac:dyDescent="0.2">
      <c r="A11752" s="130"/>
      <c r="B11752" s="131"/>
      <c r="C11752" s="131"/>
      <c r="D11752" s="132"/>
      <c r="E11752" s="136" t="s">
        <v>0</v>
      </c>
      <c r="F11752" s="159" t="s">
        <v>763</v>
      </c>
      <c r="G11752" s="159"/>
      <c r="H11752" s="160"/>
      <c r="I11752" s="161"/>
      <c r="J11752" s="162"/>
      <c r="K11752" s="134"/>
      <c r="L11752" s="134"/>
      <c r="M11752" s="134"/>
      <c r="N11752" s="134"/>
      <c r="O11752" s="135"/>
      <c r="P11752" s="135"/>
      <c r="Q11752" s="135"/>
      <c r="R11752" s="132"/>
      <c r="S11752" s="132"/>
      <c r="T11752" s="131"/>
      <c r="U11752" s="6"/>
      <c r="V11752" s="8"/>
      <c r="W11752" s="8"/>
      <c r="X11752" s="133" t="str">
        <f>F11752</f>
        <v>---</v>
      </c>
      <c r="Y11752" s="9"/>
      <c r="AA11752" s="11"/>
    </row>
    <row r="11753" spans="1:27" ht="7.5" customHeight="1" outlineLevel="5" x14ac:dyDescent="0.15">
      <c r="B11753" s="69"/>
      <c r="C11753" s="69"/>
      <c r="D11753" s="60"/>
      <c r="E11753" s="60"/>
      <c r="F11753" s="61"/>
      <c r="G11753" s="60"/>
      <c r="H11753" s="65"/>
      <c r="I11753" s="105"/>
      <c r="J11753" s="63"/>
      <c r="K11753" s="65"/>
      <c r="L11753" s="65"/>
      <c r="M11753" s="65"/>
      <c r="N11753" s="65"/>
      <c r="O11753" s="63"/>
      <c r="P11753" s="63"/>
      <c r="Q11753" s="63"/>
      <c r="R11753" s="60"/>
      <c r="S11753" s="60"/>
      <c r="T11753" s="69"/>
      <c r="U11753" s="8"/>
      <c r="X11753" s="60"/>
    </row>
    <row r="11754" spans="1:27" ht="11.25" outlineLevel="4" x14ac:dyDescent="0.2">
      <c r="A11754" s="4"/>
      <c r="B11754" s="120"/>
      <c r="C11754" s="121">
        <v>5</v>
      </c>
      <c r="D11754" s="122" t="s">
        <v>534</v>
      </c>
      <c r="E11754" s="123" t="s">
        <v>5332</v>
      </c>
      <c r="F11754" s="124" t="s">
        <v>5333</v>
      </c>
      <c r="G11754" s="122" t="s">
        <v>2049</v>
      </c>
      <c r="H11754" s="125">
        <v>34</v>
      </c>
      <c r="I11754" s="126">
        <v>0</v>
      </c>
      <c r="J11754" s="127">
        <f>H11754*I11754</f>
        <v>0</v>
      </c>
      <c r="K11754" s="125">
        <v>1.8E-3</v>
      </c>
      <c r="L11754" s="125">
        <f>H11754*K11754</f>
        <v>6.1199999999999997E-2</v>
      </c>
      <c r="M11754" s="125"/>
      <c r="N11754" s="125">
        <f>H11754*M11754</f>
        <v>0</v>
      </c>
      <c r="O11754" s="127">
        <v>15</v>
      </c>
      <c r="P11754" s="127">
        <f>J11754*(O11754/100)</f>
        <v>0</v>
      </c>
      <c r="Q11754" s="127">
        <f>J11754+P11754</f>
        <v>0</v>
      </c>
      <c r="R11754" s="128"/>
      <c r="S11754" s="128" t="s">
        <v>538</v>
      </c>
      <c r="T11754" s="129">
        <v>1</v>
      </c>
      <c r="U11754" s="8"/>
      <c r="V11754" s="8"/>
      <c r="W11754" s="8"/>
      <c r="X11754" s="60"/>
    </row>
    <row r="11755" spans="1:27" ht="9.75" outlineLevel="5" x14ac:dyDescent="0.2">
      <c r="A11755" s="130"/>
      <c r="B11755" s="131"/>
      <c r="C11755" s="131"/>
      <c r="D11755" s="132"/>
      <c r="E11755" s="136" t="s">
        <v>0</v>
      </c>
      <c r="F11755" s="159" t="s">
        <v>5334</v>
      </c>
      <c r="G11755" s="159"/>
      <c r="H11755" s="160"/>
      <c r="I11755" s="161"/>
      <c r="J11755" s="162"/>
      <c r="K11755" s="134"/>
      <c r="L11755" s="134"/>
      <c r="M11755" s="134"/>
      <c r="N11755" s="134"/>
      <c r="O11755" s="135"/>
      <c r="P11755" s="135"/>
      <c r="Q11755" s="135"/>
      <c r="R11755" s="132"/>
      <c r="S11755" s="132"/>
      <c r="T11755" s="131"/>
      <c r="U11755" s="6"/>
      <c r="V11755" s="8"/>
      <c r="W11755" s="8"/>
      <c r="X11755" s="133" t="str">
        <f>F11755</f>
        <v>Baterie dřezové stojánkové pákové s otáčivým ústím a délkou ramínka s vytahovací sprškou</v>
      </c>
      <c r="Y11755" s="9"/>
      <c r="AA11755" s="11"/>
    </row>
    <row r="11756" spans="1:27" ht="7.5" customHeight="1" outlineLevel="5" x14ac:dyDescent="0.15">
      <c r="B11756" s="69"/>
      <c r="C11756" s="69"/>
      <c r="D11756" s="60"/>
      <c r="E11756" s="60"/>
      <c r="F11756" s="61"/>
      <c r="G11756" s="60"/>
      <c r="H11756" s="65"/>
      <c r="I11756" s="105"/>
      <c r="J11756" s="63"/>
      <c r="K11756" s="65"/>
      <c r="L11756" s="65"/>
      <c r="M11756" s="65"/>
      <c r="N11756" s="65"/>
      <c r="O11756" s="63"/>
      <c r="P11756" s="63"/>
      <c r="Q11756" s="63"/>
      <c r="R11756" s="60"/>
      <c r="S11756" s="60"/>
      <c r="T11756" s="69"/>
      <c r="U11756" s="8"/>
      <c r="X11756" s="60"/>
    </row>
    <row r="11757" spans="1:27" ht="11.25" outlineLevel="4" x14ac:dyDescent="0.2">
      <c r="A11757" s="4"/>
      <c r="B11757" s="120"/>
      <c r="C11757" s="121">
        <v>6</v>
      </c>
      <c r="D11757" s="122" t="s">
        <v>534</v>
      </c>
      <c r="E11757" s="123" t="s">
        <v>5335</v>
      </c>
      <c r="F11757" s="124" t="s">
        <v>5336</v>
      </c>
      <c r="G11757" s="122" t="s">
        <v>2049</v>
      </c>
      <c r="H11757" s="125">
        <v>34</v>
      </c>
      <c r="I11757" s="126">
        <v>0</v>
      </c>
      <c r="J11757" s="127">
        <f>H11757*I11757</f>
        <v>0</v>
      </c>
      <c r="K11757" s="125">
        <v>1.8400000000000001E-3</v>
      </c>
      <c r="L11757" s="125">
        <f>H11757*K11757</f>
        <v>6.2560000000000004E-2</v>
      </c>
      <c r="M11757" s="125"/>
      <c r="N11757" s="125">
        <f>H11757*M11757</f>
        <v>0</v>
      </c>
      <c r="O11757" s="127">
        <v>15</v>
      </c>
      <c r="P11757" s="127">
        <f>J11757*(O11757/100)</f>
        <v>0</v>
      </c>
      <c r="Q11757" s="127">
        <f>J11757+P11757</f>
        <v>0</v>
      </c>
      <c r="R11757" s="128"/>
      <c r="S11757" s="128" t="s">
        <v>538</v>
      </c>
      <c r="T11757" s="129">
        <v>1</v>
      </c>
      <c r="U11757" s="8"/>
      <c r="V11757" s="8"/>
      <c r="W11757" s="8"/>
      <c r="X11757" s="60"/>
    </row>
    <row r="11758" spans="1:27" ht="9.75" outlineLevel="5" x14ac:dyDescent="0.2">
      <c r="A11758" s="130"/>
      <c r="B11758" s="131"/>
      <c r="C11758" s="131"/>
      <c r="D11758" s="132"/>
      <c r="E11758" s="136" t="s">
        <v>0</v>
      </c>
      <c r="F11758" s="159" t="s">
        <v>5337</v>
      </c>
      <c r="G11758" s="159"/>
      <c r="H11758" s="160"/>
      <c r="I11758" s="161"/>
      <c r="J11758" s="162"/>
      <c r="K11758" s="134"/>
      <c r="L11758" s="134"/>
      <c r="M11758" s="134"/>
      <c r="N11758" s="134"/>
      <c r="O11758" s="135"/>
      <c r="P11758" s="135"/>
      <c r="Q11758" s="135"/>
      <c r="R11758" s="132"/>
      <c r="S11758" s="132"/>
      <c r="T11758" s="131"/>
      <c r="U11758" s="6"/>
      <c r="V11758" s="8"/>
      <c r="W11758" s="8"/>
      <c r="X11758" s="133" t="str">
        <f>F11758</f>
        <v>Baterie umyvadlové stojánkové pákové s výpustí</v>
      </c>
      <c r="Y11758" s="9"/>
      <c r="AA11758" s="11"/>
    </row>
    <row r="11759" spans="1:27" ht="7.5" customHeight="1" outlineLevel="5" x14ac:dyDescent="0.15">
      <c r="B11759" s="69"/>
      <c r="C11759" s="69"/>
      <c r="D11759" s="60"/>
      <c r="E11759" s="60"/>
      <c r="F11759" s="61"/>
      <c r="G11759" s="60"/>
      <c r="H11759" s="65"/>
      <c r="I11759" s="105"/>
      <c r="J11759" s="63"/>
      <c r="K11759" s="65"/>
      <c r="L11759" s="65"/>
      <c r="M11759" s="65"/>
      <c r="N11759" s="65"/>
      <c r="O11759" s="63"/>
      <c r="P11759" s="63"/>
      <c r="Q11759" s="63"/>
      <c r="R11759" s="60"/>
      <c r="S11759" s="60"/>
      <c r="T11759" s="69"/>
      <c r="U11759" s="8"/>
      <c r="X11759" s="60"/>
    </row>
    <row r="11760" spans="1:27" ht="11.25" outlineLevel="4" x14ac:dyDescent="0.2">
      <c r="A11760" s="4"/>
      <c r="B11760" s="120"/>
      <c r="C11760" s="121">
        <v>7</v>
      </c>
      <c r="D11760" s="122" t="s">
        <v>534</v>
      </c>
      <c r="E11760" s="123" t="s">
        <v>5338</v>
      </c>
      <c r="F11760" s="124" t="s">
        <v>5339</v>
      </c>
      <c r="G11760" s="122" t="s">
        <v>2049</v>
      </c>
      <c r="H11760" s="125">
        <v>16</v>
      </c>
      <c r="I11760" s="126">
        <v>0</v>
      </c>
      <c r="J11760" s="127">
        <f>H11760*I11760</f>
        <v>0</v>
      </c>
      <c r="K11760" s="125">
        <v>1.8400000000000001E-3</v>
      </c>
      <c r="L11760" s="125">
        <f>H11760*K11760</f>
        <v>2.9440000000000001E-2</v>
      </c>
      <c r="M11760" s="125"/>
      <c r="N11760" s="125">
        <f>H11760*M11760</f>
        <v>0</v>
      </c>
      <c r="O11760" s="127">
        <v>15</v>
      </c>
      <c r="P11760" s="127">
        <f>J11760*(O11760/100)</f>
        <v>0</v>
      </c>
      <c r="Q11760" s="127">
        <f>J11760+P11760</f>
        <v>0</v>
      </c>
      <c r="R11760" s="128"/>
      <c r="S11760" s="128" t="s">
        <v>538</v>
      </c>
      <c r="T11760" s="129">
        <v>1</v>
      </c>
      <c r="U11760" s="8"/>
      <c r="V11760" s="8"/>
      <c r="W11760" s="8"/>
      <c r="X11760" s="60"/>
    </row>
    <row r="11761" spans="1:27" ht="9.75" outlineLevel="5" x14ac:dyDescent="0.2">
      <c r="A11761" s="130"/>
      <c r="B11761" s="131"/>
      <c r="C11761" s="131"/>
      <c r="D11761" s="132"/>
      <c r="E11761" s="136" t="s">
        <v>0</v>
      </c>
      <c r="F11761" s="159" t="s">
        <v>5339</v>
      </c>
      <c r="G11761" s="159"/>
      <c r="H11761" s="160"/>
      <c r="I11761" s="161"/>
      <c r="J11761" s="162"/>
      <c r="K11761" s="134"/>
      <c r="L11761" s="134"/>
      <c r="M11761" s="134"/>
      <c r="N11761" s="134"/>
      <c r="O11761" s="135"/>
      <c r="P11761" s="135"/>
      <c r="Q11761" s="135"/>
      <c r="R11761" s="132"/>
      <c r="S11761" s="132"/>
      <c r="T11761" s="131"/>
      <c r="U11761" s="6"/>
      <c r="V11761" s="8"/>
      <c r="W11761" s="8"/>
      <c r="X11761" s="133" t="str">
        <f>F11761</f>
        <v>Baterie bidetové stojánkové pákové s výpustí</v>
      </c>
      <c r="Y11761" s="9"/>
      <c r="AA11761" s="11"/>
    </row>
    <row r="11762" spans="1:27" ht="7.5" customHeight="1" outlineLevel="5" x14ac:dyDescent="0.15">
      <c r="B11762" s="69"/>
      <c r="C11762" s="69"/>
      <c r="D11762" s="60"/>
      <c r="E11762" s="60"/>
      <c r="F11762" s="61"/>
      <c r="G11762" s="60"/>
      <c r="H11762" s="65"/>
      <c r="I11762" s="105"/>
      <c r="J11762" s="63"/>
      <c r="K11762" s="65"/>
      <c r="L11762" s="65"/>
      <c r="M11762" s="65"/>
      <c r="N11762" s="65"/>
      <c r="O11762" s="63"/>
      <c r="P11762" s="63"/>
      <c r="Q11762" s="63"/>
      <c r="R11762" s="60"/>
      <c r="S11762" s="60"/>
      <c r="T11762" s="69"/>
      <c r="U11762" s="8"/>
      <c r="X11762" s="60"/>
    </row>
    <row r="11763" spans="1:27" ht="11.25" outlineLevel="4" x14ac:dyDescent="0.2">
      <c r="A11763" s="4"/>
      <c r="B11763" s="120"/>
      <c r="C11763" s="121">
        <v>8</v>
      </c>
      <c r="D11763" s="122" t="s">
        <v>534</v>
      </c>
      <c r="E11763" s="123" t="s">
        <v>5340</v>
      </c>
      <c r="F11763" s="124" t="s">
        <v>5341</v>
      </c>
      <c r="G11763" s="122" t="s">
        <v>2049</v>
      </c>
      <c r="H11763" s="125">
        <v>32</v>
      </c>
      <c r="I11763" s="126">
        <v>0</v>
      </c>
      <c r="J11763" s="127">
        <f>H11763*I11763</f>
        <v>0</v>
      </c>
      <c r="K11763" s="125">
        <v>2.3600000000000001E-3</v>
      </c>
      <c r="L11763" s="125">
        <f>H11763*K11763</f>
        <v>7.5520000000000004E-2</v>
      </c>
      <c r="M11763" s="125"/>
      <c r="N11763" s="125">
        <f>H11763*M11763</f>
        <v>0</v>
      </c>
      <c r="O11763" s="127">
        <v>15</v>
      </c>
      <c r="P11763" s="127">
        <f>J11763*(O11763/100)</f>
        <v>0</v>
      </c>
      <c r="Q11763" s="127">
        <f>J11763+P11763</f>
        <v>0</v>
      </c>
      <c r="R11763" s="128"/>
      <c r="S11763" s="128" t="s">
        <v>538</v>
      </c>
      <c r="T11763" s="129">
        <v>1</v>
      </c>
      <c r="U11763" s="8"/>
      <c r="V11763" s="8"/>
      <c r="W11763" s="8"/>
      <c r="X11763" s="60"/>
    </row>
    <row r="11764" spans="1:27" ht="9.75" outlineLevel="5" x14ac:dyDescent="0.2">
      <c r="A11764" s="130"/>
      <c r="B11764" s="131"/>
      <c r="C11764" s="131"/>
      <c r="D11764" s="132"/>
      <c r="E11764" s="136" t="s">
        <v>0</v>
      </c>
      <c r="F11764" s="159" t="s">
        <v>5342</v>
      </c>
      <c r="G11764" s="159"/>
      <c r="H11764" s="160"/>
      <c r="I11764" s="161"/>
      <c r="J11764" s="162"/>
      <c r="K11764" s="134"/>
      <c r="L11764" s="134"/>
      <c r="M11764" s="134"/>
      <c r="N11764" s="134"/>
      <c r="O11764" s="135"/>
      <c r="P11764" s="135"/>
      <c r="Q11764" s="135"/>
      <c r="R11764" s="132"/>
      <c r="S11764" s="132"/>
      <c r="T11764" s="131"/>
      <c r="U11764" s="6"/>
      <c r="V11764" s="8"/>
      <c r="W11764" s="8"/>
      <c r="X11764" s="133" t="str">
        <f>F11764</f>
        <v>Baterie vanové nástěnné pákové s automatickým přepínačem a sprchou</v>
      </c>
      <c r="Y11764" s="9"/>
      <c r="AA11764" s="11"/>
    </row>
    <row r="11765" spans="1:27" ht="7.5" customHeight="1" outlineLevel="5" x14ac:dyDescent="0.15">
      <c r="B11765" s="69"/>
      <c r="C11765" s="69"/>
      <c r="D11765" s="60"/>
      <c r="E11765" s="60"/>
      <c r="F11765" s="61"/>
      <c r="G11765" s="60"/>
      <c r="H11765" s="65"/>
      <c r="I11765" s="105"/>
      <c r="J11765" s="63"/>
      <c r="K11765" s="65"/>
      <c r="L11765" s="65"/>
      <c r="M11765" s="65"/>
      <c r="N11765" s="65"/>
      <c r="O11765" s="63"/>
      <c r="P11765" s="63"/>
      <c r="Q11765" s="63"/>
      <c r="R11765" s="60"/>
      <c r="S11765" s="60"/>
      <c r="T11765" s="69"/>
      <c r="U11765" s="8"/>
      <c r="X11765" s="60"/>
    </row>
    <row r="11766" spans="1:27" ht="11.25" outlineLevel="4" x14ac:dyDescent="0.2">
      <c r="A11766" s="4"/>
      <c r="B11766" s="120"/>
      <c r="C11766" s="121">
        <v>9</v>
      </c>
      <c r="D11766" s="122" t="s">
        <v>534</v>
      </c>
      <c r="E11766" s="123" t="s">
        <v>5343</v>
      </c>
      <c r="F11766" s="124" t="s">
        <v>5344</v>
      </c>
      <c r="G11766" s="122" t="s">
        <v>724</v>
      </c>
      <c r="H11766" s="125">
        <v>34</v>
      </c>
      <c r="I11766" s="126">
        <v>0</v>
      </c>
      <c r="J11766" s="127">
        <f>H11766*I11766</f>
        <v>0</v>
      </c>
      <c r="K11766" s="125">
        <v>2.7999999999999998E-4</v>
      </c>
      <c r="L11766" s="125">
        <f>H11766*K11766</f>
        <v>9.5199999999999989E-3</v>
      </c>
      <c r="M11766" s="125"/>
      <c r="N11766" s="125">
        <f>H11766*M11766</f>
        <v>0</v>
      </c>
      <c r="O11766" s="127">
        <v>15</v>
      </c>
      <c r="P11766" s="127">
        <f>J11766*(O11766/100)</f>
        <v>0</v>
      </c>
      <c r="Q11766" s="127">
        <f>J11766+P11766</f>
        <v>0</v>
      </c>
      <c r="R11766" s="128"/>
      <c r="S11766" s="128" t="s">
        <v>538</v>
      </c>
      <c r="T11766" s="129">
        <v>1</v>
      </c>
      <c r="U11766" s="8"/>
      <c r="V11766" s="8"/>
      <c r="W11766" s="8"/>
      <c r="X11766" s="60"/>
    </row>
    <row r="11767" spans="1:27" ht="9.75" outlineLevel="5" x14ac:dyDescent="0.2">
      <c r="A11767" s="130"/>
      <c r="B11767" s="131"/>
      <c r="C11767" s="131"/>
      <c r="D11767" s="132"/>
      <c r="E11767" s="136" t="s">
        <v>0</v>
      </c>
      <c r="F11767" s="159" t="s">
        <v>5345</v>
      </c>
      <c r="G11767" s="159"/>
      <c r="H11767" s="160"/>
      <c r="I11767" s="161"/>
      <c r="J11767" s="162"/>
      <c r="K11767" s="134"/>
      <c r="L11767" s="134"/>
      <c r="M11767" s="134"/>
      <c r="N11767" s="134"/>
      <c r="O11767" s="135"/>
      <c r="P11767" s="135"/>
      <c r="Q11767" s="135"/>
      <c r="R11767" s="132"/>
      <c r="S11767" s="132"/>
      <c r="T11767" s="131"/>
      <c r="U11767" s="6"/>
      <c r="V11767" s="8"/>
      <c r="W11767" s="8"/>
      <c r="X11767" s="133" t="str">
        <f>F11767</f>
        <v>Zápachové uzávěrky zařizovacích předmětů pro dřezy DN 40/50</v>
      </c>
      <c r="Y11767" s="9"/>
      <c r="AA11767" s="11"/>
    </row>
    <row r="11768" spans="1:27" ht="7.5" customHeight="1" outlineLevel="5" x14ac:dyDescent="0.15">
      <c r="B11768" s="69"/>
      <c r="C11768" s="69"/>
      <c r="D11768" s="60"/>
      <c r="E11768" s="60"/>
      <c r="F11768" s="61"/>
      <c r="G11768" s="60"/>
      <c r="H11768" s="65"/>
      <c r="I11768" s="105"/>
      <c r="J11768" s="63"/>
      <c r="K11768" s="65"/>
      <c r="L11768" s="65"/>
      <c r="M11768" s="65"/>
      <c r="N11768" s="65"/>
      <c r="O11768" s="63"/>
      <c r="P11768" s="63"/>
      <c r="Q11768" s="63"/>
      <c r="R11768" s="60"/>
      <c r="S11768" s="60"/>
      <c r="T11768" s="69"/>
      <c r="U11768" s="8"/>
      <c r="X11768" s="60"/>
    </row>
    <row r="11769" spans="1:27" ht="11.25" outlineLevel="4" x14ac:dyDescent="0.2">
      <c r="A11769" s="4"/>
      <c r="B11769" s="120"/>
      <c r="C11769" s="121">
        <v>10</v>
      </c>
      <c r="D11769" s="122" t="s">
        <v>4557</v>
      </c>
      <c r="E11769" s="123" t="s">
        <v>5346</v>
      </c>
      <c r="F11769" s="124" t="s">
        <v>5347</v>
      </c>
      <c r="G11769" s="122" t="s">
        <v>2049</v>
      </c>
      <c r="H11769" s="125">
        <v>2</v>
      </c>
      <c r="I11769" s="126">
        <v>0</v>
      </c>
      <c r="J11769" s="127">
        <f>H11769*I11769</f>
        <v>0</v>
      </c>
      <c r="K11769" s="125"/>
      <c r="L11769" s="125">
        <f>H11769*K11769</f>
        <v>0</v>
      </c>
      <c r="M11769" s="125"/>
      <c r="N11769" s="125">
        <f>H11769*M11769</f>
        <v>0</v>
      </c>
      <c r="O11769" s="127">
        <v>15</v>
      </c>
      <c r="P11769" s="127">
        <f>J11769*(O11769/100)</f>
        <v>0</v>
      </c>
      <c r="Q11769" s="127">
        <f>J11769+P11769</f>
        <v>0</v>
      </c>
      <c r="R11769" s="128"/>
      <c r="S11769" s="128" t="s">
        <v>776</v>
      </c>
      <c r="T11769" s="129">
        <v>1</v>
      </c>
      <c r="U11769" s="8"/>
      <c r="V11769" s="8"/>
      <c r="W11769" s="8"/>
      <c r="X11769" s="60"/>
    </row>
    <row r="11770" spans="1:27" ht="9.75" outlineLevel="5" x14ac:dyDescent="0.2">
      <c r="A11770" s="130"/>
      <c r="B11770" s="131"/>
      <c r="C11770" s="131"/>
      <c r="D11770" s="132"/>
      <c r="E11770" s="136" t="s">
        <v>0</v>
      </c>
      <c r="F11770" s="159" t="s">
        <v>763</v>
      </c>
      <c r="G11770" s="159"/>
      <c r="H11770" s="160"/>
      <c r="I11770" s="161"/>
      <c r="J11770" s="162"/>
      <c r="K11770" s="134"/>
      <c r="L11770" s="134"/>
      <c r="M11770" s="134"/>
      <c r="N11770" s="134"/>
      <c r="O11770" s="135"/>
      <c r="P11770" s="135"/>
      <c r="Q11770" s="135"/>
      <c r="R11770" s="132"/>
      <c r="S11770" s="132"/>
      <c r="T11770" s="131"/>
      <c r="U11770" s="6"/>
      <c r="V11770" s="8"/>
      <c r="W11770" s="8"/>
      <c r="X11770" s="133" t="str">
        <f>F11770</f>
        <v>---</v>
      </c>
      <c r="Y11770" s="9"/>
      <c r="AA11770" s="11"/>
    </row>
    <row r="11771" spans="1:27" ht="7.5" customHeight="1" outlineLevel="5" x14ac:dyDescent="0.15">
      <c r="B11771" s="69"/>
      <c r="C11771" s="69"/>
      <c r="D11771" s="60"/>
      <c r="E11771" s="60"/>
      <c r="F11771" s="61"/>
      <c r="G11771" s="60"/>
      <c r="H11771" s="65"/>
      <c r="I11771" s="105"/>
      <c r="J11771" s="63"/>
      <c r="K11771" s="65"/>
      <c r="L11771" s="65"/>
      <c r="M11771" s="65"/>
      <c r="N11771" s="65"/>
      <c r="O11771" s="63"/>
      <c r="P11771" s="63"/>
      <c r="Q11771" s="63"/>
      <c r="R11771" s="60"/>
      <c r="S11771" s="60"/>
      <c r="T11771" s="69"/>
      <c r="U11771" s="8"/>
      <c r="X11771" s="60"/>
    </row>
    <row r="11772" spans="1:27" ht="11.25" outlineLevel="4" x14ac:dyDescent="0.2">
      <c r="A11772" s="4"/>
      <c r="B11772" s="120"/>
      <c r="C11772" s="121">
        <v>11</v>
      </c>
      <c r="D11772" s="122" t="s">
        <v>534</v>
      </c>
      <c r="E11772" s="123" t="s">
        <v>5348</v>
      </c>
      <c r="F11772" s="124" t="s">
        <v>5349</v>
      </c>
      <c r="G11772" s="122" t="s">
        <v>2049</v>
      </c>
      <c r="H11772" s="125">
        <v>2</v>
      </c>
      <c r="I11772" s="126">
        <v>0</v>
      </c>
      <c r="J11772" s="127">
        <f>H11772*I11772</f>
        <v>0</v>
      </c>
      <c r="K11772" s="125">
        <v>1.9210000000000001E-2</v>
      </c>
      <c r="L11772" s="125">
        <f>H11772*K11772</f>
        <v>3.8420000000000003E-2</v>
      </c>
      <c r="M11772" s="125"/>
      <c r="N11772" s="125">
        <f>H11772*M11772</f>
        <v>0</v>
      </c>
      <c r="O11772" s="127">
        <v>15</v>
      </c>
      <c r="P11772" s="127">
        <f>J11772*(O11772/100)</f>
        <v>0</v>
      </c>
      <c r="Q11772" s="127">
        <f>J11772+P11772</f>
        <v>0</v>
      </c>
      <c r="R11772" s="128"/>
      <c r="S11772" s="128" t="s">
        <v>538</v>
      </c>
      <c r="T11772" s="129">
        <v>1</v>
      </c>
      <c r="U11772" s="8"/>
      <c r="V11772" s="8"/>
      <c r="W11772" s="8"/>
      <c r="X11772" s="60"/>
    </row>
    <row r="11773" spans="1:27" ht="9.75" outlineLevel="5" x14ac:dyDescent="0.2">
      <c r="A11773" s="130"/>
      <c r="B11773" s="131"/>
      <c r="C11773" s="131"/>
      <c r="D11773" s="132"/>
      <c r="E11773" s="136" t="s">
        <v>0</v>
      </c>
      <c r="F11773" s="159" t="s">
        <v>5350</v>
      </c>
      <c r="G11773" s="159"/>
      <c r="H11773" s="160"/>
      <c r="I11773" s="161"/>
      <c r="J11773" s="162"/>
      <c r="K11773" s="134"/>
      <c r="L11773" s="134"/>
      <c r="M11773" s="134"/>
      <c r="N11773" s="134"/>
      <c r="O11773" s="135"/>
      <c r="P11773" s="135"/>
      <c r="Q11773" s="135"/>
      <c r="R11773" s="132"/>
      <c r="S11773" s="132"/>
      <c r="T11773" s="131"/>
      <c r="U11773" s="6"/>
      <c r="V11773" s="8"/>
      <c r="W11773" s="8"/>
      <c r="X11773" s="133" t="str">
        <f>F11773</f>
        <v>Umyvadla keramická bílá bez výtokových armatur připevněná na stěnu šrouby zdravotní, šířka umyvadla 640 mm</v>
      </c>
      <c r="Y11773" s="9"/>
      <c r="AA11773" s="11"/>
    </row>
    <row r="11774" spans="1:27" ht="7.5" customHeight="1" outlineLevel="5" x14ac:dyDescent="0.15">
      <c r="B11774" s="69"/>
      <c r="C11774" s="69"/>
      <c r="D11774" s="60"/>
      <c r="E11774" s="60"/>
      <c r="F11774" s="61"/>
      <c r="G11774" s="60"/>
      <c r="H11774" s="65"/>
      <c r="I11774" s="105"/>
      <c r="J11774" s="63"/>
      <c r="K11774" s="65"/>
      <c r="L11774" s="65"/>
      <c r="M11774" s="65"/>
      <c r="N11774" s="65"/>
      <c r="O11774" s="63"/>
      <c r="P11774" s="63"/>
      <c r="Q11774" s="63"/>
      <c r="R11774" s="60"/>
      <c r="S11774" s="60"/>
      <c r="T11774" s="69"/>
      <c r="U11774" s="8"/>
      <c r="X11774" s="60"/>
    </row>
    <row r="11775" spans="1:27" ht="11.25" outlineLevel="4" x14ac:dyDescent="0.2">
      <c r="A11775" s="4"/>
      <c r="B11775" s="120"/>
      <c r="C11775" s="121">
        <v>12</v>
      </c>
      <c r="D11775" s="122" t="s">
        <v>534</v>
      </c>
      <c r="E11775" s="123" t="s">
        <v>5351</v>
      </c>
      <c r="F11775" s="124" t="s">
        <v>5352</v>
      </c>
      <c r="G11775" s="122" t="s">
        <v>2049</v>
      </c>
      <c r="H11775" s="125">
        <v>2</v>
      </c>
      <c r="I11775" s="126">
        <v>0</v>
      </c>
      <c r="J11775" s="127">
        <f>H11775*I11775</f>
        <v>0</v>
      </c>
      <c r="K11775" s="125">
        <v>1.8400000000000001E-3</v>
      </c>
      <c r="L11775" s="125">
        <f>H11775*K11775</f>
        <v>3.6800000000000001E-3</v>
      </c>
      <c r="M11775" s="125"/>
      <c r="N11775" s="125">
        <f>H11775*M11775</f>
        <v>0</v>
      </c>
      <c r="O11775" s="127">
        <v>15</v>
      </c>
      <c r="P11775" s="127">
        <f>J11775*(O11775/100)</f>
        <v>0</v>
      </c>
      <c r="Q11775" s="127">
        <f>J11775+P11775</f>
        <v>0</v>
      </c>
      <c r="R11775" s="128"/>
      <c r="S11775" s="128" t="s">
        <v>538</v>
      </c>
      <c r="T11775" s="129">
        <v>1</v>
      </c>
      <c r="U11775" s="8"/>
      <c r="V11775" s="8"/>
      <c r="W11775" s="8"/>
      <c r="X11775" s="60"/>
    </row>
    <row r="11776" spans="1:27" ht="9.75" outlineLevel="5" x14ac:dyDescent="0.2">
      <c r="A11776" s="130"/>
      <c r="B11776" s="131"/>
      <c r="C11776" s="131"/>
      <c r="D11776" s="132"/>
      <c r="E11776" s="136" t="s">
        <v>0</v>
      </c>
      <c r="F11776" s="159" t="s">
        <v>5353</v>
      </c>
      <c r="G11776" s="159"/>
      <c r="H11776" s="160"/>
      <c r="I11776" s="161"/>
      <c r="J11776" s="162"/>
      <c r="K11776" s="134"/>
      <c r="L11776" s="134"/>
      <c r="M11776" s="134"/>
      <c r="N11776" s="134"/>
      <c r="O11776" s="135"/>
      <c r="P11776" s="135"/>
      <c r="Q11776" s="135"/>
      <c r="R11776" s="132"/>
      <c r="S11776" s="132"/>
      <c r="T11776" s="131"/>
      <c r="U11776" s="6"/>
      <c r="V11776" s="8"/>
      <c r="W11776" s="8"/>
      <c r="X11776" s="133" t="str">
        <f>F11776</f>
        <v>Baterie sprchové nástěnné pákové</v>
      </c>
      <c r="Y11776" s="9"/>
      <c r="AA11776" s="11"/>
    </row>
    <row r="11777" spans="1:27" ht="7.5" customHeight="1" outlineLevel="5" x14ac:dyDescent="0.15">
      <c r="B11777" s="69"/>
      <c r="C11777" s="69"/>
      <c r="D11777" s="60"/>
      <c r="E11777" s="60"/>
      <c r="F11777" s="61"/>
      <c r="G11777" s="60"/>
      <c r="H11777" s="65"/>
      <c r="I11777" s="105"/>
      <c r="J11777" s="63"/>
      <c r="K11777" s="65"/>
      <c r="L11777" s="65"/>
      <c r="M11777" s="65"/>
      <c r="N11777" s="65"/>
      <c r="O11777" s="63"/>
      <c r="P11777" s="63"/>
      <c r="Q11777" s="63"/>
      <c r="R11777" s="60"/>
      <c r="S11777" s="60"/>
      <c r="T11777" s="69"/>
      <c r="U11777" s="8"/>
      <c r="X11777" s="60"/>
    </row>
    <row r="11778" spans="1:27" ht="11.25" outlineLevel="4" x14ac:dyDescent="0.2">
      <c r="A11778" s="4"/>
      <c r="B11778" s="120"/>
      <c r="C11778" s="121">
        <v>13</v>
      </c>
      <c r="D11778" s="122" t="s">
        <v>534</v>
      </c>
      <c r="E11778" s="123" t="s">
        <v>5354</v>
      </c>
      <c r="F11778" s="124" t="s">
        <v>5355</v>
      </c>
      <c r="G11778" s="122" t="s">
        <v>2049</v>
      </c>
      <c r="H11778" s="125">
        <v>32</v>
      </c>
      <c r="I11778" s="126">
        <v>0</v>
      </c>
      <c r="J11778" s="127">
        <f>H11778*I11778</f>
        <v>0</v>
      </c>
      <c r="K11778" s="125">
        <v>1.6070000000000001E-2</v>
      </c>
      <c r="L11778" s="125">
        <f>H11778*K11778</f>
        <v>0.51424000000000003</v>
      </c>
      <c r="M11778" s="125"/>
      <c r="N11778" s="125">
        <f>H11778*M11778</f>
        <v>0</v>
      </c>
      <c r="O11778" s="127">
        <v>15</v>
      </c>
      <c r="P11778" s="127">
        <f>J11778*(O11778/100)</f>
        <v>0</v>
      </c>
      <c r="Q11778" s="127">
        <f>J11778+P11778</f>
        <v>0</v>
      </c>
      <c r="R11778" s="128"/>
      <c r="S11778" s="128" t="s">
        <v>538</v>
      </c>
      <c r="T11778" s="129">
        <v>1</v>
      </c>
      <c r="U11778" s="8"/>
      <c r="V11778" s="8"/>
      <c r="W11778" s="8"/>
      <c r="X11778" s="60"/>
    </row>
    <row r="11779" spans="1:27" ht="9.75" outlineLevel="5" x14ac:dyDescent="0.2">
      <c r="A11779" s="130"/>
      <c r="B11779" s="131"/>
      <c r="C11779" s="131"/>
      <c r="D11779" s="132"/>
      <c r="E11779" s="136" t="s">
        <v>0</v>
      </c>
      <c r="F11779" s="159" t="s">
        <v>5356</v>
      </c>
      <c r="G11779" s="159"/>
      <c r="H11779" s="160"/>
      <c r="I11779" s="161"/>
      <c r="J11779" s="162"/>
      <c r="K11779" s="134"/>
      <c r="L11779" s="134"/>
      <c r="M11779" s="134"/>
      <c r="N11779" s="134"/>
      <c r="O11779" s="135"/>
      <c r="P11779" s="135"/>
      <c r="Q11779" s="135"/>
      <c r="R11779" s="132"/>
      <c r="S11779" s="132"/>
      <c r="T11779" s="131"/>
      <c r="U11779" s="6"/>
      <c r="V11779" s="8"/>
      <c r="W11779" s="8"/>
      <c r="X11779" s="133" t="str">
        <f>F11779</f>
        <v>Umyvadla keramická bílá bez výtokových armatur připevněná na stěnu šrouby do nábytku, šířka umyvadla 600 mm</v>
      </c>
      <c r="Y11779" s="9"/>
      <c r="AA11779" s="11"/>
    </row>
    <row r="11780" spans="1:27" ht="7.5" customHeight="1" outlineLevel="5" x14ac:dyDescent="0.15">
      <c r="B11780" s="69"/>
      <c r="C11780" s="69"/>
      <c r="D11780" s="60"/>
      <c r="E11780" s="60"/>
      <c r="F11780" s="61"/>
      <c r="G11780" s="60"/>
      <c r="H11780" s="65"/>
      <c r="I11780" s="105"/>
      <c r="J11780" s="63"/>
      <c r="K11780" s="65"/>
      <c r="L11780" s="65"/>
      <c r="M11780" s="65"/>
      <c r="N11780" s="65"/>
      <c r="O11780" s="63"/>
      <c r="P11780" s="63"/>
      <c r="Q11780" s="63"/>
      <c r="R11780" s="60"/>
      <c r="S11780" s="60"/>
      <c r="T11780" s="69"/>
      <c r="U11780" s="8"/>
      <c r="X11780" s="60"/>
    </row>
    <row r="11781" spans="1:27" ht="11.25" outlineLevel="4" x14ac:dyDescent="0.2">
      <c r="A11781" s="4"/>
      <c r="B11781" s="120"/>
      <c r="C11781" s="121">
        <v>14</v>
      </c>
      <c r="D11781" s="122" t="s">
        <v>534</v>
      </c>
      <c r="E11781" s="123" t="s">
        <v>5357</v>
      </c>
      <c r="F11781" s="124" t="s">
        <v>5358</v>
      </c>
      <c r="G11781" s="122" t="s">
        <v>2049</v>
      </c>
      <c r="H11781" s="125">
        <v>32</v>
      </c>
      <c r="I11781" s="126">
        <v>0</v>
      </c>
      <c r="J11781" s="127">
        <f>H11781*I11781</f>
        <v>0</v>
      </c>
      <c r="K11781" s="125">
        <v>1.9570000000000001E-2</v>
      </c>
      <c r="L11781" s="125">
        <f>H11781*K11781</f>
        <v>0.62624000000000002</v>
      </c>
      <c r="M11781" s="125"/>
      <c r="N11781" s="125">
        <f>H11781*M11781</f>
        <v>0</v>
      </c>
      <c r="O11781" s="127">
        <v>15</v>
      </c>
      <c r="P11781" s="127">
        <f>J11781*(O11781/100)</f>
        <v>0</v>
      </c>
      <c r="Q11781" s="127">
        <f>J11781+P11781</f>
        <v>0</v>
      </c>
      <c r="R11781" s="128"/>
      <c r="S11781" s="128" t="s">
        <v>538</v>
      </c>
      <c r="T11781" s="129">
        <v>1</v>
      </c>
      <c r="U11781" s="8"/>
      <c r="V11781" s="8"/>
      <c r="W11781" s="8"/>
      <c r="X11781" s="60"/>
    </row>
    <row r="11782" spans="1:27" ht="9.75" outlineLevel="5" x14ac:dyDescent="0.2">
      <c r="A11782" s="130"/>
      <c r="B11782" s="131"/>
      <c r="C11782" s="131"/>
      <c r="D11782" s="132"/>
      <c r="E11782" s="136" t="s">
        <v>0</v>
      </c>
      <c r="F11782" s="159" t="s">
        <v>5359</v>
      </c>
      <c r="G11782" s="159"/>
      <c r="H11782" s="160"/>
      <c r="I11782" s="161"/>
      <c r="J11782" s="162"/>
      <c r="K11782" s="134"/>
      <c r="L11782" s="134"/>
      <c r="M11782" s="134"/>
      <c r="N11782" s="134"/>
      <c r="O11782" s="135"/>
      <c r="P11782" s="135"/>
      <c r="Q11782" s="135"/>
      <c r="R11782" s="132"/>
      <c r="S11782" s="132"/>
      <c r="T11782" s="131"/>
      <c r="U11782" s="6"/>
      <c r="V11782" s="8"/>
      <c r="W11782" s="8"/>
      <c r="X11782" s="133" t="str">
        <f>F11782</f>
        <v>Vany bez výtokových armatur akrylátové se zápachovou uzávěrkou klasické 1700x700 mm</v>
      </c>
      <c r="Y11782" s="9"/>
      <c r="AA11782" s="11"/>
    </row>
    <row r="11783" spans="1:27" ht="7.5" customHeight="1" outlineLevel="5" x14ac:dyDescent="0.15">
      <c r="B11783" s="69"/>
      <c r="C11783" s="69"/>
      <c r="D11783" s="60"/>
      <c r="E11783" s="60"/>
      <c r="F11783" s="61"/>
      <c r="G11783" s="60"/>
      <c r="H11783" s="65"/>
      <c r="I11783" s="105"/>
      <c r="J11783" s="63"/>
      <c r="K11783" s="65"/>
      <c r="L11783" s="65"/>
      <c r="M11783" s="65"/>
      <c r="N11783" s="65"/>
      <c r="O11783" s="63"/>
      <c r="P11783" s="63"/>
      <c r="Q11783" s="63"/>
      <c r="R11783" s="60"/>
      <c r="S11783" s="60"/>
      <c r="T11783" s="69"/>
      <c r="U11783" s="8"/>
      <c r="X11783" s="60"/>
    </row>
    <row r="11784" spans="1:27" ht="11.25" outlineLevel="4" x14ac:dyDescent="0.2">
      <c r="A11784" s="4"/>
      <c r="B11784" s="120"/>
      <c r="C11784" s="121">
        <v>15</v>
      </c>
      <c r="D11784" s="122" t="s">
        <v>534</v>
      </c>
      <c r="E11784" s="123" t="s">
        <v>5360</v>
      </c>
      <c r="F11784" s="124" t="s">
        <v>5361</v>
      </c>
      <c r="G11784" s="122" t="s">
        <v>601</v>
      </c>
      <c r="H11784" s="125">
        <v>2.1379999999999999</v>
      </c>
      <c r="I11784" s="126">
        <v>0</v>
      </c>
      <c r="J11784" s="127">
        <f>H11784*I11784</f>
        <v>0</v>
      </c>
      <c r="K11784" s="125"/>
      <c r="L11784" s="125">
        <f>H11784*K11784</f>
        <v>0</v>
      </c>
      <c r="M11784" s="125"/>
      <c r="N11784" s="125">
        <f>H11784*M11784</f>
        <v>0</v>
      </c>
      <c r="O11784" s="127">
        <v>15</v>
      </c>
      <c r="P11784" s="127">
        <f>J11784*(O11784/100)</f>
        <v>0</v>
      </c>
      <c r="Q11784" s="127">
        <f>J11784+P11784</f>
        <v>0</v>
      </c>
      <c r="R11784" s="128"/>
      <c r="S11784" s="128" t="s">
        <v>538</v>
      </c>
      <c r="T11784" s="129">
        <v>1</v>
      </c>
      <c r="U11784" s="8"/>
      <c r="V11784" s="8"/>
      <c r="W11784" s="8"/>
      <c r="X11784" s="60"/>
    </row>
    <row r="11785" spans="1:27" ht="9.75" outlineLevel="5" x14ac:dyDescent="0.2">
      <c r="A11785" s="130"/>
      <c r="B11785" s="131"/>
      <c r="C11785" s="131"/>
      <c r="D11785" s="132"/>
      <c r="E11785" s="136" t="s">
        <v>0</v>
      </c>
      <c r="F11785" s="159" t="s">
        <v>5362</v>
      </c>
      <c r="G11785" s="159"/>
      <c r="H11785" s="160"/>
      <c r="I11785" s="161"/>
      <c r="J11785" s="162"/>
      <c r="K11785" s="134"/>
      <c r="L11785" s="134"/>
      <c r="M11785" s="134"/>
      <c r="N11785" s="134"/>
      <c r="O11785" s="135"/>
      <c r="P11785" s="135"/>
      <c r="Q11785" s="135"/>
      <c r="R11785" s="132"/>
      <c r="S11785" s="132"/>
      <c r="T11785" s="131"/>
      <c r="U11785" s="6"/>
      <c r="V11785" s="8"/>
      <c r="W11785" s="8"/>
      <c r="X11785" s="133" t="str">
        <f>F11785</f>
        <v>Přesun hmot pro zařizovací předměty stanovený z hmotnosti přesunovaného materiálu vodorovná dopravní vzdálenost do 50 m v objektech výšky přes 6 do 12 m</v>
      </c>
      <c r="Y11785" s="9"/>
      <c r="AA11785" s="11"/>
    </row>
    <row r="11786" spans="1:27" ht="7.5" customHeight="1" outlineLevel="5" x14ac:dyDescent="0.15">
      <c r="B11786" s="69"/>
      <c r="C11786" s="69"/>
      <c r="D11786" s="60"/>
      <c r="E11786" s="60"/>
      <c r="F11786" s="61"/>
      <c r="G11786" s="60"/>
      <c r="H11786" s="65"/>
      <c r="I11786" s="105"/>
      <c r="J11786" s="63"/>
      <c r="K11786" s="65"/>
      <c r="L11786" s="65"/>
      <c r="M11786" s="65"/>
      <c r="N11786" s="65"/>
      <c r="O11786" s="63"/>
      <c r="P11786" s="63"/>
      <c r="Q11786" s="63"/>
      <c r="R11786" s="60"/>
      <c r="S11786" s="60"/>
      <c r="T11786" s="69"/>
      <c r="U11786" s="8"/>
      <c r="X11786" s="60"/>
    </row>
    <row r="11787" spans="1:27" ht="22.5" outlineLevel="4" x14ac:dyDescent="0.2">
      <c r="A11787" s="4"/>
      <c r="B11787" s="120"/>
      <c r="C11787" s="121">
        <v>16</v>
      </c>
      <c r="D11787" s="122" t="s">
        <v>4557</v>
      </c>
      <c r="E11787" s="123" t="s">
        <v>5363</v>
      </c>
      <c r="F11787" s="124" t="s">
        <v>5364</v>
      </c>
      <c r="G11787" s="122"/>
      <c r="H11787" s="125">
        <v>0</v>
      </c>
      <c r="I11787" s="126">
        <v>0</v>
      </c>
      <c r="J11787" s="127">
        <f>H11787*I11787</f>
        <v>0</v>
      </c>
      <c r="K11787" s="125"/>
      <c r="L11787" s="125">
        <f>H11787*K11787</f>
        <v>0</v>
      </c>
      <c r="M11787" s="125"/>
      <c r="N11787" s="125">
        <f>H11787*M11787</f>
        <v>0</v>
      </c>
      <c r="O11787" s="127">
        <v>15</v>
      </c>
      <c r="P11787" s="127">
        <f>J11787*(O11787/100)</f>
        <v>0</v>
      </c>
      <c r="Q11787" s="127">
        <f>J11787+P11787</f>
        <v>0</v>
      </c>
      <c r="R11787" s="128"/>
      <c r="S11787" s="128" t="s">
        <v>776</v>
      </c>
      <c r="T11787" s="129">
        <v>1</v>
      </c>
      <c r="U11787" s="8"/>
      <c r="V11787" s="8"/>
      <c r="W11787" s="8"/>
      <c r="X11787" s="60"/>
    </row>
    <row r="11788" spans="1:27" ht="9.75" outlineLevel="5" x14ac:dyDescent="0.2">
      <c r="A11788" s="130"/>
      <c r="B11788" s="131"/>
      <c r="C11788" s="131"/>
      <c r="D11788" s="132"/>
      <c r="E11788" s="136" t="s">
        <v>0</v>
      </c>
      <c r="F11788" s="159" t="s">
        <v>763</v>
      </c>
      <c r="G11788" s="159"/>
      <c r="H11788" s="160"/>
      <c r="I11788" s="161"/>
      <c r="J11788" s="162"/>
      <c r="K11788" s="134"/>
      <c r="L11788" s="134"/>
      <c r="M11788" s="134"/>
      <c r="N11788" s="134"/>
      <c r="O11788" s="135"/>
      <c r="P11788" s="135"/>
      <c r="Q11788" s="135"/>
      <c r="R11788" s="132"/>
      <c r="S11788" s="132"/>
      <c r="T11788" s="131"/>
      <c r="U11788" s="6"/>
      <c r="V11788" s="8"/>
      <c r="W11788" s="8"/>
      <c r="X11788" s="133" t="str">
        <f>F11788</f>
        <v>---</v>
      </c>
      <c r="Y11788" s="9"/>
      <c r="AA11788" s="11"/>
    </row>
    <row r="11789" spans="1:27" ht="7.5" customHeight="1" outlineLevel="5" x14ac:dyDescent="0.15">
      <c r="B11789" s="69"/>
      <c r="C11789" s="69"/>
      <c r="D11789" s="60"/>
      <c r="E11789" s="60"/>
      <c r="F11789" s="61"/>
      <c r="G11789" s="60"/>
      <c r="H11789" s="65"/>
      <c r="I11789" s="105"/>
      <c r="J11789" s="63"/>
      <c r="K11789" s="65"/>
      <c r="L11789" s="65"/>
      <c r="M11789" s="65"/>
      <c r="N11789" s="65"/>
      <c r="O11789" s="63"/>
      <c r="P11789" s="63"/>
      <c r="Q11789" s="63"/>
      <c r="R11789" s="60"/>
      <c r="S11789" s="60"/>
      <c r="T11789" s="69"/>
      <c r="U11789" s="8"/>
      <c r="X11789" s="60"/>
    </row>
    <row r="11790" spans="1:27" outlineLevel="4" x14ac:dyDescent="0.15">
      <c r="B11790" s="6"/>
      <c r="C11790" s="6"/>
      <c r="D11790" s="6"/>
      <c r="E11790" s="6"/>
      <c r="F11790" s="6"/>
      <c r="G11790" s="6"/>
      <c r="H11790" s="6"/>
      <c r="I11790" s="8"/>
      <c r="J11790" s="8"/>
      <c r="K11790" s="6"/>
      <c r="L11790" s="6"/>
      <c r="M11790" s="6"/>
      <c r="N11790" s="6"/>
      <c r="O11790" s="6"/>
      <c r="P11790" s="8"/>
      <c r="Q11790" s="8"/>
      <c r="R11790" s="8"/>
      <c r="S11790" s="6"/>
      <c r="T11790" s="6"/>
      <c r="X11790" s="6"/>
    </row>
    <row r="11791" spans="1:27" ht="11.25" outlineLevel="3" x14ac:dyDescent="0.2">
      <c r="A11791" s="96" t="s">
        <v>483</v>
      </c>
      <c r="B11791" s="100">
        <v>4</v>
      </c>
      <c r="C11791" s="114"/>
      <c r="D11791" s="115" t="s">
        <v>533</v>
      </c>
      <c r="E11791" s="115"/>
      <c r="F11791" s="116" t="s">
        <v>484</v>
      </c>
      <c r="G11791" s="115"/>
      <c r="H11791" s="117"/>
      <c r="I11791" s="118"/>
      <c r="J11791" s="98">
        <f>SUBTOTAL(9,J11792:J11801)</f>
        <v>0</v>
      </c>
      <c r="K11791" s="117"/>
      <c r="L11791" s="99">
        <f>SUBTOTAL(9,L11792:L11801)</f>
        <v>0.79010000000000002</v>
      </c>
      <c r="M11791" s="117"/>
      <c r="N11791" s="99">
        <f>SUBTOTAL(9,N11792:N11801)</f>
        <v>0</v>
      </c>
      <c r="O11791" s="119"/>
      <c r="P11791" s="98">
        <f>SUBTOTAL(9,P11792:P11801)</f>
        <v>0</v>
      </c>
      <c r="Q11791" s="98">
        <f>SUBTOTAL(9,Q11792:Q11801)</f>
        <v>0</v>
      </c>
      <c r="R11791" s="115"/>
      <c r="S11791" s="115"/>
      <c r="T11791" s="100">
        <f>SUBTOTAL(9,T11792:T11801)</f>
        <v>3</v>
      </c>
      <c r="U11791" s="6"/>
      <c r="V11791" s="8"/>
      <c r="W11791" s="8"/>
      <c r="X11791" s="60"/>
    </row>
    <row r="11792" spans="1:27" ht="11.25" outlineLevel="4" x14ac:dyDescent="0.2">
      <c r="A11792" s="4"/>
      <c r="B11792" s="120"/>
      <c r="C11792" s="121">
        <v>1</v>
      </c>
      <c r="D11792" s="122" t="s">
        <v>534</v>
      </c>
      <c r="E11792" s="123" t="s">
        <v>5365</v>
      </c>
      <c r="F11792" s="124" t="s">
        <v>5366</v>
      </c>
      <c r="G11792" s="122" t="s">
        <v>2049</v>
      </c>
      <c r="H11792" s="125">
        <v>16</v>
      </c>
      <c r="I11792" s="126">
        <v>0</v>
      </c>
      <c r="J11792" s="127">
        <f>H11792*I11792</f>
        <v>0</v>
      </c>
      <c r="K11792" s="125">
        <v>1.4E-2</v>
      </c>
      <c r="L11792" s="125">
        <f>H11792*K11792</f>
        <v>0.224</v>
      </c>
      <c r="M11792" s="125"/>
      <c r="N11792" s="125">
        <f>H11792*M11792</f>
        <v>0</v>
      </c>
      <c r="O11792" s="127">
        <v>15</v>
      </c>
      <c r="P11792" s="127">
        <f>J11792*(O11792/100)</f>
        <v>0</v>
      </c>
      <c r="Q11792" s="127">
        <f>J11792+P11792</f>
        <v>0</v>
      </c>
      <c r="R11792" s="128"/>
      <c r="S11792" s="128" t="s">
        <v>538</v>
      </c>
      <c r="T11792" s="129">
        <v>1</v>
      </c>
      <c r="U11792" s="8"/>
      <c r="V11792" s="8"/>
      <c r="W11792" s="8"/>
      <c r="X11792" s="60"/>
    </row>
    <row r="11793" spans="1:27" ht="9.75" outlineLevel="5" x14ac:dyDescent="0.2">
      <c r="A11793" s="130"/>
      <c r="B11793" s="131"/>
      <c r="C11793" s="131"/>
      <c r="D11793" s="132"/>
      <c r="E11793" s="136" t="s">
        <v>0</v>
      </c>
      <c r="F11793" s="159" t="s">
        <v>5367</v>
      </c>
      <c r="G11793" s="159"/>
      <c r="H11793" s="160"/>
      <c r="I11793" s="161"/>
      <c r="J11793" s="162"/>
      <c r="K11793" s="134"/>
      <c r="L11793" s="134"/>
      <c r="M11793" s="134"/>
      <c r="N11793" s="134"/>
      <c r="O11793" s="135"/>
      <c r="P11793" s="135"/>
      <c r="Q11793" s="135"/>
      <c r="R11793" s="132"/>
      <c r="S11793" s="132"/>
      <c r="T11793" s="131"/>
      <c r="U11793" s="6"/>
      <c r="V11793" s="8"/>
      <c r="W11793" s="8"/>
      <c r="X11793" s="133" t="str">
        <f>F11793</f>
        <v>Předstěnové instalační systémy do lehkých stěn s kovovou konstrukcí pro bidety stavební výška 1120 mm</v>
      </c>
      <c r="Y11793" s="9"/>
      <c r="AA11793" s="11"/>
    </row>
    <row r="11794" spans="1:27" ht="7.5" customHeight="1" outlineLevel="5" x14ac:dyDescent="0.15">
      <c r="B11794" s="69"/>
      <c r="C11794" s="69"/>
      <c r="D11794" s="60"/>
      <c r="E11794" s="60"/>
      <c r="F11794" s="61"/>
      <c r="G11794" s="60"/>
      <c r="H11794" s="65"/>
      <c r="I11794" s="105"/>
      <c r="J11794" s="63"/>
      <c r="K11794" s="65"/>
      <c r="L11794" s="65"/>
      <c r="M11794" s="65"/>
      <c r="N11794" s="65"/>
      <c r="O11794" s="63"/>
      <c r="P11794" s="63"/>
      <c r="Q11794" s="63"/>
      <c r="R11794" s="60"/>
      <c r="S11794" s="60"/>
      <c r="T11794" s="69"/>
      <c r="U11794" s="8"/>
      <c r="X11794" s="60"/>
    </row>
    <row r="11795" spans="1:27" ht="22.5" outlineLevel="4" x14ac:dyDescent="0.2">
      <c r="A11795" s="4"/>
      <c r="B11795" s="120"/>
      <c r="C11795" s="121">
        <v>2</v>
      </c>
      <c r="D11795" s="122" t="s">
        <v>534</v>
      </c>
      <c r="E11795" s="123" t="s">
        <v>5368</v>
      </c>
      <c r="F11795" s="124" t="s">
        <v>5369</v>
      </c>
      <c r="G11795" s="122" t="s">
        <v>2049</v>
      </c>
      <c r="H11795" s="125">
        <v>34</v>
      </c>
      <c r="I11795" s="126">
        <v>0</v>
      </c>
      <c r="J11795" s="127">
        <f>H11795*I11795</f>
        <v>0</v>
      </c>
      <c r="K11795" s="125">
        <v>1.6650000000000002E-2</v>
      </c>
      <c r="L11795" s="125">
        <f>H11795*K11795</f>
        <v>0.56610000000000005</v>
      </c>
      <c r="M11795" s="125"/>
      <c r="N11795" s="125">
        <f>H11795*M11795</f>
        <v>0</v>
      </c>
      <c r="O11795" s="127">
        <v>15</v>
      </c>
      <c r="P11795" s="127">
        <f>J11795*(O11795/100)</f>
        <v>0</v>
      </c>
      <c r="Q11795" s="127">
        <f>J11795+P11795</f>
        <v>0</v>
      </c>
      <c r="R11795" s="128"/>
      <c r="S11795" s="128" t="s">
        <v>538</v>
      </c>
      <c r="T11795" s="129">
        <v>1</v>
      </c>
      <c r="U11795" s="8"/>
      <c r="V11795" s="8"/>
      <c r="W11795" s="8"/>
      <c r="X11795" s="60"/>
    </row>
    <row r="11796" spans="1:27" ht="9.75" outlineLevel="5" x14ac:dyDescent="0.2">
      <c r="A11796" s="130"/>
      <c r="B11796" s="131"/>
      <c r="C11796" s="131"/>
      <c r="D11796" s="132"/>
      <c r="E11796" s="136" t="s">
        <v>0</v>
      </c>
      <c r="F11796" s="159" t="s">
        <v>5370</v>
      </c>
      <c r="G11796" s="159"/>
      <c r="H11796" s="160"/>
      <c r="I11796" s="161"/>
      <c r="J11796" s="162"/>
      <c r="K11796" s="134"/>
      <c r="L11796" s="134"/>
      <c r="M11796" s="134"/>
      <c r="N11796" s="134"/>
      <c r="O11796" s="135"/>
      <c r="P11796" s="135"/>
      <c r="Q11796" s="135"/>
      <c r="R11796" s="132"/>
      <c r="S11796" s="132"/>
      <c r="T11796" s="131"/>
      <c r="U11796" s="6"/>
      <c r="V11796" s="8"/>
      <c r="W11796" s="8"/>
      <c r="X11796" s="133" t="str">
        <f>F11796</f>
        <v>Předstěnové instalační systémy do lehkých stěn s kovovou konstrukcí pro závěsné klozety ovládání zepředu, stavební výšky 1120 mm</v>
      </c>
      <c r="Y11796" s="9"/>
      <c r="AA11796" s="11"/>
    </row>
    <row r="11797" spans="1:27" ht="7.5" customHeight="1" outlineLevel="5" x14ac:dyDescent="0.15">
      <c r="B11797" s="69"/>
      <c r="C11797" s="69"/>
      <c r="D11797" s="60"/>
      <c r="E11797" s="60"/>
      <c r="F11797" s="61"/>
      <c r="G11797" s="60"/>
      <c r="H11797" s="65"/>
      <c r="I11797" s="105"/>
      <c r="J11797" s="63"/>
      <c r="K11797" s="65"/>
      <c r="L11797" s="65"/>
      <c r="M11797" s="65"/>
      <c r="N11797" s="65"/>
      <c r="O11797" s="63"/>
      <c r="P11797" s="63"/>
      <c r="Q11797" s="63"/>
      <c r="R11797" s="60"/>
      <c r="S11797" s="60"/>
      <c r="T11797" s="69"/>
      <c r="U11797" s="8"/>
      <c r="X11797" s="60"/>
    </row>
    <row r="11798" spans="1:27" ht="11.25" outlineLevel="4" x14ac:dyDescent="0.2">
      <c r="A11798" s="4"/>
      <c r="B11798" s="120"/>
      <c r="C11798" s="121">
        <v>3</v>
      </c>
      <c r="D11798" s="122" t="s">
        <v>534</v>
      </c>
      <c r="E11798" s="123" t="s">
        <v>5371</v>
      </c>
      <c r="F11798" s="124" t="s">
        <v>5372</v>
      </c>
      <c r="G11798" s="122" t="s">
        <v>601</v>
      </c>
      <c r="H11798" s="125">
        <v>0.79010000000000002</v>
      </c>
      <c r="I11798" s="126">
        <v>0</v>
      </c>
      <c r="J11798" s="127">
        <f>H11798*I11798</f>
        <v>0</v>
      </c>
      <c r="K11798" s="125"/>
      <c r="L11798" s="125">
        <f>H11798*K11798</f>
        <v>0</v>
      </c>
      <c r="M11798" s="125"/>
      <c r="N11798" s="125">
        <f>H11798*M11798</f>
        <v>0</v>
      </c>
      <c r="O11798" s="127">
        <v>15</v>
      </c>
      <c r="P11798" s="127">
        <f>J11798*(O11798/100)</f>
        <v>0</v>
      </c>
      <c r="Q11798" s="127">
        <f>J11798+P11798</f>
        <v>0</v>
      </c>
      <c r="R11798" s="128"/>
      <c r="S11798" s="128" t="s">
        <v>538</v>
      </c>
      <c r="T11798" s="129">
        <v>1</v>
      </c>
      <c r="U11798" s="8"/>
      <c r="V11798" s="8"/>
      <c r="W11798" s="8"/>
      <c r="X11798" s="60"/>
    </row>
    <row r="11799" spans="1:27" ht="9.75" outlineLevel="5" x14ac:dyDescent="0.2">
      <c r="A11799" s="130"/>
      <c r="B11799" s="131"/>
      <c r="C11799" s="131"/>
      <c r="D11799" s="132"/>
      <c r="E11799" s="136" t="s">
        <v>0</v>
      </c>
      <c r="F11799" s="159" t="s">
        <v>5373</v>
      </c>
      <c r="G11799" s="159"/>
      <c r="H11799" s="160"/>
      <c r="I11799" s="161"/>
      <c r="J11799" s="162"/>
      <c r="K11799" s="134"/>
      <c r="L11799" s="134"/>
      <c r="M11799" s="134"/>
      <c r="N11799" s="134"/>
      <c r="O11799" s="135"/>
      <c r="P11799" s="135"/>
      <c r="Q11799" s="135"/>
      <c r="R11799" s="132"/>
      <c r="S11799" s="132"/>
      <c r="T11799" s="131"/>
      <c r="U11799" s="6"/>
      <c r="V11799" s="8"/>
      <c r="W11799" s="8"/>
      <c r="X11799" s="133" t="str">
        <f>F11799</f>
        <v>Přesun hmot pro instalační prefabrikáty stanovený z hmotnosti přesunovaného materiálu vodorovná dopravní vzdálenost do 50 m v objektech výšky přes 6 m do 12 m</v>
      </c>
      <c r="Y11799" s="9"/>
      <c r="AA11799" s="11"/>
    </row>
    <row r="11800" spans="1:27" ht="7.5" customHeight="1" outlineLevel="5" x14ac:dyDescent="0.15">
      <c r="B11800" s="69"/>
      <c r="C11800" s="69"/>
      <c r="D11800" s="60"/>
      <c r="E11800" s="60"/>
      <c r="F11800" s="61"/>
      <c r="G11800" s="60"/>
      <c r="H11800" s="65"/>
      <c r="I11800" s="105"/>
      <c r="J11800" s="63"/>
      <c r="K11800" s="65"/>
      <c r="L11800" s="65"/>
      <c r="M11800" s="65"/>
      <c r="N11800" s="65"/>
      <c r="O11800" s="63"/>
      <c r="P11800" s="63"/>
      <c r="Q11800" s="63"/>
      <c r="R11800" s="60"/>
      <c r="S11800" s="60"/>
      <c r="T11800" s="69"/>
      <c r="U11800" s="8"/>
      <c r="X11800" s="60"/>
    </row>
    <row r="11801" spans="1:27" outlineLevel="4" x14ac:dyDescent="0.15">
      <c r="B11801" s="6"/>
      <c r="C11801" s="6"/>
      <c r="D11801" s="6"/>
      <c r="E11801" s="6"/>
      <c r="F11801" s="6"/>
      <c r="G11801" s="6"/>
      <c r="H11801" s="6"/>
      <c r="I11801" s="8"/>
      <c r="J11801" s="8"/>
      <c r="K11801" s="6"/>
      <c r="L11801" s="6"/>
      <c r="M11801" s="6"/>
      <c r="N11801" s="6"/>
      <c r="O11801" s="6"/>
      <c r="P11801" s="8"/>
      <c r="Q11801" s="8"/>
      <c r="R11801" s="8"/>
      <c r="S11801" s="6"/>
      <c r="T11801" s="6"/>
      <c r="X11801" s="6"/>
    </row>
    <row r="11802" spans="1:27" ht="11.25" outlineLevel="3" x14ac:dyDescent="0.2">
      <c r="A11802" s="96" t="s">
        <v>485</v>
      </c>
      <c r="B11802" s="100">
        <v>4</v>
      </c>
      <c r="C11802" s="114"/>
      <c r="D11802" s="115" t="s">
        <v>533</v>
      </c>
      <c r="E11802" s="115"/>
      <c r="F11802" s="116" t="s">
        <v>459</v>
      </c>
      <c r="G11802" s="115"/>
      <c r="H11802" s="117"/>
      <c r="I11802" s="118"/>
      <c r="J11802" s="98">
        <f>SUBTOTAL(9,J11803:J11824)</f>
        <v>0</v>
      </c>
      <c r="K11802" s="117"/>
      <c r="L11802" s="99">
        <f>SUBTOTAL(9,L11803:L11824)</f>
        <v>4.0280000000000003E-2</v>
      </c>
      <c r="M11802" s="117"/>
      <c r="N11802" s="99">
        <f>SUBTOTAL(9,N11803:N11824)</f>
        <v>0</v>
      </c>
      <c r="O11802" s="119"/>
      <c r="P11802" s="98">
        <f>SUBTOTAL(9,P11803:P11824)</f>
        <v>0</v>
      </c>
      <c r="Q11802" s="98">
        <f>SUBTOTAL(9,Q11803:Q11824)</f>
        <v>0</v>
      </c>
      <c r="R11802" s="115"/>
      <c r="S11802" s="115"/>
      <c r="T11802" s="100">
        <f>SUBTOTAL(9,T11803:T11824)</f>
        <v>7</v>
      </c>
      <c r="U11802" s="6"/>
      <c r="V11802" s="8"/>
      <c r="W11802" s="8"/>
      <c r="X11802" s="60"/>
    </row>
    <row r="11803" spans="1:27" ht="11.25" outlineLevel="4" x14ac:dyDescent="0.2">
      <c r="A11803" s="4"/>
      <c r="B11803" s="120"/>
      <c r="C11803" s="121">
        <v>1</v>
      </c>
      <c r="D11803" s="122" t="s">
        <v>534</v>
      </c>
      <c r="E11803" s="123" t="s">
        <v>5374</v>
      </c>
      <c r="F11803" s="124" t="s">
        <v>5375</v>
      </c>
      <c r="G11803" s="122" t="s">
        <v>724</v>
      </c>
      <c r="H11803" s="125">
        <v>2</v>
      </c>
      <c r="I11803" s="126">
        <v>0</v>
      </c>
      <c r="J11803" s="127">
        <f>H11803*I11803</f>
        <v>0</v>
      </c>
      <c r="K11803" s="125">
        <v>2.0500000000000002E-3</v>
      </c>
      <c r="L11803" s="125">
        <f>H11803*K11803</f>
        <v>4.1000000000000003E-3</v>
      </c>
      <c r="M11803" s="125"/>
      <c r="N11803" s="125">
        <f>H11803*M11803</f>
        <v>0</v>
      </c>
      <c r="O11803" s="127">
        <v>15</v>
      </c>
      <c r="P11803" s="127">
        <f>J11803*(O11803/100)</f>
        <v>0</v>
      </c>
      <c r="Q11803" s="127">
        <f>J11803+P11803</f>
        <v>0</v>
      </c>
      <c r="R11803" s="128"/>
      <c r="S11803" s="128" t="s">
        <v>538</v>
      </c>
      <c r="T11803" s="129">
        <v>1</v>
      </c>
      <c r="U11803" s="8"/>
      <c r="V11803" s="8"/>
      <c r="W11803" s="8"/>
      <c r="X11803" s="60"/>
    </row>
    <row r="11804" spans="1:27" ht="9.75" outlineLevel="5" x14ac:dyDescent="0.2">
      <c r="A11804" s="130"/>
      <c r="B11804" s="131"/>
      <c r="C11804" s="131"/>
      <c r="D11804" s="132"/>
      <c r="E11804" s="136" t="s">
        <v>0</v>
      </c>
      <c r="F11804" s="159" t="s">
        <v>5376</v>
      </c>
      <c r="G11804" s="159"/>
      <c r="H11804" s="160"/>
      <c r="I11804" s="161"/>
      <c r="J11804" s="162"/>
      <c r="K11804" s="134"/>
      <c r="L11804" s="134"/>
      <c r="M11804" s="134"/>
      <c r="N11804" s="134"/>
      <c r="O11804" s="135"/>
      <c r="P11804" s="135"/>
      <c r="Q11804" s="135"/>
      <c r="R11804" s="132"/>
      <c r="S11804" s="132"/>
      <c r="T11804" s="131"/>
      <c r="U11804" s="6"/>
      <c r="V11804" s="8"/>
      <c r="W11804" s="8"/>
      <c r="X11804" s="133" t="str">
        <f>F11804</f>
        <v>Protipožární trubní ucpávky ocelového potrubí bez izolace prostup stěnou tloušťky 100 mm požární odolnost EI 120 DN 32</v>
      </c>
      <c r="Y11804" s="9"/>
      <c r="AA11804" s="11"/>
    </row>
    <row r="11805" spans="1:27" ht="7.5" customHeight="1" outlineLevel="5" x14ac:dyDescent="0.15">
      <c r="B11805" s="69"/>
      <c r="C11805" s="69"/>
      <c r="D11805" s="60"/>
      <c r="E11805" s="60"/>
      <c r="F11805" s="61"/>
      <c r="G11805" s="60"/>
      <c r="H11805" s="65"/>
      <c r="I11805" s="105"/>
      <c r="J11805" s="63"/>
      <c r="K11805" s="65"/>
      <c r="L11805" s="65"/>
      <c r="M11805" s="65"/>
      <c r="N11805" s="65"/>
      <c r="O11805" s="63"/>
      <c r="P11805" s="63"/>
      <c r="Q11805" s="63"/>
      <c r="R11805" s="60"/>
      <c r="S11805" s="60"/>
      <c r="T11805" s="69"/>
      <c r="U11805" s="8"/>
      <c r="X11805" s="60"/>
    </row>
    <row r="11806" spans="1:27" ht="11.25" outlineLevel="4" x14ac:dyDescent="0.2">
      <c r="A11806" s="4"/>
      <c r="B11806" s="120"/>
      <c r="C11806" s="121">
        <v>2</v>
      </c>
      <c r="D11806" s="122" t="s">
        <v>534</v>
      </c>
      <c r="E11806" s="123" t="s">
        <v>5377</v>
      </c>
      <c r="F11806" s="124" t="s">
        <v>5378</v>
      </c>
      <c r="G11806" s="122" t="s">
        <v>724</v>
      </c>
      <c r="H11806" s="125">
        <v>3</v>
      </c>
      <c r="I11806" s="126">
        <v>0</v>
      </c>
      <c r="J11806" s="127">
        <f>H11806*I11806</f>
        <v>0</v>
      </c>
      <c r="K11806" s="125">
        <v>3.0999999999999999E-3</v>
      </c>
      <c r="L11806" s="125">
        <f>H11806*K11806</f>
        <v>9.2999999999999992E-3</v>
      </c>
      <c r="M11806" s="125"/>
      <c r="N11806" s="125">
        <f>H11806*M11806</f>
        <v>0</v>
      </c>
      <c r="O11806" s="127">
        <v>15</v>
      </c>
      <c r="P11806" s="127">
        <f>J11806*(O11806/100)</f>
        <v>0</v>
      </c>
      <c r="Q11806" s="127">
        <f>J11806+P11806</f>
        <v>0</v>
      </c>
      <c r="R11806" s="128"/>
      <c r="S11806" s="128" t="s">
        <v>538</v>
      </c>
      <c r="T11806" s="129">
        <v>1</v>
      </c>
      <c r="U11806" s="8"/>
      <c r="V11806" s="8"/>
      <c r="W11806" s="8"/>
      <c r="X11806" s="60"/>
    </row>
    <row r="11807" spans="1:27" ht="9.75" outlineLevel="5" x14ac:dyDescent="0.2">
      <c r="A11807" s="130"/>
      <c r="B11807" s="131"/>
      <c r="C11807" s="131"/>
      <c r="D11807" s="132"/>
      <c r="E11807" s="136" t="s">
        <v>0</v>
      </c>
      <c r="F11807" s="159" t="s">
        <v>5379</v>
      </c>
      <c r="G11807" s="159"/>
      <c r="H11807" s="160"/>
      <c r="I11807" s="161"/>
      <c r="J11807" s="162"/>
      <c r="K11807" s="134"/>
      <c r="L11807" s="134"/>
      <c r="M11807" s="134"/>
      <c r="N11807" s="134"/>
      <c r="O11807" s="135"/>
      <c r="P11807" s="135"/>
      <c r="Q11807" s="135"/>
      <c r="R11807" s="132"/>
      <c r="S11807" s="132"/>
      <c r="T11807" s="131"/>
      <c r="U11807" s="6"/>
      <c r="V11807" s="8"/>
      <c r="W11807" s="8"/>
      <c r="X11807" s="133" t="str">
        <f>F11807</f>
        <v>Protipožární trubní ucpávky ocelového potrubí bez izolace prostup stěnou tloušťky 100 mm požární odolnost EI 120 DN 50</v>
      </c>
      <c r="Y11807" s="9"/>
      <c r="AA11807" s="11"/>
    </row>
    <row r="11808" spans="1:27" ht="7.5" customHeight="1" outlineLevel="5" x14ac:dyDescent="0.15">
      <c r="B11808" s="69"/>
      <c r="C11808" s="69"/>
      <c r="D11808" s="60"/>
      <c r="E11808" s="60"/>
      <c r="F11808" s="61"/>
      <c r="G11808" s="60"/>
      <c r="H11808" s="65"/>
      <c r="I11808" s="105"/>
      <c r="J11808" s="63"/>
      <c r="K11808" s="65"/>
      <c r="L11808" s="65"/>
      <c r="M11808" s="65"/>
      <c r="N11808" s="65"/>
      <c r="O11808" s="63"/>
      <c r="P11808" s="63"/>
      <c r="Q11808" s="63"/>
      <c r="R11808" s="60"/>
      <c r="S11808" s="60"/>
      <c r="T11808" s="69"/>
      <c r="U11808" s="8"/>
      <c r="X11808" s="60"/>
    </row>
    <row r="11809" spans="1:27" ht="11.25" outlineLevel="4" x14ac:dyDescent="0.2">
      <c r="A11809" s="4"/>
      <c r="B11809" s="120"/>
      <c r="C11809" s="121">
        <v>3</v>
      </c>
      <c r="D11809" s="122" t="s">
        <v>534</v>
      </c>
      <c r="E11809" s="123" t="s">
        <v>5380</v>
      </c>
      <c r="F11809" s="124" t="s">
        <v>5381</v>
      </c>
      <c r="G11809" s="122" t="s">
        <v>724</v>
      </c>
      <c r="H11809" s="125">
        <v>6</v>
      </c>
      <c r="I11809" s="126">
        <v>0</v>
      </c>
      <c r="J11809" s="127">
        <f>H11809*I11809</f>
        <v>0</v>
      </c>
      <c r="K11809" s="125">
        <v>2.0000000000000001E-4</v>
      </c>
      <c r="L11809" s="125">
        <f>H11809*K11809</f>
        <v>1.2000000000000001E-3</v>
      </c>
      <c r="M11809" s="125"/>
      <c r="N11809" s="125">
        <f>H11809*M11809</f>
        <v>0</v>
      </c>
      <c r="O11809" s="127">
        <v>15</v>
      </c>
      <c r="P11809" s="127">
        <f>J11809*(O11809/100)</f>
        <v>0</v>
      </c>
      <c r="Q11809" s="127">
        <f>J11809+P11809</f>
        <v>0</v>
      </c>
      <c r="R11809" s="128"/>
      <c r="S11809" s="128" t="s">
        <v>538</v>
      </c>
      <c r="T11809" s="129">
        <v>1</v>
      </c>
      <c r="U11809" s="8"/>
      <c r="V11809" s="8"/>
      <c r="W11809" s="8"/>
      <c r="X11809" s="60"/>
    </row>
    <row r="11810" spans="1:27" ht="9.75" outlineLevel="5" x14ac:dyDescent="0.2">
      <c r="A11810" s="130"/>
      <c r="B11810" s="131"/>
      <c r="C11810" s="131"/>
      <c r="D11810" s="132"/>
      <c r="E11810" s="136" t="s">
        <v>0</v>
      </c>
      <c r="F11810" s="159" t="s">
        <v>5382</v>
      </c>
      <c r="G11810" s="159"/>
      <c r="H11810" s="160"/>
      <c r="I11810" s="161"/>
      <c r="J11810" s="162"/>
      <c r="K11810" s="134"/>
      <c r="L11810" s="134"/>
      <c r="M11810" s="134"/>
      <c r="N11810" s="134"/>
      <c r="O11810" s="135"/>
      <c r="P11810" s="135"/>
      <c r="Q11810" s="135"/>
      <c r="R11810" s="132"/>
      <c r="S11810" s="132"/>
      <c r="T11810" s="131"/>
      <c r="U11810" s="6"/>
      <c r="V11810" s="8"/>
      <c r="W11810" s="8"/>
      <c r="X11810" s="133" t="str">
        <f>F11810</f>
        <v>Protipožární trubní ucpávky plastového potrubí prostup stěnou tloušťky 100 mm požární odolnost EI 90 D 20</v>
      </c>
      <c r="Y11810" s="9"/>
      <c r="AA11810" s="11"/>
    </row>
    <row r="11811" spans="1:27" ht="7.5" customHeight="1" outlineLevel="5" x14ac:dyDescent="0.15">
      <c r="B11811" s="69"/>
      <c r="C11811" s="69"/>
      <c r="D11811" s="60"/>
      <c r="E11811" s="60"/>
      <c r="F11811" s="61"/>
      <c r="G11811" s="60"/>
      <c r="H11811" s="65"/>
      <c r="I11811" s="105"/>
      <c r="J11811" s="63"/>
      <c r="K11811" s="65"/>
      <c r="L11811" s="65"/>
      <c r="M11811" s="65"/>
      <c r="N11811" s="65"/>
      <c r="O11811" s="63"/>
      <c r="P11811" s="63"/>
      <c r="Q11811" s="63"/>
      <c r="R11811" s="60"/>
      <c r="S11811" s="60"/>
      <c r="T11811" s="69"/>
      <c r="U11811" s="8"/>
      <c r="X11811" s="60"/>
    </row>
    <row r="11812" spans="1:27" ht="11.25" outlineLevel="4" x14ac:dyDescent="0.2">
      <c r="A11812" s="4"/>
      <c r="B11812" s="120"/>
      <c r="C11812" s="121">
        <v>4</v>
      </c>
      <c r="D11812" s="122" t="s">
        <v>534</v>
      </c>
      <c r="E11812" s="123" t="s">
        <v>5383</v>
      </c>
      <c r="F11812" s="124" t="s">
        <v>5384</v>
      </c>
      <c r="G11812" s="122" t="s">
        <v>724</v>
      </c>
      <c r="H11812" s="125">
        <v>40</v>
      </c>
      <c r="I11812" s="126">
        <v>0</v>
      </c>
      <c r="J11812" s="127">
        <f>H11812*I11812</f>
        <v>0</v>
      </c>
      <c r="K11812" s="125">
        <v>2.2000000000000001E-4</v>
      </c>
      <c r="L11812" s="125">
        <f>H11812*K11812</f>
        <v>8.8000000000000005E-3</v>
      </c>
      <c r="M11812" s="125"/>
      <c r="N11812" s="125">
        <f>H11812*M11812</f>
        <v>0</v>
      </c>
      <c r="O11812" s="127">
        <v>15</v>
      </c>
      <c r="P11812" s="127">
        <f>J11812*(O11812/100)</f>
        <v>0</v>
      </c>
      <c r="Q11812" s="127">
        <f>J11812+P11812</f>
        <v>0</v>
      </c>
      <c r="R11812" s="128"/>
      <c r="S11812" s="128" t="s">
        <v>538</v>
      </c>
      <c r="T11812" s="129">
        <v>1</v>
      </c>
      <c r="U11812" s="8"/>
      <c r="V11812" s="8"/>
      <c r="W11812" s="8"/>
      <c r="X11812" s="60"/>
    </row>
    <row r="11813" spans="1:27" ht="9.75" outlineLevel="5" x14ac:dyDescent="0.2">
      <c r="A11813" s="130"/>
      <c r="B11813" s="131"/>
      <c r="C11813" s="131"/>
      <c r="D11813" s="132"/>
      <c r="E11813" s="136" t="s">
        <v>0</v>
      </c>
      <c r="F11813" s="159" t="s">
        <v>5385</v>
      </c>
      <c r="G11813" s="159"/>
      <c r="H11813" s="160"/>
      <c r="I11813" s="161"/>
      <c r="J11813" s="162"/>
      <c r="K11813" s="134"/>
      <c r="L11813" s="134"/>
      <c r="M11813" s="134"/>
      <c r="N11813" s="134"/>
      <c r="O11813" s="135"/>
      <c r="P11813" s="135"/>
      <c r="Q11813" s="135"/>
      <c r="R11813" s="132"/>
      <c r="S11813" s="132"/>
      <c r="T11813" s="131"/>
      <c r="U11813" s="6"/>
      <c r="V11813" s="8"/>
      <c r="W11813" s="8"/>
      <c r="X11813" s="133" t="str">
        <f>F11813</f>
        <v>Protipožární trubní ucpávky plastového potrubí prostup stěnou tloušťky 100 mm požární odolnost EI 90 D 25</v>
      </c>
      <c r="Y11813" s="9"/>
      <c r="AA11813" s="11"/>
    </row>
    <row r="11814" spans="1:27" ht="7.5" customHeight="1" outlineLevel="5" x14ac:dyDescent="0.15">
      <c r="B11814" s="69"/>
      <c r="C11814" s="69"/>
      <c r="D11814" s="60"/>
      <c r="E11814" s="60"/>
      <c r="F11814" s="61"/>
      <c r="G11814" s="60"/>
      <c r="H11814" s="65"/>
      <c r="I11814" s="105"/>
      <c r="J11814" s="63"/>
      <c r="K11814" s="65"/>
      <c r="L11814" s="65"/>
      <c r="M11814" s="65"/>
      <c r="N11814" s="65"/>
      <c r="O11814" s="63"/>
      <c r="P11814" s="63"/>
      <c r="Q11814" s="63"/>
      <c r="R11814" s="60"/>
      <c r="S11814" s="60"/>
      <c r="T11814" s="69"/>
      <c r="U11814" s="8"/>
      <c r="X11814" s="60"/>
    </row>
    <row r="11815" spans="1:27" ht="11.25" outlineLevel="4" x14ac:dyDescent="0.2">
      <c r="A11815" s="4"/>
      <c r="B11815" s="120"/>
      <c r="C11815" s="121">
        <v>5</v>
      </c>
      <c r="D11815" s="122" t="s">
        <v>534</v>
      </c>
      <c r="E11815" s="123" t="s">
        <v>5386</v>
      </c>
      <c r="F11815" s="124" t="s">
        <v>5387</v>
      </c>
      <c r="G11815" s="122" t="s">
        <v>724</v>
      </c>
      <c r="H11815" s="125">
        <v>52</v>
      </c>
      <c r="I11815" s="126">
        <v>0</v>
      </c>
      <c r="J11815" s="127">
        <f>H11815*I11815</f>
        <v>0</v>
      </c>
      <c r="K11815" s="125">
        <v>2.5000000000000001E-4</v>
      </c>
      <c r="L11815" s="125">
        <f>H11815*K11815</f>
        <v>1.3000000000000001E-2</v>
      </c>
      <c r="M11815" s="125"/>
      <c r="N11815" s="125">
        <f>H11815*M11815</f>
        <v>0</v>
      </c>
      <c r="O11815" s="127">
        <v>15</v>
      </c>
      <c r="P11815" s="127">
        <f>J11815*(O11815/100)</f>
        <v>0</v>
      </c>
      <c r="Q11815" s="127">
        <f>J11815+P11815</f>
        <v>0</v>
      </c>
      <c r="R11815" s="128"/>
      <c r="S11815" s="128" t="s">
        <v>538</v>
      </c>
      <c r="T11815" s="129">
        <v>1</v>
      </c>
      <c r="U11815" s="8"/>
      <c r="V11815" s="8"/>
      <c r="W11815" s="8"/>
      <c r="X11815" s="60"/>
    </row>
    <row r="11816" spans="1:27" ht="9.75" outlineLevel="5" x14ac:dyDescent="0.2">
      <c r="A11816" s="130"/>
      <c r="B11816" s="131"/>
      <c r="C11816" s="131"/>
      <c r="D11816" s="132"/>
      <c r="E11816" s="136" t="s">
        <v>0</v>
      </c>
      <c r="F11816" s="159" t="s">
        <v>5388</v>
      </c>
      <c r="G11816" s="159"/>
      <c r="H11816" s="160"/>
      <c r="I11816" s="161"/>
      <c r="J11816" s="162"/>
      <c r="K11816" s="134"/>
      <c r="L11816" s="134"/>
      <c r="M11816" s="134"/>
      <c r="N11816" s="134"/>
      <c r="O11816" s="135"/>
      <c r="P11816" s="135"/>
      <c r="Q11816" s="135"/>
      <c r="R11816" s="132"/>
      <c r="S11816" s="132"/>
      <c r="T11816" s="131"/>
      <c r="U11816" s="6"/>
      <c r="V11816" s="8"/>
      <c r="W11816" s="8"/>
      <c r="X11816" s="133" t="str">
        <f>F11816</f>
        <v>Protipožární trubní ucpávky plastového potrubí prostup stěnou tloušťky 100 mm požární odolnost EI 90 D 32</v>
      </c>
      <c r="Y11816" s="9"/>
      <c r="AA11816" s="11"/>
    </row>
    <row r="11817" spans="1:27" ht="7.5" customHeight="1" outlineLevel="5" x14ac:dyDescent="0.15">
      <c r="B11817" s="69"/>
      <c r="C11817" s="69"/>
      <c r="D11817" s="60"/>
      <c r="E11817" s="60"/>
      <c r="F11817" s="61"/>
      <c r="G11817" s="60"/>
      <c r="H11817" s="65"/>
      <c r="I11817" s="105"/>
      <c r="J11817" s="63"/>
      <c r="K11817" s="65"/>
      <c r="L11817" s="65"/>
      <c r="M11817" s="65"/>
      <c r="N11817" s="65"/>
      <c r="O11817" s="63"/>
      <c r="P11817" s="63"/>
      <c r="Q11817" s="63"/>
      <c r="R11817" s="60"/>
      <c r="S11817" s="60"/>
      <c r="T11817" s="69"/>
      <c r="U11817" s="8"/>
      <c r="X11817" s="60"/>
    </row>
    <row r="11818" spans="1:27" ht="11.25" outlineLevel="4" x14ac:dyDescent="0.2">
      <c r="A11818" s="4"/>
      <c r="B11818" s="120"/>
      <c r="C11818" s="121">
        <v>6</v>
      </c>
      <c r="D11818" s="122" t="s">
        <v>534</v>
      </c>
      <c r="E11818" s="123" t="s">
        <v>5389</v>
      </c>
      <c r="F11818" s="124" t="s">
        <v>5390</v>
      </c>
      <c r="G11818" s="122" t="s">
        <v>724</v>
      </c>
      <c r="H11818" s="125">
        <v>4</v>
      </c>
      <c r="I11818" s="126">
        <v>0</v>
      </c>
      <c r="J11818" s="127">
        <f>H11818*I11818</f>
        <v>0</v>
      </c>
      <c r="K11818" s="125">
        <v>2.9E-4</v>
      </c>
      <c r="L11818" s="125">
        <f>H11818*K11818</f>
        <v>1.16E-3</v>
      </c>
      <c r="M11818" s="125"/>
      <c r="N11818" s="125">
        <f>H11818*M11818</f>
        <v>0</v>
      </c>
      <c r="O11818" s="127">
        <v>15</v>
      </c>
      <c r="P11818" s="127">
        <f>J11818*(O11818/100)</f>
        <v>0</v>
      </c>
      <c r="Q11818" s="127">
        <f>J11818+P11818</f>
        <v>0</v>
      </c>
      <c r="R11818" s="128"/>
      <c r="S11818" s="128" t="s">
        <v>538</v>
      </c>
      <c r="T11818" s="129">
        <v>1</v>
      </c>
      <c r="U11818" s="8"/>
      <c r="V11818" s="8"/>
      <c r="W11818" s="8"/>
      <c r="X11818" s="60"/>
    </row>
    <row r="11819" spans="1:27" ht="9.75" outlineLevel="5" x14ac:dyDescent="0.2">
      <c r="A11819" s="130"/>
      <c r="B11819" s="131"/>
      <c r="C11819" s="131"/>
      <c r="D11819" s="132"/>
      <c r="E11819" s="136" t="s">
        <v>0</v>
      </c>
      <c r="F11819" s="159" t="s">
        <v>5391</v>
      </c>
      <c r="G11819" s="159"/>
      <c r="H11819" s="160"/>
      <c r="I11819" s="161"/>
      <c r="J11819" s="162"/>
      <c r="K11819" s="134"/>
      <c r="L11819" s="134"/>
      <c r="M11819" s="134"/>
      <c r="N11819" s="134"/>
      <c r="O11819" s="135"/>
      <c r="P11819" s="135"/>
      <c r="Q11819" s="135"/>
      <c r="R11819" s="132"/>
      <c r="S11819" s="132"/>
      <c r="T11819" s="131"/>
      <c r="U11819" s="6"/>
      <c r="V11819" s="8"/>
      <c r="W11819" s="8"/>
      <c r="X11819" s="133" t="str">
        <f>F11819</f>
        <v>Protipožární trubní ucpávky plastového potrubí prostup stěnou tloušťky 100 mm požární odolnost EI 90 D 40</v>
      </c>
      <c r="Y11819" s="9"/>
      <c r="AA11819" s="11"/>
    </row>
    <row r="11820" spans="1:27" ht="7.5" customHeight="1" outlineLevel="5" x14ac:dyDescent="0.15">
      <c r="B11820" s="69"/>
      <c r="C11820" s="69"/>
      <c r="D11820" s="60"/>
      <c r="E11820" s="60"/>
      <c r="F11820" s="61"/>
      <c r="G11820" s="60"/>
      <c r="H11820" s="65"/>
      <c r="I11820" s="105"/>
      <c r="J11820" s="63"/>
      <c r="K11820" s="65"/>
      <c r="L11820" s="65"/>
      <c r="M11820" s="65"/>
      <c r="N11820" s="65"/>
      <c r="O11820" s="63"/>
      <c r="P11820" s="63"/>
      <c r="Q11820" s="63"/>
      <c r="R11820" s="60"/>
      <c r="S11820" s="60"/>
      <c r="T11820" s="69"/>
      <c r="U11820" s="8"/>
      <c r="X11820" s="60"/>
    </row>
    <row r="11821" spans="1:27" ht="11.25" outlineLevel="4" x14ac:dyDescent="0.2">
      <c r="A11821" s="4"/>
      <c r="B11821" s="120"/>
      <c r="C11821" s="121">
        <v>7</v>
      </c>
      <c r="D11821" s="122" t="s">
        <v>534</v>
      </c>
      <c r="E11821" s="123" t="s">
        <v>5392</v>
      </c>
      <c r="F11821" s="124" t="s">
        <v>5393</v>
      </c>
      <c r="G11821" s="122" t="s">
        <v>724</v>
      </c>
      <c r="H11821" s="125">
        <v>8</v>
      </c>
      <c r="I11821" s="126">
        <v>0</v>
      </c>
      <c r="J11821" s="127">
        <f>H11821*I11821</f>
        <v>0</v>
      </c>
      <c r="K11821" s="125">
        <v>3.4000000000000002E-4</v>
      </c>
      <c r="L11821" s="125">
        <f>H11821*K11821</f>
        <v>2.7200000000000002E-3</v>
      </c>
      <c r="M11821" s="125"/>
      <c r="N11821" s="125">
        <f>H11821*M11821</f>
        <v>0</v>
      </c>
      <c r="O11821" s="127">
        <v>15</v>
      </c>
      <c r="P11821" s="127">
        <f>J11821*(O11821/100)</f>
        <v>0</v>
      </c>
      <c r="Q11821" s="127">
        <f>J11821+P11821</f>
        <v>0</v>
      </c>
      <c r="R11821" s="128"/>
      <c r="S11821" s="128" t="s">
        <v>538</v>
      </c>
      <c r="T11821" s="129">
        <v>1</v>
      </c>
      <c r="U11821" s="8"/>
      <c r="V11821" s="8"/>
      <c r="W11821" s="8"/>
      <c r="X11821" s="60"/>
    </row>
    <row r="11822" spans="1:27" ht="9.75" outlineLevel="5" x14ac:dyDescent="0.2">
      <c r="A11822" s="130"/>
      <c r="B11822" s="131"/>
      <c r="C11822" s="131"/>
      <c r="D11822" s="132"/>
      <c r="E11822" s="136" t="s">
        <v>0</v>
      </c>
      <c r="F11822" s="159" t="s">
        <v>5394</v>
      </c>
      <c r="G11822" s="159"/>
      <c r="H11822" s="160"/>
      <c r="I11822" s="161"/>
      <c r="J11822" s="162"/>
      <c r="K11822" s="134"/>
      <c r="L11822" s="134"/>
      <c r="M11822" s="134"/>
      <c r="N11822" s="134"/>
      <c r="O11822" s="135"/>
      <c r="P11822" s="135"/>
      <c r="Q11822" s="135"/>
      <c r="R11822" s="132"/>
      <c r="S11822" s="132"/>
      <c r="T11822" s="131"/>
      <c r="U11822" s="6"/>
      <c r="V11822" s="8"/>
      <c r="W11822" s="8"/>
      <c r="X11822" s="133" t="str">
        <f>F11822</f>
        <v>Protipožární trubní ucpávky plastového potrubí prostup stěnou tloušťky 100 mm požární odolnost EI 90 D 50</v>
      </c>
      <c r="Y11822" s="9"/>
      <c r="AA11822" s="11"/>
    </row>
    <row r="11823" spans="1:27" ht="7.5" customHeight="1" outlineLevel="5" x14ac:dyDescent="0.15">
      <c r="B11823" s="69"/>
      <c r="C11823" s="69"/>
      <c r="D11823" s="60"/>
      <c r="E11823" s="60"/>
      <c r="F11823" s="61"/>
      <c r="G11823" s="60"/>
      <c r="H11823" s="65"/>
      <c r="I11823" s="105"/>
      <c r="J11823" s="63"/>
      <c r="K11823" s="65"/>
      <c r="L11823" s="65"/>
      <c r="M11823" s="65"/>
      <c r="N11823" s="65"/>
      <c r="O11823" s="63"/>
      <c r="P11823" s="63"/>
      <c r="Q11823" s="63"/>
      <c r="R11823" s="60"/>
      <c r="S11823" s="60"/>
      <c r="T11823" s="69"/>
      <c r="U11823" s="8"/>
      <c r="X11823" s="60"/>
    </row>
    <row r="11824" spans="1:27" outlineLevel="4" x14ac:dyDescent="0.15">
      <c r="B11824" s="6"/>
      <c r="C11824" s="6"/>
      <c r="D11824" s="6"/>
      <c r="E11824" s="6"/>
      <c r="F11824" s="6"/>
      <c r="G11824" s="6"/>
      <c r="H11824" s="6"/>
      <c r="I11824" s="8"/>
      <c r="J11824" s="8"/>
      <c r="K11824" s="6"/>
      <c r="L11824" s="6"/>
      <c r="M11824" s="6"/>
      <c r="N11824" s="6"/>
      <c r="O11824" s="6"/>
      <c r="P11824" s="8"/>
      <c r="Q11824" s="8"/>
      <c r="R11824" s="8"/>
      <c r="S11824" s="6"/>
      <c r="T11824" s="6"/>
      <c r="X11824" s="6"/>
    </row>
    <row r="11825" spans="1:27" ht="11.25" outlineLevel="3" x14ac:dyDescent="0.2">
      <c r="A11825" s="96" t="s">
        <v>486</v>
      </c>
      <c r="B11825" s="100">
        <v>4</v>
      </c>
      <c r="C11825" s="114"/>
      <c r="D11825" s="115" t="s">
        <v>533</v>
      </c>
      <c r="E11825" s="115"/>
      <c r="F11825" s="116" t="s">
        <v>446</v>
      </c>
      <c r="G11825" s="115"/>
      <c r="H11825" s="117"/>
      <c r="I11825" s="118"/>
      <c r="J11825" s="98">
        <f>SUBTOTAL(9,J11826:J11829)</f>
        <v>0</v>
      </c>
      <c r="K11825" s="117"/>
      <c r="L11825" s="99">
        <f>SUBTOTAL(9,L11826:L11829)</f>
        <v>6.5599999999999999E-3</v>
      </c>
      <c r="M11825" s="117"/>
      <c r="N11825" s="99">
        <f>SUBTOTAL(9,N11826:N11829)</f>
        <v>0</v>
      </c>
      <c r="O11825" s="119"/>
      <c r="P11825" s="98">
        <f>SUBTOTAL(9,P11826:P11829)</f>
        <v>0</v>
      </c>
      <c r="Q11825" s="98">
        <f>SUBTOTAL(9,Q11826:Q11829)</f>
        <v>0</v>
      </c>
      <c r="R11825" s="115"/>
      <c r="S11825" s="115"/>
      <c r="T11825" s="100">
        <f>SUBTOTAL(9,T11826:T11829)</f>
        <v>1</v>
      </c>
      <c r="U11825" s="6"/>
      <c r="V11825" s="8"/>
      <c r="W11825" s="8"/>
      <c r="X11825" s="60"/>
    </row>
    <row r="11826" spans="1:27" ht="11.25" outlineLevel="4" x14ac:dyDescent="0.2">
      <c r="A11826" s="4"/>
      <c r="B11826" s="120"/>
      <c r="C11826" s="121">
        <v>1</v>
      </c>
      <c r="D11826" s="122" t="s">
        <v>534</v>
      </c>
      <c r="E11826" s="123" t="s">
        <v>5395</v>
      </c>
      <c r="F11826" s="124" t="s">
        <v>5396</v>
      </c>
      <c r="G11826" s="122" t="s">
        <v>2049</v>
      </c>
      <c r="H11826" s="125">
        <v>2</v>
      </c>
      <c r="I11826" s="126">
        <v>0</v>
      </c>
      <c r="J11826" s="127">
        <f>H11826*I11826</f>
        <v>0</v>
      </c>
      <c r="K11826" s="125">
        <v>3.2799999999999999E-3</v>
      </c>
      <c r="L11826" s="125">
        <f>H11826*K11826</f>
        <v>6.5599999999999999E-3</v>
      </c>
      <c r="M11826" s="125"/>
      <c r="N11826" s="125">
        <f>H11826*M11826</f>
        <v>0</v>
      </c>
      <c r="O11826" s="127">
        <v>15</v>
      </c>
      <c r="P11826" s="127">
        <f>J11826*(O11826/100)</f>
        <v>0</v>
      </c>
      <c r="Q11826" s="127">
        <f>J11826+P11826</f>
        <v>0</v>
      </c>
      <c r="R11826" s="128"/>
      <c r="S11826" s="128" t="s">
        <v>538</v>
      </c>
      <c r="T11826" s="129">
        <v>1</v>
      </c>
      <c r="U11826" s="8"/>
      <c r="V11826" s="8"/>
      <c r="W11826" s="8"/>
      <c r="X11826" s="60"/>
    </row>
    <row r="11827" spans="1:27" ht="19.5" outlineLevel="5" x14ac:dyDescent="0.2">
      <c r="A11827" s="130"/>
      <c r="B11827" s="131"/>
      <c r="C11827" s="131"/>
      <c r="D11827" s="132"/>
      <c r="E11827" s="136" t="s">
        <v>0</v>
      </c>
      <c r="F11827" s="159" t="s">
        <v>5397</v>
      </c>
      <c r="G11827" s="159"/>
      <c r="H11827" s="160"/>
      <c r="I11827" s="161"/>
      <c r="J11827" s="162"/>
      <c r="K11827" s="134"/>
      <c r="L11827" s="134"/>
      <c r="M11827" s="134"/>
      <c r="N11827" s="134"/>
      <c r="O11827" s="135"/>
      <c r="P11827" s="135"/>
      <c r="Q11827" s="135"/>
      <c r="R11827" s="132"/>
      <c r="S11827" s="132"/>
      <c r="T11827" s="131"/>
      <c r="U11827" s="6"/>
      <c r="V11827" s="8"/>
      <c r="W11827" s="8"/>
      <c r="X11827" s="133" t="str">
        <f>F11827</f>
        <v>Čerpadla teplovodní mokroběžná závitová cirkulační pro TUV (elektronicky řízená) PN 10, do 80°C DN přípojky/dopravní výška H (m) - čerpací výkon Q (m3/h) DN 25 / do 6,0 m / 3,0 m3/h</v>
      </c>
      <c r="Y11827" s="9"/>
      <c r="AA11827" s="11"/>
    </row>
    <row r="11828" spans="1:27" ht="7.5" customHeight="1" outlineLevel="5" x14ac:dyDescent="0.15">
      <c r="B11828" s="69"/>
      <c r="C11828" s="69"/>
      <c r="D11828" s="60"/>
      <c r="E11828" s="60"/>
      <c r="F11828" s="61"/>
      <c r="G11828" s="60"/>
      <c r="H11828" s="65"/>
      <c r="I11828" s="105"/>
      <c r="J11828" s="63"/>
      <c r="K11828" s="65"/>
      <c r="L11828" s="65"/>
      <c r="M11828" s="65"/>
      <c r="N11828" s="65"/>
      <c r="O11828" s="63"/>
      <c r="P11828" s="63"/>
      <c r="Q11828" s="63"/>
      <c r="R11828" s="60"/>
      <c r="S11828" s="60"/>
      <c r="T11828" s="69"/>
      <c r="U11828" s="8"/>
      <c r="X11828" s="60"/>
    </row>
    <row r="11829" spans="1:27" outlineLevel="4" x14ac:dyDescent="0.15">
      <c r="B11829" s="6"/>
      <c r="C11829" s="6"/>
      <c r="D11829" s="6"/>
      <c r="E11829" s="6"/>
      <c r="F11829" s="6"/>
      <c r="G11829" s="6"/>
      <c r="H11829" s="6"/>
      <c r="I11829" s="8"/>
      <c r="J11829" s="8"/>
      <c r="K11829" s="6"/>
      <c r="L11829" s="6"/>
      <c r="M11829" s="6"/>
      <c r="N11829" s="6"/>
      <c r="O11829" s="6"/>
      <c r="P11829" s="8"/>
      <c r="Q11829" s="8"/>
      <c r="R11829" s="8"/>
      <c r="S11829" s="6"/>
      <c r="T11829" s="6"/>
      <c r="X11829" s="6"/>
    </row>
    <row r="11830" spans="1:27" ht="11.25" outlineLevel="3" x14ac:dyDescent="0.2">
      <c r="A11830" s="96" t="s">
        <v>487</v>
      </c>
      <c r="B11830" s="100">
        <v>4</v>
      </c>
      <c r="C11830" s="114"/>
      <c r="D11830" s="115" t="s">
        <v>533</v>
      </c>
      <c r="E11830" s="115"/>
      <c r="F11830" s="116" t="s">
        <v>449</v>
      </c>
      <c r="G11830" s="115"/>
      <c r="H11830" s="117"/>
      <c r="I11830" s="118"/>
      <c r="J11830" s="98">
        <f>SUBTOTAL(9,J11831:J11840)</f>
        <v>0</v>
      </c>
      <c r="K11830" s="117"/>
      <c r="L11830" s="99">
        <f>SUBTOTAL(9,L11831:L11840)</f>
        <v>5.2199999999999998E-3</v>
      </c>
      <c r="M11830" s="117"/>
      <c r="N11830" s="99">
        <f>SUBTOTAL(9,N11831:N11840)</f>
        <v>0</v>
      </c>
      <c r="O11830" s="119"/>
      <c r="P11830" s="98">
        <f>SUBTOTAL(9,P11831:P11840)</f>
        <v>0</v>
      </c>
      <c r="Q11830" s="98">
        <f>SUBTOTAL(9,Q11831:Q11840)</f>
        <v>0</v>
      </c>
      <c r="R11830" s="115"/>
      <c r="S11830" s="115"/>
      <c r="T11830" s="100">
        <f>SUBTOTAL(9,T11831:T11840)</f>
        <v>3</v>
      </c>
      <c r="U11830" s="6"/>
      <c r="V11830" s="8"/>
      <c r="W11830" s="8"/>
      <c r="X11830" s="60"/>
    </row>
    <row r="11831" spans="1:27" ht="11.25" outlineLevel="4" x14ac:dyDescent="0.2">
      <c r="A11831" s="4"/>
      <c r="B11831" s="120"/>
      <c r="C11831" s="121">
        <v>1</v>
      </c>
      <c r="D11831" s="122" t="s">
        <v>534</v>
      </c>
      <c r="E11831" s="123" t="s">
        <v>5398</v>
      </c>
      <c r="F11831" s="124" t="s">
        <v>5399</v>
      </c>
      <c r="G11831" s="122" t="s">
        <v>724</v>
      </c>
      <c r="H11831" s="125">
        <v>2</v>
      </c>
      <c r="I11831" s="126">
        <v>0</v>
      </c>
      <c r="J11831" s="127">
        <f>H11831*I11831</f>
        <v>0</v>
      </c>
      <c r="K11831" s="125">
        <v>5.1999999999999995E-4</v>
      </c>
      <c r="L11831" s="125">
        <f>H11831*K11831</f>
        <v>1.0399999999999999E-3</v>
      </c>
      <c r="M11831" s="125"/>
      <c r="N11831" s="125">
        <f>H11831*M11831</f>
        <v>0</v>
      </c>
      <c r="O11831" s="127">
        <v>15</v>
      </c>
      <c r="P11831" s="127">
        <f>J11831*(O11831/100)</f>
        <v>0</v>
      </c>
      <c r="Q11831" s="127">
        <f>J11831+P11831</f>
        <v>0</v>
      </c>
      <c r="R11831" s="128"/>
      <c r="S11831" s="128" t="s">
        <v>538</v>
      </c>
      <c r="T11831" s="129">
        <v>1</v>
      </c>
      <c r="U11831" s="8"/>
      <c r="V11831" s="8"/>
      <c r="W11831" s="8"/>
      <c r="X11831" s="60"/>
    </row>
    <row r="11832" spans="1:27" ht="9.75" outlineLevel="5" x14ac:dyDescent="0.2">
      <c r="A11832" s="130"/>
      <c r="B11832" s="131"/>
      <c r="C11832" s="131"/>
      <c r="D11832" s="132"/>
      <c r="E11832" s="136" t="s">
        <v>0</v>
      </c>
      <c r="F11832" s="159" t="s">
        <v>5400</v>
      </c>
      <c r="G11832" s="159"/>
      <c r="H11832" s="160"/>
      <c r="I11832" s="161"/>
      <c r="J11832" s="162"/>
      <c r="K11832" s="134"/>
      <c r="L11832" s="134"/>
      <c r="M11832" s="134"/>
      <c r="N11832" s="134"/>
      <c r="O11832" s="135"/>
      <c r="P11832" s="135"/>
      <c r="Q11832" s="135"/>
      <c r="R11832" s="132"/>
      <c r="S11832" s="132"/>
      <c r="T11832" s="131"/>
      <c r="U11832" s="6"/>
      <c r="V11832" s="8"/>
      <c r="W11832" s="8"/>
      <c r="X11832" s="133" t="str">
        <f>F11832</f>
        <v>Ventily regulační závitové vyvažovací přímé bez vypouštění PN 20 do 100°C G 3/4</v>
      </c>
      <c r="Y11832" s="9"/>
      <c r="AA11832" s="11"/>
    </row>
    <row r="11833" spans="1:27" ht="7.5" customHeight="1" outlineLevel="5" x14ac:dyDescent="0.15">
      <c r="B11833" s="69"/>
      <c r="C11833" s="69"/>
      <c r="D11833" s="60"/>
      <c r="E11833" s="60"/>
      <c r="F11833" s="61"/>
      <c r="G11833" s="60"/>
      <c r="H11833" s="65"/>
      <c r="I11833" s="105"/>
      <c r="J11833" s="63"/>
      <c r="K11833" s="65"/>
      <c r="L11833" s="65"/>
      <c r="M11833" s="65"/>
      <c r="N11833" s="65"/>
      <c r="O11833" s="63"/>
      <c r="P11833" s="63"/>
      <c r="Q11833" s="63"/>
      <c r="R11833" s="60"/>
      <c r="S11833" s="60"/>
      <c r="T11833" s="69"/>
      <c r="U11833" s="8"/>
      <c r="X11833" s="60"/>
    </row>
    <row r="11834" spans="1:27" ht="11.25" outlineLevel="4" x14ac:dyDescent="0.2">
      <c r="A11834" s="4"/>
      <c r="B11834" s="120"/>
      <c r="C11834" s="121">
        <v>2</v>
      </c>
      <c r="D11834" s="122" t="s">
        <v>534</v>
      </c>
      <c r="E11834" s="123" t="s">
        <v>5401</v>
      </c>
      <c r="F11834" s="124" t="s">
        <v>5402</v>
      </c>
      <c r="G11834" s="122" t="s">
        <v>724</v>
      </c>
      <c r="H11834" s="125">
        <v>2</v>
      </c>
      <c r="I11834" s="126">
        <v>0</v>
      </c>
      <c r="J11834" s="127">
        <f>H11834*I11834</f>
        <v>0</v>
      </c>
      <c r="K11834" s="125">
        <v>6.2E-4</v>
      </c>
      <c r="L11834" s="125">
        <f>H11834*K11834</f>
        <v>1.24E-3</v>
      </c>
      <c r="M11834" s="125"/>
      <c r="N11834" s="125">
        <f>H11834*M11834</f>
        <v>0</v>
      </c>
      <c r="O11834" s="127">
        <v>15</v>
      </c>
      <c r="P11834" s="127">
        <f>J11834*(O11834/100)</f>
        <v>0</v>
      </c>
      <c r="Q11834" s="127">
        <f>J11834+P11834</f>
        <v>0</v>
      </c>
      <c r="R11834" s="128"/>
      <c r="S11834" s="128" t="s">
        <v>538</v>
      </c>
      <c r="T11834" s="129">
        <v>1</v>
      </c>
      <c r="U11834" s="8"/>
      <c r="V11834" s="8"/>
      <c r="W11834" s="8"/>
      <c r="X11834" s="60"/>
    </row>
    <row r="11835" spans="1:27" ht="9.75" outlineLevel="5" x14ac:dyDescent="0.2">
      <c r="A11835" s="130"/>
      <c r="B11835" s="131"/>
      <c r="C11835" s="131"/>
      <c r="D11835" s="132"/>
      <c r="E11835" s="136" t="s">
        <v>0</v>
      </c>
      <c r="F11835" s="159" t="s">
        <v>5403</v>
      </c>
      <c r="G11835" s="159"/>
      <c r="H11835" s="160"/>
      <c r="I11835" s="161"/>
      <c r="J11835" s="162"/>
      <c r="K11835" s="134"/>
      <c r="L11835" s="134"/>
      <c r="M11835" s="134"/>
      <c r="N11835" s="134"/>
      <c r="O11835" s="135"/>
      <c r="P11835" s="135"/>
      <c r="Q11835" s="135"/>
      <c r="R11835" s="132"/>
      <c r="S11835" s="132"/>
      <c r="T11835" s="131"/>
      <c r="U11835" s="6"/>
      <c r="V11835" s="8"/>
      <c r="W11835" s="8"/>
      <c r="X11835" s="133" t="str">
        <f>F11835</f>
        <v>Ventily regulační závitové vyvažovací přímé bez vypouštění PN 20 do 100°C G 1</v>
      </c>
      <c r="Y11835" s="9"/>
      <c r="AA11835" s="11"/>
    </row>
    <row r="11836" spans="1:27" ht="7.5" customHeight="1" outlineLevel="5" x14ac:dyDescent="0.15">
      <c r="B11836" s="69"/>
      <c r="C11836" s="69"/>
      <c r="D11836" s="60"/>
      <c r="E11836" s="60"/>
      <c r="F11836" s="61"/>
      <c r="G11836" s="60"/>
      <c r="H11836" s="65"/>
      <c r="I11836" s="105"/>
      <c r="J11836" s="63"/>
      <c r="K11836" s="65"/>
      <c r="L11836" s="65"/>
      <c r="M11836" s="65"/>
      <c r="N11836" s="65"/>
      <c r="O11836" s="63"/>
      <c r="P11836" s="63"/>
      <c r="Q11836" s="63"/>
      <c r="R11836" s="60"/>
      <c r="S11836" s="60"/>
      <c r="T11836" s="69"/>
      <c r="U11836" s="8"/>
      <c r="X11836" s="60"/>
    </row>
    <row r="11837" spans="1:27" ht="11.25" outlineLevel="4" x14ac:dyDescent="0.2">
      <c r="A11837" s="4"/>
      <c r="B11837" s="120"/>
      <c r="C11837" s="121">
        <v>3</v>
      </c>
      <c r="D11837" s="122" t="s">
        <v>534</v>
      </c>
      <c r="E11837" s="123" t="s">
        <v>5404</v>
      </c>
      <c r="F11837" s="124" t="s">
        <v>5405</v>
      </c>
      <c r="G11837" s="122" t="s">
        <v>724</v>
      </c>
      <c r="H11837" s="125">
        <v>2</v>
      </c>
      <c r="I11837" s="126">
        <v>0</v>
      </c>
      <c r="J11837" s="127">
        <f>H11837*I11837</f>
        <v>0</v>
      </c>
      <c r="K11837" s="125">
        <v>1.47E-3</v>
      </c>
      <c r="L11837" s="125">
        <f>H11837*K11837</f>
        <v>2.9399999999999999E-3</v>
      </c>
      <c r="M11837" s="125"/>
      <c r="N11837" s="125">
        <f>H11837*M11837</f>
        <v>0</v>
      </c>
      <c r="O11837" s="127">
        <v>15</v>
      </c>
      <c r="P11837" s="127">
        <f>J11837*(O11837/100)</f>
        <v>0</v>
      </c>
      <c r="Q11837" s="127">
        <f>J11837+P11837</f>
        <v>0</v>
      </c>
      <c r="R11837" s="128"/>
      <c r="S11837" s="128" t="s">
        <v>538</v>
      </c>
      <c r="T11837" s="129">
        <v>1</v>
      </c>
      <c r="U11837" s="8"/>
      <c r="V11837" s="8"/>
      <c r="W11837" s="8"/>
      <c r="X11837" s="60"/>
    </row>
    <row r="11838" spans="1:27" ht="9.75" outlineLevel="5" x14ac:dyDescent="0.2">
      <c r="A11838" s="130"/>
      <c r="B11838" s="131"/>
      <c r="C11838" s="131"/>
      <c r="D11838" s="132"/>
      <c r="E11838" s="136" t="s">
        <v>0</v>
      </c>
      <c r="F11838" s="159" t="s">
        <v>5406</v>
      </c>
      <c r="G11838" s="159"/>
      <c r="H11838" s="160"/>
      <c r="I11838" s="161"/>
      <c r="J11838" s="162"/>
      <c r="K11838" s="134"/>
      <c r="L11838" s="134"/>
      <c r="M11838" s="134"/>
      <c r="N11838" s="134"/>
      <c r="O11838" s="135"/>
      <c r="P11838" s="135"/>
      <c r="Q11838" s="135"/>
      <c r="R11838" s="132"/>
      <c r="S11838" s="132"/>
      <c r="T11838" s="131"/>
      <c r="U11838" s="6"/>
      <c r="V11838" s="8"/>
      <c r="W11838" s="8"/>
      <c r="X11838" s="133" t="str">
        <f>F11838</f>
        <v>Tlakoměry s pevným stonkem a zpětnou klapkou zadní připojení (axiální) tlaku 0–16 bar průměru 63 mm</v>
      </c>
      <c r="Y11838" s="9"/>
      <c r="AA11838" s="11"/>
    </row>
    <row r="11839" spans="1:27" ht="7.5" customHeight="1" outlineLevel="5" x14ac:dyDescent="0.15">
      <c r="B11839" s="69"/>
      <c r="C11839" s="69"/>
      <c r="D11839" s="60"/>
      <c r="E11839" s="60"/>
      <c r="F11839" s="61"/>
      <c r="G11839" s="60"/>
      <c r="H11839" s="65"/>
      <c r="I11839" s="105"/>
      <c r="J11839" s="63"/>
      <c r="K11839" s="65"/>
      <c r="L11839" s="65"/>
      <c r="M11839" s="65"/>
      <c r="N11839" s="65"/>
      <c r="O11839" s="63"/>
      <c r="P11839" s="63"/>
      <c r="Q11839" s="63"/>
      <c r="R11839" s="60"/>
      <c r="S11839" s="60"/>
      <c r="T11839" s="69"/>
      <c r="U11839" s="8"/>
      <c r="X11839" s="60"/>
    </row>
    <row r="11840" spans="1:27" outlineLevel="4" x14ac:dyDescent="0.15">
      <c r="B11840" s="6"/>
      <c r="C11840" s="6"/>
      <c r="D11840" s="6"/>
      <c r="E11840" s="6"/>
      <c r="F11840" s="6"/>
      <c r="G11840" s="6"/>
      <c r="H11840" s="6"/>
      <c r="I11840" s="8"/>
      <c r="J11840" s="8"/>
      <c r="K11840" s="6"/>
      <c r="L11840" s="6"/>
      <c r="M11840" s="6"/>
      <c r="N11840" s="6"/>
      <c r="O11840" s="6"/>
      <c r="P11840" s="8"/>
      <c r="Q11840" s="8"/>
      <c r="R11840" s="8"/>
      <c r="S11840" s="6"/>
      <c r="T11840" s="6"/>
      <c r="X11840" s="6"/>
    </row>
    <row r="11841" spans="1:27" ht="11.25" outlineLevel="3" x14ac:dyDescent="0.2">
      <c r="A11841" s="96" t="s">
        <v>488</v>
      </c>
      <c r="B11841" s="100">
        <v>4</v>
      </c>
      <c r="C11841" s="114"/>
      <c r="D11841" s="115" t="s">
        <v>533</v>
      </c>
      <c r="E11841" s="115"/>
      <c r="F11841" s="116" t="s">
        <v>465</v>
      </c>
      <c r="G11841" s="115"/>
      <c r="H11841" s="117"/>
      <c r="I11841" s="118"/>
      <c r="J11841" s="98">
        <f>SUBTOTAL(9,J11842:J11848)</f>
        <v>0</v>
      </c>
      <c r="K11841" s="117"/>
      <c r="L11841" s="99">
        <f>SUBTOTAL(9,L11842:L11848)</f>
        <v>0</v>
      </c>
      <c r="M11841" s="117"/>
      <c r="N11841" s="99">
        <f>SUBTOTAL(9,N11842:N11848)</f>
        <v>0</v>
      </c>
      <c r="O11841" s="119"/>
      <c r="P11841" s="98">
        <f>SUBTOTAL(9,P11842:P11848)</f>
        <v>0</v>
      </c>
      <c r="Q11841" s="98">
        <f>SUBTOTAL(9,Q11842:Q11848)</f>
        <v>0</v>
      </c>
      <c r="R11841" s="115"/>
      <c r="S11841" s="115"/>
      <c r="T11841" s="100">
        <f>SUBTOTAL(9,T11842:T11848)</f>
        <v>2</v>
      </c>
      <c r="U11841" s="6"/>
      <c r="V11841" s="8"/>
      <c r="W11841" s="8"/>
      <c r="X11841" s="60"/>
    </row>
    <row r="11842" spans="1:27" ht="11.25" outlineLevel="4" x14ac:dyDescent="0.2">
      <c r="A11842" s="4"/>
      <c r="B11842" s="120"/>
      <c r="C11842" s="121">
        <v>1</v>
      </c>
      <c r="D11842" s="122" t="s">
        <v>4557</v>
      </c>
      <c r="E11842" s="123" t="s">
        <v>5407</v>
      </c>
      <c r="F11842" s="124" t="s">
        <v>5408</v>
      </c>
      <c r="G11842" s="122" t="s">
        <v>3757</v>
      </c>
      <c r="H11842" s="125">
        <v>128</v>
      </c>
      <c r="I11842" s="126">
        <v>0</v>
      </c>
      <c r="J11842" s="127">
        <f>H11842*I11842</f>
        <v>0</v>
      </c>
      <c r="K11842" s="125"/>
      <c r="L11842" s="125">
        <f>H11842*K11842</f>
        <v>0</v>
      </c>
      <c r="M11842" s="125"/>
      <c r="N11842" s="125">
        <f>H11842*M11842</f>
        <v>0</v>
      </c>
      <c r="O11842" s="127">
        <v>15</v>
      </c>
      <c r="P11842" s="127">
        <f>J11842*(O11842/100)</f>
        <v>0</v>
      </c>
      <c r="Q11842" s="127">
        <f>J11842+P11842</f>
        <v>0</v>
      </c>
      <c r="R11842" s="128"/>
      <c r="S11842" s="128" t="s">
        <v>776</v>
      </c>
      <c r="T11842" s="129">
        <v>1</v>
      </c>
      <c r="U11842" s="8"/>
      <c r="V11842" s="8"/>
      <c r="W11842" s="8"/>
      <c r="X11842" s="60"/>
    </row>
    <row r="11843" spans="1:27" ht="9.75" outlineLevel="5" x14ac:dyDescent="0.2">
      <c r="A11843" s="130"/>
      <c r="B11843" s="131"/>
      <c r="C11843" s="131"/>
      <c r="D11843" s="132"/>
      <c r="E11843" s="136" t="s">
        <v>0</v>
      </c>
      <c r="F11843" s="159" t="s">
        <v>763</v>
      </c>
      <c r="G11843" s="159"/>
      <c r="H11843" s="160"/>
      <c r="I11843" s="161"/>
      <c r="J11843" s="162"/>
      <c r="K11843" s="134"/>
      <c r="L11843" s="134"/>
      <c r="M11843" s="134"/>
      <c r="N11843" s="134"/>
      <c r="O11843" s="135"/>
      <c r="P11843" s="135"/>
      <c r="Q11843" s="135"/>
      <c r="R11843" s="132"/>
      <c r="S11843" s="132"/>
      <c r="T11843" s="131"/>
      <c r="U11843" s="6"/>
      <c r="V11843" s="8"/>
      <c r="W11843" s="8"/>
      <c r="X11843" s="133" t="str">
        <f>F11843</f>
        <v>---</v>
      </c>
      <c r="Y11843" s="9"/>
      <c r="AA11843" s="11"/>
    </row>
    <row r="11844" spans="1:27" ht="7.5" customHeight="1" outlineLevel="5" x14ac:dyDescent="0.15">
      <c r="B11844" s="69"/>
      <c r="C11844" s="69"/>
      <c r="D11844" s="60"/>
      <c r="E11844" s="60"/>
      <c r="F11844" s="61"/>
      <c r="G11844" s="60"/>
      <c r="H11844" s="65"/>
      <c r="I11844" s="105"/>
      <c r="J11844" s="63"/>
      <c r="K11844" s="65"/>
      <c r="L11844" s="65"/>
      <c r="M11844" s="65"/>
      <c r="N11844" s="65"/>
      <c r="O11844" s="63"/>
      <c r="P11844" s="63"/>
      <c r="Q11844" s="63"/>
      <c r="R11844" s="60"/>
      <c r="S11844" s="60"/>
      <c r="T11844" s="69"/>
      <c r="U11844" s="8"/>
      <c r="X11844" s="60"/>
    </row>
    <row r="11845" spans="1:27" ht="22.5" outlineLevel="4" x14ac:dyDescent="0.2">
      <c r="A11845" s="4"/>
      <c r="B11845" s="120"/>
      <c r="C11845" s="121">
        <v>2</v>
      </c>
      <c r="D11845" s="122" t="s">
        <v>4557</v>
      </c>
      <c r="E11845" s="123" t="s">
        <v>5409</v>
      </c>
      <c r="F11845" s="124" t="s">
        <v>5410</v>
      </c>
      <c r="G11845" s="122" t="s">
        <v>3757</v>
      </c>
      <c r="H11845" s="125">
        <v>120</v>
      </c>
      <c r="I11845" s="126">
        <v>0</v>
      </c>
      <c r="J11845" s="127">
        <f>H11845*I11845</f>
        <v>0</v>
      </c>
      <c r="K11845" s="125"/>
      <c r="L11845" s="125">
        <f>H11845*K11845</f>
        <v>0</v>
      </c>
      <c r="M11845" s="125"/>
      <c r="N11845" s="125">
        <f>H11845*M11845</f>
        <v>0</v>
      </c>
      <c r="O11845" s="127">
        <v>15</v>
      </c>
      <c r="P11845" s="127">
        <f>J11845*(O11845/100)</f>
        <v>0</v>
      </c>
      <c r="Q11845" s="127">
        <f>J11845+P11845</f>
        <v>0</v>
      </c>
      <c r="R11845" s="128"/>
      <c r="S11845" s="128" t="s">
        <v>776</v>
      </c>
      <c r="T11845" s="129">
        <v>1</v>
      </c>
      <c r="U11845" s="8"/>
      <c r="V11845" s="8"/>
      <c r="W11845" s="8"/>
      <c r="X11845" s="60"/>
    </row>
    <row r="11846" spans="1:27" ht="9.75" outlineLevel="5" x14ac:dyDescent="0.2">
      <c r="A11846" s="130"/>
      <c r="B11846" s="131"/>
      <c r="C11846" s="131"/>
      <c r="D11846" s="132"/>
      <c r="E11846" s="136" t="s">
        <v>0</v>
      </c>
      <c r="F11846" s="159" t="s">
        <v>763</v>
      </c>
      <c r="G11846" s="159"/>
      <c r="H11846" s="160"/>
      <c r="I11846" s="161"/>
      <c r="J11846" s="162"/>
      <c r="K11846" s="134"/>
      <c r="L11846" s="134"/>
      <c r="M11846" s="134"/>
      <c r="N11846" s="134"/>
      <c r="O11846" s="135"/>
      <c r="P11846" s="135"/>
      <c r="Q11846" s="135"/>
      <c r="R11846" s="132"/>
      <c r="S11846" s="132"/>
      <c r="T11846" s="131"/>
      <c r="U11846" s="6"/>
      <c r="V11846" s="8"/>
      <c r="W11846" s="8"/>
      <c r="X11846" s="133" t="str">
        <f>F11846</f>
        <v>---</v>
      </c>
      <c r="Y11846" s="9"/>
      <c r="AA11846" s="11"/>
    </row>
    <row r="11847" spans="1:27" ht="7.5" customHeight="1" outlineLevel="5" x14ac:dyDescent="0.15">
      <c r="B11847" s="69"/>
      <c r="C11847" s="69"/>
      <c r="D11847" s="60"/>
      <c r="E11847" s="60"/>
      <c r="F11847" s="61"/>
      <c r="G11847" s="60"/>
      <c r="H11847" s="65"/>
      <c r="I11847" s="105"/>
      <c r="J11847" s="63"/>
      <c r="K11847" s="65"/>
      <c r="L11847" s="65"/>
      <c r="M11847" s="65"/>
      <c r="N11847" s="65"/>
      <c r="O11847" s="63"/>
      <c r="P11847" s="63"/>
      <c r="Q11847" s="63"/>
      <c r="R11847" s="60"/>
      <c r="S11847" s="60"/>
      <c r="T11847" s="69"/>
      <c r="U11847" s="8"/>
      <c r="X11847" s="60"/>
    </row>
    <row r="11848" spans="1:27" outlineLevel="4" x14ac:dyDescent="0.15">
      <c r="B11848" s="6"/>
      <c r="C11848" s="6"/>
      <c r="D11848" s="6"/>
      <c r="E11848" s="6"/>
      <c r="F11848" s="6"/>
      <c r="G11848" s="6"/>
      <c r="H11848" s="6"/>
      <c r="I11848" s="8"/>
      <c r="J11848" s="8"/>
      <c r="K11848" s="6"/>
      <c r="L11848" s="6"/>
      <c r="M11848" s="6"/>
      <c r="N11848" s="6"/>
      <c r="O11848" s="6"/>
      <c r="P11848" s="8"/>
      <c r="Q11848" s="8"/>
      <c r="R11848" s="8"/>
      <c r="S11848" s="6"/>
      <c r="T11848" s="6"/>
      <c r="X11848" s="6"/>
    </row>
    <row r="11849" spans="1:27" ht="12" outlineLevel="1" x14ac:dyDescent="0.2">
      <c r="A11849" s="28" t="s">
        <v>489</v>
      </c>
      <c r="B11849" s="94">
        <v>2</v>
      </c>
      <c r="C11849" s="109"/>
      <c r="D11849" s="110" t="s">
        <v>531</v>
      </c>
      <c r="E11849" s="110"/>
      <c r="F11849" s="92" t="s">
        <v>490</v>
      </c>
      <c r="G11849" s="110"/>
      <c r="H11849" s="111"/>
      <c r="I11849" s="112"/>
      <c r="J11849" s="41">
        <f>SUBTOTAL(9,J11850:J12831)</f>
        <v>0</v>
      </c>
      <c r="K11849" s="111"/>
      <c r="L11849" s="93">
        <f>SUBTOTAL(9,L11850:L12831)</f>
        <v>601.73400606439566</v>
      </c>
      <c r="M11849" s="111"/>
      <c r="N11849" s="93">
        <f>SUBTOTAL(9,N11850:N12831)</f>
        <v>0</v>
      </c>
      <c r="O11849" s="113"/>
      <c r="P11849" s="41">
        <f>SUBTOTAL(9,P11850:P12831)</f>
        <v>0</v>
      </c>
      <c r="Q11849" s="41">
        <f>SUBTOTAL(9,Q11850:Q12831)</f>
        <v>0</v>
      </c>
      <c r="R11849" s="110"/>
      <c r="S11849" s="110"/>
      <c r="T11849" s="94">
        <f>SUBTOTAL(9,T11850:T12831)</f>
        <v>116</v>
      </c>
      <c r="U11849" s="6"/>
      <c r="V11849" s="8"/>
      <c r="W11849" s="8"/>
      <c r="X11849" s="60"/>
    </row>
    <row r="11850" spans="1:27" ht="11.25" outlineLevel="2" x14ac:dyDescent="0.2">
      <c r="A11850" s="96" t="s">
        <v>491</v>
      </c>
      <c r="B11850" s="100">
        <v>3</v>
      </c>
      <c r="C11850" s="114"/>
      <c r="D11850" s="115" t="s">
        <v>532</v>
      </c>
      <c r="E11850" s="115"/>
      <c r="F11850" s="116" t="s">
        <v>492</v>
      </c>
      <c r="G11850" s="115"/>
      <c r="H11850" s="117"/>
      <c r="I11850" s="118"/>
      <c r="J11850" s="98">
        <f>SUBTOTAL(9,J11851:J12333)</f>
        <v>0</v>
      </c>
      <c r="K11850" s="117"/>
      <c r="L11850" s="99">
        <f>SUBTOTAL(9,L11851:L12333)</f>
        <v>397.05240312046885</v>
      </c>
      <c r="M11850" s="117"/>
      <c r="N11850" s="99">
        <f>SUBTOTAL(9,N11851:N12333)</f>
        <v>0</v>
      </c>
      <c r="O11850" s="119"/>
      <c r="P11850" s="98">
        <f>SUBTOTAL(9,P11851:P12333)</f>
        <v>0</v>
      </c>
      <c r="Q11850" s="98">
        <f>SUBTOTAL(9,Q11851:Q12333)</f>
        <v>0</v>
      </c>
      <c r="R11850" s="115"/>
      <c r="S11850" s="115"/>
      <c r="T11850" s="100">
        <f>SUBTOTAL(9,T11851:T12333)</f>
        <v>45</v>
      </c>
      <c r="U11850" s="6"/>
      <c r="V11850" s="8"/>
      <c r="W11850" s="8"/>
      <c r="X11850" s="60"/>
    </row>
    <row r="11851" spans="1:27" ht="11.25" outlineLevel="3" x14ac:dyDescent="0.2">
      <c r="A11851" s="96" t="s">
        <v>493</v>
      </c>
      <c r="B11851" s="100">
        <v>4</v>
      </c>
      <c r="C11851" s="114"/>
      <c r="D11851" s="115" t="s">
        <v>533</v>
      </c>
      <c r="E11851" s="115"/>
      <c r="F11851" s="116" t="s">
        <v>494</v>
      </c>
      <c r="G11851" s="115"/>
      <c r="H11851" s="117"/>
      <c r="I11851" s="118"/>
      <c r="J11851" s="98">
        <f>SUBTOTAL(9,J11852:J11913)</f>
        <v>0</v>
      </c>
      <c r="K11851" s="117"/>
      <c r="L11851" s="99">
        <f>SUBTOTAL(9,L11852:L11913)</f>
        <v>0</v>
      </c>
      <c r="M11851" s="117"/>
      <c r="N11851" s="99">
        <f>SUBTOTAL(9,N11852:N11913)</f>
        <v>0</v>
      </c>
      <c r="O11851" s="119"/>
      <c r="P11851" s="98">
        <f>SUBTOTAL(9,P11852:P11913)</f>
        <v>0</v>
      </c>
      <c r="Q11851" s="98">
        <f>SUBTOTAL(9,Q11852:Q11913)</f>
        <v>0</v>
      </c>
      <c r="R11851" s="115"/>
      <c r="S11851" s="115"/>
      <c r="T11851" s="100">
        <f>SUBTOTAL(9,T11852:T11913)</f>
        <v>9</v>
      </c>
      <c r="U11851" s="6"/>
      <c r="V11851" s="8"/>
      <c r="W11851" s="8"/>
      <c r="X11851" s="60"/>
    </row>
    <row r="11852" spans="1:27" ht="11.25" outlineLevel="4" x14ac:dyDescent="0.2">
      <c r="A11852" s="4"/>
      <c r="B11852" s="120"/>
      <c r="C11852" s="121">
        <v>1</v>
      </c>
      <c r="D11852" s="122" t="s">
        <v>534</v>
      </c>
      <c r="E11852" s="123" t="s">
        <v>5411</v>
      </c>
      <c r="F11852" s="124" t="s">
        <v>5412</v>
      </c>
      <c r="G11852" s="122" t="s">
        <v>537</v>
      </c>
      <c r="H11852" s="125">
        <v>131.148225</v>
      </c>
      <c r="I11852" s="126">
        <v>0</v>
      </c>
      <c r="J11852" s="127">
        <f>H11852*I11852</f>
        <v>0</v>
      </c>
      <c r="K11852" s="125">
        <v>0</v>
      </c>
      <c r="L11852" s="125">
        <f>H11852*K11852</f>
        <v>0</v>
      </c>
      <c r="M11852" s="125"/>
      <c r="N11852" s="125">
        <f>H11852*M11852</f>
        <v>0</v>
      </c>
      <c r="O11852" s="127">
        <v>15</v>
      </c>
      <c r="P11852" s="127">
        <f>J11852*(O11852/100)</f>
        <v>0</v>
      </c>
      <c r="Q11852" s="127">
        <f>J11852+P11852</f>
        <v>0</v>
      </c>
      <c r="R11852" s="128"/>
      <c r="S11852" s="128" t="s">
        <v>776</v>
      </c>
      <c r="T11852" s="129">
        <v>1</v>
      </c>
      <c r="U11852" s="8"/>
      <c r="V11852" s="8"/>
      <c r="W11852" s="8"/>
      <c r="X11852" s="60"/>
    </row>
    <row r="11853" spans="1:27" ht="9.75" outlineLevel="5" x14ac:dyDescent="0.2">
      <c r="A11853" s="130"/>
      <c r="B11853" s="131"/>
      <c r="C11853" s="131"/>
      <c r="D11853" s="132"/>
      <c r="E11853" s="136" t="s">
        <v>0</v>
      </c>
      <c r="F11853" s="159" t="s">
        <v>763</v>
      </c>
      <c r="G11853" s="159"/>
      <c r="H11853" s="160"/>
      <c r="I11853" s="161"/>
      <c r="J11853" s="162"/>
      <c r="K11853" s="134"/>
      <c r="L11853" s="134"/>
      <c r="M11853" s="134"/>
      <c r="N11853" s="134"/>
      <c r="O11853" s="135"/>
      <c r="P11853" s="135"/>
      <c r="Q11853" s="135"/>
      <c r="R11853" s="132"/>
      <c r="S11853" s="132"/>
      <c r="T11853" s="131"/>
      <c r="U11853" s="6"/>
      <c r="V11853" s="8"/>
      <c r="W11853" s="8"/>
      <c r="X11853" s="133" t="str">
        <f>F11853</f>
        <v>---</v>
      </c>
      <c r="Y11853" s="9"/>
      <c r="AA11853" s="11"/>
    </row>
    <row r="11854" spans="1:27" ht="7.5" customHeight="1" outlineLevel="5" x14ac:dyDescent="0.15">
      <c r="B11854" s="69"/>
      <c r="C11854" s="69"/>
      <c r="D11854" s="60"/>
      <c r="E11854" s="60"/>
      <c r="F11854" s="61"/>
      <c r="G11854" s="60"/>
      <c r="H11854" s="65"/>
      <c r="I11854" s="105"/>
      <c r="J11854" s="63"/>
      <c r="K11854" s="65"/>
      <c r="L11854" s="65"/>
      <c r="M11854" s="65"/>
      <c r="N11854" s="65"/>
      <c r="O11854" s="63"/>
      <c r="P11854" s="63"/>
      <c r="Q11854" s="63"/>
      <c r="R11854" s="60"/>
      <c r="S11854" s="60"/>
      <c r="T11854" s="69"/>
      <c r="U11854" s="8"/>
      <c r="X11854" s="60"/>
    </row>
    <row r="11855" spans="1:27" ht="11.25" outlineLevel="5" x14ac:dyDescent="0.2">
      <c r="A11855" s="137"/>
      <c r="B11855" s="138"/>
      <c r="C11855" s="138"/>
      <c r="D11855" s="139"/>
      <c r="E11855" s="145" t="s">
        <v>1</v>
      </c>
      <c r="F11855" s="140" t="s">
        <v>5413</v>
      </c>
      <c r="G11855" s="139"/>
      <c r="H11855" s="141">
        <v>0</v>
      </c>
      <c r="I11855" s="142"/>
      <c r="J11855" s="143"/>
      <c r="K11855" s="144"/>
      <c r="L11855" s="144"/>
      <c r="M11855" s="144"/>
      <c r="N11855" s="144"/>
      <c r="O11855" s="143"/>
      <c r="P11855" s="143"/>
      <c r="Q11855" s="143"/>
      <c r="R11855" s="139"/>
      <c r="S11855" s="139"/>
      <c r="T11855" s="138"/>
      <c r="U11855" s="6"/>
      <c r="V11855" s="8"/>
      <c r="W11855" s="8"/>
      <c r="X11855" s="60"/>
    </row>
    <row r="11856" spans="1:27" ht="11.25" outlineLevel="5" x14ac:dyDescent="0.2">
      <c r="A11856" s="137"/>
      <c r="B11856" s="138"/>
      <c r="C11856" s="138"/>
      <c r="D11856" s="139"/>
      <c r="E11856" s="145"/>
      <c r="F11856" s="140" t="s">
        <v>5414</v>
      </c>
      <c r="G11856" s="139"/>
      <c r="H11856" s="141">
        <v>22.687470000000005</v>
      </c>
      <c r="I11856" s="142"/>
      <c r="J11856" s="143"/>
      <c r="K11856" s="144"/>
      <c r="L11856" s="144"/>
      <c r="M11856" s="144"/>
      <c r="N11856" s="144"/>
      <c r="O11856" s="143"/>
      <c r="P11856" s="143"/>
      <c r="Q11856" s="143"/>
      <c r="R11856" s="139"/>
      <c r="S11856" s="139"/>
      <c r="T11856" s="138"/>
      <c r="U11856" s="6"/>
      <c r="V11856" s="8"/>
      <c r="W11856" s="8"/>
      <c r="X11856" s="60"/>
    </row>
    <row r="11857" spans="1:27" ht="11.25" outlineLevel="5" x14ac:dyDescent="0.2">
      <c r="A11857" s="137"/>
      <c r="B11857" s="138"/>
      <c r="C11857" s="138"/>
      <c r="D11857" s="139"/>
      <c r="E11857" s="145"/>
      <c r="F11857" s="140" t="s">
        <v>5415</v>
      </c>
      <c r="G11857" s="139"/>
      <c r="H11857" s="141">
        <v>0</v>
      </c>
      <c r="I11857" s="142"/>
      <c r="J11857" s="143"/>
      <c r="K11857" s="144"/>
      <c r="L11857" s="144"/>
      <c r="M11857" s="144"/>
      <c r="N11857" s="144"/>
      <c r="O11857" s="143"/>
      <c r="P11857" s="143"/>
      <c r="Q11857" s="143"/>
      <c r="R11857" s="139"/>
      <c r="S11857" s="139"/>
      <c r="T11857" s="138"/>
      <c r="U11857" s="6"/>
      <c r="V11857" s="8"/>
      <c r="W11857" s="8"/>
      <c r="X11857" s="60"/>
    </row>
    <row r="11858" spans="1:27" ht="11.25" outlineLevel="5" x14ac:dyDescent="0.2">
      <c r="A11858" s="137"/>
      <c r="B11858" s="138"/>
      <c r="C11858" s="138"/>
      <c r="D11858" s="139"/>
      <c r="E11858" s="145"/>
      <c r="F11858" s="140" t="s">
        <v>5416</v>
      </c>
      <c r="G11858" s="139"/>
      <c r="H11858" s="141">
        <v>44.831475000000005</v>
      </c>
      <c r="I11858" s="142"/>
      <c r="J11858" s="143"/>
      <c r="K11858" s="144"/>
      <c r="L11858" s="144"/>
      <c r="M11858" s="144"/>
      <c r="N11858" s="144"/>
      <c r="O11858" s="143"/>
      <c r="P11858" s="143"/>
      <c r="Q11858" s="143"/>
      <c r="R11858" s="139"/>
      <c r="S11858" s="139"/>
      <c r="T11858" s="138"/>
      <c r="U11858" s="6"/>
      <c r="V11858" s="8"/>
      <c r="W11858" s="8"/>
      <c r="X11858" s="60"/>
    </row>
    <row r="11859" spans="1:27" ht="11.25" outlineLevel="5" x14ac:dyDescent="0.2">
      <c r="A11859" s="137"/>
      <c r="B11859" s="138"/>
      <c r="C11859" s="138"/>
      <c r="D11859" s="139"/>
      <c r="E11859" s="145"/>
      <c r="F11859" s="140" t="s">
        <v>5417</v>
      </c>
      <c r="G11859" s="139"/>
      <c r="H11859" s="141">
        <v>0</v>
      </c>
      <c r="I11859" s="142"/>
      <c r="J11859" s="143"/>
      <c r="K11859" s="144"/>
      <c r="L11859" s="144"/>
      <c r="M11859" s="144"/>
      <c r="N11859" s="144"/>
      <c r="O11859" s="143"/>
      <c r="P11859" s="143"/>
      <c r="Q11859" s="143"/>
      <c r="R11859" s="139"/>
      <c r="S11859" s="139"/>
      <c r="T11859" s="138"/>
      <c r="U11859" s="6"/>
      <c r="V11859" s="8"/>
      <c r="W11859" s="8"/>
      <c r="X11859" s="60"/>
    </row>
    <row r="11860" spans="1:27" ht="11.25" outlineLevel="5" x14ac:dyDescent="0.2">
      <c r="A11860" s="137"/>
      <c r="B11860" s="138"/>
      <c r="C11860" s="138"/>
      <c r="D11860" s="139"/>
      <c r="E11860" s="145"/>
      <c r="F11860" s="140" t="s">
        <v>5418</v>
      </c>
      <c r="G11860" s="139"/>
      <c r="H11860" s="141">
        <v>28.826460000000001</v>
      </c>
      <c r="I11860" s="142"/>
      <c r="J11860" s="143"/>
      <c r="K11860" s="144"/>
      <c r="L11860" s="144"/>
      <c r="M11860" s="144"/>
      <c r="N11860" s="144"/>
      <c r="O11860" s="143"/>
      <c r="P11860" s="143"/>
      <c r="Q11860" s="143"/>
      <c r="R11860" s="139"/>
      <c r="S11860" s="139"/>
      <c r="T11860" s="138"/>
      <c r="U11860" s="6"/>
      <c r="V11860" s="8"/>
      <c r="W11860" s="8"/>
      <c r="X11860" s="60"/>
    </row>
    <row r="11861" spans="1:27" ht="11.25" outlineLevel="5" x14ac:dyDescent="0.2">
      <c r="A11861" s="137"/>
      <c r="B11861" s="138"/>
      <c r="C11861" s="138"/>
      <c r="D11861" s="139"/>
      <c r="E11861" s="145"/>
      <c r="F11861" s="140" t="s">
        <v>5419</v>
      </c>
      <c r="G11861" s="139"/>
      <c r="H11861" s="141">
        <v>0</v>
      </c>
      <c r="I11861" s="142"/>
      <c r="J11861" s="143"/>
      <c r="K11861" s="144"/>
      <c r="L11861" s="144"/>
      <c r="M11861" s="144"/>
      <c r="N11861" s="144"/>
      <c r="O11861" s="143"/>
      <c r="P11861" s="143"/>
      <c r="Q11861" s="143"/>
      <c r="R11861" s="139"/>
      <c r="S11861" s="139"/>
      <c r="T11861" s="138"/>
      <c r="U11861" s="6"/>
      <c r="V11861" s="8"/>
      <c r="W11861" s="8"/>
      <c r="X11861" s="60"/>
    </row>
    <row r="11862" spans="1:27" ht="11.25" outlineLevel="5" x14ac:dyDescent="0.2">
      <c r="A11862" s="137"/>
      <c r="B11862" s="138"/>
      <c r="C11862" s="138"/>
      <c r="D11862" s="139"/>
      <c r="E11862" s="145"/>
      <c r="F11862" s="140" t="s">
        <v>5420</v>
      </c>
      <c r="G11862" s="139"/>
      <c r="H11862" s="141">
        <v>19.392749999999999</v>
      </c>
      <c r="I11862" s="142"/>
      <c r="J11862" s="143"/>
      <c r="K11862" s="144"/>
      <c r="L11862" s="144"/>
      <c r="M11862" s="144"/>
      <c r="N11862" s="144"/>
      <c r="O11862" s="143"/>
      <c r="P11862" s="143"/>
      <c r="Q11862" s="143"/>
      <c r="R11862" s="139"/>
      <c r="S11862" s="139"/>
      <c r="T11862" s="138"/>
      <c r="U11862" s="6"/>
      <c r="V11862" s="8"/>
      <c r="W11862" s="8"/>
      <c r="X11862" s="60"/>
    </row>
    <row r="11863" spans="1:27" ht="11.25" outlineLevel="5" x14ac:dyDescent="0.2">
      <c r="A11863" s="137"/>
      <c r="B11863" s="138"/>
      <c r="C11863" s="138"/>
      <c r="D11863" s="139"/>
      <c r="E11863" s="145"/>
      <c r="F11863" s="140" t="s">
        <v>5421</v>
      </c>
      <c r="G11863" s="139"/>
      <c r="H11863" s="141">
        <v>0</v>
      </c>
      <c r="I11863" s="142"/>
      <c r="J11863" s="143"/>
      <c r="K11863" s="144"/>
      <c r="L11863" s="144"/>
      <c r="M11863" s="144"/>
      <c r="N11863" s="144"/>
      <c r="O11863" s="143"/>
      <c r="P11863" s="143"/>
      <c r="Q11863" s="143"/>
      <c r="R11863" s="139"/>
      <c r="S11863" s="139"/>
      <c r="T11863" s="138"/>
      <c r="U11863" s="6"/>
      <c r="V11863" s="8"/>
      <c r="W11863" s="8"/>
      <c r="X11863" s="60"/>
    </row>
    <row r="11864" spans="1:27" ht="11.25" outlineLevel="5" x14ac:dyDescent="0.2">
      <c r="A11864" s="137"/>
      <c r="B11864" s="138"/>
      <c r="C11864" s="138"/>
      <c r="D11864" s="139"/>
      <c r="E11864" s="145"/>
      <c r="F11864" s="140" t="s">
        <v>5422</v>
      </c>
      <c r="G11864" s="139"/>
      <c r="H11864" s="141">
        <v>15.410069999999999</v>
      </c>
      <c r="I11864" s="142"/>
      <c r="J11864" s="143"/>
      <c r="K11864" s="144"/>
      <c r="L11864" s="144"/>
      <c r="M11864" s="144"/>
      <c r="N11864" s="144"/>
      <c r="O11864" s="143"/>
      <c r="P11864" s="143"/>
      <c r="Q11864" s="143"/>
      <c r="R11864" s="139"/>
      <c r="S11864" s="139"/>
      <c r="T11864" s="138"/>
      <c r="U11864" s="6"/>
      <c r="V11864" s="8"/>
      <c r="W11864" s="8"/>
      <c r="X11864" s="60"/>
    </row>
    <row r="11865" spans="1:27" ht="7.5" customHeight="1" outlineLevel="5" x14ac:dyDescent="0.15">
      <c r="A11865" s="8"/>
      <c r="B11865" s="69"/>
      <c r="C11865" s="69"/>
      <c r="D11865" s="60"/>
      <c r="E11865" s="60"/>
      <c r="F11865" s="104"/>
      <c r="G11865" s="60"/>
      <c r="H11865" s="65"/>
      <c r="I11865" s="105"/>
      <c r="J11865" s="63"/>
      <c r="K11865" s="65"/>
      <c r="L11865" s="65"/>
      <c r="M11865" s="65"/>
      <c r="N11865" s="65"/>
      <c r="O11865" s="63"/>
      <c r="P11865" s="63"/>
      <c r="Q11865" s="63"/>
      <c r="R11865" s="60"/>
      <c r="S11865" s="60"/>
      <c r="T11865" s="69"/>
      <c r="U11865" s="8"/>
      <c r="X11865" s="60"/>
    </row>
    <row r="11866" spans="1:27" ht="11.25" outlineLevel="4" x14ac:dyDescent="0.2">
      <c r="A11866" s="4"/>
      <c r="B11866" s="120"/>
      <c r="C11866" s="121">
        <v>2</v>
      </c>
      <c r="D11866" s="122" t="s">
        <v>534</v>
      </c>
      <c r="E11866" s="123" t="s">
        <v>5423</v>
      </c>
      <c r="F11866" s="124" t="s">
        <v>5424</v>
      </c>
      <c r="G11866" s="122" t="s">
        <v>537</v>
      </c>
      <c r="H11866" s="125">
        <v>131.148</v>
      </c>
      <c r="I11866" s="126">
        <v>0</v>
      </c>
      <c r="J11866" s="127">
        <f>H11866*I11866</f>
        <v>0</v>
      </c>
      <c r="K11866" s="125">
        <v>0</v>
      </c>
      <c r="L11866" s="125">
        <f>H11866*K11866</f>
        <v>0</v>
      </c>
      <c r="M11866" s="125"/>
      <c r="N11866" s="125">
        <f>H11866*M11866</f>
        <v>0</v>
      </c>
      <c r="O11866" s="127">
        <v>15</v>
      </c>
      <c r="P11866" s="127">
        <f>J11866*(O11866/100)</f>
        <v>0</v>
      </c>
      <c r="Q11866" s="127">
        <f>J11866+P11866</f>
        <v>0</v>
      </c>
      <c r="R11866" s="128"/>
      <c r="S11866" s="128" t="s">
        <v>776</v>
      </c>
      <c r="T11866" s="129">
        <v>1</v>
      </c>
      <c r="U11866" s="8"/>
      <c r="V11866" s="8"/>
      <c r="W11866" s="8"/>
      <c r="X11866" s="60"/>
    </row>
    <row r="11867" spans="1:27" ht="9.75" outlineLevel="5" x14ac:dyDescent="0.2">
      <c r="A11867" s="130"/>
      <c r="B11867" s="131"/>
      <c r="C11867" s="131"/>
      <c r="D11867" s="132"/>
      <c r="E11867" s="136" t="s">
        <v>0</v>
      </c>
      <c r="F11867" s="159" t="s">
        <v>763</v>
      </c>
      <c r="G11867" s="159"/>
      <c r="H11867" s="160"/>
      <c r="I11867" s="161"/>
      <c r="J11867" s="162"/>
      <c r="K11867" s="134"/>
      <c r="L11867" s="134"/>
      <c r="M11867" s="134"/>
      <c r="N11867" s="134"/>
      <c r="O11867" s="135"/>
      <c r="P11867" s="135"/>
      <c r="Q11867" s="135"/>
      <c r="R11867" s="132"/>
      <c r="S11867" s="132"/>
      <c r="T11867" s="131"/>
      <c r="U11867" s="6"/>
      <c r="V11867" s="8"/>
      <c r="W11867" s="8"/>
      <c r="X11867" s="133" t="str">
        <f>F11867</f>
        <v>---</v>
      </c>
      <c r="Y11867" s="9"/>
      <c r="AA11867" s="11"/>
    </row>
    <row r="11868" spans="1:27" ht="7.5" customHeight="1" outlineLevel="5" x14ac:dyDescent="0.15">
      <c r="B11868" s="69"/>
      <c r="C11868" s="69"/>
      <c r="D11868" s="60"/>
      <c r="E11868" s="60"/>
      <c r="F11868" s="61"/>
      <c r="G11868" s="60"/>
      <c r="H11868" s="65"/>
      <c r="I11868" s="105"/>
      <c r="J11868" s="63"/>
      <c r="K11868" s="65"/>
      <c r="L11868" s="65"/>
      <c r="M11868" s="65"/>
      <c r="N11868" s="65"/>
      <c r="O11868" s="63"/>
      <c r="P11868" s="63"/>
      <c r="Q11868" s="63"/>
      <c r="R11868" s="60"/>
      <c r="S11868" s="60"/>
      <c r="T11868" s="69"/>
      <c r="U11868" s="8"/>
      <c r="X11868" s="60"/>
    </row>
    <row r="11869" spans="1:27" ht="11.25" outlineLevel="4" x14ac:dyDescent="0.2">
      <c r="A11869" s="4"/>
      <c r="B11869" s="120"/>
      <c r="C11869" s="121">
        <v>3</v>
      </c>
      <c r="D11869" s="122" t="s">
        <v>534</v>
      </c>
      <c r="E11869" s="123" t="s">
        <v>5425</v>
      </c>
      <c r="F11869" s="124" t="s">
        <v>5426</v>
      </c>
      <c r="G11869" s="122" t="s">
        <v>537</v>
      </c>
      <c r="H11869" s="125">
        <v>70.618274999999997</v>
      </c>
      <c r="I11869" s="126">
        <v>0</v>
      </c>
      <c r="J11869" s="127">
        <f>H11869*I11869</f>
        <v>0</v>
      </c>
      <c r="K11869" s="125">
        <v>0</v>
      </c>
      <c r="L11869" s="125">
        <f>H11869*K11869</f>
        <v>0</v>
      </c>
      <c r="M11869" s="125"/>
      <c r="N11869" s="125">
        <f>H11869*M11869</f>
        <v>0</v>
      </c>
      <c r="O11869" s="127">
        <v>15</v>
      </c>
      <c r="P11869" s="127">
        <f>J11869*(O11869/100)</f>
        <v>0</v>
      </c>
      <c r="Q11869" s="127">
        <f>J11869+P11869</f>
        <v>0</v>
      </c>
      <c r="R11869" s="128"/>
      <c r="S11869" s="128" t="s">
        <v>776</v>
      </c>
      <c r="T11869" s="129">
        <v>1</v>
      </c>
      <c r="U11869" s="8"/>
      <c r="V11869" s="8"/>
      <c r="W11869" s="8"/>
      <c r="X11869" s="60"/>
    </row>
    <row r="11870" spans="1:27" ht="9.75" outlineLevel="5" x14ac:dyDescent="0.2">
      <c r="A11870" s="130"/>
      <c r="B11870" s="131"/>
      <c r="C11870" s="131"/>
      <c r="D11870" s="132"/>
      <c r="E11870" s="136" t="s">
        <v>0</v>
      </c>
      <c r="F11870" s="159" t="s">
        <v>763</v>
      </c>
      <c r="G11870" s="159"/>
      <c r="H11870" s="160"/>
      <c r="I11870" s="161"/>
      <c r="J11870" s="162"/>
      <c r="K11870" s="134"/>
      <c r="L11870" s="134"/>
      <c r="M11870" s="134"/>
      <c r="N11870" s="134"/>
      <c r="O11870" s="135"/>
      <c r="P11870" s="135"/>
      <c r="Q11870" s="135"/>
      <c r="R11870" s="132"/>
      <c r="S11870" s="132"/>
      <c r="T11870" s="131"/>
      <c r="U11870" s="6"/>
      <c r="V11870" s="8"/>
      <c r="W11870" s="8"/>
      <c r="X11870" s="133" t="str">
        <f>F11870</f>
        <v>---</v>
      </c>
      <c r="Y11870" s="9"/>
      <c r="AA11870" s="11"/>
    </row>
    <row r="11871" spans="1:27" ht="7.5" customHeight="1" outlineLevel="5" x14ac:dyDescent="0.15">
      <c r="B11871" s="69"/>
      <c r="C11871" s="69"/>
      <c r="D11871" s="60"/>
      <c r="E11871" s="60"/>
      <c r="F11871" s="61"/>
      <c r="G11871" s="60"/>
      <c r="H11871" s="65"/>
      <c r="I11871" s="105"/>
      <c r="J11871" s="63"/>
      <c r="K11871" s="65"/>
      <c r="L11871" s="65"/>
      <c r="M11871" s="65"/>
      <c r="N11871" s="65"/>
      <c r="O11871" s="63"/>
      <c r="P11871" s="63"/>
      <c r="Q11871" s="63"/>
      <c r="R11871" s="60"/>
      <c r="S11871" s="60"/>
      <c r="T11871" s="69"/>
      <c r="U11871" s="8"/>
      <c r="X11871" s="60"/>
    </row>
    <row r="11872" spans="1:27" ht="11.25" outlineLevel="5" x14ac:dyDescent="0.2">
      <c r="A11872" s="137"/>
      <c r="B11872" s="138"/>
      <c r="C11872" s="138"/>
      <c r="D11872" s="139"/>
      <c r="E11872" s="145" t="s">
        <v>1</v>
      </c>
      <c r="F11872" s="140" t="s">
        <v>5413</v>
      </c>
      <c r="G11872" s="139"/>
      <c r="H11872" s="141">
        <v>0</v>
      </c>
      <c r="I11872" s="142"/>
      <c r="J11872" s="143"/>
      <c r="K11872" s="144"/>
      <c r="L11872" s="144"/>
      <c r="M11872" s="144"/>
      <c r="N11872" s="144"/>
      <c r="O11872" s="143"/>
      <c r="P11872" s="143"/>
      <c r="Q11872" s="143"/>
      <c r="R11872" s="139"/>
      <c r="S11872" s="139"/>
      <c r="T11872" s="138"/>
      <c r="U11872" s="6"/>
      <c r="V11872" s="8"/>
      <c r="W11872" s="8"/>
      <c r="X11872" s="60"/>
    </row>
    <row r="11873" spans="1:27" ht="11.25" outlineLevel="5" x14ac:dyDescent="0.2">
      <c r="A11873" s="137"/>
      <c r="B11873" s="138"/>
      <c r="C11873" s="138"/>
      <c r="D11873" s="139"/>
      <c r="E11873" s="145"/>
      <c r="F11873" s="140" t="s">
        <v>5427</v>
      </c>
      <c r="G11873" s="139"/>
      <c r="H11873" s="141">
        <v>12.216329999999999</v>
      </c>
      <c r="I11873" s="142"/>
      <c r="J11873" s="143"/>
      <c r="K11873" s="144"/>
      <c r="L11873" s="144"/>
      <c r="M11873" s="144"/>
      <c r="N11873" s="144"/>
      <c r="O11873" s="143"/>
      <c r="P11873" s="143"/>
      <c r="Q11873" s="143"/>
      <c r="R11873" s="139"/>
      <c r="S11873" s="139"/>
      <c r="T11873" s="138"/>
      <c r="U11873" s="6"/>
      <c r="V11873" s="8"/>
      <c r="W11873" s="8"/>
      <c r="X11873" s="60"/>
    </row>
    <row r="11874" spans="1:27" ht="11.25" outlineLevel="5" x14ac:dyDescent="0.2">
      <c r="A11874" s="137"/>
      <c r="B11874" s="138"/>
      <c r="C11874" s="138"/>
      <c r="D11874" s="139"/>
      <c r="E11874" s="145"/>
      <c r="F11874" s="140" t="s">
        <v>5415</v>
      </c>
      <c r="G11874" s="139"/>
      <c r="H11874" s="141">
        <v>0</v>
      </c>
      <c r="I11874" s="142"/>
      <c r="J11874" s="143"/>
      <c r="K11874" s="144"/>
      <c r="L11874" s="144"/>
      <c r="M11874" s="144"/>
      <c r="N11874" s="144"/>
      <c r="O11874" s="143"/>
      <c r="P11874" s="143"/>
      <c r="Q11874" s="143"/>
      <c r="R11874" s="139"/>
      <c r="S11874" s="139"/>
      <c r="T11874" s="138"/>
      <c r="U11874" s="6"/>
      <c r="V11874" s="8"/>
      <c r="W11874" s="8"/>
      <c r="X11874" s="60"/>
    </row>
    <row r="11875" spans="1:27" ht="11.25" outlineLevel="5" x14ac:dyDescent="0.2">
      <c r="A11875" s="137"/>
      <c r="B11875" s="138"/>
      <c r="C11875" s="138"/>
      <c r="D11875" s="139"/>
      <c r="E11875" s="145"/>
      <c r="F11875" s="140" t="s">
        <v>5428</v>
      </c>
      <c r="G11875" s="139"/>
      <c r="H11875" s="141">
        <v>24.140025000000001</v>
      </c>
      <c r="I11875" s="142"/>
      <c r="J11875" s="143"/>
      <c r="K11875" s="144"/>
      <c r="L11875" s="144"/>
      <c r="M11875" s="144"/>
      <c r="N11875" s="144"/>
      <c r="O11875" s="143"/>
      <c r="P11875" s="143"/>
      <c r="Q11875" s="143"/>
      <c r="R11875" s="139"/>
      <c r="S11875" s="139"/>
      <c r="T11875" s="138"/>
      <c r="U11875" s="6"/>
      <c r="V11875" s="8"/>
      <c r="W11875" s="8"/>
      <c r="X11875" s="60"/>
    </row>
    <row r="11876" spans="1:27" ht="11.25" outlineLevel="5" x14ac:dyDescent="0.2">
      <c r="A11876" s="137"/>
      <c r="B11876" s="138"/>
      <c r="C11876" s="138"/>
      <c r="D11876" s="139"/>
      <c r="E11876" s="145"/>
      <c r="F11876" s="140" t="s">
        <v>5417</v>
      </c>
      <c r="G11876" s="139"/>
      <c r="H11876" s="141">
        <v>0</v>
      </c>
      <c r="I11876" s="142"/>
      <c r="J11876" s="143"/>
      <c r="K11876" s="144"/>
      <c r="L11876" s="144"/>
      <c r="M11876" s="144"/>
      <c r="N11876" s="144"/>
      <c r="O11876" s="143"/>
      <c r="P11876" s="143"/>
      <c r="Q11876" s="143"/>
      <c r="R11876" s="139"/>
      <c r="S11876" s="139"/>
      <c r="T11876" s="138"/>
      <c r="U11876" s="6"/>
      <c r="V11876" s="8"/>
      <c r="W11876" s="8"/>
      <c r="X11876" s="60"/>
    </row>
    <row r="11877" spans="1:27" ht="11.25" outlineLevel="5" x14ac:dyDescent="0.2">
      <c r="A11877" s="137"/>
      <c r="B11877" s="138"/>
      <c r="C11877" s="138"/>
      <c r="D11877" s="139"/>
      <c r="E11877" s="145"/>
      <c r="F11877" s="140" t="s">
        <v>5429</v>
      </c>
      <c r="G11877" s="139"/>
      <c r="H11877" s="141">
        <v>15.521940000000001</v>
      </c>
      <c r="I11877" s="142"/>
      <c r="J11877" s="143"/>
      <c r="K11877" s="144"/>
      <c r="L11877" s="144"/>
      <c r="M11877" s="144"/>
      <c r="N11877" s="144"/>
      <c r="O11877" s="143"/>
      <c r="P11877" s="143"/>
      <c r="Q11877" s="143"/>
      <c r="R11877" s="139"/>
      <c r="S11877" s="139"/>
      <c r="T11877" s="138"/>
      <c r="U11877" s="6"/>
      <c r="V11877" s="8"/>
      <c r="W11877" s="8"/>
      <c r="X11877" s="60"/>
    </row>
    <row r="11878" spans="1:27" ht="11.25" outlineLevel="5" x14ac:dyDescent="0.2">
      <c r="A11878" s="137"/>
      <c r="B11878" s="138"/>
      <c r="C11878" s="138"/>
      <c r="D11878" s="139"/>
      <c r="E11878" s="145"/>
      <c r="F11878" s="140" t="s">
        <v>5419</v>
      </c>
      <c r="G11878" s="139"/>
      <c r="H11878" s="141">
        <v>0</v>
      </c>
      <c r="I11878" s="142"/>
      <c r="J11878" s="143"/>
      <c r="K11878" s="144"/>
      <c r="L11878" s="144"/>
      <c r="M11878" s="144"/>
      <c r="N11878" s="144"/>
      <c r="O11878" s="143"/>
      <c r="P11878" s="143"/>
      <c r="Q11878" s="143"/>
      <c r="R11878" s="139"/>
      <c r="S11878" s="139"/>
      <c r="T11878" s="138"/>
      <c r="U11878" s="6"/>
      <c r="V11878" s="8"/>
      <c r="W11878" s="8"/>
      <c r="X11878" s="60"/>
    </row>
    <row r="11879" spans="1:27" ht="11.25" outlineLevel="5" x14ac:dyDescent="0.2">
      <c r="A11879" s="137"/>
      <c r="B11879" s="138"/>
      <c r="C11879" s="138"/>
      <c r="D11879" s="139"/>
      <c r="E11879" s="145"/>
      <c r="F11879" s="140" t="s">
        <v>5430</v>
      </c>
      <c r="G11879" s="139"/>
      <c r="H11879" s="141">
        <v>10.44225</v>
      </c>
      <c r="I11879" s="142"/>
      <c r="J11879" s="143"/>
      <c r="K11879" s="144"/>
      <c r="L11879" s="144"/>
      <c r="M11879" s="144"/>
      <c r="N11879" s="144"/>
      <c r="O11879" s="143"/>
      <c r="P11879" s="143"/>
      <c r="Q11879" s="143"/>
      <c r="R11879" s="139"/>
      <c r="S11879" s="139"/>
      <c r="T11879" s="138"/>
      <c r="U11879" s="6"/>
      <c r="V11879" s="8"/>
      <c r="W11879" s="8"/>
      <c r="X11879" s="60"/>
    </row>
    <row r="11880" spans="1:27" ht="11.25" outlineLevel="5" x14ac:dyDescent="0.2">
      <c r="A11880" s="137"/>
      <c r="B11880" s="138"/>
      <c r="C11880" s="138"/>
      <c r="D11880" s="139"/>
      <c r="E11880" s="145"/>
      <c r="F11880" s="140" t="s">
        <v>5421</v>
      </c>
      <c r="G11880" s="139"/>
      <c r="H11880" s="141">
        <v>0</v>
      </c>
      <c r="I11880" s="142"/>
      <c r="J11880" s="143"/>
      <c r="K11880" s="144"/>
      <c r="L11880" s="144"/>
      <c r="M11880" s="144"/>
      <c r="N11880" s="144"/>
      <c r="O11880" s="143"/>
      <c r="P11880" s="143"/>
      <c r="Q11880" s="143"/>
      <c r="R11880" s="139"/>
      <c r="S11880" s="139"/>
      <c r="T11880" s="138"/>
      <c r="U11880" s="6"/>
      <c r="V11880" s="8"/>
      <c r="W11880" s="8"/>
      <c r="X11880" s="60"/>
    </row>
    <row r="11881" spans="1:27" ht="11.25" outlineLevel="5" x14ac:dyDescent="0.2">
      <c r="A11881" s="137"/>
      <c r="B11881" s="138"/>
      <c r="C11881" s="138"/>
      <c r="D11881" s="139"/>
      <c r="E11881" s="145"/>
      <c r="F11881" s="140" t="s">
        <v>5431</v>
      </c>
      <c r="G11881" s="139"/>
      <c r="H11881" s="141">
        <v>8.2977299999999996</v>
      </c>
      <c r="I11881" s="142"/>
      <c r="J11881" s="143"/>
      <c r="K11881" s="144"/>
      <c r="L11881" s="144"/>
      <c r="M11881" s="144"/>
      <c r="N11881" s="144"/>
      <c r="O11881" s="143"/>
      <c r="P11881" s="143"/>
      <c r="Q11881" s="143"/>
      <c r="R11881" s="139"/>
      <c r="S11881" s="139"/>
      <c r="T11881" s="138"/>
      <c r="U11881" s="6"/>
      <c r="V11881" s="8"/>
      <c r="W11881" s="8"/>
      <c r="X11881" s="60"/>
    </row>
    <row r="11882" spans="1:27" ht="7.5" customHeight="1" outlineLevel="5" x14ac:dyDescent="0.15">
      <c r="A11882" s="8"/>
      <c r="B11882" s="69"/>
      <c r="C11882" s="69"/>
      <c r="D11882" s="60"/>
      <c r="E11882" s="60"/>
      <c r="F11882" s="104"/>
      <c r="G11882" s="60"/>
      <c r="H11882" s="65"/>
      <c r="I11882" s="105"/>
      <c r="J11882" s="63"/>
      <c r="K11882" s="65"/>
      <c r="L11882" s="65"/>
      <c r="M11882" s="65"/>
      <c r="N11882" s="65"/>
      <c r="O11882" s="63"/>
      <c r="P11882" s="63"/>
      <c r="Q11882" s="63"/>
      <c r="R11882" s="60"/>
      <c r="S11882" s="60"/>
      <c r="T11882" s="69"/>
      <c r="U11882" s="8"/>
      <c r="X11882" s="60"/>
    </row>
    <row r="11883" spans="1:27" ht="11.25" outlineLevel="4" x14ac:dyDescent="0.2">
      <c r="A11883" s="4"/>
      <c r="B11883" s="120"/>
      <c r="C11883" s="121">
        <v>4</v>
      </c>
      <c r="D11883" s="122" t="s">
        <v>534</v>
      </c>
      <c r="E11883" s="123" t="s">
        <v>5432</v>
      </c>
      <c r="F11883" s="124" t="s">
        <v>5433</v>
      </c>
      <c r="G11883" s="122" t="s">
        <v>537</v>
      </c>
      <c r="H11883" s="125">
        <v>70.617999999999995</v>
      </c>
      <c r="I11883" s="126">
        <v>0</v>
      </c>
      <c r="J11883" s="127">
        <f>H11883*I11883</f>
        <v>0</v>
      </c>
      <c r="K11883" s="125">
        <v>0</v>
      </c>
      <c r="L11883" s="125">
        <f>H11883*K11883</f>
        <v>0</v>
      </c>
      <c r="M11883" s="125"/>
      <c r="N11883" s="125">
        <f>H11883*M11883</f>
        <v>0</v>
      </c>
      <c r="O11883" s="127">
        <v>15</v>
      </c>
      <c r="P11883" s="127">
        <f>J11883*(O11883/100)</f>
        <v>0</v>
      </c>
      <c r="Q11883" s="127">
        <f>J11883+P11883</f>
        <v>0</v>
      </c>
      <c r="R11883" s="128"/>
      <c r="S11883" s="128" t="s">
        <v>776</v>
      </c>
      <c r="T11883" s="129">
        <v>1</v>
      </c>
      <c r="U11883" s="8"/>
      <c r="V11883" s="8"/>
      <c r="W11883" s="8"/>
      <c r="X11883" s="60"/>
    </row>
    <row r="11884" spans="1:27" ht="9.75" outlineLevel="5" x14ac:dyDescent="0.2">
      <c r="A11884" s="130"/>
      <c r="B11884" s="131"/>
      <c r="C11884" s="131"/>
      <c r="D11884" s="132"/>
      <c r="E11884" s="136" t="s">
        <v>0</v>
      </c>
      <c r="F11884" s="159" t="s">
        <v>763</v>
      </c>
      <c r="G11884" s="159"/>
      <c r="H11884" s="160"/>
      <c r="I11884" s="161"/>
      <c r="J11884" s="162"/>
      <c r="K11884" s="134"/>
      <c r="L11884" s="134"/>
      <c r="M11884" s="134"/>
      <c r="N11884" s="134"/>
      <c r="O11884" s="135"/>
      <c r="P11884" s="135"/>
      <c r="Q11884" s="135"/>
      <c r="R11884" s="132"/>
      <c r="S11884" s="132"/>
      <c r="T11884" s="131"/>
      <c r="U11884" s="6"/>
      <c r="V11884" s="8"/>
      <c r="W11884" s="8"/>
      <c r="X11884" s="133" t="str">
        <f>F11884</f>
        <v>---</v>
      </c>
      <c r="Y11884" s="9"/>
      <c r="AA11884" s="11"/>
    </row>
    <row r="11885" spans="1:27" ht="7.5" customHeight="1" outlineLevel="5" x14ac:dyDescent="0.15">
      <c r="B11885" s="69"/>
      <c r="C11885" s="69"/>
      <c r="D11885" s="60"/>
      <c r="E11885" s="60"/>
      <c r="F11885" s="61"/>
      <c r="G11885" s="60"/>
      <c r="H11885" s="65"/>
      <c r="I11885" s="105"/>
      <c r="J11885" s="63"/>
      <c r="K11885" s="65"/>
      <c r="L11885" s="65"/>
      <c r="M11885" s="65"/>
      <c r="N11885" s="65"/>
      <c r="O11885" s="63"/>
      <c r="P11885" s="63"/>
      <c r="Q11885" s="63"/>
      <c r="R11885" s="60"/>
      <c r="S11885" s="60"/>
      <c r="T11885" s="69"/>
      <c r="U11885" s="8"/>
      <c r="X11885" s="60"/>
    </row>
    <row r="11886" spans="1:27" ht="11.25" outlineLevel="4" x14ac:dyDescent="0.2">
      <c r="A11886" s="4"/>
      <c r="B11886" s="120"/>
      <c r="C11886" s="121">
        <v>5</v>
      </c>
      <c r="D11886" s="122" t="s">
        <v>534</v>
      </c>
      <c r="E11886" s="123" t="s">
        <v>5434</v>
      </c>
      <c r="F11886" s="124" t="s">
        <v>5435</v>
      </c>
      <c r="G11886" s="122" t="s">
        <v>537</v>
      </c>
      <c r="H11886" s="125">
        <v>4.2852000000000006</v>
      </c>
      <c r="I11886" s="126">
        <v>0</v>
      </c>
      <c r="J11886" s="127">
        <f>H11886*I11886</f>
        <v>0</v>
      </c>
      <c r="K11886" s="125">
        <v>0</v>
      </c>
      <c r="L11886" s="125">
        <f>H11886*K11886</f>
        <v>0</v>
      </c>
      <c r="M11886" s="125"/>
      <c r="N11886" s="125">
        <f>H11886*M11886</f>
        <v>0</v>
      </c>
      <c r="O11886" s="127">
        <v>15</v>
      </c>
      <c r="P11886" s="127">
        <f>J11886*(O11886/100)</f>
        <v>0</v>
      </c>
      <c r="Q11886" s="127">
        <f>J11886+P11886</f>
        <v>0</v>
      </c>
      <c r="R11886" s="128"/>
      <c r="S11886" s="128" t="s">
        <v>776</v>
      </c>
      <c r="T11886" s="129">
        <v>1</v>
      </c>
      <c r="U11886" s="8"/>
      <c r="V11886" s="8"/>
      <c r="W11886" s="8"/>
      <c r="X11886" s="60"/>
    </row>
    <row r="11887" spans="1:27" ht="9.75" outlineLevel="5" x14ac:dyDescent="0.2">
      <c r="A11887" s="130"/>
      <c r="B11887" s="131"/>
      <c r="C11887" s="131"/>
      <c r="D11887" s="132"/>
      <c r="E11887" s="136" t="s">
        <v>0</v>
      </c>
      <c r="F11887" s="159" t="s">
        <v>763</v>
      </c>
      <c r="G11887" s="159"/>
      <c r="H11887" s="160"/>
      <c r="I11887" s="161"/>
      <c r="J11887" s="162"/>
      <c r="K11887" s="134"/>
      <c r="L11887" s="134"/>
      <c r="M11887" s="134"/>
      <c r="N11887" s="134"/>
      <c r="O11887" s="135"/>
      <c r="P11887" s="135"/>
      <c r="Q11887" s="135"/>
      <c r="R11887" s="132"/>
      <c r="S11887" s="132"/>
      <c r="T11887" s="131"/>
      <c r="U11887" s="6"/>
      <c r="V11887" s="8"/>
      <c r="W11887" s="8"/>
      <c r="X11887" s="133" t="str">
        <f>F11887</f>
        <v>---</v>
      </c>
      <c r="Y11887" s="9"/>
      <c r="AA11887" s="11"/>
    </row>
    <row r="11888" spans="1:27" ht="7.5" customHeight="1" outlineLevel="5" x14ac:dyDescent="0.15">
      <c r="B11888" s="69"/>
      <c r="C11888" s="69"/>
      <c r="D11888" s="60"/>
      <c r="E11888" s="60"/>
      <c r="F11888" s="61"/>
      <c r="G11888" s="60"/>
      <c r="H11888" s="65"/>
      <c r="I11888" s="105"/>
      <c r="J11888" s="63"/>
      <c r="K11888" s="65"/>
      <c r="L11888" s="65"/>
      <c r="M11888" s="65"/>
      <c r="N11888" s="65"/>
      <c r="O11888" s="63"/>
      <c r="P11888" s="63"/>
      <c r="Q11888" s="63"/>
      <c r="R11888" s="60"/>
      <c r="S11888" s="60"/>
      <c r="T11888" s="69"/>
      <c r="U11888" s="8"/>
      <c r="X11888" s="60"/>
    </row>
    <row r="11889" spans="1:27" ht="11.25" outlineLevel="5" x14ac:dyDescent="0.2">
      <c r="A11889" s="137"/>
      <c r="B11889" s="138"/>
      <c r="C11889" s="138"/>
      <c r="D11889" s="139"/>
      <c r="E11889" s="145" t="s">
        <v>1</v>
      </c>
      <c r="F11889" s="140" t="s">
        <v>5436</v>
      </c>
      <c r="G11889" s="139"/>
      <c r="H11889" s="141">
        <v>0</v>
      </c>
      <c r="I11889" s="142"/>
      <c r="J11889" s="143"/>
      <c r="K11889" s="144"/>
      <c r="L11889" s="144"/>
      <c r="M11889" s="144"/>
      <c r="N11889" s="144"/>
      <c r="O11889" s="143"/>
      <c r="P11889" s="143"/>
      <c r="Q11889" s="143"/>
      <c r="R11889" s="139"/>
      <c r="S11889" s="139"/>
      <c r="T11889" s="138"/>
      <c r="U11889" s="6"/>
      <c r="V11889" s="8"/>
      <c r="W11889" s="8"/>
      <c r="X11889" s="60"/>
    </row>
    <row r="11890" spans="1:27" ht="11.25" outlineLevel="5" x14ac:dyDescent="0.2">
      <c r="A11890" s="137"/>
      <c r="B11890" s="138"/>
      <c r="C11890" s="138"/>
      <c r="D11890" s="139"/>
      <c r="E11890" s="145"/>
      <c r="F11890" s="140" t="s">
        <v>5437</v>
      </c>
      <c r="G11890" s="139"/>
      <c r="H11890" s="141">
        <v>1.7142000000000004</v>
      </c>
      <c r="I11890" s="142"/>
      <c r="J11890" s="143"/>
      <c r="K11890" s="144"/>
      <c r="L11890" s="144"/>
      <c r="M11890" s="144"/>
      <c r="N11890" s="144"/>
      <c r="O11890" s="143"/>
      <c r="P11890" s="143"/>
      <c r="Q11890" s="143"/>
      <c r="R11890" s="139"/>
      <c r="S11890" s="139"/>
      <c r="T11890" s="138"/>
      <c r="U11890" s="6"/>
      <c r="V11890" s="8"/>
      <c r="W11890" s="8"/>
      <c r="X11890" s="60"/>
    </row>
    <row r="11891" spans="1:27" ht="11.25" outlineLevel="5" x14ac:dyDescent="0.2">
      <c r="A11891" s="137"/>
      <c r="B11891" s="138"/>
      <c r="C11891" s="138"/>
      <c r="D11891" s="139"/>
      <c r="E11891" s="145"/>
      <c r="F11891" s="140" t="s">
        <v>5438</v>
      </c>
      <c r="G11891" s="139"/>
      <c r="H11891" s="141">
        <v>0.8567999999999999</v>
      </c>
      <c r="I11891" s="142"/>
      <c r="J11891" s="143"/>
      <c r="K11891" s="144"/>
      <c r="L11891" s="144"/>
      <c r="M11891" s="144"/>
      <c r="N11891" s="144"/>
      <c r="O11891" s="143"/>
      <c r="P11891" s="143"/>
      <c r="Q11891" s="143"/>
      <c r="R11891" s="139"/>
      <c r="S11891" s="139"/>
      <c r="T11891" s="138"/>
      <c r="U11891" s="6"/>
      <c r="V11891" s="8"/>
      <c r="W11891" s="8"/>
      <c r="X11891" s="60"/>
    </row>
    <row r="11892" spans="1:27" ht="11.25" outlineLevel="5" x14ac:dyDescent="0.2">
      <c r="A11892" s="137"/>
      <c r="B11892" s="138"/>
      <c r="C11892" s="138"/>
      <c r="D11892" s="139"/>
      <c r="E11892" s="145"/>
      <c r="F11892" s="140" t="s">
        <v>5437</v>
      </c>
      <c r="G11892" s="139"/>
      <c r="H11892" s="141">
        <v>1.7142000000000004</v>
      </c>
      <c r="I11892" s="142"/>
      <c r="J11892" s="143"/>
      <c r="K11892" s="144"/>
      <c r="L11892" s="144"/>
      <c r="M11892" s="144"/>
      <c r="N11892" s="144"/>
      <c r="O11892" s="143"/>
      <c r="P11892" s="143"/>
      <c r="Q11892" s="143"/>
      <c r="R11892" s="139"/>
      <c r="S11892" s="139"/>
      <c r="T11892" s="138"/>
      <c r="U11892" s="6"/>
      <c r="V11892" s="8"/>
      <c r="W11892" s="8"/>
      <c r="X11892" s="60"/>
    </row>
    <row r="11893" spans="1:27" ht="7.5" customHeight="1" outlineLevel="5" x14ac:dyDescent="0.15">
      <c r="A11893" s="8"/>
      <c r="B11893" s="69"/>
      <c r="C11893" s="69"/>
      <c r="D11893" s="60"/>
      <c r="E11893" s="60"/>
      <c r="F11893" s="104"/>
      <c r="G11893" s="60"/>
      <c r="H11893" s="65"/>
      <c r="I11893" s="105"/>
      <c r="J11893" s="63"/>
      <c r="K11893" s="65"/>
      <c r="L11893" s="65"/>
      <c r="M11893" s="65"/>
      <c r="N11893" s="65"/>
      <c r="O11893" s="63"/>
      <c r="P11893" s="63"/>
      <c r="Q11893" s="63"/>
      <c r="R11893" s="60"/>
      <c r="S11893" s="60"/>
      <c r="T11893" s="69"/>
      <c r="U11893" s="8"/>
      <c r="X11893" s="60"/>
    </row>
    <row r="11894" spans="1:27" ht="11.25" outlineLevel="4" x14ac:dyDescent="0.2">
      <c r="A11894" s="4"/>
      <c r="B11894" s="120"/>
      <c r="C11894" s="121">
        <v>6</v>
      </c>
      <c r="D11894" s="122" t="s">
        <v>534</v>
      </c>
      <c r="E11894" s="123" t="s">
        <v>5439</v>
      </c>
      <c r="F11894" s="124" t="s">
        <v>5440</v>
      </c>
      <c r="G11894" s="122" t="s">
        <v>601</v>
      </c>
      <c r="H11894" s="125">
        <v>9.8559599999999996</v>
      </c>
      <c r="I11894" s="126">
        <v>0</v>
      </c>
      <c r="J11894" s="127">
        <f>H11894*I11894</f>
        <v>0</v>
      </c>
      <c r="K11894" s="125">
        <v>0</v>
      </c>
      <c r="L11894" s="125">
        <f>H11894*K11894</f>
        <v>0</v>
      </c>
      <c r="M11894" s="125"/>
      <c r="N11894" s="125">
        <f>H11894*M11894</f>
        <v>0</v>
      </c>
      <c r="O11894" s="127">
        <v>15</v>
      </c>
      <c r="P11894" s="127">
        <f>J11894*(O11894/100)</f>
        <v>0</v>
      </c>
      <c r="Q11894" s="127">
        <f>J11894+P11894</f>
        <v>0</v>
      </c>
      <c r="R11894" s="128"/>
      <c r="S11894" s="128" t="s">
        <v>776</v>
      </c>
      <c r="T11894" s="129">
        <v>1</v>
      </c>
      <c r="U11894" s="8"/>
      <c r="V11894" s="8"/>
      <c r="W11894" s="8"/>
      <c r="X11894" s="60"/>
    </row>
    <row r="11895" spans="1:27" ht="9.75" outlineLevel="5" x14ac:dyDescent="0.2">
      <c r="A11895" s="130"/>
      <c r="B11895" s="131"/>
      <c r="C11895" s="131"/>
      <c r="D11895" s="132"/>
      <c r="E11895" s="136" t="s">
        <v>0</v>
      </c>
      <c r="F11895" s="159" t="s">
        <v>763</v>
      </c>
      <c r="G11895" s="159"/>
      <c r="H11895" s="160"/>
      <c r="I11895" s="161"/>
      <c r="J11895" s="162"/>
      <c r="K11895" s="134"/>
      <c r="L11895" s="134"/>
      <c r="M11895" s="134"/>
      <c r="N11895" s="134"/>
      <c r="O11895" s="135"/>
      <c r="P11895" s="135"/>
      <c r="Q11895" s="135"/>
      <c r="R11895" s="132"/>
      <c r="S11895" s="132"/>
      <c r="T11895" s="131"/>
      <c r="U11895" s="6"/>
      <c r="V11895" s="8"/>
      <c r="W11895" s="8"/>
      <c r="X11895" s="133" t="str">
        <f>F11895</f>
        <v>---</v>
      </c>
      <c r="Y11895" s="9"/>
      <c r="AA11895" s="11"/>
    </row>
    <row r="11896" spans="1:27" ht="7.5" customHeight="1" outlineLevel="5" x14ac:dyDescent="0.15">
      <c r="B11896" s="69"/>
      <c r="C11896" s="69"/>
      <c r="D11896" s="60"/>
      <c r="E11896" s="60"/>
      <c r="F11896" s="61"/>
      <c r="G11896" s="60"/>
      <c r="H11896" s="65"/>
      <c r="I11896" s="105"/>
      <c r="J11896" s="63"/>
      <c r="K11896" s="65"/>
      <c r="L11896" s="65"/>
      <c r="M11896" s="65"/>
      <c r="N11896" s="65"/>
      <c r="O11896" s="63"/>
      <c r="P11896" s="63"/>
      <c r="Q11896" s="63"/>
      <c r="R11896" s="60"/>
      <c r="S11896" s="60"/>
      <c r="T11896" s="69"/>
      <c r="U11896" s="8"/>
      <c r="X11896" s="60"/>
    </row>
    <row r="11897" spans="1:27" ht="11.25" outlineLevel="5" x14ac:dyDescent="0.2">
      <c r="A11897" s="137"/>
      <c r="B11897" s="138"/>
      <c r="C11897" s="138"/>
      <c r="D11897" s="139"/>
      <c r="E11897" s="145" t="s">
        <v>1</v>
      </c>
      <c r="F11897" s="140" t="s">
        <v>5436</v>
      </c>
      <c r="G11897" s="139"/>
      <c r="H11897" s="141">
        <v>0</v>
      </c>
      <c r="I11897" s="142"/>
      <c r="J11897" s="143"/>
      <c r="K11897" s="144"/>
      <c r="L11897" s="144"/>
      <c r="M11897" s="144"/>
      <c r="N11897" s="144"/>
      <c r="O11897" s="143"/>
      <c r="P11897" s="143"/>
      <c r="Q11897" s="143"/>
      <c r="R11897" s="139"/>
      <c r="S11897" s="139"/>
      <c r="T11897" s="138"/>
      <c r="U11897" s="6"/>
      <c r="V11897" s="8"/>
      <c r="W11897" s="8"/>
      <c r="X11897" s="60"/>
    </row>
    <row r="11898" spans="1:27" ht="11.25" outlineLevel="5" x14ac:dyDescent="0.2">
      <c r="A11898" s="137"/>
      <c r="B11898" s="138"/>
      <c r="C11898" s="138"/>
      <c r="D11898" s="139"/>
      <c r="E11898" s="145"/>
      <c r="F11898" s="140" t="s">
        <v>5441</v>
      </c>
      <c r="G11898" s="139"/>
      <c r="H11898" s="141">
        <v>3.9426600000000001</v>
      </c>
      <c r="I11898" s="142"/>
      <c r="J11898" s="143"/>
      <c r="K11898" s="144"/>
      <c r="L11898" s="144"/>
      <c r="M11898" s="144"/>
      <c r="N11898" s="144"/>
      <c r="O11898" s="143"/>
      <c r="P11898" s="143"/>
      <c r="Q11898" s="143"/>
      <c r="R11898" s="139"/>
      <c r="S11898" s="139"/>
      <c r="T11898" s="138"/>
      <c r="U11898" s="6"/>
      <c r="V11898" s="8"/>
      <c r="W11898" s="8"/>
      <c r="X11898" s="60"/>
    </row>
    <row r="11899" spans="1:27" ht="11.25" outlineLevel="5" x14ac:dyDescent="0.2">
      <c r="A11899" s="137"/>
      <c r="B11899" s="138"/>
      <c r="C11899" s="138"/>
      <c r="D11899" s="139"/>
      <c r="E11899" s="145"/>
      <c r="F11899" s="140" t="s">
        <v>5442</v>
      </c>
      <c r="G11899" s="139"/>
      <c r="H11899" s="141">
        <v>1.9706399999999995</v>
      </c>
      <c r="I11899" s="142"/>
      <c r="J11899" s="143"/>
      <c r="K11899" s="144"/>
      <c r="L11899" s="144"/>
      <c r="M11899" s="144"/>
      <c r="N11899" s="144"/>
      <c r="O11899" s="143"/>
      <c r="P11899" s="143"/>
      <c r="Q11899" s="143"/>
      <c r="R11899" s="139"/>
      <c r="S11899" s="139"/>
      <c r="T11899" s="138"/>
      <c r="U11899" s="6"/>
      <c r="V11899" s="8"/>
      <c r="W11899" s="8"/>
      <c r="X11899" s="60"/>
    </row>
    <row r="11900" spans="1:27" ht="11.25" outlineLevel="5" x14ac:dyDescent="0.2">
      <c r="A11900" s="137"/>
      <c r="B11900" s="138"/>
      <c r="C11900" s="138"/>
      <c r="D11900" s="139"/>
      <c r="E11900" s="145"/>
      <c r="F11900" s="140" t="s">
        <v>5441</v>
      </c>
      <c r="G11900" s="139"/>
      <c r="H11900" s="141">
        <v>3.9426600000000001</v>
      </c>
      <c r="I11900" s="142"/>
      <c r="J11900" s="143"/>
      <c r="K11900" s="144"/>
      <c r="L11900" s="144"/>
      <c r="M11900" s="144"/>
      <c r="N11900" s="144"/>
      <c r="O11900" s="143"/>
      <c r="P11900" s="143"/>
      <c r="Q11900" s="143"/>
      <c r="R11900" s="139"/>
      <c r="S11900" s="139"/>
      <c r="T11900" s="138"/>
      <c r="U11900" s="6"/>
      <c r="V11900" s="8"/>
      <c r="W11900" s="8"/>
      <c r="X11900" s="60"/>
    </row>
    <row r="11901" spans="1:27" ht="7.5" customHeight="1" outlineLevel="5" x14ac:dyDescent="0.15">
      <c r="A11901" s="8"/>
      <c r="B11901" s="69"/>
      <c r="C11901" s="69"/>
      <c r="D11901" s="60"/>
      <c r="E11901" s="60"/>
      <c r="F11901" s="104"/>
      <c r="G11901" s="60"/>
      <c r="H11901" s="65"/>
      <c r="I11901" s="105"/>
      <c r="J11901" s="63"/>
      <c r="K11901" s="65"/>
      <c r="L11901" s="65"/>
      <c r="M11901" s="65"/>
      <c r="N11901" s="65"/>
      <c r="O11901" s="63"/>
      <c r="P11901" s="63"/>
      <c r="Q11901" s="63"/>
      <c r="R11901" s="60"/>
      <c r="S11901" s="60"/>
      <c r="T11901" s="69"/>
      <c r="U11901" s="8"/>
      <c r="X11901" s="60"/>
    </row>
    <row r="11902" spans="1:27" ht="11.25" outlineLevel="4" x14ac:dyDescent="0.2">
      <c r="A11902" s="4"/>
      <c r="B11902" s="120"/>
      <c r="C11902" s="121">
        <v>7</v>
      </c>
      <c r="D11902" s="122" t="s">
        <v>534</v>
      </c>
      <c r="E11902" s="123" t="s">
        <v>5443</v>
      </c>
      <c r="F11902" s="124" t="s">
        <v>5444</v>
      </c>
      <c r="G11902" s="122" t="s">
        <v>601</v>
      </c>
      <c r="H11902" s="125">
        <v>108.416</v>
      </c>
      <c r="I11902" s="126">
        <v>0</v>
      </c>
      <c r="J11902" s="127">
        <f>H11902*I11902</f>
        <v>0</v>
      </c>
      <c r="K11902" s="125">
        <v>0</v>
      </c>
      <c r="L11902" s="125">
        <f>H11902*K11902</f>
        <v>0</v>
      </c>
      <c r="M11902" s="125"/>
      <c r="N11902" s="125">
        <f>H11902*M11902</f>
        <v>0</v>
      </c>
      <c r="O11902" s="127">
        <v>15</v>
      </c>
      <c r="P11902" s="127">
        <f>J11902*(O11902/100)</f>
        <v>0</v>
      </c>
      <c r="Q11902" s="127">
        <f>J11902+P11902</f>
        <v>0</v>
      </c>
      <c r="R11902" s="128"/>
      <c r="S11902" s="128" t="s">
        <v>776</v>
      </c>
      <c r="T11902" s="129">
        <v>1</v>
      </c>
      <c r="U11902" s="8"/>
      <c r="V11902" s="8"/>
      <c r="W11902" s="8"/>
      <c r="X11902" s="60"/>
    </row>
    <row r="11903" spans="1:27" ht="9.75" outlineLevel="5" x14ac:dyDescent="0.2">
      <c r="A11903" s="130"/>
      <c r="B11903" s="131"/>
      <c r="C11903" s="131"/>
      <c r="D11903" s="132"/>
      <c r="E11903" s="136" t="s">
        <v>0</v>
      </c>
      <c r="F11903" s="159" t="s">
        <v>763</v>
      </c>
      <c r="G11903" s="159"/>
      <c r="H11903" s="160"/>
      <c r="I11903" s="161"/>
      <c r="J11903" s="162"/>
      <c r="K11903" s="134"/>
      <c r="L11903" s="134"/>
      <c r="M11903" s="134"/>
      <c r="N11903" s="134"/>
      <c r="O11903" s="135"/>
      <c r="P11903" s="135"/>
      <c r="Q11903" s="135"/>
      <c r="R11903" s="132"/>
      <c r="S11903" s="132"/>
      <c r="T11903" s="131"/>
      <c r="U11903" s="6"/>
      <c r="V11903" s="8"/>
      <c r="W11903" s="8"/>
      <c r="X11903" s="133" t="str">
        <f>F11903</f>
        <v>---</v>
      </c>
      <c r="Y11903" s="9"/>
      <c r="AA11903" s="11"/>
    </row>
    <row r="11904" spans="1:27" ht="7.5" customHeight="1" outlineLevel="5" x14ac:dyDescent="0.15">
      <c r="B11904" s="69"/>
      <c r="C11904" s="69"/>
      <c r="D11904" s="60"/>
      <c r="E11904" s="60"/>
      <c r="F11904" s="61"/>
      <c r="G11904" s="60"/>
      <c r="H11904" s="65"/>
      <c r="I11904" s="105"/>
      <c r="J11904" s="63"/>
      <c r="K11904" s="65"/>
      <c r="L11904" s="65"/>
      <c r="M11904" s="65"/>
      <c r="N11904" s="65"/>
      <c r="O11904" s="63"/>
      <c r="P11904" s="63"/>
      <c r="Q11904" s="63"/>
      <c r="R11904" s="60"/>
      <c r="S11904" s="60"/>
      <c r="T11904" s="69"/>
      <c r="U11904" s="8"/>
      <c r="X11904" s="60"/>
    </row>
    <row r="11905" spans="1:27" ht="11.25" outlineLevel="5" x14ac:dyDescent="0.2">
      <c r="A11905" s="137"/>
      <c r="B11905" s="138"/>
      <c r="C11905" s="138"/>
      <c r="D11905" s="139"/>
      <c r="E11905" s="145" t="s">
        <v>1</v>
      </c>
      <c r="F11905" s="140" t="s">
        <v>5445</v>
      </c>
      <c r="G11905" s="139"/>
      <c r="H11905" s="141">
        <v>108.416</v>
      </c>
      <c r="I11905" s="142"/>
      <c r="J11905" s="143"/>
      <c r="K11905" s="144"/>
      <c r="L11905" s="144"/>
      <c r="M11905" s="144"/>
      <c r="N11905" s="144"/>
      <c r="O11905" s="143"/>
      <c r="P11905" s="143"/>
      <c r="Q11905" s="143"/>
      <c r="R11905" s="139"/>
      <c r="S11905" s="139"/>
      <c r="T11905" s="138"/>
      <c r="U11905" s="6"/>
      <c r="V11905" s="8"/>
      <c r="W11905" s="8"/>
      <c r="X11905" s="60"/>
    </row>
    <row r="11906" spans="1:27" ht="7.5" customHeight="1" outlineLevel="5" x14ac:dyDescent="0.15">
      <c r="A11906" s="8"/>
      <c r="B11906" s="69"/>
      <c r="C11906" s="69"/>
      <c r="D11906" s="60"/>
      <c r="E11906" s="60"/>
      <c r="F11906" s="104"/>
      <c r="G11906" s="60"/>
      <c r="H11906" s="65"/>
      <c r="I11906" s="105"/>
      <c r="J11906" s="63"/>
      <c r="K11906" s="65"/>
      <c r="L11906" s="65"/>
      <c r="M11906" s="65"/>
      <c r="N11906" s="65"/>
      <c r="O11906" s="63"/>
      <c r="P11906" s="63"/>
      <c r="Q11906" s="63"/>
      <c r="R11906" s="60"/>
      <c r="S11906" s="60"/>
      <c r="T11906" s="69"/>
      <c r="U11906" s="8"/>
      <c r="X11906" s="60"/>
    </row>
    <row r="11907" spans="1:27" ht="11.25" outlineLevel="4" x14ac:dyDescent="0.2">
      <c r="A11907" s="4"/>
      <c r="B11907" s="120"/>
      <c r="C11907" s="121">
        <v>8</v>
      </c>
      <c r="D11907" s="122" t="s">
        <v>534</v>
      </c>
      <c r="E11907" s="123" t="s">
        <v>5446</v>
      </c>
      <c r="F11907" s="124" t="s">
        <v>5447</v>
      </c>
      <c r="G11907" s="122" t="s">
        <v>601</v>
      </c>
      <c r="H11907" s="125">
        <v>9.8559999999999999</v>
      </c>
      <c r="I11907" s="126">
        <v>0</v>
      </c>
      <c r="J11907" s="127">
        <f>H11907*I11907</f>
        <v>0</v>
      </c>
      <c r="K11907" s="125">
        <v>0</v>
      </c>
      <c r="L11907" s="125">
        <f>H11907*K11907</f>
        <v>0</v>
      </c>
      <c r="M11907" s="125"/>
      <c r="N11907" s="125">
        <f>H11907*M11907</f>
        <v>0</v>
      </c>
      <c r="O11907" s="127">
        <v>15</v>
      </c>
      <c r="P11907" s="127">
        <f>J11907*(O11907/100)</f>
        <v>0</v>
      </c>
      <c r="Q11907" s="127">
        <f>J11907+P11907</f>
        <v>0</v>
      </c>
      <c r="R11907" s="128"/>
      <c r="S11907" s="128" t="s">
        <v>776</v>
      </c>
      <c r="T11907" s="129">
        <v>1</v>
      </c>
      <c r="U11907" s="8"/>
      <c r="V11907" s="8"/>
      <c r="W11907" s="8"/>
      <c r="X11907" s="60"/>
    </row>
    <row r="11908" spans="1:27" ht="9.75" outlineLevel="5" x14ac:dyDescent="0.2">
      <c r="A11908" s="130"/>
      <c r="B11908" s="131"/>
      <c r="C11908" s="131"/>
      <c r="D11908" s="132"/>
      <c r="E11908" s="136" t="s">
        <v>0</v>
      </c>
      <c r="F11908" s="159" t="s">
        <v>763</v>
      </c>
      <c r="G11908" s="159"/>
      <c r="H11908" s="160"/>
      <c r="I11908" s="161"/>
      <c r="J11908" s="162"/>
      <c r="K11908" s="134"/>
      <c r="L11908" s="134"/>
      <c r="M11908" s="134"/>
      <c r="N11908" s="134"/>
      <c r="O11908" s="135"/>
      <c r="P11908" s="135"/>
      <c r="Q11908" s="135"/>
      <c r="R11908" s="132"/>
      <c r="S11908" s="132"/>
      <c r="T11908" s="131"/>
      <c r="U11908" s="6"/>
      <c r="V11908" s="8"/>
      <c r="W11908" s="8"/>
      <c r="X11908" s="133" t="str">
        <f>F11908</f>
        <v>---</v>
      </c>
      <c r="Y11908" s="9"/>
      <c r="AA11908" s="11"/>
    </row>
    <row r="11909" spans="1:27" ht="7.5" customHeight="1" outlineLevel="5" x14ac:dyDescent="0.15">
      <c r="B11909" s="69"/>
      <c r="C11909" s="69"/>
      <c r="D11909" s="60"/>
      <c r="E11909" s="60"/>
      <c r="F11909" s="61"/>
      <c r="G11909" s="60"/>
      <c r="H11909" s="65"/>
      <c r="I11909" s="105"/>
      <c r="J11909" s="63"/>
      <c r="K11909" s="65"/>
      <c r="L11909" s="65"/>
      <c r="M11909" s="65"/>
      <c r="N11909" s="65"/>
      <c r="O11909" s="63"/>
      <c r="P11909" s="63"/>
      <c r="Q11909" s="63"/>
      <c r="R11909" s="60"/>
      <c r="S11909" s="60"/>
      <c r="T11909" s="69"/>
      <c r="U11909" s="8"/>
      <c r="X11909" s="60"/>
    </row>
    <row r="11910" spans="1:27" ht="11.25" outlineLevel="4" x14ac:dyDescent="0.2">
      <c r="A11910" s="4"/>
      <c r="B11910" s="120"/>
      <c r="C11910" s="121">
        <v>9</v>
      </c>
      <c r="D11910" s="122" t="s">
        <v>534</v>
      </c>
      <c r="E11910" s="123" t="s">
        <v>5448</v>
      </c>
      <c r="F11910" s="124" t="s">
        <v>5449</v>
      </c>
      <c r="G11910" s="122" t="s">
        <v>601</v>
      </c>
      <c r="H11910" s="125">
        <v>9.8559999999999999</v>
      </c>
      <c r="I11910" s="126">
        <v>0</v>
      </c>
      <c r="J11910" s="127">
        <f>H11910*I11910</f>
        <v>0</v>
      </c>
      <c r="K11910" s="125">
        <v>0</v>
      </c>
      <c r="L11910" s="125">
        <f>H11910*K11910</f>
        <v>0</v>
      </c>
      <c r="M11910" s="125"/>
      <c r="N11910" s="125">
        <f>H11910*M11910</f>
        <v>0</v>
      </c>
      <c r="O11910" s="127">
        <v>15</v>
      </c>
      <c r="P11910" s="127">
        <f>J11910*(O11910/100)</f>
        <v>0</v>
      </c>
      <c r="Q11910" s="127">
        <f>J11910+P11910</f>
        <v>0</v>
      </c>
      <c r="R11910" s="128"/>
      <c r="S11910" s="128" t="s">
        <v>776</v>
      </c>
      <c r="T11910" s="129">
        <v>1</v>
      </c>
      <c r="U11910" s="8"/>
      <c r="V11910" s="8"/>
      <c r="W11910" s="8"/>
      <c r="X11910" s="60"/>
    </row>
    <row r="11911" spans="1:27" ht="9.75" outlineLevel="5" x14ac:dyDescent="0.2">
      <c r="A11911" s="130"/>
      <c r="B11911" s="131"/>
      <c r="C11911" s="131"/>
      <c r="D11911" s="132"/>
      <c r="E11911" s="136" t="s">
        <v>0</v>
      </c>
      <c r="F11911" s="159" t="s">
        <v>763</v>
      </c>
      <c r="G11911" s="159"/>
      <c r="H11911" s="160"/>
      <c r="I11911" s="161"/>
      <c r="J11911" s="162"/>
      <c r="K11911" s="134"/>
      <c r="L11911" s="134"/>
      <c r="M11911" s="134"/>
      <c r="N11911" s="134"/>
      <c r="O11911" s="135"/>
      <c r="P11911" s="135"/>
      <c r="Q11911" s="135"/>
      <c r="R11911" s="132"/>
      <c r="S11911" s="132"/>
      <c r="T11911" s="131"/>
      <c r="U11911" s="6"/>
      <c r="V11911" s="8"/>
      <c r="W11911" s="8"/>
      <c r="X11911" s="133" t="str">
        <f>F11911</f>
        <v>---</v>
      </c>
      <c r="Y11911" s="9"/>
      <c r="AA11911" s="11"/>
    </row>
    <row r="11912" spans="1:27" ht="7.5" customHeight="1" outlineLevel="5" x14ac:dyDescent="0.15">
      <c r="B11912" s="69"/>
      <c r="C11912" s="69"/>
      <c r="D11912" s="60"/>
      <c r="E11912" s="60"/>
      <c r="F11912" s="61"/>
      <c r="G11912" s="60"/>
      <c r="H11912" s="65"/>
      <c r="I11912" s="105"/>
      <c r="J11912" s="63"/>
      <c r="K11912" s="65"/>
      <c r="L11912" s="65"/>
      <c r="M11912" s="65"/>
      <c r="N11912" s="65"/>
      <c r="O11912" s="63"/>
      <c r="P11912" s="63"/>
      <c r="Q11912" s="63"/>
      <c r="R11912" s="60"/>
      <c r="S11912" s="60"/>
      <c r="T11912" s="69"/>
      <c r="U11912" s="8"/>
      <c r="X11912" s="60"/>
    </row>
    <row r="11913" spans="1:27" outlineLevel="4" x14ac:dyDescent="0.15">
      <c r="B11913" s="6"/>
      <c r="C11913" s="6"/>
      <c r="D11913" s="6"/>
      <c r="E11913" s="6"/>
      <c r="F11913" s="6"/>
      <c r="G11913" s="6"/>
      <c r="H11913" s="6"/>
      <c r="I11913" s="8"/>
      <c r="J11913" s="8"/>
      <c r="K11913" s="6"/>
      <c r="L11913" s="6"/>
      <c r="M11913" s="6"/>
      <c r="N11913" s="6"/>
      <c r="O11913" s="6"/>
      <c r="P11913" s="8"/>
      <c r="Q11913" s="8"/>
      <c r="R11913" s="8"/>
      <c r="S11913" s="6"/>
      <c r="T11913" s="6"/>
      <c r="X11913" s="6"/>
    </row>
    <row r="11914" spans="1:27" ht="11.25" outlineLevel="3" x14ac:dyDescent="0.2">
      <c r="A11914" s="96" t="s">
        <v>495</v>
      </c>
      <c r="B11914" s="100">
        <v>4</v>
      </c>
      <c r="C11914" s="114"/>
      <c r="D11914" s="115" t="s">
        <v>533</v>
      </c>
      <c r="E11914" s="115"/>
      <c r="F11914" s="116" t="s">
        <v>496</v>
      </c>
      <c r="G11914" s="115"/>
      <c r="H11914" s="117"/>
      <c r="I11914" s="118"/>
      <c r="J11914" s="98">
        <f>SUBTOTAL(9,J11915:J11932)</f>
        <v>0</v>
      </c>
      <c r="K11914" s="117"/>
      <c r="L11914" s="99">
        <f>SUBTOTAL(9,L11915:L11932)</f>
        <v>0.57434552999999977</v>
      </c>
      <c r="M11914" s="117"/>
      <c r="N11914" s="99">
        <f>SUBTOTAL(9,N11915:N11932)</f>
        <v>0</v>
      </c>
      <c r="O11914" s="119"/>
      <c r="P11914" s="98">
        <f>SUBTOTAL(9,P11915:P11932)</f>
        <v>0</v>
      </c>
      <c r="Q11914" s="98">
        <f>SUBTOTAL(9,Q11915:Q11932)</f>
        <v>0</v>
      </c>
      <c r="R11914" s="115"/>
      <c r="S11914" s="115"/>
      <c r="T11914" s="100">
        <f>SUBTOTAL(9,T11915:T11932)</f>
        <v>2</v>
      </c>
      <c r="U11914" s="6"/>
      <c r="V11914" s="8"/>
      <c r="W11914" s="8"/>
      <c r="X11914" s="60"/>
    </row>
    <row r="11915" spans="1:27" ht="11.25" outlineLevel="4" x14ac:dyDescent="0.2">
      <c r="A11915" s="4"/>
      <c r="B11915" s="120"/>
      <c r="C11915" s="121">
        <v>1</v>
      </c>
      <c r="D11915" s="122" t="s">
        <v>534</v>
      </c>
      <c r="E11915" s="123" t="s">
        <v>5450</v>
      </c>
      <c r="F11915" s="124" t="s">
        <v>5451</v>
      </c>
      <c r="G11915" s="122" t="s">
        <v>543</v>
      </c>
      <c r="H11915" s="125">
        <v>580.14699999999982</v>
      </c>
      <c r="I11915" s="126">
        <v>0</v>
      </c>
      <c r="J11915" s="127">
        <f>H11915*I11915</f>
        <v>0</v>
      </c>
      <c r="K11915" s="125">
        <v>9.8999999999999999E-4</v>
      </c>
      <c r="L11915" s="125">
        <f>H11915*K11915</f>
        <v>0.57434552999999977</v>
      </c>
      <c r="M11915" s="125"/>
      <c r="N11915" s="125">
        <f>H11915*M11915</f>
        <v>0</v>
      </c>
      <c r="O11915" s="127">
        <v>15</v>
      </c>
      <c r="P11915" s="127">
        <f>J11915*(O11915/100)</f>
        <v>0</v>
      </c>
      <c r="Q11915" s="127">
        <f>J11915+P11915</f>
        <v>0</v>
      </c>
      <c r="R11915" s="128"/>
      <c r="S11915" s="128" t="s">
        <v>776</v>
      </c>
      <c r="T11915" s="129">
        <v>1</v>
      </c>
      <c r="U11915" s="8"/>
      <c r="V11915" s="8"/>
      <c r="W11915" s="8"/>
      <c r="X11915" s="60"/>
    </row>
    <row r="11916" spans="1:27" ht="9.75" outlineLevel="5" x14ac:dyDescent="0.2">
      <c r="A11916" s="130"/>
      <c r="B11916" s="131"/>
      <c r="C11916" s="131"/>
      <c r="D11916" s="132"/>
      <c r="E11916" s="136" t="s">
        <v>0</v>
      </c>
      <c r="F11916" s="159" t="s">
        <v>763</v>
      </c>
      <c r="G11916" s="159"/>
      <c r="H11916" s="160"/>
      <c r="I11916" s="161"/>
      <c r="J11916" s="162"/>
      <c r="K11916" s="134"/>
      <c r="L11916" s="134"/>
      <c r="M11916" s="134"/>
      <c r="N11916" s="134"/>
      <c r="O11916" s="135"/>
      <c r="P11916" s="135"/>
      <c r="Q11916" s="135"/>
      <c r="R11916" s="132"/>
      <c r="S11916" s="132"/>
      <c r="T11916" s="131"/>
      <c r="U11916" s="6"/>
      <c r="V11916" s="8"/>
      <c r="W11916" s="8"/>
      <c r="X11916" s="133" t="str">
        <f>F11916</f>
        <v>---</v>
      </c>
      <c r="Y11916" s="9"/>
      <c r="AA11916" s="11"/>
    </row>
    <row r="11917" spans="1:27" ht="7.5" customHeight="1" outlineLevel="5" x14ac:dyDescent="0.15">
      <c r="B11917" s="69"/>
      <c r="C11917" s="69"/>
      <c r="D11917" s="60"/>
      <c r="E11917" s="60"/>
      <c r="F11917" s="61"/>
      <c r="G11917" s="60"/>
      <c r="H11917" s="65"/>
      <c r="I11917" s="105"/>
      <c r="J11917" s="63"/>
      <c r="K11917" s="65"/>
      <c r="L11917" s="65"/>
      <c r="M11917" s="65"/>
      <c r="N11917" s="65"/>
      <c r="O11917" s="63"/>
      <c r="P11917" s="63"/>
      <c r="Q11917" s="63"/>
      <c r="R11917" s="60"/>
      <c r="S11917" s="60"/>
      <c r="T11917" s="69"/>
      <c r="U11917" s="8"/>
      <c r="X11917" s="60"/>
    </row>
    <row r="11918" spans="1:27" ht="11.25" outlineLevel="5" x14ac:dyDescent="0.2">
      <c r="A11918" s="137"/>
      <c r="B11918" s="138"/>
      <c r="C11918" s="138"/>
      <c r="D11918" s="139"/>
      <c r="E11918" s="145" t="s">
        <v>1</v>
      </c>
      <c r="F11918" s="140" t="s">
        <v>5413</v>
      </c>
      <c r="G11918" s="139"/>
      <c r="H11918" s="141">
        <v>0</v>
      </c>
      <c r="I11918" s="142"/>
      <c r="J11918" s="143"/>
      <c r="K11918" s="144"/>
      <c r="L11918" s="144"/>
      <c r="M11918" s="144"/>
      <c r="N11918" s="144"/>
      <c r="O11918" s="143"/>
      <c r="P11918" s="143"/>
      <c r="Q11918" s="143"/>
      <c r="R11918" s="139"/>
      <c r="S11918" s="139"/>
      <c r="T11918" s="138"/>
      <c r="U11918" s="6"/>
      <c r="V11918" s="8"/>
      <c r="W11918" s="8"/>
      <c r="X11918" s="60"/>
    </row>
    <row r="11919" spans="1:27" ht="11.25" outlineLevel="5" x14ac:dyDescent="0.2">
      <c r="A11919" s="137"/>
      <c r="B11919" s="138"/>
      <c r="C11919" s="138"/>
      <c r="D11919" s="139"/>
      <c r="E11919" s="145"/>
      <c r="F11919" s="140" t="s">
        <v>5452</v>
      </c>
      <c r="G11919" s="139"/>
      <c r="H11919" s="141">
        <v>77.563999999999993</v>
      </c>
      <c r="I11919" s="142"/>
      <c r="J11919" s="143"/>
      <c r="K11919" s="144"/>
      <c r="L11919" s="144"/>
      <c r="M11919" s="144"/>
      <c r="N11919" s="144"/>
      <c r="O11919" s="143"/>
      <c r="P11919" s="143"/>
      <c r="Q11919" s="143"/>
      <c r="R11919" s="139"/>
      <c r="S11919" s="139"/>
      <c r="T11919" s="138"/>
      <c r="U11919" s="6"/>
      <c r="V11919" s="8"/>
      <c r="W11919" s="8"/>
      <c r="X11919" s="60"/>
    </row>
    <row r="11920" spans="1:27" ht="11.25" outlineLevel="5" x14ac:dyDescent="0.2">
      <c r="A11920" s="137"/>
      <c r="B11920" s="138"/>
      <c r="C11920" s="138"/>
      <c r="D11920" s="139"/>
      <c r="E11920" s="145"/>
      <c r="F11920" s="140" t="s">
        <v>5415</v>
      </c>
      <c r="G11920" s="139"/>
      <c r="H11920" s="141">
        <v>0</v>
      </c>
      <c r="I11920" s="142"/>
      <c r="J11920" s="143"/>
      <c r="K11920" s="144"/>
      <c r="L11920" s="144"/>
      <c r="M11920" s="144"/>
      <c r="N11920" s="144"/>
      <c r="O11920" s="143"/>
      <c r="P11920" s="143"/>
      <c r="Q11920" s="143"/>
      <c r="R11920" s="139"/>
      <c r="S11920" s="139"/>
      <c r="T11920" s="138"/>
      <c r="U11920" s="6"/>
      <c r="V11920" s="8"/>
      <c r="W11920" s="8"/>
      <c r="X11920" s="60"/>
    </row>
    <row r="11921" spans="1:27" ht="11.25" outlineLevel="5" x14ac:dyDescent="0.2">
      <c r="A11921" s="137"/>
      <c r="B11921" s="138"/>
      <c r="C11921" s="138"/>
      <c r="D11921" s="139"/>
      <c r="E11921" s="145"/>
      <c r="F11921" s="140" t="s">
        <v>5453</v>
      </c>
      <c r="G11921" s="139"/>
      <c r="H11921" s="141">
        <v>268.887</v>
      </c>
      <c r="I11921" s="142"/>
      <c r="J11921" s="143"/>
      <c r="K11921" s="144"/>
      <c r="L11921" s="144"/>
      <c r="M11921" s="144"/>
      <c r="N11921" s="144"/>
      <c r="O11921" s="143"/>
      <c r="P11921" s="143"/>
      <c r="Q11921" s="143"/>
      <c r="R11921" s="139"/>
      <c r="S11921" s="139"/>
      <c r="T11921" s="138"/>
      <c r="U11921" s="6"/>
      <c r="V11921" s="8"/>
      <c r="W11921" s="8"/>
      <c r="X11921" s="60"/>
    </row>
    <row r="11922" spans="1:27" ht="11.25" outlineLevel="5" x14ac:dyDescent="0.2">
      <c r="A11922" s="137"/>
      <c r="B11922" s="138"/>
      <c r="C11922" s="138"/>
      <c r="D11922" s="139"/>
      <c r="E11922" s="145"/>
      <c r="F11922" s="140" t="s">
        <v>5417</v>
      </c>
      <c r="G11922" s="139"/>
      <c r="H11922" s="141">
        <v>0</v>
      </c>
      <c r="I11922" s="142"/>
      <c r="J11922" s="143"/>
      <c r="K11922" s="144"/>
      <c r="L11922" s="144"/>
      <c r="M11922" s="144"/>
      <c r="N11922" s="144"/>
      <c r="O11922" s="143"/>
      <c r="P11922" s="143"/>
      <c r="Q11922" s="143"/>
      <c r="R11922" s="139"/>
      <c r="S11922" s="139"/>
      <c r="T11922" s="138"/>
      <c r="U11922" s="6"/>
      <c r="V11922" s="8"/>
      <c r="W11922" s="8"/>
      <c r="X11922" s="60"/>
    </row>
    <row r="11923" spans="1:27" ht="11.25" outlineLevel="5" x14ac:dyDescent="0.2">
      <c r="A11923" s="137"/>
      <c r="B11923" s="138"/>
      <c r="C11923" s="138"/>
      <c r="D11923" s="139"/>
      <c r="E11923" s="145"/>
      <c r="F11923" s="140" t="s">
        <v>5454</v>
      </c>
      <c r="G11923" s="139"/>
      <c r="H11923" s="141">
        <v>114.712</v>
      </c>
      <c r="I11923" s="142"/>
      <c r="J11923" s="143"/>
      <c r="K11923" s="144"/>
      <c r="L11923" s="144"/>
      <c r="M11923" s="144"/>
      <c r="N11923" s="144"/>
      <c r="O11923" s="143"/>
      <c r="P11923" s="143"/>
      <c r="Q11923" s="143"/>
      <c r="R11923" s="139"/>
      <c r="S11923" s="139"/>
      <c r="T11923" s="138"/>
      <c r="U11923" s="6"/>
      <c r="V11923" s="8"/>
      <c r="W11923" s="8"/>
      <c r="X11923" s="60"/>
    </row>
    <row r="11924" spans="1:27" ht="11.25" outlineLevel="5" x14ac:dyDescent="0.2">
      <c r="A11924" s="137"/>
      <c r="B11924" s="138"/>
      <c r="C11924" s="138"/>
      <c r="D11924" s="139"/>
      <c r="E11924" s="145"/>
      <c r="F11924" s="140" t="s">
        <v>5419</v>
      </c>
      <c r="G11924" s="139"/>
      <c r="H11924" s="141">
        <v>0</v>
      </c>
      <c r="I11924" s="142"/>
      <c r="J11924" s="143"/>
      <c r="K11924" s="144"/>
      <c r="L11924" s="144"/>
      <c r="M11924" s="144"/>
      <c r="N11924" s="144"/>
      <c r="O11924" s="143"/>
      <c r="P11924" s="143"/>
      <c r="Q11924" s="143"/>
      <c r="R11924" s="139"/>
      <c r="S11924" s="139"/>
      <c r="T11924" s="138"/>
      <c r="U11924" s="6"/>
      <c r="V11924" s="8"/>
      <c r="W11924" s="8"/>
      <c r="X11924" s="60"/>
    </row>
    <row r="11925" spans="1:27" ht="11.25" outlineLevel="5" x14ac:dyDescent="0.2">
      <c r="A11925" s="137"/>
      <c r="B11925" s="138"/>
      <c r="C11925" s="138"/>
      <c r="D11925" s="139"/>
      <c r="E11925" s="145"/>
      <c r="F11925" s="140" t="s">
        <v>5455</v>
      </c>
      <c r="G11925" s="139"/>
      <c r="H11925" s="141">
        <v>66.3</v>
      </c>
      <c r="I11925" s="142"/>
      <c r="J11925" s="143"/>
      <c r="K11925" s="144"/>
      <c r="L11925" s="144"/>
      <c r="M11925" s="144"/>
      <c r="N11925" s="144"/>
      <c r="O11925" s="143"/>
      <c r="P11925" s="143"/>
      <c r="Q11925" s="143"/>
      <c r="R11925" s="139"/>
      <c r="S11925" s="139"/>
      <c r="T11925" s="138"/>
      <c r="U11925" s="6"/>
      <c r="V11925" s="8"/>
      <c r="W11925" s="8"/>
      <c r="X11925" s="60"/>
    </row>
    <row r="11926" spans="1:27" ht="11.25" outlineLevel="5" x14ac:dyDescent="0.2">
      <c r="A11926" s="137"/>
      <c r="B11926" s="138"/>
      <c r="C11926" s="138"/>
      <c r="D11926" s="139"/>
      <c r="E11926" s="145"/>
      <c r="F11926" s="140" t="s">
        <v>5421</v>
      </c>
      <c r="G11926" s="139"/>
      <c r="H11926" s="141">
        <v>0</v>
      </c>
      <c r="I11926" s="142"/>
      <c r="J11926" s="143"/>
      <c r="K11926" s="144"/>
      <c r="L11926" s="144"/>
      <c r="M11926" s="144"/>
      <c r="N11926" s="144"/>
      <c r="O11926" s="143"/>
      <c r="P11926" s="143"/>
      <c r="Q11926" s="143"/>
      <c r="R11926" s="139"/>
      <c r="S11926" s="139"/>
      <c r="T11926" s="138"/>
      <c r="U11926" s="6"/>
      <c r="V11926" s="8"/>
      <c r="W11926" s="8"/>
      <c r="X11926" s="60"/>
    </row>
    <row r="11927" spans="1:27" ht="11.25" outlineLevel="5" x14ac:dyDescent="0.2">
      <c r="A11927" s="137"/>
      <c r="B11927" s="138"/>
      <c r="C11927" s="138"/>
      <c r="D11927" s="139"/>
      <c r="E11927" s="145"/>
      <c r="F11927" s="140" t="s">
        <v>5456</v>
      </c>
      <c r="G11927" s="139"/>
      <c r="H11927" s="141">
        <v>52.683999999999997</v>
      </c>
      <c r="I11927" s="142"/>
      <c r="J11927" s="143"/>
      <c r="K11927" s="144"/>
      <c r="L11927" s="144"/>
      <c r="M11927" s="144"/>
      <c r="N11927" s="144"/>
      <c r="O11927" s="143"/>
      <c r="P11927" s="143"/>
      <c r="Q11927" s="143"/>
      <c r="R11927" s="139"/>
      <c r="S11927" s="139"/>
      <c r="T11927" s="138"/>
      <c r="U11927" s="6"/>
      <c r="V11927" s="8"/>
      <c r="W11927" s="8"/>
      <c r="X11927" s="60"/>
    </row>
    <row r="11928" spans="1:27" ht="7.5" customHeight="1" outlineLevel="5" x14ac:dyDescent="0.15">
      <c r="A11928" s="8"/>
      <c r="B11928" s="69"/>
      <c r="C11928" s="69"/>
      <c r="D11928" s="60"/>
      <c r="E11928" s="60"/>
      <c r="F11928" s="104"/>
      <c r="G11928" s="60"/>
      <c r="H11928" s="65"/>
      <c r="I11928" s="105"/>
      <c r="J11928" s="63"/>
      <c r="K11928" s="65"/>
      <c r="L11928" s="65"/>
      <c r="M11928" s="65"/>
      <c r="N11928" s="65"/>
      <c r="O11928" s="63"/>
      <c r="P11928" s="63"/>
      <c r="Q11928" s="63"/>
      <c r="R11928" s="60"/>
      <c r="S11928" s="60"/>
      <c r="T11928" s="69"/>
      <c r="U11928" s="8"/>
      <c r="X11928" s="60"/>
    </row>
    <row r="11929" spans="1:27" ht="11.25" outlineLevel="4" x14ac:dyDescent="0.2">
      <c r="A11929" s="4"/>
      <c r="B11929" s="120"/>
      <c r="C11929" s="121">
        <v>2</v>
      </c>
      <c r="D11929" s="122" t="s">
        <v>534</v>
      </c>
      <c r="E11929" s="123" t="s">
        <v>5457</v>
      </c>
      <c r="F11929" s="124" t="s">
        <v>5458</v>
      </c>
      <c r="G11929" s="122" t="s">
        <v>543</v>
      </c>
      <c r="H11929" s="125">
        <v>580.14700000000005</v>
      </c>
      <c r="I11929" s="126">
        <v>0</v>
      </c>
      <c r="J11929" s="127">
        <f>H11929*I11929</f>
        <v>0</v>
      </c>
      <c r="K11929" s="125">
        <v>0</v>
      </c>
      <c r="L11929" s="125">
        <f>H11929*K11929</f>
        <v>0</v>
      </c>
      <c r="M11929" s="125"/>
      <c r="N11929" s="125">
        <f>H11929*M11929</f>
        <v>0</v>
      </c>
      <c r="O11929" s="127">
        <v>15</v>
      </c>
      <c r="P11929" s="127">
        <f>J11929*(O11929/100)</f>
        <v>0</v>
      </c>
      <c r="Q11929" s="127">
        <f>J11929+P11929</f>
        <v>0</v>
      </c>
      <c r="R11929" s="128"/>
      <c r="S11929" s="128" t="s">
        <v>776</v>
      </c>
      <c r="T11929" s="129">
        <v>1</v>
      </c>
      <c r="U11929" s="8"/>
      <c r="V11929" s="8"/>
      <c r="W11929" s="8"/>
      <c r="X11929" s="60"/>
    </row>
    <row r="11930" spans="1:27" ht="9.75" outlineLevel="5" x14ac:dyDescent="0.2">
      <c r="A11930" s="130"/>
      <c r="B11930" s="131"/>
      <c r="C11930" s="131"/>
      <c r="D11930" s="132"/>
      <c r="E11930" s="136" t="s">
        <v>0</v>
      </c>
      <c r="F11930" s="159" t="s">
        <v>763</v>
      </c>
      <c r="G11930" s="159"/>
      <c r="H11930" s="160"/>
      <c r="I11930" s="161"/>
      <c r="J11930" s="162"/>
      <c r="K11930" s="134"/>
      <c r="L11930" s="134"/>
      <c r="M11930" s="134"/>
      <c r="N11930" s="134"/>
      <c r="O11930" s="135"/>
      <c r="P11930" s="135"/>
      <c r="Q11930" s="135"/>
      <c r="R11930" s="132"/>
      <c r="S11930" s="132"/>
      <c r="T11930" s="131"/>
      <c r="U11930" s="6"/>
      <c r="V11930" s="8"/>
      <c r="W11930" s="8"/>
      <c r="X11930" s="133" t="str">
        <f>F11930</f>
        <v>---</v>
      </c>
      <c r="Y11930" s="9"/>
      <c r="AA11930" s="11"/>
    </row>
    <row r="11931" spans="1:27" ht="7.5" customHeight="1" outlineLevel="5" x14ac:dyDescent="0.15">
      <c r="B11931" s="69"/>
      <c r="C11931" s="69"/>
      <c r="D11931" s="60"/>
      <c r="E11931" s="60"/>
      <c r="F11931" s="61"/>
      <c r="G11931" s="60"/>
      <c r="H11931" s="65"/>
      <c r="I11931" s="105"/>
      <c r="J11931" s="63"/>
      <c r="K11931" s="65"/>
      <c r="L11931" s="65"/>
      <c r="M11931" s="65"/>
      <c r="N11931" s="65"/>
      <c r="O11931" s="63"/>
      <c r="P11931" s="63"/>
      <c r="Q11931" s="63"/>
      <c r="R11931" s="60"/>
      <c r="S11931" s="60"/>
      <c r="T11931" s="69"/>
      <c r="U11931" s="8"/>
      <c r="X11931" s="60"/>
    </row>
    <row r="11932" spans="1:27" outlineLevel="4" x14ac:dyDescent="0.15">
      <c r="B11932" s="6"/>
      <c r="C11932" s="6"/>
      <c r="D11932" s="6"/>
      <c r="E11932" s="6"/>
      <c r="F11932" s="6"/>
      <c r="G11932" s="6"/>
      <c r="H11932" s="6"/>
      <c r="I11932" s="8"/>
      <c r="J11932" s="8"/>
      <c r="K11932" s="6"/>
      <c r="L11932" s="6"/>
      <c r="M11932" s="6"/>
      <c r="N11932" s="6"/>
      <c r="O11932" s="6"/>
      <c r="P11932" s="8"/>
      <c r="Q11932" s="8"/>
      <c r="R11932" s="8"/>
      <c r="S11932" s="6"/>
      <c r="T11932" s="6"/>
      <c r="X11932" s="6"/>
    </row>
    <row r="11933" spans="1:27" ht="11.25" outlineLevel="3" x14ac:dyDescent="0.2">
      <c r="A11933" s="96" t="s">
        <v>497</v>
      </c>
      <c r="B11933" s="100">
        <v>4</v>
      </c>
      <c r="C11933" s="114"/>
      <c r="D11933" s="115" t="s">
        <v>533</v>
      </c>
      <c r="E11933" s="115"/>
      <c r="F11933" s="116" t="s">
        <v>498</v>
      </c>
      <c r="G11933" s="115"/>
      <c r="H11933" s="117"/>
      <c r="I11933" s="118"/>
      <c r="J11933" s="98">
        <f>SUBTOTAL(9,J11934:J11955)</f>
        <v>0</v>
      </c>
      <c r="K11933" s="117"/>
      <c r="L11933" s="99">
        <f>SUBTOTAL(9,L11934:L11955)</f>
        <v>0</v>
      </c>
      <c r="M11933" s="117"/>
      <c r="N11933" s="99">
        <f>SUBTOTAL(9,N11934:N11955)</f>
        <v>0</v>
      </c>
      <c r="O11933" s="119"/>
      <c r="P11933" s="98">
        <f>SUBTOTAL(9,P11934:P11955)</f>
        <v>0</v>
      </c>
      <c r="Q11933" s="98">
        <f>SUBTOTAL(9,Q11934:Q11955)</f>
        <v>0</v>
      </c>
      <c r="R11933" s="115"/>
      <c r="S11933" s="115"/>
      <c r="T11933" s="100">
        <f>SUBTOTAL(9,T11934:T11955)</f>
        <v>5</v>
      </c>
      <c r="U11933" s="6"/>
      <c r="V11933" s="8"/>
      <c r="W11933" s="8"/>
      <c r="X11933" s="60"/>
    </row>
    <row r="11934" spans="1:27" ht="11.25" outlineLevel="4" x14ac:dyDescent="0.2">
      <c r="A11934" s="4"/>
      <c r="B11934" s="120"/>
      <c r="C11934" s="121">
        <v>1</v>
      </c>
      <c r="D11934" s="122" t="s">
        <v>534</v>
      </c>
      <c r="E11934" s="123" t="s">
        <v>5459</v>
      </c>
      <c r="F11934" s="124" t="s">
        <v>5460</v>
      </c>
      <c r="G11934" s="122" t="s">
        <v>537</v>
      </c>
      <c r="H11934" s="125">
        <v>100.883</v>
      </c>
      <c r="I11934" s="126">
        <v>0</v>
      </c>
      <c r="J11934" s="127">
        <f>H11934*I11934</f>
        <v>0</v>
      </c>
      <c r="K11934" s="125">
        <v>0</v>
      </c>
      <c r="L11934" s="125">
        <f>H11934*K11934</f>
        <v>0</v>
      </c>
      <c r="M11934" s="125"/>
      <c r="N11934" s="125">
        <f>H11934*M11934</f>
        <v>0</v>
      </c>
      <c r="O11934" s="127">
        <v>15</v>
      </c>
      <c r="P11934" s="127">
        <f>J11934*(O11934/100)</f>
        <v>0</v>
      </c>
      <c r="Q11934" s="127">
        <f>J11934+P11934</f>
        <v>0</v>
      </c>
      <c r="R11934" s="128"/>
      <c r="S11934" s="128" t="s">
        <v>776</v>
      </c>
      <c r="T11934" s="129">
        <v>1</v>
      </c>
      <c r="U11934" s="8"/>
      <c r="V11934" s="8"/>
      <c r="W11934" s="8"/>
      <c r="X11934" s="60"/>
    </row>
    <row r="11935" spans="1:27" ht="9.75" outlineLevel="5" x14ac:dyDescent="0.2">
      <c r="A11935" s="130"/>
      <c r="B11935" s="131"/>
      <c r="C11935" s="131"/>
      <c r="D11935" s="132"/>
      <c r="E11935" s="136" t="s">
        <v>0</v>
      </c>
      <c r="F11935" s="159" t="s">
        <v>763</v>
      </c>
      <c r="G11935" s="159"/>
      <c r="H11935" s="160"/>
      <c r="I11935" s="161"/>
      <c r="J11935" s="162"/>
      <c r="K11935" s="134"/>
      <c r="L11935" s="134"/>
      <c r="M11935" s="134"/>
      <c r="N11935" s="134"/>
      <c r="O11935" s="135"/>
      <c r="P11935" s="135"/>
      <c r="Q11935" s="135"/>
      <c r="R11935" s="132"/>
      <c r="S11935" s="132"/>
      <c r="T11935" s="131"/>
      <c r="U11935" s="6"/>
      <c r="V11935" s="8"/>
      <c r="W11935" s="8"/>
      <c r="X11935" s="133" t="str">
        <f>F11935</f>
        <v>---</v>
      </c>
      <c r="Y11935" s="9"/>
      <c r="AA11935" s="11"/>
    </row>
    <row r="11936" spans="1:27" ht="7.5" customHeight="1" outlineLevel="5" x14ac:dyDescent="0.15">
      <c r="B11936" s="69"/>
      <c r="C11936" s="69"/>
      <c r="D11936" s="60"/>
      <c r="E11936" s="60"/>
      <c r="F11936" s="61"/>
      <c r="G11936" s="60"/>
      <c r="H11936" s="65"/>
      <c r="I11936" s="105"/>
      <c r="J11936" s="63"/>
      <c r="K11936" s="65"/>
      <c r="L11936" s="65"/>
      <c r="M11936" s="65"/>
      <c r="N11936" s="65"/>
      <c r="O11936" s="63"/>
      <c r="P11936" s="63"/>
      <c r="Q11936" s="63"/>
      <c r="R11936" s="60"/>
      <c r="S11936" s="60"/>
      <c r="T11936" s="69"/>
      <c r="U11936" s="8"/>
      <c r="X11936" s="60"/>
    </row>
    <row r="11937" spans="1:27" ht="11.25" outlineLevel="5" x14ac:dyDescent="0.2">
      <c r="A11937" s="137"/>
      <c r="B11937" s="138"/>
      <c r="C11937" s="138"/>
      <c r="D11937" s="139"/>
      <c r="E11937" s="145" t="s">
        <v>1</v>
      </c>
      <c r="F11937" s="140" t="s">
        <v>5461</v>
      </c>
      <c r="G11937" s="139"/>
      <c r="H11937" s="141">
        <v>0</v>
      </c>
      <c r="I11937" s="142"/>
      <c r="J11937" s="143"/>
      <c r="K11937" s="144"/>
      <c r="L11937" s="144"/>
      <c r="M11937" s="144"/>
      <c r="N11937" s="144"/>
      <c r="O11937" s="143"/>
      <c r="P11937" s="143"/>
      <c r="Q11937" s="143"/>
      <c r="R11937" s="139"/>
      <c r="S11937" s="139"/>
      <c r="T11937" s="138"/>
      <c r="U11937" s="6"/>
      <c r="V11937" s="8"/>
      <c r="W11937" s="8"/>
      <c r="X11937" s="60"/>
    </row>
    <row r="11938" spans="1:27" ht="11.25" outlineLevel="5" x14ac:dyDescent="0.2">
      <c r="A11938" s="137"/>
      <c r="B11938" s="138"/>
      <c r="C11938" s="138"/>
      <c r="D11938" s="139"/>
      <c r="E11938" s="145"/>
      <c r="F11938" s="140" t="s">
        <v>5462</v>
      </c>
      <c r="G11938" s="139"/>
      <c r="H11938" s="141">
        <v>100.883</v>
      </c>
      <c r="I11938" s="142"/>
      <c r="J11938" s="143"/>
      <c r="K11938" s="144"/>
      <c r="L11938" s="144"/>
      <c r="M11938" s="144"/>
      <c r="N11938" s="144"/>
      <c r="O11938" s="143"/>
      <c r="P11938" s="143"/>
      <c r="Q11938" s="143"/>
      <c r="R11938" s="139"/>
      <c r="S11938" s="139"/>
      <c r="T11938" s="138"/>
      <c r="U11938" s="6"/>
      <c r="V11938" s="8"/>
      <c r="W11938" s="8"/>
      <c r="X11938" s="60"/>
    </row>
    <row r="11939" spans="1:27" ht="7.5" customHeight="1" outlineLevel="5" x14ac:dyDescent="0.15">
      <c r="A11939" s="8"/>
      <c r="B11939" s="69"/>
      <c r="C11939" s="69"/>
      <c r="D11939" s="60"/>
      <c r="E11939" s="60"/>
      <c r="F11939" s="104"/>
      <c r="G11939" s="60"/>
      <c r="H11939" s="65"/>
      <c r="I11939" s="105"/>
      <c r="J11939" s="63"/>
      <c r="K11939" s="65"/>
      <c r="L11939" s="65"/>
      <c r="M11939" s="65"/>
      <c r="N11939" s="65"/>
      <c r="O11939" s="63"/>
      <c r="P11939" s="63"/>
      <c r="Q11939" s="63"/>
      <c r="R11939" s="60"/>
      <c r="S11939" s="60"/>
      <c r="T11939" s="69"/>
      <c r="U11939" s="8"/>
      <c r="X11939" s="60"/>
    </row>
    <row r="11940" spans="1:27" ht="11.25" outlineLevel="4" x14ac:dyDescent="0.2">
      <c r="A11940" s="4"/>
      <c r="B11940" s="120"/>
      <c r="C11940" s="121">
        <v>2</v>
      </c>
      <c r="D11940" s="122" t="s">
        <v>534</v>
      </c>
      <c r="E11940" s="123" t="s">
        <v>5463</v>
      </c>
      <c r="F11940" s="124" t="s">
        <v>5464</v>
      </c>
      <c r="G11940" s="122" t="s">
        <v>537</v>
      </c>
      <c r="H11940" s="125">
        <v>201.76599999999999</v>
      </c>
      <c r="I11940" s="126">
        <v>0</v>
      </c>
      <c r="J11940" s="127">
        <f>H11940*I11940</f>
        <v>0</v>
      </c>
      <c r="K11940" s="125">
        <v>0</v>
      </c>
      <c r="L11940" s="125">
        <f>H11940*K11940</f>
        <v>0</v>
      </c>
      <c r="M11940" s="125"/>
      <c r="N11940" s="125">
        <f>H11940*M11940</f>
        <v>0</v>
      </c>
      <c r="O11940" s="127">
        <v>15</v>
      </c>
      <c r="P11940" s="127">
        <f>J11940*(O11940/100)</f>
        <v>0</v>
      </c>
      <c r="Q11940" s="127">
        <f>J11940+P11940</f>
        <v>0</v>
      </c>
      <c r="R11940" s="128"/>
      <c r="S11940" s="128" t="s">
        <v>776</v>
      </c>
      <c r="T11940" s="129">
        <v>1</v>
      </c>
      <c r="U11940" s="8"/>
      <c r="V11940" s="8"/>
      <c r="W11940" s="8"/>
      <c r="X11940" s="60"/>
    </row>
    <row r="11941" spans="1:27" ht="9.75" outlineLevel="5" x14ac:dyDescent="0.2">
      <c r="A11941" s="130"/>
      <c r="B11941" s="131"/>
      <c r="C11941" s="131"/>
      <c r="D11941" s="132"/>
      <c r="E11941" s="136" t="s">
        <v>0</v>
      </c>
      <c r="F11941" s="159" t="s">
        <v>763</v>
      </c>
      <c r="G11941" s="159"/>
      <c r="H11941" s="160"/>
      <c r="I11941" s="161"/>
      <c r="J11941" s="162"/>
      <c r="K11941" s="134"/>
      <c r="L11941" s="134"/>
      <c r="M11941" s="134"/>
      <c r="N11941" s="134"/>
      <c r="O11941" s="135"/>
      <c r="P11941" s="135"/>
      <c r="Q11941" s="135"/>
      <c r="R11941" s="132"/>
      <c r="S11941" s="132"/>
      <c r="T11941" s="131"/>
      <c r="U11941" s="6"/>
      <c r="V11941" s="8"/>
      <c r="W11941" s="8"/>
      <c r="X11941" s="133" t="str">
        <f>F11941</f>
        <v>---</v>
      </c>
      <c r="Y11941" s="9"/>
      <c r="AA11941" s="11"/>
    </row>
    <row r="11942" spans="1:27" ht="7.5" customHeight="1" outlineLevel="5" x14ac:dyDescent="0.15">
      <c r="B11942" s="69"/>
      <c r="C11942" s="69"/>
      <c r="D11942" s="60"/>
      <c r="E11942" s="60"/>
      <c r="F11942" s="61"/>
      <c r="G11942" s="60"/>
      <c r="H11942" s="65"/>
      <c r="I11942" s="105"/>
      <c r="J11942" s="63"/>
      <c r="K11942" s="65"/>
      <c r="L11942" s="65"/>
      <c r="M11942" s="65"/>
      <c r="N11942" s="65"/>
      <c r="O11942" s="63"/>
      <c r="P11942" s="63"/>
      <c r="Q11942" s="63"/>
      <c r="R11942" s="60"/>
      <c r="S11942" s="60"/>
      <c r="T11942" s="69"/>
      <c r="U11942" s="8"/>
      <c r="X11942" s="60"/>
    </row>
    <row r="11943" spans="1:27" ht="11.25" outlineLevel="5" x14ac:dyDescent="0.2">
      <c r="A11943" s="137"/>
      <c r="B11943" s="138"/>
      <c r="C11943" s="138"/>
      <c r="D11943" s="139"/>
      <c r="E11943" s="145" t="s">
        <v>1</v>
      </c>
      <c r="F11943" s="140" t="s">
        <v>5465</v>
      </c>
      <c r="G11943" s="139"/>
      <c r="H11943" s="141">
        <v>0</v>
      </c>
      <c r="I11943" s="142"/>
      <c r="J11943" s="143"/>
      <c r="K11943" s="144"/>
      <c r="L11943" s="144"/>
      <c r="M11943" s="144"/>
      <c r="N11943" s="144"/>
      <c r="O11943" s="143"/>
      <c r="P11943" s="143"/>
      <c r="Q11943" s="143"/>
      <c r="R11943" s="139"/>
      <c r="S11943" s="139"/>
      <c r="T11943" s="138"/>
      <c r="U11943" s="6"/>
      <c r="V11943" s="8"/>
      <c r="W11943" s="8"/>
      <c r="X11943" s="60"/>
    </row>
    <row r="11944" spans="1:27" ht="11.25" outlineLevel="5" x14ac:dyDescent="0.2">
      <c r="A11944" s="137"/>
      <c r="B11944" s="138"/>
      <c r="C11944" s="138"/>
      <c r="D11944" s="139"/>
      <c r="E11944" s="145"/>
      <c r="F11944" s="140" t="s">
        <v>5466</v>
      </c>
      <c r="G11944" s="139"/>
      <c r="H11944" s="141">
        <v>201.76599999999999</v>
      </c>
      <c r="I11944" s="142"/>
      <c r="J11944" s="143"/>
      <c r="K11944" s="144"/>
      <c r="L11944" s="144"/>
      <c r="M11944" s="144"/>
      <c r="N11944" s="144"/>
      <c r="O11944" s="143"/>
      <c r="P11944" s="143"/>
      <c r="Q11944" s="143"/>
      <c r="R11944" s="139"/>
      <c r="S11944" s="139"/>
      <c r="T11944" s="138"/>
      <c r="U11944" s="6"/>
      <c r="V11944" s="8"/>
      <c r="W11944" s="8"/>
      <c r="X11944" s="60"/>
    </row>
    <row r="11945" spans="1:27" ht="7.5" customHeight="1" outlineLevel="5" x14ac:dyDescent="0.15">
      <c r="A11945" s="8"/>
      <c r="B11945" s="69"/>
      <c r="C11945" s="69"/>
      <c r="D11945" s="60"/>
      <c r="E11945" s="60"/>
      <c r="F11945" s="104"/>
      <c r="G11945" s="60"/>
      <c r="H11945" s="65"/>
      <c r="I11945" s="105"/>
      <c r="J11945" s="63"/>
      <c r="K11945" s="65"/>
      <c r="L11945" s="65"/>
      <c r="M11945" s="65"/>
      <c r="N11945" s="65"/>
      <c r="O11945" s="63"/>
      <c r="P11945" s="63"/>
      <c r="Q11945" s="63"/>
      <c r="R11945" s="60"/>
      <c r="S11945" s="60"/>
      <c r="T11945" s="69"/>
      <c r="U11945" s="8"/>
      <c r="X11945" s="60"/>
    </row>
    <row r="11946" spans="1:27" ht="11.25" outlineLevel="4" x14ac:dyDescent="0.2">
      <c r="A11946" s="4"/>
      <c r="B11946" s="120"/>
      <c r="C11946" s="121">
        <v>3</v>
      </c>
      <c r="D11946" s="122" t="s">
        <v>534</v>
      </c>
      <c r="E11946" s="123" t="s">
        <v>5467</v>
      </c>
      <c r="F11946" s="124" t="s">
        <v>5468</v>
      </c>
      <c r="G11946" s="122" t="s">
        <v>537</v>
      </c>
      <c r="H11946" s="125">
        <v>201.76599999999999</v>
      </c>
      <c r="I11946" s="126">
        <v>0</v>
      </c>
      <c r="J11946" s="127">
        <f>H11946*I11946</f>
        <v>0</v>
      </c>
      <c r="K11946" s="125">
        <v>0</v>
      </c>
      <c r="L11946" s="125">
        <f>H11946*K11946</f>
        <v>0</v>
      </c>
      <c r="M11946" s="125"/>
      <c r="N11946" s="125">
        <f>H11946*M11946</f>
        <v>0</v>
      </c>
      <c r="O11946" s="127">
        <v>15</v>
      </c>
      <c r="P11946" s="127">
        <f>J11946*(O11946/100)</f>
        <v>0</v>
      </c>
      <c r="Q11946" s="127">
        <f>J11946+P11946</f>
        <v>0</v>
      </c>
      <c r="R11946" s="128"/>
      <c r="S11946" s="128" t="s">
        <v>776</v>
      </c>
      <c r="T11946" s="129">
        <v>1</v>
      </c>
      <c r="U11946" s="8"/>
      <c r="V11946" s="8"/>
      <c r="W11946" s="8"/>
      <c r="X11946" s="60"/>
    </row>
    <row r="11947" spans="1:27" ht="9.75" outlineLevel="5" x14ac:dyDescent="0.2">
      <c r="A11947" s="130"/>
      <c r="B11947" s="131"/>
      <c r="C11947" s="131"/>
      <c r="D11947" s="132"/>
      <c r="E11947" s="136" t="s">
        <v>0</v>
      </c>
      <c r="F11947" s="159" t="s">
        <v>763</v>
      </c>
      <c r="G11947" s="159"/>
      <c r="H11947" s="160"/>
      <c r="I11947" s="161"/>
      <c r="J11947" s="162"/>
      <c r="K11947" s="134"/>
      <c r="L11947" s="134"/>
      <c r="M11947" s="134"/>
      <c r="N11947" s="134"/>
      <c r="O11947" s="135"/>
      <c r="P11947" s="135"/>
      <c r="Q11947" s="135"/>
      <c r="R11947" s="132"/>
      <c r="S11947" s="132"/>
      <c r="T11947" s="131"/>
      <c r="U11947" s="6"/>
      <c r="V11947" s="8"/>
      <c r="W11947" s="8"/>
      <c r="X11947" s="133" t="str">
        <f>F11947</f>
        <v>---</v>
      </c>
      <c r="Y11947" s="9"/>
      <c r="AA11947" s="11"/>
    </row>
    <row r="11948" spans="1:27" ht="7.5" customHeight="1" outlineLevel="5" x14ac:dyDescent="0.15">
      <c r="B11948" s="69"/>
      <c r="C11948" s="69"/>
      <c r="D11948" s="60"/>
      <c r="E11948" s="60"/>
      <c r="F11948" s="61"/>
      <c r="G11948" s="60"/>
      <c r="H11948" s="65"/>
      <c r="I11948" s="105"/>
      <c r="J11948" s="63"/>
      <c r="K11948" s="65"/>
      <c r="L11948" s="65"/>
      <c r="M11948" s="65"/>
      <c r="N11948" s="65"/>
      <c r="O11948" s="63"/>
      <c r="P11948" s="63"/>
      <c r="Q11948" s="63"/>
      <c r="R11948" s="60"/>
      <c r="S11948" s="60"/>
      <c r="T11948" s="69"/>
      <c r="U11948" s="8"/>
      <c r="X11948" s="60"/>
    </row>
    <row r="11949" spans="1:27" ht="11.25" outlineLevel="4" x14ac:dyDescent="0.2">
      <c r="A11949" s="4"/>
      <c r="B11949" s="120"/>
      <c r="C11949" s="121">
        <v>4</v>
      </c>
      <c r="D11949" s="122" t="s">
        <v>534</v>
      </c>
      <c r="E11949" s="123" t="s">
        <v>5469</v>
      </c>
      <c r="F11949" s="124" t="s">
        <v>5470</v>
      </c>
      <c r="G11949" s="122" t="s">
        <v>537</v>
      </c>
      <c r="H11949" s="125">
        <v>201.76599999999999</v>
      </c>
      <c r="I11949" s="126">
        <v>0</v>
      </c>
      <c r="J11949" s="127">
        <f>H11949*I11949</f>
        <v>0</v>
      </c>
      <c r="K11949" s="125">
        <v>0</v>
      </c>
      <c r="L11949" s="125">
        <f>H11949*K11949</f>
        <v>0</v>
      </c>
      <c r="M11949" s="125"/>
      <c r="N11949" s="125">
        <f>H11949*M11949</f>
        <v>0</v>
      </c>
      <c r="O11949" s="127">
        <v>15</v>
      </c>
      <c r="P11949" s="127">
        <f>J11949*(O11949/100)</f>
        <v>0</v>
      </c>
      <c r="Q11949" s="127">
        <f>J11949+P11949</f>
        <v>0</v>
      </c>
      <c r="R11949" s="128"/>
      <c r="S11949" s="128" t="s">
        <v>776</v>
      </c>
      <c r="T11949" s="129">
        <v>1</v>
      </c>
      <c r="U11949" s="8"/>
      <c r="V11949" s="8"/>
      <c r="W11949" s="8"/>
      <c r="X11949" s="60"/>
    </row>
    <row r="11950" spans="1:27" ht="9.75" outlineLevel="5" x14ac:dyDescent="0.2">
      <c r="A11950" s="130"/>
      <c r="B11950" s="131"/>
      <c r="C11950" s="131"/>
      <c r="D11950" s="132"/>
      <c r="E11950" s="136" t="s">
        <v>0</v>
      </c>
      <c r="F11950" s="159" t="s">
        <v>763</v>
      </c>
      <c r="G11950" s="159"/>
      <c r="H11950" s="160"/>
      <c r="I11950" s="161"/>
      <c r="J11950" s="162"/>
      <c r="K11950" s="134"/>
      <c r="L11950" s="134"/>
      <c r="M11950" s="134"/>
      <c r="N11950" s="134"/>
      <c r="O11950" s="135"/>
      <c r="P11950" s="135"/>
      <c r="Q11950" s="135"/>
      <c r="R11950" s="132"/>
      <c r="S11950" s="132"/>
      <c r="T11950" s="131"/>
      <c r="U11950" s="6"/>
      <c r="V11950" s="8"/>
      <c r="W11950" s="8"/>
      <c r="X11950" s="133" t="str">
        <f>F11950</f>
        <v>---</v>
      </c>
      <c r="Y11950" s="9"/>
      <c r="AA11950" s="11"/>
    </row>
    <row r="11951" spans="1:27" ht="7.5" customHeight="1" outlineLevel="5" x14ac:dyDescent="0.15">
      <c r="B11951" s="69"/>
      <c r="C11951" s="69"/>
      <c r="D11951" s="60"/>
      <c r="E11951" s="60"/>
      <c r="F11951" s="61"/>
      <c r="G11951" s="60"/>
      <c r="H11951" s="65"/>
      <c r="I11951" s="105"/>
      <c r="J11951" s="63"/>
      <c r="K11951" s="65"/>
      <c r="L11951" s="65"/>
      <c r="M11951" s="65"/>
      <c r="N11951" s="65"/>
      <c r="O11951" s="63"/>
      <c r="P11951" s="63"/>
      <c r="Q11951" s="63"/>
      <c r="R11951" s="60"/>
      <c r="S11951" s="60"/>
      <c r="T11951" s="69"/>
      <c r="U11951" s="8"/>
      <c r="X11951" s="60"/>
    </row>
    <row r="11952" spans="1:27" ht="11.25" outlineLevel="4" x14ac:dyDescent="0.2">
      <c r="A11952" s="4"/>
      <c r="B11952" s="120"/>
      <c r="C11952" s="121">
        <v>5</v>
      </c>
      <c r="D11952" s="122" t="s">
        <v>534</v>
      </c>
      <c r="E11952" s="123" t="s">
        <v>5471</v>
      </c>
      <c r="F11952" s="124" t="s">
        <v>5472</v>
      </c>
      <c r="G11952" s="122" t="s">
        <v>537</v>
      </c>
      <c r="H11952" s="125">
        <v>201.76599999999999</v>
      </c>
      <c r="I11952" s="126">
        <v>0</v>
      </c>
      <c r="J11952" s="127">
        <f>H11952*I11952</f>
        <v>0</v>
      </c>
      <c r="K11952" s="125">
        <v>0</v>
      </c>
      <c r="L11952" s="125">
        <f>H11952*K11952</f>
        <v>0</v>
      </c>
      <c r="M11952" s="125"/>
      <c r="N11952" s="125">
        <f>H11952*M11952</f>
        <v>0</v>
      </c>
      <c r="O11952" s="127">
        <v>15</v>
      </c>
      <c r="P11952" s="127">
        <f>J11952*(O11952/100)</f>
        <v>0</v>
      </c>
      <c r="Q11952" s="127">
        <f>J11952+P11952</f>
        <v>0</v>
      </c>
      <c r="R11952" s="128"/>
      <c r="S11952" s="128" t="s">
        <v>776</v>
      </c>
      <c r="T11952" s="129">
        <v>1</v>
      </c>
      <c r="U11952" s="8"/>
      <c r="V11952" s="8"/>
      <c r="W11952" s="8"/>
      <c r="X11952" s="60"/>
    </row>
    <row r="11953" spans="1:27" ht="9.75" outlineLevel="5" x14ac:dyDescent="0.2">
      <c r="A11953" s="130"/>
      <c r="B11953" s="131"/>
      <c r="C11953" s="131"/>
      <c r="D11953" s="132"/>
      <c r="E11953" s="136" t="s">
        <v>0</v>
      </c>
      <c r="F11953" s="159" t="s">
        <v>763</v>
      </c>
      <c r="G11953" s="159"/>
      <c r="H11953" s="160"/>
      <c r="I11953" s="161"/>
      <c r="J11953" s="162"/>
      <c r="K11953" s="134"/>
      <c r="L11953" s="134"/>
      <c r="M11953" s="134"/>
      <c r="N11953" s="134"/>
      <c r="O11953" s="135"/>
      <c r="P11953" s="135"/>
      <c r="Q11953" s="135"/>
      <c r="R11953" s="132"/>
      <c r="S11953" s="132"/>
      <c r="T11953" s="131"/>
      <c r="U11953" s="6"/>
      <c r="V11953" s="8"/>
      <c r="W11953" s="8"/>
      <c r="X11953" s="133" t="str">
        <f>F11953</f>
        <v>---</v>
      </c>
      <c r="Y11953" s="9"/>
      <c r="AA11953" s="11"/>
    </row>
    <row r="11954" spans="1:27" ht="7.5" customHeight="1" outlineLevel="5" x14ac:dyDescent="0.15">
      <c r="B11954" s="69"/>
      <c r="C11954" s="69"/>
      <c r="D11954" s="60"/>
      <c r="E11954" s="60"/>
      <c r="F11954" s="61"/>
      <c r="G11954" s="60"/>
      <c r="H11954" s="65"/>
      <c r="I11954" s="105"/>
      <c r="J11954" s="63"/>
      <c r="K11954" s="65"/>
      <c r="L11954" s="65"/>
      <c r="M11954" s="65"/>
      <c r="N11954" s="65"/>
      <c r="O11954" s="63"/>
      <c r="P11954" s="63"/>
      <c r="Q11954" s="63"/>
      <c r="R11954" s="60"/>
      <c r="S11954" s="60"/>
      <c r="T11954" s="69"/>
      <c r="U11954" s="8"/>
      <c r="X11954" s="60"/>
    </row>
    <row r="11955" spans="1:27" outlineLevel="4" x14ac:dyDescent="0.15">
      <c r="B11955" s="6"/>
      <c r="C11955" s="6"/>
      <c r="D11955" s="6"/>
      <c r="E11955" s="6"/>
      <c r="F11955" s="6"/>
      <c r="G11955" s="6"/>
      <c r="H11955" s="6"/>
      <c r="I11955" s="8"/>
      <c r="J11955" s="8"/>
      <c r="K11955" s="6"/>
      <c r="L11955" s="6"/>
      <c r="M11955" s="6"/>
      <c r="N11955" s="6"/>
      <c r="O11955" s="6"/>
      <c r="P11955" s="8"/>
      <c r="Q11955" s="8"/>
      <c r="R11955" s="8"/>
      <c r="S11955" s="6"/>
      <c r="T11955" s="6"/>
      <c r="X11955" s="6"/>
    </row>
    <row r="11956" spans="1:27" ht="11.25" outlineLevel="3" x14ac:dyDescent="0.2">
      <c r="A11956" s="96" t="s">
        <v>499</v>
      </c>
      <c r="B11956" s="100">
        <v>4</v>
      </c>
      <c r="C11956" s="114"/>
      <c r="D11956" s="115" t="s">
        <v>533</v>
      </c>
      <c r="E11956" s="115"/>
      <c r="F11956" s="116" t="s">
        <v>500</v>
      </c>
      <c r="G11956" s="115"/>
      <c r="H11956" s="117"/>
      <c r="I11956" s="118"/>
      <c r="J11956" s="98">
        <f>SUBTOTAL(9,J11957:J12044)</f>
        <v>0</v>
      </c>
      <c r="K11956" s="117"/>
      <c r="L11956" s="99">
        <f>SUBTOTAL(9,L11957:L12044)</f>
        <v>394.8482823904688</v>
      </c>
      <c r="M11956" s="117"/>
      <c r="N11956" s="99">
        <f>SUBTOTAL(9,N11957:N12044)</f>
        <v>0</v>
      </c>
      <c r="O11956" s="119"/>
      <c r="P11956" s="98">
        <f>SUBTOTAL(9,P11957:P12044)</f>
        <v>0</v>
      </c>
      <c r="Q11956" s="98">
        <f>SUBTOTAL(9,Q11957:Q12044)</f>
        <v>0</v>
      </c>
      <c r="R11956" s="115"/>
      <c r="S11956" s="115"/>
      <c r="T11956" s="100">
        <f>SUBTOTAL(9,T11957:T12044)</f>
        <v>5</v>
      </c>
      <c r="U11956" s="6"/>
      <c r="V11956" s="8"/>
      <c r="W11956" s="8"/>
      <c r="X11956" s="60"/>
    </row>
    <row r="11957" spans="1:27" ht="11.25" outlineLevel="4" x14ac:dyDescent="0.2">
      <c r="A11957" s="4"/>
      <c r="B11957" s="120"/>
      <c r="C11957" s="121">
        <v>1</v>
      </c>
      <c r="D11957" s="122" t="s">
        <v>534</v>
      </c>
      <c r="E11957" s="123" t="s">
        <v>5473</v>
      </c>
      <c r="F11957" s="124" t="s">
        <v>5474</v>
      </c>
      <c r="G11957" s="122" t="s">
        <v>537</v>
      </c>
      <c r="H11957" s="125">
        <v>22.158000000000001</v>
      </c>
      <c r="I11957" s="126">
        <v>0</v>
      </c>
      <c r="J11957" s="127">
        <f>H11957*I11957</f>
        <v>0</v>
      </c>
      <c r="K11957" s="125">
        <v>1.8907700000000001</v>
      </c>
      <c r="L11957" s="125">
        <f>H11957*K11957</f>
        <v>41.895681660000001</v>
      </c>
      <c r="M11957" s="125"/>
      <c r="N11957" s="125">
        <f>H11957*M11957</f>
        <v>0</v>
      </c>
      <c r="O11957" s="127">
        <v>15</v>
      </c>
      <c r="P11957" s="127">
        <f>J11957*(O11957/100)</f>
        <v>0</v>
      </c>
      <c r="Q11957" s="127">
        <f>J11957+P11957</f>
        <v>0</v>
      </c>
      <c r="R11957" s="128"/>
      <c r="S11957" s="128" t="s">
        <v>776</v>
      </c>
      <c r="T11957" s="129">
        <v>1</v>
      </c>
      <c r="U11957" s="8"/>
      <c r="V11957" s="8"/>
      <c r="W11957" s="8"/>
      <c r="X11957" s="60"/>
    </row>
    <row r="11958" spans="1:27" ht="9.75" outlineLevel="5" x14ac:dyDescent="0.2">
      <c r="A11958" s="130"/>
      <c r="B11958" s="131"/>
      <c r="C11958" s="131"/>
      <c r="D11958" s="132"/>
      <c r="E11958" s="136" t="s">
        <v>0</v>
      </c>
      <c r="F11958" s="159" t="s">
        <v>763</v>
      </c>
      <c r="G11958" s="159"/>
      <c r="H11958" s="160"/>
      <c r="I11958" s="161"/>
      <c r="J11958" s="162"/>
      <c r="K11958" s="134"/>
      <c r="L11958" s="134"/>
      <c r="M11958" s="134"/>
      <c r="N11958" s="134"/>
      <c r="O11958" s="135"/>
      <c r="P11958" s="135"/>
      <c r="Q11958" s="135"/>
      <c r="R11958" s="132"/>
      <c r="S11958" s="132"/>
      <c r="T11958" s="131"/>
      <c r="U11958" s="6"/>
      <c r="V11958" s="8"/>
      <c r="W11958" s="8"/>
      <c r="X11958" s="133" t="str">
        <f>F11958</f>
        <v>---</v>
      </c>
      <c r="Y11958" s="9"/>
      <c r="AA11958" s="11"/>
    </row>
    <row r="11959" spans="1:27" ht="7.5" customHeight="1" outlineLevel="5" x14ac:dyDescent="0.15">
      <c r="B11959" s="69"/>
      <c r="C11959" s="69"/>
      <c r="D11959" s="60"/>
      <c r="E11959" s="60"/>
      <c r="F11959" s="61"/>
      <c r="G11959" s="60"/>
      <c r="H11959" s="65"/>
      <c r="I11959" s="105"/>
      <c r="J11959" s="63"/>
      <c r="K11959" s="65"/>
      <c r="L11959" s="65"/>
      <c r="M11959" s="65"/>
      <c r="N11959" s="65"/>
      <c r="O11959" s="63"/>
      <c r="P11959" s="63"/>
      <c r="Q11959" s="63"/>
      <c r="R11959" s="60"/>
      <c r="S11959" s="60"/>
      <c r="T11959" s="69"/>
      <c r="U11959" s="8"/>
      <c r="X11959" s="60"/>
    </row>
    <row r="11960" spans="1:27" ht="11.25" outlineLevel="5" x14ac:dyDescent="0.2">
      <c r="A11960" s="137"/>
      <c r="B11960" s="138"/>
      <c r="C11960" s="138"/>
      <c r="D11960" s="139"/>
      <c r="E11960" s="145" t="s">
        <v>1</v>
      </c>
      <c r="F11960" s="140" t="s">
        <v>5475</v>
      </c>
      <c r="G11960" s="139"/>
      <c r="H11960" s="141">
        <v>0</v>
      </c>
      <c r="I11960" s="142"/>
      <c r="J11960" s="143"/>
      <c r="K11960" s="144"/>
      <c r="L11960" s="144"/>
      <c r="M11960" s="144"/>
      <c r="N11960" s="144"/>
      <c r="O11960" s="143"/>
      <c r="P11960" s="143"/>
      <c r="Q11960" s="143"/>
      <c r="R11960" s="139"/>
      <c r="S11960" s="139"/>
      <c r="T11960" s="138"/>
      <c r="U11960" s="6"/>
      <c r="V11960" s="8"/>
      <c r="W11960" s="8"/>
      <c r="X11960" s="60"/>
    </row>
    <row r="11961" spans="1:27" ht="11.25" outlineLevel="5" x14ac:dyDescent="0.2">
      <c r="A11961" s="137"/>
      <c r="B11961" s="138"/>
      <c r="C11961" s="138"/>
      <c r="D11961" s="139"/>
      <c r="E11961" s="145"/>
      <c r="F11961" s="140" t="s">
        <v>5476</v>
      </c>
      <c r="G11961" s="139"/>
      <c r="H11961" s="141">
        <v>6.444</v>
      </c>
      <c r="I11961" s="142"/>
      <c r="J11961" s="143"/>
      <c r="K11961" s="144"/>
      <c r="L11961" s="144"/>
      <c r="M11961" s="144"/>
      <c r="N11961" s="144"/>
      <c r="O11961" s="143"/>
      <c r="P11961" s="143"/>
      <c r="Q11961" s="143"/>
      <c r="R11961" s="139"/>
      <c r="S11961" s="139"/>
      <c r="T11961" s="138"/>
      <c r="U11961" s="6"/>
      <c r="V11961" s="8"/>
      <c r="W11961" s="8"/>
      <c r="X11961" s="60"/>
    </row>
    <row r="11962" spans="1:27" ht="11.25" outlineLevel="5" x14ac:dyDescent="0.2">
      <c r="A11962" s="137"/>
      <c r="B11962" s="138"/>
      <c r="C11962" s="138"/>
      <c r="D11962" s="139"/>
      <c r="E11962" s="145"/>
      <c r="F11962" s="140" t="s">
        <v>5477</v>
      </c>
      <c r="G11962" s="139"/>
      <c r="H11962" s="141">
        <v>0</v>
      </c>
      <c r="I11962" s="142"/>
      <c r="J11962" s="143"/>
      <c r="K11962" s="144"/>
      <c r="L11962" s="144"/>
      <c r="M11962" s="144"/>
      <c r="N11962" s="144"/>
      <c r="O11962" s="143"/>
      <c r="P11962" s="143"/>
      <c r="Q11962" s="143"/>
      <c r="R11962" s="139"/>
      <c r="S11962" s="139"/>
      <c r="T11962" s="138"/>
      <c r="U11962" s="6"/>
      <c r="V11962" s="8"/>
      <c r="W11962" s="8"/>
      <c r="X11962" s="60"/>
    </row>
    <row r="11963" spans="1:27" ht="11.25" outlineLevel="5" x14ac:dyDescent="0.2">
      <c r="A11963" s="137"/>
      <c r="B11963" s="138"/>
      <c r="C11963" s="138"/>
      <c r="D11963" s="139"/>
      <c r="E11963" s="145"/>
      <c r="F11963" s="140" t="s">
        <v>5478</v>
      </c>
      <c r="G11963" s="139"/>
      <c r="H11963" s="141">
        <v>3.0419999999999998</v>
      </c>
      <c r="I11963" s="142"/>
      <c r="J11963" s="143"/>
      <c r="K11963" s="144"/>
      <c r="L11963" s="144"/>
      <c r="M11963" s="144"/>
      <c r="N11963" s="144"/>
      <c r="O11963" s="143"/>
      <c r="P11963" s="143"/>
      <c r="Q11963" s="143"/>
      <c r="R11963" s="139"/>
      <c r="S11963" s="139"/>
      <c r="T11963" s="138"/>
      <c r="U11963" s="6"/>
      <c r="V11963" s="8"/>
      <c r="W11963" s="8"/>
      <c r="X11963" s="60"/>
    </row>
    <row r="11964" spans="1:27" ht="11.25" outlineLevel="5" x14ac:dyDescent="0.2">
      <c r="A11964" s="137"/>
      <c r="B11964" s="138"/>
      <c r="C11964" s="138"/>
      <c r="D11964" s="139"/>
      <c r="E11964" s="145"/>
      <c r="F11964" s="140" t="s">
        <v>5417</v>
      </c>
      <c r="G11964" s="139"/>
      <c r="H11964" s="141">
        <v>0</v>
      </c>
      <c r="I11964" s="142"/>
      <c r="J11964" s="143"/>
      <c r="K11964" s="144"/>
      <c r="L11964" s="144"/>
      <c r="M11964" s="144"/>
      <c r="N11964" s="144"/>
      <c r="O11964" s="143"/>
      <c r="P11964" s="143"/>
      <c r="Q11964" s="143"/>
      <c r="R11964" s="139"/>
      <c r="S11964" s="139"/>
      <c r="T11964" s="138"/>
      <c r="U11964" s="6"/>
      <c r="V11964" s="8"/>
      <c r="W11964" s="8"/>
      <c r="X11964" s="60"/>
    </row>
    <row r="11965" spans="1:27" ht="11.25" outlineLevel="5" x14ac:dyDescent="0.2">
      <c r="A11965" s="137"/>
      <c r="B11965" s="138"/>
      <c r="C11965" s="138"/>
      <c r="D11965" s="139"/>
      <c r="E11965" s="145"/>
      <c r="F11965" s="140" t="s">
        <v>5479</v>
      </c>
      <c r="G11965" s="139"/>
      <c r="H11965" s="141">
        <v>4.3560000000000008</v>
      </c>
      <c r="I11965" s="142"/>
      <c r="J11965" s="143"/>
      <c r="K11965" s="144"/>
      <c r="L11965" s="144"/>
      <c r="M11965" s="144"/>
      <c r="N11965" s="144"/>
      <c r="O11965" s="143"/>
      <c r="P11965" s="143"/>
      <c r="Q11965" s="143"/>
      <c r="R11965" s="139"/>
      <c r="S11965" s="139"/>
      <c r="T11965" s="138"/>
      <c r="U11965" s="6"/>
      <c r="V11965" s="8"/>
      <c r="W11965" s="8"/>
      <c r="X11965" s="60"/>
    </row>
    <row r="11966" spans="1:27" ht="11.25" outlineLevel="5" x14ac:dyDescent="0.2">
      <c r="A11966" s="137"/>
      <c r="B11966" s="138"/>
      <c r="C11966" s="138"/>
      <c r="D11966" s="139"/>
      <c r="E11966" s="145"/>
      <c r="F11966" s="140" t="s">
        <v>5480</v>
      </c>
      <c r="G11966" s="139"/>
      <c r="H11966" s="141">
        <v>0</v>
      </c>
      <c r="I11966" s="142"/>
      <c r="J11966" s="143"/>
      <c r="K11966" s="144"/>
      <c r="L11966" s="144"/>
      <c r="M11966" s="144"/>
      <c r="N11966" s="144"/>
      <c r="O11966" s="143"/>
      <c r="P11966" s="143"/>
      <c r="Q11966" s="143"/>
      <c r="R11966" s="139"/>
      <c r="S11966" s="139"/>
      <c r="T11966" s="138"/>
      <c r="U11966" s="6"/>
      <c r="V11966" s="8"/>
      <c r="W11966" s="8"/>
      <c r="X11966" s="60"/>
    </row>
    <row r="11967" spans="1:27" ht="11.25" outlineLevel="5" x14ac:dyDescent="0.2">
      <c r="A11967" s="137"/>
      <c r="B11967" s="138"/>
      <c r="C11967" s="138"/>
      <c r="D11967" s="139"/>
      <c r="E11967" s="145"/>
      <c r="F11967" s="140" t="s">
        <v>5481</v>
      </c>
      <c r="G11967" s="139"/>
      <c r="H11967" s="141">
        <v>2.5380000000000003</v>
      </c>
      <c r="I11967" s="142"/>
      <c r="J11967" s="143"/>
      <c r="K11967" s="144"/>
      <c r="L11967" s="144"/>
      <c r="M11967" s="144"/>
      <c r="N11967" s="144"/>
      <c r="O11967" s="143"/>
      <c r="P11967" s="143"/>
      <c r="Q11967" s="143"/>
      <c r="R11967" s="139"/>
      <c r="S11967" s="139"/>
      <c r="T11967" s="138"/>
      <c r="U11967" s="6"/>
      <c r="V11967" s="8"/>
      <c r="W11967" s="8"/>
      <c r="X11967" s="60"/>
    </row>
    <row r="11968" spans="1:27" ht="11.25" outlineLevel="5" x14ac:dyDescent="0.2">
      <c r="A11968" s="137"/>
      <c r="B11968" s="138"/>
      <c r="C11968" s="138"/>
      <c r="D11968" s="139"/>
      <c r="E11968" s="145"/>
      <c r="F11968" s="140" t="s">
        <v>5419</v>
      </c>
      <c r="G11968" s="139"/>
      <c r="H11968" s="141">
        <v>0</v>
      </c>
      <c r="I11968" s="142"/>
      <c r="J11968" s="143"/>
      <c r="K11968" s="144"/>
      <c r="L11968" s="144"/>
      <c r="M11968" s="144"/>
      <c r="N11968" s="144"/>
      <c r="O11968" s="143"/>
      <c r="P11968" s="143"/>
      <c r="Q11968" s="143"/>
      <c r="R11968" s="139"/>
      <c r="S11968" s="139"/>
      <c r="T11968" s="138"/>
      <c r="U11968" s="6"/>
      <c r="V11968" s="8"/>
      <c r="W11968" s="8"/>
      <c r="X11968" s="60"/>
    </row>
    <row r="11969" spans="1:27" ht="11.25" outlineLevel="5" x14ac:dyDescent="0.2">
      <c r="A11969" s="137"/>
      <c r="B11969" s="138"/>
      <c r="C11969" s="138"/>
      <c r="D11969" s="139"/>
      <c r="E11969" s="145"/>
      <c r="F11969" s="140" t="s">
        <v>5482</v>
      </c>
      <c r="G11969" s="139"/>
      <c r="H11969" s="141">
        <v>2.6100000000000003</v>
      </c>
      <c r="I11969" s="142"/>
      <c r="J11969" s="143"/>
      <c r="K11969" s="144"/>
      <c r="L11969" s="144"/>
      <c r="M11969" s="144"/>
      <c r="N11969" s="144"/>
      <c r="O11969" s="143"/>
      <c r="P11969" s="143"/>
      <c r="Q11969" s="143"/>
      <c r="R11969" s="139"/>
      <c r="S11969" s="139"/>
      <c r="T11969" s="138"/>
      <c r="U11969" s="6"/>
      <c r="V11969" s="8"/>
      <c r="W11969" s="8"/>
      <c r="X11969" s="60"/>
    </row>
    <row r="11970" spans="1:27" ht="11.25" outlineLevel="5" x14ac:dyDescent="0.2">
      <c r="A11970" s="137"/>
      <c r="B11970" s="138"/>
      <c r="C11970" s="138"/>
      <c r="D11970" s="139"/>
      <c r="E11970" s="145"/>
      <c r="F11970" s="140" t="s">
        <v>5421</v>
      </c>
      <c r="G11970" s="139"/>
      <c r="H11970" s="141">
        <v>0</v>
      </c>
      <c r="I11970" s="142"/>
      <c r="J11970" s="143"/>
      <c r="K11970" s="144"/>
      <c r="L11970" s="144"/>
      <c r="M11970" s="144"/>
      <c r="N11970" s="144"/>
      <c r="O11970" s="143"/>
      <c r="P11970" s="143"/>
      <c r="Q11970" s="143"/>
      <c r="R11970" s="139"/>
      <c r="S11970" s="139"/>
      <c r="T11970" s="138"/>
      <c r="U11970" s="6"/>
      <c r="V11970" s="8"/>
      <c r="W11970" s="8"/>
      <c r="X11970" s="60"/>
    </row>
    <row r="11971" spans="1:27" ht="11.25" outlineLevel="5" x14ac:dyDescent="0.2">
      <c r="A11971" s="137"/>
      <c r="B11971" s="138"/>
      <c r="C11971" s="138"/>
      <c r="D11971" s="139"/>
      <c r="E11971" s="145"/>
      <c r="F11971" s="140" t="s">
        <v>5483</v>
      </c>
      <c r="G11971" s="139"/>
      <c r="H11971" s="141">
        <v>3.1680000000000006</v>
      </c>
      <c r="I11971" s="142"/>
      <c r="J11971" s="143"/>
      <c r="K11971" s="144"/>
      <c r="L11971" s="144"/>
      <c r="M11971" s="144"/>
      <c r="N11971" s="144"/>
      <c r="O11971" s="143"/>
      <c r="P11971" s="143"/>
      <c r="Q11971" s="143"/>
      <c r="R11971" s="139"/>
      <c r="S11971" s="139"/>
      <c r="T11971" s="138"/>
      <c r="U11971" s="6"/>
      <c r="V11971" s="8"/>
      <c r="W11971" s="8"/>
      <c r="X11971" s="60"/>
    </row>
    <row r="11972" spans="1:27" ht="7.5" customHeight="1" outlineLevel="5" x14ac:dyDescent="0.15">
      <c r="A11972" s="8"/>
      <c r="B11972" s="69"/>
      <c r="C11972" s="69"/>
      <c r="D11972" s="60"/>
      <c r="E11972" s="60"/>
      <c r="F11972" s="104"/>
      <c r="G11972" s="60"/>
      <c r="H11972" s="65"/>
      <c r="I11972" s="105"/>
      <c r="J11972" s="63"/>
      <c r="K11972" s="65"/>
      <c r="L11972" s="65"/>
      <c r="M11972" s="65"/>
      <c r="N11972" s="65"/>
      <c r="O11972" s="63"/>
      <c r="P11972" s="63"/>
      <c r="Q11972" s="63"/>
      <c r="R11972" s="60"/>
      <c r="S11972" s="60"/>
      <c r="T11972" s="69"/>
      <c r="U11972" s="8"/>
      <c r="X11972" s="60"/>
    </row>
    <row r="11973" spans="1:27" ht="11.25" outlineLevel="4" x14ac:dyDescent="0.2">
      <c r="A11973" s="4"/>
      <c r="B11973" s="120"/>
      <c r="C11973" s="121">
        <v>2</v>
      </c>
      <c r="D11973" s="122" t="s">
        <v>534</v>
      </c>
      <c r="E11973" s="123" t="s">
        <v>5484</v>
      </c>
      <c r="F11973" s="124" t="s">
        <v>5485</v>
      </c>
      <c r="G11973" s="122" t="s">
        <v>537</v>
      </c>
      <c r="H11973" s="125">
        <v>93.085300429687521</v>
      </c>
      <c r="I11973" s="126">
        <v>0</v>
      </c>
      <c r="J11973" s="127">
        <f>H11973*I11973</f>
        <v>0</v>
      </c>
      <c r="K11973" s="125">
        <v>1.7</v>
      </c>
      <c r="L11973" s="125">
        <f>H11973*K11973</f>
        <v>158.24501073046878</v>
      </c>
      <c r="M11973" s="125"/>
      <c r="N11973" s="125">
        <f>H11973*M11973</f>
        <v>0</v>
      </c>
      <c r="O11973" s="127">
        <v>15</v>
      </c>
      <c r="P11973" s="127">
        <f>J11973*(O11973/100)</f>
        <v>0</v>
      </c>
      <c r="Q11973" s="127">
        <f>J11973+P11973</f>
        <v>0</v>
      </c>
      <c r="R11973" s="128"/>
      <c r="S11973" s="128" t="s">
        <v>776</v>
      </c>
      <c r="T11973" s="129">
        <v>1</v>
      </c>
      <c r="U11973" s="8"/>
      <c r="V11973" s="8"/>
      <c r="W11973" s="8"/>
      <c r="X11973" s="60"/>
    </row>
    <row r="11974" spans="1:27" ht="9.75" outlineLevel="5" x14ac:dyDescent="0.2">
      <c r="A11974" s="130"/>
      <c r="B11974" s="131"/>
      <c r="C11974" s="131"/>
      <c r="D11974" s="132"/>
      <c r="E11974" s="136" t="s">
        <v>0</v>
      </c>
      <c r="F11974" s="159" t="s">
        <v>763</v>
      </c>
      <c r="G11974" s="159"/>
      <c r="H11974" s="160"/>
      <c r="I11974" s="161"/>
      <c r="J11974" s="162"/>
      <c r="K11974" s="134"/>
      <c r="L11974" s="134"/>
      <c r="M11974" s="134"/>
      <c r="N11974" s="134"/>
      <c r="O11974" s="135"/>
      <c r="P11974" s="135"/>
      <c r="Q11974" s="135"/>
      <c r="R11974" s="132"/>
      <c r="S11974" s="132"/>
      <c r="T11974" s="131"/>
      <c r="U11974" s="6"/>
      <c r="V11974" s="8"/>
      <c r="W11974" s="8"/>
      <c r="X11974" s="133" t="str">
        <f>F11974</f>
        <v>---</v>
      </c>
      <c r="Y11974" s="9"/>
      <c r="AA11974" s="11"/>
    </row>
    <row r="11975" spans="1:27" ht="7.5" customHeight="1" outlineLevel="5" x14ac:dyDescent="0.15">
      <c r="B11975" s="69"/>
      <c r="C11975" s="69"/>
      <c r="D11975" s="60"/>
      <c r="E11975" s="60"/>
      <c r="F11975" s="61"/>
      <c r="G11975" s="60"/>
      <c r="H11975" s="65"/>
      <c r="I11975" s="105"/>
      <c r="J11975" s="63"/>
      <c r="K11975" s="65"/>
      <c r="L11975" s="65"/>
      <c r="M11975" s="65"/>
      <c r="N11975" s="65"/>
      <c r="O11975" s="63"/>
      <c r="P11975" s="63"/>
      <c r="Q11975" s="63"/>
      <c r="R11975" s="60"/>
      <c r="S11975" s="60"/>
      <c r="T11975" s="69"/>
      <c r="U11975" s="8"/>
      <c r="X11975" s="60"/>
    </row>
    <row r="11976" spans="1:27" ht="11.25" outlineLevel="5" x14ac:dyDescent="0.2">
      <c r="A11976" s="137"/>
      <c r="B11976" s="138"/>
      <c r="C11976" s="138"/>
      <c r="D11976" s="139"/>
      <c r="E11976" s="145" t="s">
        <v>1</v>
      </c>
      <c r="F11976" s="140" t="s">
        <v>5475</v>
      </c>
      <c r="G11976" s="139"/>
      <c r="H11976" s="141">
        <v>0</v>
      </c>
      <c r="I11976" s="142"/>
      <c r="J11976" s="143"/>
      <c r="K11976" s="144"/>
      <c r="L11976" s="144"/>
      <c r="M11976" s="144"/>
      <c r="N11976" s="144"/>
      <c r="O11976" s="143"/>
      <c r="P11976" s="143"/>
      <c r="Q11976" s="143"/>
      <c r="R11976" s="139"/>
      <c r="S11976" s="139"/>
      <c r="T11976" s="138"/>
      <c r="U11976" s="6"/>
      <c r="V11976" s="8"/>
      <c r="W11976" s="8"/>
      <c r="X11976" s="60"/>
    </row>
    <row r="11977" spans="1:27" ht="11.25" outlineLevel="5" x14ac:dyDescent="0.2">
      <c r="A11977" s="137"/>
      <c r="B11977" s="138"/>
      <c r="C11977" s="138"/>
      <c r="D11977" s="139"/>
      <c r="E11977" s="145"/>
      <c r="F11977" s="140" t="s">
        <v>5486</v>
      </c>
      <c r="G11977" s="139"/>
      <c r="H11977" s="141">
        <v>32.22</v>
      </c>
      <c r="I11977" s="142"/>
      <c r="J11977" s="143"/>
      <c r="K11977" s="144"/>
      <c r="L11977" s="144"/>
      <c r="M11977" s="144"/>
      <c r="N11977" s="144"/>
      <c r="O11977" s="143"/>
      <c r="P11977" s="143"/>
      <c r="Q11977" s="143"/>
      <c r="R11977" s="139"/>
      <c r="S11977" s="139"/>
      <c r="T11977" s="138"/>
      <c r="U11977" s="6"/>
      <c r="V11977" s="8"/>
      <c r="W11977" s="8"/>
      <c r="X11977" s="60"/>
    </row>
    <row r="11978" spans="1:27" ht="11.25" outlineLevel="5" x14ac:dyDescent="0.2">
      <c r="A11978" s="137"/>
      <c r="B11978" s="138"/>
      <c r="C11978" s="138"/>
      <c r="D11978" s="139"/>
      <c r="E11978" s="145"/>
      <c r="F11978" s="140" t="s">
        <v>5487</v>
      </c>
      <c r="G11978" s="139"/>
      <c r="H11978" s="141">
        <v>0</v>
      </c>
      <c r="I11978" s="142"/>
      <c r="J11978" s="143"/>
      <c r="K11978" s="144"/>
      <c r="L11978" s="144"/>
      <c r="M11978" s="144"/>
      <c r="N11978" s="144"/>
      <c r="O11978" s="143"/>
      <c r="P11978" s="143"/>
      <c r="Q11978" s="143"/>
      <c r="R11978" s="139"/>
      <c r="S11978" s="139"/>
      <c r="T11978" s="138"/>
      <c r="U11978" s="6"/>
      <c r="V11978" s="8"/>
      <c r="W11978" s="8"/>
      <c r="X11978" s="60"/>
    </row>
    <row r="11979" spans="1:27" ht="11.25" outlineLevel="5" x14ac:dyDescent="0.2">
      <c r="A11979" s="137"/>
      <c r="B11979" s="138"/>
      <c r="C11979" s="138"/>
      <c r="D11979" s="139"/>
      <c r="E11979" s="145"/>
      <c r="F11979" s="140" t="s">
        <v>5488</v>
      </c>
      <c r="G11979" s="139"/>
      <c r="H11979" s="141">
        <v>15.21</v>
      </c>
      <c r="I11979" s="142"/>
      <c r="J11979" s="143"/>
      <c r="K11979" s="144"/>
      <c r="L11979" s="144"/>
      <c r="M11979" s="144"/>
      <c r="N11979" s="144"/>
      <c r="O11979" s="143"/>
      <c r="P11979" s="143"/>
      <c r="Q11979" s="143"/>
      <c r="R11979" s="139"/>
      <c r="S11979" s="139"/>
      <c r="T11979" s="138"/>
      <c r="U11979" s="6"/>
      <c r="V11979" s="8"/>
      <c r="W11979" s="8"/>
      <c r="X11979" s="60"/>
    </row>
    <row r="11980" spans="1:27" ht="11.25" outlineLevel="5" x14ac:dyDescent="0.2">
      <c r="A11980" s="137"/>
      <c r="B11980" s="138"/>
      <c r="C11980" s="138"/>
      <c r="D11980" s="139"/>
      <c r="E11980" s="145"/>
      <c r="F11980" s="140" t="s">
        <v>5489</v>
      </c>
      <c r="G11980" s="139"/>
      <c r="H11980" s="141">
        <v>0</v>
      </c>
      <c r="I11980" s="142"/>
      <c r="J11980" s="143"/>
      <c r="K11980" s="144"/>
      <c r="L11980" s="144"/>
      <c r="M11980" s="144"/>
      <c r="N11980" s="144"/>
      <c r="O11980" s="143"/>
      <c r="P11980" s="143"/>
      <c r="Q11980" s="143"/>
      <c r="R11980" s="139"/>
      <c r="S11980" s="139"/>
      <c r="T11980" s="138"/>
      <c r="U11980" s="6"/>
      <c r="V11980" s="8"/>
      <c r="W11980" s="8"/>
      <c r="X11980" s="60"/>
    </row>
    <row r="11981" spans="1:27" ht="11.25" outlineLevel="5" x14ac:dyDescent="0.2">
      <c r="A11981" s="137"/>
      <c r="B11981" s="138"/>
      <c r="C11981" s="138"/>
      <c r="D11981" s="139"/>
      <c r="E11981" s="145"/>
      <c r="F11981" s="140" t="s">
        <v>5490</v>
      </c>
      <c r="G11981" s="139"/>
      <c r="H11981" s="141">
        <v>-2.0227333125000002</v>
      </c>
      <c r="I11981" s="142"/>
      <c r="J11981" s="143"/>
      <c r="K11981" s="144"/>
      <c r="L11981" s="144"/>
      <c r="M11981" s="144"/>
      <c r="N11981" s="144"/>
      <c r="O11981" s="143"/>
      <c r="P11981" s="143"/>
      <c r="Q11981" s="143"/>
      <c r="R11981" s="139"/>
      <c r="S11981" s="139"/>
      <c r="T11981" s="138"/>
      <c r="U11981" s="6"/>
      <c r="V11981" s="8"/>
      <c r="W11981" s="8"/>
      <c r="X11981" s="60"/>
    </row>
    <row r="11982" spans="1:27" ht="11.25" outlineLevel="5" x14ac:dyDescent="0.2">
      <c r="A11982" s="137"/>
      <c r="B11982" s="138"/>
      <c r="C11982" s="138"/>
      <c r="D11982" s="139"/>
      <c r="E11982" s="145"/>
      <c r="F11982" s="140" t="s">
        <v>5491</v>
      </c>
      <c r="G11982" s="139"/>
      <c r="H11982" s="141">
        <v>0</v>
      </c>
      <c r="I11982" s="142"/>
      <c r="J11982" s="143"/>
      <c r="K11982" s="144"/>
      <c r="L11982" s="144"/>
      <c r="M11982" s="144"/>
      <c r="N11982" s="144"/>
      <c r="O11982" s="143"/>
      <c r="P11982" s="143"/>
      <c r="Q11982" s="143"/>
      <c r="R11982" s="139"/>
      <c r="S11982" s="139"/>
      <c r="T11982" s="138"/>
      <c r="U11982" s="6"/>
      <c r="V11982" s="8"/>
      <c r="W11982" s="8"/>
      <c r="X11982" s="60"/>
    </row>
    <row r="11983" spans="1:27" ht="11.25" outlineLevel="5" x14ac:dyDescent="0.2">
      <c r="A11983" s="137"/>
      <c r="B11983" s="138"/>
      <c r="C11983" s="138"/>
      <c r="D11983" s="139"/>
      <c r="E11983" s="145"/>
      <c r="F11983" s="140" t="s">
        <v>5492</v>
      </c>
      <c r="G11983" s="139"/>
      <c r="H11983" s="141">
        <v>-0.59727768749999988</v>
      </c>
      <c r="I11983" s="142"/>
      <c r="J11983" s="143"/>
      <c r="K11983" s="144"/>
      <c r="L11983" s="144"/>
      <c r="M11983" s="144"/>
      <c r="N11983" s="144"/>
      <c r="O11983" s="143"/>
      <c r="P11983" s="143"/>
      <c r="Q11983" s="143"/>
      <c r="R11983" s="139"/>
      <c r="S11983" s="139"/>
      <c r="T11983" s="138"/>
      <c r="U11983" s="6"/>
      <c r="V11983" s="8"/>
      <c r="W11983" s="8"/>
      <c r="X11983" s="60"/>
    </row>
    <row r="11984" spans="1:27" ht="11.25" outlineLevel="5" x14ac:dyDescent="0.2">
      <c r="A11984" s="137"/>
      <c r="B11984" s="138"/>
      <c r="C11984" s="138"/>
      <c r="D11984" s="139"/>
      <c r="E11984" s="145"/>
      <c r="F11984" s="140" t="s">
        <v>546</v>
      </c>
      <c r="G11984" s="139"/>
      <c r="H11984" s="141">
        <v>44.809989000000002</v>
      </c>
      <c r="I11984" s="142"/>
      <c r="J11984" s="143"/>
      <c r="K11984" s="144"/>
      <c r="L11984" s="144"/>
      <c r="M11984" s="144"/>
      <c r="N11984" s="144"/>
      <c r="O11984" s="143"/>
      <c r="P11984" s="143"/>
      <c r="Q11984" s="143"/>
      <c r="R11984" s="139"/>
      <c r="S11984" s="139"/>
      <c r="T11984" s="138"/>
      <c r="U11984" s="6"/>
      <c r="V11984" s="8"/>
      <c r="W11984" s="8"/>
      <c r="X11984" s="60"/>
    </row>
    <row r="11985" spans="1:24" ht="11.25" outlineLevel="5" x14ac:dyDescent="0.2">
      <c r="A11985" s="137"/>
      <c r="B11985" s="138"/>
      <c r="C11985" s="138"/>
      <c r="D11985" s="139"/>
      <c r="E11985" s="145"/>
      <c r="F11985" s="140" t="s">
        <v>5493</v>
      </c>
      <c r="G11985" s="139"/>
      <c r="H11985" s="141">
        <v>0</v>
      </c>
      <c r="I11985" s="142"/>
      <c r="J11985" s="143"/>
      <c r="K11985" s="144"/>
      <c r="L11985" s="144"/>
      <c r="M11985" s="144"/>
      <c r="N11985" s="144"/>
      <c r="O11985" s="143"/>
      <c r="P11985" s="143"/>
      <c r="Q11985" s="143"/>
      <c r="R11985" s="139"/>
      <c r="S11985" s="139"/>
      <c r="T11985" s="138"/>
      <c r="U11985" s="6"/>
      <c r="V11985" s="8"/>
      <c r="W11985" s="8"/>
      <c r="X11985" s="60"/>
    </row>
    <row r="11986" spans="1:24" ht="11.25" outlineLevel="5" x14ac:dyDescent="0.2">
      <c r="A11986" s="137"/>
      <c r="B11986" s="138"/>
      <c r="C11986" s="138"/>
      <c r="D11986" s="139"/>
      <c r="E11986" s="145"/>
      <c r="F11986" s="140" t="s">
        <v>5494</v>
      </c>
      <c r="G11986" s="139"/>
      <c r="H11986" s="141">
        <v>9.09</v>
      </c>
      <c r="I11986" s="142"/>
      <c r="J11986" s="143"/>
      <c r="K11986" s="144"/>
      <c r="L11986" s="144"/>
      <c r="M11986" s="144"/>
      <c r="N11986" s="144"/>
      <c r="O11986" s="143"/>
      <c r="P11986" s="143"/>
      <c r="Q11986" s="143"/>
      <c r="R11986" s="139"/>
      <c r="S11986" s="139"/>
      <c r="T11986" s="138"/>
      <c r="U11986" s="6"/>
      <c r="V11986" s="8"/>
      <c r="W11986" s="8"/>
      <c r="X11986" s="60"/>
    </row>
    <row r="11987" spans="1:24" ht="11.25" outlineLevel="5" x14ac:dyDescent="0.2">
      <c r="A11987" s="137"/>
      <c r="B11987" s="138"/>
      <c r="C11987" s="138"/>
      <c r="D11987" s="139"/>
      <c r="E11987" s="145"/>
      <c r="F11987" s="140" t="s">
        <v>5495</v>
      </c>
      <c r="G11987" s="139"/>
      <c r="H11987" s="141">
        <v>0</v>
      </c>
      <c r="I11987" s="142"/>
      <c r="J11987" s="143"/>
      <c r="K11987" s="144"/>
      <c r="L11987" s="144"/>
      <c r="M11987" s="144"/>
      <c r="N11987" s="144"/>
      <c r="O11987" s="143"/>
      <c r="P11987" s="143"/>
      <c r="Q11987" s="143"/>
      <c r="R11987" s="139"/>
      <c r="S11987" s="139"/>
      <c r="T11987" s="138"/>
      <c r="U11987" s="6"/>
      <c r="V11987" s="8"/>
      <c r="W11987" s="8"/>
      <c r="X11987" s="60"/>
    </row>
    <row r="11988" spans="1:24" ht="11.25" outlineLevel="5" x14ac:dyDescent="0.2">
      <c r="A11988" s="137"/>
      <c r="B11988" s="138"/>
      <c r="C11988" s="138"/>
      <c r="D11988" s="139"/>
      <c r="E11988" s="145"/>
      <c r="F11988" s="140" t="s">
        <v>5496</v>
      </c>
      <c r="G11988" s="139"/>
      <c r="H11988" s="141">
        <v>-0.63458300000000012</v>
      </c>
      <c r="I11988" s="142"/>
      <c r="J11988" s="143"/>
      <c r="K11988" s="144"/>
      <c r="L11988" s="144"/>
      <c r="M11988" s="144"/>
      <c r="N11988" s="144"/>
      <c r="O11988" s="143"/>
      <c r="P11988" s="143"/>
      <c r="Q11988" s="143"/>
      <c r="R11988" s="139"/>
      <c r="S11988" s="139"/>
      <c r="T11988" s="138"/>
      <c r="U11988" s="6"/>
      <c r="V11988" s="8"/>
      <c r="W11988" s="8"/>
      <c r="X11988" s="60"/>
    </row>
    <row r="11989" spans="1:24" ht="11.25" outlineLevel="5" x14ac:dyDescent="0.2">
      <c r="A11989" s="137"/>
      <c r="B11989" s="138"/>
      <c r="C11989" s="138"/>
      <c r="D11989" s="139"/>
      <c r="E11989" s="145"/>
      <c r="F11989" s="140" t="s">
        <v>5497</v>
      </c>
      <c r="G11989" s="139"/>
      <c r="H11989" s="141">
        <v>0</v>
      </c>
      <c r="I11989" s="142"/>
      <c r="J11989" s="143"/>
      <c r="K11989" s="144"/>
      <c r="L11989" s="144"/>
      <c r="M11989" s="144"/>
      <c r="N11989" s="144"/>
      <c r="O11989" s="143"/>
      <c r="P11989" s="143"/>
      <c r="Q11989" s="143"/>
      <c r="R11989" s="139"/>
      <c r="S11989" s="139"/>
      <c r="T11989" s="138"/>
      <c r="U11989" s="6"/>
      <c r="V11989" s="8"/>
      <c r="W11989" s="8"/>
      <c r="X11989" s="60"/>
    </row>
    <row r="11990" spans="1:24" ht="11.25" outlineLevel="5" x14ac:dyDescent="0.2">
      <c r="A11990" s="137"/>
      <c r="B11990" s="138"/>
      <c r="C11990" s="138"/>
      <c r="D11990" s="139"/>
      <c r="E11990" s="145"/>
      <c r="F11990" s="140" t="s">
        <v>5498</v>
      </c>
      <c r="G11990" s="139"/>
      <c r="H11990" s="141">
        <v>12.69</v>
      </c>
      <c r="I11990" s="142"/>
      <c r="J11990" s="143"/>
      <c r="K11990" s="144"/>
      <c r="L11990" s="144"/>
      <c r="M11990" s="144"/>
      <c r="N11990" s="144"/>
      <c r="O11990" s="143"/>
      <c r="P11990" s="143"/>
      <c r="Q11990" s="143"/>
      <c r="R11990" s="139"/>
      <c r="S11990" s="139"/>
      <c r="T11990" s="138"/>
      <c r="U11990" s="6"/>
      <c r="V11990" s="8"/>
      <c r="W11990" s="8"/>
      <c r="X11990" s="60"/>
    </row>
    <row r="11991" spans="1:24" ht="11.25" outlineLevel="5" x14ac:dyDescent="0.2">
      <c r="A11991" s="137"/>
      <c r="B11991" s="138"/>
      <c r="C11991" s="138"/>
      <c r="D11991" s="139"/>
      <c r="E11991" s="145"/>
      <c r="F11991" s="140" t="s">
        <v>5495</v>
      </c>
      <c r="G11991" s="139"/>
      <c r="H11991" s="141">
        <v>0</v>
      </c>
      <c r="I11991" s="142"/>
      <c r="J11991" s="143"/>
      <c r="K11991" s="144"/>
      <c r="L11991" s="144"/>
      <c r="M11991" s="144"/>
      <c r="N11991" s="144"/>
      <c r="O11991" s="143"/>
      <c r="P11991" s="143"/>
      <c r="Q11991" s="143"/>
      <c r="R11991" s="139"/>
      <c r="S11991" s="139"/>
      <c r="T11991" s="138"/>
      <c r="U11991" s="6"/>
      <c r="V11991" s="8"/>
      <c r="W11991" s="8"/>
      <c r="X11991" s="60"/>
    </row>
    <row r="11992" spans="1:24" ht="11.25" outlineLevel="5" x14ac:dyDescent="0.2">
      <c r="A11992" s="137"/>
      <c r="B11992" s="138"/>
      <c r="C11992" s="138"/>
      <c r="D11992" s="139"/>
      <c r="E11992" s="145"/>
      <c r="F11992" s="140" t="s">
        <v>5499</v>
      </c>
      <c r="G11992" s="139"/>
      <c r="H11992" s="141">
        <v>-0.34589062500000006</v>
      </c>
      <c r="I11992" s="142"/>
      <c r="J11992" s="143"/>
      <c r="K11992" s="144"/>
      <c r="L11992" s="144"/>
      <c r="M11992" s="144"/>
      <c r="N11992" s="144"/>
      <c r="O11992" s="143"/>
      <c r="P11992" s="143"/>
      <c r="Q11992" s="143"/>
      <c r="R11992" s="139"/>
      <c r="S11992" s="139"/>
      <c r="T11992" s="138"/>
      <c r="U11992" s="6"/>
      <c r="V11992" s="8"/>
      <c r="W11992" s="8"/>
      <c r="X11992" s="60"/>
    </row>
    <row r="11993" spans="1:24" ht="11.25" outlineLevel="5" x14ac:dyDescent="0.2">
      <c r="A11993" s="137"/>
      <c r="B11993" s="138"/>
      <c r="C11993" s="138"/>
      <c r="D11993" s="139"/>
      <c r="E11993" s="145"/>
      <c r="F11993" s="140" t="s">
        <v>546</v>
      </c>
      <c r="G11993" s="139"/>
      <c r="H11993" s="141">
        <v>20.799526375000003</v>
      </c>
      <c r="I11993" s="142"/>
      <c r="J11993" s="143"/>
      <c r="K11993" s="144"/>
      <c r="L11993" s="144"/>
      <c r="M11993" s="144"/>
      <c r="N11993" s="144"/>
      <c r="O11993" s="143"/>
      <c r="P11993" s="143"/>
      <c r="Q11993" s="143"/>
      <c r="R11993" s="139"/>
      <c r="S11993" s="139"/>
      <c r="T11993" s="138"/>
      <c r="U11993" s="6"/>
      <c r="V11993" s="8"/>
      <c r="W11993" s="8"/>
      <c r="X11993" s="60"/>
    </row>
    <row r="11994" spans="1:24" ht="11.25" outlineLevel="5" x14ac:dyDescent="0.2">
      <c r="A11994" s="137"/>
      <c r="B11994" s="138"/>
      <c r="C11994" s="138"/>
      <c r="D11994" s="139"/>
      <c r="E11994" s="145"/>
      <c r="F11994" s="140" t="s">
        <v>5419</v>
      </c>
      <c r="G11994" s="139"/>
      <c r="H11994" s="141">
        <v>0</v>
      </c>
      <c r="I11994" s="142"/>
      <c r="J11994" s="143"/>
      <c r="K11994" s="144"/>
      <c r="L11994" s="144"/>
      <c r="M11994" s="144"/>
      <c r="N11994" s="144"/>
      <c r="O11994" s="143"/>
      <c r="P11994" s="143"/>
      <c r="Q11994" s="143"/>
      <c r="R11994" s="139"/>
      <c r="S11994" s="139"/>
      <c r="T11994" s="138"/>
      <c r="U11994" s="6"/>
      <c r="V11994" s="8"/>
      <c r="W11994" s="8"/>
      <c r="X11994" s="60"/>
    </row>
    <row r="11995" spans="1:24" ht="11.25" outlineLevel="5" x14ac:dyDescent="0.2">
      <c r="A11995" s="137"/>
      <c r="B11995" s="138"/>
      <c r="C11995" s="138"/>
      <c r="D11995" s="139"/>
      <c r="E11995" s="145"/>
      <c r="F11995" s="140" t="s">
        <v>5500</v>
      </c>
      <c r="G11995" s="139"/>
      <c r="H11995" s="141">
        <v>13.05</v>
      </c>
      <c r="I11995" s="142"/>
      <c r="J11995" s="143"/>
      <c r="K11995" s="144"/>
      <c r="L11995" s="144"/>
      <c r="M11995" s="144"/>
      <c r="N11995" s="144"/>
      <c r="O11995" s="143"/>
      <c r="P11995" s="143"/>
      <c r="Q11995" s="143"/>
      <c r="R11995" s="139"/>
      <c r="S11995" s="139"/>
      <c r="T11995" s="138"/>
      <c r="U11995" s="6"/>
      <c r="V11995" s="8"/>
      <c r="W11995" s="8"/>
      <c r="X11995" s="60"/>
    </row>
    <row r="11996" spans="1:24" ht="11.25" outlineLevel="5" x14ac:dyDescent="0.2">
      <c r="A11996" s="137"/>
      <c r="B11996" s="138"/>
      <c r="C11996" s="138"/>
      <c r="D11996" s="139"/>
      <c r="E11996" s="145"/>
      <c r="F11996" s="140" t="s">
        <v>5421</v>
      </c>
      <c r="G11996" s="139"/>
      <c r="H11996" s="141">
        <v>0</v>
      </c>
      <c r="I11996" s="142"/>
      <c r="J11996" s="143"/>
      <c r="K11996" s="144"/>
      <c r="L11996" s="144"/>
      <c r="M11996" s="144"/>
      <c r="N11996" s="144"/>
      <c r="O11996" s="143"/>
      <c r="P11996" s="143"/>
      <c r="Q11996" s="143"/>
      <c r="R11996" s="139"/>
      <c r="S11996" s="139"/>
      <c r="T11996" s="138"/>
      <c r="U11996" s="6"/>
      <c r="V11996" s="8"/>
      <c r="W11996" s="8"/>
      <c r="X11996" s="60"/>
    </row>
    <row r="11997" spans="1:24" ht="11.25" outlineLevel="5" x14ac:dyDescent="0.2">
      <c r="A11997" s="137"/>
      <c r="B11997" s="138"/>
      <c r="C11997" s="138"/>
      <c r="D11997" s="139"/>
      <c r="E11997" s="145"/>
      <c r="F11997" s="140" t="s">
        <v>5501</v>
      </c>
      <c r="G11997" s="139"/>
      <c r="H11997" s="141">
        <v>15.840000000000003</v>
      </c>
      <c r="I11997" s="142"/>
      <c r="J11997" s="143"/>
      <c r="K11997" s="144"/>
      <c r="L11997" s="144"/>
      <c r="M11997" s="144"/>
      <c r="N11997" s="144"/>
      <c r="O11997" s="143"/>
      <c r="P11997" s="143"/>
      <c r="Q11997" s="143"/>
      <c r="R11997" s="139"/>
      <c r="S11997" s="139"/>
      <c r="T11997" s="138"/>
      <c r="U11997" s="6"/>
      <c r="V11997" s="8"/>
      <c r="W11997" s="8"/>
      <c r="X11997" s="60"/>
    </row>
    <row r="11998" spans="1:24" ht="11.25" outlineLevel="5" x14ac:dyDescent="0.2">
      <c r="A11998" s="137"/>
      <c r="B11998" s="138"/>
      <c r="C11998" s="138"/>
      <c r="D11998" s="139"/>
      <c r="E11998" s="145"/>
      <c r="F11998" s="140" t="s">
        <v>5502</v>
      </c>
      <c r="G11998" s="139"/>
      <c r="H11998" s="141">
        <v>0</v>
      </c>
      <c r="I11998" s="142"/>
      <c r="J11998" s="143"/>
      <c r="K11998" s="144"/>
      <c r="L11998" s="144"/>
      <c r="M11998" s="144"/>
      <c r="N11998" s="144"/>
      <c r="O11998" s="143"/>
      <c r="P11998" s="143"/>
      <c r="Q11998" s="143"/>
      <c r="R11998" s="139"/>
      <c r="S11998" s="139"/>
      <c r="T11998" s="138"/>
      <c r="U11998" s="6"/>
      <c r="V11998" s="8"/>
      <c r="W11998" s="8"/>
      <c r="X11998" s="60"/>
    </row>
    <row r="11999" spans="1:24" ht="11.25" outlineLevel="5" x14ac:dyDescent="0.2">
      <c r="A11999" s="137"/>
      <c r="B11999" s="138"/>
      <c r="C11999" s="138"/>
      <c r="D11999" s="139"/>
      <c r="E11999" s="145"/>
      <c r="F11999" s="140" t="s">
        <v>5503</v>
      </c>
      <c r="G11999" s="139"/>
      <c r="H11999" s="141">
        <v>-1.4142149453125001</v>
      </c>
      <c r="I11999" s="142"/>
      <c r="J11999" s="143"/>
      <c r="K11999" s="144"/>
      <c r="L11999" s="144"/>
      <c r="M11999" s="144"/>
      <c r="N11999" s="144"/>
      <c r="O11999" s="143"/>
      <c r="P11999" s="143"/>
      <c r="Q11999" s="143"/>
      <c r="R11999" s="139"/>
      <c r="S11999" s="139"/>
      <c r="T11999" s="138"/>
      <c r="U11999" s="6"/>
      <c r="V11999" s="8"/>
      <c r="W11999" s="8"/>
      <c r="X11999" s="60"/>
    </row>
    <row r="12000" spans="1:24" ht="11.25" outlineLevel="5" x14ac:dyDescent="0.2">
      <c r="A12000" s="137"/>
      <c r="B12000" s="138"/>
      <c r="C12000" s="138"/>
      <c r="D12000" s="139"/>
      <c r="E12000" s="145"/>
      <c r="F12000" s="140" t="s">
        <v>546</v>
      </c>
      <c r="G12000" s="139"/>
      <c r="H12000" s="141">
        <v>27.475785054687499</v>
      </c>
      <c r="I12000" s="142"/>
      <c r="J12000" s="143"/>
      <c r="K12000" s="144"/>
      <c r="L12000" s="144"/>
      <c r="M12000" s="144"/>
      <c r="N12000" s="144"/>
      <c r="O12000" s="143"/>
      <c r="P12000" s="143"/>
      <c r="Q12000" s="143"/>
      <c r="R12000" s="139"/>
      <c r="S12000" s="139"/>
      <c r="T12000" s="138"/>
      <c r="U12000" s="6"/>
      <c r="V12000" s="8"/>
      <c r="W12000" s="8"/>
      <c r="X12000" s="60"/>
    </row>
    <row r="12001" spans="1:27" ht="7.5" customHeight="1" outlineLevel="5" x14ac:dyDescent="0.15">
      <c r="A12001" s="8"/>
      <c r="B12001" s="69"/>
      <c r="C12001" s="69"/>
      <c r="D12001" s="60"/>
      <c r="E12001" s="60"/>
      <c r="F12001" s="104"/>
      <c r="G12001" s="60"/>
      <c r="H12001" s="65"/>
      <c r="I12001" s="105"/>
      <c r="J12001" s="63"/>
      <c r="K12001" s="65"/>
      <c r="L12001" s="65"/>
      <c r="M12001" s="65"/>
      <c r="N12001" s="65"/>
      <c r="O12001" s="63"/>
      <c r="P12001" s="63"/>
      <c r="Q12001" s="63"/>
      <c r="R12001" s="60"/>
      <c r="S12001" s="60"/>
      <c r="T12001" s="69"/>
      <c r="U12001" s="8"/>
      <c r="X12001" s="60"/>
    </row>
    <row r="12002" spans="1:27" ht="11.25" outlineLevel="4" x14ac:dyDescent="0.2">
      <c r="A12002" s="4"/>
      <c r="B12002" s="120"/>
      <c r="C12002" s="121">
        <v>3</v>
      </c>
      <c r="D12002" s="122" t="s">
        <v>534</v>
      </c>
      <c r="E12002" s="123" t="s">
        <v>5504</v>
      </c>
      <c r="F12002" s="124" t="s">
        <v>5505</v>
      </c>
      <c r="G12002" s="122" t="s">
        <v>537</v>
      </c>
      <c r="H12002" s="125">
        <v>119.63610000000003</v>
      </c>
      <c r="I12002" s="126">
        <v>0</v>
      </c>
      <c r="J12002" s="127">
        <f>H12002*I12002</f>
        <v>0</v>
      </c>
      <c r="K12002" s="125">
        <v>0</v>
      </c>
      <c r="L12002" s="125">
        <f>H12002*K12002</f>
        <v>0</v>
      </c>
      <c r="M12002" s="125"/>
      <c r="N12002" s="125">
        <f>H12002*M12002</f>
        <v>0</v>
      </c>
      <c r="O12002" s="127">
        <v>15</v>
      </c>
      <c r="P12002" s="127">
        <f>J12002*(O12002/100)</f>
        <v>0</v>
      </c>
      <c r="Q12002" s="127">
        <f>J12002+P12002</f>
        <v>0</v>
      </c>
      <c r="R12002" s="128"/>
      <c r="S12002" s="128" t="s">
        <v>776</v>
      </c>
      <c r="T12002" s="129">
        <v>1</v>
      </c>
      <c r="U12002" s="8"/>
      <c r="V12002" s="8"/>
      <c r="W12002" s="8"/>
      <c r="X12002" s="60"/>
    </row>
    <row r="12003" spans="1:27" ht="9.75" outlineLevel="5" x14ac:dyDescent="0.2">
      <c r="A12003" s="130"/>
      <c r="B12003" s="131"/>
      <c r="C12003" s="131"/>
      <c r="D12003" s="132"/>
      <c r="E12003" s="136" t="s">
        <v>0</v>
      </c>
      <c r="F12003" s="159" t="s">
        <v>763</v>
      </c>
      <c r="G12003" s="159"/>
      <c r="H12003" s="160"/>
      <c r="I12003" s="161"/>
      <c r="J12003" s="162"/>
      <c r="K12003" s="134"/>
      <c r="L12003" s="134"/>
      <c r="M12003" s="134"/>
      <c r="N12003" s="134"/>
      <c r="O12003" s="135"/>
      <c r="P12003" s="135"/>
      <c r="Q12003" s="135"/>
      <c r="R12003" s="132"/>
      <c r="S12003" s="132"/>
      <c r="T12003" s="131"/>
      <c r="U12003" s="6"/>
      <c r="V12003" s="8"/>
      <c r="W12003" s="8"/>
      <c r="X12003" s="133" t="str">
        <f>F12003</f>
        <v>---</v>
      </c>
      <c r="Y12003" s="9"/>
      <c r="AA12003" s="11"/>
    </row>
    <row r="12004" spans="1:27" ht="7.5" customHeight="1" outlineLevel="5" x14ac:dyDescent="0.15">
      <c r="B12004" s="69"/>
      <c r="C12004" s="69"/>
      <c r="D12004" s="60"/>
      <c r="E12004" s="60"/>
      <c r="F12004" s="61"/>
      <c r="G12004" s="60"/>
      <c r="H12004" s="65"/>
      <c r="I12004" s="105"/>
      <c r="J12004" s="63"/>
      <c r="K12004" s="65"/>
      <c r="L12004" s="65"/>
      <c r="M12004" s="65"/>
      <c r="N12004" s="65"/>
      <c r="O12004" s="63"/>
      <c r="P12004" s="63"/>
      <c r="Q12004" s="63"/>
      <c r="R12004" s="60"/>
      <c r="S12004" s="60"/>
      <c r="T12004" s="69"/>
      <c r="U12004" s="8"/>
      <c r="X12004" s="60"/>
    </row>
    <row r="12005" spans="1:27" ht="11.25" outlineLevel="5" x14ac:dyDescent="0.2">
      <c r="A12005" s="137"/>
      <c r="B12005" s="138"/>
      <c r="C12005" s="138"/>
      <c r="D12005" s="139"/>
      <c r="E12005" s="145" t="s">
        <v>1</v>
      </c>
      <c r="F12005" s="140" t="s">
        <v>5413</v>
      </c>
      <c r="G12005" s="139"/>
      <c r="H12005" s="141">
        <v>0</v>
      </c>
      <c r="I12005" s="142"/>
      <c r="J12005" s="143"/>
      <c r="K12005" s="144"/>
      <c r="L12005" s="144"/>
      <c r="M12005" s="144"/>
      <c r="N12005" s="144"/>
      <c r="O12005" s="143"/>
      <c r="P12005" s="143"/>
      <c r="Q12005" s="143"/>
      <c r="R12005" s="139"/>
      <c r="S12005" s="139"/>
      <c r="T12005" s="138"/>
      <c r="U12005" s="6"/>
      <c r="V12005" s="8"/>
      <c r="W12005" s="8"/>
      <c r="X12005" s="60"/>
    </row>
    <row r="12006" spans="1:27" ht="11.25" outlineLevel="5" x14ac:dyDescent="0.2">
      <c r="A12006" s="137"/>
      <c r="B12006" s="138"/>
      <c r="C12006" s="138"/>
      <c r="D12006" s="139"/>
      <c r="E12006" s="145"/>
      <c r="F12006" s="140" t="s">
        <v>5506</v>
      </c>
      <c r="G12006" s="139"/>
      <c r="H12006" s="141">
        <v>9.81</v>
      </c>
      <c r="I12006" s="142"/>
      <c r="J12006" s="143"/>
      <c r="K12006" s="144"/>
      <c r="L12006" s="144"/>
      <c r="M12006" s="144"/>
      <c r="N12006" s="144"/>
      <c r="O12006" s="143"/>
      <c r="P12006" s="143"/>
      <c r="Q12006" s="143"/>
      <c r="R12006" s="139"/>
      <c r="S12006" s="139"/>
      <c r="T12006" s="138"/>
      <c r="U12006" s="6"/>
      <c r="V12006" s="8"/>
      <c r="W12006" s="8"/>
      <c r="X12006" s="60"/>
    </row>
    <row r="12007" spans="1:27" ht="11.25" outlineLevel="5" x14ac:dyDescent="0.2">
      <c r="A12007" s="137"/>
      <c r="B12007" s="138"/>
      <c r="C12007" s="138"/>
      <c r="D12007" s="139"/>
      <c r="E12007" s="145"/>
      <c r="F12007" s="140" t="s">
        <v>5415</v>
      </c>
      <c r="G12007" s="139"/>
      <c r="H12007" s="141">
        <v>0</v>
      </c>
      <c r="I12007" s="142"/>
      <c r="J12007" s="143"/>
      <c r="K12007" s="144"/>
      <c r="L12007" s="144"/>
      <c r="M12007" s="144"/>
      <c r="N12007" s="144"/>
      <c r="O12007" s="143"/>
      <c r="P12007" s="143"/>
      <c r="Q12007" s="143"/>
      <c r="R12007" s="139"/>
      <c r="S12007" s="139"/>
      <c r="T12007" s="138"/>
      <c r="U12007" s="6"/>
      <c r="V12007" s="8"/>
      <c r="W12007" s="8"/>
      <c r="X12007" s="60"/>
    </row>
    <row r="12008" spans="1:27" ht="11.25" outlineLevel="5" x14ac:dyDescent="0.2">
      <c r="A12008" s="137"/>
      <c r="B12008" s="138"/>
      <c r="C12008" s="138"/>
      <c r="D12008" s="139"/>
      <c r="E12008" s="145"/>
      <c r="F12008" s="140" t="s">
        <v>5507</v>
      </c>
      <c r="G12008" s="139"/>
      <c r="H12008" s="141">
        <v>48.492000000000004</v>
      </c>
      <c r="I12008" s="142"/>
      <c r="J12008" s="143"/>
      <c r="K12008" s="144"/>
      <c r="L12008" s="144"/>
      <c r="M12008" s="144"/>
      <c r="N12008" s="144"/>
      <c r="O12008" s="143"/>
      <c r="P12008" s="143"/>
      <c r="Q12008" s="143"/>
      <c r="R12008" s="139"/>
      <c r="S12008" s="139"/>
      <c r="T12008" s="138"/>
      <c r="U12008" s="6"/>
      <c r="V12008" s="8"/>
      <c r="W12008" s="8"/>
      <c r="X12008" s="60"/>
    </row>
    <row r="12009" spans="1:27" ht="11.25" outlineLevel="5" x14ac:dyDescent="0.2">
      <c r="A12009" s="137"/>
      <c r="B12009" s="138"/>
      <c r="C12009" s="138"/>
      <c r="D12009" s="139"/>
      <c r="E12009" s="145"/>
      <c r="F12009" s="140" t="s">
        <v>5508</v>
      </c>
      <c r="G12009" s="139"/>
      <c r="H12009" s="141">
        <v>0</v>
      </c>
      <c r="I12009" s="142"/>
      <c r="J12009" s="143"/>
      <c r="K12009" s="144"/>
      <c r="L12009" s="144"/>
      <c r="M12009" s="144"/>
      <c r="N12009" s="144"/>
      <c r="O12009" s="143"/>
      <c r="P12009" s="143"/>
      <c r="Q12009" s="143"/>
      <c r="R12009" s="139"/>
      <c r="S12009" s="139"/>
      <c r="T12009" s="138"/>
      <c r="U12009" s="6"/>
      <c r="V12009" s="8"/>
      <c r="W12009" s="8"/>
      <c r="X12009" s="60"/>
    </row>
    <row r="12010" spans="1:27" ht="11.25" outlineLevel="5" x14ac:dyDescent="0.2">
      <c r="A12010" s="137"/>
      <c r="B12010" s="138"/>
      <c r="C12010" s="138"/>
      <c r="D12010" s="139"/>
      <c r="E12010" s="145"/>
      <c r="F12010" s="140" t="s">
        <v>5509</v>
      </c>
      <c r="G12010" s="139"/>
      <c r="H12010" s="141">
        <v>-32.22</v>
      </c>
      <c r="I12010" s="142"/>
      <c r="J12010" s="143"/>
      <c r="K12010" s="144"/>
      <c r="L12010" s="144"/>
      <c r="M12010" s="144"/>
      <c r="N12010" s="144"/>
      <c r="O12010" s="143"/>
      <c r="P12010" s="143"/>
      <c r="Q12010" s="143"/>
      <c r="R12010" s="139"/>
      <c r="S12010" s="139"/>
      <c r="T12010" s="138"/>
      <c r="U12010" s="6"/>
      <c r="V12010" s="8"/>
      <c r="W12010" s="8"/>
      <c r="X12010" s="60"/>
    </row>
    <row r="12011" spans="1:27" ht="11.25" outlineLevel="5" x14ac:dyDescent="0.2">
      <c r="A12011" s="137"/>
      <c r="B12011" s="138"/>
      <c r="C12011" s="138"/>
      <c r="D12011" s="139"/>
      <c r="E12011" s="145"/>
      <c r="F12011" s="140" t="s">
        <v>5510</v>
      </c>
      <c r="G12011" s="139"/>
      <c r="H12011" s="141">
        <v>0</v>
      </c>
      <c r="I12011" s="142"/>
      <c r="J12011" s="143"/>
      <c r="K12011" s="144"/>
      <c r="L12011" s="144"/>
      <c r="M12011" s="144"/>
      <c r="N12011" s="144"/>
      <c r="O12011" s="143"/>
      <c r="P12011" s="143"/>
      <c r="Q12011" s="143"/>
      <c r="R12011" s="139"/>
      <c r="S12011" s="139"/>
      <c r="T12011" s="138"/>
      <c r="U12011" s="6"/>
      <c r="V12011" s="8"/>
      <c r="W12011" s="8"/>
      <c r="X12011" s="60"/>
    </row>
    <row r="12012" spans="1:27" ht="11.25" outlineLevel="5" x14ac:dyDescent="0.2">
      <c r="A12012" s="137"/>
      <c r="B12012" s="138"/>
      <c r="C12012" s="138"/>
      <c r="D12012" s="139"/>
      <c r="E12012" s="145"/>
      <c r="F12012" s="140" t="s">
        <v>5511</v>
      </c>
      <c r="G12012" s="139"/>
      <c r="H12012" s="141">
        <v>23.261400000000002</v>
      </c>
      <c r="I12012" s="142"/>
      <c r="J12012" s="143"/>
      <c r="K12012" s="144"/>
      <c r="L12012" s="144"/>
      <c r="M12012" s="144"/>
      <c r="N12012" s="144"/>
      <c r="O12012" s="143"/>
      <c r="P12012" s="143"/>
      <c r="Q12012" s="143"/>
      <c r="R12012" s="139"/>
      <c r="S12012" s="139"/>
      <c r="T12012" s="138"/>
      <c r="U12012" s="6"/>
      <c r="V12012" s="8"/>
      <c r="W12012" s="8"/>
      <c r="X12012" s="60"/>
    </row>
    <row r="12013" spans="1:27" ht="11.25" outlineLevel="5" x14ac:dyDescent="0.2">
      <c r="A12013" s="137"/>
      <c r="B12013" s="138"/>
      <c r="C12013" s="138"/>
      <c r="D12013" s="139"/>
      <c r="E12013" s="145"/>
      <c r="F12013" s="140" t="s">
        <v>5512</v>
      </c>
      <c r="G12013" s="139"/>
      <c r="H12013" s="141">
        <v>0</v>
      </c>
      <c r="I12013" s="142"/>
      <c r="J12013" s="143"/>
      <c r="K12013" s="144"/>
      <c r="L12013" s="144"/>
      <c r="M12013" s="144"/>
      <c r="N12013" s="144"/>
      <c r="O12013" s="143"/>
      <c r="P12013" s="143"/>
      <c r="Q12013" s="143"/>
      <c r="R12013" s="139"/>
      <c r="S12013" s="139"/>
      <c r="T12013" s="138"/>
      <c r="U12013" s="6"/>
      <c r="V12013" s="8"/>
      <c r="W12013" s="8"/>
      <c r="X12013" s="60"/>
    </row>
    <row r="12014" spans="1:27" ht="11.25" outlineLevel="5" x14ac:dyDescent="0.2">
      <c r="A12014" s="137"/>
      <c r="B12014" s="138"/>
      <c r="C12014" s="138"/>
      <c r="D12014" s="139"/>
      <c r="E12014" s="145"/>
      <c r="F12014" s="140" t="s">
        <v>5513</v>
      </c>
      <c r="G12014" s="139"/>
      <c r="H12014" s="141">
        <v>15.403500000000003</v>
      </c>
      <c r="I12014" s="142"/>
      <c r="J12014" s="143"/>
      <c r="K12014" s="144"/>
      <c r="L12014" s="144"/>
      <c r="M12014" s="144"/>
      <c r="N12014" s="144"/>
      <c r="O12014" s="143"/>
      <c r="P12014" s="143"/>
      <c r="Q12014" s="143"/>
      <c r="R12014" s="139"/>
      <c r="S12014" s="139"/>
      <c r="T12014" s="138"/>
      <c r="U12014" s="6"/>
      <c r="V12014" s="8"/>
      <c r="W12014" s="8"/>
      <c r="X12014" s="60"/>
    </row>
    <row r="12015" spans="1:27" ht="11.25" outlineLevel="5" x14ac:dyDescent="0.2">
      <c r="A12015" s="137"/>
      <c r="B12015" s="138"/>
      <c r="C12015" s="138"/>
      <c r="D12015" s="139"/>
      <c r="E12015" s="145"/>
      <c r="F12015" s="140" t="s">
        <v>5514</v>
      </c>
      <c r="G12015" s="139"/>
      <c r="H12015" s="141">
        <v>0</v>
      </c>
      <c r="I12015" s="142"/>
      <c r="J12015" s="143"/>
      <c r="K12015" s="144"/>
      <c r="L12015" s="144"/>
      <c r="M12015" s="144"/>
      <c r="N12015" s="144"/>
      <c r="O12015" s="143"/>
      <c r="P12015" s="143"/>
      <c r="Q12015" s="143"/>
      <c r="R12015" s="139"/>
      <c r="S12015" s="139"/>
      <c r="T12015" s="138"/>
      <c r="U12015" s="6"/>
      <c r="V12015" s="8"/>
      <c r="W12015" s="8"/>
      <c r="X12015" s="60"/>
    </row>
    <row r="12016" spans="1:27" ht="11.25" outlineLevel="5" x14ac:dyDescent="0.2">
      <c r="A12016" s="137"/>
      <c r="B12016" s="138"/>
      <c r="C12016" s="138"/>
      <c r="D12016" s="139"/>
      <c r="E12016" s="145"/>
      <c r="F12016" s="140" t="s">
        <v>5515</v>
      </c>
      <c r="G12016" s="139"/>
      <c r="H12016" s="141">
        <v>-15.21</v>
      </c>
      <c r="I12016" s="142"/>
      <c r="J12016" s="143"/>
      <c r="K12016" s="144"/>
      <c r="L12016" s="144"/>
      <c r="M12016" s="144"/>
      <c r="N12016" s="144"/>
      <c r="O12016" s="143"/>
      <c r="P12016" s="143"/>
      <c r="Q12016" s="143"/>
      <c r="R12016" s="139"/>
      <c r="S12016" s="139"/>
      <c r="T12016" s="138"/>
      <c r="U12016" s="6"/>
      <c r="V12016" s="8"/>
      <c r="W12016" s="8"/>
      <c r="X12016" s="60"/>
    </row>
    <row r="12017" spans="1:24" ht="11.25" outlineLevel="5" x14ac:dyDescent="0.2">
      <c r="A12017" s="137"/>
      <c r="B12017" s="138"/>
      <c r="C12017" s="138"/>
      <c r="D12017" s="139"/>
      <c r="E12017" s="145"/>
      <c r="F12017" s="140" t="s">
        <v>546</v>
      </c>
      <c r="G12017" s="139"/>
      <c r="H12017" s="141">
        <v>49.53690000000001</v>
      </c>
      <c r="I12017" s="142"/>
      <c r="J12017" s="143"/>
      <c r="K12017" s="144"/>
      <c r="L12017" s="144"/>
      <c r="M12017" s="144"/>
      <c r="N12017" s="144"/>
      <c r="O12017" s="143"/>
      <c r="P12017" s="143"/>
      <c r="Q12017" s="143"/>
      <c r="R12017" s="139"/>
      <c r="S12017" s="139"/>
      <c r="T12017" s="138"/>
      <c r="U12017" s="6"/>
      <c r="V12017" s="8"/>
      <c r="W12017" s="8"/>
      <c r="X12017" s="60"/>
    </row>
    <row r="12018" spans="1:24" ht="11.25" outlineLevel="5" x14ac:dyDescent="0.2">
      <c r="A12018" s="137"/>
      <c r="B12018" s="138"/>
      <c r="C12018" s="138"/>
      <c r="D12018" s="139"/>
      <c r="E12018" s="145"/>
      <c r="F12018" s="140" t="s">
        <v>5417</v>
      </c>
      <c r="G12018" s="139"/>
      <c r="H12018" s="141">
        <v>0</v>
      </c>
      <c r="I12018" s="142"/>
      <c r="J12018" s="143"/>
      <c r="K12018" s="144"/>
      <c r="L12018" s="144"/>
      <c r="M12018" s="144"/>
      <c r="N12018" s="144"/>
      <c r="O12018" s="143"/>
      <c r="P12018" s="143"/>
      <c r="Q12018" s="143"/>
      <c r="R12018" s="139"/>
      <c r="S12018" s="139"/>
      <c r="T12018" s="138"/>
      <c r="U12018" s="6"/>
      <c r="V12018" s="8"/>
      <c r="W12018" s="8"/>
      <c r="X12018" s="60"/>
    </row>
    <row r="12019" spans="1:24" ht="11.25" outlineLevel="5" x14ac:dyDescent="0.2">
      <c r="A12019" s="137"/>
      <c r="B12019" s="138"/>
      <c r="C12019" s="138"/>
      <c r="D12019" s="139"/>
      <c r="E12019" s="145"/>
      <c r="F12019" s="140" t="s">
        <v>5516</v>
      </c>
      <c r="G12019" s="139"/>
      <c r="H12019" s="141">
        <v>17.073</v>
      </c>
      <c r="I12019" s="142"/>
      <c r="J12019" s="143"/>
      <c r="K12019" s="144"/>
      <c r="L12019" s="144"/>
      <c r="M12019" s="144"/>
      <c r="N12019" s="144"/>
      <c r="O12019" s="143"/>
      <c r="P12019" s="143"/>
      <c r="Q12019" s="143"/>
      <c r="R12019" s="139"/>
      <c r="S12019" s="139"/>
      <c r="T12019" s="138"/>
      <c r="U12019" s="6"/>
      <c r="V12019" s="8"/>
      <c r="W12019" s="8"/>
      <c r="X12019" s="60"/>
    </row>
    <row r="12020" spans="1:24" ht="11.25" outlineLevel="5" x14ac:dyDescent="0.2">
      <c r="A12020" s="137"/>
      <c r="B12020" s="138"/>
      <c r="C12020" s="138"/>
      <c r="D12020" s="139"/>
      <c r="E12020" s="145"/>
      <c r="F12020" s="140" t="s">
        <v>5517</v>
      </c>
      <c r="G12020" s="139"/>
      <c r="H12020" s="141">
        <v>0</v>
      </c>
      <c r="I12020" s="142"/>
      <c r="J12020" s="143"/>
      <c r="K12020" s="144"/>
      <c r="L12020" s="144"/>
      <c r="M12020" s="144"/>
      <c r="N12020" s="144"/>
      <c r="O12020" s="143"/>
      <c r="P12020" s="143"/>
      <c r="Q12020" s="143"/>
      <c r="R12020" s="139"/>
      <c r="S12020" s="139"/>
      <c r="T12020" s="138"/>
      <c r="U12020" s="6"/>
      <c r="V12020" s="8"/>
      <c r="W12020" s="8"/>
      <c r="X12020" s="60"/>
    </row>
    <row r="12021" spans="1:24" ht="11.25" outlineLevel="5" x14ac:dyDescent="0.2">
      <c r="A12021" s="137"/>
      <c r="B12021" s="138"/>
      <c r="C12021" s="138"/>
      <c r="D12021" s="139"/>
      <c r="E12021" s="145"/>
      <c r="F12021" s="140" t="s">
        <v>5518</v>
      </c>
      <c r="G12021" s="139"/>
      <c r="H12021" s="141">
        <v>-9.09</v>
      </c>
      <c r="I12021" s="142"/>
      <c r="J12021" s="143"/>
      <c r="K12021" s="144"/>
      <c r="L12021" s="144"/>
      <c r="M12021" s="144"/>
      <c r="N12021" s="144"/>
      <c r="O12021" s="143"/>
      <c r="P12021" s="143"/>
      <c r="Q12021" s="143"/>
      <c r="R12021" s="139"/>
      <c r="S12021" s="139"/>
      <c r="T12021" s="138"/>
      <c r="U12021" s="6"/>
      <c r="V12021" s="8"/>
      <c r="W12021" s="8"/>
      <c r="X12021" s="60"/>
    </row>
    <row r="12022" spans="1:24" ht="11.25" outlineLevel="5" x14ac:dyDescent="0.2">
      <c r="A12022" s="137"/>
      <c r="B12022" s="138"/>
      <c r="C12022" s="138"/>
      <c r="D12022" s="139"/>
      <c r="E12022" s="145"/>
      <c r="F12022" s="140" t="s">
        <v>5519</v>
      </c>
      <c r="G12022" s="139"/>
      <c r="H12022" s="141">
        <v>0</v>
      </c>
      <c r="I12022" s="142"/>
      <c r="J12022" s="143"/>
      <c r="K12022" s="144"/>
      <c r="L12022" s="144"/>
      <c r="M12022" s="144"/>
      <c r="N12022" s="144"/>
      <c r="O12022" s="143"/>
      <c r="P12022" s="143"/>
      <c r="Q12022" s="143"/>
      <c r="R12022" s="139"/>
      <c r="S12022" s="139"/>
      <c r="T12022" s="138"/>
      <c r="U12022" s="6"/>
      <c r="V12022" s="8"/>
      <c r="W12022" s="8"/>
      <c r="X12022" s="60"/>
    </row>
    <row r="12023" spans="1:24" ht="11.25" outlineLevel="5" x14ac:dyDescent="0.2">
      <c r="A12023" s="137"/>
      <c r="B12023" s="138"/>
      <c r="C12023" s="138"/>
      <c r="D12023" s="139"/>
      <c r="E12023" s="145"/>
      <c r="F12023" s="140" t="s">
        <v>5520</v>
      </c>
      <c r="G12023" s="139"/>
      <c r="H12023" s="141">
        <v>30.668399999999998</v>
      </c>
      <c r="I12023" s="142"/>
      <c r="J12023" s="143"/>
      <c r="K12023" s="144"/>
      <c r="L12023" s="144"/>
      <c r="M12023" s="144"/>
      <c r="N12023" s="144"/>
      <c r="O12023" s="143"/>
      <c r="P12023" s="143"/>
      <c r="Q12023" s="143"/>
      <c r="R12023" s="139"/>
      <c r="S12023" s="139"/>
      <c r="T12023" s="138"/>
      <c r="U12023" s="6"/>
      <c r="V12023" s="8"/>
      <c r="W12023" s="8"/>
      <c r="X12023" s="60"/>
    </row>
    <row r="12024" spans="1:24" ht="11.25" outlineLevel="5" x14ac:dyDescent="0.2">
      <c r="A12024" s="137"/>
      <c r="B12024" s="138"/>
      <c r="C12024" s="138"/>
      <c r="D12024" s="139"/>
      <c r="E12024" s="145"/>
      <c r="F12024" s="140" t="s">
        <v>5514</v>
      </c>
      <c r="G12024" s="139"/>
      <c r="H12024" s="141">
        <v>0</v>
      </c>
      <c r="I12024" s="142"/>
      <c r="J12024" s="143"/>
      <c r="K12024" s="144"/>
      <c r="L12024" s="144"/>
      <c r="M12024" s="144"/>
      <c r="N12024" s="144"/>
      <c r="O12024" s="143"/>
      <c r="P12024" s="143"/>
      <c r="Q12024" s="143"/>
      <c r="R12024" s="139"/>
      <c r="S12024" s="139"/>
      <c r="T12024" s="138"/>
      <c r="U12024" s="6"/>
      <c r="V12024" s="8"/>
      <c r="W12024" s="8"/>
      <c r="X12024" s="60"/>
    </row>
    <row r="12025" spans="1:24" ht="11.25" outlineLevel="5" x14ac:dyDescent="0.2">
      <c r="A12025" s="137"/>
      <c r="B12025" s="138"/>
      <c r="C12025" s="138"/>
      <c r="D12025" s="139"/>
      <c r="E12025" s="145"/>
      <c r="F12025" s="140" t="s">
        <v>5521</v>
      </c>
      <c r="G12025" s="139"/>
      <c r="H12025" s="141">
        <v>12.69</v>
      </c>
      <c r="I12025" s="142"/>
      <c r="J12025" s="143"/>
      <c r="K12025" s="144"/>
      <c r="L12025" s="144"/>
      <c r="M12025" s="144"/>
      <c r="N12025" s="144"/>
      <c r="O12025" s="143"/>
      <c r="P12025" s="143"/>
      <c r="Q12025" s="143"/>
      <c r="R12025" s="139"/>
      <c r="S12025" s="139"/>
      <c r="T12025" s="138"/>
      <c r="U12025" s="6"/>
      <c r="V12025" s="8"/>
      <c r="W12025" s="8"/>
      <c r="X12025" s="60"/>
    </row>
    <row r="12026" spans="1:24" ht="11.25" outlineLevel="5" x14ac:dyDescent="0.2">
      <c r="A12026" s="137"/>
      <c r="B12026" s="138"/>
      <c r="C12026" s="138"/>
      <c r="D12026" s="139"/>
      <c r="E12026" s="145"/>
      <c r="F12026" s="140" t="s">
        <v>546</v>
      </c>
      <c r="G12026" s="139"/>
      <c r="H12026" s="141">
        <v>51.341400000000007</v>
      </c>
      <c r="I12026" s="142"/>
      <c r="J12026" s="143"/>
      <c r="K12026" s="144"/>
      <c r="L12026" s="144"/>
      <c r="M12026" s="144"/>
      <c r="N12026" s="144"/>
      <c r="O12026" s="143"/>
      <c r="P12026" s="143"/>
      <c r="Q12026" s="143"/>
      <c r="R12026" s="139"/>
      <c r="S12026" s="139"/>
      <c r="T12026" s="138"/>
      <c r="U12026" s="6"/>
      <c r="V12026" s="8"/>
      <c r="W12026" s="8"/>
      <c r="X12026" s="60"/>
    </row>
    <row r="12027" spans="1:24" ht="11.25" outlineLevel="5" x14ac:dyDescent="0.2">
      <c r="A12027" s="137"/>
      <c r="B12027" s="138"/>
      <c r="C12027" s="138"/>
      <c r="D12027" s="139"/>
      <c r="E12027" s="145"/>
      <c r="F12027" s="140" t="s">
        <v>5419</v>
      </c>
      <c r="G12027" s="139"/>
      <c r="H12027" s="141">
        <v>0</v>
      </c>
      <c r="I12027" s="142"/>
      <c r="J12027" s="143"/>
      <c r="K12027" s="144"/>
      <c r="L12027" s="144"/>
      <c r="M12027" s="144"/>
      <c r="N12027" s="144"/>
      <c r="O12027" s="143"/>
      <c r="P12027" s="143"/>
      <c r="Q12027" s="143"/>
      <c r="R12027" s="139"/>
      <c r="S12027" s="139"/>
      <c r="T12027" s="138"/>
      <c r="U12027" s="6"/>
      <c r="V12027" s="8"/>
      <c r="W12027" s="8"/>
      <c r="X12027" s="60"/>
    </row>
    <row r="12028" spans="1:24" ht="11.25" outlineLevel="5" x14ac:dyDescent="0.2">
      <c r="A12028" s="137"/>
      <c r="B12028" s="138"/>
      <c r="C12028" s="138"/>
      <c r="D12028" s="139"/>
      <c r="E12028" s="145"/>
      <c r="F12028" s="140" t="s">
        <v>5522</v>
      </c>
      <c r="G12028" s="139"/>
      <c r="H12028" s="141">
        <v>26.838000000000001</v>
      </c>
      <c r="I12028" s="142"/>
      <c r="J12028" s="143"/>
      <c r="K12028" s="144"/>
      <c r="L12028" s="144"/>
      <c r="M12028" s="144"/>
      <c r="N12028" s="144"/>
      <c r="O12028" s="143"/>
      <c r="P12028" s="143"/>
      <c r="Q12028" s="143"/>
      <c r="R12028" s="139"/>
      <c r="S12028" s="139"/>
      <c r="T12028" s="138"/>
      <c r="U12028" s="6"/>
      <c r="V12028" s="8"/>
      <c r="W12028" s="8"/>
      <c r="X12028" s="60"/>
    </row>
    <row r="12029" spans="1:24" ht="11.25" outlineLevel="5" x14ac:dyDescent="0.2">
      <c r="A12029" s="137"/>
      <c r="B12029" s="138"/>
      <c r="C12029" s="138"/>
      <c r="D12029" s="139"/>
      <c r="E12029" s="145"/>
      <c r="F12029" s="140" t="s">
        <v>5421</v>
      </c>
      <c r="G12029" s="139"/>
      <c r="H12029" s="141">
        <v>0</v>
      </c>
      <c r="I12029" s="142"/>
      <c r="J12029" s="143"/>
      <c r="K12029" s="144"/>
      <c r="L12029" s="144"/>
      <c r="M12029" s="144"/>
      <c r="N12029" s="144"/>
      <c r="O12029" s="143"/>
      <c r="P12029" s="143"/>
      <c r="Q12029" s="143"/>
      <c r="R12029" s="139"/>
      <c r="S12029" s="139"/>
      <c r="T12029" s="138"/>
      <c r="U12029" s="6"/>
      <c r="V12029" s="8"/>
      <c r="W12029" s="8"/>
      <c r="X12029" s="60"/>
    </row>
    <row r="12030" spans="1:24" ht="11.25" outlineLevel="5" x14ac:dyDescent="0.2">
      <c r="A12030" s="137"/>
      <c r="B12030" s="138"/>
      <c r="C12030" s="138"/>
      <c r="D12030" s="139"/>
      <c r="E12030" s="145"/>
      <c r="F12030" s="140" t="s">
        <v>5523</v>
      </c>
      <c r="G12030" s="139"/>
      <c r="H12030" s="141">
        <v>20.809800000000003</v>
      </c>
      <c r="I12030" s="142"/>
      <c r="J12030" s="143"/>
      <c r="K12030" s="144"/>
      <c r="L12030" s="144"/>
      <c r="M12030" s="144"/>
      <c r="N12030" s="144"/>
      <c r="O12030" s="143"/>
      <c r="P12030" s="143"/>
      <c r="Q12030" s="143"/>
      <c r="R12030" s="139"/>
      <c r="S12030" s="139"/>
      <c r="T12030" s="138"/>
      <c r="U12030" s="6"/>
      <c r="V12030" s="8"/>
      <c r="W12030" s="8"/>
      <c r="X12030" s="60"/>
    </row>
    <row r="12031" spans="1:24" ht="11.25" outlineLevel="5" x14ac:dyDescent="0.2">
      <c r="A12031" s="137"/>
      <c r="B12031" s="138"/>
      <c r="C12031" s="138"/>
      <c r="D12031" s="139"/>
      <c r="E12031" s="145"/>
      <c r="F12031" s="140" t="s">
        <v>5524</v>
      </c>
      <c r="G12031" s="139"/>
      <c r="H12031" s="141">
        <v>0</v>
      </c>
      <c r="I12031" s="142"/>
      <c r="J12031" s="143"/>
      <c r="K12031" s="144"/>
      <c r="L12031" s="144"/>
      <c r="M12031" s="144"/>
      <c r="N12031" s="144"/>
      <c r="O12031" s="143"/>
      <c r="P12031" s="143"/>
      <c r="Q12031" s="143"/>
      <c r="R12031" s="139"/>
      <c r="S12031" s="139"/>
      <c r="T12031" s="138"/>
      <c r="U12031" s="6"/>
      <c r="V12031" s="8"/>
      <c r="W12031" s="8"/>
      <c r="X12031" s="60"/>
    </row>
    <row r="12032" spans="1:24" ht="11.25" outlineLevel="5" x14ac:dyDescent="0.2">
      <c r="A12032" s="137"/>
      <c r="B12032" s="138"/>
      <c r="C12032" s="138"/>
      <c r="D12032" s="139"/>
      <c r="E12032" s="145"/>
      <c r="F12032" s="140" t="s">
        <v>5525</v>
      </c>
      <c r="G12032" s="139"/>
      <c r="H12032" s="141">
        <v>-28.89</v>
      </c>
      <c r="I12032" s="142"/>
      <c r="J12032" s="143"/>
      <c r="K12032" s="144"/>
      <c r="L12032" s="144"/>
      <c r="M12032" s="144"/>
      <c r="N12032" s="144"/>
      <c r="O12032" s="143"/>
      <c r="P12032" s="143"/>
      <c r="Q12032" s="143"/>
      <c r="R12032" s="139"/>
      <c r="S12032" s="139"/>
      <c r="T12032" s="138"/>
      <c r="U12032" s="6"/>
      <c r="V12032" s="8"/>
      <c r="W12032" s="8"/>
      <c r="X12032" s="60"/>
    </row>
    <row r="12033" spans="1:27" ht="11.25" outlineLevel="5" x14ac:dyDescent="0.2">
      <c r="A12033" s="137"/>
      <c r="B12033" s="138"/>
      <c r="C12033" s="138"/>
      <c r="D12033" s="139"/>
      <c r="E12033" s="145"/>
      <c r="F12033" s="140" t="s">
        <v>546</v>
      </c>
      <c r="G12033" s="139"/>
      <c r="H12033" s="141">
        <v>18.757800000000003</v>
      </c>
      <c r="I12033" s="142"/>
      <c r="J12033" s="143"/>
      <c r="K12033" s="144"/>
      <c r="L12033" s="144"/>
      <c r="M12033" s="144"/>
      <c r="N12033" s="144"/>
      <c r="O12033" s="143"/>
      <c r="P12033" s="143"/>
      <c r="Q12033" s="143"/>
      <c r="R12033" s="139"/>
      <c r="S12033" s="139"/>
      <c r="T12033" s="138"/>
      <c r="U12033" s="6"/>
      <c r="V12033" s="8"/>
      <c r="W12033" s="8"/>
      <c r="X12033" s="60"/>
    </row>
    <row r="12034" spans="1:27" ht="7.5" customHeight="1" outlineLevel="5" x14ac:dyDescent="0.15">
      <c r="A12034" s="8"/>
      <c r="B12034" s="69"/>
      <c r="C12034" s="69"/>
      <c r="D12034" s="60"/>
      <c r="E12034" s="60"/>
      <c r="F12034" s="104"/>
      <c r="G12034" s="60"/>
      <c r="H12034" s="65"/>
      <c r="I12034" s="105"/>
      <c r="J12034" s="63"/>
      <c r="K12034" s="65"/>
      <c r="L12034" s="65"/>
      <c r="M12034" s="65"/>
      <c r="N12034" s="65"/>
      <c r="O12034" s="63"/>
      <c r="P12034" s="63"/>
      <c r="Q12034" s="63"/>
      <c r="R12034" s="60"/>
      <c r="S12034" s="60"/>
      <c r="T12034" s="69"/>
      <c r="U12034" s="8"/>
      <c r="X12034" s="60"/>
    </row>
    <row r="12035" spans="1:27" ht="11.25" outlineLevel="4" x14ac:dyDescent="0.2">
      <c r="A12035" s="4"/>
      <c r="B12035" s="120"/>
      <c r="C12035" s="121">
        <v>4</v>
      </c>
      <c r="D12035" s="122" t="s">
        <v>760</v>
      </c>
      <c r="E12035" s="123" t="s">
        <v>5526</v>
      </c>
      <c r="F12035" s="124" t="s">
        <v>5527</v>
      </c>
      <c r="G12035" s="122" t="s">
        <v>601</v>
      </c>
      <c r="H12035" s="125">
        <v>194.70759000000001</v>
      </c>
      <c r="I12035" s="126">
        <v>0</v>
      </c>
      <c r="J12035" s="127">
        <f>H12035*I12035</f>
        <v>0</v>
      </c>
      <c r="K12035" s="125">
        <v>1</v>
      </c>
      <c r="L12035" s="125">
        <f>H12035*K12035</f>
        <v>194.70759000000001</v>
      </c>
      <c r="M12035" s="125"/>
      <c r="N12035" s="125">
        <f>H12035*M12035</f>
        <v>0</v>
      </c>
      <c r="O12035" s="127">
        <v>15</v>
      </c>
      <c r="P12035" s="127">
        <f>J12035*(O12035/100)</f>
        <v>0</v>
      </c>
      <c r="Q12035" s="127">
        <f>J12035+P12035</f>
        <v>0</v>
      </c>
      <c r="R12035" s="128"/>
      <c r="S12035" s="128" t="s">
        <v>776</v>
      </c>
      <c r="T12035" s="129">
        <v>1</v>
      </c>
      <c r="U12035" s="8"/>
      <c r="V12035" s="8"/>
      <c r="W12035" s="8"/>
      <c r="X12035" s="60"/>
    </row>
    <row r="12036" spans="1:27" ht="9.75" outlineLevel="5" x14ac:dyDescent="0.2">
      <c r="A12036" s="130"/>
      <c r="B12036" s="131"/>
      <c r="C12036" s="131"/>
      <c r="D12036" s="132"/>
      <c r="E12036" s="136" t="s">
        <v>0</v>
      </c>
      <c r="F12036" s="159" t="s">
        <v>763</v>
      </c>
      <c r="G12036" s="159"/>
      <c r="H12036" s="160"/>
      <c r="I12036" s="161"/>
      <c r="J12036" s="162"/>
      <c r="K12036" s="134"/>
      <c r="L12036" s="134"/>
      <c r="M12036" s="134"/>
      <c r="N12036" s="134"/>
      <c r="O12036" s="135"/>
      <c r="P12036" s="135"/>
      <c r="Q12036" s="135"/>
      <c r="R12036" s="132"/>
      <c r="S12036" s="132"/>
      <c r="T12036" s="131"/>
      <c r="U12036" s="6"/>
      <c r="V12036" s="8"/>
      <c r="W12036" s="8"/>
      <c r="X12036" s="133" t="str">
        <f>F12036</f>
        <v>---</v>
      </c>
      <c r="Y12036" s="9"/>
      <c r="AA12036" s="11"/>
    </row>
    <row r="12037" spans="1:27" ht="7.5" customHeight="1" outlineLevel="5" x14ac:dyDescent="0.15">
      <c r="B12037" s="69"/>
      <c r="C12037" s="69"/>
      <c r="D12037" s="60"/>
      <c r="E12037" s="60"/>
      <c r="F12037" s="61"/>
      <c r="G12037" s="60"/>
      <c r="H12037" s="65"/>
      <c r="I12037" s="105"/>
      <c r="J12037" s="63"/>
      <c r="K12037" s="65"/>
      <c r="L12037" s="65"/>
      <c r="M12037" s="65"/>
      <c r="N12037" s="65"/>
      <c r="O12037" s="63"/>
      <c r="P12037" s="63"/>
      <c r="Q12037" s="63"/>
      <c r="R12037" s="60"/>
      <c r="S12037" s="60"/>
      <c r="T12037" s="69"/>
      <c r="U12037" s="8"/>
      <c r="X12037" s="60"/>
    </row>
    <row r="12038" spans="1:27" ht="11.25" outlineLevel="5" x14ac:dyDescent="0.2">
      <c r="A12038" s="137"/>
      <c r="B12038" s="138"/>
      <c r="C12038" s="138"/>
      <c r="D12038" s="139"/>
      <c r="E12038" s="145" t="s">
        <v>1</v>
      </c>
      <c r="F12038" s="140" t="s">
        <v>5528</v>
      </c>
      <c r="G12038" s="139"/>
      <c r="H12038" s="141">
        <v>185.4358</v>
      </c>
      <c r="I12038" s="142"/>
      <c r="J12038" s="143"/>
      <c r="K12038" s="144"/>
      <c r="L12038" s="144"/>
      <c r="M12038" s="144"/>
      <c r="N12038" s="144"/>
      <c r="O12038" s="143"/>
      <c r="P12038" s="143"/>
      <c r="Q12038" s="143"/>
      <c r="R12038" s="139"/>
      <c r="S12038" s="139"/>
      <c r="T12038" s="138"/>
      <c r="U12038" s="6"/>
      <c r="V12038" s="8"/>
      <c r="W12038" s="8"/>
      <c r="X12038" s="60"/>
    </row>
    <row r="12039" spans="1:27" ht="9.75" outlineLevel="5" x14ac:dyDescent="0.2">
      <c r="A12039" s="130"/>
      <c r="B12039" s="131"/>
      <c r="C12039" s="131"/>
      <c r="D12039" s="132"/>
      <c r="E12039" s="136" t="s">
        <v>25</v>
      </c>
      <c r="F12039" s="148">
        <v>5</v>
      </c>
      <c r="G12039" s="132"/>
      <c r="H12039" s="146">
        <v>9.2717899999999993</v>
      </c>
      <c r="I12039" s="147"/>
      <c r="J12039" s="135"/>
      <c r="K12039" s="134"/>
      <c r="L12039" s="134"/>
      <c r="M12039" s="134"/>
      <c r="N12039" s="134"/>
      <c r="O12039" s="135"/>
      <c r="P12039" s="135"/>
      <c r="Q12039" s="135"/>
      <c r="R12039" s="132"/>
      <c r="S12039" s="132"/>
      <c r="T12039" s="131"/>
      <c r="U12039" s="6"/>
      <c r="V12039" s="8"/>
      <c r="W12039" s="8"/>
      <c r="X12039" s="60"/>
    </row>
    <row r="12040" spans="1:27" ht="7.5" customHeight="1" outlineLevel="5" x14ac:dyDescent="0.15">
      <c r="A12040" s="8"/>
      <c r="B12040" s="69"/>
      <c r="C12040" s="69"/>
      <c r="D12040" s="60"/>
      <c r="E12040" s="60"/>
      <c r="F12040" s="104"/>
      <c r="G12040" s="60"/>
      <c r="H12040" s="65"/>
      <c r="I12040" s="105"/>
      <c r="J12040" s="63"/>
      <c r="K12040" s="65"/>
      <c r="L12040" s="65"/>
      <c r="M12040" s="65"/>
      <c r="N12040" s="65"/>
      <c r="O12040" s="63"/>
      <c r="P12040" s="63"/>
      <c r="Q12040" s="63"/>
      <c r="R12040" s="60"/>
      <c r="S12040" s="60"/>
      <c r="T12040" s="69"/>
      <c r="U12040" s="8"/>
      <c r="X12040" s="60"/>
    </row>
    <row r="12041" spans="1:27" ht="11.25" outlineLevel="4" x14ac:dyDescent="0.2">
      <c r="A12041" s="4"/>
      <c r="B12041" s="120"/>
      <c r="C12041" s="121">
        <v>5</v>
      </c>
      <c r="D12041" s="122" t="s">
        <v>534</v>
      </c>
      <c r="E12041" s="123" t="s">
        <v>5529</v>
      </c>
      <c r="F12041" s="124" t="s">
        <v>5530</v>
      </c>
      <c r="G12041" s="122" t="s">
        <v>601</v>
      </c>
      <c r="H12041" s="125">
        <v>394.84800000000001</v>
      </c>
      <c r="I12041" s="126">
        <v>0</v>
      </c>
      <c r="J12041" s="127">
        <f>H12041*I12041</f>
        <v>0</v>
      </c>
      <c r="K12041" s="125">
        <v>0</v>
      </c>
      <c r="L12041" s="125">
        <f>H12041*K12041</f>
        <v>0</v>
      </c>
      <c r="M12041" s="125"/>
      <c r="N12041" s="125">
        <f>H12041*M12041</f>
        <v>0</v>
      </c>
      <c r="O12041" s="127">
        <v>15</v>
      </c>
      <c r="P12041" s="127">
        <f>J12041*(O12041/100)</f>
        <v>0</v>
      </c>
      <c r="Q12041" s="127">
        <f>J12041+P12041</f>
        <v>0</v>
      </c>
      <c r="R12041" s="128"/>
      <c r="S12041" s="128" t="s">
        <v>776</v>
      </c>
      <c r="T12041" s="129">
        <v>1</v>
      </c>
      <c r="U12041" s="8"/>
      <c r="V12041" s="8"/>
      <c r="W12041" s="8"/>
      <c r="X12041" s="60"/>
    </row>
    <row r="12042" spans="1:27" ht="9.75" outlineLevel="5" x14ac:dyDescent="0.2">
      <c r="A12042" s="130"/>
      <c r="B12042" s="131"/>
      <c r="C12042" s="131"/>
      <c r="D12042" s="132"/>
      <c r="E12042" s="136" t="s">
        <v>0</v>
      </c>
      <c r="F12042" s="159" t="s">
        <v>763</v>
      </c>
      <c r="G12042" s="159"/>
      <c r="H12042" s="160"/>
      <c r="I12042" s="161"/>
      <c r="J12042" s="162"/>
      <c r="K12042" s="134"/>
      <c r="L12042" s="134"/>
      <c r="M12042" s="134"/>
      <c r="N12042" s="134"/>
      <c r="O12042" s="135"/>
      <c r="P12042" s="135"/>
      <c r="Q12042" s="135"/>
      <c r="R12042" s="132"/>
      <c r="S12042" s="132"/>
      <c r="T12042" s="131"/>
      <c r="U12042" s="6"/>
      <c r="V12042" s="8"/>
      <c r="W12042" s="8"/>
      <c r="X12042" s="133" t="str">
        <f>F12042</f>
        <v>---</v>
      </c>
      <c r="Y12042" s="9"/>
      <c r="AA12042" s="11"/>
    </row>
    <row r="12043" spans="1:27" ht="7.5" customHeight="1" outlineLevel="5" x14ac:dyDescent="0.15">
      <c r="B12043" s="69"/>
      <c r="C12043" s="69"/>
      <c r="D12043" s="60"/>
      <c r="E12043" s="60"/>
      <c r="F12043" s="61"/>
      <c r="G12043" s="60"/>
      <c r="H12043" s="65"/>
      <c r="I12043" s="105"/>
      <c r="J12043" s="63"/>
      <c r="K12043" s="65"/>
      <c r="L12043" s="65"/>
      <c r="M12043" s="65"/>
      <c r="N12043" s="65"/>
      <c r="O12043" s="63"/>
      <c r="P12043" s="63"/>
      <c r="Q12043" s="63"/>
      <c r="R12043" s="60"/>
      <c r="S12043" s="60"/>
      <c r="T12043" s="69"/>
      <c r="U12043" s="8"/>
      <c r="X12043" s="60"/>
    </row>
    <row r="12044" spans="1:27" outlineLevel="4" x14ac:dyDescent="0.15">
      <c r="B12044" s="6"/>
      <c r="C12044" s="6"/>
      <c r="D12044" s="6"/>
      <c r="E12044" s="6"/>
      <c r="F12044" s="6"/>
      <c r="G12044" s="6"/>
      <c r="H12044" s="6"/>
      <c r="I12044" s="8"/>
      <c r="J12044" s="8"/>
      <c r="K12044" s="6"/>
      <c r="L12044" s="6"/>
      <c r="M12044" s="6"/>
      <c r="N12044" s="6"/>
      <c r="O12044" s="6"/>
      <c r="P12044" s="8"/>
      <c r="Q12044" s="8"/>
      <c r="R12044" s="8"/>
      <c r="S12044" s="6"/>
      <c r="T12044" s="6"/>
      <c r="X12044" s="6"/>
    </row>
    <row r="12045" spans="1:27" ht="11.25" outlineLevel="3" x14ac:dyDescent="0.2">
      <c r="A12045" s="96" t="s">
        <v>501</v>
      </c>
      <c r="B12045" s="100">
        <v>4</v>
      </c>
      <c r="C12045" s="114"/>
      <c r="D12045" s="115" t="s">
        <v>533</v>
      </c>
      <c r="E12045" s="115"/>
      <c r="F12045" s="116" t="s">
        <v>502</v>
      </c>
      <c r="G12045" s="115"/>
      <c r="H12045" s="117"/>
      <c r="I12045" s="118"/>
      <c r="J12045" s="98">
        <f>SUBTOTAL(9,J12046:J12084)</f>
        <v>0</v>
      </c>
      <c r="K12045" s="117"/>
      <c r="L12045" s="99">
        <f>SUBTOTAL(9,L12046:L12084)</f>
        <v>0</v>
      </c>
      <c r="M12045" s="117"/>
      <c r="N12045" s="99">
        <f>SUBTOTAL(9,N12046:N12084)</f>
        <v>0</v>
      </c>
      <c r="O12045" s="119"/>
      <c r="P12045" s="98">
        <f>SUBTOTAL(9,P12046:P12084)</f>
        <v>0</v>
      </c>
      <c r="Q12045" s="98">
        <f>SUBTOTAL(9,Q12046:Q12084)</f>
        <v>0</v>
      </c>
      <c r="R12045" s="115"/>
      <c r="S12045" s="115"/>
      <c r="T12045" s="100">
        <f>SUBTOTAL(9,T12046:T12084)</f>
        <v>2</v>
      </c>
      <c r="U12045" s="6"/>
      <c r="V12045" s="8"/>
      <c r="W12045" s="8"/>
      <c r="X12045" s="60"/>
    </row>
    <row r="12046" spans="1:27" ht="11.25" outlineLevel="4" x14ac:dyDescent="0.2">
      <c r="A12046" s="4"/>
      <c r="B12046" s="120"/>
      <c r="C12046" s="121">
        <v>1</v>
      </c>
      <c r="D12046" s="122" t="s">
        <v>534</v>
      </c>
      <c r="E12046" s="123" t="s">
        <v>5531</v>
      </c>
      <c r="F12046" s="124" t="s">
        <v>5532</v>
      </c>
      <c r="G12046" s="122" t="s">
        <v>543</v>
      </c>
      <c r="H12046" s="125">
        <v>221.58</v>
      </c>
      <c r="I12046" s="126">
        <v>0</v>
      </c>
      <c r="J12046" s="127">
        <f>H12046*I12046</f>
        <v>0</v>
      </c>
      <c r="K12046" s="125">
        <v>0</v>
      </c>
      <c r="L12046" s="125">
        <f>H12046*K12046</f>
        <v>0</v>
      </c>
      <c r="M12046" s="125"/>
      <c r="N12046" s="125">
        <f>H12046*M12046</f>
        <v>0</v>
      </c>
      <c r="O12046" s="127">
        <v>15</v>
      </c>
      <c r="P12046" s="127">
        <f>J12046*(O12046/100)</f>
        <v>0</v>
      </c>
      <c r="Q12046" s="127">
        <f>J12046+P12046</f>
        <v>0</v>
      </c>
      <c r="R12046" s="128"/>
      <c r="S12046" s="128" t="s">
        <v>776</v>
      </c>
      <c r="T12046" s="129">
        <v>1</v>
      </c>
      <c r="U12046" s="8"/>
      <c r="V12046" s="8"/>
      <c r="W12046" s="8"/>
      <c r="X12046" s="60"/>
    </row>
    <row r="12047" spans="1:27" ht="9.75" outlineLevel="5" x14ac:dyDescent="0.2">
      <c r="A12047" s="130"/>
      <c r="B12047" s="131"/>
      <c r="C12047" s="131"/>
      <c r="D12047" s="132"/>
      <c r="E12047" s="136" t="s">
        <v>0</v>
      </c>
      <c r="F12047" s="159" t="s">
        <v>763</v>
      </c>
      <c r="G12047" s="159"/>
      <c r="H12047" s="160"/>
      <c r="I12047" s="161"/>
      <c r="J12047" s="162"/>
      <c r="K12047" s="134"/>
      <c r="L12047" s="134"/>
      <c r="M12047" s="134"/>
      <c r="N12047" s="134"/>
      <c r="O12047" s="135"/>
      <c r="P12047" s="135"/>
      <c r="Q12047" s="135"/>
      <c r="R12047" s="132"/>
      <c r="S12047" s="132"/>
      <c r="T12047" s="131"/>
      <c r="U12047" s="6"/>
      <c r="V12047" s="8"/>
      <c r="W12047" s="8"/>
      <c r="X12047" s="133" t="str">
        <f>F12047</f>
        <v>---</v>
      </c>
      <c r="Y12047" s="9"/>
      <c r="AA12047" s="11"/>
    </row>
    <row r="12048" spans="1:27" ht="7.5" customHeight="1" outlineLevel="5" x14ac:dyDescent="0.15">
      <c r="B12048" s="69"/>
      <c r="C12048" s="69"/>
      <c r="D12048" s="60"/>
      <c r="E12048" s="60"/>
      <c r="F12048" s="61"/>
      <c r="G12048" s="60"/>
      <c r="H12048" s="65"/>
      <c r="I12048" s="105"/>
      <c r="J12048" s="63"/>
      <c r="K12048" s="65"/>
      <c r="L12048" s="65"/>
      <c r="M12048" s="65"/>
      <c r="N12048" s="65"/>
      <c r="O12048" s="63"/>
      <c r="P12048" s="63"/>
      <c r="Q12048" s="63"/>
      <c r="R12048" s="60"/>
      <c r="S12048" s="60"/>
      <c r="T12048" s="69"/>
      <c r="U12048" s="8"/>
      <c r="X12048" s="60"/>
    </row>
    <row r="12049" spans="1:24" ht="11.25" outlineLevel="5" x14ac:dyDescent="0.2">
      <c r="A12049" s="137"/>
      <c r="B12049" s="138"/>
      <c r="C12049" s="138"/>
      <c r="D12049" s="139"/>
      <c r="E12049" s="145" t="s">
        <v>1</v>
      </c>
      <c r="F12049" s="140" t="s">
        <v>5475</v>
      </c>
      <c r="G12049" s="139"/>
      <c r="H12049" s="141">
        <v>0</v>
      </c>
      <c r="I12049" s="142"/>
      <c r="J12049" s="143"/>
      <c r="K12049" s="144"/>
      <c r="L12049" s="144"/>
      <c r="M12049" s="144"/>
      <c r="N12049" s="144"/>
      <c r="O12049" s="143"/>
      <c r="P12049" s="143"/>
      <c r="Q12049" s="143"/>
      <c r="R12049" s="139"/>
      <c r="S12049" s="139"/>
      <c r="T12049" s="138"/>
      <c r="U12049" s="6"/>
      <c r="V12049" s="8"/>
      <c r="W12049" s="8"/>
      <c r="X12049" s="60"/>
    </row>
    <row r="12050" spans="1:24" ht="11.25" outlineLevel="5" x14ac:dyDescent="0.2">
      <c r="A12050" s="137"/>
      <c r="B12050" s="138"/>
      <c r="C12050" s="138"/>
      <c r="D12050" s="139"/>
      <c r="E12050" s="145"/>
      <c r="F12050" s="140" t="s">
        <v>5533</v>
      </c>
      <c r="G12050" s="139"/>
      <c r="H12050" s="141">
        <v>64.44</v>
      </c>
      <c r="I12050" s="142"/>
      <c r="J12050" s="143"/>
      <c r="K12050" s="144"/>
      <c r="L12050" s="144"/>
      <c r="M12050" s="144"/>
      <c r="N12050" s="144"/>
      <c r="O12050" s="143"/>
      <c r="P12050" s="143"/>
      <c r="Q12050" s="143"/>
      <c r="R12050" s="139"/>
      <c r="S12050" s="139"/>
      <c r="T12050" s="138"/>
      <c r="U12050" s="6"/>
      <c r="V12050" s="8"/>
      <c r="W12050" s="8"/>
      <c r="X12050" s="60"/>
    </row>
    <row r="12051" spans="1:24" ht="11.25" outlineLevel="5" x14ac:dyDescent="0.2">
      <c r="A12051" s="137"/>
      <c r="B12051" s="138"/>
      <c r="C12051" s="138"/>
      <c r="D12051" s="139"/>
      <c r="E12051" s="145"/>
      <c r="F12051" s="140" t="s">
        <v>5477</v>
      </c>
      <c r="G12051" s="139"/>
      <c r="H12051" s="141">
        <v>0</v>
      </c>
      <c r="I12051" s="142"/>
      <c r="J12051" s="143"/>
      <c r="K12051" s="144"/>
      <c r="L12051" s="144"/>
      <c r="M12051" s="144"/>
      <c r="N12051" s="144"/>
      <c r="O12051" s="143"/>
      <c r="P12051" s="143"/>
      <c r="Q12051" s="143"/>
      <c r="R12051" s="139"/>
      <c r="S12051" s="139"/>
      <c r="T12051" s="138"/>
      <c r="U12051" s="6"/>
      <c r="V12051" s="8"/>
      <c r="W12051" s="8"/>
      <c r="X12051" s="60"/>
    </row>
    <row r="12052" spans="1:24" ht="11.25" outlineLevel="5" x14ac:dyDescent="0.2">
      <c r="A12052" s="137"/>
      <c r="B12052" s="138"/>
      <c r="C12052" s="138"/>
      <c r="D12052" s="139"/>
      <c r="E12052" s="145"/>
      <c r="F12052" s="140" t="s">
        <v>5534</v>
      </c>
      <c r="G12052" s="139"/>
      <c r="H12052" s="141">
        <v>30.42</v>
      </c>
      <c r="I12052" s="142"/>
      <c r="J12052" s="143"/>
      <c r="K12052" s="144"/>
      <c r="L12052" s="144"/>
      <c r="M12052" s="144"/>
      <c r="N12052" s="144"/>
      <c r="O12052" s="143"/>
      <c r="P12052" s="143"/>
      <c r="Q12052" s="143"/>
      <c r="R12052" s="139"/>
      <c r="S12052" s="139"/>
      <c r="T12052" s="138"/>
      <c r="U12052" s="6"/>
      <c r="V12052" s="8"/>
      <c r="W12052" s="8"/>
      <c r="X12052" s="60"/>
    </row>
    <row r="12053" spans="1:24" ht="11.25" outlineLevel="5" x14ac:dyDescent="0.2">
      <c r="A12053" s="137"/>
      <c r="B12053" s="138"/>
      <c r="C12053" s="138"/>
      <c r="D12053" s="139"/>
      <c r="E12053" s="145"/>
      <c r="F12053" s="140" t="s">
        <v>546</v>
      </c>
      <c r="G12053" s="139"/>
      <c r="H12053" s="141">
        <v>94.86</v>
      </c>
      <c r="I12053" s="142"/>
      <c r="J12053" s="143"/>
      <c r="K12053" s="144"/>
      <c r="L12053" s="144"/>
      <c r="M12053" s="144"/>
      <c r="N12053" s="144"/>
      <c r="O12053" s="143"/>
      <c r="P12053" s="143"/>
      <c r="Q12053" s="143"/>
      <c r="R12053" s="139"/>
      <c r="S12053" s="139"/>
      <c r="T12053" s="138"/>
      <c r="U12053" s="6"/>
      <c r="V12053" s="8"/>
      <c r="W12053" s="8"/>
      <c r="X12053" s="60"/>
    </row>
    <row r="12054" spans="1:24" ht="11.25" outlineLevel="5" x14ac:dyDescent="0.2">
      <c r="A12054" s="137"/>
      <c r="B12054" s="138"/>
      <c r="C12054" s="138"/>
      <c r="D12054" s="139"/>
      <c r="E12054" s="145"/>
      <c r="F12054" s="140" t="s">
        <v>5417</v>
      </c>
      <c r="G12054" s="139"/>
      <c r="H12054" s="141">
        <v>0</v>
      </c>
      <c r="I12054" s="142"/>
      <c r="J12054" s="143"/>
      <c r="K12054" s="144"/>
      <c r="L12054" s="144"/>
      <c r="M12054" s="144"/>
      <c r="N12054" s="144"/>
      <c r="O12054" s="143"/>
      <c r="P12054" s="143"/>
      <c r="Q12054" s="143"/>
      <c r="R12054" s="139"/>
      <c r="S12054" s="139"/>
      <c r="T12054" s="138"/>
      <c r="U12054" s="6"/>
      <c r="V12054" s="8"/>
      <c r="W12054" s="8"/>
      <c r="X12054" s="60"/>
    </row>
    <row r="12055" spans="1:24" ht="11.25" outlineLevel="5" x14ac:dyDescent="0.2">
      <c r="A12055" s="137"/>
      <c r="B12055" s="138"/>
      <c r="C12055" s="138"/>
      <c r="D12055" s="139"/>
      <c r="E12055" s="145"/>
      <c r="F12055" s="140" t="s">
        <v>5535</v>
      </c>
      <c r="G12055" s="139"/>
      <c r="H12055" s="141">
        <v>43.56</v>
      </c>
      <c r="I12055" s="142"/>
      <c r="J12055" s="143"/>
      <c r="K12055" s="144"/>
      <c r="L12055" s="144"/>
      <c r="M12055" s="144"/>
      <c r="N12055" s="144"/>
      <c r="O12055" s="143"/>
      <c r="P12055" s="143"/>
      <c r="Q12055" s="143"/>
      <c r="R12055" s="139"/>
      <c r="S12055" s="139"/>
      <c r="T12055" s="138"/>
      <c r="U12055" s="6"/>
      <c r="V12055" s="8"/>
      <c r="W12055" s="8"/>
      <c r="X12055" s="60"/>
    </row>
    <row r="12056" spans="1:24" ht="11.25" outlineLevel="5" x14ac:dyDescent="0.2">
      <c r="A12056" s="137"/>
      <c r="B12056" s="138"/>
      <c r="C12056" s="138"/>
      <c r="D12056" s="139"/>
      <c r="E12056" s="145"/>
      <c r="F12056" s="140" t="s">
        <v>5480</v>
      </c>
      <c r="G12056" s="139"/>
      <c r="H12056" s="141">
        <v>0</v>
      </c>
      <c r="I12056" s="142"/>
      <c r="J12056" s="143"/>
      <c r="K12056" s="144"/>
      <c r="L12056" s="144"/>
      <c r="M12056" s="144"/>
      <c r="N12056" s="144"/>
      <c r="O12056" s="143"/>
      <c r="P12056" s="143"/>
      <c r="Q12056" s="143"/>
      <c r="R12056" s="139"/>
      <c r="S12056" s="139"/>
      <c r="T12056" s="138"/>
      <c r="U12056" s="6"/>
      <c r="V12056" s="8"/>
      <c r="W12056" s="8"/>
      <c r="X12056" s="60"/>
    </row>
    <row r="12057" spans="1:24" ht="11.25" outlineLevel="5" x14ac:dyDescent="0.2">
      <c r="A12057" s="137"/>
      <c r="B12057" s="138"/>
      <c r="C12057" s="138"/>
      <c r="D12057" s="139"/>
      <c r="E12057" s="145"/>
      <c r="F12057" s="140" t="s">
        <v>5536</v>
      </c>
      <c r="G12057" s="139"/>
      <c r="H12057" s="141">
        <v>25.380000000000003</v>
      </c>
      <c r="I12057" s="142"/>
      <c r="J12057" s="143"/>
      <c r="K12057" s="144"/>
      <c r="L12057" s="144"/>
      <c r="M12057" s="144"/>
      <c r="N12057" s="144"/>
      <c r="O12057" s="143"/>
      <c r="P12057" s="143"/>
      <c r="Q12057" s="143"/>
      <c r="R12057" s="139"/>
      <c r="S12057" s="139"/>
      <c r="T12057" s="138"/>
      <c r="U12057" s="6"/>
      <c r="V12057" s="8"/>
      <c r="W12057" s="8"/>
      <c r="X12057" s="60"/>
    </row>
    <row r="12058" spans="1:24" ht="11.25" outlineLevel="5" x14ac:dyDescent="0.2">
      <c r="A12058" s="137"/>
      <c r="B12058" s="138"/>
      <c r="C12058" s="138"/>
      <c r="D12058" s="139"/>
      <c r="E12058" s="145"/>
      <c r="F12058" s="140" t="s">
        <v>546</v>
      </c>
      <c r="G12058" s="139"/>
      <c r="H12058" s="141">
        <v>68.94</v>
      </c>
      <c r="I12058" s="142"/>
      <c r="J12058" s="143"/>
      <c r="K12058" s="144"/>
      <c r="L12058" s="144"/>
      <c r="M12058" s="144"/>
      <c r="N12058" s="144"/>
      <c r="O12058" s="143"/>
      <c r="P12058" s="143"/>
      <c r="Q12058" s="143"/>
      <c r="R12058" s="139"/>
      <c r="S12058" s="139"/>
      <c r="T12058" s="138"/>
      <c r="U12058" s="6"/>
      <c r="V12058" s="8"/>
      <c r="W12058" s="8"/>
      <c r="X12058" s="60"/>
    </row>
    <row r="12059" spans="1:24" ht="11.25" outlineLevel="5" x14ac:dyDescent="0.2">
      <c r="A12059" s="137"/>
      <c r="B12059" s="138"/>
      <c r="C12059" s="138"/>
      <c r="D12059" s="139"/>
      <c r="E12059" s="145"/>
      <c r="F12059" s="140" t="s">
        <v>5419</v>
      </c>
      <c r="G12059" s="139"/>
      <c r="H12059" s="141">
        <v>0</v>
      </c>
      <c r="I12059" s="142"/>
      <c r="J12059" s="143"/>
      <c r="K12059" s="144"/>
      <c r="L12059" s="144"/>
      <c r="M12059" s="144"/>
      <c r="N12059" s="144"/>
      <c r="O12059" s="143"/>
      <c r="P12059" s="143"/>
      <c r="Q12059" s="143"/>
      <c r="R12059" s="139"/>
      <c r="S12059" s="139"/>
      <c r="T12059" s="138"/>
      <c r="U12059" s="6"/>
      <c r="V12059" s="8"/>
      <c r="W12059" s="8"/>
      <c r="X12059" s="60"/>
    </row>
    <row r="12060" spans="1:24" ht="11.25" outlineLevel="5" x14ac:dyDescent="0.2">
      <c r="A12060" s="137"/>
      <c r="B12060" s="138"/>
      <c r="C12060" s="138"/>
      <c r="D12060" s="139"/>
      <c r="E12060" s="145"/>
      <c r="F12060" s="140" t="s">
        <v>5537</v>
      </c>
      <c r="G12060" s="139"/>
      <c r="H12060" s="141">
        <v>26.1</v>
      </c>
      <c r="I12060" s="142"/>
      <c r="J12060" s="143"/>
      <c r="K12060" s="144"/>
      <c r="L12060" s="144"/>
      <c r="M12060" s="144"/>
      <c r="N12060" s="144"/>
      <c r="O12060" s="143"/>
      <c r="P12060" s="143"/>
      <c r="Q12060" s="143"/>
      <c r="R12060" s="139"/>
      <c r="S12060" s="139"/>
      <c r="T12060" s="138"/>
      <c r="U12060" s="6"/>
      <c r="V12060" s="8"/>
      <c r="W12060" s="8"/>
      <c r="X12060" s="60"/>
    </row>
    <row r="12061" spans="1:24" ht="11.25" outlineLevel="5" x14ac:dyDescent="0.2">
      <c r="A12061" s="137"/>
      <c r="B12061" s="138"/>
      <c r="C12061" s="138"/>
      <c r="D12061" s="139"/>
      <c r="E12061" s="145"/>
      <c r="F12061" s="140" t="s">
        <v>5421</v>
      </c>
      <c r="G12061" s="139"/>
      <c r="H12061" s="141">
        <v>0</v>
      </c>
      <c r="I12061" s="142"/>
      <c r="J12061" s="143"/>
      <c r="K12061" s="144"/>
      <c r="L12061" s="144"/>
      <c r="M12061" s="144"/>
      <c r="N12061" s="144"/>
      <c r="O12061" s="143"/>
      <c r="P12061" s="143"/>
      <c r="Q12061" s="143"/>
      <c r="R12061" s="139"/>
      <c r="S12061" s="139"/>
      <c r="T12061" s="138"/>
      <c r="U12061" s="6"/>
      <c r="V12061" s="8"/>
      <c r="W12061" s="8"/>
      <c r="X12061" s="60"/>
    </row>
    <row r="12062" spans="1:24" ht="11.25" outlineLevel="5" x14ac:dyDescent="0.2">
      <c r="A12062" s="137"/>
      <c r="B12062" s="138"/>
      <c r="C12062" s="138"/>
      <c r="D12062" s="139"/>
      <c r="E12062" s="145"/>
      <c r="F12062" s="140" t="s">
        <v>5538</v>
      </c>
      <c r="G12062" s="139"/>
      <c r="H12062" s="141">
        <v>31.680000000000007</v>
      </c>
      <c r="I12062" s="142"/>
      <c r="J12062" s="143"/>
      <c r="K12062" s="144"/>
      <c r="L12062" s="144"/>
      <c r="M12062" s="144"/>
      <c r="N12062" s="144"/>
      <c r="O12062" s="143"/>
      <c r="P12062" s="143"/>
      <c r="Q12062" s="143"/>
      <c r="R12062" s="139"/>
      <c r="S12062" s="139"/>
      <c r="T12062" s="138"/>
      <c r="U12062" s="6"/>
      <c r="V12062" s="8"/>
      <c r="W12062" s="8"/>
      <c r="X12062" s="60"/>
    </row>
    <row r="12063" spans="1:24" ht="11.25" outlineLevel="5" x14ac:dyDescent="0.2">
      <c r="A12063" s="137"/>
      <c r="B12063" s="138"/>
      <c r="C12063" s="138"/>
      <c r="D12063" s="139"/>
      <c r="E12063" s="145"/>
      <c r="F12063" s="140" t="s">
        <v>546</v>
      </c>
      <c r="G12063" s="139"/>
      <c r="H12063" s="141">
        <v>57.78</v>
      </c>
      <c r="I12063" s="142"/>
      <c r="J12063" s="143"/>
      <c r="K12063" s="144"/>
      <c r="L12063" s="144"/>
      <c r="M12063" s="144"/>
      <c r="N12063" s="144"/>
      <c r="O12063" s="143"/>
      <c r="P12063" s="143"/>
      <c r="Q12063" s="143"/>
      <c r="R12063" s="139"/>
      <c r="S12063" s="139"/>
      <c r="T12063" s="138"/>
      <c r="U12063" s="6"/>
      <c r="V12063" s="8"/>
      <c r="W12063" s="8"/>
      <c r="X12063" s="60"/>
    </row>
    <row r="12064" spans="1:24" ht="7.5" customHeight="1" outlineLevel="5" x14ac:dyDescent="0.15">
      <c r="A12064" s="8"/>
      <c r="B12064" s="69"/>
      <c r="C12064" s="69"/>
      <c r="D12064" s="60"/>
      <c r="E12064" s="60"/>
      <c r="F12064" s="104"/>
      <c r="G12064" s="60"/>
      <c r="H12064" s="65"/>
      <c r="I12064" s="105"/>
      <c r="J12064" s="63"/>
      <c r="K12064" s="65"/>
      <c r="L12064" s="65"/>
      <c r="M12064" s="65"/>
      <c r="N12064" s="65"/>
      <c r="O12064" s="63"/>
      <c r="P12064" s="63"/>
      <c r="Q12064" s="63"/>
      <c r="R12064" s="60"/>
      <c r="S12064" s="60"/>
      <c r="T12064" s="69"/>
      <c r="U12064" s="8"/>
      <c r="X12064" s="60"/>
    </row>
    <row r="12065" spans="1:27" ht="11.25" outlineLevel="4" x14ac:dyDescent="0.2">
      <c r="A12065" s="4"/>
      <c r="B12065" s="120"/>
      <c r="C12065" s="121">
        <v>2</v>
      </c>
      <c r="D12065" s="122" t="s">
        <v>534</v>
      </c>
      <c r="E12065" s="123" t="s">
        <v>5539</v>
      </c>
      <c r="F12065" s="124" t="s">
        <v>5540</v>
      </c>
      <c r="G12065" s="122" t="s">
        <v>543</v>
      </c>
      <c r="H12065" s="125">
        <v>239.91000000000003</v>
      </c>
      <c r="I12065" s="126">
        <v>0</v>
      </c>
      <c r="J12065" s="127">
        <f>H12065*I12065</f>
        <v>0</v>
      </c>
      <c r="K12065" s="125">
        <v>0</v>
      </c>
      <c r="L12065" s="125">
        <f>H12065*K12065</f>
        <v>0</v>
      </c>
      <c r="M12065" s="125"/>
      <c r="N12065" s="125">
        <f>H12065*M12065</f>
        <v>0</v>
      </c>
      <c r="O12065" s="127">
        <v>15</v>
      </c>
      <c r="P12065" s="127">
        <f>J12065*(O12065/100)</f>
        <v>0</v>
      </c>
      <c r="Q12065" s="127">
        <f>J12065+P12065</f>
        <v>0</v>
      </c>
      <c r="R12065" s="128"/>
      <c r="S12065" s="128" t="s">
        <v>776</v>
      </c>
      <c r="T12065" s="129">
        <v>1</v>
      </c>
      <c r="U12065" s="8"/>
      <c r="V12065" s="8"/>
      <c r="W12065" s="8"/>
      <c r="X12065" s="60"/>
    </row>
    <row r="12066" spans="1:27" ht="9.75" outlineLevel="5" x14ac:dyDescent="0.2">
      <c r="A12066" s="130"/>
      <c r="B12066" s="131"/>
      <c r="C12066" s="131"/>
      <c r="D12066" s="132"/>
      <c r="E12066" s="136" t="s">
        <v>0</v>
      </c>
      <c r="F12066" s="159" t="s">
        <v>763</v>
      </c>
      <c r="G12066" s="159"/>
      <c r="H12066" s="160"/>
      <c r="I12066" s="161"/>
      <c r="J12066" s="162"/>
      <c r="K12066" s="134"/>
      <c r="L12066" s="134"/>
      <c r="M12066" s="134"/>
      <c r="N12066" s="134"/>
      <c r="O12066" s="135"/>
      <c r="P12066" s="135"/>
      <c r="Q12066" s="135"/>
      <c r="R12066" s="132"/>
      <c r="S12066" s="132"/>
      <c r="T12066" s="131"/>
      <c r="U12066" s="6"/>
      <c r="V12066" s="8"/>
      <c r="W12066" s="8"/>
      <c r="X12066" s="133" t="str">
        <f>F12066</f>
        <v>---</v>
      </c>
      <c r="Y12066" s="9"/>
      <c r="AA12066" s="11"/>
    </row>
    <row r="12067" spans="1:27" ht="7.5" customHeight="1" outlineLevel="5" x14ac:dyDescent="0.15">
      <c r="B12067" s="69"/>
      <c r="C12067" s="69"/>
      <c r="D12067" s="60"/>
      <c r="E12067" s="60"/>
      <c r="F12067" s="61"/>
      <c r="G12067" s="60"/>
      <c r="H12067" s="65"/>
      <c r="I12067" s="105"/>
      <c r="J12067" s="63"/>
      <c r="K12067" s="65"/>
      <c r="L12067" s="65"/>
      <c r="M12067" s="65"/>
      <c r="N12067" s="65"/>
      <c r="O12067" s="63"/>
      <c r="P12067" s="63"/>
      <c r="Q12067" s="63"/>
      <c r="R12067" s="60"/>
      <c r="S12067" s="60"/>
      <c r="T12067" s="69"/>
      <c r="U12067" s="8"/>
      <c r="X12067" s="60"/>
    </row>
    <row r="12068" spans="1:27" ht="11.25" outlineLevel="5" x14ac:dyDescent="0.2">
      <c r="A12068" s="137"/>
      <c r="B12068" s="138"/>
      <c r="C12068" s="138"/>
      <c r="D12068" s="139"/>
      <c r="E12068" s="145" t="s">
        <v>1</v>
      </c>
      <c r="F12068" s="140" t="s">
        <v>5475</v>
      </c>
      <c r="G12068" s="139"/>
      <c r="H12068" s="141">
        <v>0</v>
      </c>
      <c r="I12068" s="142"/>
      <c r="J12068" s="143"/>
      <c r="K12068" s="144"/>
      <c r="L12068" s="144"/>
      <c r="M12068" s="144"/>
      <c r="N12068" s="144"/>
      <c r="O12068" s="143"/>
      <c r="P12068" s="143"/>
      <c r="Q12068" s="143"/>
      <c r="R12068" s="139"/>
      <c r="S12068" s="139"/>
      <c r="T12068" s="138"/>
      <c r="U12068" s="6"/>
      <c r="V12068" s="8"/>
      <c r="W12068" s="8"/>
      <c r="X12068" s="60"/>
    </row>
    <row r="12069" spans="1:27" ht="11.25" outlineLevel="5" x14ac:dyDescent="0.2">
      <c r="A12069" s="137"/>
      <c r="B12069" s="138"/>
      <c r="C12069" s="138"/>
      <c r="D12069" s="139"/>
      <c r="E12069" s="145"/>
      <c r="F12069" s="140" t="s">
        <v>5541</v>
      </c>
      <c r="G12069" s="139"/>
      <c r="H12069" s="141">
        <v>71.599999999999994</v>
      </c>
      <c r="I12069" s="142"/>
      <c r="J12069" s="143"/>
      <c r="K12069" s="144"/>
      <c r="L12069" s="144"/>
      <c r="M12069" s="144"/>
      <c r="N12069" s="144"/>
      <c r="O12069" s="143"/>
      <c r="P12069" s="143"/>
      <c r="Q12069" s="143"/>
      <c r="R12069" s="139"/>
      <c r="S12069" s="139"/>
      <c r="T12069" s="138"/>
      <c r="U12069" s="6"/>
      <c r="V12069" s="8"/>
      <c r="W12069" s="8"/>
      <c r="X12069" s="60"/>
    </row>
    <row r="12070" spans="1:27" ht="11.25" outlineLevel="5" x14ac:dyDescent="0.2">
      <c r="A12070" s="137"/>
      <c r="B12070" s="138"/>
      <c r="C12070" s="138"/>
      <c r="D12070" s="139"/>
      <c r="E12070" s="145"/>
      <c r="F12070" s="140" t="s">
        <v>5477</v>
      </c>
      <c r="G12070" s="139"/>
      <c r="H12070" s="141">
        <v>0</v>
      </c>
      <c r="I12070" s="142"/>
      <c r="J12070" s="143"/>
      <c r="K12070" s="144"/>
      <c r="L12070" s="144"/>
      <c r="M12070" s="144"/>
      <c r="N12070" s="144"/>
      <c r="O12070" s="143"/>
      <c r="P12070" s="143"/>
      <c r="Q12070" s="143"/>
      <c r="R12070" s="139"/>
      <c r="S12070" s="139"/>
      <c r="T12070" s="138"/>
      <c r="U12070" s="6"/>
      <c r="V12070" s="8"/>
      <c r="W12070" s="8"/>
      <c r="X12070" s="60"/>
    </row>
    <row r="12071" spans="1:27" ht="11.25" outlineLevel="5" x14ac:dyDescent="0.2">
      <c r="A12071" s="137"/>
      <c r="B12071" s="138"/>
      <c r="C12071" s="138"/>
      <c r="D12071" s="139"/>
      <c r="E12071" s="145"/>
      <c r="F12071" s="140" t="s">
        <v>5542</v>
      </c>
      <c r="G12071" s="139"/>
      <c r="H12071" s="141">
        <v>33.799999999999997</v>
      </c>
      <c r="I12071" s="142"/>
      <c r="J12071" s="143"/>
      <c r="K12071" s="144"/>
      <c r="L12071" s="144"/>
      <c r="M12071" s="144"/>
      <c r="N12071" s="144"/>
      <c r="O12071" s="143"/>
      <c r="P12071" s="143"/>
      <c r="Q12071" s="143"/>
      <c r="R12071" s="139"/>
      <c r="S12071" s="139"/>
      <c r="T12071" s="138"/>
      <c r="U12071" s="6"/>
      <c r="V12071" s="8"/>
      <c r="W12071" s="8"/>
      <c r="X12071" s="60"/>
    </row>
    <row r="12072" spans="1:27" ht="11.25" outlineLevel="5" x14ac:dyDescent="0.2">
      <c r="A12072" s="137"/>
      <c r="B12072" s="138"/>
      <c r="C12072" s="138"/>
      <c r="D12072" s="139"/>
      <c r="E12072" s="145"/>
      <c r="F12072" s="140" t="s">
        <v>546</v>
      </c>
      <c r="G12072" s="139"/>
      <c r="H12072" s="141">
        <v>105.4</v>
      </c>
      <c r="I12072" s="142"/>
      <c r="J12072" s="143"/>
      <c r="K12072" s="144"/>
      <c r="L12072" s="144"/>
      <c r="M12072" s="144"/>
      <c r="N12072" s="144"/>
      <c r="O12072" s="143"/>
      <c r="P12072" s="143"/>
      <c r="Q12072" s="143"/>
      <c r="R12072" s="139"/>
      <c r="S12072" s="139"/>
      <c r="T12072" s="138"/>
      <c r="U12072" s="6"/>
      <c r="V12072" s="8"/>
      <c r="W12072" s="8"/>
      <c r="X12072" s="60"/>
    </row>
    <row r="12073" spans="1:27" ht="11.25" outlineLevel="5" x14ac:dyDescent="0.2">
      <c r="A12073" s="137"/>
      <c r="B12073" s="138"/>
      <c r="C12073" s="138"/>
      <c r="D12073" s="139"/>
      <c r="E12073" s="145"/>
      <c r="F12073" s="140" t="s">
        <v>5417</v>
      </c>
      <c r="G12073" s="139"/>
      <c r="H12073" s="141">
        <v>0</v>
      </c>
      <c r="I12073" s="142"/>
      <c r="J12073" s="143"/>
      <c r="K12073" s="144"/>
      <c r="L12073" s="144"/>
      <c r="M12073" s="144"/>
      <c r="N12073" s="144"/>
      <c r="O12073" s="143"/>
      <c r="P12073" s="143"/>
      <c r="Q12073" s="143"/>
      <c r="R12073" s="139"/>
      <c r="S12073" s="139"/>
      <c r="T12073" s="138"/>
      <c r="U12073" s="6"/>
      <c r="V12073" s="8"/>
      <c r="W12073" s="8"/>
      <c r="X12073" s="60"/>
    </row>
    <row r="12074" spans="1:27" ht="11.25" outlineLevel="5" x14ac:dyDescent="0.2">
      <c r="A12074" s="137"/>
      <c r="B12074" s="138"/>
      <c r="C12074" s="138"/>
      <c r="D12074" s="139"/>
      <c r="E12074" s="145"/>
      <c r="F12074" s="140" t="s">
        <v>5543</v>
      </c>
      <c r="G12074" s="139"/>
      <c r="H12074" s="141">
        <v>46.38</v>
      </c>
      <c r="I12074" s="142"/>
      <c r="J12074" s="143"/>
      <c r="K12074" s="144"/>
      <c r="L12074" s="144"/>
      <c r="M12074" s="144"/>
      <c r="N12074" s="144"/>
      <c r="O12074" s="143"/>
      <c r="P12074" s="143"/>
      <c r="Q12074" s="143"/>
      <c r="R12074" s="139"/>
      <c r="S12074" s="139"/>
      <c r="T12074" s="138"/>
      <c r="U12074" s="6"/>
      <c r="V12074" s="8"/>
      <c r="W12074" s="8"/>
      <c r="X12074" s="60"/>
    </row>
    <row r="12075" spans="1:27" ht="11.25" outlineLevel="5" x14ac:dyDescent="0.2">
      <c r="A12075" s="137"/>
      <c r="B12075" s="138"/>
      <c r="C12075" s="138"/>
      <c r="D12075" s="139"/>
      <c r="E12075" s="145"/>
      <c r="F12075" s="140" t="s">
        <v>5480</v>
      </c>
      <c r="G12075" s="139"/>
      <c r="H12075" s="141">
        <v>0</v>
      </c>
      <c r="I12075" s="142"/>
      <c r="J12075" s="143"/>
      <c r="K12075" s="144"/>
      <c r="L12075" s="144"/>
      <c r="M12075" s="144"/>
      <c r="N12075" s="144"/>
      <c r="O12075" s="143"/>
      <c r="P12075" s="143"/>
      <c r="Q12075" s="143"/>
      <c r="R12075" s="139"/>
      <c r="S12075" s="139"/>
      <c r="T12075" s="138"/>
      <c r="U12075" s="6"/>
      <c r="V12075" s="8"/>
      <c r="W12075" s="8"/>
      <c r="X12075" s="60"/>
    </row>
    <row r="12076" spans="1:27" ht="11.25" outlineLevel="5" x14ac:dyDescent="0.2">
      <c r="A12076" s="137"/>
      <c r="B12076" s="138"/>
      <c r="C12076" s="138"/>
      <c r="D12076" s="139"/>
      <c r="E12076" s="145"/>
      <c r="F12076" s="140" t="s">
        <v>5544</v>
      </c>
      <c r="G12076" s="139"/>
      <c r="H12076" s="141">
        <v>28.200000000000003</v>
      </c>
      <c r="I12076" s="142"/>
      <c r="J12076" s="143"/>
      <c r="K12076" s="144"/>
      <c r="L12076" s="144"/>
      <c r="M12076" s="144"/>
      <c r="N12076" s="144"/>
      <c r="O12076" s="143"/>
      <c r="P12076" s="143"/>
      <c r="Q12076" s="143"/>
      <c r="R12076" s="139"/>
      <c r="S12076" s="139"/>
      <c r="T12076" s="138"/>
      <c r="U12076" s="6"/>
      <c r="V12076" s="8"/>
      <c r="W12076" s="8"/>
      <c r="X12076" s="60"/>
    </row>
    <row r="12077" spans="1:27" ht="11.25" outlineLevel="5" x14ac:dyDescent="0.2">
      <c r="A12077" s="137"/>
      <c r="B12077" s="138"/>
      <c r="C12077" s="138"/>
      <c r="D12077" s="139"/>
      <c r="E12077" s="145"/>
      <c r="F12077" s="140" t="s">
        <v>546</v>
      </c>
      <c r="G12077" s="139"/>
      <c r="H12077" s="141">
        <v>74.580000000000013</v>
      </c>
      <c r="I12077" s="142"/>
      <c r="J12077" s="143"/>
      <c r="K12077" s="144"/>
      <c r="L12077" s="144"/>
      <c r="M12077" s="144"/>
      <c r="N12077" s="144"/>
      <c r="O12077" s="143"/>
      <c r="P12077" s="143"/>
      <c r="Q12077" s="143"/>
      <c r="R12077" s="139"/>
      <c r="S12077" s="139"/>
      <c r="T12077" s="138"/>
      <c r="U12077" s="6"/>
      <c r="V12077" s="8"/>
      <c r="W12077" s="8"/>
      <c r="X12077" s="60"/>
    </row>
    <row r="12078" spans="1:27" ht="11.25" outlineLevel="5" x14ac:dyDescent="0.2">
      <c r="A12078" s="137"/>
      <c r="B12078" s="138"/>
      <c r="C12078" s="138"/>
      <c r="D12078" s="139"/>
      <c r="E12078" s="145"/>
      <c r="F12078" s="140" t="s">
        <v>5419</v>
      </c>
      <c r="G12078" s="139"/>
      <c r="H12078" s="141">
        <v>0</v>
      </c>
      <c r="I12078" s="142"/>
      <c r="J12078" s="143"/>
      <c r="K12078" s="144"/>
      <c r="L12078" s="144"/>
      <c r="M12078" s="144"/>
      <c r="N12078" s="144"/>
      <c r="O12078" s="143"/>
      <c r="P12078" s="143"/>
      <c r="Q12078" s="143"/>
      <c r="R12078" s="139"/>
      <c r="S12078" s="139"/>
      <c r="T12078" s="138"/>
      <c r="U12078" s="6"/>
      <c r="V12078" s="8"/>
      <c r="W12078" s="8"/>
      <c r="X12078" s="60"/>
    </row>
    <row r="12079" spans="1:27" ht="11.25" outlineLevel="5" x14ac:dyDescent="0.2">
      <c r="A12079" s="137"/>
      <c r="B12079" s="138"/>
      <c r="C12079" s="138"/>
      <c r="D12079" s="139"/>
      <c r="E12079" s="145"/>
      <c r="F12079" s="140" t="s">
        <v>5545</v>
      </c>
      <c r="G12079" s="139"/>
      <c r="H12079" s="141">
        <v>27.61</v>
      </c>
      <c r="I12079" s="142"/>
      <c r="J12079" s="143"/>
      <c r="K12079" s="144"/>
      <c r="L12079" s="144"/>
      <c r="M12079" s="144"/>
      <c r="N12079" s="144"/>
      <c r="O12079" s="143"/>
      <c r="P12079" s="143"/>
      <c r="Q12079" s="143"/>
      <c r="R12079" s="139"/>
      <c r="S12079" s="139"/>
      <c r="T12079" s="138"/>
      <c r="U12079" s="6"/>
      <c r="V12079" s="8"/>
      <c r="W12079" s="8"/>
      <c r="X12079" s="60"/>
    </row>
    <row r="12080" spans="1:27" ht="11.25" outlineLevel="5" x14ac:dyDescent="0.2">
      <c r="A12080" s="137"/>
      <c r="B12080" s="138"/>
      <c r="C12080" s="138"/>
      <c r="D12080" s="139"/>
      <c r="E12080" s="145"/>
      <c r="F12080" s="140" t="s">
        <v>5421</v>
      </c>
      <c r="G12080" s="139"/>
      <c r="H12080" s="141">
        <v>0</v>
      </c>
      <c r="I12080" s="142"/>
      <c r="J12080" s="143"/>
      <c r="K12080" s="144"/>
      <c r="L12080" s="144"/>
      <c r="M12080" s="144"/>
      <c r="N12080" s="144"/>
      <c r="O12080" s="143"/>
      <c r="P12080" s="143"/>
      <c r="Q12080" s="143"/>
      <c r="R12080" s="139"/>
      <c r="S12080" s="139"/>
      <c r="T12080" s="138"/>
      <c r="U12080" s="6"/>
      <c r="V12080" s="8"/>
      <c r="W12080" s="8"/>
      <c r="X12080" s="60"/>
    </row>
    <row r="12081" spans="1:27" ht="11.25" outlineLevel="5" x14ac:dyDescent="0.2">
      <c r="A12081" s="137"/>
      <c r="B12081" s="138"/>
      <c r="C12081" s="138"/>
      <c r="D12081" s="139"/>
      <c r="E12081" s="145"/>
      <c r="F12081" s="140" t="s">
        <v>5546</v>
      </c>
      <c r="G12081" s="139"/>
      <c r="H12081" s="141">
        <v>32.32</v>
      </c>
      <c r="I12081" s="142"/>
      <c r="J12081" s="143"/>
      <c r="K12081" s="144"/>
      <c r="L12081" s="144"/>
      <c r="M12081" s="144"/>
      <c r="N12081" s="144"/>
      <c r="O12081" s="143"/>
      <c r="P12081" s="143"/>
      <c r="Q12081" s="143"/>
      <c r="R12081" s="139"/>
      <c r="S12081" s="139"/>
      <c r="T12081" s="138"/>
      <c r="U12081" s="6"/>
      <c r="V12081" s="8"/>
      <c r="W12081" s="8"/>
      <c r="X12081" s="60"/>
    </row>
    <row r="12082" spans="1:27" ht="11.25" outlineLevel="5" x14ac:dyDescent="0.2">
      <c r="A12082" s="137"/>
      <c r="B12082" s="138"/>
      <c r="C12082" s="138"/>
      <c r="D12082" s="139"/>
      <c r="E12082" s="145"/>
      <c r="F12082" s="140" t="s">
        <v>546</v>
      </c>
      <c r="G12082" s="139"/>
      <c r="H12082" s="141">
        <v>59.93</v>
      </c>
      <c r="I12082" s="142"/>
      <c r="J12082" s="143"/>
      <c r="K12082" s="144"/>
      <c r="L12082" s="144"/>
      <c r="M12082" s="144"/>
      <c r="N12082" s="144"/>
      <c r="O12082" s="143"/>
      <c r="P12082" s="143"/>
      <c r="Q12082" s="143"/>
      <c r="R12082" s="139"/>
      <c r="S12082" s="139"/>
      <c r="T12082" s="138"/>
      <c r="U12082" s="6"/>
      <c r="V12082" s="8"/>
      <c r="W12082" s="8"/>
      <c r="X12082" s="60"/>
    </row>
    <row r="12083" spans="1:27" ht="7.5" customHeight="1" outlineLevel="5" x14ac:dyDescent="0.15">
      <c r="A12083" s="8"/>
      <c r="B12083" s="69"/>
      <c r="C12083" s="69"/>
      <c r="D12083" s="60"/>
      <c r="E12083" s="60"/>
      <c r="F12083" s="104"/>
      <c r="G12083" s="60"/>
      <c r="H12083" s="65"/>
      <c r="I12083" s="105"/>
      <c r="J12083" s="63"/>
      <c r="K12083" s="65"/>
      <c r="L12083" s="65"/>
      <c r="M12083" s="65"/>
      <c r="N12083" s="65"/>
      <c r="O12083" s="63"/>
      <c r="P12083" s="63"/>
      <c r="Q12083" s="63"/>
      <c r="R12083" s="60"/>
      <c r="S12083" s="60"/>
      <c r="T12083" s="69"/>
      <c r="U12083" s="8"/>
      <c r="X12083" s="60"/>
    </row>
    <row r="12084" spans="1:27" outlineLevel="4" x14ac:dyDescent="0.15">
      <c r="B12084" s="6"/>
      <c r="C12084" s="6"/>
      <c r="D12084" s="6"/>
      <c r="E12084" s="6"/>
      <c r="F12084" s="6"/>
      <c r="G12084" s="6"/>
      <c r="H12084" s="6"/>
      <c r="I12084" s="8"/>
      <c r="J12084" s="8"/>
      <c r="K12084" s="6"/>
      <c r="L12084" s="6"/>
      <c r="M12084" s="6"/>
      <c r="N12084" s="6"/>
      <c r="O12084" s="6"/>
      <c r="P12084" s="8"/>
      <c r="Q12084" s="8"/>
      <c r="R12084" s="8"/>
      <c r="S12084" s="6"/>
      <c r="T12084" s="6"/>
      <c r="X12084" s="6"/>
    </row>
    <row r="12085" spans="1:27" ht="11.25" outlineLevel="3" x14ac:dyDescent="0.2">
      <c r="A12085" s="96" t="s">
        <v>503</v>
      </c>
      <c r="B12085" s="100">
        <v>4</v>
      </c>
      <c r="C12085" s="114"/>
      <c r="D12085" s="115" t="s">
        <v>533</v>
      </c>
      <c r="E12085" s="115"/>
      <c r="F12085" s="116" t="s">
        <v>504</v>
      </c>
      <c r="G12085" s="115"/>
      <c r="H12085" s="117"/>
      <c r="I12085" s="118"/>
      <c r="J12085" s="98">
        <f>SUBTOTAL(9,J12086:J12157)</f>
        <v>0</v>
      </c>
      <c r="K12085" s="117"/>
      <c r="L12085" s="99">
        <f>SUBTOTAL(9,L12086:L12157)</f>
        <v>2.6012000000000004E-2</v>
      </c>
      <c r="M12085" s="117"/>
      <c r="N12085" s="99">
        <f>SUBTOTAL(9,N12086:N12157)</f>
        <v>0</v>
      </c>
      <c r="O12085" s="119"/>
      <c r="P12085" s="98">
        <f>SUBTOTAL(9,P12086:P12157)</f>
        <v>0</v>
      </c>
      <c r="Q12085" s="98">
        <f>SUBTOTAL(9,Q12086:Q12157)</f>
        <v>0</v>
      </c>
      <c r="R12085" s="115"/>
      <c r="S12085" s="115"/>
      <c r="T12085" s="100">
        <f>SUBTOTAL(9,T12086:T12157)</f>
        <v>6</v>
      </c>
      <c r="U12085" s="6"/>
      <c r="V12085" s="8"/>
      <c r="W12085" s="8"/>
      <c r="X12085" s="60"/>
    </row>
    <row r="12086" spans="1:27" ht="11.25" outlineLevel="4" x14ac:dyDescent="0.2">
      <c r="A12086" s="4"/>
      <c r="B12086" s="120"/>
      <c r="C12086" s="121">
        <v>1</v>
      </c>
      <c r="D12086" s="122" t="s">
        <v>534</v>
      </c>
      <c r="E12086" s="123" t="s">
        <v>5547</v>
      </c>
      <c r="F12086" s="124" t="s">
        <v>5548</v>
      </c>
      <c r="G12086" s="122" t="s">
        <v>752</v>
      </c>
      <c r="H12086" s="125">
        <v>154.60000000000002</v>
      </c>
      <c r="I12086" s="126">
        <v>0</v>
      </c>
      <c r="J12086" s="127">
        <f>H12086*I12086</f>
        <v>0</v>
      </c>
      <c r="K12086" s="125">
        <v>1E-4</v>
      </c>
      <c r="L12086" s="125">
        <f>H12086*K12086</f>
        <v>1.5460000000000003E-2</v>
      </c>
      <c r="M12086" s="125"/>
      <c r="N12086" s="125">
        <f>H12086*M12086</f>
        <v>0</v>
      </c>
      <c r="O12086" s="127">
        <v>15</v>
      </c>
      <c r="P12086" s="127">
        <f>J12086*(O12086/100)</f>
        <v>0</v>
      </c>
      <c r="Q12086" s="127">
        <f>J12086+P12086</f>
        <v>0</v>
      </c>
      <c r="R12086" s="128"/>
      <c r="S12086" s="128" t="s">
        <v>776</v>
      </c>
      <c r="T12086" s="129">
        <v>1</v>
      </c>
      <c r="U12086" s="8"/>
      <c r="V12086" s="8"/>
      <c r="W12086" s="8"/>
      <c r="X12086" s="60"/>
    </row>
    <row r="12087" spans="1:27" ht="9.75" outlineLevel="5" x14ac:dyDescent="0.2">
      <c r="A12087" s="130"/>
      <c r="B12087" s="131"/>
      <c r="C12087" s="131"/>
      <c r="D12087" s="132"/>
      <c r="E12087" s="136" t="s">
        <v>0</v>
      </c>
      <c r="F12087" s="159" t="s">
        <v>763</v>
      </c>
      <c r="G12087" s="159"/>
      <c r="H12087" s="160"/>
      <c r="I12087" s="161"/>
      <c r="J12087" s="162"/>
      <c r="K12087" s="134"/>
      <c r="L12087" s="134"/>
      <c r="M12087" s="134"/>
      <c r="N12087" s="134"/>
      <c r="O12087" s="135"/>
      <c r="P12087" s="135"/>
      <c r="Q12087" s="135"/>
      <c r="R12087" s="132"/>
      <c r="S12087" s="132"/>
      <c r="T12087" s="131"/>
      <c r="U12087" s="6"/>
      <c r="V12087" s="8"/>
      <c r="W12087" s="8"/>
      <c r="X12087" s="133" t="str">
        <f>F12087</f>
        <v>---</v>
      </c>
      <c r="Y12087" s="9"/>
      <c r="AA12087" s="11"/>
    </row>
    <row r="12088" spans="1:27" ht="7.5" customHeight="1" outlineLevel="5" x14ac:dyDescent="0.15">
      <c r="B12088" s="69"/>
      <c r="C12088" s="69"/>
      <c r="D12088" s="60"/>
      <c r="E12088" s="60"/>
      <c r="F12088" s="61"/>
      <c r="G12088" s="60"/>
      <c r="H12088" s="65"/>
      <c r="I12088" s="105"/>
      <c r="J12088" s="63"/>
      <c r="K12088" s="65"/>
      <c r="L12088" s="65"/>
      <c r="M12088" s="65"/>
      <c r="N12088" s="65"/>
      <c r="O12088" s="63"/>
      <c r="P12088" s="63"/>
      <c r="Q12088" s="63"/>
      <c r="R12088" s="60"/>
      <c r="S12088" s="60"/>
      <c r="T12088" s="69"/>
      <c r="U12088" s="8"/>
      <c r="X12088" s="60"/>
    </row>
    <row r="12089" spans="1:27" ht="11.25" outlineLevel="5" x14ac:dyDescent="0.2">
      <c r="A12089" s="137"/>
      <c r="B12089" s="138"/>
      <c r="C12089" s="138"/>
      <c r="D12089" s="139"/>
      <c r="E12089" s="145" t="s">
        <v>1</v>
      </c>
      <c r="F12089" s="140" t="s">
        <v>5549</v>
      </c>
      <c r="G12089" s="139"/>
      <c r="H12089" s="141">
        <v>0</v>
      </c>
      <c r="I12089" s="142"/>
      <c r="J12089" s="143"/>
      <c r="K12089" s="144"/>
      <c r="L12089" s="144"/>
      <c r="M12089" s="144"/>
      <c r="N12089" s="144"/>
      <c r="O12089" s="143"/>
      <c r="P12089" s="143"/>
      <c r="Q12089" s="143"/>
      <c r="R12089" s="139"/>
      <c r="S12089" s="139"/>
      <c r="T12089" s="138"/>
      <c r="U12089" s="6"/>
      <c r="V12089" s="8"/>
      <c r="W12089" s="8"/>
      <c r="X12089" s="60"/>
    </row>
    <row r="12090" spans="1:27" ht="11.25" outlineLevel="5" x14ac:dyDescent="0.2">
      <c r="A12090" s="137"/>
      <c r="B12090" s="138"/>
      <c r="C12090" s="138"/>
      <c r="D12090" s="139"/>
      <c r="E12090" s="145"/>
      <c r="F12090" s="140" t="s">
        <v>5550</v>
      </c>
      <c r="G12090" s="139"/>
      <c r="H12090" s="141">
        <v>14.2</v>
      </c>
      <c r="I12090" s="142"/>
      <c r="J12090" s="143"/>
      <c r="K12090" s="144"/>
      <c r="L12090" s="144"/>
      <c r="M12090" s="144"/>
      <c r="N12090" s="144"/>
      <c r="O12090" s="143"/>
      <c r="P12090" s="143"/>
      <c r="Q12090" s="143"/>
      <c r="R12090" s="139"/>
      <c r="S12090" s="139"/>
      <c r="T12090" s="138"/>
      <c r="U12090" s="6"/>
      <c r="V12090" s="8"/>
      <c r="W12090" s="8"/>
      <c r="X12090" s="60"/>
    </row>
    <row r="12091" spans="1:27" ht="11.25" outlineLevel="5" x14ac:dyDescent="0.2">
      <c r="A12091" s="137"/>
      <c r="B12091" s="138"/>
      <c r="C12091" s="138"/>
      <c r="D12091" s="139"/>
      <c r="E12091" s="145"/>
      <c r="F12091" s="140" t="s">
        <v>5551</v>
      </c>
      <c r="G12091" s="139"/>
      <c r="H12091" s="141">
        <v>0</v>
      </c>
      <c r="I12091" s="142"/>
      <c r="J12091" s="143"/>
      <c r="K12091" s="144"/>
      <c r="L12091" s="144"/>
      <c r="M12091" s="144"/>
      <c r="N12091" s="144"/>
      <c r="O12091" s="143"/>
      <c r="P12091" s="143"/>
      <c r="Q12091" s="143"/>
      <c r="R12091" s="139"/>
      <c r="S12091" s="139"/>
      <c r="T12091" s="138"/>
      <c r="U12091" s="6"/>
      <c r="V12091" s="8"/>
      <c r="W12091" s="8"/>
      <c r="X12091" s="60"/>
    </row>
    <row r="12092" spans="1:27" ht="11.25" outlineLevel="5" x14ac:dyDescent="0.2">
      <c r="A12092" s="137"/>
      <c r="B12092" s="138"/>
      <c r="C12092" s="138"/>
      <c r="D12092" s="139"/>
      <c r="E12092" s="145"/>
      <c r="F12092" s="140" t="s">
        <v>5552</v>
      </c>
      <c r="G12092" s="139"/>
      <c r="H12092" s="141">
        <v>33.799999999999997</v>
      </c>
      <c r="I12092" s="142"/>
      <c r="J12092" s="143"/>
      <c r="K12092" s="144"/>
      <c r="L12092" s="144"/>
      <c r="M12092" s="144"/>
      <c r="N12092" s="144"/>
      <c r="O12092" s="143"/>
      <c r="P12092" s="143"/>
      <c r="Q12092" s="143"/>
      <c r="R12092" s="139"/>
      <c r="S12092" s="139"/>
      <c r="T12092" s="138"/>
      <c r="U12092" s="6"/>
      <c r="V12092" s="8"/>
      <c r="W12092" s="8"/>
      <c r="X12092" s="60"/>
    </row>
    <row r="12093" spans="1:27" ht="11.25" outlineLevel="5" x14ac:dyDescent="0.2">
      <c r="A12093" s="137"/>
      <c r="B12093" s="138"/>
      <c r="C12093" s="138"/>
      <c r="D12093" s="139"/>
      <c r="E12093" s="145"/>
      <c r="F12093" s="140" t="s">
        <v>5553</v>
      </c>
      <c r="G12093" s="139"/>
      <c r="H12093" s="141">
        <v>0</v>
      </c>
      <c r="I12093" s="142"/>
      <c r="J12093" s="143"/>
      <c r="K12093" s="144"/>
      <c r="L12093" s="144"/>
      <c r="M12093" s="144"/>
      <c r="N12093" s="144"/>
      <c r="O12093" s="143"/>
      <c r="P12093" s="143"/>
      <c r="Q12093" s="143"/>
      <c r="R12093" s="139"/>
      <c r="S12093" s="139"/>
      <c r="T12093" s="138"/>
      <c r="U12093" s="6"/>
      <c r="V12093" s="8"/>
      <c r="W12093" s="8"/>
      <c r="X12093" s="60"/>
    </row>
    <row r="12094" spans="1:27" ht="11.25" outlineLevel="5" x14ac:dyDescent="0.2">
      <c r="A12094" s="137"/>
      <c r="B12094" s="138"/>
      <c r="C12094" s="138"/>
      <c r="D12094" s="139"/>
      <c r="E12094" s="145"/>
      <c r="F12094" s="140" t="s">
        <v>5554</v>
      </c>
      <c r="G12094" s="139"/>
      <c r="H12094" s="141">
        <v>10.8</v>
      </c>
      <c r="I12094" s="142"/>
      <c r="J12094" s="143"/>
      <c r="K12094" s="144"/>
      <c r="L12094" s="144"/>
      <c r="M12094" s="144"/>
      <c r="N12094" s="144"/>
      <c r="O12094" s="143"/>
      <c r="P12094" s="143"/>
      <c r="Q12094" s="143"/>
      <c r="R12094" s="139"/>
      <c r="S12094" s="139"/>
      <c r="T12094" s="138"/>
      <c r="U12094" s="6"/>
      <c r="V12094" s="8"/>
      <c r="W12094" s="8"/>
      <c r="X12094" s="60"/>
    </row>
    <row r="12095" spans="1:27" ht="11.25" outlineLevel="5" x14ac:dyDescent="0.2">
      <c r="A12095" s="137"/>
      <c r="B12095" s="138"/>
      <c r="C12095" s="138"/>
      <c r="D12095" s="139"/>
      <c r="E12095" s="145"/>
      <c r="F12095" s="140" t="s">
        <v>546</v>
      </c>
      <c r="G12095" s="139"/>
      <c r="H12095" s="141">
        <v>58.8</v>
      </c>
      <c r="I12095" s="142"/>
      <c r="J12095" s="143"/>
      <c r="K12095" s="144"/>
      <c r="L12095" s="144"/>
      <c r="M12095" s="144"/>
      <c r="N12095" s="144"/>
      <c r="O12095" s="143"/>
      <c r="P12095" s="143"/>
      <c r="Q12095" s="143"/>
      <c r="R12095" s="139"/>
      <c r="S12095" s="139"/>
      <c r="T12095" s="138"/>
      <c r="U12095" s="6"/>
      <c r="V12095" s="8"/>
      <c r="W12095" s="8"/>
      <c r="X12095" s="60"/>
    </row>
    <row r="12096" spans="1:27" ht="11.25" outlineLevel="5" x14ac:dyDescent="0.2">
      <c r="A12096" s="137"/>
      <c r="B12096" s="138"/>
      <c r="C12096" s="138"/>
      <c r="D12096" s="139"/>
      <c r="E12096" s="145"/>
      <c r="F12096" s="140" t="s">
        <v>5549</v>
      </c>
      <c r="G12096" s="139"/>
      <c r="H12096" s="141">
        <v>0</v>
      </c>
      <c r="I12096" s="142"/>
      <c r="J12096" s="143"/>
      <c r="K12096" s="144"/>
      <c r="L12096" s="144"/>
      <c r="M12096" s="144"/>
      <c r="N12096" s="144"/>
      <c r="O12096" s="143"/>
      <c r="P12096" s="143"/>
      <c r="Q12096" s="143"/>
      <c r="R12096" s="139"/>
      <c r="S12096" s="139"/>
      <c r="T12096" s="138"/>
      <c r="U12096" s="6"/>
      <c r="V12096" s="8"/>
      <c r="W12096" s="8"/>
      <c r="X12096" s="60"/>
    </row>
    <row r="12097" spans="1:27" ht="11.25" outlineLevel="5" x14ac:dyDescent="0.2">
      <c r="A12097" s="137"/>
      <c r="B12097" s="138"/>
      <c r="C12097" s="138"/>
      <c r="D12097" s="139"/>
      <c r="E12097" s="145"/>
      <c r="F12097" s="140" t="s">
        <v>5555</v>
      </c>
      <c r="G12097" s="139"/>
      <c r="H12097" s="141">
        <v>20.2</v>
      </c>
      <c r="I12097" s="142"/>
      <c r="J12097" s="143"/>
      <c r="K12097" s="144"/>
      <c r="L12097" s="144"/>
      <c r="M12097" s="144"/>
      <c r="N12097" s="144"/>
      <c r="O12097" s="143"/>
      <c r="P12097" s="143"/>
      <c r="Q12097" s="143"/>
      <c r="R12097" s="139"/>
      <c r="S12097" s="139"/>
      <c r="T12097" s="138"/>
      <c r="U12097" s="6"/>
      <c r="V12097" s="8"/>
      <c r="W12097" s="8"/>
      <c r="X12097" s="60"/>
    </row>
    <row r="12098" spans="1:27" ht="11.25" outlineLevel="5" x14ac:dyDescent="0.2">
      <c r="A12098" s="137"/>
      <c r="B12098" s="138"/>
      <c r="C12098" s="138"/>
      <c r="D12098" s="139"/>
      <c r="E12098" s="145"/>
      <c r="F12098" s="140" t="s">
        <v>5551</v>
      </c>
      <c r="G12098" s="139"/>
      <c r="H12098" s="141">
        <v>0</v>
      </c>
      <c r="I12098" s="142"/>
      <c r="J12098" s="143"/>
      <c r="K12098" s="144"/>
      <c r="L12098" s="144"/>
      <c r="M12098" s="144"/>
      <c r="N12098" s="144"/>
      <c r="O12098" s="143"/>
      <c r="P12098" s="143"/>
      <c r="Q12098" s="143"/>
      <c r="R12098" s="139"/>
      <c r="S12098" s="139"/>
      <c r="T12098" s="138"/>
      <c r="U12098" s="6"/>
      <c r="V12098" s="8"/>
      <c r="W12098" s="8"/>
      <c r="X12098" s="60"/>
    </row>
    <row r="12099" spans="1:27" ht="11.25" outlineLevel="5" x14ac:dyDescent="0.2">
      <c r="A12099" s="137"/>
      <c r="B12099" s="138"/>
      <c r="C12099" s="138"/>
      <c r="D12099" s="139"/>
      <c r="E12099" s="145"/>
      <c r="F12099" s="140" t="s">
        <v>5556</v>
      </c>
      <c r="G12099" s="139"/>
      <c r="H12099" s="141">
        <v>28.200000000000003</v>
      </c>
      <c r="I12099" s="142"/>
      <c r="J12099" s="143"/>
      <c r="K12099" s="144"/>
      <c r="L12099" s="144"/>
      <c r="M12099" s="144"/>
      <c r="N12099" s="144"/>
      <c r="O12099" s="143"/>
      <c r="P12099" s="143"/>
      <c r="Q12099" s="143"/>
      <c r="R12099" s="139"/>
      <c r="S12099" s="139"/>
      <c r="T12099" s="138"/>
      <c r="U12099" s="6"/>
      <c r="V12099" s="8"/>
      <c r="W12099" s="8"/>
      <c r="X12099" s="60"/>
    </row>
    <row r="12100" spans="1:27" ht="11.25" outlineLevel="5" x14ac:dyDescent="0.2">
      <c r="A12100" s="137"/>
      <c r="B12100" s="138"/>
      <c r="C12100" s="138"/>
      <c r="D12100" s="139"/>
      <c r="E12100" s="145"/>
      <c r="F12100" s="140" t="s">
        <v>5553</v>
      </c>
      <c r="G12100" s="139"/>
      <c r="H12100" s="141">
        <v>0</v>
      </c>
      <c r="I12100" s="142"/>
      <c r="J12100" s="143"/>
      <c r="K12100" s="144"/>
      <c r="L12100" s="144"/>
      <c r="M12100" s="144"/>
      <c r="N12100" s="144"/>
      <c r="O12100" s="143"/>
      <c r="P12100" s="143"/>
      <c r="Q12100" s="143"/>
      <c r="R12100" s="139"/>
      <c r="S12100" s="139"/>
      <c r="T12100" s="138"/>
      <c r="U12100" s="6"/>
      <c r="V12100" s="8"/>
      <c r="W12100" s="8"/>
      <c r="X12100" s="60"/>
    </row>
    <row r="12101" spans="1:27" ht="11.25" outlineLevel="5" x14ac:dyDescent="0.2">
      <c r="A12101" s="137"/>
      <c r="B12101" s="138"/>
      <c r="C12101" s="138"/>
      <c r="D12101" s="139"/>
      <c r="E12101" s="145"/>
      <c r="F12101" s="140" t="s">
        <v>5557</v>
      </c>
      <c r="G12101" s="139"/>
      <c r="H12101" s="141">
        <v>7.1999999999999984</v>
      </c>
      <c r="I12101" s="142"/>
      <c r="J12101" s="143"/>
      <c r="K12101" s="144"/>
      <c r="L12101" s="144"/>
      <c r="M12101" s="144"/>
      <c r="N12101" s="144"/>
      <c r="O12101" s="143"/>
      <c r="P12101" s="143"/>
      <c r="Q12101" s="143"/>
      <c r="R12101" s="139"/>
      <c r="S12101" s="139"/>
      <c r="T12101" s="138"/>
      <c r="U12101" s="6"/>
      <c r="V12101" s="8"/>
      <c r="W12101" s="8"/>
      <c r="X12101" s="60"/>
    </row>
    <row r="12102" spans="1:27" ht="11.25" outlineLevel="5" x14ac:dyDescent="0.2">
      <c r="A12102" s="137"/>
      <c r="B12102" s="138"/>
      <c r="C12102" s="138"/>
      <c r="D12102" s="139"/>
      <c r="E12102" s="145"/>
      <c r="F12102" s="140" t="s">
        <v>546</v>
      </c>
      <c r="G12102" s="139"/>
      <c r="H12102" s="141">
        <v>55.600000000000009</v>
      </c>
      <c r="I12102" s="142"/>
      <c r="J12102" s="143"/>
      <c r="K12102" s="144"/>
      <c r="L12102" s="144"/>
      <c r="M12102" s="144"/>
      <c r="N12102" s="144"/>
      <c r="O12102" s="143"/>
      <c r="P12102" s="143"/>
      <c r="Q12102" s="143"/>
      <c r="R12102" s="139"/>
      <c r="S12102" s="139"/>
      <c r="T12102" s="138"/>
      <c r="U12102" s="6"/>
      <c r="V12102" s="8"/>
      <c r="W12102" s="8"/>
      <c r="X12102" s="60"/>
    </row>
    <row r="12103" spans="1:27" ht="11.25" outlineLevel="5" x14ac:dyDescent="0.2">
      <c r="A12103" s="137"/>
      <c r="B12103" s="138"/>
      <c r="C12103" s="138"/>
      <c r="D12103" s="139"/>
      <c r="E12103" s="145"/>
      <c r="F12103" s="140" t="s">
        <v>5549</v>
      </c>
      <c r="G12103" s="139"/>
      <c r="H12103" s="141">
        <v>0</v>
      </c>
      <c r="I12103" s="142"/>
      <c r="J12103" s="143"/>
      <c r="K12103" s="144"/>
      <c r="L12103" s="144"/>
      <c r="M12103" s="144"/>
      <c r="N12103" s="144"/>
      <c r="O12103" s="143"/>
      <c r="P12103" s="143"/>
      <c r="Q12103" s="143"/>
      <c r="R12103" s="139"/>
      <c r="S12103" s="139"/>
      <c r="T12103" s="138"/>
      <c r="U12103" s="6"/>
      <c r="V12103" s="8"/>
      <c r="W12103" s="8"/>
      <c r="X12103" s="60"/>
    </row>
    <row r="12104" spans="1:27" ht="11.25" outlineLevel="5" x14ac:dyDescent="0.2">
      <c r="A12104" s="137"/>
      <c r="B12104" s="138"/>
      <c r="C12104" s="138"/>
      <c r="D12104" s="139"/>
      <c r="E12104" s="145"/>
      <c r="F12104" s="140" t="s">
        <v>5558</v>
      </c>
      <c r="G12104" s="139"/>
      <c r="H12104" s="141">
        <v>13.9</v>
      </c>
      <c r="I12104" s="142"/>
      <c r="J12104" s="143"/>
      <c r="K12104" s="144"/>
      <c r="L12104" s="144"/>
      <c r="M12104" s="144"/>
      <c r="N12104" s="144"/>
      <c r="O12104" s="143"/>
      <c r="P12104" s="143"/>
      <c r="Q12104" s="143"/>
      <c r="R12104" s="139"/>
      <c r="S12104" s="139"/>
      <c r="T12104" s="138"/>
      <c r="U12104" s="6"/>
      <c r="V12104" s="8"/>
      <c r="W12104" s="8"/>
      <c r="X12104" s="60"/>
    </row>
    <row r="12105" spans="1:27" ht="11.25" outlineLevel="5" x14ac:dyDescent="0.2">
      <c r="A12105" s="137"/>
      <c r="B12105" s="138"/>
      <c r="C12105" s="138"/>
      <c r="D12105" s="139"/>
      <c r="E12105" s="145"/>
      <c r="F12105" s="140" t="s">
        <v>5551</v>
      </c>
      <c r="G12105" s="139"/>
      <c r="H12105" s="141">
        <v>0</v>
      </c>
      <c r="I12105" s="142"/>
      <c r="J12105" s="143"/>
      <c r="K12105" s="144"/>
      <c r="L12105" s="144"/>
      <c r="M12105" s="144"/>
      <c r="N12105" s="144"/>
      <c r="O12105" s="143"/>
      <c r="P12105" s="143"/>
      <c r="Q12105" s="143"/>
      <c r="R12105" s="139"/>
      <c r="S12105" s="139"/>
      <c r="T12105" s="138"/>
      <c r="U12105" s="6"/>
      <c r="V12105" s="8"/>
      <c r="W12105" s="8"/>
      <c r="X12105" s="60"/>
    </row>
    <row r="12106" spans="1:27" ht="11.25" outlineLevel="5" x14ac:dyDescent="0.2">
      <c r="A12106" s="137"/>
      <c r="B12106" s="138"/>
      <c r="C12106" s="138"/>
      <c r="D12106" s="139"/>
      <c r="E12106" s="145"/>
      <c r="F12106" s="140" t="s">
        <v>5559</v>
      </c>
      <c r="G12106" s="139"/>
      <c r="H12106" s="141">
        <v>21.5</v>
      </c>
      <c r="I12106" s="142"/>
      <c r="J12106" s="143"/>
      <c r="K12106" s="144"/>
      <c r="L12106" s="144"/>
      <c r="M12106" s="144"/>
      <c r="N12106" s="144"/>
      <c r="O12106" s="143"/>
      <c r="P12106" s="143"/>
      <c r="Q12106" s="143"/>
      <c r="R12106" s="139"/>
      <c r="S12106" s="139"/>
      <c r="T12106" s="138"/>
      <c r="U12106" s="6"/>
      <c r="V12106" s="8"/>
      <c r="W12106" s="8"/>
      <c r="X12106" s="60"/>
    </row>
    <row r="12107" spans="1:27" ht="11.25" outlineLevel="5" x14ac:dyDescent="0.2">
      <c r="A12107" s="137"/>
      <c r="B12107" s="138"/>
      <c r="C12107" s="138"/>
      <c r="D12107" s="139"/>
      <c r="E12107" s="145"/>
      <c r="F12107" s="140" t="s">
        <v>5553</v>
      </c>
      <c r="G12107" s="139"/>
      <c r="H12107" s="141">
        <v>0</v>
      </c>
      <c r="I12107" s="142"/>
      <c r="J12107" s="143"/>
      <c r="K12107" s="144"/>
      <c r="L12107" s="144"/>
      <c r="M12107" s="144"/>
      <c r="N12107" s="144"/>
      <c r="O12107" s="143"/>
      <c r="P12107" s="143"/>
      <c r="Q12107" s="143"/>
      <c r="R12107" s="139"/>
      <c r="S12107" s="139"/>
      <c r="T12107" s="138"/>
      <c r="U12107" s="6"/>
      <c r="V12107" s="8"/>
      <c r="W12107" s="8"/>
      <c r="X12107" s="60"/>
    </row>
    <row r="12108" spans="1:27" ht="11.25" outlineLevel="5" x14ac:dyDescent="0.2">
      <c r="A12108" s="137"/>
      <c r="B12108" s="138"/>
      <c r="C12108" s="138"/>
      <c r="D12108" s="139"/>
      <c r="E12108" s="145"/>
      <c r="F12108" s="140" t="s">
        <v>5560</v>
      </c>
      <c r="G12108" s="139"/>
      <c r="H12108" s="141">
        <v>4.8</v>
      </c>
      <c r="I12108" s="142"/>
      <c r="J12108" s="143"/>
      <c r="K12108" s="144"/>
      <c r="L12108" s="144"/>
      <c r="M12108" s="144"/>
      <c r="N12108" s="144"/>
      <c r="O12108" s="143"/>
      <c r="P12108" s="143"/>
      <c r="Q12108" s="143"/>
      <c r="R12108" s="139"/>
      <c r="S12108" s="139"/>
      <c r="T12108" s="138"/>
      <c r="U12108" s="6"/>
      <c r="V12108" s="8"/>
      <c r="W12108" s="8"/>
      <c r="X12108" s="60"/>
    </row>
    <row r="12109" spans="1:27" ht="11.25" outlineLevel="5" x14ac:dyDescent="0.2">
      <c r="A12109" s="137"/>
      <c r="B12109" s="138"/>
      <c r="C12109" s="138"/>
      <c r="D12109" s="139"/>
      <c r="E12109" s="145"/>
      <c r="F12109" s="140" t="s">
        <v>546</v>
      </c>
      <c r="G12109" s="139"/>
      <c r="H12109" s="141">
        <v>40.199999999999996</v>
      </c>
      <c r="I12109" s="142"/>
      <c r="J12109" s="143"/>
      <c r="K12109" s="144"/>
      <c r="L12109" s="144"/>
      <c r="M12109" s="144"/>
      <c r="N12109" s="144"/>
      <c r="O12109" s="143"/>
      <c r="P12109" s="143"/>
      <c r="Q12109" s="143"/>
      <c r="R12109" s="139"/>
      <c r="S12109" s="139"/>
      <c r="T12109" s="138"/>
      <c r="U12109" s="6"/>
      <c r="V12109" s="8"/>
      <c r="W12109" s="8"/>
      <c r="X12109" s="60"/>
    </row>
    <row r="12110" spans="1:27" ht="7.5" customHeight="1" outlineLevel="5" x14ac:dyDescent="0.15">
      <c r="A12110" s="8"/>
      <c r="B12110" s="69"/>
      <c r="C12110" s="69"/>
      <c r="D12110" s="60"/>
      <c r="E12110" s="60"/>
      <c r="F12110" s="104"/>
      <c r="G12110" s="60"/>
      <c r="H12110" s="65"/>
      <c r="I12110" s="105"/>
      <c r="J12110" s="63"/>
      <c r="K12110" s="65"/>
      <c r="L12110" s="65"/>
      <c r="M12110" s="65"/>
      <c r="N12110" s="65"/>
      <c r="O12110" s="63"/>
      <c r="P12110" s="63"/>
      <c r="Q12110" s="63"/>
      <c r="R12110" s="60"/>
      <c r="S12110" s="60"/>
      <c r="T12110" s="69"/>
      <c r="U12110" s="8"/>
      <c r="X12110" s="60"/>
    </row>
    <row r="12111" spans="1:27" ht="11.25" outlineLevel="4" x14ac:dyDescent="0.2">
      <c r="A12111" s="4"/>
      <c r="B12111" s="120"/>
      <c r="C12111" s="121">
        <v>2</v>
      </c>
      <c r="D12111" s="122" t="s">
        <v>534</v>
      </c>
      <c r="E12111" s="123" t="s">
        <v>5561</v>
      </c>
      <c r="F12111" s="124" t="s">
        <v>5562</v>
      </c>
      <c r="G12111" s="122" t="s">
        <v>752</v>
      </c>
      <c r="H12111" s="125">
        <v>85.2</v>
      </c>
      <c r="I12111" s="126">
        <v>0</v>
      </c>
      <c r="J12111" s="127">
        <f>H12111*I12111</f>
        <v>0</v>
      </c>
      <c r="K12111" s="125">
        <v>1.1E-4</v>
      </c>
      <c r="L12111" s="125">
        <f>H12111*K12111</f>
        <v>9.3720000000000001E-3</v>
      </c>
      <c r="M12111" s="125"/>
      <c r="N12111" s="125">
        <f>H12111*M12111</f>
        <v>0</v>
      </c>
      <c r="O12111" s="127">
        <v>15</v>
      </c>
      <c r="P12111" s="127">
        <f>J12111*(O12111/100)</f>
        <v>0</v>
      </c>
      <c r="Q12111" s="127">
        <f>J12111+P12111</f>
        <v>0</v>
      </c>
      <c r="R12111" s="128"/>
      <c r="S12111" s="128" t="s">
        <v>776</v>
      </c>
      <c r="T12111" s="129">
        <v>1</v>
      </c>
      <c r="U12111" s="8"/>
      <c r="V12111" s="8"/>
      <c r="W12111" s="8"/>
      <c r="X12111" s="60"/>
    </row>
    <row r="12112" spans="1:27" ht="9.75" outlineLevel="5" x14ac:dyDescent="0.2">
      <c r="A12112" s="130"/>
      <c r="B12112" s="131"/>
      <c r="C12112" s="131"/>
      <c r="D12112" s="132"/>
      <c r="E12112" s="136" t="s">
        <v>0</v>
      </c>
      <c r="F12112" s="159" t="s">
        <v>763</v>
      </c>
      <c r="G12112" s="159"/>
      <c r="H12112" s="160"/>
      <c r="I12112" s="161"/>
      <c r="J12112" s="162"/>
      <c r="K12112" s="134"/>
      <c r="L12112" s="134"/>
      <c r="M12112" s="134"/>
      <c r="N12112" s="134"/>
      <c r="O12112" s="135"/>
      <c r="P12112" s="135"/>
      <c r="Q12112" s="135"/>
      <c r="R12112" s="132"/>
      <c r="S12112" s="132"/>
      <c r="T12112" s="131"/>
      <c r="U12112" s="6"/>
      <c r="V12112" s="8"/>
      <c r="W12112" s="8"/>
      <c r="X12112" s="133" t="str">
        <f>F12112</f>
        <v>---</v>
      </c>
      <c r="Y12112" s="9"/>
      <c r="AA12112" s="11"/>
    </row>
    <row r="12113" spans="1:27" ht="7.5" customHeight="1" outlineLevel="5" x14ac:dyDescent="0.15">
      <c r="B12113" s="69"/>
      <c r="C12113" s="69"/>
      <c r="D12113" s="60"/>
      <c r="E12113" s="60"/>
      <c r="F12113" s="61"/>
      <c r="G12113" s="60"/>
      <c r="H12113" s="65"/>
      <c r="I12113" s="105"/>
      <c r="J12113" s="63"/>
      <c r="K12113" s="65"/>
      <c r="L12113" s="65"/>
      <c r="M12113" s="65"/>
      <c r="N12113" s="65"/>
      <c r="O12113" s="63"/>
      <c r="P12113" s="63"/>
      <c r="Q12113" s="63"/>
      <c r="R12113" s="60"/>
      <c r="S12113" s="60"/>
      <c r="T12113" s="69"/>
      <c r="U12113" s="8"/>
      <c r="X12113" s="60"/>
    </row>
    <row r="12114" spans="1:27" ht="11.25" outlineLevel="5" x14ac:dyDescent="0.2">
      <c r="A12114" s="137"/>
      <c r="B12114" s="138"/>
      <c r="C12114" s="138"/>
      <c r="D12114" s="139"/>
      <c r="E12114" s="145" t="s">
        <v>1</v>
      </c>
      <c r="F12114" s="140" t="s">
        <v>5563</v>
      </c>
      <c r="G12114" s="139"/>
      <c r="H12114" s="141">
        <v>0</v>
      </c>
      <c r="I12114" s="142"/>
      <c r="J12114" s="143"/>
      <c r="K12114" s="144"/>
      <c r="L12114" s="144"/>
      <c r="M12114" s="144"/>
      <c r="N12114" s="144"/>
      <c r="O12114" s="143"/>
      <c r="P12114" s="143"/>
      <c r="Q12114" s="143"/>
      <c r="R12114" s="139"/>
      <c r="S12114" s="139"/>
      <c r="T12114" s="138"/>
      <c r="U12114" s="6"/>
      <c r="V12114" s="8"/>
      <c r="W12114" s="8"/>
      <c r="X12114" s="60"/>
    </row>
    <row r="12115" spans="1:27" ht="11.25" outlineLevel="5" x14ac:dyDescent="0.2">
      <c r="A12115" s="137"/>
      <c r="B12115" s="138"/>
      <c r="C12115" s="138"/>
      <c r="D12115" s="139"/>
      <c r="E12115" s="145"/>
      <c r="F12115" s="140" t="s">
        <v>5564</v>
      </c>
      <c r="G12115" s="139"/>
      <c r="H12115" s="141">
        <v>56.4</v>
      </c>
      <c r="I12115" s="142"/>
      <c r="J12115" s="143"/>
      <c r="K12115" s="144"/>
      <c r="L12115" s="144"/>
      <c r="M12115" s="144"/>
      <c r="N12115" s="144"/>
      <c r="O12115" s="143"/>
      <c r="P12115" s="143"/>
      <c r="Q12115" s="143"/>
      <c r="R12115" s="139"/>
      <c r="S12115" s="139"/>
      <c r="T12115" s="138"/>
      <c r="U12115" s="6"/>
      <c r="V12115" s="8"/>
      <c r="W12115" s="8"/>
      <c r="X12115" s="60"/>
    </row>
    <row r="12116" spans="1:27" ht="11.25" outlineLevel="5" x14ac:dyDescent="0.2">
      <c r="A12116" s="137"/>
      <c r="B12116" s="138"/>
      <c r="C12116" s="138"/>
      <c r="D12116" s="139"/>
      <c r="E12116" s="145"/>
      <c r="F12116" s="140" t="s">
        <v>5563</v>
      </c>
      <c r="G12116" s="139"/>
      <c r="H12116" s="141">
        <v>0</v>
      </c>
      <c r="I12116" s="142"/>
      <c r="J12116" s="143"/>
      <c r="K12116" s="144"/>
      <c r="L12116" s="144"/>
      <c r="M12116" s="144"/>
      <c r="N12116" s="144"/>
      <c r="O12116" s="143"/>
      <c r="P12116" s="143"/>
      <c r="Q12116" s="143"/>
      <c r="R12116" s="139"/>
      <c r="S12116" s="139"/>
      <c r="T12116" s="138"/>
      <c r="U12116" s="6"/>
      <c r="V12116" s="8"/>
      <c r="W12116" s="8"/>
      <c r="X12116" s="60"/>
    </row>
    <row r="12117" spans="1:27" ht="11.25" outlineLevel="5" x14ac:dyDescent="0.2">
      <c r="A12117" s="137"/>
      <c r="B12117" s="138"/>
      <c r="C12117" s="138"/>
      <c r="D12117" s="139"/>
      <c r="E12117" s="145"/>
      <c r="F12117" s="140" t="s">
        <v>5565</v>
      </c>
      <c r="G12117" s="139"/>
      <c r="H12117" s="141">
        <v>28.8</v>
      </c>
      <c r="I12117" s="142"/>
      <c r="J12117" s="143"/>
      <c r="K12117" s="144"/>
      <c r="L12117" s="144"/>
      <c r="M12117" s="144"/>
      <c r="N12117" s="144"/>
      <c r="O12117" s="143"/>
      <c r="P12117" s="143"/>
      <c r="Q12117" s="143"/>
      <c r="R12117" s="139"/>
      <c r="S12117" s="139"/>
      <c r="T12117" s="138"/>
      <c r="U12117" s="6"/>
      <c r="V12117" s="8"/>
      <c r="W12117" s="8"/>
      <c r="X12117" s="60"/>
    </row>
    <row r="12118" spans="1:27" ht="7.5" customHeight="1" outlineLevel="5" x14ac:dyDescent="0.15">
      <c r="A12118" s="8"/>
      <c r="B12118" s="69"/>
      <c r="C12118" s="69"/>
      <c r="D12118" s="60"/>
      <c r="E12118" s="60"/>
      <c r="F12118" s="104"/>
      <c r="G12118" s="60"/>
      <c r="H12118" s="65"/>
      <c r="I12118" s="105"/>
      <c r="J12118" s="63"/>
      <c r="K12118" s="65"/>
      <c r="L12118" s="65"/>
      <c r="M12118" s="65"/>
      <c r="N12118" s="65"/>
      <c r="O12118" s="63"/>
      <c r="P12118" s="63"/>
      <c r="Q12118" s="63"/>
      <c r="R12118" s="60"/>
      <c r="S12118" s="60"/>
      <c r="T12118" s="69"/>
      <c r="U12118" s="8"/>
      <c r="X12118" s="60"/>
    </row>
    <row r="12119" spans="1:27" ht="11.25" outlineLevel="4" x14ac:dyDescent="0.2">
      <c r="A12119" s="4"/>
      <c r="B12119" s="120"/>
      <c r="C12119" s="121">
        <v>3</v>
      </c>
      <c r="D12119" s="122" t="s">
        <v>534</v>
      </c>
      <c r="E12119" s="123" t="s">
        <v>5566</v>
      </c>
      <c r="F12119" s="124" t="s">
        <v>5567</v>
      </c>
      <c r="G12119" s="122" t="s">
        <v>3656</v>
      </c>
      <c r="H12119" s="125">
        <v>19</v>
      </c>
      <c r="I12119" s="126">
        <v>0</v>
      </c>
      <c r="J12119" s="127">
        <f>H12119*I12119</f>
        <v>0</v>
      </c>
      <c r="K12119" s="125">
        <v>0</v>
      </c>
      <c r="L12119" s="125">
        <f>H12119*K12119</f>
        <v>0</v>
      </c>
      <c r="M12119" s="125"/>
      <c r="N12119" s="125">
        <f>H12119*M12119</f>
        <v>0</v>
      </c>
      <c r="O12119" s="127">
        <v>15</v>
      </c>
      <c r="P12119" s="127">
        <f>J12119*(O12119/100)</f>
        <v>0</v>
      </c>
      <c r="Q12119" s="127">
        <f>J12119+P12119</f>
        <v>0</v>
      </c>
      <c r="R12119" s="128"/>
      <c r="S12119" s="128" t="s">
        <v>776</v>
      </c>
      <c r="T12119" s="129">
        <v>1</v>
      </c>
      <c r="U12119" s="8"/>
      <c r="V12119" s="8"/>
      <c r="W12119" s="8"/>
      <c r="X12119" s="60"/>
    </row>
    <row r="12120" spans="1:27" ht="9.75" outlineLevel="5" x14ac:dyDescent="0.2">
      <c r="A12120" s="130"/>
      <c r="B12120" s="131"/>
      <c r="C12120" s="131"/>
      <c r="D12120" s="132"/>
      <c r="E12120" s="136" t="s">
        <v>0</v>
      </c>
      <c r="F12120" s="159" t="s">
        <v>763</v>
      </c>
      <c r="G12120" s="159"/>
      <c r="H12120" s="160"/>
      <c r="I12120" s="161"/>
      <c r="J12120" s="162"/>
      <c r="K12120" s="134"/>
      <c r="L12120" s="134"/>
      <c r="M12120" s="134"/>
      <c r="N12120" s="134"/>
      <c r="O12120" s="135"/>
      <c r="P12120" s="135"/>
      <c r="Q12120" s="135"/>
      <c r="R12120" s="132"/>
      <c r="S12120" s="132"/>
      <c r="T12120" s="131"/>
      <c r="U12120" s="6"/>
      <c r="V12120" s="8"/>
      <c r="W12120" s="8"/>
      <c r="X12120" s="133" t="str">
        <f>F12120</f>
        <v>---</v>
      </c>
      <c r="Y12120" s="9"/>
      <c r="AA12120" s="11"/>
    </row>
    <row r="12121" spans="1:27" ht="7.5" customHeight="1" outlineLevel="5" x14ac:dyDescent="0.15">
      <c r="B12121" s="69"/>
      <c r="C12121" s="69"/>
      <c r="D12121" s="60"/>
      <c r="E12121" s="60"/>
      <c r="F12121" s="61"/>
      <c r="G12121" s="60"/>
      <c r="H12121" s="65"/>
      <c r="I12121" s="105"/>
      <c r="J12121" s="63"/>
      <c r="K12121" s="65"/>
      <c r="L12121" s="65"/>
      <c r="M12121" s="65"/>
      <c r="N12121" s="65"/>
      <c r="O12121" s="63"/>
      <c r="P12121" s="63"/>
      <c r="Q12121" s="63"/>
      <c r="R12121" s="60"/>
      <c r="S12121" s="60"/>
      <c r="T12121" s="69"/>
      <c r="U12121" s="8"/>
      <c r="X12121" s="60"/>
    </row>
    <row r="12122" spans="1:27" ht="11.25" outlineLevel="5" x14ac:dyDescent="0.2">
      <c r="A12122" s="137"/>
      <c r="B12122" s="138"/>
      <c r="C12122" s="138"/>
      <c r="D12122" s="139"/>
      <c r="E12122" s="145" t="s">
        <v>1</v>
      </c>
      <c r="F12122" s="140" t="s">
        <v>5568</v>
      </c>
      <c r="G12122" s="139"/>
      <c r="H12122" s="141">
        <v>0</v>
      </c>
      <c r="I12122" s="142"/>
      <c r="J12122" s="143"/>
      <c r="K12122" s="144"/>
      <c r="L12122" s="144"/>
      <c r="M12122" s="144"/>
      <c r="N12122" s="144"/>
      <c r="O12122" s="143"/>
      <c r="P12122" s="143"/>
      <c r="Q12122" s="143"/>
      <c r="R12122" s="139"/>
      <c r="S12122" s="139"/>
      <c r="T12122" s="138"/>
      <c r="U12122" s="6"/>
      <c r="V12122" s="8"/>
      <c r="W12122" s="8"/>
      <c r="X12122" s="60"/>
    </row>
    <row r="12123" spans="1:27" ht="11.25" outlineLevel="5" x14ac:dyDescent="0.2">
      <c r="A12123" s="137"/>
      <c r="B12123" s="138"/>
      <c r="C12123" s="138"/>
      <c r="D12123" s="139"/>
      <c r="E12123" s="145"/>
      <c r="F12123" s="140" t="s">
        <v>5569</v>
      </c>
      <c r="G12123" s="139"/>
      <c r="H12123" s="141">
        <v>9</v>
      </c>
      <c r="I12123" s="142"/>
      <c r="J12123" s="143"/>
      <c r="K12123" s="144"/>
      <c r="L12123" s="144"/>
      <c r="M12123" s="144"/>
      <c r="N12123" s="144"/>
      <c r="O12123" s="143"/>
      <c r="P12123" s="143"/>
      <c r="Q12123" s="143"/>
      <c r="R12123" s="139"/>
      <c r="S12123" s="139"/>
      <c r="T12123" s="138"/>
      <c r="U12123" s="6"/>
      <c r="V12123" s="8"/>
      <c r="W12123" s="8"/>
      <c r="X12123" s="60"/>
    </row>
    <row r="12124" spans="1:27" ht="11.25" outlineLevel="5" x14ac:dyDescent="0.2">
      <c r="A12124" s="137"/>
      <c r="B12124" s="138"/>
      <c r="C12124" s="138"/>
      <c r="D12124" s="139"/>
      <c r="E12124" s="145"/>
      <c r="F12124" s="140" t="s">
        <v>5570</v>
      </c>
      <c r="G12124" s="139"/>
      <c r="H12124" s="141">
        <v>0</v>
      </c>
      <c r="I12124" s="142"/>
      <c r="J12124" s="143"/>
      <c r="K12124" s="144"/>
      <c r="L12124" s="144"/>
      <c r="M12124" s="144"/>
      <c r="N12124" s="144"/>
      <c r="O12124" s="143"/>
      <c r="P12124" s="143"/>
      <c r="Q12124" s="143"/>
      <c r="R12124" s="139"/>
      <c r="S12124" s="139"/>
      <c r="T12124" s="138"/>
      <c r="U12124" s="6"/>
      <c r="V12124" s="8"/>
      <c r="W12124" s="8"/>
      <c r="X12124" s="60"/>
    </row>
    <row r="12125" spans="1:27" ht="11.25" outlineLevel="5" x14ac:dyDescent="0.2">
      <c r="A12125" s="137"/>
      <c r="B12125" s="138"/>
      <c r="C12125" s="138"/>
      <c r="D12125" s="139"/>
      <c r="E12125" s="145"/>
      <c r="F12125" s="140" t="s">
        <v>5571</v>
      </c>
      <c r="G12125" s="139"/>
      <c r="H12125" s="141">
        <v>6</v>
      </c>
      <c r="I12125" s="142"/>
      <c r="J12125" s="143"/>
      <c r="K12125" s="144"/>
      <c r="L12125" s="144"/>
      <c r="M12125" s="144"/>
      <c r="N12125" s="144"/>
      <c r="O12125" s="143"/>
      <c r="P12125" s="143"/>
      <c r="Q12125" s="143"/>
      <c r="R12125" s="139"/>
      <c r="S12125" s="139"/>
      <c r="T12125" s="138"/>
      <c r="U12125" s="6"/>
      <c r="V12125" s="8"/>
      <c r="W12125" s="8"/>
      <c r="X12125" s="60"/>
    </row>
    <row r="12126" spans="1:27" ht="11.25" outlineLevel="5" x14ac:dyDescent="0.2">
      <c r="A12126" s="137"/>
      <c r="B12126" s="138"/>
      <c r="C12126" s="138"/>
      <c r="D12126" s="139"/>
      <c r="E12126" s="145"/>
      <c r="F12126" s="140" t="s">
        <v>5572</v>
      </c>
      <c r="G12126" s="139"/>
      <c r="H12126" s="141">
        <v>0</v>
      </c>
      <c r="I12126" s="142"/>
      <c r="J12126" s="143"/>
      <c r="K12126" s="144"/>
      <c r="L12126" s="144"/>
      <c r="M12126" s="144"/>
      <c r="N12126" s="144"/>
      <c r="O12126" s="143"/>
      <c r="P12126" s="143"/>
      <c r="Q12126" s="143"/>
      <c r="R12126" s="139"/>
      <c r="S12126" s="139"/>
      <c r="T12126" s="138"/>
      <c r="U12126" s="6"/>
      <c r="V12126" s="8"/>
      <c r="W12126" s="8"/>
      <c r="X12126" s="60"/>
    </row>
    <row r="12127" spans="1:27" ht="11.25" outlineLevel="5" x14ac:dyDescent="0.2">
      <c r="A12127" s="137"/>
      <c r="B12127" s="138"/>
      <c r="C12127" s="138"/>
      <c r="D12127" s="139"/>
      <c r="E12127" s="145"/>
      <c r="F12127" s="140" t="s">
        <v>5573</v>
      </c>
      <c r="G12127" s="139"/>
      <c r="H12127" s="141">
        <v>4</v>
      </c>
      <c r="I12127" s="142"/>
      <c r="J12127" s="143"/>
      <c r="K12127" s="144"/>
      <c r="L12127" s="144"/>
      <c r="M12127" s="144"/>
      <c r="N12127" s="144"/>
      <c r="O12127" s="143"/>
      <c r="P12127" s="143"/>
      <c r="Q12127" s="143"/>
      <c r="R12127" s="139"/>
      <c r="S12127" s="139"/>
      <c r="T12127" s="138"/>
      <c r="U12127" s="6"/>
      <c r="V12127" s="8"/>
      <c r="W12127" s="8"/>
      <c r="X12127" s="60"/>
    </row>
    <row r="12128" spans="1:27" ht="7.5" customHeight="1" outlineLevel="5" x14ac:dyDescent="0.15">
      <c r="A12128" s="8"/>
      <c r="B12128" s="69"/>
      <c r="C12128" s="69"/>
      <c r="D12128" s="60"/>
      <c r="E12128" s="60"/>
      <c r="F12128" s="104"/>
      <c r="G12128" s="60"/>
      <c r="H12128" s="65"/>
      <c r="I12128" s="105"/>
      <c r="J12128" s="63"/>
      <c r="K12128" s="65"/>
      <c r="L12128" s="65"/>
      <c r="M12128" s="65"/>
      <c r="N12128" s="65"/>
      <c r="O12128" s="63"/>
      <c r="P12128" s="63"/>
      <c r="Q12128" s="63"/>
      <c r="R12128" s="60"/>
      <c r="S12128" s="60"/>
      <c r="T12128" s="69"/>
      <c r="U12128" s="8"/>
      <c r="X12128" s="60"/>
    </row>
    <row r="12129" spans="1:27" ht="11.25" outlineLevel="4" x14ac:dyDescent="0.2">
      <c r="A12129" s="4"/>
      <c r="B12129" s="120"/>
      <c r="C12129" s="121">
        <v>4</v>
      </c>
      <c r="D12129" s="122" t="s">
        <v>534</v>
      </c>
      <c r="E12129" s="123" t="s">
        <v>5574</v>
      </c>
      <c r="F12129" s="124" t="s">
        <v>5575</v>
      </c>
      <c r="G12129" s="122" t="s">
        <v>724</v>
      </c>
      <c r="H12129" s="125">
        <v>9</v>
      </c>
      <c r="I12129" s="126">
        <v>0</v>
      </c>
      <c r="J12129" s="127">
        <f>H12129*I12129</f>
        <v>0</v>
      </c>
      <c r="K12129" s="125">
        <v>3.0000000000000001E-5</v>
      </c>
      <c r="L12129" s="125">
        <f>H12129*K12129</f>
        <v>2.7E-4</v>
      </c>
      <c r="M12129" s="125"/>
      <c r="N12129" s="125">
        <f>H12129*M12129</f>
        <v>0</v>
      </c>
      <c r="O12129" s="127">
        <v>15</v>
      </c>
      <c r="P12129" s="127">
        <f>J12129*(O12129/100)</f>
        <v>0</v>
      </c>
      <c r="Q12129" s="127">
        <f>J12129+P12129</f>
        <v>0</v>
      </c>
      <c r="R12129" s="128"/>
      <c r="S12129" s="128" t="s">
        <v>776</v>
      </c>
      <c r="T12129" s="129">
        <v>1</v>
      </c>
      <c r="U12129" s="8"/>
      <c r="V12129" s="8"/>
      <c r="W12129" s="8"/>
      <c r="X12129" s="60"/>
    </row>
    <row r="12130" spans="1:27" ht="9.75" outlineLevel="5" x14ac:dyDescent="0.2">
      <c r="A12130" s="130"/>
      <c r="B12130" s="131"/>
      <c r="C12130" s="131"/>
      <c r="D12130" s="132"/>
      <c r="E12130" s="136" t="s">
        <v>0</v>
      </c>
      <c r="F12130" s="159" t="s">
        <v>763</v>
      </c>
      <c r="G12130" s="159"/>
      <c r="H12130" s="160"/>
      <c r="I12130" s="161"/>
      <c r="J12130" s="162"/>
      <c r="K12130" s="134"/>
      <c r="L12130" s="134"/>
      <c r="M12130" s="134"/>
      <c r="N12130" s="134"/>
      <c r="O12130" s="135"/>
      <c r="P12130" s="135"/>
      <c r="Q12130" s="135"/>
      <c r="R12130" s="132"/>
      <c r="S12130" s="132"/>
      <c r="T12130" s="131"/>
      <c r="U12130" s="6"/>
      <c r="V12130" s="8"/>
      <c r="W12130" s="8"/>
      <c r="X12130" s="133" t="str">
        <f>F12130</f>
        <v>---</v>
      </c>
      <c r="Y12130" s="9"/>
      <c r="AA12130" s="11"/>
    </row>
    <row r="12131" spans="1:27" ht="7.5" customHeight="1" outlineLevel="5" x14ac:dyDescent="0.15">
      <c r="B12131" s="69"/>
      <c r="C12131" s="69"/>
      <c r="D12131" s="60"/>
      <c r="E12131" s="60"/>
      <c r="F12131" s="61"/>
      <c r="G12131" s="60"/>
      <c r="H12131" s="65"/>
      <c r="I12131" s="105"/>
      <c r="J12131" s="63"/>
      <c r="K12131" s="65"/>
      <c r="L12131" s="65"/>
      <c r="M12131" s="65"/>
      <c r="N12131" s="65"/>
      <c r="O12131" s="63"/>
      <c r="P12131" s="63"/>
      <c r="Q12131" s="63"/>
      <c r="R12131" s="60"/>
      <c r="S12131" s="60"/>
      <c r="T12131" s="69"/>
      <c r="U12131" s="8"/>
      <c r="X12131" s="60"/>
    </row>
    <row r="12132" spans="1:27" ht="11.25" outlineLevel="5" x14ac:dyDescent="0.2">
      <c r="A12132" s="137"/>
      <c r="B12132" s="138"/>
      <c r="C12132" s="138"/>
      <c r="D12132" s="139"/>
      <c r="E12132" s="145" t="s">
        <v>1</v>
      </c>
      <c r="F12132" s="140" t="s">
        <v>5576</v>
      </c>
      <c r="G12132" s="139"/>
      <c r="H12132" s="141">
        <v>0</v>
      </c>
      <c r="I12132" s="142"/>
      <c r="J12132" s="143"/>
      <c r="K12132" s="144"/>
      <c r="L12132" s="144"/>
      <c r="M12132" s="144"/>
      <c r="N12132" s="144"/>
      <c r="O12132" s="143"/>
      <c r="P12132" s="143"/>
      <c r="Q12132" s="143"/>
      <c r="R12132" s="139"/>
      <c r="S12132" s="139"/>
      <c r="T12132" s="138"/>
      <c r="U12132" s="6"/>
      <c r="V12132" s="8"/>
      <c r="W12132" s="8"/>
      <c r="X12132" s="60"/>
    </row>
    <row r="12133" spans="1:27" ht="11.25" outlineLevel="5" x14ac:dyDescent="0.2">
      <c r="A12133" s="137"/>
      <c r="B12133" s="138"/>
      <c r="C12133" s="138"/>
      <c r="D12133" s="139"/>
      <c r="E12133" s="145"/>
      <c r="F12133" s="140" t="s">
        <v>5577</v>
      </c>
      <c r="G12133" s="139"/>
      <c r="H12133" s="141">
        <v>3</v>
      </c>
      <c r="I12133" s="142"/>
      <c r="J12133" s="143"/>
      <c r="K12133" s="144"/>
      <c r="L12133" s="144"/>
      <c r="M12133" s="144"/>
      <c r="N12133" s="144"/>
      <c r="O12133" s="143"/>
      <c r="P12133" s="143"/>
      <c r="Q12133" s="143"/>
      <c r="R12133" s="139"/>
      <c r="S12133" s="139"/>
      <c r="T12133" s="138"/>
      <c r="U12133" s="6"/>
      <c r="V12133" s="8"/>
      <c r="W12133" s="8"/>
      <c r="X12133" s="60"/>
    </row>
    <row r="12134" spans="1:27" ht="11.25" outlineLevel="5" x14ac:dyDescent="0.2">
      <c r="A12134" s="137"/>
      <c r="B12134" s="138"/>
      <c r="C12134" s="138"/>
      <c r="D12134" s="139"/>
      <c r="E12134" s="145"/>
      <c r="F12134" s="140" t="s">
        <v>5576</v>
      </c>
      <c r="G12134" s="139"/>
      <c r="H12134" s="141">
        <v>0</v>
      </c>
      <c r="I12134" s="142"/>
      <c r="J12134" s="143"/>
      <c r="K12134" s="144"/>
      <c r="L12134" s="144"/>
      <c r="M12134" s="144"/>
      <c r="N12134" s="144"/>
      <c r="O12134" s="143"/>
      <c r="P12134" s="143"/>
      <c r="Q12134" s="143"/>
      <c r="R12134" s="139"/>
      <c r="S12134" s="139"/>
      <c r="T12134" s="138"/>
      <c r="U12134" s="6"/>
      <c r="V12134" s="8"/>
      <c r="W12134" s="8"/>
      <c r="X12134" s="60"/>
    </row>
    <row r="12135" spans="1:27" ht="11.25" outlineLevel="5" x14ac:dyDescent="0.2">
      <c r="A12135" s="137"/>
      <c r="B12135" s="138"/>
      <c r="C12135" s="138"/>
      <c r="D12135" s="139"/>
      <c r="E12135" s="145"/>
      <c r="F12135" s="140" t="s">
        <v>5578</v>
      </c>
      <c r="G12135" s="139"/>
      <c r="H12135" s="141">
        <v>2</v>
      </c>
      <c r="I12135" s="142"/>
      <c r="J12135" s="143"/>
      <c r="K12135" s="144"/>
      <c r="L12135" s="144"/>
      <c r="M12135" s="144"/>
      <c r="N12135" s="144"/>
      <c r="O12135" s="143"/>
      <c r="P12135" s="143"/>
      <c r="Q12135" s="143"/>
      <c r="R12135" s="139"/>
      <c r="S12135" s="139"/>
      <c r="T12135" s="138"/>
      <c r="U12135" s="6"/>
      <c r="V12135" s="8"/>
      <c r="W12135" s="8"/>
      <c r="X12135" s="60"/>
    </row>
    <row r="12136" spans="1:27" ht="11.25" outlineLevel="5" x14ac:dyDescent="0.2">
      <c r="A12136" s="137"/>
      <c r="B12136" s="138"/>
      <c r="C12136" s="138"/>
      <c r="D12136" s="139"/>
      <c r="E12136" s="145"/>
      <c r="F12136" s="140" t="s">
        <v>5576</v>
      </c>
      <c r="G12136" s="139"/>
      <c r="H12136" s="141">
        <v>0</v>
      </c>
      <c r="I12136" s="142"/>
      <c r="J12136" s="143"/>
      <c r="K12136" s="144"/>
      <c r="L12136" s="144"/>
      <c r="M12136" s="144"/>
      <c r="N12136" s="144"/>
      <c r="O12136" s="143"/>
      <c r="P12136" s="143"/>
      <c r="Q12136" s="143"/>
      <c r="R12136" s="139"/>
      <c r="S12136" s="139"/>
      <c r="T12136" s="138"/>
      <c r="U12136" s="6"/>
      <c r="V12136" s="8"/>
      <c r="W12136" s="8"/>
      <c r="X12136" s="60"/>
    </row>
    <row r="12137" spans="1:27" ht="11.25" outlineLevel="5" x14ac:dyDescent="0.2">
      <c r="A12137" s="137"/>
      <c r="B12137" s="138"/>
      <c r="C12137" s="138"/>
      <c r="D12137" s="139"/>
      <c r="E12137" s="145"/>
      <c r="F12137" s="140" t="s">
        <v>5573</v>
      </c>
      <c r="G12137" s="139"/>
      <c r="H12137" s="141">
        <v>4</v>
      </c>
      <c r="I12137" s="142"/>
      <c r="J12137" s="143"/>
      <c r="K12137" s="144"/>
      <c r="L12137" s="144"/>
      <c r="M12137" s="144"/>
      <c r="N12137" s="144"/>
      <c r="O12137" s="143"/>
      <c r="P12137" s="143"/>
      <c r="Q12137" s="143"/>
      <c r="R12137" s="139"/>
      <c r="S12137" s="139"/>
      <c r="T12137" s="138"/>
      <c r="U12137" s="6"/>
      <c r="V12137" s="8"/>
      <c r="W12137" s="8"/>
      <c r="X12137" s="60"/>
    </row>
    <row r="12138" spans="1:27" ht="7.5" customHeight="1" outlineLevel="5" x14ac:dyDescent="0.15">
      <c r="A12138" s="8"/>
      <c r="B12138" s="69"/>
      <c r="C12138" s="69"/>
      <c r="D12138" s="60"/>
      <c r="E12138" s="60"/>
      <c r="F12138" s="104"/>
      <c r="G12138" s="60"/>
      <c r="H12138" s="65"/>
      <c r="I12138" s="105"/>
      <c r="J12138" s="63"/>
      <c r="K12138" s="65"/>
      <c r="L12138" s="65"/>
      <c r="M12138" s="65"/>
      <c r="N12138" s="65"/>
      <c r="O12138" s="63"/>
      <c r="P12138" s="63"/>
      <c r="Q12138" s="63"/>
      <c r="R12138" s="60"/>
      <c r="S12138" s="60"/>
      <c r="T12138" s="69"/>
      <c r="U12138" s="8"/>
      <c r="X12138" s="60"/>
    </row>
    <row r="12139" spans="1:27" ht="11.25" outlineLevel="4" x14ac:dyDescent="0.2">
      <c r="A12139" s="4"/>
      <c r="B12139" s="120"/>
      <c r="C12139" s="121">
        <v>5</v>
      </c>
      <c r="D12139" s="122" t="s">
        <v>534</v>
      </c>
      <c r="E12139" s="123" t="s">
        <v>5574</v>
      </c>
      <c r="F12139" s="124" t="s">
        <v>5575</v>
      </c>
      <c r="G12139" s="122" t="s">
        <v>724</v>
      </c>
      <c r="H12139" s="125">
        <v>5</v>
      </c>
      <c r="I12139" s="126">
        <v>0</v>
      </c>
      <c r="J12139" s="127">
        <f>H12139*I12139</f>
        <v>0</v>
      </c>
      <c r="K12139" s="125">
        <v>3.0000000000000001E-5</v>
      </c>
      <c r="L12139" s="125">
        <f>H12139*K12139</f>
        <v>1.5000000000000001E-4</v>
      </c>
      <c r="M12139" s="125"/>
      <c r="N12139" s="125">
        <f>H12139*M12139</f>
        <v>0</v>
      </c>
      <c r="O12139" s="127">
        <v>15</v>
      </c>
      <c r="P12139" s="127">
        <f>J12139*(O12139/100)</f>
        <v>0</v>
      </c>
      <c r="Q12139" s="127">
        <f>J12139+P12139</f>
        <v>0</v>
      </c>
      <c r="R12139" s="128"/>
      <c r="S12139" s="128" t="s">
        <v>776</v>
      </c>
      <c r="T12139" s="129">
        <v>1</v>
      </c>
      <c r="U12139" s="8"/>
      <c r="V12139" s="8"/>
      <c r="W12139" s="8"/>
      <c r="X12139" s="60"/>
    </row>
    <row r="12140" spans="1:27" ht="9.75" outlineLevel="5" x14ac:dyDescent="0.2">
      <c r="A12140" s="130"/>
      <c r="B12140" s="131"/>
      <c r="C12140" s="131"/>
      <c r="D12140" s="132"/>
      <c r="E12140" s="136" t="s">
        <v>0</v>
      </c>
      <c r="F12140" s="159" t="s">
        <v>763</v>
      </c>
      <c r="G12140" s="159"/>
      <c r="H12140" s="160"/>
      <c r="I12140" s="161"/>
      <c r="J12140" s="162"/>
      <c r="K12140" s="134"/>
      <c r="L12140" s="134"/>
      <c r="M12140" s="134"/>
      <c r="N12140" s="134"/>
      <c r="O12140" s="135"/>
      <c r="P12140" s="135"/>
      <c r="Q12140" s="135"/>
      <c r="R12140" s="132"/>
      <c r="S12140" s="132"/>
      <c r="T12140" s="131"/>
      <c r="U12140" s="6"/>
      <c r="V12140" s="8"/>
      <c r="W12140" s="8"/>
      <c r="X12140" s="133" t="str">
        <f>F12140</f>
        <v>---</v>
      </c>
      <c r="Y12140" s="9"/>
      <c r="AA12140" s="11"/>
    </row>
    <row r="12141" spans="1:27" ht="7.5" customHeight="1" outlineLevel="5" x14ac:dyDescent="0.15">
      <c r="B12141" s="69"/>
      <c r="C12141" s="69"/>
      <c r="D12141" s="60"/>
      <c r="E12141" s="60"/>
      <c r="F12141" s="61"/>
      <c r="G12141" s="60"/>
      <c r="H12141" s="65"/>
      <c r="I12141" s="105"/>
      <c r="J12141" s="63"/>
      <c r="K12141" s="65"/>
      <c r="L12141" s="65"/>
      <c r="M12141" s="65"/>
      <c r="N12141" s="65"/>
      <c r="O12141" s="63"/>
      <c r="P12141" s="63"/>
      <c r="Q12141" s="63"/>
      <c r="R12141" s="60"/>
      <c r="S12141" s="60"/>
      <c r="T12141" s="69"/>
      <c r="U12141" s="8"/>
      <c r="X12141" s="60"/>
    </row>
    <row r="12142" spans="1:27" ht="11.25" outlineLevel="5" x14ac:dyDescent="0.2">
      <c r="A12142" s="137"/>
      <c r="B12142" s="138"/>
      <c r="C12142" s="138"/>
      <c r="D12142" s="139"/>
      <c r="E12142" s="145" t="s">
        <v>1</v>
      </c>
      <c r="F12142" s="140" t="s">
        <v>5579</v>
      </c>
      <c r="G12142" s="139"/>
      <c r="H12142" s="141">
        <v>0</v>
      </c>
      <c r="I12142" s="142"/>
      <c r="J12142" s="143"/>
      <c r="K12142" s="144"/>
      <c r="L12142" s="144"/>
      <c r="M12142" s="144"/>
      <c r="N12142" s="144"/>
      <c r="O12142" s="143"/>
      <c r="P12142" s="143"/>
      <c r="Q12142" s="143"/>
      <c r="R12142" s="139"/>
      <c r="S12142" s="139"/>
      <c r="T12142" s="138"/>
      <c r="U12142" s="6"/>
      <c r="V12142" s="8"/>
      <c r="W12142" s="8"/>
      <c r="X12142" s="60"/>
    </row>
    <row r="12143" spans="1:27" ht="11.25" outlineLevel="5" x14ac:dyDescent="0.2">
      <c r="A12143" s="137"/>
      <c r="B12143" s="138"/>
      <c r="C12143" s="138"/>
      <c r="D12143" s="139"/>
      <c r="E12143" s="145"/>
      <c r="F12143" s="140" t="s">
        <v>5573</v>
      </c>
      <c r="G12143" s="139"/>
      <c r="H12143" s="141">
        <v>4</v>
      </c>
      <c r="I12143" s="142"/>
      <c r="J12143" s="143"/>
      <c r="K12143" s="144"/>
      <c r="L12143" s="144"/>
      <c r="M12143" s="144"/>
      <c r="N12143" s="144"/>
      <c r="O12143" s="143"/>
      <c r="P12143" s="143"/>
      <c r="Q12143" s="143"/>
      <c r="R12143" s="139"/>
      <c r="S12143" s="139"/>
      <c r="T12143" s="138"/>
      <c r="U12143" s="6"/>
      <c r="V12143" s="8"/>
      <c r="W12143" s="8"/>
      <c r="X12143" s="60"/>
    </row>
    <row r="12144" spans="1:27" ht="11.25" outlineLevel="5" x14ac:dyDescent="0.2">
      <c r="A12144" s="137"/>
      <c r="B12144" s="138"/>
      <c r="C12144" s="138"/>
      <c r="D12144" s="139"/>
      <c r="E12144" s="145"/>
      <c r="F12144" s="140" t="s">
        <v>5579</v>
      </c>
      <c r="G12144" s="139"/>
      <c r="H12144" s="141">
        <v>0</v>
      </c>
      <c r="I12144" s="142"/>
      <c r="J12144" s="143"/>
      <c r="K12144" s="144"/>
      <c r="L12144" s="144"/>
      <c r="M12144" s="144"/>
      <c r="N12144" s="144"/>
      <c r="O12144" s="143"/>
      <c r="P12144" s="143"/>
      <c r="Q12144" s="143"/>
      <c r="R12144" s="139"/>
      <c r="S12144" s="139"/>
      <c r="T12144" s="138"/>
      <c r="U12144" s="6"/>
      <c r="V12144" s="8"/>
      <c r="W12144" s="8"/>
      <c r="X12144" s="60"/>
    </row>
    <row r="12145" spans="1:27" ht="11.25" outlineLevel="5" x14ac:dyDescent="0.2">
      <c r="A12145" s="137"/>
      <c r="B12145" s="138"/>
      <c r="C12145" s="138"/>
      <c r="D12145" s="139"/>
      <c r="E12145" s="145"/>
      <c r="F12145" s="140" t="s">
        <v>5580</v>
      </c>
      <c r="G12145" s="139"/>
      <c r="H12145" s="141">
        <v>1</v>
      </c>
      <c r="I12145" s="142"/>
      <c r="J12145" s="143"/>
      <c r="K12145" s="144"/>
      <c r="L12145" s="144"/>
      <c r="M12145" s="144"/>
      <c r="N12145" s="144"/>
      <c r="O12145" s="143"/>
      <c r="P12145" s="143"/>
      <c r="Q12145" s="143"/>
      <c r="R12145" s="139"/>
      <c r="S12145" s="139"/>
      <c r="T12145" s="138"/>
      <c r="U12145" s="6"/>
      <c r="V12145" s="8"/>
      <c r="W12145" s="8"/>
      <c r="X12145" s="60"/>
    </row>
    <row r="12146" spans="1:27" ht="7.5" customHeight="1" outlineLevel="5" x14ac:dyDescent="0.15">
      <c r="A12146" s="8"/>
      <c r="B12146" s="69"/>
      <c r="C12146" s="69"/>
      <c r="D12146" s="60"/>
      <c r="E12146" s="60"/>
      <c r="F12146" s="104"/>
      <c r="G12146" s="60"/>
      <c r="H12146" s="65"/>
      <c r="I12146" s="105"/>
      <c r="J12146" s="63"/>
      <c r="K12146" s="65"/>
      <c r="L12146" s="65"/>
      <c r="M12146" s="65"/>
      <c r="N12146" s="65"/>
      <c r="O12146" s="63"/>
      <c r="P12146" s="63"/>
      <c r="Q12146" s="63"/>
      <c r="R12146" s="60"/>
      <c r="S12146" s="60"/>
      <c r="T12146" s="69"/>
      <c r="U12146" s="8"/>
      <c r="X12146" s="60"/>
    </row>
    <row r="12147" spans="1:27" ht="11.25" outlineLevel="4" x14ac:dyDescent="0.2">
      <c r="A12147" s="4"/>
      <c r="B12147" s="120"/>
      <c r="C12147" s="121">
        <v>6</v>
      </c>
      <c r="D12147" s="122" t="s">
        <v>534</v>
      </c>
      <c r="E12147" s="123" t="s">
        <v>5581</v>
      </c>
      <c r="F12147" s="124" t="s">
        <v>5582</v>
      </c>
      <c r="G12147" s="122" t="s">
        <v>724</v>
      </c>
      <c r="H12147" s="125">
        <v>76</v>
      </c>
      <c r="I12147" s="126">
        <v>0</v>
      </c>
      <c r="J12147" s="127">
        <f>H12147*I12147</f>
        <v>0</v>
      </c>
      <c r="K12147" s="125">
        <v>1.0000000000000001E-5</v>
      </c>
      <c r="L12147" s="125">
        <f>H12147*K12147</f>
        <v>7.6000000000000004E-4</v>
      </c>
      <c r="M12147" s="125"/>
      <c r="N12147" s="125">
        <f>H12147*M12147</f>
        <v>0</v>
      </c>
      <c r="O12147" s="127">
        <v>15</v>
      </c>
      <c r="P12147" s="127">
        <f>J12147*(O12147/100)</f>
        <v>0</v>
      </c>
      <c r="Q12147" s="127">
        <f>J12147+P12147</f>
        <v>0</v>
      </c>
      <c r="R12147" s="128"/>
      <c r="S12147" s="128" t="s">
        <v>776</v>
      </c>
      <c r="T12147" s="129">
        <v>1</v>
      </c>
      <c r="U12147" s="8"/>
      <c r="V12147" s="8"/>
      <c r="W12147" s="8"/>
      <c r="X12147" s="60"/>
    </row>
    <row r="12148" spans="1:27" ht="9.75" outlineLevel="5" x14ac:dyDescent="0.2">
      <c r="A12148" s="130"/>
      <c r="B12148" s="131"/>
      <c r="C12148" s="131"/>
      <c r="D12148" s="132"/>
      <c r="E12148" s="136" t="s">
        <v>0</v>
      </c>
      <c r="F12148" s="159" t="s">
        <v>763</v>
      </c>
      <c r="G12148" s="159"/>
      <c r="H12148" s="160"/>
      <c r="I12148" s="161"/>
      <c r="J12148" s="162"/>
      <c r="K12148" s="134"/>
      <c r="L12148" s="134"/>
      <c r="M12148" s="134"/>
      <c r="N12148" s="134"/>
      <c r="O12148" s="135"/>
      <c r="P12148" s="135"/>
      <c r="Q12148" s="135"/>
      <c r="R12148" s="132"/>
      <c r="S12148" s="132"/>
      <c r="T12148" s="131"/>
      <c r="U12148" s="6"/>
      <c r="V12148" s="8"/>
      <c r="W12148" s="8"/>
      <c r="X12148" s="133" t="str">
        <f>F12148</f>
        <v>---</v>
      </c>
      <c r="Y12148" s="9"/>
      <c r="AA12148" s="11"/>
    </row>
    <row r="12149" spans="1:27" ht="7.5" customHeight="1" outlineLevel="5" x14ac:dyDescent="0.15">
      <c r="B12149" s="69"/>
      <c r="C12149" s="69"/>
      <c r="D12149" s="60"/>
      <c r="E12149" s="60"/>
      <c r="F12149" s="61"/>
      <c r="G12149" s="60"/>
      <c r="H12149" s="65"/>
      <c r="I12149" s="105"/>
      <c r="J12149" s="63"/>
      <c r="K12149" s="65"/>
      <c r="L12149" s="65"/>
      <c r="M12149" s="65"/>
      <c r="N12149" s="65"/>
      <c r="O12149" s="63"/>
      <c r="P12149" s="63"/>
      <c r="Q12149" s="63"/>
      <c r="R12149" s="60"/>
      <c r="S12149" s="60"/>
      <c r="T12149" s="69"/>
      <c r="U12149" s="8"/>
      <c r="X12149" s="60"/>
    </row>
    <row r="12150" spans="1:27" ht="11.25" outlineLevel="5" x14ac:dyDescent="0.2">
      <c r="A12150" s="137"/>
      <c r="B12150" s="138"/>
      <c r="C12150" s="138"/>
      <c r="D12150" s="139"/>
      <c r="E12150" s="145" t="s">
        <v>1</v>
      </c>
      <c r="F12150" s="140" t="s">
        <v>5568</v>
      </c>
      <c r="G12150" s="139"/>
      <c r="H12150" s="141">
        <v>0</v>
      </c>
      <c r="I12150" s="142"/>
      <c r="J12150" s="143"/>
      <c r="K12150" s="144"/>
      <c r="L12150" s="144"/>
      <c r="M12150" s="144"/>
      <c r="N12150" s="144"/>
      <c r="O12150" s="143"/>
      <c r="P12150" s="143"/>
      <c r="Q12150" s="143"/>
      <c r="R12150" s="139"/>
      <c r="S12150" s="139"/>
      <c r="T12150" s="138"/>
      <c r="U12150" s="6"/>
      <c r="V12150" s="8"/>
      <c r="W12150" s="8"/>
      <c r="X12150" s="60"/>
    </row>
    <row r="12151" spans="1:27" ht="11.25" outlineLevel="5" x14ac:dyDescent="0.2">
      <c r="A12151" s="137"/>
      <c r="B12151" s="138"/>
      <c r="C12151" s="138"/>
      <c r="D12151" s="139"/>
      <c r="E12151" s="145"/>
      <c r="F12151" s="140" t="s">
        <v>5583</v>
      </c>
      <c r="G12151" s="139"/>
      <c r="H12151" s="141">
        <v>36</v>
      </c>
      <c r="I12151" s="142"/>
      <c r="J12151" s="143"/>
      <c r="K12151" s="144"/>
      <c r="L12151" s="144"/>
      <c r="M12151" s="144"/>
      <c r="N12151" s="144"/>
      <c r="O12151" s="143"/>
      <c r="P12151" s="143"/>
      <c r="Q12151" s="143"/>
      <c r="R12151" s="139"/>
      <c r="S12151" s="139"/>
      <c r="T12151" s="138"/>
      <c r="U12151" s="6"/>
      <c r="V12151" s="8"/>
      <c r="W12151" s="8"/>
      <c r="X12151" s="60"/>
    </row>
    <row r="12152" spans="1:27" ht="11.25" outlineLevel="5" x14ac:dyDescent="0.2">
      <c r="A12152" s="137"/>
      <c r="B12152" s="138"/>
      <c r="C12152" s="138"/>
      <c r="D12152" s="139"/>
      <c r="E12152" s="145"/>
      <c r="F12152" s="140" t="s">
        <v>5570</v>
      </c>
      <c r="G12152" s="139"/>
      <c r="H12152" s="141">
        <v>0</v>
      </c>
      <c r="I12152" s="142"/>
      <c r="J12152" s="143"/>
      <c r="K12152" s="144"/>
      <c r="L12152" s="144"/>
      <c r="M12152" s="144"/>
      <c r="N12152" s="144"/>
      <c r="O12152" s="143"/>
      <c r="P12152" s="143"/>
      <c r="Q12152" s="143"/>
      <c r="R12152" s="139"/>
      <c r="S12152" s="139"/>
      <c r="T12152" s="138"/>
      <c r="U12152" s="6"/>
      <c r="V12152" s="8"/>
      <c r="W12152" s="8"/>
      <c r="X12152" s="60"/>
    </row>
    <row r="12153" spans="1:27" ht="11.25" outlineLevel="5" x14ac:dyDescent="0.2">
      <c r="A12153" s="137"/>
      <c r="B12153" s="138"/>
      <c r="C12153" s="138"/>
      <c r="D12153" s="139"/>
      <c r="E12153" s="145"/>
      <c r="F12153" s="140" t="s">
        <v>5584</v>
      </c>
      <c r="G12153" s="139"/>
      <c r="H12153" s="141">
        <v>24</v>
      </c>
      <c r="I12153" s="142"/>
      <c r="J12153" s="143"/>
      <c r="K12153" s="144"/>
      <c r="L12153" s="144"/>
      <c r="M12153" s="144"/>
      <c r="N12153" s="144"/>
      <c r="O12153" s="143"/>
      <c r="P12153" s="143"/>
      <c r="Q12153" s="143"/>
      <c r="R12153" s="139"/>
      <c r="S12153" s="139"/>
      <c r="T12153" s="138"/>
      <c r="U12153" s="6"/>
      <c r="V12153" s="8"/>
      <c r="W12153" s="8"/>
      <c r="X12153" s="60"/>
    </row>
    <row r="12154" spans="1:27" ht="11.25" outlineLevel="5" x14ac:dyDescent="0.2">
      <c r="A12154" s="137"/>
      <c r="B12154" s="138"/>
      <c r="C12154" s="138"/>
      <c r="D12154" s="139"/>
      <c r="E12154" s="145"/>
      <c r="F12154" s="140" t="s">
        <v>5572</v>
      </c>
      <c r="G12154" s="139"/>
      <c r="H12154" s="141">
        <v>0</v>
      </c>
      <c r="I12154" s="142"/>
      <c r="J12154" s="143"/>
      <c r="K12154" s="144"/>
      <c r="L12154" s="144"/>
      <c r="M12154" s="144"/>
      <c r="N12154" s="144"/>
      <c r="O12154" s="143"/>
      <c r="P12154" s="143"/>
      <c r="Q12154" s="143"/>
      <c r="R12154" s="139"/>
      <c r="S12154" s="139"/>
      <c r="T12154" s="138"/>
      <c r="U12154" s="6"/>
      <c r="V12154" s="8"/>
      <c r="W12154" s="8"/>
      <c r="X12154" s="60"/>
    </row>
    <row r="12155" spans="1:27" ht="11.25" outlineLevel="5" x14ac:dyDescent="0.2">
      <c r="A12155" s="137"/>
      <c r="B12155" s="138"/>
      <c r="C12155" s="138"/>
      <c r="D12155" s="139"/>
      <c r="E12155" s="145"/>
      <c r="F12155" s="140" t="s">
        <v>5585</v>
      </c>
      <c r="G12155" s="139"/>
      <c r="H12155" s="141">
        <v>16</v>
      </c>
      <c r="I12155" s="142"/>
      <c r="J12155" s="143"/>
      <c r="K12155" s="144"/>
      <c r="L12155" s="144"/>
      <c r="M12155" s="144"/>
      <c r="N12155" s="144"/>
      <c r="O12155" s="143"/>
      <c r="P12155" s="143"/>
      <c r="Q12155" s="143"/>
      <c r="R12155" s="139"/>
      <c r="S12155" s="139"/>
      <c r="T12155" s="138"/>
      <c r="U12155" s="6"/>
      <c r="V12155" s="8"/>
      <c r="W12155" s="8"/>
      <c r="X12155" s="60"/>
    </row>
    <row r="12156" spans="1:27" ht="7.5" customHeight="1" outlineLevel="5" x14ac:dyDescent="0.15">
      <c r="A12156" s="8"/>
      <c r="B12156" s="69"/>
      <c r="C12156" s="69"/>
      <c r="D12156" s="60"/>
      <c r="E12156" s="60"/>
      <c r="F12156" s="104"/>
      <c r="G12156" s="60"/>
      <c r="H12156" s="65"/>
      <c r="I12156" s="105"/>
      <c r="J12156" s="63"/>
      <c r="K12156" s="65"/>
      <c r="L12156" s="65"/>
      <c r="M12156" s="65"/>
      <c r="N12156" s="65"/>
      <c r="O12156" s="63"/>
      <c r="P12156" s="63"/>
      <c r="Q12156" s="63"/>
      <c r="R12156" s="60"/>
      <c r="S12156" s="60"/>
      <c r="T12156" s="69"/>
      <c r="U12156" s="8"/>
      <c r="X12156" s="60"/>
    </row>
    <row r="12157" spans="1:27" outlineLevel="4" x14ac:dyDescent="0.15">
      <c r="B12157" s="6"/>
      <c r="C12157" s="6"/>
      <c r="D12157" s="6"/>
      <c r="E12157" s="6"/>
      <c r="F12157" s="6"/>
      <c r="G12157" s="6"/>
      <c r="H12157" s="6"/>
      <c r="I12157" s="8"/>
      <c r="J12157" s="8"/>
      <c r="K12157" s="6"/>
      <c r="L12157" s="6"/>
      <c r="M12157" s="6"/>
      <c r="N12157" s="6"/>
      <c r="O12157" s="6"/>
      <c r="P12157" s="8"/>
      <c r="Q12157" s="8"/>
      <c r="R12157" s="8"/>
      <c r="S12157" s="6"/>
      <c r="T12157" s="6"/>
      <c r="X12157" s="6"/>
    </row>
    <row r="12158" spans="1:27" ht="11.25" outlineLevel="3" x14ac:dyDescent="0.2">
      <c r="A12158" s="96" t="s">
        <v>505</v>
      </c>
      <c r="B12158" s="100">
        <v>4</v>
      </c>
      <c r="C12158" s="114"/>
      <c r="D12158" s="115" t="s">
        <v>533</v>
      </c>
      <c r="E12158" s="115"/>
      <c r="F12158" s="116" t="s">
        <v>506</v>
      </c>
      <c r="G12158" s="115"/>
      <c r="H12158" s="117"/>
      <c r="I12158" s="118"/>
      <c r="J12158" s="98">
        <f>SUBTOTAL(9,J12159:J12232)</f>
        <v>0</v>
      </c>
      <c r="K12158" s="117"/>
      <c r="L12158" s="99">
        <f>SUBTOTAL(9,L12159:L12232)</f>
        <v>0.25207000000000002</v>
      </c>
      <c r="M12158" s="117"/>
      <c r="N12158" s="99">
        <f>SUBTOTAL(9,N12159:N12232)</f>
        <v>0</v>
      </c>
      <c r="O12158" s="119"/>
      <c r="P12158" s="98">
        <f>SUBTOTAL(9,P12159:P12232)</f>
        <v>0</v>
      </c>
      <c r="Q12158" s="98">
        <f>SUBTOTAL(9,Q12159:Q12232)</f>
        <v>0</v>
      </c>
      <c r="R12158" s="115"/>
      <c r="S12158" s="115"/>
      <c r="T12158" s="100">
        <f>SUBTOTAL(9,T12159:T12232)</f>
        <v>6</v>
      </c>
      <c r="U12158" s="6"/>
      <c r="V12158" s="8"/>
      <c r="W12158" s="8"/>
      <c r="X12158" s="60"/>
    </row>
    <row r="12159" spans="1:27" ht="11.25" outlineLevel="4" x14ac:dyDescent="0.2">
      <c r="A12159" s="4"/>
      <c r="B12159" s="120"/>
      <c r="C12159" s="121">
        <v>1</v>
      </c>
      <c r="D12159" s="122" t="s">
        <v>534</v>
      </c>
      <c r="E12159" s="123" t="s">
        <v>5586</v>
      </c>
      <c r="F12159" s="124" t="s">
        <v>5587</v>
      </c>
      <c r="G12159" s="122" t="s">
        <v>724</v>
      </c>
      <c r="H12159" s="125">
        <v>6</v>
      </c>
      <c r="I12159" s="126">
        <v>0</v>
      </c>
      <c r="J12159" s="127">
        <f>H12159*I12159</f>
        <v>0</v>
      </c>
      <c r="K12159" s="125">
        <v>4.1599999999999998E-2</v>
      </c>
      <c r="L12159" s="125">
        <f>H12159*K12159</f>
        <v>0.24959999999999999</v>
      </c>
      <c r="M12159" s="125"/>
      <c r="N12159" s="125">
        <f>H12159*M12159</f>
        <v>0</v>
      </c>
      <c r="O12159" s="127">
        <v>15</v>
      </c>
      <c r="P12159" s="127">
        <f>J12159*(O12159/100)</f>
        <v>0</v>
      </c>
      <c r="Q12159" s="127">
        <f>J12159+P12159</f>
        <v>0</v>
      </c>
      <c r="R12159" s="128"/>
      <c r="S12159" s="128" t="s">
        <v>776</v>
      </c>
      <c r="T12159" s="129">
        <v>1</v>
      </c>
      <c r="U12159" s="8"/>
      <c r="V12159" s="8"/>
      <c r="W12159" s="8"/>
      <c r="X12159" s="60"/>
    </row>
    <row r="12160" spans="1:27" ht="9.75" outlineLevel="5" x14ac:dyDescent="0.2">
      <c r="A12160" s="130"/>
      <c r="B12160" s="131"/>
      <c r="C12160" s="131"/>
      <c r="D12160" s="132"/>
      <c r="E12160" s="136" t="s">
        <v>0</v>
      </c>
      <c r="F12160" s="159" t="s">
        <v>763</v>
      </c>
      <c r="G12160" s="159"/>
      <c r="H12160" s="160"/>
      <c r="I12160" s="161"/>
      <c r="J12160" s="162"/>
      <c r="K12160" s="134"/>
      <c r="L12160" s="134"/>
      <c r="M12160" s="134"/>
      <c r="N12160" s="134"/>
      <c r="O12160" s="135"/>
      <c r="P12160" s="135"/>
      <c r="Q12160" s="135"/>
      <c r="R12160" s="132"/>
      <c r="S12160" s="132"/>
      <c r="T12160" s="131"/>
      <c r="U12160" s="6"/>
      <c r="V12160" s="8"/>
      <c r="W12160" s="8"/>
      <c r="X12160" s="133" t="str">
        <f>F12160</f>
        <v>---</v>
      </c>
      <c r="Y12160" s="9"/>
      <c r="AA12160" s="11"/>
    </row>
    <row r="12161" spans="1:27" ht="7.5" customHeight="1" outlineLevel="5" x14ac:dyDescent="0.15">
      <c r="B12161" s="69"/>
      <c r="C12161" s="69"/>
      <c r="D12161" s="60"/>
      <c r="E12161" s="60"/>
      <c r="F12161" s="61"/>
      <c r="G12161" s="60"/>
      <c r="H12161" s="65"/>
      <c r="I12161" s="105"/>
      <c r="J12161" s="63"/>
      <c r="K12161" s="65"/>
      <c r="L12161" s="65"/>
      <c r="M12161" s="65"/>
      <c r="N12161" s="65"/>
      <c r="O12161" s="63"/>
      <c r="P12161" s="63"/>
      <c r="Q12161" s="63"/>
      <c r="R12161" s="60"/>
      <c r="S12161" s="60"/>
      <c r="T12161" s="69"/>
      <c r="U12161" s="8"/>
      <c r="X12161" s="60"/>
    </row>
    <row r="12162" spans="1:27" ht="11.25" outlineLevel="5" x14ac:dyDescent="0.2">
      <c r="A12162" s="137"/>
      <c r="B12162" s="138"/>
      <c r="C12162" s="138"/>
      <c r="D12162" s="139"/>
      <c r="E12162" s="145" t="s">
        <v>1</v>
      </c>
      <c r="F12162" s="140" t="s">
        <v>5568</v>
      </c>
      <c r="G12162" s="139"/>
      <c r="H12162" s="141">
        <v>0</v>
      </c>
      <c r="I12162" s="142"/>
      <c r="J12162" s="143"/>
      <c r="K12162" s="144"/>
      <c r="L12162" s="144"/>
      <c r="M12162" s="144"/>
      <c r="N12162" s="144"/>
      <c r="O12162" s="143"/>
      <c r="P12162" s="143"/>
      <c r="Q12162" s="143"/>
      <c r="R12162" s="139"/>
      <c r="S12162" s="139"/>
      <c r="T12162" s="138"/>
      <c r="U12162" s="6"/>
      <c r="V12162" s="8"/>
      <c r="W12162" s="8"/>
      <c r="X12162" s="60"/>
    </row>
    <row r="12163" spans="1:27" ht="11.25" outlineLevel="5" x14ac:dyDescent="0.2">
      <c r="A12163" s="137"/>
      <c r="B12163" s="138"/>
      <c r="C12163" s="138"/>
      <c r="D12163" s="139"/>
      <c r="E12163" s="145"/>
      <c r="F12163" s="140" t="s">
        <v>5578</v>
      </c>
      <c r="G12163" s="139"/>
      <c r="H12163" s="141">
        <v>2</v>
      </c>
      <c r="I12163" s="142"/>
      <c r="J12163" s="143"/>
      <c r="K12163" s="144"/>
      <c r="L12163" s="144"/>
      <c r="M12163" s="144"/>
      <c r="N12163" s="144"/>
      <c r="O12163" s="143"/>
      <c r="P12163" s="143"/>
      <c r="Q12163" s="143"/>
      <c r="R12163" s="139"/>
      <c r="S12163" s="139"/>
      <c r="T12163" s="138"/>
      <c r="U12163" s="6"/>
      <c r="V12163" s="8"/>
      <c r="W12163" s="8"/>
      <c r="X12163" s="60"/>
    </row>
    <row r="12164" spans="1:27" ht="11.25" outlineLevel="5" x14ac:dyDescent="0.2">
      <c r="A12164" s="137"/>
      <c r="B12164" s="138"/>
      <c r="C12164" s="138"/>
      <c r="D12164" s="139"/>
      <c r="E12164" s="145"/>
      <c r="F12164" s="140" t="s">
        <v>5570</v>
      </c>
      <c r="G12164" s="139"/>
      <c r="H12164" s="141">
        <v>0</v>
      </c>
      <c r="I12164" s="142"/>
      <c r="J12164" s="143"/>
      <c r="K12164" s="144"/>
      <c r="L12164" s="144"/>
      <c r="M12164" s="144"/>
      <c r="N12164" s="144"/>
      <c r="O12164" s="143"/>
      <c r="P12164" s="143"/>
      <c r="Q12164" s="143"/>
      <c r="R12164" s="139"/>
      <c r="S12164" s="139"/>
      <c r="T12164" s="138"/>
      <c r="U12164" s="6"/>
      <c r="V12164" s="8"/>
      <c r="W12164" s="8"/>
      <c r="X12164" s="60"/>
    </row>
    <row r="12165" spans="1:27" ht="11.25" outlineLevel="5" x14ac:dyDescent="0.2">
      <c r="A12165" s="137"/>
      <c r="B12165" s="138"/>
      <c r="C12165" s="138"/>
      <c r="D12165" s="139"/>
      <c r="E12165" s="145"/>
      <c r="F12165" s="140" t="s">
        <v>5578</v>
      </c>
      <c r="G12165" s="139"/>
      <c r="H12165" s="141">
        <v>2</v>
      </c>
      <c r="I12165" s="142"/>
      <c r="J12165" s="143"/>
      <c r="K12165" s="144"/>
      <c r="L12165" s="144"/>
      <c r="M12165" s="144"/>
      <c r="N12165" s="144"/>
      <c r="O12165" s="143"/>
      <c r="P12165" s="143"/>
      <c r="Q12165" s="143"/>
      <c r="R12165" s="139"/>
      <c r="S12165" s="139"/>
      <c r="T12165" s="138"/>
      <c r="U12165" s="6"/>
      <c r="V12165" s="8"/>
      <c r="W12165" s="8"/>
      <c r="X12165" s="60"/>
    </row>
    <row r="12166" spans="1:27" ht="11.25" outlineLevel="5" x14ac:dyDescent="0.2">
      <c r="A12166" s="137"/>
      <c r="B12166" s="138"/>
      <c r="C12166" s="138"/>
      <c r="D12166" s="139"/>
      <c r="E12166" s="145"/>
      <c r="F12166" s="140" t="s">
        <v>5572</v>
      </c>
      <c r="G12166" s="139"/>
      <c r="H12166" s="141">
        <v>0</v>
      </c>
      <c r="I12166" s="142"/>
      <c r="J12166" s="143"/>
      <c r="K12166" s="144"/>
      <c r="L12166" s="144"/>
      <c r="M12166" s="144"/>
      <c r="N12166" s="144"/>
      <c r="O12166" s="143"/>
      <c r="P12166" s="143"/>
      <c r="Q12166" s="143"/>
      <c r="R12166" s="139"/>
      <c r="S12166" s="139"/>
      <c r="T12166" s="138"/>
      <c r="U12166" s="6"/>
      <c r="V12166" s="8"/>
      <c r="W12166" s="8"/>
      <c r="X12166" s="60"/>
    </row>
    <row r="12167" spans="1:27" ht="11.25" outlineLevel="5" x14ac:dyDescent="0.2">
      <c r="A12167" s="137"/>
      <c r="B12167" s="138"/>
      <c r="C12167" s="138"/>
      <c r="D12167" s="139"/>
      <c r="E12167" s="145"/>
      <c r="F12167" s="140" t="s">
        <v>5578</v>
      </c>
      <c r="G12167" s="139"/>
      <c r="H12167" s="141">
        <v>2</v>
      </c>
      <c r="I12167" s="142"/>
      <c r="J12167" s="143"/>
      <c r="K12167" s="144"/>
      <c r="L12167" s="144"/>
      <c r="M12167" s="144"/>
      <c r="N12167" s="144"/>
      <c r="O12167" s="143"/>
      <c r="P12167" s="143"/>
      <c r="Q12167" s="143"/>
      <c r="R12167" s="139"/>
      <c r="S12167" s="139"/>
      <c r="T12167" s="138"/>
      <c r="U12167" s="6"/>
      <c r="V12167" s="8"/>
      <c r="W12167" s="8"/>
      <c r="X12167" s="60"/>
    </row>
    <row r="12168" spans="1:27" ht="7.5" customHeight="1" outlineLevel="5" x14ac:dyDescent="0.15">
      <c r="A12168" s="8"/>
      <c r="B12168" s="69"/>
      <c r="C12168" s="69"/>
      <c r="D12168" s="60"/>
      <c r="E12168" s="60"/>
      <c r="F12168" s="104"/>
      <c r="G12168" s="60"/>
      <c r="H12168" s="65"/>
      <c r="I12168" s="105"/>
      <c r="J12168" s="63"/>
      <c r="K12168" s="65"/>
      <c r="L12168" s="65"/>
      <c r="M12168" s="65"/>
      <c r="N12168" s="65"/>
      <c r="O12168" s="63"/>
      <c r="P12168" s="63"/>
      <c r="Q12168" s="63"/>
      <c r="R12168" s="60"/>
      <c r="S12168" s="60"/>
      <c r="T12168" s="69"/>
      <c r="U12168" s="8"/>
      <c r="X12168" s="60"/>
    </row>
    <row r="12169" spans="1:27" ht="11.25" outlineLevel="4" x14ac:dyDescent="0.2">
      <c r="A12169" s="4"/>
      <c r="B12169" s="120"/>
      <c r="C12169" s="121">
        <v>2</v>
      </c>
      <c r="D12169" s="122" t="s">
        <v>534</v>
      </c>
      <c r="E12169" s="123" t="s">
        <v>5529</v>
      </c>
      <c r="F12169" s="124" t="s">
        <v>5530</v>
      </c>
      <c r="G12169" s="122" t="s">
        <v>601</v>
      </c>
      <c r="H12169" s="125">
        <v>0.25</v>
      </c>
      <c r="I12169" s="126">
        <v>0</v>
      </c>
      <c r="J12169" s="127">
        <f>H12169*I12169</f>
        <v>0</v>
      </c>
      <c r="K12169" s="125">
        <v>0</v>
      </c>
      <c r="L12169" s="125">
        <f>H12169*K12169</f>
        <v>0</v>
      </c>
      <c r="M12169" s="125"/>
      <c r="N12169" s="125">
        <f>H12169*M12169</f>
        <v>0</v>
      </c>
      <c r="O12169" s="127">
        <v>15</v>
      </c>
      <c r="P12169" s="127">
        <f>J12169*(O12169/100)</f>
        <v>0</v>
      </c>
      <c r="Q12169" s="127">
        <f>J12169+P12169</f>
        <v>0</v>
      </c>
      <c r="R12169" s="128"/>
      <c r="S12169" s="128" t="s">
        <v>776</v>
      </c>
      <c r="T12169" s="129">
        <v>1</v>
      </c>
      <c r="U12169" s="8"/>
      <c r="V12169" s="8"/>
      <c r="W12169" s="8"/>
      <c r="X12169" s="60"/>
    </row>
    <row r="12170" spans="1:27" ht="9.75" outlineLevel="5" x14ac:dyDescent="0.2">
      <c r="A12170" s="130"/>
      <c r="B12170" s="131"/>
      <c r="C12170" s="131"/>
      <c r="D12170" s="132"/>
      <c r="E12170" s="136" t="s">
        <v>0</v>
      </c>
      <c r="F12170" s="159" t="s">
        <v>763</v>
      </c>
      <c r="G12170" s="159"/>
      <c r="H12170" s="160"/>
      <c r="I12170" s="161"/>
      <c r="J12170" s="162"/>
      <c r="K12170" s="134"/>
      <c r="L12170" s="134"/>
      <c r="M12170" s="134"/>
      <c r="N12170" s="134"/>
      <c r="O12170" s="135"/>
      <c r="P12170" s="135"/>
      <c r="Q12170" s="135"/>
      <c r="R12170" s="132"/>
      <c r="S12170" s="132"/>
      <c r="T12170" s="131"/>
      <c r="U12170" s="6"/>
      <c r="V12170" s="8"/>
      <c r="W12170" s="8"/>
      <c r="X12170" s="133" t="str">
        <f>F12170</f>
        <v>---</v>
      </c>
      <c r="Y12170" s="9"/>
      <c r="AA12170" s="11"/>
    </row>
    <row r="12171" spans="1:27" ht="7.5" customHeight="1" outlineLevel="5" x14ac:dyDescent="0.15">
      <c r="B12171" s="69"/>
      <c r="C12171" s="69"/>
      <c r="D12171" s="60"/>
      <c r="E12171" s="60"/>
      <c r="F12171" s="61"/>
      <c r="G12171" s="60"/>
      <c r="H12171" s="65"/>
      <c r="I12171" s="105"/>
      <c r="J12171" s="63"/>
      <c r="K12171" s="65"/>
      <c r="L12171" s="65"/>
      <c r="M12171" s="65"/>
      <c r="N12171" s="65"/>
      <c r="O12171" s="63"/>
      <c r="P12171" s="63"/>
      <c r="Q12171" s="63"/>
      <c r="R12171" s="60"/>
      <c r="S12171" s="60"/>
      <c r="T12171" s="69"/>
      <c r="U12171" s="8"/>
      <c r="X12171" s="60"/>
    </row>
    <row r="12172" spans="1:27" ht="11.25" outlineLevel="4" x14ac:dyDescent="0.2">
      <c r="A12172" s="4"/>
      <c r="B12172" s="120"/>
      <c r="C12172" s="121">
        <v>3</v>
      </c>
      <c r="D12172" s="122" t="s">
        <v>534</v>
      </c>
      <c r="E12172" s="123" t="s">
        <v>5588</v>
      </c>
      <c r="F12172" s="124" t="s">
        <v>5589</v>
      </c>
      <c r="G12172" s="122" t="s">
        <v>752</v>
      </c>
      <c r="H12172" s="125">
        <v>217.00000000000003</v>
      </c>
      <c r="I12172" s="126">
        <v>0</v>
      </c>
      <c r="J12172" s="127">
        <f>H12172*I12172</f>
        <v>0</v>
      </c>
      <c r="K12172" s="125">
        <v>0</v>
      </c>
      <c r="L12172" s="125">
        <f>H12172*K12172</f>
        <v>0</v>
      </c>
      <c r="M12172" s="125"/>
      <c r="N12172" s="125">
        <f>H12172*M12172</f>
        <v>0</v>
      </c>
      <c r="O12172" s="127">
        <v>15</v>
      </c>
      <c r="P12172" s="127">
        <f>J12172*(O12172/100)</f>
        <v>0</v>
      </c>
      <c r="Q12172" s="127">
        <f>J12172+P12172</f>
        <v>0</v>
      </c>
      <c r="R12172" s="128"/>
      <c r="S12172" s="128" t="s">
        <v>776</v>
      </c>
      <c r="T12172" s="129">
        <v>1</v>
      </c>
      <c r="U12172" s="8"/>
      <c r="V12172" s="8"/>
      <c r="W12172" s="8"/>
      <c r="X12172" s="60"/>
    </row>
    <row r="12173" spans="1:27" ht="9.75" outlineLevel="5" x14ac:dyDescent="0.2">
      <c r="A12173" s="130"/>
      <c r="B12173" s="131"/>
      <c r="C12173" s="131"/>
      <c r="D12173" s="132"/>
      <c r="E12173" s="136" t="s">
        <v>0</v>
      </c>
      <c r="F12173" s="159" t="s">
        <v>763</v>
      </c>
      <c r="G12173" s="159"/>
      <c r="H12173" s="160"/>
      <c r="I12173" s="161"/>
      <c r="J12173" s="162"/>
      <c r="K12173" s="134"/>
      <c r="L12173" s="134"/>
      <c r="M12173" s="134"/>
      <c r="N12173" s="134"/>
      <c r="O12173" s="135"/>
      <c r="P12173" s="135"/>
      <c r="Q12173" s="135"/>
      <c r="R12173" s="132"/>
      <c r="S12173" s="132"/>
      <c r="T12173" s="131"/>
      <c r="U12173" s="6"/>
      <c r="V12173" s="8"/>
      <c r="W12173" s="8"/>
      <c r="X12173" s="133" t="str">
        <f>F12173</f>
        <v>---</v>
      </c>
      <c r="Y12173" s="9"/>
      <c r="AA12173" s="11"/>
    </row>
    <row r="12174" spans="1:27" ht="7.5" customHeight="1" outlineLevel="5" x14ac:dyDescent="0.15">
      <c r="B12174" s="69"/>
      <c r="C12174" s="69"/>
      <c r="D12174" s="60"/>
      <c r="E12174" s="60"/>
      <c r="F12174" s="61"/>
      <c r="G12174" s="60"/>
      <c r="H12174" s="65"/>
      <c r="I12174" s="105"/>
      <c r="J12174" s="63"/>
      <c r="K12174" s="65"/>
      <c r="L12174" s="65"/>
      <c r="M12174" s="65"/>
      <c r="N12174" s="65"/>
      <c r="O12174" s="63"/>
      <c r="P12174" s="63"/>
      <c r="Q12174" s="63"/>
      <c r="R12174" s="60"/>
      <c r="S12174" s="60"/>
      <c r="T12174" s="69"/>
      <c r="U12174" s="8"/>
      <c r="X12174" s="60"/>
    </row>
    <row r="12175" spans="1:27" ht="11.25" outlineLevel="5" x14ac:dyDescent="0.2">
      <c r="A12175" s="137"/>
      <c r="B12175" s="138"/>
      <c r="C12175" s="138"/>
      <c r="D12175" s="139"/>
      <c r="E12175" s="145" t="s">
        <v>1</v>
      </c>
      <c r="F12175" s="140" t="s">
        <v>5590</v>
      </c>
      <c r="G12175" s="139"/>
      <c r="H12175" s="141">
        <v>0</v>
      </c>
      <c r="I12175" s="142"/>
      <c r="J12175" s="143"/>
      <c r="K12175" s="144"/>
      <c r="L12175" s="144"/>
      <c r="M12175" s="144"/>
      <c r="N12175" s="144"/>
      <c r="O12175" s="143"/>
      <c r="P12175" s="143"/>
      <c r="Q12175" s="143"/>
      <c r="R12175" s="139"/>
      <c r="S12175" s="139"/>
      <c r="T12175" s="138"/>
      <c r="U12175" s="6"/>
      <c r="V12175" s="8"/>
      <c r="W12175" s="8"/>
      <c r="X12175" s="60"/>
    </row>
    <row r="12176" spans="1:27" ht="11.25" outlineLevel="5" x14ac:dyDescent="0.2">
      <c r="A12176" s="137"/>
      <c r="B12176" s="138"/>
      <c r="C12176" s="138"/>
      <c r="D12176" s="139"/>
      <c r="E12176" s="145"/>
      <c r="F12176" s="140" t="s">
        <v>5550</v>
      </c>
      <c r="G12176" s="139"/>
      <c r="H12176" s="141">
        <v>14.2</v>
      </c>
      <c r="I12176" s="142"/>
      <c r="J12176" s="143"/>
      <c r="K12176" s="144"/>
      <c r="L12176" s="144"/>
      <c r="M12176" s="144"/>
      <c r="N12176" s="144"/>
      <c r="O12176" s="143"/>
      <c r="P12176" s="143"/>
      <c r="Q12176" s="143"/>
      <c r="R12176" s="139"/>
      <c r="S12176" s="139"/>
      <c r="T12176" s="138"/>
      <c r="U12176" s="6"/>
      <c r="V12176" s="8"/>
      <c r="W12176" s="8"/>
      <c r="X12176" s="60"/>
    </row>
    <row r="12177" spans="1:24" ht="11.25" outlineLevel="5" x14ac:dyDescent="0.2">
      <c r="A12177" s="137"/>
      <c r="B12177" s="138"/>
      <c r="C12177" s="138"/>
      <c r="D12177" s="139"/>
      <c r="E12177" s="145"/>
      <c r="F12177" s="140" t="s">
        <v>5591</v>
      </c>
      <c r="G12177" s="139"/>
      <c r="H12177" s="141">
        <v>0</v>
      </c>
      <c r="I12177" s="142"/>
      <c r="J12177" s="143"/>
      <c r="K12177" s="144"/>
      <c r="L12177" s="144"/>
      <c r="M12177" s="144"/>
      <c r="N12177" s="144"/>
      <c r="O12177" s="143"/>
      <c r="P12177" s="143"/>
      <c r="Q12177" s="143"/>
      <c r="R12177" s="139"/>
      <c r="S12177" s="139"/>
      <c r="T12177" s="138"/>
      <c r="U12177" s="6"/>
      <c r="V12177" s="8"/>
      <c r="W12177" s="8"/>
      <c r="X12177" s="60"/>
    </row>
    <row r="12178" spans="1:24" ht="11.25" outlineLevel="5" x14ac:dyDescent="0.2">
      <c r="A12178" s="137"/>
      <c r="B12178" s="138"/>
      <c r="C12178" s="138"/>
      <c r="D12178" s="139"/>
      <c r="E12178" s="145"/>
      <c r="F12178" s="140" t="s">
        <v>5564</v>
      </c>
      <c r="G12178" s="139"/>
      <c r="H12178" s="141">
        <v>56.4</v>
      </c>
      <c r="I12178" s="142"/>
      <c r="J12178" s="143"/>
      <c r="K12178" s="144"/>
      <c r="L12178" s="144"/>
      <c r="M12178" s="144"/>
      <c r="N12178" s="144"/>
      <c r="O12178" s="143"/>
      <c r="P12178" s="143"/>
      <c r="Q12178" s="143"/>
      <c r="R12178" s="139"/>
      <c r="S12178" s="139"/>
      <c r="T12178" s="138"/>
      <c r="U12178" s="6"/>
      <c r="V12178" s="8"/>
      <c r="W12178" s="8"/>
      <c r="X12178" s="60"/>
    </row>
    <row r="12179" spans="1:24" ht="11.25" outlineLevel="5" x14ac:dyDescent="0.2">
      <c r="A12179" s="137"/>
      <c r="B12179" s="138"/>
      <c r="C12179" s="138"/>
      <c r="D12179" s="139"/>
      <c r="E12179" s="145"/>
      <c r="F12179" s="140" t="s">
        <v>5551</v>
      </c>
      <c r="G12179" s="139"/>
      <c r="H12179" s="141">
        <v>0</v>
      </c>
      <c r="I12179" s="142"/>
      <c r="J12179" s="143"/>
      <c r="K12179" s="144"/>
      <c r="L12179" s="144"/>
      <c r="M12179" s="144"/>
      <c r="N12179" s="144"/>
      <c r="O12179" s="143"/>
      <c r="P12179" s="143"/>
      <c r="Q12179" s="143"/>
      <c r="R12179" s="139"/>
      <c r="S12179" s="139"/>
      <c r="T12179" s="138"/>
      <c r="U12179" s="6"/>
      <c r="V12179" s="8"/>
      <c r="W12179" s="8"/>
      <c r="X12179" s="60"/>
    </row>
    <row r="12180" spans="1:24" ht="11.25" outlineLevel="5" x14ac:dyDescent="0.2">
      <c r="A12180" s="137"/>
      <c r="B12180" s="138"/>
      <c r="C12180" s="138"/>
      <c r="D12180" s="139"/>
      <c r="E12180" s="145"/>
      <c r="F12180" s="140" t="s">
        <v>5552</v>
      </c>
      <c r="G12180" s="139"/>
      <c r="H12180" s="141">
        <v>33.799999999999997</v>
      </c>
      <c r="I12180" s="142"/>
      <c r="J12180" s="143"/>
      <c r="K12180" s="144"/>
      <c r="L12180" s="144"/>
      <c r="M12180" s="144"/>
      <c r="N12180" s="144"/>
      <c r="O12180" s="143"/>
      <c r="P12180" s="143"/>
      <c r="Q12180" s="143"/>
      <c r="R12180" s="139"/>
      <c r="S12180" s="139"/>
      <c r="T12180" s="138"/>
      <c r="U12180" s="6"/>
      <c r="V12180" s="8"/>
      <c r="W12180" s="8"/>
      <c r="X12180" s="60"/>
    </row>
    <row r="12181" spans="1:24" ht="11.25" outlineLevel="5" x14ac:dyDescent="0.2">
      <c r="A12181" s="137"/>
      <c r="B12181" s="138"/>
      <c r="C12181" s="138"/>
      <c r="D12181" s="139"/>
      <c r="E12181" s="145"/>
      <c r="F12181" s="140" t="s">
        <v>546</v>
      </c>
      <c r="G12181" s="139"/>
      <c r="H12181" s="141">
        <v>104.4</v>
      </c>
      <c r="I12181" s="142"/>
      <c r="J12181" s="143"/>
      <c r="K12181" s="144"/>
      <c r="L12181" s="144"/>
      <c r="M12181" s="144"/>
      <c r="N12181" s="144"/>
      <c r="O12181" s="143"/>
      <c r="P12181" s="143"/>
      <c r="Q12181" s="143"/>
      <c r="R12181" s="139"/>
      <c r="S12181" s="139"/>
      <c r="T12181" s="138"/>
      <c r="U12181" s="6"/>
      <c r="V12181" s="8"/>
      <c r="W12181" s="8"/>
      <c r="X12181" s="60"/>
    </row>
    <row r="12182" spans="1:24" ht="11.25" outlineLevel="5" x14ac:dyDescent="0.2">
      <c r="A12182" s="137"/>
      <c r="B12182" s="138"/>
      <c r="C12182" s="138"/>
      <c r="D12182" s="139"/>
      <c r="E12182" s="145"/>
      <c r="F12182" s="140" t="s">
        <v>5590</v>
      </c>
      <c r="G12182" s="139"/>
      <c r="H12182" s="141">
        <v>0</v>
      </c>
      <c r="I12182" s="142"/>
      <c r="J12182" s="143"/>
      <c r="K12182" s="144"/>
      <c r="L12182" s="144"/>
      <c r="M12182" s="144"/>
      <c r="N12182" s="144"/>
      <c r="O12182" s="143"/>
      <c r="P12182" s="143"/>
      <c r="Q12182" s="143"/>
      <c r="R12182" s="139"/>
      <c r="S12182" s="139"/>
      <c r="T12182" s="138"/>
      <c r="U12182" s="6"/>
      <c r="V12182" s="8"/>
      <c r="W12182" s="8"/>
      <c r="X12182" s="60"/>
    </row>
    <row r="12183" spans="1:24" ht="11.25" outlineLevel="5" x14ac:dyDescent="0.2">
      <c r="A12183" s="137"/>
      <c r="B12183" s="138"/>
      <c r="C12183" s="138"/>
      <c r="D12183" s="139"/>
      <c r="E12183" s="145"/>
      <c r="F12183" s="140" t="s">
        <v>5555</v>
      </c>
      <c r="G12183" s="139"/>
      <c r="H12183" s="141">
        <v>20.2</v>
      </c>
      <c r="I12183" s="142"/>
      <c r="J12183" s="143"/>
      <c r="K12183" s="144"/>
      <c r="L12183" s="144"/>
      <c r="M12183" s="144"/>
      <c r="N12183" s="144"/>
      <c r="O12183" s="143"/>
      <c r="P12183" s="143"/>
      <c r="Q12183" s="143"/>
      <c r="R12183" s="139"/>
      <c r="S12183" s="139"/>
      <c r="T12183" s="138"/>
      <c r="U12183" s="6"/>
      <c r="V12183" s="8"/>
      <c r="W12183" s="8"/>
      <c r="X12183" s="60"/>
    </row>
    <row r="12184" spans="1:24" ht="11.25" outlineLevel="5" x14ac:dyDescent="0.2">
      <c r="A12184" s="137"/>
      <c r="B12184" s="138"/>
      <c r="C12184" s="138"/>
      <c r="D12184" s="139"/>
      <c r="E12184" s="145"/>
      <c r="F12184" s="140" t="s">
        <v>5551</v>
      </c>
      <c r="G12184" s="139"/>
      <c r="H12184" s="141">
        <v>0</v>
      </c>
      <c r="I12184" s="142"/>
      <c r="J12184" s="143"/>
      <c r="K12184" s="144"/>
      <c r="L12184" s="144"/>
      <c r="M12184" s="144"/>
      <c r="N12184" s="144"/>
      <c r="O12184" s="143"/>
      <c r="P12184" s="143"/>
      <c r="Q12184" s="143"/>
      <c r="R12184" s="139"/>
      <c r="S12184" s="139"/>
      <c r="T12184" s="138"/>
      <c r="U12184" s="6"/>
      <c r="V12184" s="8"/>
      <c r="W12184" s="8"/>
      <c r="X12184" s="60"/>
    </row>
    <row r="12185" spans="1:24" ht="11.25" outlineLevel="5" x14ac:dyDescent="0.2">
      <c r="A12185" s="137"/>
      <c r="B12185" s="138"/>
      <c r="C12185" s="138"/>
      <c r="D12185" s="139"/>
      <c r="E12185" s="145"/>
      <c r="F12185" s="140" t="s">
        <v>5556</v>
      </c>
      <c r="G12185" s="139"/>
      <c r="H12185" s="141">
        <v>28.200000000000003</v>
      </c>
      <c r="I12185" s="142"/>
      <c r="J12185" s="143"/>
      <c r="K12185" s="144"/>
      <c r="L12185" s="144"/>
      <c r="M12185" s="144"/>
      <c r="N12185" s="144"/>
      <c r="O12185" s="143"/>
      <c r="P12185" s="143"/>
      <c r="Q12185" s="143"/>
      <c r="R12185" s="139"/>
      <c r="S12185" s="139"/>
      <c r="T12185" s="138"/>
      <c r="U12185" s="6"/>
      <c r="V12185" s="8"/>
      <c r="W12185" s="8"/>
      <c r="X12185" s="60"/>
    </row>
    <row r="12186" spans="1:24" ht="11.25" outlineLevel="5" x14ac:dyDescent="0.2">
      <c r="A12186" s="137"/>
      <c r="B12186" s="138"/>
      <c r="C12186" s="138"/>
      <c r="D12186" s="139"/>
      <c r="E12186" s="145"/>
      <c r="F12186" s="140" t="s">
        <v>546</v>
      </c>
      <c r="G12186" s="139"/>
      <c r="H12186" s="141">
        <v>48.400000000000006</v>
      </c>
      <c r="I12186" s="142"/>
      <c r="J12186" s="143"/>
      <c r="K12186" s="144"/>
      <c r="L12186" s="144"/>
      <c r="M12186" s="144"/>
      <c r="N12186" s="144"/>
      <c r="O12186" s="143"/>
      <c r="P12186" s="143"/>
      <c r="Q12186" s="143"/>
      <c r="R12186" s="139"/>
      <c r="S12186" s="139"/>
      <c r="T12186" s="138"/>
      <c r="U12186" s="6"/>
      <c r="V12186" s="8"/>
      <c r="W12186" s="8"/>
      <c r="X12186" s="60"/>
    </row>
    <row r="12187" spans="1:24" ht="11.25" outlineLevel="5" x14ac:dyDescent="0.2">
      <c r="A12187" s="137"/>
      <c r="B12187" s="138"/>
      <c r="C12187" s="138"/>
      <c r="D12187" s="139"/>
      <c r="E12187" s="145"/>
      <c r="F12187" s="140" t="s">
        <v>5590</v>
      </c>
      <c r="G12187" s="139"/>
      <c r="H12187" s="141">
        <v>0</v>
      </c>
      <c r="I12187" s="142"/>
      <c r="J12187" s="143"/>
      <c r="K12187" s="144"/>
      <c r="L12187" s="144"/>
      <c r="M12187" s="144"/>
      <c r="N12187" s="144"/>
      <c r="O12187" s="143"/>
      <c r="P12187" s="143"/>
      <c r="Q12187" s="143"/>
      <c r="R12187" s="139"/>
      <c r="S12187" s="139"/>
      <c r="T12187" s="138"/>
      <c r="U12187" s="6"/>
      <c r="V12187" s="8"/>
      <c r="W12187" s="8"/>
      <c r="X12187" s="60"/>
    </row>
    <row r="12188" spans="1:24" ht="11.25" outlineLevel="5" x14ac:dyDescent="0.2">
      <c r="A12188" s="137"/>
      <c r="B12188" s="138"/>
      <c r="C12188" s="138"/>
      <c r="D12188" s="139"/>
      <c r="E12188" s="145"/>
      <c r="F12188" s="140" t="s">
        <v>5558</v>
      </c>
      <c r="G12188" s="139"/>
      <c r="H12188" s="141">
        <v>13.9</v>
      </c>
      <c r="I12188" s="142"/>
      <c r="J12188" s="143"/>
      <c r="K12188" s="144"/>
      <c r="L12188" s="144"/>
      <c r="M12188" s="144"/>
      <c r="N12188" s="144"/>
      <c r="O12188" s="143"/>
      <c r="P12188" s="143"/>
      <c r="Q12188" s="143"/>
      <c r="R12188" s="139"/>
      <c r="S12188" s="139"/>
      <c r="T12188" s="138"/>
      <c r="U12188" s="6"/>
      <c r="V12188" s="8"/>
      <c r="W12188" s="8"/>
      <c r="X12188" s="60"/>
    </row>
    <row r="12189" spans="1:24" ht="11.25" outlineLevel="5" x14ac:dyDescent="0.2">
      <c r="A12189" s="137"/>
      <c r="B12189" s="138"/>
      <c r="C12189" s="138"/>
      <c r="D12189" s="139"/>
      <c r="E12189" s="145"/>
      <c r="F12189" s="140" t="s">
        <v>5591</v>
      </c>
      <c r="G12189" s="139"/>
      <c r="H12189" s="141">
        <v>0</v>
      </c>
      <c r="I12189" s="142"/>
      <c r="J12189" s="143"/>
      <c r="K12189" s="144"/>
      <c r="L12189" s="144"/>
      <c r="M12189" s="144"/>
      <c r="N12189" s="144"/>
      <c r="O12189" s="143"/>
      <c r="P12189" s="143"/>
      <c r="Q12189" s="143"/>
      <c r="R12189" s="139"/>
      <c r="S12189" s="139"/>
      <c r="T12189" s="138"/>
      <c r="U12189" s="6"/>
      <c r="V12189" s="8"/>
      <c r="W12189" s="8"/>
      <c r="X12189" s="60"/>
    </row>
    <row r="12190" spans="1:24" ht="11.25" outlineLevel="5" x14ac:dyDescent="0.2">
      <c r="A12190" s="137"/>
      <c r="B12190" s="138"/>
      <c r="C12190" s="138"/>
      <c r="D12190" s="139"/>
      <c r="E12190" s="145"/>
      <c r="F12190" s="140" t="s">
        <v>5565</v>
      </c>
      <c r="G12190" s="139"/>
      <c r="H12190" s="141">
        <v>28.8</v>
      </c>
      <c r="I12190" s="142"/>
      <c r="J12190" s="143"/>
      <c r="K12190" s="144"/>
      <c r="L12190" s="144"/>
      <c r="M12190" s="144"/>
      <c r="N12190" s="144"/>
      <c r="O12190" s="143"/>
      <c r="P12190" s="143"/>
      <c r="Q12190" s="143"/>
      <c r="R12190" s="139"/>
      <c r="S12190" s="139"/>
      <c r="T12190" s="138"/>
      <c r="U12190" s="6"/>
      <c r="V12190" s="8"/>
      <c r="W12190" s="8"/>
      <c r="X12190" s="60"/>
    </row>
    <row r="12191" spans="1:24" ht="11.25" outlineLevel="5" x14ac:dyDescent="0.2">
      <c r="A12191" s="137"/>
      <c r="B12191" s="138"/>
      <c r="C12191" s="138"/>
      <c r="D12191" s="139"/>
      <c r="E12191" s="145"/>
      <c r="F12191" s="140" t="s">
        <v>5551</v>
      </c>
      <c r="G12191" s="139"/>
      <c r="H12191" s="141">
        <v>0</v>
      </c>
      <c r="I12191" s="142"/>
      <c r="J12191" s="143"/>
      <c r="K12191" s="144"/>
      <c r="L12191" s="144"/>
      <c r="M12191" s="144"/>
      <c r="N12191" s="144"/>
      <c r="O12191" s="143"/>
      <c r="P12191" s="143"/>
      <c r="Q12191" s="143"/>
      <c r="R12191" s="139"/>
      <c r="S12191" s="139"/>
      <c r="T12191" s="138"/>
      <c r="U12191" s="6"/>
      <c r="V12191" s="8"/>
      <c r="W12191" s="8"/>
      <c r="X12191" s="60"/>
    </row>
    <row r="12192" spans="1:24" ht="11.25" outlineLevel="5" x14ac:dyDescent="0.2">
      <c r="A12192" s="137"/>
      <c r="B12192" s="138"/>
      <c r="C12192" s="138"/>
      <c r="D12192" s="139"/>
      <c r="E12192" s="145"/>
      <c r="F12192" s="140" t="s">
        <v>5559</v>
      </c>
      <c r="G12192" s="139"/>
      <c r="H12192" s="141">
        <v>21.5</v>
      </c>
      <c r="I12192" s="142"/>
      <c r="J12192" s="143"/>
      <c r="K12192" s="144"/>
      <c r="L12192" s="144"/>
      <c r="M12192" s="144"/>
      <c r="N12192" s="144"/>
      <c r="O12192" s="143"/>
      <c r="P12192" s="143"/>
      <c r="Q12192" s="143"/>
      <c r="R12192" s="139"/>
      <c r="S12192" s="139"/>
      <c r="T12192" s="138"/>
      <c r="U12192" s="6"/>
      <c r="V12192" s="8"/>
      <c r="W12192" s="8"/>
      <c r="X12192" s="60"/>
    </row>
    <row r="12193" spans="1:27" ht="11.25" outlineLevel="5" x14ac:dyDescent="0.2">
      <c r="A12193" s="137"/>
      <c r="B12193" s="138"/>
      <c r="C12193" s="138"/>
      <c r="D12193" s="139"/>
      <c r="E12193" s="145"/>
      <c r="F12193" s="140" t="s">
        <v>546</v>
      </c>
      <c r="G12193" s="139"/>
      <c r="H12193" s="141">
        <v>64.2</v>
      </c>
      <c r="I12193" s="142"/>
      <c r="J12193" s="143"/>
      <c r="K12193" s="144"/>
      <c r="L12193" s="144"/>
      <c r="M12193" s="144"/>
      <c r="N12193" s="144"/>
      <c r="O12193" s="143"/>
      <c r="P12193" s="143"/>
      <c r="Q12193" s="143"/>
      <c r="R12193" s="139"/>
      <c r="S12193" s="139"/>
      <c r="T12193" s="138"/>
      <c r="U12193" s="6"/>
      <c r="V12193" s="8"/>
      <c r="W12193" s="8"/>
      <c r="X12193" s="60"/>
    </row>
    <row r="12194" spans="1:27" ht="7.5" customHeight="1" outlineLevel="5" x14ac:dyDescent="0.15">
      <c r="A12194" s="8"/>
      <c r="B12194" s="69"/>
      <c r="C12194" s="69"/>
      <c r="D12194" s="60"/>
      <c r="E12194" s="60"/>
      <c r="F12194" s="104"/>
      <c r="G12194" s="60"/>
      <c r="H12194" s="65"/>
      <c r="I12194" s="105"/>
      <c r="J12194" s="63"/>
      <c r="K12194" s="65"/>
      <c r="L12194" s="65"/>
      <c r="M12194" s="65"/>
      <c r="N12194" s="65"/>
      <c r="O12194" s="63"/>
      <c r="P12194" s="63"/>
      <c r="Q12194" s="63"/>
      <c r="R12194" s="60"/>
      <c r="S12194" s="60"/>
      <c r="T12194" s="69"/>
      <c r="U12194" s="8"/>
      <c r="X12194" s="60"/>
    </row>
    <row r="12195" spans="1:27" ht="11.25" outlineLevel="4" x14ac:dyDescent="0.2">
      <c r="A12195" s="4"/>
      <c r="B12195" s="120"/>
      <c r="C12195" s="121">
        <v>4</v>
      </c>
      <c r="D12195" s="122" t="s">
        <v>534</v>
      </c>
      <c r="E12195" s="123" t="s">
        <v>5592</v>
      </c>
      <c r="F12195" s="124" t="s">
        <v>5593</v>
      </c>
      <c r="G12195" s="122" t="s">
        <v>752</v>
      </c>
      <c r="H12195" s="125">
        <v>133.5</v>
      </c>
      <c r="I12195" s="126">
        <v>0</v>
      </c>
      <c r="J12195" s="127">
        <f>H12195*I12195</f>
        <v>0</v>
      </c>
      <c r="K12195" s="125">
        <v>0</v>
      </c>
      <c r="L12195" s="125">
        <f>H12195*K12195</f>
        <v>0</v>
      </c>
      <c r="M12195" s="125"/>
      <c r="N12195" s="125">
        <f>H12195*M12195</f>
        <v>0</v>
      </c>
      <c r="O12195" s="127">
        <v>15</v>
      </c>
      <c r="P12195" s="127">
        <f>J12195*(O12195/100)</f>
        <v>0</v>
      </c>
      <c r="Q12195" s="127">
        <f>J12195+P12195</f>
        <v>0</v>
      </c>
      <c r="R12195" s="128"/>
      <c r="S12195" s="128" t="s">
        <v>776</v>
      </c>
      <c r="T12195" s="129">
        <v>1</v>
      </c>
      <c r="U12195" s="8"/>
      <c r="V12195" s="8"/>
      <c r="W12195" s="8"/>
      <c r="X12195" s="60"/>
    </row>
    <row r="12196" spans="1:27" ht="9.75" outlineLevel="5" x14ac:dyDescent="0.2">
      <c r="A12196" s="130"/>
      <c r="B12196" s="131"/>
      <c r="C12196" s="131"/>
      <c r="D12196" s="132"/>
      <c r="E12196" s="136" t="s">
        <v>0</v>
      </c>
      <c r="F12196" s="159" t="s">
        <v>763</v>
      </c>
      <c r="G12196" s="159"/>
      <c r="H12196" s="160"/>
      <c r="I12196" s="161"/>
      <c r="J12196" s="162"/>
      <c r="K12196" s="134"/>
      <c r="L12196" s="134"/>
      <c r="M12196" s="134"/>
      <c r="N12196" s="134"/>
      <c r="O12196" s="135"/>
      <c r="P12196" s="135"/>
      <c r="Q12196" s="135"/>
      <c r="R12196" s="132"/>
      <c r="S12196" s="132"/>
      <c r="T12196" s="131"/>
      <c r="U12196" s="6"/>
      <c r="V12196" s="8"/>
      <c r="W12196" s="8"/>
      <c r="X12196" s="133" t="str">
        <f>F12196</f>
        <v>---</v>
      </c>
      <c r="Y12196" s="9"/>
      <c r="AA12196" s="11"/>
    </row>
    <row r="12197" spans="1:27" ht="7.5" customHeight="1" outlineLevel="5" x14ac:dyDescent="0.15">
      <c r="B12197" s="69"/>
      <c r="C12197" s="69"/>
      <c r="D12197" s="60"/>
      <c r="E12197" s="60"/>
      <c r="F12197" s="61"/>
      <c r="G12197" s="60"/>
      <c r="H12197" s="65"/>
      <c r="I12197" s="105"/>
      <c r="J12197" s="63"/>
      <c r="K12197" s="65"/>
      <c r="L12197" s="65"/>
      <c r="M12197" s="65"/>
      <c r="N12197" s="65"/>
      <c r="O12197" s="63"/>
      <c r="P12197" s="63"/>
      <c r="Q12197" s="63"/>
      <c r="R12197" s="60"/>
      <c r="S12197" s="60"/>
      <c r="T12197" s="69"/>
      <c r="U12197" s="8"/>
      <c r="X12197" s="60"/>
    </row>
    <row r="12198" spans="1:27" ht="11.25" outlineLevel="5" x14ac:dyDescent="0.2">
      <c r="A12198" s="137"/>
      <c r="B12198" s="138"/>
      <c r="C12198" s="138"/>
      <c r="D12198" s="139"/>
      <c r="E12198" s="145" t="s">
        <v>1</v>
      </c>
      <c r="F12198" s="140" t="s">
        <v>5590</v>
      </c>
      <c r="G12198" s="139"/>
      <c r="H12198" s="141">
        <v>0</v>
      </c>
      <c r="I12198" s="142"/>
      <c r="J12198" s="143"/>
      <c r="K12198" s="144"/>
      <c r="L12198" s="144"/>
      <c r="M12198" s="144"/>
      <c r="N12198" s="144"/>
      <c r="O12198" s="143"/>
      <c r="P12198" s="143"/>
      <c r="Q12198" s="143"/>
      <c r="R12198" s="139"/>
      <c r="S12198" s="139"/>
      <c r="T12198" s="138"/>
      <c r="U12198" s="6"/>
      <c r="V12198" s="8"/>
      <c r="W12198" s="8"/>
      <c r="X12198" s="60"/>
    </row>
    <row r="12199" spans="1:27" ht="11.25" outlineLevel="5" x14ac:dyDescent="0.2">
      <c r="A12199" s="137"/>
      <c r="B12199" s="138"/>
      <c r="C12199" s="138"/>
      <c r="D12199" s="139"/>
      <c r="E12199" s="145"/>
      <c r="F12199" s="140" t="s">
        <v>5550</v>
      </c>
      <c r="G12199" s="139"/>
      <c r="H12199" s="141">
        <v>14.2</v>
      </c>
      <c r="I12199" s="142"/>
      <c r="J12199" s="143"/>
      <c r="K12199" s="144"/>
      <c r="L12199" s="144"/>
      <c r="M12199" s="144"/>
      <c r="N12199" s="144"/>
      <c r="O12199" s="143"/>
      <c r="P12199" s="143"/>
      <c r="Q12199" s="143"/>
      <c r="R12199" s="139"/>
      <c r="S12199" s="139"/>
      <c r="T12199" s="138"/>
      <c r="U12199" s="6"/>
      <c r="V12199" s="8"/>
      <c r="W12199" s="8"/>
      <c r="X12199" s="60"/>
    </row>
    <row r="12200" spans="1:27" ht="11.25" outlineLevel="5" x14ac:dyDescent="0.2">
      <c r="A12200" s="137"/>
      <c r="B12200" s="138"/>
      <c r="C12200" s="138"/>
      <c r="D12200" s="139"/>
      <c r="E12200" s="145"/>
      <c r="F12200" s="140" t="s">
        <v>5591</v>
      </c>
      <c r="G12200" s="139"/>
      <c r="H12200" s="141">
        <v>0</v>
      </c>
      <c r="I12200" s="142"/>
      <c r="J12200" s="143"/>
      <c r="K12200" s="144"/>
      <c r="L12200" s="144"/>
      <c r="M12200" s="144"/>
      <c r="N12200" s="144"/>
      <c r="O12200" s="143"/>
      <c r="P12200" s="143"/>
      <c r="Q12200" s="143"/>
      <c r="R12200" s="139"/>
      <c r="S12200" s="139"/>
      <c r="T12200" s="138"/>
      <c r="U12200" s="6"/>
      <c r="V12200" s="8"/>
      <c r="W12200" s="8"/>
      <c r="X12200" s="60"/>
    </row>
    <row r="12201" spans="1:27" ht="11.25" outlineLevel="5" x14ac:dyDescent="0.2">
      <c r="A12201" s="137"/>
      <c r="B12201" s="138"/>
      <c r="C12201" s="138"/>
      <c r="D12201" s="139"/>
      <c r="E12201" s="145"/>
      <c r="F12201" s="140" t="s">
        <v>5564</v>
      </c>
      <c r="G12201" s="139"/>
      <c r="H12201" s="141">
        <v>56.4</v>
      </c>
      <c r="I12201" s="142"/>
      <c r="J12201" s="143"/>
      <c r="K12201" s="144"/>
      <c r="L12201" s="144"/>
      <c r="M12201" s="144"/>
      <c r="N12201" s="144"/>
      <c r="O12201" s="143"/>
      <c r="P12201" s="143"/>
      <c r="Q12201" s="143"/>
      <c r="R12201" s="139"/>
      <c r="S12201" s="139"/>
      <c r="T12201" s="138"/>
      <c r="U12201" s="6"/>
      <c r="V12201" s="8"/>
      <c r="W12201" s="8"/>
      <c r="X12201" s="60"/>
    </row>
    <row r="12202" spans="1:27" ht="11.25" outlineLevel="5" x14ac:dyDescent="0.2">
      <c r="A12202" s="137"/>
      <c r="B12202" s="138"/>
      <c r="C12202" s="138"/>
      <c r="D12202" s="139"/>
      <c r="E12202" s="145"/>
      <c r="F12202" s="140" t="s">
        <v>546</v>
      </c>
      <c r="G12202" s="139"/>
      <c r="H12202" s="141">
        <v>70.599999999999994</v>
      </c>
      <c r="I12202" s="142"/>
      <c r="J12202" s="143"/>
      <c r="K12202" s="144"/>
      <c r="L12202" s="144"/>
      <c r="M12202" s="144"/>
      <c r="N12202" s="144"/>
      <c r="O12202" s="143"/>
      <c r="P12202" s="143"/>
      <c r="Q12202" s="143"/>
      <c r="R12202" s="139"/>
      <c r="S12202" s="139"/>
      <c r="T12202" s="138"/>
      <c r="U12202" s="6"/>
      <c r="V12202" s="8"/>
      <c r="W12202" s="8"/>
      <c r="X12202" s="60"/>
    </row>
    <row r="12203" spans="1:27" ht="11.25" outlineLevel="5" x14ac:dyDescent="0.2">
      <c r="A12203" s="137"/>
      <c r="B12203" s="138"/>
      <c r="C12203" s="138"/>
      <c r="D12203" s="139"/>
      <c r="E12203" s="145"/>
      <c r="F12203" s="140" t="s">
        <v>5590</v>
      </c>
      <c r="G12203" s="139"/>
      <c r="H12203" s="141">
        <v>0</v>
      </c>
      <c r="I12203" s="142"/>
      <c r="J12203" s="143"/>
      <c r="K12203" s="144"/>
      <c r="L12203" s="144"/>
      <c r="M12203" s="144"/>
      <c r="N12203" s="144"/>
      <c r="O12203" s="143"/>
      <c r="P12203" s="143"/>
      <c r="Q12203" s="143"/>
      <c r="R12203" s="139"/>
      <c r="S12203" s="139"/>
      <c r="T12203" s="138"/>
      <c r="U12203" s="6"/>
      <c r="V12203" s="8"/>
      <c r="W12203" s="8"/>
      <c r="X12203" s="60"/>
    </row>
    <row r="12204" spans="1:27" ht="11.25" outlineLevel="5" x14ac:dyDescent="0.2">
      <c r="A12204" s="137"/>
      <c r="B12204" s="138"/>
      <c r="C12204" s="138"/>
      <c r="D12204" s="139"/>
      <c r="E12204" s="145"/>
      <c r="F12204" s="140" t="s">
        <v>5555</v>
      </c>
      <c r="G12204" s="139"/>
      <c r="H12204" s="141">
        <v>20.2</v>
      </c>
      <c r="I12204" s="142"/>
      <c r="J12204" s="143"/>
      <c r="K12204" s="144"/>
      <c r="L12204" s="144"/>
      <c r="M12204" s="144"/>
      <c r="N12204" s="144"/>
      <c r="O12204" s="143"/>
      <c r="P12204" s="143"/>
      <c r="Q12204" s="143"/>
      <c r="R12204" s="139"/>
      <c r="S12204" s="139"/>
      <c r="T12204" s="138"/>
      <c r="U12204" s="6"/>
      <c r="V12204" s="8"/>
      <c r="W12204" s="8"/>
      <c r="X12204" s="60"/>
    </row>
    <row r="12205" spans="1:27" ht="11.25" outlineLevel="5" x14ac:dyDescent="0.2">
      <c r="A12205" s="137"/>
      <c r="B12205" s="138"/>
      <c r="C12205" s="138"/>
      <c r="D12205" s="139"/>
      <c r="E12205" s="145"/>
      <c r="F12205" s="140" t="s">
        <v>546</v>
      </c>
      <c r="G12205" s="139"/>
      <c r="H12205" s="141">
        <v>20.2</v>
      </c>
      <c r="I12205" s="142"/>
      <c r="J12205" s="143"/>
      <c r="K12205" s="144"/>
      <c r="L12205" s="144"/>
      <c r="M12205" s="144"/>
      <c r="N12205" s="144"/>
      <c r="O12205" s="143"/>
      <c r="P12205" s="143"/>
      <c r="Q12205" s="143"/>
      <c r="R12205" s="139"/>
      <c r="S12205" s="139"/>
      <c r="T12205" s="138"/>
      <c r="U12205" s="6"/>
      <c r="V12205" s="8"/>
      <c r="W12205" s="8"/>
      <c r="X12205" s="60"/>
    </row>
    <row r="12206" spans="1:27" ht="11.25" outlineLevel="5" x14ac:dyDescent="0.2">
      <c r="A12206" s="137"/>
      <c r="B12206" s="138"/>
      <c r="C12206" s="138"/>
      <c r="D12206" s="139"/>
      <c r="E12206" s="145"/>
      <c r="F12206" s="140" t="s">
        <v>5590</v>
      </c>
      <c r="G12206" s="139"/>
      <c r="H12206" s="141">
        <v>0</v>
      </c>
      <c r="I12206" s="142"/>
      <c r="J12206" s="143"/>
      <c r="K12206" s="144"/>
      <c r="L12206" s="144"/>
      <c r="M12206" s="144"/>
      <c r="N12206" s="144"/>
      <c r="O12206" s="143"/>
      <c r="P12206" s="143"/>
      <c r="Q12206" s="143"/>
      <c r="R12206" s="139"/>
      <c r="S12206" s="139"/>
      <c r="T12206" s="138"/>
      <c r="U12206" s="6"/>
      <c r="V12206" s="8"/>
      <c r="W12206" s="8"/>
      <c r="X12206" s="60"/>
    </row>
    <row r="12207" spans="1:27" ht="11.25" outlineLevel="5" x14ac:dyDescent="0.2">
      <c r="A12207" s="137"/>
      <c r="B12207" s="138"/>
      <c r="C12207" s="138"/>
      <c r="D12207" s="139"/>
      <c r="E12207" s="145"/>
      <c r="F12207" s="140" t="s">
        <v>5558</v>
      </c>
      <c r="G12207" s="139"/>
      <c r="H12207" s="141">
        <v>13.9</v>
      </c>
      <c r="I12207" s="142"/>
      <c r="J12207" s="143"/>
      <c r="K12207" s="144"/>
      <c r="L12207" s="144"/>
      <c r="M12207" s="144"/>
      <c r="N12207" s="144"/>
      <c r="O12207" s="143"/>
      <c r="P12207" s="143"/>
      <c r="Q12207" s="143"/>
      <c r="R12207" s="139"/>
      <c r="S12207" s="139"/>
      <c r="T12207" s="138"/>
      <c r="U12207" s="6"/>
      <c r="V12207" s="8"/>
      <c r="W12207" s="8"/>
      <c r="X12207" s="60"/>
    </row>
    <row r="12208" spans="1:27" ht="11.25" outlineLevel="5" x14ac:dyDescent="0.2">
      <c r="A12208" s="137"/>
      <c r="B12208" s="138"/>
      <c r="C12208" s="138"/>
      <c r="D12208" s="139"/>
      <c r="E12208" s="145"/>
      <c r="F12208" s="140" t="s">
        <v>5591</v>
      </c>
      <c r="G12208" s="139"/>
      <c r="H12208" s="141">
        <v>0</v>
      </c>
      <c r="I12208" s="142"/>
      <c r="J12208" s="143"/>
      <c r="K12208" s="144"/>
      <c r="L12208" s="144"/>
      <c r="M12208" s="144"/>
      <c r="N12208" s="144"/>
      <c r="O12208" s="143"/>
      <c r="P12208" s="143"/>
      <c r="Q12208" s="143"/>
      <c r="R12208" s="139"/>
      <c r="S12208" s="139"/>
      <c r="T12208" s="138"/>
      <c r="U12208" s="6"/>
      <c r="V12208" s="8"/>
      <c r="W12208" s="8"/>
      <c r="X12208" s="60"/>
    </row>
    <row r="12209" spans="1:27" ht="11.25" outlineLevel="5" x14ac:dyDescent="0.2">
      <c r="A12209" s="137"/>
      <c r="B12209" s="138"/>
      <c r="C12209" s="138"/>
      <c r="D12209" s="139"/>
      <c r="E12209" s="145"/>
      <c r="F12209" s="140" t="s">
        <v>5565</v>
      </c>
      <c r="G12209" s="139"/>
      <c r="H12209" s="141">
        <v>28.8</v>
      </c>
      <c r="I12209" s="142"/>
      <c r="J12209" s="143"/>
      <c r="K12209" s="144"/>
      <c r="L12209" s="144"/>
      <c r="M12209" s="144"/>
      <c r="N12209" s="144"/>
      <c r="O12209" s="143"/>
      <c r="P12209" s="143"/>
      <c r="Q12209" s="143"/>
      <c r="R12209" s="139"/>
      <c r="S12209" s="139"/>
      <c r="T12209" s="138"/>
      <c r="U12209" s="6"/>
      <c r="V12209" s="8"/>
      <c r="W12209" s="8"/>
      <c r="X12209" s="60"/>
    </row>
    <row r="12210" spans="1:27" ht="11.25" outlineLevel="5" x14ac:dyDescent="0.2">
      <c r="A12210" s="137"/>
      <c r="B12210" s="138"/>
      <c r="C12210" s="138"/>
      <c r="D12210" s="139"/>
      <c r="E12210" s="145"/>
      <c r="F12210" s="140" t="s">
        <v>546</v>
      </c>
      <c r="G12210" s="139"/>
      <c r="H12210" s="141">
        <v>42.7</v>
      </c>
      <c r="I12210" s="142"/>
      <c r="J12210" s="143"/>
      <c r="K12210" s="144"/>
      <c r="L12210" s="144"/>
      <c r="M12210" s="144"/>
      <c r="N12210" s="144"/>
      <c r="O12210" s="143"/>
      <c r="P12210" s="143"/>
      <c r="Q12210" s="143"/>
      <c r="R12210" s="139"/>
      <c r="S12210" s="139"/>
      <c r="T12210" s="138"/>
      <c r="U12210" s="6"/>
      <c r="V12210" s="8"/>
      <c r="W12210" s="8"/>
      <c r="X12210" s="60"/>
    </row>
    <row r="12211" spans="1:27" ht="7.5" customHeight="1" outlineLevel="5" x14ac:dyDescent="0.15">
      <c r="A12211" s="8"/>
      <c r="B12211" s="69"/>
      <c r="C12211" s="69"/>
      <c r="D12211" s="60"/>
      <c r="E12211" s="60"/>
      <c r="F12211" s="104"/>
      <c r="G12211" s="60"/>
      <c r="H12211" s="65"/>
      <c r="I12211" s="105"/>
      <c r="J12211" s="63"/>
      <c r="K12211" s="65"/>
      <c r="L12211" s="65"/>
      <c r="M12211" s="65"/>
      <c r="N12211" s="65"/>
      <c r="O12211" s="63"/>
      <c r="P12211" s="63"/>
      <c r="Q12211" s="63"/>
      <c r="R12211" s="60"/>
      <c r="S12211" s="60"/>
      <c r="T12211" s="69"/>
      <c r="U12211" s="8"/>
      <c r="X12211" s="60"/>
    </row>
    <row r="12212" spans="1:27" ht="11.25" outlineLevel="4" x14ac:dyDescent="0.2">
      <c r="A12212" s="4"/>
      <c r="B12212" s="120"/>
      <c r="C12212" s="121">
        <v>5</v>
      </c>
      <c r="D12212" s="122" t="s">
        <v>534</v>
      </c>
      <c r="E12212" s="123" t="s">
        <v>5594</v>
      </c>
      <c r="F12212" s="124" t="s">
        <v>5595</v>
      </c>
      <c r="G12212" s="122" t="s">
        <v>752</v>
      </c>
      <c r="H12212" s="125">
        <v>83.5</v>
      </c>
      <c r="I12212" s="126">
        <v>0</v>
      </c>
      <c r="J12212" s="127">
        <f>H12212*I12212</f>
        <v>0</v>
      </c>
      <c r="K12212" s="125">
        <v>0</v>
      </c>
      <c r="L12212" s="125">
        <f>H12212*K12212</f>
        <v>0</v>
      </c>
      <c r="M12212" s="125"/>
      <c r="N12212" s="125">
        <f>H12212*M12212</f>
        <v>0</v>
      </c>
      <c r="O12212" s="127">
        <v>15</v>
      </c>
      <c r="P12212" s="127">
        <f>J12212*(O12212/100)</f>
        <v>0</v>
      </c>
      <c r="Q12212" s="127">
        <f>J12212+P12212</f>
        <v>0</v>
      </c>
      <c r="R12212" s="128"/>
      <c r="S12212" s="128" t="s">
        <v>776</v>
      </c>
      <c r="T12212" s="129">
        <v>1</v>
      </c>
      <c r="U12212" s="8"/>
      <c r="V12212" s="8"/>
      <c r="W12212" s="8"/>
      <c r="X12212" s="60"/>
    </row>
    <row r="12213" spans="1:27" ht="9.75" outlineLevel="5" x14ac:dyDescent="0.2">
      <c r="A12213" s="130"/>
      <c r="B12213" s="131"/>
      <c r="C12213" s="131"/>
      <c r="D12213" s="132"/>
      <c r="E12213" s="136" t="s">
        <v>0</v>
      </c>
      <c r="F12213" s="159" t="s">
        <v>763</v>
      </c>
      <c r="G12213" s="159"/>
      <c r="H12213" s="160"/>
      <c r="I12213" s="161"/>
      <c r="J12213" s="162"/>
      <c r="K12213" s="134"/>
      <c r="L12213" s="134"/>
      <c r="M12213" s="134"/>
      <c r="N12213" s="134"/>
      <c r="O12213" s="135"/>
      <c r="P12213" s="135"/>
      <c r="Q12213" s="135"/>
      <c r="R12213" s="132"/>
      <c r="S12213" s="132"/>
      <c r="T12213" s="131"/>
      <c r="U12213" s="6"/>
      <c r="V12213" s="8"/>
      <c r="W12213" s="8"/>
      <c r="X12213" s="133" t="str">
        <f>F12213</f>
        <v>---</v>
      </c>
      <c r="Y12213" s="9"/>
      <c r="AA12213" s="11"/>
    </row>
    <row r="12214" spans="1:27" ht="7.5" customHeight="1" outlineLevel="5" x14ac:dyDescent="0.15">
      <c r="B12214" s="69"/>
      <c r="C12214" s="69"/>
      <c r="D12214" s="60"/>
      <c r="E12214" s="60"/>
      <c r="F12214" s="61"/>
      <c r="G12214" s="60"/>
      <c r="H12214" s="65"/>
      <c r="I12214" s="105"/>
      <c r="J12214" s="63"/>
      <c r="K12214" s="65"/>
      <c r="L12214" s="65"/>
      <c r="M12214" s="65"/>
      <c r="N12214" s="65"/>
      <c r="O12214" s="63"/>
      <c r="P12214" s="63"/>
      <c r="Q12214" s="63"/>
      <c r="R12214" s="60"/>
      <c r="S12214" s="60"/>
      <c r="T12214" s="69"/>
      <c r="U12214" s="8"/>
      <c r="X12214" s="60"/>
    </row>
    <row r="12215" spans="1:27" ht="11.25" outlineLevel="5" x14ac:dyDescent="0.2">
      <c r="A12215" s="137"/>
      <c r="B12215" s="138"/>
      <c r="C12215" s="138"/>
      <c r="D12215" s="139"/>
      <c r="E12215" s="145" t="s">
        <v>1</v>
      </c>
      <c r="F12215" s="140" t="s">
        <v>5551</v>
      </c>
      <c r="G12215" s="139"/>
      <c r="H12215" s="141">
        <v>0</v>
      </c>
      <c r="I12215" s="142"/>
      <c r="J12215" s="143"/>
      <c r="K12215" s="144"/>
      <c r="L12215" s="144"/>
      <c r="M12215" s="144"/>
      <c r="N12215" s="144"/>
      <c r="O12215" s="143"/>
      <c r="P12215" s="143"/>
      <c r="Q12215" s="143"/>
      <c r="R12215" s="139"/>
      <c r="S12215" s="139"/>
      <c r="T12215" s="138"/>
      <c r="U12215" s="6"/>
      <c r="V12215" s="8"/>
      <c r="W12215" s="8"/>
      <c r="X12215" s="60"/>
    </row>
    <row r="12216" spans="1:27" ht="11.25" outlineLevel="5" x14ac:dyDescent="0.2">
      <c r="A12216" s="137"/>
      <c r="B12216" s="138"/>
      <c r="C12216" s="138"/>
      <c r="D12216" s="139"/>
      <c r="E12216" s="145"/>
      <c r="F12216" s="140" t="s">
        <v>5552</v>
      </c>
      <c r="G12216" s="139"/>
      <c r="H12216" s="141">
        <v>33.799999999999997</v>
      </c>
      <c r="I12216" s="142"/>
      <c r="J12216" s="143"/>
      <c r="K12216" s="144"/>
      <c r="L12216" s="144"/>
      <c r="M12216" s="144"/>
      <c r="N12216" s="144"/>
      <c r="O12216" s="143"/>
      <c r="P12216" s="143"/>
      <c r="Q12216" s="143"/>
      <c r="R12216" s="139"/>
      <c r="S12216" s="139"/>
      <c r="T12216" s="138"/>
      <c r="U12216" s="6"/>
      <c r="V12216" s="8"/>
      <c r="W12216" s="8"/>
      <c r="X12216" s="60"/>
    </row>
    <row r="12217" spans="1:27" ht="11.25" outlineLevel="5" x14ac:dyDescent="0.2">
      <c r="A12217" s="137"/>
      <c r="B12217" s="138"/>
      <c r="C12217" s="138"/>
      <c r="D12217" s="139"/>
      <c r="E12217" s="145"/>
      <c r="F12217" s="140" t="s">
        <v>5551</v>
      </c>
      <c r="G12217" s="139"/>
      <c r="H12217" s="141">
        <v>0</v>
      </c>
      <c r="I12217" s="142"/>
      <c r="J12217" s="143"/>
      <c r="K12217" s="144"/>
      <c r="L12217" s="144"/>
      <c r="M12217" s="144"/>
      <c r="N12217" s="144"/>
      <c r="O12217" s="143"/>
      <c r="P12217" s="143"/>
      <c r="Q12217" s="143"/>
      <c r="R12217" s="139"/>
      <c r="S12217" s="139"/>
      <c r="T12217" s="138"/>
      <c r="U12217" s="6"/>
      <c r="V12217" s="8"/>
      <c r="W12217" s="8"/>
      <c r="X12217" s="60"/>
    </row>
    <row r="12218" spans="1:27" ht="11.25" outlineLevel="5" x14ac:dyDescent="0.2">
      <c r="A12218" s="137"/>
      <c r="B12218" s="138"/>
      <c r="C12218" s="138"/>
      <c r="D12218" s="139"/>
      <c r="E12218" s="145"/>
      <c r="F12218" s="140" t="s">
        <v>5556</v>
      </c>
      <c r="G12218" s="139"/>
      <c r="H12218" s="141">
        <v>28.200000000000003</v>
      </c>
      <c r="I12218" s="142"/>
      <c r="J12218" s="143"/>
      <c r="K12218" s="144"/>
      <c r="L12218" s="144"/>
      <c r="M12218" s="144"/>
      <c r="N12218" s="144"/>
      <c r="O12218" s="143"/>
      <c r="P12218" s="143"/>
      <c r="Q12218" s="143"/>
      <c r="R12218" s="139"/>
      <c r="S12218" s="139"/>
      <c r="T12218" s="138"/>
      <c r="U12218" s="6"/>
      <c r="V12218" s="8"/>
      <c r="W12218" s="8"/>
      <c r="X12218" s="60"/>
    </row>
    <row r="12219" spans="1:27" ht="11.25" outlineLevel="5" x14ac:dyDescent="0.2">
      <c r="A12219" s="137"/>
      <c r="B12219" s="138"/>
      <c r="C12219" s="138"/>
      <c r="D12219" s="139"/>
      <c r="E12219" s="145"/>
      <c r="F12219" s="140" t="s">
        <v>5551</v>
      </c>
      <c r="G12219" s="139"/>
      <c r="H12219" s="141">
        <v>0</v>
      </c>
      <c r="I12219" s="142"/>
      <c r="J12219" s="143"/>
      <c r="K12219" s="144"/>
      <c r="L12219" s="144"/>
      <c r="M12219" s="144"/>
      <c r="N12219" s="144"/>
      <c r="O12219" s="143"/>
      <c r="P12219" s="143"/>
      <c r="Q12219" s="143"/>
      <c r="R12219" s="139"/>
      <c r="S12219" s="139"/>
      <c r="T12219" s="138"/>
      <c r="U12219" s="6"/>
      <c r="V12219" s="8"/>
      <c r="W12219" s="8"/>
      <c r="X12219" s="60"/>
    </row>
    <row r="12220" spans="1:27" ht="11.25" outlineLevel="5" x14ac:dyDescent="0.2">
      <c r="A12220" s="137"/>
      <c r="B12220" s="138"/>
      <c r="C12220" s="138"/>
      <c r="D12220" s="139"/>
      <c r="E12220" s="145"/>
      <c r="F12220" s="140" t="s">
        <v>5559</v>
      </c>
      <c r="G12220" s="139"/>
      <c r="H12220" s="141">
        <v>21.5</v>
      </c>
      <c r="I12220" s="142"/>
      <c r="J12220" s="143"/>
      <c r="K12220" s="144"/>
      <c r="L12220" s="144"/>
      <c r="M12220" s="144"/>
      <c r="N12220" s="144"/>
      <c r="O12220" s="143"/>
      <c r="P12220" s="143"/>
      <c r="Q12220" s="143"/>
      <c r="R12220" s="139"/>
      <c r="S12220" s="139"/>
      <c r="T12220" s="138"/>
      <c r="U12220" s="6"/>
      <c r="V12220" s="8"/>
      <c r="W12220" s="8"/>
      <c r="X12220" s="60"/>
    </row>
    <row r="12221" spans="1:27" ht="7.5" customHeight="1" outlineLevel="5" x14ac:dyDescent="0.15">
      <c r="A12221" s="8"/>
      <c r="B12221" s="69"/>
      <c r="C12221" s="69"/>
      <c r="D12221" s="60"/>
      <c r="E12221" s="60"/>
      <c r="F12221" s="104"/>
      <c r="G12221" s="60"/>
      <c r="H12221" s="65"/>
      <c r="I12221" s="105"/>
      <c r="J12221" s="63"/>
      <c r="K12221" s="65"/>
      <c r="L12221" s="65"/>
      <c r="M12221" s="65"/>
      <c r="N12221" s="65"/>
      <c r="O12221" s="63"/>
      <c r="P12221" s="63"/>
      <c r="Q12221" s="63"/>
      <c r="R12221" s="60"/>
      <c r="S12221" s="60"/>
      <c r="T12221" s="69"/>
      <c r="U12221" s="8"/>
      <c r="X12221" s="60"/>
    </row>
    <row r="12222" spans="1:27" ht="11.25" outlineLevel="4" x14ac:dyDescent="0.2">
      <c r="A12222" s="4"/>
      <c r="B12222" s="120"/>
      <c r="C12222" s="121">
        <v>6</v>
      </c>
      <c r="D12222" s="122" t="s">
        <v>534</v>
      </c>
      <c r="E12222" s="123" t="s">
        <v>5596</v>
      </c>
      <c r="F12222" s="124" t="s">
        <v>5597</v>
      </c>
      <c r="G12222" s="122" t="s">
        <v>5598</v>
      </c>
      <c r="H12222" s="125">
        <v>19</v>
      </c>
      <c r="I12222" s="126">
        <v>0</v>
      </c>
      <c r="J12222" s="127">
        <f>H12222*I12222</f>
        <v>0</v>
      </c>
      <c r="K12222" s="125">
        <v>1.2999999999999999E-4</v>
      </c>
      <c r="L12222" s="125">
        <f>H12222*K12222</f>
        <v>2.47E-3</v>
      </c>
      <c r="M12222" s="125"/>
      <c r="N12222" s="125">
        <f>H12222*M12222</f>
        <v>0</v>
      </c>
      <c r="O12222" s="127">
        <v>15</v>
      </c>
      <c r="P12222" s="127">
        <f>J12222*(O12222/100)</f>
        <v>0</v>
      </c>
      <c r="Q12222" s="127">
        <f>J12222+P12222</f>
        <v>0</v>
      </c>
      <c r="R12222" s="128"/>
      <c r="S12222" s="128" t="s">
        <v>776</v>
      </c>
      <c r="T12222" s="129">
        <v>1</v>
      </c>
      <c r="U12222" s="8"/>
      <c r="V12222" s="8"/>
      <c r="W12222" s="8"/>
      <c r="X12222" s="60"/>
    </row>
    <row r="12223" spans="1:27" ht="9.75" outlineLevel="5" x14ac:dyDescent="0.2">
      <c r="A12223" s="130"/>
      <c r="B12223" s="131"/>
      <c r="C12223" s="131"/>
      <c r="D12223" s="132"/>
      <c r="E12223" s="136" t="s">
        <v>0</v>
      </c>
      <c r="F12223" s="159" t="s">
        <v>763</v>
      </c>
      <c r="G12223" s="159"/>
      <c r="H12223" s="160"/>
      <c r="I12223" s="161"/>
      <c r="J12223" s="162"/>
      <c r="K12223" s="134"/>
      <c r="L12223" s="134"/>
      <c r="M12223" s="134"/>
      <c r="N12223" s="134"/>
      <c r="O12223" s="135"/>
      <c r="P12223" s="135"/>
      <c r="Q12223" s="135"/>
      <c r="R12223" s="132"/>
      <c r="S12223" s="132"/>
      <c r="T12223" s="131"/>
      <c r="U12223" s="6"/>
      <c r="V12223" s="8"/>
      <c r="W12223" s="8"/>
      <c r="X12223" s="133" t="str">
        <f>F12223</f>
        <v>---</v>
      </c>
      <c r="Y12223" s="9"/>
      <c r="AA12223" s="11"/>
    </row>
    <row r="12224" spans="1:27" ht="7.5" customHeight="1" outlineLevel="5" x14ac:dyDescent="0.15">
      <c r="B12224" s="69"/>
      <c r="C12224" s="69"/>
      <c r="D12224" s="60"/>
      <c r="E12224" s="60"/>
      <c r="F12224" s="61"/>
      <c r="G12224" s="60"/>
      <c r="H12224" s="65"/>
      <c r="I12224" s="105"/>
      <c r="J12224" s="63"/>
      <c r="K12224" s="65"/>
      <c r="L12224" s="65"/>
      <c r="M12224" s="65"/>
      <c r="N12224" s="65"/>
      <c r="O12224" s="63"/>
      <c r="P12224" s="63"/>
      <c r="Q12224" s="63"/>
      <c r="R12224" s="60"/>
      <c r="S12224" s="60"/>
      <c r="T12224" s="69"/>
      <c r="U12224" s="8"/>
      <c r="X12224" s="60"/>
    </row>
    <row r="12225" spans="1:27" ht="11.25" outlineLevel="5" x14ac:dyDescent="0.2">
      <c r="A12225" s="137"/>
      <c r="B12225" s="138"/>
      <c r="C12225" s="138"/>
      <c r="D12225" s="139"/>
      <c r="E12225" s="145" t="s">
        <v>1</v>
      </c>
      <c r="F12225" s="140" t="s">
        <v>5599</v>
      </c>
      <c r="G12225" s="139"/>
      <c r="H12225" s="141">
        <v>0</v>
      </c>
      <c r="I12225" s="142"/>
      <c r="J12225" s="143"/>
      <c r="K12225" s="144"/>
      <c r="L12225" s="144"/>
      <c r="M12225" s="144"/>
      <c r="N12225" s="144"/>
      <c r="O12225" s="143"/>
      <c r="P12225" s="143"/>
      <c r="Q12225" s="143"/>
      <c r="R12225" s="139"/>
      <c r="S12225" s="139"/>
      <c r="T12225" s="138"/>
      <c r="U12225" s="6"/>
      <c r="V12225" s="8"/>
      <c r="W12225" s="8"/>
      <c r="X12225" s="60"/>
    </row>
    <row r="12226" spans="1:27" ht="11.25" outlineLevel="5" x14ac:dyDescent="0.2">
      <c r="A12226" s="137"/>
      <c r="B12226" s="138"/>
      <c r="C12226" s="138"/>
      <c r="D12226" s="139"/>
      <c r="E12226" s="145"/>
      <c r="F12226" s="140" t="s">
        <v>5569</v>
      </c>
      <c r="G12226" s="139"/>
      <c r="H12226" s="141">
        <v>9</v>
      </c>
      <c r="I12226" s="142"/>
      <c r="J12226" s="143"/>
      <c r="K12226" s="144"/>
      <c r="L12226" s="144"/>
      <c r="M12226" s="144"/>
      <c r="N12226" s="144"/>
      <c r="O12226" s="143"/>
      <c r="P12226" s="143"/>
      <c r="Q12226" s="143"/>
      <c r="R12226" s="139"/>
      <c r="S12226" s="139"/>
      <c r="T12226" s="138"/>
      <c r="U12226" s="6"/>
      <c r="V12226" s="8"/>
      <c r="W12226" s="8"/>
      <c r="X12226" s="60"/>
    </row>
    <row r="12227" spans="1:27" ht="11.25" outlineLevel="5" x14ac:dyDescent="0.2">
      <c r="A12227" s="137"/>
      <c r="B12227" s="138"/>
      <c r="C12227" s="138"/>
      <c r="D12227" s="139"/>
      <c r="E12227" s="145"/>
      <c r="F12227" s="140" t="s">
        <v>5599</v>
      </c>
      <c r="G12227" s="139"/>
      <c r="H12227" s="141">
        <v>0</v>
      </c>
      <c r="I12227" s="142"/>
      <c r="J12227" s="143"/>
      <c r="K12227" s="144"/>
      <c r="L12227" s="144"/>
      <c r="M12227" s="144"/>
      <c r="N12227" s="144"/>
      <c r="O12227" s="143"/>
      <c r="P12227" s="143"/>
      <c r="Q12227" s="143"/>
      <c r="R12227" s="139"/>
      <c r="S12227" s="139"/>
      <c r="T12227" s="138"/>
      <c r="U12227" s="6"/>
      <c r="V12227" s="8"/>
      <c r="W12227" s="8"/>
      <c r="X12227" s="60"/>
    </row>
    <row r="12228" spans="1:27" ht="11.25" outlineLevel="5" x14ac:dyDescent="0.2">
      <c r="A12228" s="137"/>
      <c r="B12228" s="138"/>
      <c r="C12228" s="138"/>
      <c r="D12228" s="139"/>
      <c r="E12228" s="145"/>
      <c r="F12228" s="140" t="s">
        <v>5571</v>
      </c>
      <c r="G12228" s="139"/>
      <c r="H12228" s="141">
        <v>6</v>
      </c>
      <c r="I12228" s="142"/>
      <c r="J12228" s="143"/>
      <c r="K12228" s="144"/>
      <c r="L12228" s="144"/>
      <c r="M12228" s="144"/>
      <c r="N12228" s="144"/>
      <c r="O12228" s="143"/>
      <c r="P12228" s="143"/>
      <c r="Q12228" s="143"/>
      <c r="R12228" s="139"/>
      <c r="S12228" s="139"/>
      <c r="T12228" s="138"/>
      <c r="U12228" s="6"/>
      <c r="V12228" s="8"/>
      <c r="W12228" s="8"/>
      <c r="X12228" s="60"/>
    </row>
    <row r="12229" spans="1:27" ht="11.25" outlineLevel="5" x14ac:dyDescent="0.2">
      <c r="A12229" s="137"/>
      <c r="B12229" s="138"/>
      <c r="C12229" s="138"/>
      <c r="D12229" s="139"/>
      <c r="E12229" s="145"/>
      <c r="F12229" s="140" t="s">
        <v>5599</v>
      </c>
      <c r="G12229" s="139"/>
      <c r="H12229" s="141">
        <v>0</v>
      </c>
      <c r="I12229" s="142"/>
      <c r="J12229" s="143"/>
      <c r="K12229" s="144"/>
      <c r="L12229" s="144"/>
      <c r="M12229" s="144"/>
      <c r="N12229" s="144"/>
      <c r="O12229" s="143"/>
      <c r="P12229" s="143"/>
      <c r="Q12229" s="143"/>
      <c r="R12229" s="139"/>
      <c r="S12229" s="139"/>
      <c r="T12229" s="138"/>
      <c r="U12229" s="6"/>
      <c r="V12229" s="8"/>
      <c r="W12229" s="8"/>
      <c r="X12229" s="60"/>
    </row>
    <row r="12230" spans="1:27" ht="11.25" outlineLevel="5" x14ac:dyDescent="0.2">
      <c r="A12230" s="137"/>
      <c r="B12230" s="138"/>
      <c r="C12230" s="138"/>
      <c r="D12230" s="139"/>
      <c r="E12230" s="145"/>
      <c r="F12230" s="140" t="s">
        <v>5573</v>
      </c>
      <c r="G12230" s="139"/>
      <c r="H12230" s="141">
        <v>4</v>
      </c>
      <c r="I12230" s="142"/>
      <c r="J12230" s="143"/>
      <c r="K12230" s="144"/>
      <c r="L12230" s="144"/>
      <c r="M12230" s="144"/>
      <c r="N12230" s="144"/>
      <c r="O12230" s="143"/>
      <c r="P12230" s="143"/>
      <c r="Q12230" s="143"/>
      <c r="R12230" s="139"/>
      <c r="S12230" s="139"/>
      <c r="T12230" s="138"/>
      <c r="U12230" s="6"/>
      <c r="V12230" s="8"/>
      <c r="W12230" s="8"/>
      <c r="X12230" s="60"/>
    </row>
    <row r="12231" spans="1:27" ht="7.5" customHeight="1" outlineLevel="5" x14ac:dyDescent="0.15">
      <c r="A12231" s="8"/>
      <c r="B12231" s="69"/>
      <c r="C12231" s="69"/>
      <c r="D12231" s="60"/>
      <c r="E12231" s="60"/>
      <c r="F12231" s="104"/>
      <c r="G12231" s="60"/>
      <c r="H12231" s="65"/>
      <c r="I12231" s="105"/>
      <c r="J12231" s="63"/>
      <c r="K12231" s="65"/>
      <c r="L12231" s="65"/>
      <c r="M12231" s="65"/>
      <c r="N12231" s="65"/>
      <c r="O12231" s="63"/>
      <c r="P12231" s="63"/>
      <c r="Q12231" s="63"/>
      <c r="R12231" s="60"/>
      <c r="S12231" s="60"/>
      <c r="T12231" s="69"/>
      <c r="U12231" s="8"/>
      <c r="X12231" s="60"/>
    </row>
    <row r="12232" spans="1:27" outlineLevel="4" x14ac:dyDescent="0.15">
      <c r="B12232" s="6"/>
      <c r="C12232" s="6"/>
      <c r="D12232" s="6"/>
      <c r="E12232" s="6"/>
      <c r="F12232" s="6"/>
      <c r="G12232" s="6"/>
      <c r="H12232" s="6"/>
      <c r="I12232" s="8"/>
      <c r="J12232" s="8"/>
      <c r="K12232" s="6"/>
      <c r="L12232" s="6"/>
      <c r="M12232" s="6"/>
      <c r="N12232" s="6"/>
      <c r="O12232" s="6"/>
      <c r="P12232" s="8"/>
      <c r="Q12232" s="8"/>
      <c r="R12232" s="8"/>
      <c r="S12232" s="6"/>
      <c r="T12232" s="6"/>
      <c r="X12232" s="6"/>
    </row>
    <row r="12233" spans="1:27" ht="11.25" outlineLevel="3" x14ac:dyDescent="0.2">
      <c r="A12233" s="96" t="s">
        <v>507</v>
      </c>
      <c r="B12233" s="100">
        <v>4</v>
      </c>
      <c r="C12233" s="114"/>
      <c r="D12233" s="115" t="s">
        <v>533</v>
      </c>
      <c r="E12233" s="115"/>
      <c r="F12233" s="116" t="s">
        <v>508</v>
      </c>
      <c r="G12233" s="115"/>
      <c r="H12233" s="117"/>
      <c r="I12233" s="118"/>
      <c r="J12233" s="98">
        <f>SUBTOTAL(9,J12234:J12333)</f>
        <v>0</v>
      </c>
      <c r="K12233" s="117"/>
      <c r="L12233" s="99">
        <f>SUBTOTAL(9,L12234:L12333)</f>
        <v>1.3516932000000002</v>
      </c>
      <c r="M12233" s="117"/>
      <c r="N12233" s="99">
        <f>SUBTOTAL(9,N12234:N12333)</f>
        <v>0</v>
      </c>
      <c r="O12233" s="119"/>
      <c r="P12233" s="98">
        <f>SUBTOTAL(9,P12234:P12333)</f>
        <v>0</v>
      </c>
      <c r="Q12233" s="98">
        <f>SUBTOTAL(9,Q12234:Q12333)</f>
        <v>0</v>
      </c>
      <c r="R12233" s="115"/>
      <c r="S12233" s="115"/>
      <c r="T12233" s="100">
        <f>SUBTOTAL(9,T12234:T12333)</f>
        <v>10</v>
      </c>
      <c r="U12233" s="6"/>
      <c r="V12233" s="8"/>
      <c r="W12233" s="8"/>
      <c r="X12233" s="60"/>
    </row>
    <row r="12234" spans="1:27" ht="11.25" outlineLevel="4" x14ac:dyDescent="0.2">
      <c r="A12234" s="4"/>
      <c r="B12234" s="120"/>
      <c r="C12234" s="121">
        <v>1</v>
      </c>
      <c r="D12234" s="122" t="s">
        <v>760</v>
      </c>
      <c r="E12234" s="123" t="s">
        <v>5600</v>
      </c>
      <c r="F12234" s="124" t="s">
        <v>5601</v>
      </c>
      <c r="G12234" s="122" t="s">
        <v>724</v>
      </c>
      <c r="H12234" s="125">
        <v>42.52</v>
      </c>
      <c r="I12234" s="126">
        <v>0</v>
      </c>
      <c r="J12234" s="127">
        <f>H12234*I12234</f>
        <v>0</v>
      </c>
      <c r="K12234" s="125">
        <v>5.1000000000000004E-3</v>
      </c>
      <c r="L12234" s="125">
        <f>H12234*K12234</f>
        <v>0.21685200000000004</v>
      </c>
      <c r="M12234" s="125"/>
      <c r="N12234" s="125">
        <f>H12234*M12234</f>
        <v>0</v>
      </c>
      <c r="O12234" s="127">
        <v>15</v>
      </c>
      <c r="P12234" s="127">
        <f>J12234*(O12234/100)</f>
        <v>0</v>
      </c>
      <c r="Q12234" s="127">
        <f>J12234+P12234</f>
        <v>0</v>
      </c>
      <c r="R12234" s="128"/>
      <c r="S12234" s="128" t="s">
        <v>776</v>
      </c>
      <c r="T12234" s="129">
        <v>1</v>
      </c>
      <c r="U12234" s="8"/>
      <c r="V12234" s="8"/>
      <c r="W12234" s="8"/>
      <c r="X12234" s="60"/>
    </row>
    <row r="12235" spans="1:27" ht="9.75" outlineLevel="5" x14ac:dyDescent="0.2">
      <c r="A12235" s="130"/>
      <c r="B12235" s="131"/>
      <c r="C12235" s="131"/>
      <c r="D12235" s="132"/>
      <c r="E12235" s="136" t="s">
        <v>0</v>
      </c>
      <c r="F12235" s="159" t="s">
        <v>763</v>
      </c>
      <c r="G12235" s="159"/>
      <c r="H12235" s="160"/>
      <c r="I12235" s="161"/>
      <c r="J12235" s="162"/>
      <c r="K12235" s="134"/>
      <c r="L12235" s="134"/>
      <c r="M12235" s="134"/>
      <c r="N12235" s="134"/>
      <c r="O12235" s="135"/>
      <c r="P12235" s="135"/>
      <c r="Q12235" s="135"/>
      <c r="R12235" s="132"/>
      <c r="S12235" s="132"/>
      <c r="T12235" s="131"/>
      <c r="U12235" s="6"/>
      <c r="V12235" s="8"/>
      <c r="W12235" s="8"/>
      <c r="X12235" s="133" t="str">
        <f>F12235</f>
        <v>---</v>
      </c>
      <c r="Y12235" s="9"/>
      <c r="AA12235" s="11"/>
    </row>
    <row r="12236" spans="1:27" ht="7.5" customHeight="1" outlineLevel="5" x14ac:dyDescent="0.15">
      <c r="B12236" s="69"/>
      <c r="C12236" s="69"/>
      <c r="D12236" s="60"/>
      <c r="E12236" s="60"/>
      <c r="F12236" s="61"/>
      <c r="G12236" s="60"/>
      <c r="H12236" s="65"/>
      <c r="I12236" s="105"/>
      <c r="J12236" s="63"/>
      <c r="K12236" s="65"/>
      <c r="L12236" s="65"/>
      <c r="M12236" s="65"/>
      <c r="N12236" s="65"/>
      <c r="O12236" s="63"/>
      <c r="P12236" s="63"/>
      <c r="Q12236" s="63"/>
      <c r="R12236" s="60"/>
      <c r="S12236" s="60"/>
      <c r="T12236" s="69"/>
      <c r="U12236" s="8"/>
      <c r="X12236" s="60"/>
    </row>
    <row r="12237" spans="1:27" ht="11.25" outlineLevel="5" x14ac:dyDescent="0.2">
      <c r="A12237" s="137"/>
      <c r="B12237" s="138"/>
      <c r="C12237" s="138"/>
      <c r="D12237" s="139"/>
      <c r="E12237" s="145" t="s">
        <v>1</v>
      </c>
      <c r="F12237" s="140" t="s">
        <v>5551</v>
      </c>
      <c r="G12237" s="139"/>
      <c r="H12237" s="141">
        <v>0</v>
      </c>
      <c r="I12237" s="142"/>
      <c r="J12237" s="143"/>
      <c r="K12237" s="144"/>
      <c r="L12237" s="144"/>
      <c r="M12237" s="144"/>
      <c r="N12237" s="144"/>
      <c r="O12237" s="143"/>
      <c r="P12237" s="143"/>
      <c r="Q12237" s="143"/>
      <c r="R12237" s="139"/>
      <c r="S12237" s="139"/>
      <c r="T12237" s="138"/>
      <c r="U12237" s="6"/>
      <c r="V12237" s="8"/>
      <c r="W12237" s="8"/>
      <c r="X12237" s="60"/>
    </row>
    <row r="12238" spans="1:27" ht="11.25" outlineLevel="5" x14ac:dyDescent="0.2">
      <c r="A12238" s="137"/>
      <c r="B12238" s="138"/>
      <c r="C12238" s="138"/>
      <c r="D12238" s="139"/>
      <c r="E12238" s="145"/>
      <c r="F12238" s="140" t="s">
        <v>5602</v>
      </c>
      <c r="G12238" s="139"/>
      <c r="H12238" s="141">
        <v>11.266666666666666</v>
      </c>
      <c r="I12238" s="142"/>
      <c r="J12238" s="143"/>
      <c r="K12238" s="144"/>
      <c r="L12238" s="144"/>
      <c r="M12238" s="144"/>
      <c r="N12238" s="144"/>
      <c r="O12238" s="143"/>
      <c r="P12238" s="143"/>
      <c r="Q12238" s="143"/>
      <c r="R12238" s="139"/>
      <c r="S12238" s="139"/>
      <c r="T12238" s="138"/>
      <c r="U12238" s="6"/>
      <c r="V12238" s="8"/>
      <c r="W12238" s="8"/>
      <c r="X12238" s="60"/>
    </row>
    <row r="12239" spans="1:27" ht="11.25" outlineLevel="5" x14ac:dyDescent="0.2">
      <c r="A12239" s="137"/>
      <c r="B12239" s="138"/>
      <c r="C12239" s="138"/>
      <c r="D12239" s="139"/>
      <c r="E12239" s="145"/>
      <c r="F12239" s="140" t="s">
        <v>5553</v>
      </c>
      <c r="G12239" s="139"/>
      <c r="H12239" s="141">
        <v>0</v>
      </c>
      <c r="I12239" s="142"/>
      <c r="J12239" s="143"/>
      <c r="K12239" s="144"/>
      <c r="L12239" s="144"/>
      <c r="M12239" s="144"/>
      <c r="N12239" s="144"/>
      <c r="O12239" s="143"/>
      <c r="P12239" s="143"/>
      <c r="Q12239" s="143"/>
      <c r="R12239" s="139"/>
      <c r="S12239" s="139"/>
      <c r="T12239" s="138"/>
      <c r="U12239" s="6"/>
      <c r="V12239" s="8"/>
      <c r="W12239" s="8"/>
      <c r="X12239" s="60"/>
    </row>
    <row r="12240" spans="1:27" ht="11.25" outlineLevel="5" x14ac:dyDescent="0.2">
      <c r="A12240" s="137"/>
      <c r="B12240" s="138"/>
      <c r="C12240" s="138"/>
      <c r="D12240" s="139"/>
      <c r="E12240" s="145"/>
      <c r="F12240" s="140" t="s">
        <v>5603</v>
      </c>
      <c r="G12240" s="139"/>
      <c r="H12240" s="141">
        <v>3.5999999999999992</v>
      </c>
      <c r="I12240" s="142"/>
      <c r="J12240" s="143"/>
      <c r="K12240" s="144"/>
      <c r="L12240" s="144"/>
      <c r="M12240" s="144"/>
      <c r="N12240" s="144"/>
      <c r="O12240" s="143"/>
      <c r="P12240" s="143"/>
      <c r="Q12240" s="143"/>
      <c r="R12240" s="139"/>
      <c r="S12240" s="139"/>
      <c r="T12240" s="138"/>
      <c r="U12240" s="6"/>
      <c r="V12240" s="8"/>
      <c r="W12240" s="8"/>
      <c r="X12240" s="60"/>
    </row>
    <row r="12241" spans="1:27" ht="11.25" outlineLevel="5" x14ac:dyDescent="0.2">
      <c r="A12241" s="137"/>
      <c r="B12241" s="138"/>
      <c r="C12241" s="138"/>
      <c r="D12241" s="139"/>
      <c r="E12241" s="145"/>
      <c r="F12241" s="140" t="s">
        <v>546</v>
      </c>
      <c r="G12241" s="139"/>
      <c r="H12241" s="141">
        <v>14.866666666666665</v>
      </c>
      <c r="I12241" s="142"/>
      <c r="J12241" s="143"/>
      <c r="K12241" s="144"/>
      <c r="L12241" s="144"/>
      <c r="M12241" s="144"/>
      <c r="N12241" s="144"/>
      <c r="O12241" s="143"/>
      <c r="P12241" s="143"/>
      <c r="Q12241" s="143"/>
      <c r="R12241" s="139"/>
      <c r="S12241" s="139"/>
      <c r="T12241" s="138"/>
      <c r="U12241" s="6"/>
      <c r="V12241" s="8"/>
      <c r="W12241" s="8"/>
      <c r="X12241" s="60"/>
    </row>
    <row r="12242" spans="1:27" ht="11.25" outlineLevel="5" x14ac:dyDescent="0.2">
      <c r="A12242" s="137"/>
      <c r="B12242" s="138"/>
      <c r="C12242" s="138"/>
      <c r="D12242" s="139"/>
      <c r="E12242" s="145"/>
      <c r="F12242" s="140" t="s">
        <v>5551</v>
      </c>
      <c r="G12242" s="139"/>
      <c r="H12242" s="141">
        <v>0</v>
      </c>
      <c r="I12242" s="142"/>
      <c r="J12242" s="143"/>
      <c r="K12242" s="144"/>
      <c r="L12242" s="144"/>
      <c r="M12242" s="144"/>
      <c r="N12242" s="144"/>
      <c r="O12242" s="143"/>
      <c r="P12242" s="143"/>
      <c r="Q12242" s="143"/>
      <c r="R12242" s="139"/>
      <c r="S12242" s="139"/>
      <c r="T12242" s="138"/>
      <c r="U12242" s="6"/>
      <c r="V12242" s="8"/>
      <c r="W12242" s="8"/>
      <c r="X12242" s="60"/>
    </row>
    <row r="12243" spans="1:27" ht="11.25" outlineLevel="5" x14ac:dyDescent="0.2">
      <c r="A12243" s="137"/>
      <c r="B12243" s="138"/>
      <c r="C12243" s="138"/>
      <c r="D12243" s="139"/>
      <c r="E12243" s="145"/>
      <c r="F12243" s="140" t="s">
        <v>5604</v>
      </c>
      <c r="G12243" s="139"/>
      <c r="H12243" s="141">
        <v>9.4</v>
      </c>
      <c r="I12243" s="142"/>
      <c r="J12243" s="143"/>
      <c r="K12243" s="144"/>
      <c r="L12243" s="144"/>
      <c r="M12243" s="144"/>
      <c r="N12243" s="144"/>
      <c r="O12243" s="143"/>
      <c r="P12243" s="143"/>
      <c r="Q12243" s="143"/>
      <c r="R12243" s="139"/>
      <c r="S12243" s="139"/>
      <c r="T12243" s="138"/>
      <c r="U12243" s="6"/>
      <c r="V12243" s="8"/>
      <c r="W12243" s="8"/>
      <c r="X12243" s="60"/>
    </row>
    <row r="12244" spans="1:27" ht="11.25" outlineLevel="5" x14ac:dyDescent="0.2">
      <c r="A12244" s="137"/>
      <c r="B12244" s="138"/>
      <c r="C12244" s="138"/>
      <c r="D12244" s="139"/>
      <c r="E12244" s="145"/>
      <c r="F12244" s="140" t="s">
        <v>5553</v>
      </c>
      <c r="G12244" s="139"/>
      <c r="H12244" s="141">
        <v>0</v>
      </c>
      <c r="I12244" s="142"/>
      <c r="J12244" s="143"/>
      <c r="K12244" s="144"/>
      <c r="L12244" s="144"/>
      <c r="M12244" s="144"/>
      <c r="N12244" s="144"/>
      <c r="O12244" s="143"/>
      <c r="P12244" s="143"/>
      <c r="Q12244" s="143"/>
      <c r="R12244" s="139"/>
      <c r="S12244" s="139"/>
      <c r="T12244" s="138"/>
      <c r="U12244" s="6"/>
      <c r="V12244" s="8"/>
      <c r="W12244" s="8"/>
      <c r="X12244" s="60"/>
    </row>
    <row r="12245" spans="1:27" ht="11.25" outlineLevel="5" x14ac:dyDescent="0.2">
      <c r="A12245" s="137"/>
      <c r="B12245" s="138"/>
      <c r="C12245" s="138"/>
      <c r="D12245" s="139"/>
      <c r="E12245" s="145"/>
      <c r="F12245" s="140" t="s">
        <v>5605</v>
      </c>
      <c r="G12245" s="139"/>
      <c r="H12245" s="141">
        <v>2.4</v>
      </c>
      <c r="I12245" s="142"/>
      <c r="J12245" s="143"/>
      <c r="K12245" s="144"/>
      <c r="L12245" s="144"/>
      <c r="M12245" s="144"/>
      <c r="N12245" s="144"/>
      <c r="O12245" s="143"/>
      <c r="P12245" s="143"/>
      <c r="Q12245" s="143"/>
      <c r="R12245" s="139"/>
      <c r="S12245" s="139"/>
      <c r="T12245" s="138"/>
      <c r="U12245" s="6"/>
      <c r="V12245" s="8"/>
      <c r="W12245" s="8"/>
      <c r="X12245" s="60"/>
    </row>
    <row r="12246" spans="1:27" ht="11.25" outlineLevel="5" x14ac:dyDescent="0.2">
      <c r="A12246" s="137"/>
      <c r="B12246" s="138"/>
      <c r="C12246" s="138"/>
      <c r="D12246" s="139"/>
      <c r="E12246" s="145"/>
      <c r="F12246" s="140" t="s">
        <v>546</v>
      </c>
      <c r="G12246" s="139"/>
      <c r="H12246" s="141">
        <v>11.8</v>
      </c>
      <c r="I12246" s="142"/>
      <c r="J12246" s="143"/>
      <c r="K12246" s="144"/>
      <c r="L12246" s="144"/>
      <c r="M12246" s="144"/>
      <c r="N12246" s="144"/>
      <c r="O12246" s="143"/>
      <c r="P12246" s="143"/>
      <c r="Q12246" s="143"/>
      <c r="R12246" s="139"/>
      <c r="S12246" s="139"/>
      <c r="T12246" s="138"/>
      <c r="U12246" s="6"/>
      <c r="V12246" s="8"/>
      <c r="W12246" s="8"/>
      <c r="X12246" s="60"/>
    </row>
    <row r="12247" spans="1:27" ht="11.25" outlineLevel="5" x14ac:dyDescent="0.2">
      <c r="A12247" s="137"/>
      <c r="B12247" s="138"/>
      <c r="C12247" s="138"/>
      <c r="D12247" s="139"/>
      <c r="E12247" s="145"/>
      <c r="F12247" s="140" t="s">
        <v>5551</v>
      </c>
      <c r="G12247" s="139"/>
      <c r="H12247" s="141">
        <v>0</v>
      </c>
      <c r="I12247" s="142"/>
      <c r="J12247" s="143"/>
      <c r="K12247" s="144"/>
      <c r="L12247" s="144"/>
      <c r="M12247" s="144"/>
      <c r="N12247" s="144"/>
      <c r="O12247" s="143"/>
      <c r="P12247" s="143"/>
      <c r="Q12247" s="143"/>
      <c r="R12247" s="139"/>
      <c r="S12247" s="139"/>
      <c r="T12247" s="138"/>
      <c r="U12247" s="6"/>
      <c r="V12247" s="8"/>
      <c r="W12247" s="8"/>
      <c r="X12247" s="60"/>
    </row>
    <row r="12248" spans="1:27" ht="11.25" outlineLevel="5" x14ac:dyDescent="0.2">
      <c r="A12248" s="137"/>
      <c r="B12248" s="138"/>
      <c r="C12248" s="138"/>
      <c r="D12248" s="139"/>
      <c r="E12248" s="145"/>
      <c r="F12248" s="140" t="s">
        <v>5606</v>
      </c>
      <c r="G12248" s="139"/>
      <c r="H12248" s="141">
        <v>7.1666666666666679</v>
      </c>
      <c r="I12248" s="142"/>
      <c r="J12248" s="143"/>
      <c r="K12248" s="144"/>
      <c r="L12248" s="144"/>
      <c r="M12248" s="144"/>
      <c r="N12248" s="144"/>
      <c r="O12248" s="143"/>
      <c r="P12248" s="143"/>
      <c r="Q12248" s="143"/>
      <c r="R12248" s="139"/>
      <c r="S12248" s="139"/>
      <c r="T12248" s="138"/>
      <c r="U12248" s="6"/>
      <c r="V12248" s="8"/>
      <c r="W12248" s="8"/>
      <c r="X12248" s="60"/>
    </row>
    <row r="12249" spans="1:27" ht="11.25" outlineLevel="5" x14ac:dyDescent="0.2">
      <c r="A12249" s="137"/>
      <c r="B12249" s="138"/>
      <c r="C12249" s="138"/>
      <c r="D12249" s="139"/>
      <c r="E12249" s="145"/>
      <c r="F12249" s="140" t="s">
        <v>5553</v>
      </c>
      <c r="G12249" s="139"/>
      <c r="H12249" s="141">
        <v>0</v>
      </c>
      <c r="I12249" s="142"/>
      <c r="J12249" s="143"/>
      <c r="K12249" s="144"/>
      <c r="L12249" s="144"/>
      <c r="M12249" s="144"/>
      <c r="N12249" s="144"/>
      <c r="O12249" s="143"/>
      <c r="P12249" s="143"/>
      <c r="Q12249" s="143"/>
      <c r="R12249" s="139"/>
      <c r="S12249" s="139"/>
      <c r="T12249" s="138"/>
      <c r="U12249" s="6"/>
      <c r="V12249" s="8"/>
      <c r="W12249" s="8"/>
      <c r="X12249" s="60"/>
    </row>
    <row r="12250" spans="1:27" ht="11.25" outlineLevel="5" x14ac:dyDescent="0.2">
      <c r="A12250" s="137"/>
      <c r="B12250" s="138"/>
      <c r="C12250" s="138"/>
      <c r="D12250" s="139"/>
      <c r="E12250" s="145"/>
      <c r="F12250" s="140" t="s">
        <v>5607</v>
      </c>
      <c r="G12250" s="139"/>
      <c r="H12250" s="141">
        <v>1.6</v>
      </c>
      <c r="I12250" s="142"/>
      <c r="J12250" s="143"/>
      <c r="K12250" s="144"/>
      <c r="L12250" s="144"/>
      <c r="M12250" s="144"/>
      <c r="N12250" s="144"/>
      <c r="O12250" s="143"/>
      <c r="P12250" s="143"/>
      <c r="Q12250" s="143"/>
      <c r="R12250" s="139"/>
      <c r="S12250" s="139"/>
      <c r="T12250" s="138"/>
      <c r="U12250" s="6"/>
      <c r="V12250" s="8"/>
      <c r="W12250" s="8"/>
      <c r="X12250" s="60"/>
    </row>
    <row r="12251" spans="1:27" ht="11.25" outlineLevel="5" x14ac:dyDescent="0.2">
      <c r="A12251" s="137"/>
      <c r="B12251" s="138"/>
      <c r="C12251" s="138"/>
      <c r="D12251" s="139"/>
      <c r="E12251" s="145"/>
      <c r="F12251" s="140" t="s">
        <v>546</v>
      </c>
      <c r="G12251" s="139"/>
      <c r="H12251" s="141">
        <v>8.7666666666666675</v>
      </c>
      <c r="I12251" s="142"/>
      <c r="J12251" s="143"/>
      <c r="K12251" s="144"/>
      <c r="L12251" s="144"/>
      <c r="M12251" s="144"/>
      <c r="N12251" s="144"/>
      <c r="O12251" s="143"/>
      <c r="P12251" s="143"/>
      <c r="Q12251" s="143"/>
      <c r="R12251" s="139"/>
      <c r="S12251" s="139"/>
      <c r="T12251" s="138"/>
      <c r="U12251" s="6"/>
      <c r="V12251" s="8"/>
      <c r="W12251" s="8"/>
      <c r="X12251" s="60"/>
    </row>
    <row r="12252" spans="1:27" ht="9.75" outlineLevel="5" x14ac:dyDescent="0.2">
      <c r="A12252" s="130"/>
      <c r="B12252" s="131"/>
      <c r="C12252" s="131"/>
      <c r="D12252" s="132"/>
      <c r="E12252" s="136" t="s">
        <v>25</v>
      </c>
      <c r="F12252" s="148">
        <v>20</v>
      </c>
      <c r="G12252" s="132"/>
      <c r="H12252" s="146">
        <v>7.086666666666666</v>
      </c>
      <c r="I12252" s="147"/>
      <c r="J12252" s="135"/>
      <c r="K12252" s="134"/>
      <c r="L12252" s="134"/>
      <c r="M12252" s="134"/>
      <c r="N12252" s="134"/>
      <c r="O12252" s="135"/>
      <c r="P12252" s="135"/>
      <c r="Q12252" s="135"/>
      <c r="R12252" s="132"/>
      <c r="S12252" s="132"/>
      <c r="T12252" s="131"/>
      <c r="U12252" s="6"/>
      <c r="V12252" s="8"/>
      <c r="W12252" s="8"/>
      <c r="X12252" s="60"/>
    </row>
    <row r="12253" spans="1:27" ht="7.5" customHeight="1" outlineLevel="5" x14ac:dyDescent="0.15">
      <c r="A12253" s="8"/>
      <c r="B12253" s="69"/>
      <c r="C12253" s="69"/>
      <c r="D12253" s="60"/>
      <c r="E12253" s="60"/>
      <c r="F12253" s="104"/>
      <c r="G12253" s="60"/>
      <c r="H12253" s="65"/>
      <c r="I12253" s="105"/>
      <c r="J12253" s="63"/>
      <c r="K12253" s="65"/>
      <c r="L12253" s="65"/>
      <c r="M12253" s="65"/>
      <c r="N12253" s="65"/>
      <c r="O12253" s="63"/>
      <c r="P12253" s="63"/>
      <c r="Q12253" s="63"/>
      <c r="R12253" s="60"/>
      <c r="S12253" s="60"/>
      <c r="T12253" s="69"/>
      <c r="U12253" s="8"/>
      <c r="X12253" s="60"/>
    </row>
    <row r="12254" spans="1:27" ht="11.25" outlineLevel="4" x14ac:dyDescent="0.2">
      <c r="A12254" s="4"/>
      <c r="B12254" s="120"/>
      <c r="C12254" s="121">
        <v>2</v>
      </c>
      <c r="D12254" s="122" t="s">
        <v>760</v>
      </c>
      <c r="E12254" s="123" t="s">
        <v>5608</v>
      </c>
      <c r="F12254" s="124" t="s">
        <v>5609</v>
      </c>
      <c r="G12254" s="122" t="s">
        <v>724</v>
      </c>
      <c r="H12254" s="125">
        <v>11.592000000000001</v>
      </c>
      <c r="I12254" s="126">
        <v>0</v>
      </c>
      <c r="J12254" s="127">
        <f>H12254*I12254</f>
        <v>0</v>
      </c>
      <c r="K12254" s="125">
        <v>1.6049999999999998E-2</v>
      </c>
      <c r="L12254" s="125">
        <f>H12254*K12254</f>
        <v>0.18605159999999998</v>
      </c>
      <c r="M12254" s="125"/>
      <c r="N12254" s="125">
        <f>H12254*M12254</f>
        <v>0</v>
      </c>
      <c r="O12254" s="127">
        <v>15</v>
      </c>
      <c r="P12254" s="127">
        <f>J12254*(O12254/100)</f>
        <v>0</v>
      </c>
      <c r="Q12254" s="127">
        <f>J12254+P12254</f>
        <v>0</v>
      </c>
      <c r="R12254" s="128"/>
      <c r="S12254" s="128" t="s">
        <v>776</v>
      </c>
      <c r="T12254" s="129">
        <v>1</v>
      </c>
      <c r="U12254" s="8"/>
      <c r="V12254" s="8"/>
      <c r="W12254" s="8"/>
      <c r="X12254" s="60"/>
    </row>
    <row r="12255" spans="1:27" ht="9.75" outlineLevel="5" x14ac:dyDescent="0.2">
      <c r="A12255" s="130"/>
      <c r="B12255" s="131"/>
      <c r="C12255" s="131"/>
      <c r="D12255" s="132"/>
      <c r="E12255" s="136" t="s">
        <v>0</v>
      </c>
      <c r="F12255" s="159" t="s">
        <v>763</v>
      </c>
      <c r="G12255" s="159"/>
      <c r="H12255" s="160"/>
      <c r="I12255" s="161"/>
      <c r="J12255" s="162"/>
      <c r="K12255" s="134"/>
      <c r="L12255" s="134"/>
      <c r="M12255" s="134"/>
      <c r="N12255" s="134"/>
      <c r="O12255" s="135"/>
      <c r="P12255" s="135"/>
      <c r="Q12255" s="135"/>
      <c r="R12255" s="132"/>
      <c r="S12255" s="132"/>
      <c r="T12255" s="131"/>
      <c r="U12255" s="6"/>
      <c r="V12255" s="8"/>
      <c r="W12255" s="8"/>
      <c r="X12255" s="133" t="str">
        <f>F12255</f>
        <v>---</v>
      </c>
      <c r="Y12255" s="9"/>
      <c r="AA12255" s="11"/>
    </row>
    <row r="12256" spans="1:27" ht="7.5" customHeight="1" outlineLevel="5" x14ac:dyDescent="0.15">
      <c r="B12256" s="69"/>
      <c r="C12256" s="69"/>
      <c r="D12256" s="60"/>
      <c r="E12256" s="60"/>
      <c r="F12256" s="61"/>
      <c r="G12256" s="60"/>
      <c r="H12256" s="65"/>
      <c r="I12256" s="105"/>
      <c r="J12256" s="63"/>
      <c r="K12256" s="65"/>
      <c r="L12256" s="65"/>
      <c r="M12256" s="65"/>
      <c r="N12256" s="65"/>
      <c r="O12256" s="63"/>
      <c r="P12256" s="63"/>
      <c r="Q12256" s="63"/>
      <c r="R12256" s="60"/>
      <c r="S12256" s="60"/>
      <c r="T12256" s="69"/>
      <c r="U12256" s="8"/>
      <c r="X12256" s="60"/>
    </row>
    <row r="12257" spans="1:27" ht="11.25" outlineLevel="5" x14ac:dyDescent="0.2">
      <c r="A12257" s="137"/>
      <c r="B12257" s="138"/>
      <c r="C12257" s="138"/>
      <c r="D12257" s="139"/>
      <c r="E12257" s="145" t="s">
        <v>1</v>
      </c>
      <c r="F12257" s="140" t="s">
        <v>5590</v>
      </c>
      <c r="G12257" s="139"/>
      <c r="H12257" s="141">
        <v>0</v>
      </c>
      <c r="I12257" s="142"/>
      <c r="J12257" s="143"/>
      <c r="K12257" s="144"/>
      <c r="L12257" s="144"/>
      <c r="M12257" s="144"/>
      <c r="N12257" s="144"/>
      <c r="O12257" s="143"/>
      <c r="P12257" s="143"/>
      <c r="Q12257" s="143"/>
      <c r="R12257" s="139"/>
      <c r="S12257" s="139"/>
      <c r="T12257" s="138"/>
      <c r="U12257" s="6"/>
      <c r="V12257" s="8"/>
      <c r="W12257" s="8"/>
      <c r="X12257" s="60"/>
    </row>
    <row r="12258" spans="1:27" ht="11.25" outlineLevel="5" x14ac:dyDescent="0.2">
      <c r="A12258" s="137"/>
      <c r="B12258" s="138"/>
      <c r="C12258" s="138"/>
      <c r="D12258" s="139"/>
      <c r="E12258" s="145"/>
      <c r="F12258" s="140" t="s">
        <v>5610</v>
      </c>
      <c r="G12258" s="139"/>
      <c r="H12258" s="141">
        <v>2.84</v>
      </c>
      <c r="I12258" s="142"/>
      <c r="J12258" s="143"/>
      <c r="K12258" s="144"/>
      <c r="L12258" s="144"/>
      <c r="M12258" s="144"/>
      <c r="N12258" s="144"/>
      <c r="O12258" s="143"/>
      <c r="P12258" s="143"/>
      <c r="Q12258" s="143"/>
      <c r="R12258" s="139"/>
      <c r="S12258" s="139"/>
      <c r="T12258" s="138"/>
      <c r="U12258" s="6"/>
      <c r="V12258" s="8"/>
      <c r="W12258" s="8"/>
      <c r="X12258" s="60"/>
    </row>
    <row r="12259" spans="1:27" ht="11.25" outlineLevel="5" x14ac:dyDescent="0.2">
      <c r="A12259" s="137"/>
      <c r="B12259" s="138"/>
      <c r="C12259" s="138"/>
      <c r="D12259" s="139"/>
      <c r="E12259" s="145"/>
      <c r="F12259" s="140" t="s">
        <v>5590</v>
      </c>
      <c r="G12259" s="139"/>
      <c r="H12259" s="141">
        <v>0</v>
      </c>
      <c r="I12259" s="142"/>
      <c r="J12259" s="143"/>
      <c r="K12259" s="144"/>
      <c r="L12259" s="144"/>
      <c r="M12259" s="144"/>
      <c r="N12259" s="144"/>
      <c r="O12259" s="143"/>
      <c r="P12259" s="143"/>
      <c r="Q12259" s="143"/>
      <c r="R12259" s="139"/>
      <c r="S12259" s="139"/>
      <c r="T12259" s="138"/>
      <c r="U12259" s="6"/>
      <c r="V12259" s="8"/>
      <c r="W12259" s="8"/>
      <c r="X12259" s="60"/>
    </row>
    <row r="12260" spans="1:27" ht="11.25" outlineLevel="5" x14ac:dyDescent="0.2">
      <c r="A12260" s="137"/>
      <c r="B12260" s="138"/>
      <c r="C12260" s="138"/>
      <c r="D12260" s="139"/>
      <c r="E12260" s="145"/>
      <c r="F12260" s="140" t="s">
        <v>5611</v>
      </c>
      <c r="G12260" s="139"/>
      <c r="H12260" s="141">
        <v>4.04</v>
      </c>
      <c r="I12260" s="142"/>
      <c r="J12260" s="143"/>
      <c r="K12260" s="144"/>
      <c r="L12260" s="144"/>
      <c r="M12260" s="144"/>
      <c r="N12260" s="144"/>
      <c r="O12260" s="143"/>
      <c r="P12260" s="143"/>
      <c r="Q12260" s="143"/>
      <c r="R12260" s="139"/>
      <c r="S12260" s="139"/>
      <c r="T12260" s="138"/>
      <c r="U12260" s="6"/>
      <c r="V12260" s="8"/>
      <c r="W12260" s="8"/>
      <c r="X12260" s="60"/>
    </row>
    <row r="12261" spans="1:27" ht="11.25" outlineLevel="5" x14ac:dyDescent="0.2">
      <c r="A12261" s="137"/>
      <c r="B12261" s="138"/>
      <c r="C12261" s="138"/>
      <c r="D12261" s="139"/>
      <c r="E12261" s="145"/>
      <c r="F12261" s="140" t="s">
        <v>5590</v>
      </c>
      <c r="G12261" s="139"/>
      <c r="H12261" s="141">
        <v>0</v>
      </c>
      <c r="I12261" s="142"/>
      <c r="J12261" s="143"/>
      <c r="K12261" s="144"/>
      <c r="L12261" s="144"/>
      <c r="M12261" s="144"/>
      <c r="N12261" s="144"/>
      <c r="O12261" s="143"/>
      <c r="P12261" s="143"/>
      <c r="Q12261" s="143"/>
      <c r="R12261" s="139"/>
      <c r="S12261" s="139"/>
      <c r="T12261" s="138"/>
      <c r="U12261" s="6"/>
      <c r="V12261" s="8"/>
      <c r="W12261" s="8"/>
      <c r="X12261" s="60"/>
    </row>
    <row r="12262" spans="1:27" ht="11.25" outlineLevel="5" x14ac:dyDescent="0.2">
      <c r="A12262" s="137"/>
      <c r="B12262" s="138"/>
      <c r="C12262" s="138"/>
      <c r="D12262" s="139"/>
      <c r="E12262" s="145"/>
      <c r="F12262" s="140" t="s">
        <v>5612</v>
      </c>
      <c r="G12262" s="139"/>
      <c r="H12262" s="141">
        <v>2.78</v>
      </c>
      <c r="I12262" s="142"/>
      <c r="J12262" s="143"/>
      <c r="K12262" s="144"/>
      <c r="L12262" s="144"/>
      <c r="M12262" s="144"/>
      <c r="N12262" s="144"/>
      <c r="O12262" s="143"/>
      <c r="P12262" s="143"/>
      <c r="Q12262" s="143"/>
      <c r="R12262" s="139"/>
      <c r="S12262" s="139"/>
      <c r="T12262" s="138"/>
      <c r="U12262" s="6"/>
      <c r="V12262" s="8"/>
      <c r="W12262" s="8"/>
      <c r="X12262" s="60"/>
    </row>
    <row r="12263" spans="1:27" ht="9.75" outlineLevel="5" x14ac:dyDescent="0.2">
      <c r="A12263" s="130"/>
      <c r="B12263" s="131"/>
      <c r="C12263" s="131"/>
      <c r="D12263" s="132"/>
      <c r="E12263" s="136" t="s">
        <v>25</v>
      </c>
      <c r="F12263" s="148">
        <v>20</v>
      </c>
      <c r="G12263" s="132"/>
      <c r="H12263" s="146">
        <v>1.9319999999999999</v>
      </c>
      <c r="I12263" s="147"/>
      <c r="J12263" s="135"/>
      <c r="K12263" s="134"/>
      <c r="L12263" s="134"/>
      <c r="M12263" s="134"/>
      <c r="N12263" s="134"/>
      <c r="O12263" s="135"/>
      <c r="P12263" s="135"/>
      <c r="Q12263" s="135"/>
      <c r="R12263" s="132"/>
      <c r="S12263" s="132"/>
      <c r="T12263" s="131"/>
      <c r="U12263" s="6"/>
      <c r="V12263" s="8"/>
      <c r="W12263" s="8"/>
      <c r="X12263" s="60"/>
    </row>
    <row r="12264" spans="1:27" ht="7.5" customHeight="1" outlineLevel="5" x14ac:dyDescent="0.15">
      <c r="A12264" s="8"/>
      <c r="B12264" s="69"/>
      <c r="C12264" s="69"/>
      <c r="D12264" s="60"/>
      <c r="E12264" s="60"/>
      <c r="F12264" s="104"/>
      <c r="G12264" s="60"/>
      <c r="H12264" s="65"/>
      <c r="I12264" s="105"/>
      <c r="J12264" s="63"/>
      <c r="K12264" s="65"/>
      <c r="L12264" s="65"/>
      <c r="M12264" s="65"/>
      <c r="N12264" s="65"/>
      <c r="O12264" s="63"/>
      <c r="P12264" s="63"/>
      <c r="Q12264" s="63"/>
      <c r="R12264" s="60"/>
      <c r="S12264" s="60"/>
      <c r="T12264" s="69"/>
      <c r="U12264" s="8"/>
      <c r="X12264" s="60"/>
    </row>
    <row r="12265" spans="1:27" ht="11.25" outlineLevel="4" x14ac:dyDescent="0.2">
      <c r="A12265" s="4"/>
      <c r="B12265" s="120"/>
      <c r="C12265" s="121">
        <v>3</v>
      </c>
      <c r="D12265" s="122" t="s">
        <v>760</v>
      </c>
      <c r="E12265" s="123" t="s">
        <v>5613</v>
      </c>
      <c r="F12265" s="124" t="s">
        <v>5614</v>
      </c>
      <c r="G12265" s="122" t="s">
        <v>724</v>
      </c>
      <c r="H12265" s="125">
        <v>20.447999999999997</v>
      </c>
      <c r="I12265" s="126">
        <v>0</v>
      </c>
      <c r="J12265" s="127">
        <f>H12265*I12265</f>
        <v>0</v>
      </c>
      <c r="K12265" s="125">
        <v>2.52E-2</v>
      </c>
      <c r="L12265" s="125">
        <f>H12265*K12265</f>
        <v>0.5152895999999999</v>
      </c>
      <c r="M12265" s="125"/>
      <c r="N12265" s="125">
        <f>H12265*M12265</f>
        <v>0</v>
      </c>
      <c r="O12265" s="127">
        <v>15</v>
      </c>
      <c r="P12265" s="127">
        <f>J12265*(O12265/100)</f>
        <v>0</v>
      </c>
      <c r="Q12265" s="127">
        <f>J12265+P12265</f>
        <v>0</v>
      </c>
      <c r="R12265" s="128"/>
      <c r="S12265" s="128" t="s">
        <v>776</v>
      </c>
      <c r="T12265" s="129">
        <v>1</v>
      </c>
      <c r="U12265" s="8"/>
      <c r="V12265" s="8"/>
      <c r="W12265" s="8"/>
      <c r="X12265" s="60"/>
    </row>
    <row r="12266" spans="1:27" ht="9.75" outlineLevel="5" x14ac:dyDescent="0.2">
      <c r="A12266" s="130"/>
      <c r="B12266" s="131"/>
      <c r="C12266" s="131"/>
      <c r="D12266" s="132"/>
      <c r="E12266" s="136" t="s">
        <v>0</v>
      </c>
      <c r="F12266" s="159" t="s">
        <v>763</v>
      </c>
      <c r="G12266" s="159"/>
      <c r="H12266" s="160"/>
      <c r="I12266" s="161"/>
      <c r="J12266" s="162"/>
      <c r="K12266" s="134"/>
      <c r="L12266" s="134"/>
      <c r="M12266" s="134"/>
      <c r="N12266" s="134"/>
      <c r="O12266" s="135"/>
      <c r="P12266" s="135"/>
      <c r="Q12266" s="135"/>
      <c r="R12266" s="132"/>
      <c r="S12266" s="132"/>
      <c r="T12266" s="131"/>
      <c r="U12266" s="6"/>
      <c r="V12266" s="8"/>
      <c r="W12266" s="8"/>
      <c r="X12266" s="133" t="str">
        <f>F12266</f>
        <v>---</v>
      </c>
      <c r="Y12266" s="9"/>
      <c r="AA12266" s="11"/>
    </row>
    <row r="12267" spans="1:27" ht="7.5" customHeight="1" outlineLevel="5" x14ac:dyDescent="0.15">
      <c r="B12267" s="69"/>
      <c r="C12267" s="69"/>
      <c r="D12267" s="60"/>
      <c r="E12267" s="60"/>
      <c r="F12267" s="61"/>
      <c r="G12267" s="60"/>
      <c r="H12267" s="65"/>
      <c r="I12267" s="105"/>
      <c r="J12267" s="63"/>
      <c r="K12267" s="65"/>
      <c r="L12267" s="65"/>
      <c r="M12267" s="65"/>
      <c r="N12267" s="65"/>
      <c r="O12267" s="63"/>
      <c r="P12267" s="63"/>
      <c r="Q12267" s="63"/>
      <c r="R12267" s="60"/>
      <c r="S12267" s="60"/>
      <c r="T12267" s="69"/>
      <c r="U12267" s="8"/>
      <c r="X12267" s="60"/>
    </row>
    <row r="12268" spans="1:27" ht="11.25" outlineLevel="5" x14ac:dyDescent="0.2">
      <c r="A12268" s="137"/>
      <c r="B12268" s="138"/>
      <c r="C12268" s="138"/>
      <c r="D12268" s="139"/>
      <c r="E12268" s="145" t="s">
        <v>1</v>
      </c>
      <c r="F12268" s="140" t="s">
        <v>5591</v>
      </c>
      <c r="G12268" s="139"/>
      <c r="H12268" s="141">
        <v>0</v>
      </c>
      <c r="I12268" s="142"/>
      <c r="J12268" s="143"/>
      <c r="K12268" s="144"/>
      <c r="L12268" s="144"/>
      <c r="M12268" s="144"/>
      <c r="N12268" s="144"/>
      <c r="O12268" s="143"/>
      <c r="P12268" s="143"/>
      <c r="Q12268" s="143"/>
      <c r="R12268" s="139"/>
      <c r="S12268" s="139"/>
      <c r="T12268" s="138"/>
      <c r="U12268" s="6"/>
      <c r="V12268" s="8"/>
      <c r="W12268" s="8"/>
      <c r="X12268" s="60"/>
    </row>
    <row r="12269" spans="1:27" ht="11.25" outlineLevel="5" x14ac:dyDescent="0.2">
      <c r="A12269" s="137"/>
      <c r="B12269" s="138"/>
      <c r="C12269" s="138"/>
      <c r="D12269" s="139"/>
      <c r="E12269" s="145"/>
      <c r="F12269" s="140" t="s">
        <v>5615</v>
      </c>
      <c r="G12269" s="139"/>
      <c r="H12269" s="141">
        <v>11.28</v>
      </c>
      <c r="I12269" s="142"/>
      <c r="J12269" s="143"/>
      <c r="K12269" s="144"/>
      <c r="L12269" s="144"/>
      <c r="M12269" s="144"/>
      <c r="N12269" s="144"/>
      <c r="O12269" s="143"/>
      <c r="P12269" s="143"/>
      <c r="Q12269" s="143"/>
      <c r="R12269" s="139"/>
      <c r="S12269" s="139"/>
      <c r="T12269" s="138"/>
      <c r="U12269" s="6"/>
      <c r="V12269" s="8"/>
      <c r="W12269" s="8"/>
      <c r="X12269" s="60"/>
    </row>
    <row r="12270" spans="1:27" ht="11.25" outlineLevel="5" x14ac:dyDescent="0.2">
      <c r="A12270" s="137"/>
      <c r="B12270" s="138"/>
      <c r="C12270" s="138"/>
      <c r="D12270" s="139"/>
      <c r="E12270" s="145"/>
      <c r="F12270" s="140" t="s">
        <v>5591</v>
      </c>
      <c r="G12270" s="139"/>
      <c r="H12270" s="141">
        <v>0</v>
      </c>
      <c r="I12270" s="142"/>
      <c r="J12270" s="143"/>
      <c r="K12270" s="144"/>
      <c r="L12270" s="144"/>
      <c r="M12270" s="144"/>
      <c r="N12270" s="144"/>
      <c r="O12270" s="143"/>
      <c r="P12270" s="143"/>
      <c r="Q12270" s="143"/>
      <c r="R12270" s="139"/>
      <c r="S12270" s="139"/>
      <c r="T12270" s="138"/>
      <c r="U12270" s="6"/>
      <c r="V12270" s="8"/>
      <c r="W12270" s="8"/>
      <c r="X12270" s="60"/>
    </row>
    <row r="12271" spans="1:27" ht="11.25" outlineLevel="5" x14ac:dyDescent="0.2">
      <c r="A12271" s="137"/>
      <c r="B12271" s="138"/>
      <c r="C12271" s="138"/>
      <c r="D12271" s="139"/>
      <c r="E12271" s="145"/>
      <c r="F12271" s="140" t="s">
        <v>5616</v>
      </c>
      <c r="G12271" s="139"/>
      <c r="H12271" s="141">
        <v>5.76</v>
      </c>
      <c r="I12271" s="142"/>
      <c r="J12271" s="143"/>
      <c r="K12271" s="144"/>
      <c r="L12271" s="144"/>
      <c r="M12271" s="144"/>
      <c r="N12271" s="144"/>
      <c r="O12271" s="143"/>
      <c r="P12271" s="143"/>
      <c r="Q12271" s="143"/>
      <c r="R12271" s="139"/>
      <c r="S12271" s="139"/>
      <c r="T12271" s="138"/>
      <c r="U12271" s="6"/>
      <c r="V12271" s="8"/>
      <c r="W12271" s="8"/>
      <c r="X12271" s="60"/>
    </row>
    <row r="12272" spans="1:27" ht="9.75" outlineLevel="5" x14ac:dyDescent="0.2">
      <c r="A12272" s="130"/>
      <c r="B12272" s="131"/>
      <c r="C12272" s="131"/>
      <c r="D12272" s="132"/>
      <c r="E12272" s="136" t="s">
        <v>25</v>
      </c>
      <c r="F12272" s="148">
        <v>20</v>
      </c>
      <c r="G12272" s="132"/>
      <c r="H12272" s="146">
        <v>3.4079999999999995</v>
      </c>
      <c r="I12272" s="147"/>
      <c r="J12272" s="135"/>
      <c r="K12272" s="134"/>
      <c r="L12272" s="134"/>
      <c r="M12272" s="134"/>
      <c r="N12272" s="134"/>
      <c r="O12272" s="135"/>
      <c r="P12272" s="135"/>
      <c r="Q12272" s="135"/>
      <c r="R12272" s="132"/>
      <c r="S12272" s="132"/>
      <c r="T12272" s="131"/>
      <c r="U12272" s="6"/>
      <c r="V12272" s="8"/>
      <c r="W12272" s="8"/>
      <c r="X12272" s="60"/>
    </row>
    <row r="12273" spans="1:27" ht="7.5" customHeight="1" outlineLevel="5" x14ac:dyDescent="0.15">
      <c r="A12273" s="8"/>
      <c r="B12273" s="69"/>
      <c r="C12273" s="69"/>
      <c r="D12273" s="60"/>
      <c r="E12273" s="60"/>
      <c r="F12273" s="104"/>
      <c r="G12273" s="60"/>
      <c r="H12273" s="65"/>
      <c r="I12273" s="105"/>
      <c r="J12273" s="63"/>
      <c r="K12273" s="65"/>
      <c r="L12273" s="65"/>
      <c r="M12273" s="65"/>
      <c r="N12273" s="65"/>
      <c r="O12273" s="63"/>
      <c r="P12273" s="63"/>
      <c r="Q12273" s="63"/>
      <c r="R12273" s="60"/>
      <c r="S12273" s="60"/>
      <c r="T12273" s="69"/>
      <c r="U12273" s="8"/>
      <c r="X12273" s="60"/>
    </row>
    <row r="12274" spans="1:27" ht="11.25" outlineLevel="4" x14ac:dyDescent="0.2">
      <c r="A12274" s="4"/>
      <c r="B12274" s="120"/>
      <c r="C12274" s="121">
        <v>4</v>
      </c>
      <c r="D12274" s="122" t="s">
        <v>760</v>
      </c>
      <c r="E12274" s="123" t="s">
        <v>5617</v>
      </c>
      <c r="F12274" s="124" t="s">
        <v>5618</v>
      </c>
      <c r="G12274" s="122" t="s">
        <v>724</v>
      </c>
      <c r="H12274" s="125">
        <v>19</v>
      </c>
      <c r="I12274" s="126">
        <v>0</v>
      </c>
      <c r="J12274" s="127">
        <f>H12274*I12274</f>
        <v>0</v>
      </c>
      <c r="K12274" s="125">
        <v>0.02</v>
      </c>
      <c r="L12274" s="125">
        <f>H12274*K12274</f>
        <v>0.38</v>
      </c>
      <c r="M12274" s="125"/>
      <c r="N12274" s="125">
        <f>H12274*M12274</f>
        <v>0</v>
      </c>
      <c r="O12274" s="127">
        <v>15</v>
      </c>
      <c r="P12274" s="127">
        <f>J12274*(O12274/100)</f>
        <v>0</v>
      </c>
      <c r="Q12274" s="127">
        <f>J12274+P12274</f>
        <v>0</v>
      </c>
      <c r="R12274" s="128"/>
      <c r="S12274" s="128" t="s">
        <v>776</v>
      </c>
      <c r="T12274" s="129">
        <v>1</v>
      </c>
      <c r="U12274" s="8"/>
      <c r="V12274" s="8"/>
      <c r="W12274" s="8"/>
      <c r="X12274" s="60"/>
    </row>
    <row r="12275" spans="1:27" ht="9.75" outlineLevel="5" x14ac:dyDescent="0.2">
      <c r="A12275" s="130"/>
      <c r="B12275" s="131"/>
      <c r="C12275" s="131"/>
      <c r="D12275" s="132"/>
      <c r="E12275" s="136" t="s">
        <v>0</v>
      </c>
      <c r="F12275" s="159" t="s">
        <v>763</v>
      </c>
      <c r="G12275" s="159"/>
      <c r="H12275" s="160"/>
      <c r="I12275" s="161"/>
      <c r="J12275" s="162"/>
      <c r="K12275" s="134"/>
      <c r="L12275" s="134"/>
      <c r="M12275" s="134"/>
      <c r="N12275" s="134"/>
      <c r="O12275" s="135"/>
      <c r="P12275" s="135"/>
      <c r="Q12275" s="135"/>
      <c r="R12275" s="132"/>
      <c r="S12275" s="132"/>
      <c r="T12275" s="131"/>
      <c r="U12275" s="6"/>
      <c r="V12275" s="8"/>
      <c r="W12275" s="8"/>
      <c r="X12275" s="133" t="str">
        <f>F12275</f>
        <v>---</v>
      </c>
      <c r="Y12275" s="9"/>
      <c r="AA12275" s="11"/>
    </row>
    <row r="12276" spans="1:27" ht="7.5" customHeight="1" outlineLevel="5" x14ac:dyDescent="0.15">
      <c r="B12276" s="69"/>
      <c r="C12276" s="69"/>
      <c r="D12276" s="60"/>
      <c r="E12276" s="60"/>
      <c r="F12276" s="61"/>
      <c r="G12276" s="60"/>
      <c r="H12276" s="65"/>
      <c r="I12276" s="105"/>
      <c r="J12276" s="63"/>
      <c r="K12276" s="65"/>
      <c r="L12276" s="65"/>
      <c r="M12276" s="65"/>
      <c r="N12276" s="65"/>
      <c r="O12276" s="63"/>
      <c r="P12276" s="63"/>
      <c r="Q12276" s="63"/>
      <c r="R12276" s="60"/>
      <c r="S12276" s="60"/>
      <c r="T12276" s="69"/>
      <c r="U12276" s="8"/>
      <c r="X12276" s="60"/>
    </row>
    <row r="12277" spans="1:27" ht="11.25" outlineLevel="5" x14ac:dyDescent="0.2">
      <c r="A12277" s="137"/>
      <c r="B12277" s="138"/>
      <c r="C12277" s="138"/>
      <c r="D12277" s="139"/>
      <c r="E12277" s="145" t="s">
        <v>1</v>
      </c>
      <c r="F12277" s="140" t="s">
        <v>5568</v>
      </c>
      <c r="G12277" s="139"/>
      <c r="H12277" s="141">
        <v>0</v>
      </c>
      <c r="I12277" s="142"/>
      <c r="J12277" s="143"/>
      <c r="K12277" s="144"/>
      <c r="L12277" s="144"/>
      <c r="M12277" s="144"/>
      <c r="N12277" s="144"/>
      <c r="O12277" s="143"/>
      <c r="P12277" s="143"/>
      <c r="Q12277" s="143"/>
      <c r="R12277" s="139"/>
      <c r="S12277" s="139"/>
      <c r="T12277" s="138"/>
      <c r="U12277" s="6"/>
      <c r="V12277" s="8"/>
      <c r="W12277" s="8"/>
      <c r="X12277" s="60"/>
    </row>
    <row r="12278" spans="1:27" ht="11.25" outlineLevel="5" x14ac:dyDescent="0.2">
      <c r="A12278" s="137"/>
      <c r="B12278" s="138"/>
      <c r="C12278" s="138"/>
      <c r="D12278" s="139"/>
      <c r="E12278" s="145"/>
      <c r="F12278" s="140" t="s">
        <v>5569</v>
      </c>
      <c r="G12278" s="139"/>
      <c r="H12278" s="141">
        <v>9</v>
      </c>
      <c r="I12278" s="142"/>
      <c r="J12278" s="143"/>
      <c r="K12278" s="144"/>
      <c r="L12278" s="144"/>
      <c r="M12278" s="144"/>
      <c r="N12278" s="144"/>
      <c r="O12278" s="143"/>
      <c r="P12278" s="143"/>
      <c r="Q12278" s="143"/>
      <c r="R12278" s="139"/>
      <c r="S12278" s="139"/>
      <c r="T12278" s="138"/>
      <c r="U12278" s="6"/>
      <c r="V12278" s="8"/>
      <c r="W12278" s="8"/>
      <c r="X12278" s="60"/>
    </row>
    <row r="12279" spans="1:27" ht="11.25" outlineLevel="5" x14ac:dyDescent="0.2">
      <c r="A12279" s="137"/>
      <c r="B12279" s="138"/>
      <c r="C12279" s="138"/>
      <c r="D12279" s="139"/>
      <c r="E12279" s="145"/>
      <c r="F12279" s="140" t="s">
        <v>5570</v>
      </c>
      <c r="G12279" s="139"/>
      <c r="H12279" s="141">
        <v>0</v>
      </c>
      <c r="I12279" s="142"/>
      <c r="J12279" s="143"/>
      <c r="K12279" s="144"/>
      <c r="L12279" s="144"/>
      <c r="M12279" s="144"/>
      <c r="N12279" s="144"/>
      <c r="O12279" s="143"/>
      <c r="P12279" s="143"/>
      <c r="Q12279" s="143"/>
      <c r="R12279" s="139"/>
      <c r="S12279" s="139"/>
      <c r="T12279" s="138"/>
      <c r="U12279" s="6"/>
      <c r="V12279" s="8"/>
      <c r="W12279" s="8"/>
      <c r="X12279" s="60"/>
    </row>
    <row r="12280" spans="1:27" ht="11.25" outlineLevel="5" x14ac:dyDescent="0.2">
      <c r="A12280" s="137"/>
      <c r="B12280" s="138"/>
      <c r="C12280" s="138"/>
      <c r="D12280" s="139"/>
      <c r="E12280" s="145"/>
      <c r="F12280" s="140" t="s">
        <v>5571</v>
      </c>
      <c r="G12280" s="139"/>
      <c r="H12280" s="141">
        <v>6</v>
      </c>
      <c r="I12280" s="142"/>
      <c r="J12280" s="143"/>
      <c r="K12280" s="144"/>
      <c r="L12280" s="144"/>
      <c r="M12280" s="144"/>
      <c r="N12280" s="144"/>
      <c r="O12280" s="143"/>
      <c r="P12280" s="143"/>
      <c r="Q12280" s="143"/>
      <c r="R12280" s="139"/>
      <c r="S12280" s="139"/>
      <c r="T12280" s="138"/>
      <c r="U12280" s="6"/>
      <c r="V12280" s="8"/>
      <c r="W12280" s="8"/>
      <c r="X12280" s="60"/>
    </row>
    <row r="12281" spans="1:27" ht="11.25" outlineLevel="5" x14ac:dyDescent="0.2">
      <c r="A12281" s="137"/>
      <c r="B12281" s="138"/>
      <c r="C12281" s="138"/>
      <c r="D12281" s="139"/>
      <c r="E12281" s="145"/>
      <c r="F12281" s="140" t="s">
        <v>5572</v>
      </c>
      <c r="G12281" s="139"/>
      <c r="H12281" s="141">
        <v>0</v>
      </c>
      <c r="I12281" s="142"/>
      <c r="J12281" s="143"/>
      <c r="K12281" s="144"/>
      <c r="L12281" s="144"/>
      <c r="M12281" s="144"/>
      <c r="N12281" s="144"/>
      <c r="O12281" s="143"/>
      <c r="P12281" s="143"/>
      <c r="Q12281" s="143"/>
      <c r="R12281" s="139"/>
      <c r="S12281" s="139"/>
      <c r="T12281" s="138"/>
      <c r="U12281" s="6"/>
      <c r="V12281" s="8"/>
      <c r="W12281" s="8"/>
      <c r="X12281" s="60"/>
    </row>
    <row r="12282" spans="1:27" ht="11.25" outlineLevel="5" x14ac:dyDescent="0.2">
      <c r="A12282" s="137"/>
      <c r="B12282" s="138"/>
      <c r="C12282" s="138"/>
      <c r="D12282" s="139"/>
      <c r="E12282" s="145"/>
      <c r="F12282" s="140" t="s">
        <v>5573</v>
      </c>
      <c r="G12282" s="139"/>
      <c r="H12282" s="141">
        <v>4</v>
      </c>
      <c r="I12282" s="142"/>
      <c r="J12282" s="143"/>
      <c r="K12282" s="144"/>
      <c r="L12282" s="144"/>
      <c r="M12282" s="144"/>
      <c r="N12282" s="144"/>
      <c r="O12282" s="143"/>
      <c r="P12282" s="143"/>
      <c r="Q12282" s="143"/>
      <c r="R12282" s="139"/>
      <c r="S12282" s="139"/>
      <c r="T12282" s="138"/>
      <c r="U12282" s="6"/>
      <c r="V12282" s="8"/>
      <c r="W12282" s="8"/>
      <c r="X12282" s="60"/>
    </row>
    <row r="12283" spans="1:27" ht="7.5" customHeight="1" outlineLevel="5" x14ac:dyDescent="0.15">
      <c r="A12283" s="8"/>
      <c r="B12283" s="69"/>
      <c r="C12283" s="69"/>
      <c r="D12283" s="60"/>
      <c r="E12283" s="60"/>
      <c r="F12283" s="104"/>
      <c r="G12283" s="60"/>
      <c r="H12283" s="65"/>
      <c r="I12283" s="105"/>
      <c r="J12283" s="63"/>
      <c r="K12283" s="65"/>
      <c r="L12283" s="65"/>
      <c r="M12283" s="65"/>
      <c r="N12283" s="65"/>
      <c r="O12283" s="63"/>
      <c r="P12283" s="63"/>
      <c r="Q12283" s="63"/>
      <c r="R12283" s="60"/>
      <c r="S12283" s="60"/>
      <c r="T12283" s="69"/>
      <c r="U12283" s="8"/>
      <c r="X12283" s="60"/>
    </row>
    <row r="12284" spans="1:27" ht="11.25" outlineLevel="4" x14ac:dyDescent="0.2">
      <c r="A12284" s="4"/>
      <c r="B12284" s="120"/>
      <c r="C12284" s="121">
        <v>5</v>
      </c>
      <c r="D12284" s="122" t="s">
        <v>760</v>
      </c>
      <c r="E12284" s="123" t="s">
        <v>5619</v>
      </c>
      <c r="F12284" s="124" t="s">
        <v>5620</v>
      </c>
      <c r="G12284" s="122" t="s">
        <v>724</v>
      </c>
      <c r="H12284" s="125">
        <v>38</v>
      </c>
      <c r="I12284" s="126">
        <v>0</v>
      </c>
      <c r="J12284" s="127">
        <f>H12284*I12284</f>
        <v>0</v>
      </c>
      <c r="K12284" s="125">
        <v>3.8000000000000002E-4</v>
      </c>
      <c r="L12284" s="125">
        <f>H12284*K12284</f>
        <v>1.4440000000000001E-2</v>
      </c>
      <c r="M12284" s="125"/>
      <c r="N12284" s="125">
        <f>H12284*M12284</f>
        <v>0</v>
      </c>
      <c r="O12284" s="127">
        <v>15</v>
      </c>
      <c r="P12284" s="127">
        <f>J12284*(O12284/100)</f>
        <v>0</v>
      </c>
      <c r="Q12284" s="127">
        <f>J12284+P12284</f>
        <v>0</v>
      </c>
      <c r="R12284" s="128"/>
      <c r="S12284" s="128" t="s">
        <v>776</v>
      </c>
      <c r="T12284" s="129">
        <v>1</v>
      </c>
      <c r="U12284" s="8"/>
      <c r="V12284" s="8"/>
      <c r="W12284" s="8"/>
      <c r="X12284" s="60"/>
    </row>
    <row r="12285" spans="1:27" ht="9.75" outlineLevel="5" x14ac:dyDescent="0.2">
      <c r="A12285" s="130"/>
      <c r="B12285" s="131"/>
      <c r="C12285" s="131"/>
      <c r="D12285" s="132"/>
      <c r="E12285" s="136" t="s">
        <v>0</v>
      </c>
      <c r="F12285" s="159" t="s">
        <v>763</v>
      </c>
      <c r="G12285" s="159"/>
      <c r="H12285" s="160"/>
      <c r="I12285" s="161"/>
      <c r="J12285" s="162"/>
      <c r="K12285" s="134"/>
      <c r="L12285" s="134"/>
      <c r="M12285" s="134"/>
      <c r="N12285" s="134"/>
      <c r="O12285" s="135"/>
      <c r="P12285" s="135"/>
      <c r="Q12285" s="135"/>
      <c r="R12285" s="132"/>
      <c r="S12285" s="132"/>
      <c r="T12285" s="131"/>
      <c r="U12285" s="6"/>
      <c r="V12285" s="8"/>
      <c r="W12285" s="8"/>
      <c r="X12285" s="133" t="str">
        <f>F12285</f>
        <v>---</v>
      </c>
      <c r="Y12285" s="9"/>
      <c r="AA12285" s="11"/>
    </row>
    <row r="12286" spans="1:27" ht="7.5" customHeight="1" outlineLevel="5" x14ac:dyDescent="0.15">
      <c r="B12286" s="69"/>
      <c r="C12286" s="69"/>
      <c r="D12286" s="60"/>
      <c r="E12286" s="60"/>
      <c r="F12286" s="61"/>
      <c r="G12286" s="60"/>
      <c r="H12286" s="65"/>
      <c r="I12286" s="105"/>
      <c r="J12286" s="63"/>
      <c r="K12286" s="65"/>
      <c r="L12286" s="65"/>
      <c r="M12286" s="65"/>
      <c r="N12286" s="65"/>
      <c r="O12286" s="63"/>
      <c r="P12286" s="63"/>
      <c r="Q12286" s="63"/>
      <c r="R12286" s="60"/>
      <c r="S12286" s="60"/>
      <c r="T12286" s="69"/>
      <c r="U12286" s="8"/>
      <c r="X12286" s="60"/>
    </row>
    <row r="12287" spans="1:27" ht="11.25" outlineLevel="5" x14ac:dyDescent="0.2">
      <c r="A12287" s="137"/>
      <c r="B12287" s="138"/>
      <c r="C12287" s="138"/>
      <c r="D12287" s="139"/>
      <c r="E12287" s="145" t="s">
        <v>1</v>
      </c>
      <c r="F12287" s="140" t="s">
        <v>5568</v>
      </c>
      <c r="G12287" s="139"/>
      <c r="H12287" s="141">
        <v>0</v>
      </c>
      <c r="I12287" s="142"/>
      <c r="J12287" s="143"/>
      <c r="K12287" s="144"/>
      <c r="L12287" s="144"/>
      <c r="M12287" s="144"/>
      <c r="N12287" s="144"/>
      <c r="O12287" s="143"/>
      <c r="P12287" s="143"/>
      <c r="Q12287" s="143"/>
      <c r="R12287" s="139"/>
      <c r="S12287" s="139"/>
      <c r="T12287" s="138"/>
      <c r="U12287" s="6"/>
      <c r="V12287" s="8"/>
      <c r="W12287" s="8"/>
      <c r="X12287" s="60"/>
    </row>
    <row r="12288" spans="1:27" ht="11.25" outlineLevel="5" x14ac:dyDescent="0.2">
      <c r="A12288" s="137"/>
      <c r="B12288" s="138"/>
      <c r="C12288" s="138"/>
      <c r="D12288" s="139"/>
      <c r="E12288" s="145"/>
      <c r="F12288" s="140" t="s">
        <v>5621</v>
      </c>
      <c r="G12288" s="139"/>
      <c r="H12288" s="141">
        <v>18</v>
      </c>
      <c r="I12288" s="142"/>
      <c r="J12288" s="143"/>
      <c r="K12288" s="144"/>
      <c r="L12288" s="144"/>
      <c r="M12288" s="144"/>
      <c r="N12288" s="144"/>
      <c r="O12288" s="143"/>
      <c r="P12288" s="143"/>
      <c r="Q12288" s="143"/>
      <c r="R12288" s="139"/>
      <c r="S12288" s="139"/>
      <c r="T12288" s="138"/>
      <c r="U12288" s="6"/>
      <c r="V12288" s="8"/>
      <c r="W12288" s="8"/>
      <c r="X12288" s="60"/>
    </row>
    <row r="12289" spans="1:27" ht="11.25" outlineLevel="5" x14ac:dyDescent="0.2">
      <c r="A12289" s="137"/>
      <c r="B12289" s="138"/>
      <c r="C12289" s="138"/>
      <c r="D12289" s="139"/>
      <c r="E12289" s="145"/>
      <c r="F12289" s="140" t="s">
        <v>5570</v>
      </c>
      <c r="G12289" s="139"/>
      <c r="H12289" s="141">
        <v>0</v>
      </c>
      <c r="I12289" s="142"/>
      <c r="J12289" s="143"/>
      <c r="K12289" s="144"/>
      <c r="L12289" s="144"/>
      <c r="M12289" s="144"/>
      <c r="N12289" s="144"/>
      <c r="O12289" s="143"/>
      <c r="P12289" s="143"/>
      <c r="Q12289" s="143"/>
      <c r="R12289" s="139"/>
      <c r="S12289" s="139"/>
      <c r="T12289" s="138"/>
      <c r="U12289" s="6"/>
      <c r="V12289" s="8"/>
      <c r="W12289" s="8"/>
      <c r="X12289" s="60"/>
    </row>
    <row r="12290" spans="1:27" ht="11.25" outlineLevel="5" x14ac:dyDescent="0.2">
      <c r="A12290" s="137"/>
      <c r="B12290" s="138"/>
      <c r="C12290" s="138"/>
      <c r="D12290" s="139"/>
      <c r="E12290" s="145"/>
      <c r="F12290" s="140" t="s">
        <v>5622</v>
      </c>
      <c r="G12290" s="139"/>
      <c r="H12290" s="141">
        <v>12</v>
      </c>
      <c r="I12290" s="142"/>
      <c r="J12290" s="143"/>
      <c r="K12290" s="144"/>
      <c r="L12290" s="144"/>
      <c r="M12290" s="144"/>
      <c r="N12290" s="144"/>
      <c r="O12290" s="143"/>
      <c r="P12290" s="143"/>
      <c r="Q12290" s="143"/>
      <c r="R12290" s="139"/>
      <c r="S12290" s="139"/>
      <c r="T12290" s="138"/>
      <c r="U12290" s="6"/>
      <c r="V12290" s="8"/>
      <c r="W12290" s="8"/>
      <c r="X12290" s="60"/>
    </row>
    <row r="12291" spans="1:27" ht="11.25" outlineLevel="5" x14ac:dyDescent="0.2">
      <c r="A12291" s="137"/>
      <c r="B12291" s="138"/>
      <c r="C12291" s="138"/>
      <c r="D12291" s="139"/>
      <c r="E12291" s="145"/>
      <c r="F12291" s="140" t="s">
        <v>5572</v>
      </c>
      <c r="G12291" s="139"/>
      <c r="H12291" s="141">
        <v>0</v>
      </c>
      <c r="I12291" s="142"/>
      <c r="J12291" s="143"/>
      <c r="K12291" s="144"/>
      <c r="L12291" s="144"/>
      <c r="M12291" s="144"/>
      <c r="N12291" s="144"/>
      <c r="O12291" s="143"/>
      <c r="P12291" s="143"/>
      <c r="Q12291" s="143"/>
      <c r="R12291" s="139"/>
      <c r="S12291" s="139"/>
      <c r="T12291" s="138"/>
      <c r="U12291" s="6"/>
      <c r="V12291" s="8"/>
      <c r="W12291" s="8"/>
      <c r="X12291" s="60"/>
    </row>
    <row r="12292" spans="1:27" ht="11.25" outlineLevel="5" x14ac:dyDescent="0.2">
      <c r="A12292" s="137"/>
      <c r="B12292" s="138"/>
      <c r="C12292" s="138"/>
      <c r="D12292" s="139"/>
      <c r="E12292" s="145"/>
      <c r="F12292" s="140" t="s">
        <v>5623</v>
      </c>
      <c r="G12292" s="139"/>
      <c r="H12292" s="141">
        <v>8</v>
      </c>
      <c r="I12292" s="142"/>
      <c r="J12292" s="143"/>
      <c r="K12292" s="144"/>
      <c r="L12292" s="144"/>
      <c r="M12292" s="144"/>
      <c r="N12292" s="144"/>
      <c r="O12292" s="143"/>
      <c r="P12292" s="143"/>
      <c r="Q12292" s="143"/>
      <c r="R12292" s="139"/>
      <c r="S12292" s="139"/>
      <c r="T12292" s="138"/>
      <c r="U12292" s="6"/>
      <c r="V12292" s="8"/>
      <c r="W12292" s="8"/>
      <c r="X12292" s="60"/>
    </row>
    <row r="12293" spans="1:27" ht="7.5" customHeight="1" outlineLevel="5" x14ac:dyDescent="0.15">
      <c r="A12293" s="8"/>
      <c r="B12293" s="69"/>
      <c r="C12293" s="69"/>
      <c r="D12293" s="60"/>
      <c r="E12293" s="60"/>
      <c r="F12293" s="104"/>
      <c r="G12293" s="60"/>
      <c r="H12293" s="65"/>
      <c r="I12293" s="105"/>
      <c r="J12293" s="63"/>
      <c r="K12293" s="65"/>
      <c r="L12293" s="65"/>
      <c r="M12293" s="65"/>
      <c r="N12293" s="65"/>
      <c r="O12293" s="63"/>
      <c r="P12293" s="63"/>
      <c r="Q12293" s="63"/>
      <c r="R12293" s="60"/>
      <c r="S12293" s="60"/>
      <c r="T12293" s="69"/>
      <c r="U12293" s="8"/>
      <c r="X12293" s="60"/>
    </row>
    <row r="12294" spans="1:27" ht="11.25" outlineLevel="4" x14ac:dyDescent="0.2">
      <c r="A12294" s="4"/>
      <c r="B12294" s="120"/>
      <c r="C12294" s="121">
        <v>6</v>
      </c>
      <c r="D12294" s="122" t="s">
        <v>760</v>
      </c>
      <c r="E12294" s="123" t="s">
        <v>5624</v>
      </c>
      <c r="F12294" s="124" t="s">
        <v>5625</v>
      </c>
      <c r="G12294" s="122" t="s">
        <v>724</v>
      </c>
      <c r="H12294" s="125">
        <v>19</v>
      </c>
      <c r="I12294" s="126">
        <v>0</v>
      </c>
      <c r="J12294" s="127">
        <f>H12294*I12294</f>
        <v>0</v>
      </c>
      <c r="K12294" s="125">
        <v>6.6E-4</v>
      </c>
      <c r="L12294" s="125">
        <f>H12294*K12294</f>
        <v>1.2539999999999999E-2</v>
      </c>
      <c r="M12294" s="125"/>
      <c r="N12294" s="125">
        <f>H12294*M12294</f>
        <v>0</v>
      </c>
      <c r="O12294" s="127">
        <v>15</v>
      </c>
      <c r="P12294" s="127">
        <f>J12294*(O12294/100)</f>
        <v>0</v>
      </c>
      <c r="Q12294" s="127">
        <f>J12294+P12294</f>
        <v>0</v>
      </c>
      <c r="R12294" s="128"/>
      <c r="S12294" s="128" t="s">
        <v>776</v>
      </c>
      <c r="T12294" s="129">
        <v>1</v>
      </c>
      <c r="U12294" s="8"/>
      <c r="V12294" s="8"/>
      <c r="W12294" s="8"/>
      <c r="X12294" s="60"/>
    </row>
    <row r="12295" spans="1:27" ht="9.75" outlineLevel="5" x14ac:dyDescent="0.2">
      <c r="A12295" s="130"/>
      <c r="B12295" s="131"/>
      <c r="C12295" s="131"/>
      <c r="D12295" s="132"/>
      <c r="E12295" s="136" t="s">
        <v>0</v>
      </c>
      <c r="F12295" s="159" t="s">
        <v>763</v>
      </c>
      <c r="G12295" s="159"/>
      <c r="H12295" s="160"/>
      <c r="I12295" s="161"/>
      <c r="J12295" s="162"/>
      <c r="K12295" s="134"/>
      <c r="L12295" s="134"/>
      <c r="M12295" s="134"/>
      <c r="N12295" s="134"/>
      <c r="O12295" s="135"/>
      <c r="P12295" s="135"/>
      <c r="Q12295" s="135"/>
      <c r="R12295" s="132"/>
      <c r="S12295" s="132"/>
      <c r="T12295" s="131"/>
      <c r="U12295" s="6"/>
      <c r="V12295" s="8"/>
      <c r="W12295" s="8"/>
      <c r="X12295" s="133" t="str">
        <f>F12295</f>
        <v>---</v>
      </c>
      <c r="Y12295" s="9"/>
      <c r="AA12295" s="11"/>
    </row>
    <row r="12296" spans="1:27" ht="7.5" customHeight="1" outlineLevel="5" x14ac:dyDescent="0.15">
      <c r="B12296" s="69"/>
      <c r="C12296" s="69"/>
      <c r="D12296" s="60"/>
      <c r="E12296" s="60"/>
      <c r="F12296" s="61"/>
      <c r="G12296" s="60"/>
      <c r="H12296" s="65"/>
      <c r="I12296" s="105"/>
      <c r="J12296" s="63"/>
      <c r="K12296" s="65"/>
      <c r="L12296" s="65"/>
      <c r="M12296" s="65"/>
      <c r="N12296" s="65"/>
      <c r="O12296" s="63"/>
      <c r="P12296" s="63"/>
      <c r="Q12296" s="63"/>
      <c r="R12296" s="60"/>
      <c r="S12296" s="60"/>
      <c r="T12296" s="69"/>
      <c r="U12296" s="8"/>
      <c r="X12296" s="60"/>
    </row>
    <row r="12297" spans="1:27" ht="11.25" outlineLevel="5" x14ac:dyDescent="0.2">
      <c r="A12297" s="137"/>
      <c r="B12297" s="138"/>
      <c r="C12297" s="138"/>
      <c r="D12297" s="139"/>
      <c r="E12297" s="145" t="s">
        <v>1</v>
      </c>
      <c r="F12297" s="140" t="s">
        <v>5626</v>
      </c>
      <c r="G12297" s="139"/>
      <c r="H12297" s="141">
        <v>0</v>
      </c>
      <c r="I12297" s="142"/>
      <c r="J12297" s="143"/>
      <c r="K12297" s="144"/>
      <c r="L12297" s="144"/>
      <c r="M12297" s="144"/>
      <c r="N12297" s="144"/>
      <c r="O12297" s="143"/>
      <c r="P12297" s="143"/>
      <c r="Q12297" s="143"/>
      <c r="R12297" s="139"/>
      <c r="S12297" s="139"/>
      <c r="T12297" s="138"/>
      <c r="U12297" s="6"/>
      <c r="V12297" s="8"/>
      <c r="W12297" s="8"/>
      <c r="X12297" s="60"/>
    </row>
    <row r="12298" spans="1:27" ht="11.25" outlineLevel="5" x14ac:dyDescent="0.2">
      <c r="A12298" s="137"/>
      <c r="B12298" s="138"/>
      <c r="C12298" s="138"/>
      <c r="D12298" s="139"/>
      <c r="E12298" s="145"/>
      <c r="F12298" s="140" t="s">
        <v>5569</v>
      </c>
      <c r="G12298" s="139"/>
      <c r="H12298" s="141">
        <v>9</v>
      </c>
      <c r="I12298" s="142"/>
      <c r="J12298" s="143"/>
      <c r="K12298" s="144"/>
      <c r="L12298" s="144"/>
      <c r="M12298" s="144"/>
      <c r="N12298" s="144"/>
      <c r="O12298" s="143"/>
      <c r="P12298" s="143"/>
      <c r="Q12298" s="143"/>
      <c r="R12298" s="139"/>
      <c r="S12298" s="139"/>
      <c r="T12298" s="138"/>
      <c r="U12298" s="6"/>
      <c r="V12298" s="8"/>
      <c r="W12298" s="8"/>
      <c r="X12298" s="60"/>
    </row>
    <row r="12299" spans="1:27" ht="11.25" outlineLevel="5" x14ac:dyDescent="0.2">
      <c r="A12299" s="137"/>
      <c r="B12299" s="138"/>
      <c r="C12299" s="138"/>
      <c r="D12299" s="139"/>
      <c r="E12299" s="145"/>
      <c r="F12299" s="140" t="s">
        <v>5626</v>
      </c>
      <c r="G12299" s="139"/>
      <c r="H12299" s="141">
        <v>0</v>
      </c>
      <c r="I12299" s="142"/>
      <c r="J12299" s="143"/>
      <c r="K12299" s="144"/>
      <c r="L12299" s="144"/>
      <c r="M12299" s="144"/>
      <c r="N12299" s="144"/>
      <c r="O12299" s="143"/>
      <c r="P12299" s="143"/>
      <c r="Q12299" s="143"/>
      <c r="R12299" s="139"/>
      <c r="S12299" s="139"/>
      <c r="T12299" s="138"/>
      <c r="U12299" s="6"/>
      <c r="V12299" s="8"/>
      <c r="W12299" s="8"/>
      <c r="X12299" s="60"/>
    </row>
    <row r="12300" spans="1:27" ht="11.25" outlineLevel="5" x14ac:dyDescent="0.2">
      <c r="A12300" s="137"/>
      <c r="B12300" s="138"/>
      <c r="C12300" s="138"/>
      <c r="D12300" s="139"/>
      <c r="E12300" s="145"/>
      <c r="F12300" s="140" t="s">
        <v>5571</v>
      </c>
      <c r="G12300" s="139"/>
      <c r="H12300" s="141">
        <v>6</v>
      </c>
      <c r="I12300" s="142"/>
      <c r="J12300" s="143"/>
      <c r="K12300" s="144"/>
      <c r="L12300" s="144"/>
      <c r="M12300" s="144"/>
      <c r="N12300" s="144"/>
      <c r="O12300" s="143"/>
      <c r="P12300" s="143"/>
      <c r="Q12300" s="143"/>
      <c r="R12300" s="139"/>
      <c r="S12300" s="139"/>
      <c r="T12300" s="138"/>
      <c r="U12300" s="6"/>
      <c r="V12300" s="8"/>
      <c r="W12300" s="8"/>
      <c r="X12300" s="60"/>
    </row>
    <row r="12301" spans="1:27" ht="11.25" outlineLevel="5" x14ac:dyDescent="0.2">
      <c r="A12301" s="137"/>
      <c r="B12301" s="138"/>
      <c r="C12301" s="138"/>
      <c r="D12301" s="139"/>
      <c r="E12301" s="145"/>
      <c r="F12301" s="140" t="s">
        <v>5626</v>
      </c>
      <c r="G12301" s="139"/>
      <c r="H12301" s="141">
        <v>0</v>
      </c>
      <c r="I12301" s="142"/>
      <c r="J12301" s="143"/>
      <c r="K12301" s="144"/>
      <c r="L12301" s="144"/>
      <c r="M12301" s="144"/>
      <c r="N12301" s="144"/>
      <c r="O12301" s="143"/>
      <c r="P12301" s="143"/>
      <c r="Q12301" s="143"/>
      <c r="R12301" s="139"/>
      <c r="S12301" s="139"/>
      <c r="T12301" s="138"/>
      <c r="U12301" s="6"/>
      <c r="V12301" s="8"/>
      <c r="W12301" s="8"/>
      <c r="X12301" s="60"/>
    </row>
    <row r="12302" spans="1:27" ht="11.25" outlineLevel="5" x14ac:dyDescent="0.2">
      <c r="A12302" s="137"/>
      <c r="B12302" s="138"/>
      <c r="C12302" s="138"/>
      <c r="D12302" s="139"/>
      <c r="E12302" s="145"/>
      <c r="F12302" s="140" t="s">
        <v>5573</v>
      </c>
      <c r="G12302" s="139"/>
      <c r="H12302" s="141">
        <v>4</v>
      </c>
      <c r="I12302" s="142"/>
      <c r="J12302" s="143"/>
      <c r="K12302" s="144"/>
      <c r="L12302" s="144"/>
      <c r="M12302" s="144"/>
      <c r="N12302" s="144"/>
      <c r="O12302" s="143"/>
      <c r="P12302" s="143"/>
      <c r="Q12302" s="143"/>
      <c r="R12302" s="139"/>
      <c r="S12302" s="139"/>
      <c r="T12302" s="138"/>
      <c r="U12302" s="6"/>
      <c r="V12302" s="8"/>
      <c r="W12302" s="8"/>
      <c r="X12302" s="60"/>
    </row>
    <row r="12303" spans="1:27" ht="7.5" customHeight="1" outlineLevel="5" x14ac:dyDescent="0.15">
      <c r="A12303" s="8"/>
      <c r="B12303" s="69"/>
      <c r="C12303" s="69"/>
      <c r="D12303" s="60"/>
      <c r="E12303" s="60"/>
      <c r="F12303" s="104"/>
      <c r="G12303" s="60"/>
      <c r="H12303" s="65"/>
      <c r="I12303" s="105"/>
      <c r="J12303" s="63"/>
      <c r="K12303" s="65"/>
      <c r="L12303" s="65"/>
      <c r="M12303" s="65"/>
      <c r="N12303" s="65"/>
      <c r="O12303" s="63"/>
      <c r="P12303" s="63"/>
      <c r="Q12303" s="63"/>
      <c r="R12303" s="60"/>
      <c r="S12303" s="60"/>
      <c r="T12303" s="69"/>
      <c r="U12303" s="8"/>
      <c r="X12303" s="60"/>
    </row>
    <row r="12304" spans="1:27" ht="11.25" outlineLevel="4" x14ac:dyDescent="0.2">
      <c r="A12304" s="4"/>
      <c r="B12304" s="120"/>
      <c r="C12304" s="121">
        <v>7</v>
      </c>
      <c r="D12304" s="122" t="s">
        <v>760</v>
      </c>
      <c r="E12304" s="123" t="s">
        <v>5627</v>
      </c>
      <c r="F12304" s="124" t="s">
        <v>5628</v>
      </c>
      <c r="G12304" s="122" t="s">
        <v>724</v>
      </c>
      <c r="H12304" s="125">
        <v>5</v>
      </c>
      <c r="I12304" s="126">
        <v>0</v>
      </c>
      <c r="J12304" s="127">
        <f>H12304*I12304</f>
        <v>0</v>
      </c>
      <c r="K12304" s="125">
        <v>2.0699999999999998E-3</v>
      </c>
      <c r="L12304" s="125">
        <f>H12304*K12304</f>
        <v>1.0349999999999998E-2</v>
      </c>
      <c r="M12304" s="125"/>
      <c r="N12304" s="125">
        <f>H12304*M12304</f>
        <v>0</v>
      </c>
      <c r="O12304" s="127">
        <v>15</v>
      </c>
      <c r="P12304" s="127">
        <f>J12304*(O12304/100)</f>
        <v>0</v>
      </c>
      <c r="Q12304" s="127">
        <f>J12304+P12304</f>
        <v>0</v>
      </c>
      <c r="R12304" s="128"/>
      <c r="S12304" s="128" t="s">
        <v>776</v>
      </c>
      <c r="T12304" s="129">
        <v>1</v>
      </c>
      <c r="U12304" s="8"/>
      <c r="V12304" s="8"/>
      <c r="W12304" s="8"/>
      <c r="X12304" s="60"/>
    </row>
    <row r="12305" spans="1:27" ht="9.75" outlineLevel="5" x14ac:dyDescent="0.2">
      <c r="A12305" s="130"/>
      <c r="B12305" s="131"/>
      <c r="C12305" s="131"/>
      <c r="D12305" s="132"/>
      <c r="E12305" s="136" t="s">
        <v>0</v>
      </c>
      <c r="F12305" s="159" t="s">
        <v>763</v>
      </c>
      <c r="G12305" s="159"/>
      <c r="H12305" s="160"/>
      <c r="I12305" s="161"/>
      <c r="J12305" s="162"/>
      <c r="K12305" s="134"/>
      <c r="L12305" s="134"/>
      <c r="M12305" s="134"/>
      <c r="N12305" s="134"/>
      <c r="O12305" s="135"/>
      <c r="P12305" s="135"/>
      <c r="Q12305" s="135"/>
      <c r="R12305" s="132"/>
      <c r="S12305" s="132"/>
      <c r="T12305" s="131"/>
      <c r="U12305" s="6"/>
      <c r="V12305" s="8"/>
      <c r="W12305" s="8"/>
      <c r="X12305" s="133" t="str">
        <f>F12305</f>
        <v>---</v>
      </c>
      <c r="Y12305" s="9"/>
      <c r="AA12305" s="11"/>
    </row>
    <row r="12306" spans="1:27" ht="7.5" customHeight="1" outlineLevel="5" x14ac:dyDescent="0.15">
      <c r="B12306" s="69"/>
      <c r="C12306" s="69"/>
      <c r="D12306" s="60"/>
      <c r="E12306" s="60"/>
      <c r="F12306" s="61"/>
      <c r="G12306" s="60"/>
      <c r="H12306" s="65"/>
      <c r="I12306" s="105"/>
      <c r="J12306" s="63"/>
      <c r="K12306" s="65"/>
      <c r="L12306" s="65"/>
      <c r="M12306" s="65"/>
      <c r="N12306" s="65"/>
      <c r="O12306" s="63"/>
      <c r="P12306" s="63"/>
      <c r="Q12306" s="63"/>
      <c r="R12306" s="60"/>
      <c r="S12306" s="60"/>
      <c r="T12306" s="69"/>
      <c r="U12306" s="8"/>
      <c r="X12306" s="60"/>
    </row>
    <row r="12307" spans="1:27" ht="11.25" outlineLevel="5" x14ac:dyDescent="0.2">
      <c r="A12307" s="137"/>
      <c r="B12307" s="138"/>
      <c r="C12307" s="138"/>
      <c r="D12307" s="139"/>
      <c r="E12307" s="145" t="s">
        <v>1</v>
      </c>
      <c r="F12307" s="140" t="s">
        <v>5629</v>
      </c>
      <c r="G12307" s="139"/>
      <c r="H12307" s="141">
        <v>0</v>
      </c>
      <c r="I12307" s="142"/>
      <c r="J12307" s="143"/>
      <c r="K12307" s="144"/>
      <c r="L12307" s="144"/>
      <c r="M12307" s="144"/>
      <c r="N12307" s="144"/>
      <c r="O12307" s="143"/>
      <c r="P12307" s="143"/>
      <c r="Q12307" s="143"/>
      <c r="R12307" s="139"/>
      <c r="S12307" s="139"/>
      <c r="T12307" s="138"/>
      <c r="U12307" s="6"/>
      <c r="V12307" s="8"/>
      <c r="W12307" s="8"/>
      <c r="X12307" s="60"/>
    </row>
    <row r="12308" spans="1:27" ht="11.25" outlineLevel="5" x14ac:dyDescent="0.2">
      <c r="A12308" s="137"/>
      <c r="B12308" s="138"/>
      <c r="C12308" s="138"/>
      <c r="D12308" s="139"/>
      <c r="E12308" s="145"/>
      <c r="F12308" s="140" t="s">
        <v>5573</v>
      </c>
      <c r="G12308" s="139"/>
      <c r="H12308" s="141">
        <v>4</v>
      </c>
      <c r="I12308" s="142"/>
      <c r="J12308" s="143"/>
      <c r="K12308" s="144"/>
      <c r="L12308" s="144"/>
      <c r="M12308" s="144"/>
      <c r="N12308" s="144"/>
      <c r="O12308" s="143"/>
      <c r="P12308" s="143"/>
      <c r="Q12308" s="143"/>
      <c r="R12308" s="139"/>
      <c r="S12308" s="139"/>
      <c r="T12308" s="138"/>
      <c r="U12308" s="6"/>
      <c r="V12308" s="8"/>
      <c r="W12308" s="8"/>
      <c r="X12308" s="60"/>
    </row>
    <row r="12309" spans="1:27" ht="11.25" outlineLevel="5" x14ac:dyDescent="0.2">
      <c r="A12309" s="137"/>
      <c r="B12309" s="138"/>
      <c r="C12309" s="138"/>
      <c r="D12309" s="139"/>
      <c r="E12309" s="145"/>
      <c r="F12309" s="140" t="s">
        <v>5629</v>
      </c>
      <c r="G12309" s="139"/>
      <c r="H12309" s="141">
        <v>0</v>
      </c>
      <c r="I12309" s="142"/>
      <c r="J12309" s="143"/>
      <c r="K12309" s="144"/>
      <c r="L12309" s="144"/>
      <c r="M12309" s="144"/>
      <c r="N12309" s="144"/>
      <c r="O12309" s="143"/>
      <c r="P12309" s="143"/>
      <c r="Q12309" s="143"/>
      <c r="R12309" s="139"/>
      <c r="S12309" s="139"/>
      <c r="T12309" s="138"/>
      <c r="U12309" s="6"/>
      <c r="V12309" s="8"/>
      <c r="W12309" s="8"/>
      <c r="X12309" s="60"/>
    </row>
    <row r="12310" spans="1:27" ht="11.25" outlineLevel="5" x14ac:dyDescent="0.2">
      <c r="A12310" s="137"/>
      <c r="B12310" s="138"/>
      <c r="C12310" s="138"/>
      <c r="D12310" s="139"/>
      <c r="E12310" s="145"/>
      <c r="F12310" s="140" t="s">
        <v>5580</v>
      </c>
      <c r="G12310" s="139"/>
      <c r="H12310" s="141">
        <v>1</v>
      </c>
      <c r="I12310" s="142"/>
      <c r="J12310" s="143"/>
      <c r="K12310" s="144"/>
      <c r="L12310" s="144"/>
      <c r="M12310" s="144"/>
      <c r="N12310" s="144"/>
      <c r="O12310" s="143"/>
      <c r="P12310" s="143"/>
      <c r="Q12310" s="143"/>
      <c r="R12310" s="139"/>
      <c r="S12310" s="139"/>
      <c r="T12310" s="138"/>
      <c r="U12310" s="6"/>
      <c r="V12310" s="8"/>
      <c r="W12310" s="8"/>
      <c r="X12310" s="60"/>
    </row>
    <row r="12311" spans="1:27" ht="7.5" customHeight="1" outlineLevel="5" x14ac:dyDescent="0.15">
      <c r="A12311" s="8"/>
      <c r="B12311" s="69"/>
      <c r="C12311" s="69"/>
      <c r="D12311" s="60"/>
      <c r="E12311" s="60"/>
      <c r="F12311" s="104"/>
      <c r="G12311" s="60"/>
      <c r="H12311" s="65"/>
      <c r="I12311" s="105"/>
      <c r="J12311" s="63"/>
      <c r="K12311" s="65"/>
      <c r="L12311" s="65"/>
      <c r="M12311" s="65"/>
      <c r="N12311" s="65"/>
      <c r="O12311" s="63"/>
      <c r="P12311" s="63"/>
      <c r="Q12311" s="63"/>
      <c r="R12311" s="60"/>
      <c r="S12311" s="60"/>
      <c r="T12311" s="69"/>
      <c r="U12311" s="8"/>
      <c r="X12311" s="60"/>
    </row>
    <row r="12312" spans="1:27" ht="11.25" outlineLevel="4" x14ac:dyDescent="0.2">
      <c r="A12312" s="4"/>
      <c r="B12312" s="120"/>
      <c r="C12312" s="121">
        <v>8</v>
      </c>
      <c r="D12312" s="122" t="s">
        <v>760</v>
      </c>
      <c r="E12312" s="123" t="s">
        <v>5630</v>
      </c>
      <c r="F12312" s="124" t="s">
        <v>5631</v>
      </c>
      <c r="G12312" s="122" t="s">
        <v>724</v>
      </c>
      <c r="H12312" s="125">
        <v>5</v>
      </c>
      <c r="I12312" s="126">
        <v>0</v>
      </c>
      <c r="J12312" s="127">
        <f>H12312*I12312</f>
        <v>0</v>
      </c>
      <c r="K12312" s="125">
        <v>1.6000000000000001E-3</v>
      </c>
      <c r="L12312" s="125">
        <f>H12312*K12312</f>
        <v>8.0000000000000002E-3</v>
      </c>
      <c r="M12312" s="125"/>
      <c r="N12312" s="125">
        <f>H12312*M12312</f>
        <v>0</v>
      </c>
      <c r="O12312" s="127">
        <v>15</v>
      </c>
      <c r="P12312" s="127">
        <f>J12312*(O12312/100)</f>
        <v>0</v>
      </c>
      <c r="Q12312" s="127">
        <f>J12312+P12312</f>
        <v>0</v>
      </c>
      <c r="R12312" s="128"/>
      <c r="S12312" s="128" t="s">
        <v>776</v>
      </c>
      <c r="T12312" s="129">
        <v>1</v>
      </c>
      <c r="U12312" s="8"/>
      <c r="V12312" s="8"/>
      <c r="W12312" s="8"/>
      <c r="X12312" s="60"/>
    </row>
    <row r="12313" spans="1:27" ht="9.75" outlineLevel="5" x14ac:dyDescent="0.2">
      <c r="A12313" s="130"/>
      <c r="B12313" s="131"/>
      <c r="C12313" s="131"/>
      <c r="D12313" s="132"/>
      <c r="E12313" s="136" t="s">
        <v>0</v>
      </c>
      <c r="F12313" s="159" t="s">
        <v>763</v>
      </c>
      <c r="G12313" s="159"/>
      <c r="H12313" s="160"/>
      <c r="I12313" s="161"/>
      <c r="J12313" s="162"/>
      <c r="K12313" s="134"/>
      <c r="L12313" s="134"/>
      <c r="M12313" s="134"/>
      <c r="N12313" s="134"/>
      <c r="O12313" s="135"/>
      <c r="P12313" s="135"/>
      <c r="Q12313" s="135"/>
      <c r="R12313" s="132"/>
      <c r="S12313" s="132"/>
      <c r="T12313" s="131"/>
      <c r="U12313" s="6"/>
      <c r="V12313" s="8"/>
      <c r="W12313" s="8"/>
      <c r="X12313" s="133" t="str">
        <f>F12313</f>
        <v>---</v>
      </c>
      <c r="Y12313" s="9"/>
      <c r="AA12313" s="11"/>
    </row>
    <row r="12314" spans="1:27" ht="7.5" customHeight="1" outlineLevel="5" x14ac:dyDescent="0.15">
      <c r="B12314" s="69"/>
      <c r="C12314" s="69"/>
      <c r="D12314" s="60"/>
      <c r="E12314" s="60"/>
      <c r="F12314" s="61"/>
      <c r="G12314" s="60"/>
      <c r="H12314" s="65"/>
      <c r="I12314" s="105"/>
      <c r="J12314" s="63"/>
      <c r="K12314" s="65"/>
      <c r="L12314" s="65"/>
      <c r="M12314" s="65"/>
      <c r="N12314" s="65"/>
      <c r="O12314" s="63"/>
      <c r="P12314" s="63"/>
      <c r="Q12314" s="63"/>
      <c r="R12314" s="60"/>
      <c r="S12314" s="60"/>
      <c r="T12314" s="69"/>
      <c r="U12314" s="8"/>
      <c r="X12314" s="60"/>
    </row>
    <row r="12315" spans="1:27" ht="11.25" outlineLevel="5" x14ac:dyDescent="0.2">
      <c r="A12315" s="137"/>
      <c r="B12315" s="138"/>
      <c r="C12315" s="138"/>
      <c r="D12315" s="139"/>
      <c r="E12315" s="145" t="s">
        <v>1</v>
      </c>
      <c r="F12315" s="140" t="s">
        <v>5632</v>
      </c>
      <c r="G12315" s="139"/>
      <c r="H12315" s="141">
        <v>0</v>
      </c>
      <c r="I12315" s="142"/>
      <c r="J12315" s="143"/>
      <c r="K12315" s="144"/>
      <c r="L12315" s="144"/>
      <c r="M12315" s="144"/>
      <c r="N12315" s="144"/>
      <c r="O12315" s="143"/>
      <c r="P12315" s="143"/>
      <c r="Q12315" s="143"/>
      <c r="R12315" s="139"/>
      <c r="S12315" s="139"/>
      <c r="T12315" s="138"/>
      <c r="U12315" s="6"/>
      <c r="V12315" s="8"/>
      <c r="W12315" s="8"/>
      <c r="X12315" s="60"/>
    </row>
    <row r="12316" spans="1:27" ht="11.25" outlineLevel="5" x14ac:dyDescent="0.2">
      <c r="A12316" s="137"/>
      <c r="B12316" s="138"/>
      <c r="C12316" s="138"/>
      <c r="D12316" s="139"/>
      <c r="E12316" s="145"/>
      <c r="F12316" s="140" t="s">
        <v>5577</v>
      </c>
      <c r="G12316" s="139"/>
      <c r="H12316" s="141">
        <v>3</v>
      </c>
      <c r="I12316" s="142"/>
      <c r="J12316" s="143"/>
      <c r="K12316" s="144"/>
      <c r="L12316" s="144"/>
      <c r="M12316" s="144"/>
      <c r="N12316" s="144"/>
      <c r="O12316" s="143"/>
      <c r="P12316" s="143"/>
      <c r="Q12316" s="143"/>
      <c r="R12316" s="139"/>
      <c r="S12316" s="139"/>
      <c r="T12316" s="138"/>
      <c r="U12316" s="6"/>
      <c r="V12316" s="8"/>
      <c r="W12316" s="8"/>
      <c r="X12316" s="60"/>
    </row>
    <row r="12317" spans="1:27" ht="11.25" outlineLevel="5" x14ac:dyDescent="0.2">
      <c r="A12317" s="137"/>
      <c r="B12317" s="138"/>
      <c r="C12317" s="138"/>
      <c r="D12317" s="139"/>
      <c r="E12317" s="145"/>
      <c r="F12317" s="140" t="s">
        <v>5632</v>
      </c>
      <c r="G12317" s="139"/>
      <c r="H12317" s="141">
        <v>0</v>
      </c>
      <c r="I12317" s="142"/>
      <c r="J12317" s="143"/>
      <c r="K12317" s="144"/>
      <c r="L12317" s="144"/>
      <c r="M12317" s="144"/>
      <c r="N12317" s="144"/>
      <c r="O12317" s="143"/>
      <c r="P12317" s="143"/>
      <c r="Q12317" s="143"/>
      <c r="R12317" s="139"/>
      <c r="S12317" s="139"/>
      <c r="T12317" s="138"/>
      <c r="U12317" s="6"/>
      <c r="V12317" s="8"/>
      <c r="W12317" s="8"/>
      <c r="X12317" s="60"/>
    </row>
    <row r="12318" spans="1:27" ht="11.25" outlineLevel="5" x14ac:dyDescent="0.2">
      <c r="A12318" s="137"/>
      <c r="B12318" s="138"/>
      <c r="C12318" s="138"/>
      <c r="D12318" s="139"/>
      <c r="E12318" s="145"/>
      <c r="F12318" s="140" t="s">
        <v>5578</v>
      </c>
      <c r="G12318" s="139"/>
      <c r="H12318" s="141">
        <v>2</v>
      </c>
      <c r="I12318" s="142"/>
      <c r="J12318" s="143"/>
      <c r="K12318" s="144"/>
      <c r="L12318" s="144"/>
      <c r="M12318" s="144"/>
      <c r="N12318" s="144"/>
      <c r="O12318" s="143"/>
      <c r="P12318" s="143"/>
      <c r="Q12318" s="143"/>
      <c r="R12318" s="139"/>
      <c r="S12318" s="139"/>
      <c r="T12318" s="138"/>
      <c r="U12318" s="6"/>
      <c r="V12318" s="8"/>
      <c r="W12318" s="8"/>
      <c r="X12318" s="60"/>
    </row>
    <row r="12319" spans="1:27" ht="7.5" customHeight="1" outlineLevel="5" x14ac:dyDescent="0.15">
      <c r="A12319" s="8"/>
      <c r="B12319" s="69"/>
      <c r="C12319" s="69"/>
      <c r="D12319" s="60"/>
      <c r="E12319" s="60"/>
      <c r="F12319" s="104"/>
      <c r="G12319" s="60"/>
      <c r="H12319" s="65"/>
      <c r="I12319" s="105"/>
      <c r="J12319" s="63"/>
      <c r="K12319" s="65"/>
      <c r="L12319" s="65"/>
      <c r="M12319" s="65"/>
      <c r="N12319" s="65"/>
      <c r="O12319" s="63"/>
      <c r="P12319" s="63"/>
      <c r="Q12319" s="63"/>
      <c r="R12319" s="60"/>
      <c r="S12319" s="60"/>
      <c r="T12319" s="69"/>
      <c r="U12319" s="8"/>
      <c r="X12319" s="60"/>
    </row>
    <row r="12320" spans="1:27" ht="11.25" outlineLevel="4" x14ac:dyDescent="0.2">
      <c r="A12320" s="4"/>
      <c r="B12320" s="120"/>
      <c r="C12320" s="121">
        <v>9</v>
      </c>
      <c r="D12320" s="122" t="s">
        <v>760</v>
      </c>
      <c r="E12320" s="123" t="s">
        <v>5633</v>
      </c>
      <c r="F12320" s="124" t="s">
        <v>5634</v>
      </c>
      <c r="G12320" s="122" t="s">
        <v>724</v>
      </c>
      <c r="H12320" s="125">
        <v>19</v>
      </c>
      <c r="I12320" s="126">
        <v>0</v>
      </c>
      <c r="J12320" s="127">
        <f>H12320*I12320</f>
        <v>0</v>
      </c>
      <c r="K12320" s="125">
        <v>4.2999999999999999E-4</v>
      </c>
      <c r="L12320" s="125">
        <f>H12320*K12320</f>
        <v>8.1700000000000002E-3</v>
      </c>
      <c r="M12320" s="125"/>
      <c r="N12320" s="125">
        <f>H12320*M12320</f>
        <v>0</v>
      </c>
      <c r="O12320" s="127">
        <v>15</v>
      </c>
      <c r="P12320" s="127">
        <f>J12320*(O12320/100)</f>
        <v>0</v>
      </c>
      <c r="Q12320" s="127">
        <f>J12320+P12320</f>
        <v>0</v>
      </c>
      <c r="R12320" s="128"/>
      <c r="S12320" s="128" t="s">
        <v>776</v>
      </c>
      <c r="T12320" s="129">
        <v>1</v>
      </c>
      <c r="U12320" s="8"/>
      <c r="V12320" s="8"/>
      <c r="W12320" s="8"/>
      <c r="X12320" s="60"/>
    </row>
    <row r="12321" spans="1:27" ht="9.75" outlineLevel="5" x14ac:dyDescent="0.2">
      <c r="A12321" s="130"/>
      <c r="B12321" s="131"/>
      <c r="C12321" s="131"/>
      <c r="D12321" s="132"/>
      <c r="E12321" s="136" t="s">
        <v>0</v>
      </c>
      <c r="F12321" s="159" t="s">
        <v>763</v>
      </c>
      <c r="G12321" s="159"/>
      <c r="H12321" s="160"/>
      <c r="I12321" s="161"/>
      <c r="J12321" s="162"/>
      <c r="K12321" s="134"/>
      <c r="L12321" s="134"/>
      <c r="M12321" s="134"/>
      <c r="N12321" s="134"/>
      <c r="O12321" s="135"/>
      <c r="P12321" s="135"/>
      <c r="Q12321" s="135"/>
      <c r="R12321" s="132"/>
      <c r="S12321" s="132"/>
      <c r="T12321" s="131"/>
      <c r="U12321" s="6"/>
      <c r="V12321" s="8"/>
      <c r="W12321" s="8"/>
      <c r="X12321" s="133" t="str">
        <f>F12321</f>
        <v>---</v>
      </c>
      <c r="Y12321" s="9"/>
      <c r="AA12321" s="11"/>
    </row>
    <row r="12322" spans="1:27" ht="7.5" customHeight="1" outlineLevel="5" x14ac:dyDescent="0.15">
      <c r="B12322" s="69"/>
      <c r="C12322" s="69"/>
      <c r="D12322" s="60"/>
      <c r="E12322" s="60"/>
      <c r="F12322" s="61"/>
      <c r="G12322" s="60"/>
      <c r="H12322" s="65"/>
      <c r="I12322" s="105"/>
      <c r="J12322" s="63"/>
      <c r="K12322" s="65"/>
      <c r="L12322" s="65"/>
      <c r="M12322" s="65"/>
      <c r="N12322" s="65"/>
      <c r="O12322" s="63"/>
      <c r="P12322" s="63"/>
      <c r="Q12322" s="63"/>
      <c r="R12322" s="60"/>
      <c r="S12322" s="60"/>
      <c r="T12322" s="69"/>
      <c r="U12322" s="8"/>
      <c r="X12322" s="60"/>
    </row>
    <row r="12323" spans="1:27" ht="11.25" outlineLevel="5" x14ac:dyDescent="0.2">
      <c r="A12323" s="137"/>
      <c r="B12323" s="138"/>
      <c r="C12323" s="138"/>
      <c r="D12323" s="139"/>
      <c r="E12323" s="145" t="s">
        <v>1</v>
      </c>
      <c r="F12323" s="140" t="s">
        <v>5568</v>
      </c>
      <c r="G12323" s="139"/>
      <c r="H12323" s="141">
        <v>0</v>
      </c>
      <c r="I12323" s="142"/>
      <c r="J12323" s="143"/>
      <c r="K12323" s="144"/>
      <c r="L12323" s="144"/>
      <c r="M12323" s="144"/>
      <c r="N12323" s="144"/>
      <c r="O12323" s="143"/>
      <c r="P12323" s="143"/>
      <c r="Q12323" s="143"/>
      <c r="R12323" s="139"/>
      <c r="S12323" s="139"/>
      <c r="T12323" s="138"/>
      <c r="U12323" s="6"/>
      <c r="V12323" s="8"/>
      <c r="W12323" s="8"/>
      <c r="X12323" s="60"/>
    </row>
    <row r="12324" spans="1:27" ht="11.25" outlineLevel="5" x14ac:dyDescent="0.2">
      <c r="A12324" s="137"/>
      <c r="B12324" s="138"/>
      <c r="C12324" s="138"/>
      <c r="D12324" s="139"/>
      <c r="E12324" s="145"/>
      <c r="F12324" s="140" t="s">
        <v>5569</v>
      </c>
      <c r="G12324" s="139"/>
      <c r="H12324" s="141">
        <v>9</v>
      </c>
      <c r="I12324" s="142"/>
      <c r="J12324" s="143"/>
      <c r="K12324" s="144"/>
      <c r="L12324" s="144"/>
      <c r="M12324" s="144"/>
      <c r="N12324" s="144"/>
      <c r="O12324" s="143"/>
      <c r="P12324" s="143"/>
      <c r="Q12324" s="143"/>
      <c r="R12324" s="139"/>
      <c r="S12324" s="139"/>
      <c r="T12324" s="138"/>
      <c r="U12324" s="6"/>
      <c r="V12324" s="8"/>
      <c r="W12324" s="8"/>
      <c r="X12324" s="60"/>
    </row>
    <row r="12325" spans="1:27" ht="11.25" outlineLevel="5" x14ac:dyDescent="0.2">
      <c r="A12325" s="137"/>
      <c r="B12325" s="138"/>
      <c r="C12325" s="138"/>
      <c r="D12325" s="139"/>
      <c r="E12325" s="145"/>
      <c r="F12325" s="140" t="s">
        <v>5570</v>
      </c>
      <c r="G12325" s="139"/>
      <c r="H12325" s="141">
        <v>0</v>
      </c>
      <c r="I12325" s="142"/>
      <c r="J12325" s="143"/>
      <c r="K12325" s="144"/>
      <c r="L12325" s="144"/>
      <c r="M12325" s="144"/>
      <c r="N12325" s="144"/>
      <c r="O12325" s="143"/>
      <c r="P12325" s="143"/>
      <c r="Q12325" s="143"/>
      <c r="R12325" s="139"/>
      <c r="S12325" s="139"/>
      <c r="T12325" s="138"/>
      <c r="U12325" s="6"/>
      <c r="V12325" s="8"/>
      <c r="W12325" s="8"/>
      <c r="X12325" s="60"/>
    </row>
    <row r="12326" spans="1:27" ht="11.25" outlineLevel="5" x14ac:dyDescent="0.2">
      <c r="A12326" s="137"/>
      <c r="B12326" s="138"/>
      <c r="C12326" s="138"/>
      <c r="D12326" s="139"/>
      <c r="E12326" s="145"/>
      <c r="F12326" s="140" t="s">
        <v>5571</v>
      </c>
      <c r="G12326" s="139"/>
      <c r="H12326" s="141">
        <v>6</v>
      </c>
      <c r="I12326" s="142"/>
      <c r="J12326" s="143"/>
      <c r="K12326" s="144"/>
      <c r="L12326" s="144"/>
      <c r="M12326" s="144"/>
      <c r="N12326" s="144"/>
      <c r="O12326" s="143"/>
      <c r="P12326" s="143"/>
      <c r="Q12326" s="143"/>
      <c r="R12326" s="139"/>
      <c r="S12326" s="139"/>
      <c r="T12326" s="138"/>
      <c r="U12326" s="6"/>
      <c r="V12326" s="8"/>
      <c r="W12326" s="8"/>
      <c r="X12326" s="60"/>
    </row>
    <row r="12327" spans="1:27" ht="11.25" outlineLevel="5" x14ac:dyDescent="0.2">
      <c r="A12327" s="137"/>
      <c r="B12327" s="138"/>
      <c r="C12327" s="138"/>
      <c r="D12327" s="139"/>
      <c r="E12327" s="145"/>
      <c r="F12327" s="140" t="s">
        <v>5572</v>
      </c>
      <c r="G12327" s="139"/>
      <c r="H12327" s="141">
        <v>0</v>
      </c>
      <c r="I12327" s="142"/>
      <c r="J12327" s="143"/>
      <c r="K12327" s="144"/>
      <c r="L12327" s="144"/>
      <c r="M12327" s="144"/>
      <c r="N12327" s="144"/>
      <c r="O12327" s="143"/>
      <c r="P12327" s="143"/>
      <c r="Q12327" s="143"/>
      <c r="R12327" s="139"/>
      <c r="S12327" s="139"/>
      <c r="T12327" s="138"/>
      <c r="U12327" s="6"/>
      <c r="V12327" s="8"/>
      <c r="W12327" s="8"/>
      <c r="X12327" s="60"/>
    </row>
    <row r="12328" spans="1:27" ht="11.25" outlineLevel="5" x14ac:dyDescent="0.2">
      <c r="A12328" s="137"/>
      <c r="B12328" s="138"/>
      <c r="C12328" s="138"/>
      <c r="D12328" s="139"/>
      <c r="E12328" s="145"/>
      <c r="F12328" s="140" t="s">
        <v>5573</v>
      </c>
      <c r="G12328" s="139"/>
      <c r="H12328" s="141">
        <v>4</v>
      </c>
      <c r="I12328" s="142"/>
      <c r="J12328" s="143"/>
      <c r="K12328" s="144"/>
      <c r="L12328" s="144"/>
      <c r="M12328" s="144"/>
      <c r="N12328" s="144"/>
      <c r="O12328" s="143"/>
      <c r="P12328" s="143"/>
      <c r="Q12328" s="143"/>
      <c r="R12328" s="139"/>
      <c r="S12328" s="139"/>
      <c r="T12328" s="138"/>
      <c r="U12328" s="6"/>
      <c r="V12328" s="8"/>
      <c r="W12328" s="8"/>
      <c r="X12328" s="60"/>
    </row>
    <row r="12329" spans="1:27" ht="7.5" customHeight="1" outlineLevel="5" x14ac:dyDescent="0.15">
      <c r="A12329" s="8"/>
      <c r="B12329" s="69"/>
      <c r="C12329" s="69"/>
      <c r="D12329" s="60"/>
      <c r="E12329" s="60"/>
      <c r="F12329" s="104"/>
      <c r="G12329" s="60"/>
      <c r="H12329" s="65"/>
      <c r="I12329" s="105"/>
      <c r="J12329" s="63"/>
      <c r="K12329" s="65"/>
      <c r="L12329" s="65"/>
      <c r="M12329" s="65"/>
      <c r="N12329" s="65"/>
      <c r="O12329" s="63"/>
      <c r="P12329" s="63"/>
      <c r="Q12329" s="63"/>
      <c r="R12329" s="60"/>
      <c r="S12329" s="60"/>
      <c r="T12329" s="69"/>
      <c r="U12329" s="8"/>
      <c r="X12329" s="60"/>
    </row>
    <row r="12330" spans="1:27" ht="11.25" outlineLevel="4" x14ac:dyDescent="0.2">
      <c r="A12330" s="4"/>
      <c r="B12330" s="120"/>
      <c r="C12330" s="121">
        <v>10</v>
      </c>
      <c r="D12330" s="122" t="s">
        <v>534</v>
      </c>
      <c r="E12330" s="123" t="s">
        <v>5529</v>
      </c>
      <c r="F12330" s="124" t="s">
        <v>5530</v>
      </c>
      <c r="G12330" s="122" t="s">
        <v>601</v>
      </c>
      <c r="H12330" s="125">
        <v>1.3520000000000001</v>
      </c>
      <c r="I12330" s="126">
        <v>0</v>
      </c>
      <c r="J12330" s="127">
        <f>H12330*I12330</f>
        <v>0</v>
      </c>
      <c r="K12330" s="125">
        <v>0</v>
      </c>
      <c r="L12330" s="125">
        <f>H12330*K12330</f>
        <v>0</v>
      </c>
      <c r="M12330" s="125"/>
      <c r="N12330" s="125">
        <f>H12330*M12330</f>
        <v>0</v>
      </c>
      <c r="O12330" s="127">
        <v>15</v>
      </c>
      <c r="P12330" s="127">
        <f>J12330*(O12330/100)</f>
        <v>0</v>
      </c>
      <c r="Q12330" s="127">
        <f>J12330+P12330</f>
        <v>0</v>
      </c>
      <c r="R12330" s="128"/>
      <c r="S12330" s="128" t="s">
        <v>776</v>
      </c>
      <c r="T12330" s="129">
        <v>1</v>
      </c>
      <c r="U12330" s="8"/>
      <c r="V12330" s="8"/>
      <c r="W12330" s="8"/>
      <c r="X12330" s="60"/>
    </row>
    <row r="12331" spans="1:27" ht="9.75" outlineLevel="5" x14ac:dyDescent="0.2">
      <c r="A12331" s="130"/>
      <c r="B12331" s="131"/>
      <c r="C12331" s="131"/>
      <c r="D12331" s="132"/>
      <c r="E12331" s="136" t="s">
        <v>0</v>
      </c>
      <c r="F12331" s="159" t="s">
        <v>763</v>
      </c>
      <c r="G12331" s="159"/>
      <c r="H12331" s="160"/>
      <c r="I12331" s="161"/>
      <c r="J12331" s="162"/>
      <c r="K12331" s="134"/>
      <c r="L12331" s="134"/>
      <c r="M12331" s="134"/>
      <c r="N12331" s="134"/>
      <c r="O12331" s="135"/>
      <c r="P12331" s="135"/>
      <c r="Q12331" s="135"/>
      <c r="R12331" s="132"/>
      <c r="S12331" s="132"/>
      <c r="T12331" s="131"/>
      <c r="U12331" s="6"/>
      <c r="V12331" s="8"/>
      <c r="W12331" s="8"/>
      <c r="X12331" s="133" t="str">
        <f>F12331</f>
        <v>---</v>
      </c>
      <c r="Y12331" s="9"/>
      <c r="AA12331" s="11"/>
    </row>
    <row r="12332" spans="1:27" ht="7.5" customHeight="1" outlineLevel="5" x14ac:dyDescent="0.15">
      <c r="B12332" s="69"/>
      <c r="C12332" s="69"/>
      <c r="D12332" s="60"/>
      <c r="E12332" s="60"/>
      <c r="F12332" s="61"/>
      <c r="G12332" s="60"/>
      <c r="H12332" s="65"/>
      <c r="I12332" s="105"/>
      <c r="J12332" s="63"/>
      <c r="K12332" s="65"/>
      <c r="L12332" s="65"/>
      <c r="M12332" s="65"/>
      <c r="N12332" s="65"/>
      <c r="O12332" s="63"/>
      <c r="P12332" s="63"/>
      <c r="Q12332" s="63"/>
      <c r="R12332" s="60"/>
      <c r="S12332" s="60"/>
      <c r="T12332" s="69"/>
      <c r="U12332" s="8"/>
      <c r="X12332" s="60"/>
    </row>
    <row r="12333" spans="1:27" outlineLevel="4" x14ac:dyDescent="0.15">
      <c r="B12333" s="6"/>
      <c r="C12333" s="6"/>
      <c r="D12333" s="6"/>
      <c r="E12333" s="6"/>
      <c r="F12333" s="6"/>
      <c r="G12333" s="6"/>
      <c r="H12333" s="6"/>
      <c r="I12333" s="8"/>
      <c r="J12333" s="8"/>
      <c r="K12333" s="6"/>
      <c r="L12333" s="6"/>
      <c r="M12333" s="6"/>
      <c r="N12333" s="6"/>
      <c r="O12333" s="6"/>
      <c r="P12333" s="8"/>
      <c r="Q12333" s="8"/>
      <c r="R12333" s="8"/>
      <c r="S12333" s="6"/>
      <c r="T12333" s="6"/>
      <c r="X12333" s="6"/>
    </row>
    <row r="12334" spans="1:27" ht="11.25" outlineLevel="2" x14ac:dyDescent="0.2">
      <c r="A12334" s="96" t="s">
        <v>509</v>
      </c>
      <c r="B12334" s="100">
        <v>3</v>
      </c>
      <c r="C12334" s="114"/>
      <c r="D12334" s="115" t="s">
        <v>532</v>
      </c>
      <c r="E12334" s="115"/>
      <c r="F12334" s="116" t="s">
        <v>510</v>
      </c>
      <c r="G12334" s="115"/>
      <c r="H12334" s="117"/>
      <c r="I12334" s="118"/>
      <c r="J12334" s="98">
        <f>SUBTOTAL(9,J12335:J12538)</f>
        <v>0</v>
      </c>
      <c r="K12334" s="117"/>
      <c r="L12334" s="99">
        <f>SUBTOTAL(9,L12335:L12538)</f>
        <v>120.12518338999999</v>
      </c>
      <c r="M12334" s="117"/>
      <c r="N12334" s="99">
        <f>SUBTOTAL(9,N12335:N12538)</f>
        <v>0</v>
      </c>
      <c r="O12334" s="119"/>
      <c r="P12334" s="98">
        <f>SUBTOTAL(9,P12335:P12538)</f>
        <v>0</v>
      </c>
      <c r="Q12334" s="98">
        <f>SUBTOTAL(9,Q12335:Q12538)</f>
        <v>0</v>
      </c>
      <c r="R12334" s="115"/>
      <c r="S12334" s="115"/>
      <c r="T12334" s="100">
        <f>SUBTOTAL(9,T12335:T12538)</f>
        <v>32</v>
      </c>
      <c r="U12334" s="6"/>
      <c r="V12334" s="8"/>
      <c r="W12334" s="8"/>
      <c r="X12334" s="60"/>
    </row>
    <row r="12335" spans="1:27" ht="11.25" outlineLevel="3" x14ac:dyDescent="0.2">
      <c r="A12335" s="96" t="s">
        <v>511</v>
      </c>
      <c r="B12335" s="100">
        <v>4</v>
      </c>
      <c r="C12335" s="114"/>
      <c r="D12335" s="115" t="s">
        <v>533</v>
      </c>
      <c r="E12335" s="115"/>
      <c r="F12335" s="116" t="s">
        <v>494</v>
      </c>
      <c r="G12335" s="115"/>
      <c r="H12335" s="117"/>
      <c r="I12335" s="118"/>
      <c r="J12335" s="98">
        <f>SUBTOTAL(9,J12336:J12383)</f>
        <v>0</v>
      </c>
      <c r="K12335" s="117"/>
      <c r="L12335" s="99">
        <f>SUBTOTAL(9,L12336:L12383)</f>
        <v>0</v>
      </c>
      <c r="M12335" s="117"/>
      <c r="N12335" s="99">
        <f>SUBTOTAL(9,N12336:N12383)</f>
        <v>0</v>
      </c>
      <c r="O12335" s="119"/>
      <c r="P12335" s="98">
        <f>SUBTOTAL(9,P12336:P12383)</f>
        <v>0</v>
      </c>
      <c r="Q12335" s="98">
        <f>SUBTOTAL(9,Q12336:Q12383)</f>
        <v>0</v>
      </c>
      <c r="R12335" s="115"/>
      <c r="S12335" s="115"/>
      <c r="T12335" s="100">
        <f>SUBTOTAL(9,T12336:T12383)</f>
        <v>9</v>
      </c>
      <c r="U12335" s="6"/>
      <c r="V12335" s="8"/>
      <c r="W12335" s="8"/>
      <c r="X12335" s="60"/>
    </row>
    <row r="12336" spans="1:27" ht="11.25" outlineLevel="4" x14ac:dyDescent="0.2">
      <c r="A12336" s="4"/>
      <c r="B12336" s="120"/>
      <c r="C12336" s="121">
        <v>1</v>
      </c>
      <c r="D12336" s="122" t="s">
        <v>534</v>
      </c>
      <c r="E12336" s="123" t="s">
        <v>5411</v>
      </c>
      <c r="F12336" s="124" t="s">
        <v>5412</v>
      </c>
      <c r="G12336" s="122" t="s">
        <v>537</v>
      </c>
      <c r="H12336" s="125">
        <v>40.002300000000005</v>
      </c>
      <c r="I12336" s="126">
        <v>0</v>
      </c>
      <c r="J12336" s="127">
        <f>H12336*I12336</f>
        <v>0</v>
      </c>
      <c r="K12336" s="125">
        <v>0</v>
      </c>
      <c r="L12336" s="125">
        <f>H12336*K12336</f>
        <v>0</v>
      </c>
      <c r="M12336" s="125"/>
      <c r="N12336" s="125">
        <f>H12336*M12336</f>
        <v>0</v>
      </c>
      <c r="O12336" s="127">
        <v>15</v>
      </c>
      <c r="P12336" s="127">
        <f>J12336*(O12336/100)</f>
        <v>0</v>
      </c>
      <c r="Q12336" s="127">
        <f>J12336+P12336</f>
        <v>0</v>
      </c>
      <c r="R12336" s="128"/>
      <c r="S12336" s="128" t="s">
        <v>776</v>
      </c>
      <c r="T12336" s="129">
        <v>1</v>
      </c>
      <c r="U12336" s="8"/>
      <c r="V12336" s="8"/>
      <c r="W12336" s="8"/>
      <c r="X12336" s="60"/>
    </row>
    <row r="12337" spans="1:27" ht="9.75" outlineLevel="5" x14ac:dyDescent="0.2">
      <c r="A12337" s="130"/>
      <c r="B12337" s="131"/>
      <c r="C12337" s="131"/>
      <c r="D12337" s="132"/>
      <c r="E12337" s="136" t="s">
        <v>0</v>
      </c>
      <c r="F12337" s="159" t="s">
        <v>763</v>
      </c>
      <c r="G12337" s="159"/>
      <c r="H12337" s="160"/>
      <c r="I12337" s="161"/>
      <c r="J12337" s="162"/>
      <c r="K12337" s="134"/>
      <c r="L12337" s="134"/>
      <c r="M12337" s="134"/>
      <c r="N12337" s="134"/>
      <c r="O12337" s="135"/>
      <c r="P12337" s="135"/>
      <c r="Q12337" s="135"/>
      <c r="R12337" s="132"/>
      <c r="S12337" s="132"/>
      <c r="T12337" s="131"/>
      <c r="U12337" s="6"/>
      <c r="V12337" s="8"/>
      <c r="W12337" s="8"/>
      <c r="X12337" s="133" t="str">
        <f>F12337</f>
        <v>---</v>
      </c>
      <c r="Y12337" s="9"/>
      <c r="AA12337" s="11"/>
    </row>
    <row r="12338" spans="1:27" ht="7.5" customHeight="1" outlineLevel="5" x14ac:dyDescent="0.15">
      <c r="B12338" s="69"/>
      <c r="C12338" s="69"/>
      <c r="D12338" s="60"/>
      <c r="E12338" s="60"/>
      <c r="F12338" s="61"/>
      <c r="G12338" s="60"/>
      <c r="H12338" s="65"/>
      <c r="I12338" s="105"/>
      <c r="J12338" s="63"/>
      <c r="K12338" s="65"/>
      <c r="L12338" s="65"/>
      <c r="M12338" s="65"/>
      <c r="N12338" s="65"/>
      <c r="O12338" s="63"/>
      <c r="P12338" s="63"/>
      <c r="Q12338" s="63"/>
      <c r="R12338" s="60"/>
      <c r="S12338" s="60"/>
      <c r="T12338" s="69"/>
      <c r="U12338" s="8"/>
      <c r="X12338" s="60"/>
    </row>
    <row r="12339" spans="1:27" ht="11.25" outlineLevel="5" x14ac:dyDescent="0.2">
      <c r="A12339" s="137"/>
      <c r="B12339" s="138"/>
      <c r="C12339" s="138"/>
      <c r="D12339" s="139"/>
      <c r="E12339" s="145" t="s">
        <v>1</v>
      </c>
      <c r="F12339" s="140" t="s">
        <v>5635</v>
      </c>
      <c r="G12339" s="139"/>
      <c r="H12339" s="141">
        <v>0</v>
      </c>
      <c r="I12339" s="142"/>
      <c r="J12339" s="143"/>
      <c r="K12339" s="144"/>
      <c r="L12339" s="144"/>
      <c r="M12339" s="144"/>
      <c r="N12339" s="144"/>
      <c r="O12339" s="143"/>
      <c r="P12339" s="143"/>
      <c r="Q12339" s="143"/>
      <c r="R12339" s="139"/>
      <c r="S12339" s="139"/>
      <c r="T12339" s="138"/>
      <c r="U12339" s="6"/>
      <c r="V12339" s="8"/>
      <c r="W12339" s="8"/>
      <c r="X12339" s="60"/>
    </row>
    <row r="12340" spans="1:27" ht="11.25" outlineLevel="5" x14ac:dyDescent="0.2">
      <c r="A12340" s="137"/>
      <c r="B12340" s="138"/>
      <c r="C12340" s="138"/>
      <c r="D12340" s="139"/>
      <c r="E12340" s="145"/>
      <c r="F12340" s="140" t="s">
        <v>5636</v>
      </c>
      <c r="G12340" s="139"/>
      <c r="H12340" s="141">
        <v>21.027825000000004</v>
      </c>
      <c r="I12340" s="142"/>
      <c r="J12340" s="143"/>
      <c r="K12340" s="144"/>
      <c r="L12340" s="144"/>
      <c r="M12340" s="144"/>
      <c r="N12340" s="144"/>
      <c r="O12340" s="143"/>
      <c r="P12340" s="143"/>
      <c r="Q12340" s="143"/>
      <c r="R12340" s="139"/>
      <c r="S12340" s="139"/>
      <c r="T12340" s="138"/>
      <c r="U12340" s="6"/>
      <c r="V12340" s="8"/>
      <c r="W12340" s="8"/>
      <c r="X12340" s="60"/>
    </row>
    <row r="12341" spans="1:27" ht="11.25" outlineLevel="5" x14ac:dyDescent="0.2">
      <c r="A12341" s="137"/>
      <c r="B12341" s="138"/>
      <c r="C12341" s="138"/>
      <c r="D12341" s="139"/>
      <c r="E12341" s="145"/>
      <c r="F12341" s="140" t="s">
        <v>5637</v>
      </c>
      <c r="G12341" s="139"/>
      <c r="H12341" s="141">
        <v>0</v>
      </c>
      <c r="I12341" s="142"/>
      <c r="J12341" s="143"/>
      <c r="K12341" s="144"/>
      <c r="L12341" s="144"/>
      <c r="M12341" s="144"/>
      <c r="N12341" s="144"/>
      <c r="O12341" s="143"/>
      <c r="P12341" s="143"/>
      <c r="Q12341" s="143"/>
      <c r="R12341" s="139"/>
      <c r="S12341" s="139"/>
      <c r="T12341" s="138"/>
      <c r="U12341" s="6"/>
      <c r="V12341" s="8"/>
      <c r="W12341" s="8"/>
      <c r="X12341" s="60"/>
    </row>
    <row r="12342" spans="1:27" ht="11.25" outlineLevel="5" x14ac:dyDescent="0.2">
      <c r="A12342" s="137"/>
      <c r="B12342" s="138"/>
      <c r="C12342" s="138"/>
      <c r="D12342" s="139"/>
      <c r="E12342" s="145"/>
      <c r="F12342" s="140" t="s">
        <v>5638</v>
      </c>
      <c r="G12342" s="139"/>
      <c r="H12342" s="141">
        <v>18.974475000000002</v>
      </c>
      <c r="I12342" s="142"/>
      <c r="J12342" s="143"/>
      <c r="K12342" s="144"/>
      <c r="L12342" s="144"/>
      <c r="M12342" s="144"/>
      <c r="N12342" s="144"/>
      <c r="O12342" s="143"/>
      <c r="P12342" s="143"/>
      <c r="Q12342" s="143"/>
      <c r="R12342" s="139"/>
      <c r="S12342" s="139"/>
      <c r="T12342" s="138"/>
      <c r="U12342" s="6"/>
      <c r="V12342" s="8"/>
      <c r="W12342" s="8"/>
      <c r="X12342" s="60"/>
    </row>
    <row r="12343" spans="1:27" ht="7.5" customHeight="1" outlineLevel="5" x14ac:dyDescent="0.15">
      <c r="A12343" s="8"/>
      <c r="B12343" s="69"/>
      <c r="C12343" s="69"/>
      <c r="D12343" s="60"/>
      <c r="E12343" s="60"/>
      <c r="F12343" s="104"/>
      <c r="G12343" s="60"/>
      <c r="H12343" s="65"/>
      <c r="I12343" s="105"/>
      <c r="J12343" s="63"/>
      <c r="K12343" s="65"/>
      <c r="L12343" s="65"/>
      <c r="M12343" s="65"/>
      <c r="N12343" s="65"/>
      <c r="O12343" s="63"/>
      <c r="P12343" s="63"/>
      <c r="Q12343" s="63"/>
      <c r="R12343" s="60"/>
      <c r="S12343" s="60"/>
      <c r="T12343" s="69"/>
      <c r="U12343" s="8"/>
      <c r="X12343" s="60"/>
    </row>
    <row r="12344" spans="1:27" ht="11.25" outlineLevel="4" x14ac:dyDescent="0.2">
      <c r="A12344" s="4"/>
      <c r="B12344" s="120"/>
      <c r="C12344" s="121">
        <v>2</v>
      </c>
      <c r="D12344" s="122" t="s">
        <v>534</v>
      </c>
      <c r="E12344" s="123" t="s">
        <v>5423</v>
      </c>
      <c r="F12344" s="124" t="s">
        <v>5424</v>
      </c>
      <c r="G12344" s="122" t="s">
        <v>537</v>
      </c>
      <c r="H12344" s="125">
        <v>41.002000000000002</v>
      </c>
      <c r="I12344" s="126">
        <v>0</v>
      </c>
      <c r="J12344" s="127">
        <f>H12344*I12344</f>
        <v>0</v>
      </c>
      <c r="K12344" s="125">
        <v>0</v>
      </c>
      <c r="L12344" s="125">
        <f>H12344*K12344</f>
        <v>0</v>
      </c>
      <c r="M12344" s="125"/>
      <c r="N12344" s="125">
        <f>H12344*M12344</f>
        <v>0</v>
      </c>
      <c r="O12344" s="127">
        <v>15</v>
      </c>
      <c r="P12344" s="127">
        <f>J12344*(O12344/100)</f>
        <v>0</v>
      </c>
      <c r="Q12344" s="127">
        <f>J12344+P12344</f>
        <v>0</v>
      </c>
      <c r="R12344" s="128"/>
      <c r="S12344" s="128" t="s">
        <v>776</v>
      </c>
      <c r="T12344" s="129">
        <v>1</v>
      </c>
      <c r="U12344" s="8"/>
      <c r="V12344" s="8"/>
      <c r="W12344" s="8"/>
      <c r="X12344" s="60"/>
    </row>
    <row r="12345" spans="1:27" ht="9.75" outlineLevel="5" x14ac:dyDescent="0.2">
      <c r="A12345" s="130"/>
      <c r="B12345" s="131"/>
      <c r="C12345" s="131"/>
      <c r="D12345" s="132"/>
      <c r="E12345" s="136" t="s">
        <v>0</v>
      </c>
      <c r="F12345" s="159" t="s">
        <v>763</v>
      </c>
      <c r="G12345" s="159"/>
      <c r="H12345" s="160"/>
      <c r="I12345" s="161"/>
      <c r="J12345" s="162"/>
      <c r="K12345" s="134"/>
      <c r="L12345" s="134"/>
      <c r="M12345" s="134"/>
      <c r="N12345" s="134"/>
      <c r="O12345" s="135"/>
      <c r="P12345" s="135"/>
      <c r="Q12345" s="135"/>
      <c r="R12345" s="132"/>
      <c r="S12345" s="132"/>
      <c r="T12345" s="131"/>
      <c r="U12345" s="6"/>
      <c r="V12345" s="8"/>
      <c r="W12345" s="8"/>
      <c r="X12345" s="133" t="str">
        <f>F12345</f>
        <v>---</v>
      </c>
      <c r="Y12345" s="9"/>
      <c r="AA12345" s="11"/>
    </row>
    <row r="12346" spans="1:27" ht="7.5" customHeight="1" outlineLevel="5" x14ac:dyDescent="0.15">
      <c r="B12346" s="69"/>
      <c r="C12346" s="69"/>
      <c r="D12346" s="60"/>
      <c r="E12346" s="60"/>
      <c r="F12346" s="61"/>
      <c r="G12346" s="60"/>
      <c r="H12346" s="65"/>
      <c r="I12346" s="105"/>
      <c r="J12346" s="63"/>
      <c r="K12346" s="65"/>
      <c r="L12346" s="65"/>
      <c r="M12346" s="65"/>
      <c r="N12346" s="65"/>
      <c r="O12346" s="63"/>
      <c r="P12346" s="63"/>
      <c r="Q12346" s="63"/>
      <c r="R12346" s="60"/>
      <c r="S12346" s="60"/>
      <c r="T12346" s="69"/>
      <c r="U12346" s="8"/>
      <c r="X12346" s="60"/>
    </row>
    <row r="12347" spans="1:27" ht="11.25" outlineLevel="4" x14ac:dyDescent="0.2">
      <c r="A12347" s="4"/>
      <c r="B12347" s="120"/>
      <c r="C12347" s="121">
        <v>3</v>
      </c>
      <c r="D12347" s="122" t="s">
        <v>534</v>
      </c>
      <c r="E12347" s="123" t="s">
        <v>5425</v>
      </c>
      <c r="F12347" s="124" t="s">
        <v>5426</v>
      </c>
      <c r="G12347" s="122" t="s">
        <v>537</v>
      </c>
      <c r="H12347" s="125">
        <v>21.5397</v>
      </c>
      <c r="I12347" s="126">
        <v>0</v>
      </c>
      <c r="J12347" s="127">
        <f>H12347*I12347</f>
        <v>0</v>
      </c>
      <c r="K12347" s="125">
        <v>0</v>
      </c>
      <c r="L12347" s="125">
        <f>H12347*K12347</f>
        <v>0</v>
      </c>
      <c r="M12347" s="125"/>
      <c r="N12347" s="125">
        <f>H12347*M12347</f>
        <v>0</v>
      </c>
      <c r="O12347" s="127">
        <v>15</v>
      </c>
      <c r="P12347" s="127">
        <f>J12347*(O12347/100)</f>
        <v>0</v>
      </c>
      <c r="Q12347" s="127">
        <f>J12347+P12347</f>
        <v>0</v>
      </c>
      <c r="R12347" s="128"/>
      <c r="S12347" s="128" t="s">
        <v>776</v>
      </c>
      <c r="T12347" s="129">
        <v>1</v>
      </c>
      <c r="U12347" s="8"/>
      <c r="V12347" s="8"/>
      <c r="W12347" s="8"/>
      <c r="X12347" s="60"/>
    </row>
    <row r="12348" spans="1:27" ht="9.75" outlineLevel="5" x14ac:dyDescent="0.2">
      <c r="A12348" s="130"/>
      <c r="B12348" s="131"/>
      <c r="C12348" s="131"/>
      <c r="D12348" s="132"/>
      <c r="E12348" s="136" t="s">
        <v>0</v>
      </c>
      <c r="F12348" s="159" t="s">
        <v>763</v>
      </c>
      <c r="G12348" s="159"/>
      <c r="H12348" s="160"/>
      <c r="I12348" s="161"/>
      <c r="J12348" s="162"/>
      <c r="K12348" s="134"/>
      <c r="L12348" s="134"/>
      <c r="M12348" s="134"/>
      <c r="N12348" s="134"/>
      <c r="O12348" s="135"/>
      <c r="P12348" s="135"/>
      <c r="Q12348" s="135"/>
      <c r="R12348" s="132"/>
      <c r="S12348" s="132"/>
      <c r="T12348" s="131"/>
      <c r="U12348" s="6"/>
      <c r="V12348" s="8"/>
      <c r="W12348" s="8"/>
      <c r="X12348" s="133" t="str">
        <f>F12348</f>
        <v>---</v>
      </c>
      <c r="Y12348" s="9"/>
      <c r="AA12348" s="11"/>
    </row>
    <row r="12349" spans="1:27" ht="7.5" customHeight="1" outlineLevel="5" x14ac:dyDescent="0.15">
      <c r="B12349" s="69"/>
      <c r="C12349" s="69"/>
      <c r="D12349" s="60"/>
      <c r="E12349" s="60"/>
      <c r="F12349" s="61"/>
      <c r="G12349" s="60"/>
      <c r="H12349" s="65"/>
      <c r="I12349" s="105"/>
      <c r="J12349" s="63"/>
      <c r="K12349" s="65"/>
      <c r="L12349" s="65"/>
      <c r="M12349" s="65"/>
      <c r="N12349" s="65"/>
      <c r="O12349" s="63"/>
      <c r="P12349" s="63"/>
      <c r="Q12349" s="63"/>
      <c r="R12349" s="60"/>
      <c r="S12349" s="60"/>
      <c r="T12349" s="69"/>
      <c r="U12349" s="8"/>
      <c r="X12349" s="60"/>
    </row>
    <row r="12350" spans="1:27" ht="11.25" outlineLevel="5" x14ac:dyDescent="0.2">
      <c r="A12350" s="137"/>
      <c r="B12350" s="138"/>
      <c r="C12350" s="138"/>
      <c r="D12350" s="139"/>
      <c r="E12350" s="145" t="s">
        <v>1</v>
      </c>
      <c r="F12350" s="140" t="s">
        <v>5635</v>
      </c>
      <c r="G12350" s="139"/>
      <c r="H12350" s="141">
        <v>0</v>
      </c>
      <c r="I12350" s="142"/>
      <c r="J12350" s="143"/>
      <c r="K12350" s="144"/>
      <c r="L12350" s="144"/>
      <c r="M12350" s="144"/>
      <c r="N12350" s="144"/>
      <c r="O12350" s="143"/>
      <c r="P12350" s="143"/>
      <c r="Q12350" s="143"/>
      <c r="R12350" s="139"/>
      <c r="S12350" s="139"/>
      <c r="T12350" s="138"/>
      <c r="U12350" s="6"/>
      <c r="V12350" s="8"/>
      <c r="W12350" s="8"/>
      <c r="X12350" s="60"/>
    </row>
    <row r="12351" spans="1:27" ht="11.25" outlineLevel="5" x14ac:dyDescent="0.2">
      <c r="A12351" s="137"/>
      <c r="B12351" s="138"/>
      <c r="C12351" s="138"/>
      <c r="D12351" s="139"/>
      <c r="E12351" s="145"/>
      <c r="F12351" s="140" t="s">
        <v>5639</v>
      </c>
      <c r="G12351" s="139"/>
      <c r="H12351" s="141">
        <v>11.322675</v>
      </c>
      <c r="I12351" s="142"/>
      <c r="J12351" s="143"/>
      <c r="K12351" s="144"/>
      <c r="L12351" s="144"/>
      <c r="M12351" s="144"/>
      <c r="N12351" s="144"/>
      <c r="O12351" s="143"/>
      <c r="P12351" s="143"/>
      <c r="Q12351" s="143"/>
      <c r="R12351" s="139"/>
      <c r="S12351" s="139"/>
      <c r="T12351" s="138"/>
      <c r="U12351" s="6"/>
      <c r="V12351" s="8"/>
      <c r="W12351" s="8"/>
      <c r="X12351" s="60"/>
    </row>
    <row r="12352" spans="1:27" ht="11.25" outlineLevel="5" x14ac:dyDescent="0.2">
      <c r="A12352" s="137"/>
      <c r="B12352" s="138"/>
      <c r="C12352" s="138"/>
      <c r="D12352" s="139"/>
      <c r="E12352" s="145"/>
      <c r="F12352" s="140" t="s">
        <v>5637</v>
      </c>
      <c r="G12352" s="139"/>
      <c r="H12352" s="141">
        <v>0</v>
      </c>
      <c r="I12352" s="142"/>
      <c r="J12352" s="143"/>
      <c r="K12352" s="144"/>
      <c r="L12352" s="144"/>
      <c r="M12352" s="144"/>
      <c r="N12352" s="144"/>
      <c r="O12352" s="143"/>
      <c r="P12352" s="143"/>
      <c r="Q12352" s="143"/>
      <c r="R12352" s="139"/>
      <c r="S12352" s="139"/>
      <c r="T12352" s="138"/>
      <c r="U12352" s="6"/>
      <c r="V12352" s="8"/>
      <c r="W12352" s="8"/>
      <c r="X12352" s="60"/>
    </row>
    <row r="12353" spans="1:27" ht="11.25" outlineLevel="5" x14ac:dyDescent="0.2">
      <c r="A12353" s="137"/>
      <c r="B12353" s="138"/>
      <c r="C12353" s="138"/>
      <c r="D12353" s="139"/>
      <c r="E12353" s="145"/>
      <c r="F12353" s="140" t="s">
        <v>5640</v>
      </c>
      <c r="G12353" s="139"/>
      <c r="H12353" s="141">
        <v>10.217025</v>
      </c>
      <c r="I12353" s="142"/>
      <c r="J12353" s="143"/>
      <c r="K12353" s="144"/>
      <c r="L12353" s="144"/>
      <c r="M12353" s="144"/>
      <c r="N12353" s="144"/>
      <c r="O12353" s="143"/>
      <c r="P12353" s="143"/>
      <c r="Q12353" s="143"/>
      <c r="R12353" s="139"/>
      <c r="S12353" s="139"/>
      <c r="T12353" s="138"/>
      <c r="U12353" s="6"/>
      <c r="V12353" s="8"/>
      <c r="W12353" s="8"/>
      <c r="X12353" s="60"/>
    </row>
    <row r="12354" spans="1:27" ht="7.5" customHeight="1" outlineLevel="5" x14ac:dyDescent="0.15">
      <c r="A12354" s="8"/>
      <c r="B12354" s="69"/>
      <c r="C12354" s="69"/>
      <c r="D12354" s="60"/>
      <c r="E12354" s="60"/>
      <c r="F12354" s="104"/>
      <c r="G12354" s="60"/>
      <c r="H12354" s="65"/>
      <c r="I12354" s="105"/>
      <c r="J12354" s="63"/>
      <c r="K12354" s="65"/>
      <c r="L12354" s="65"/>
      <c r="M12354" s="65"/>
      <c r="N12354" s="65"/>
      <c r="O12354" s="63"/>
      <c r="P12354" s="63"/>
      <c r="Q12354" s="63"/>
      <c r="R12354" s="60"/>
      <c r="S12354" s="60"/>
      <c r="T12354" s="69"/>
      <c r="U12354" s="8"/>
      <c r="X12354" s="60"/>
    </row>
    <row r="12355" spans="1:27" ht="11.25" outlineLevel="4" x14ac:dyDescent="0.2">
      <c r="A12355" s="4"/>
      <c r="B12355" s="120"/>
      <c r="C12355" s="121">
        <v>4</v>
      </c>
      <c r="D12355" s="122" t="s">
        <v>534</v>
      </c>
      <c r="E12355" s="123" t="s">
        <v>5432</v>
      </c>
      <c r="F12355" s="124" t="s">
        <v>5433</v>
      </c>
      <c r="G12355" s="122" t="s">
        <v>537</v>
      </c>
      <c r="H12355" s="125">
        <v>21.54</v>
      </c>
      <c r="I12355" s="126">
        <v>0</v>
      </c>
      <c r="J12355" s="127">
        <f>H12355*I12355</f>
        <v>0</v>
      </c>
      <c r="K12355" s="125">
        <v>0</v>
      </c>
      <c r="L12355" s="125">
        <f>H12355*K12355</f>
        <v>0</v>
      </c>
      <c r="M12355" s="125"/>
      <c r="N12355" s="125">
        <f>H12355*M12355</f>
        <v>0</v>
      </c>
      <c r="O12355" s="127">
        <v>15</v>
      </c>
      <c r="P12355" s="127">
        <f>J12355*(O12355/100)</f>
        <v>0</v>
      </c>
      <c r="Q12355" s="127">
        <f>J12355+P12355</f>
        <v>0</v>
      </c>
      <c r="R12355" s="128"/>
      <c r="S12355" s="128" t="s">
        <v>776</v>
      </c>
      <c r="T12355" s="129">
        <v>1</v>
      </c>
      <c r="U12355" s="8"/>
      <c r="V12355" s="8"/>
      <c r="W12355" s="8"/>
      <c r="X12355" s="60"/>
    </row>
    <row r="12356" spans="1:27" ht="9.75" outlineLevel="5" x14ac:dyDescent="0.2">
      <c r="A12356" s="130"/>
      <c r="B12356" s="131"/>
      <c r="C12356" s="131"/>
      <c r="D12356" s="132"/>
      <c r="E12356" s="136" t="s">
        <v>0</v>
      </c>
      <c r="F12356" s="159" t="s">
        <v>763</v>
      </c>
      <c r="G12356" s="159"/>
      <c r="H12356" s="160"/>
      <c r="I12356" s="161"/>
      <c r="J12356" s="162"/>
      <c r="K12356" s="134"/>
      <c r="L12356" s="134"/>
      <c r="M12356" s="134"/>
      <c r="N12356" s="134"/>
      <c r="O12356" s="135"/>
      <c r="P12356" s="135"/>
      <c r="Q12356" s="135"/>
      <c r="R12356" s="132"/>
      <c r="S12356" s="132"/>
      <c r="T12356" s="131"/>
      <c r="U12356" s="6"/>
      <c r="V12356" s="8"/>
      <c r="W12356" s="8"/>
      <c r="X12356" s="133" t="str">
        <f>F12356</f>
        <v>---</v>
      </c>
      <c r="Y12356" s="9"/>
      <c r="AA12356" s="11"/>
    </row>
    <row r="12357" spans="1:27" ht="7.5" customHeight="1" outlineLevel="5" x14ac:dyDescent="0.15">
      <c r="B12357" s="69"/>
      <c r="C12357" s="69"/>
      <c r="D12357" s="60"/>
      <c r="E12357" s="60"/>
      <c r="F12357" s="61"/>
      <c r="G12357" s="60"/>
      <c r="H12357" s="65"/>
      <c r="I12357" s="105"/>
      <c r="J12357" s="63"/>
      <c r="K12357" s="65"/>
      <c r="L12357" s="65"/>
      <c r="M12357" s="65"/>
      <c r="N12357" s="65"/>
      <c r="O12357" s="63"/>
      <c r="P12357" s="63"/>
      <c r="Q12357" s="63"/>
      <c r="R12357" s="60"/>
      <c r="S12357" s="60"/>
      <c r="T12357" s="69"/>
      <c r="U12357" s="8"/>
      <c r="X12357" s="60"/>
    </row>
    <row r="12358" spans="1:27" ht="11.25" outlineLevel="4" x14ac:dyDescent="0.2">
      <c r="A12358" s="4"/>
      <c r="B12358" s="120"/>
      <c r="C12358" s="121">
        <v>5</v>
      </c>
      <c r="D12358" s="122" t="s">
        <v>534</v>
      </c>
      <c r="E12358" s="123" t="s">
        <v>5434</v>
      </c>
      <c r="F12358" s="124" t="s">
        <v>5435</v>
      </c>
      <c r="G12358" s="122" t="s">
        <v>537</v>
      </c>
      <c r="H12358" s="125">
        <v>1.7076</v>
      </c>
      <c r="I12358" s="126">
        <v>0</v>
      </c>
      <c r="J12358" s="127">
        <f>H12358*I12358</f>
        <v>0</v>
      </c>
      <c r="K12358" s="125">
        <v>0</v>
      </c>
      <c r="L12358" s="125">
        <f>H12358*K12358</f>
        <v>0</v>
      </c>
      <c r="M12358" s="125"/>
      <c r="N12358" s="125">
        <f>H12358*M12358</f>
        <v>0</v>
      </c>
      <c r="O12358" s="127">
        <v>15</v>
      </c>
      <c r="P12358" s="127">
        <f>J12358*(O12358/100)</f>
        <v>0</v>
      </c>
      <c r="Q12358" s="127">
        <f>J12358+P12358</f>
        <v>0</v>
      </c>
      <c r="R12358" s="128"/>
      <c r="S12358" s="128" t="s">
        <v>776</v>
      </c>
      <c r="T12358" s="129">
        <v>1</v>
      </c>
      <c r="U12358" s="8"/>
      <c r="V12358" s="8"/>
      <c r="W12358" s="8"/>
      <c r="X12358" s="60"/>
    </row>
    <row r="12359" spans="1:27" ht="9.75" outlineLevel="5" x14ac:dyDescent="0.2">
      <c r="A12359" s="130"/>
      <c r="B12359" s="131"/>
      <c r="C12359" s="131"/>
      <c r="D12359" s="132"/>
      <c r="E12359" s="136" t="s">
        <v>0</v>
      </c>
      <c r="F12359" s="159" t="s">
        <v>763</v>
      </c>
      <c r="G12359" s="159"/>
      <c r="H12359" s="160"/>
      <c r="I12359" s="161"/>
      <c r="J12359" s="162"/>
      <c r="K12359" s="134"/>
      <c r="L12359" s="134"/>
      <c r="M12359" s="134"/>
      <c r="N12359" s="134"/>
      <c r="O12359" s="135"/>
      <c r="P12359" s="135"/>
      <c r="Q12359" s="135"/>
      <c r="R12359" s="132"/>
      <c r="S12359" s="132"/>
      <c r="T12359" s="131"/>
      <c r="U12359" s="6"/>
      <c r="V12359" s="8"/>
      <c r="W12359" s="8"/>
      <c r="X12359" s="133" t="str">
        <f>F12359</f>
        <v>---</v>
      </c>
      <c r="Y12359" s="9"/>
      <c r="AA12359" s="11"/>
    </row>
    <row r="12360" spans="1:27" ht="7.5" customHeight="1" outlineLevel="5" x14ac:dyDescent="0.15">
      <c r="B12360" s="69"/>
      <c r="C12360" s="69"/>
      <c r="D12360" s="60"/>
      <c r="E12360" s="60"/>
      <c r="F12360" s="61"/>
      <c r="G12360" s="60"/>
      <c r="H12360" s="65"/>
      <c r="I12360" s="105"/>
      <c r="J12360" s="63"/>
      <c r="K12360" s="65"/>
      <c r="L12360" s="65"/>
      <c r="M12360" s="65"/>
      <c r="N12360" s="65"/>
      <c r="O12360" s="63"/>
      <c r="P12360" s="63"/>
      <c r="Q12360" s="63"/>
      <c r="R12360" s="60"/>
      <c r="S12360" s="60"/>
      <c r="T12360" s="69"/>
      <c r="U12360" s="8"/>
      <c r="X12360" s="60"/>
    </row>
    <row r="12361" spans="1:27" ht="11.25" outlineLevel="5" x14ac:dyDescent="0.2">
      <c r="A12361" s="137"/>
      <c r="B12361" s="138"/>
      <c r="C12361" s="138"/>
      <c r="D12361" s="139"/>
      <c r="E12361" s="145" t="s">
        <v>1</v>
      </c>
      <c r="F12361" s="140" t="s">
        <v>5436</v>
      </c>
      <c r="G12361" s="139"/>
      <c r="H12361" s="141">
        <v>0</v>
      </c>
      <c r="I12361" s="142"/>
      <c r="J12361" s="143"/>
      <c r="K12361" s="144"/>
      <c r="L12361" s="144"/>
      <c r="M12361" s="144"/>
      <c r="N12361" s="144"/>
      <c r="O12361" s="143"/>
      <c r="P12361" s="143"/>
      <c r="Q12361" s="143"/>
      <c r="R12361" s="139"/>
      <c r="S12361" s="139"/>
      <c r="T12361" s="138"/>
      <c r="U12361" s="6"/>
      <c r="V12361" s="8"/>
      <c r="W12361" s="8"/>
      <c r="X12361" s="60"/>
    </row>
    <row r="12362" spans="1:27" ht="11.25" outlineLevel="5" x14ac:dyDescent="0.2">
      <c r="A12362" s="137"/>
      <c r="B12362" s="138"/>
      <c r="C12362" s="138"/>
      <c r="D12362" s="139"/>
      <c r="E12362" s="145"/>
      <c r="F12362" s="140" t="s">
        <v>5641</v>
      </c>
      <c r="G12362" s="139"/>
      <c r="H12362" s="141">
        <v>0.8538</v>
      </c>
      <c r="I12362" s="142"/>
      <c r="J12362" s="143"/>
      <c r="K12362" s="144"/>
      <c r="L12362" s="144"/>
      <c r="M12362" s="144"/>
      <c r="N12362" s="144"/>
      <c r="O12362" s="143"/>
      <c r="P12362" s="143"/>
      <c r="Q12362" s="143"/>
      <c r="R12362" s="139"/>
      <c r="S12362" s="139"/>
      <c r="T12362" s="138"/>
      <c r="U12362" s="6"/>
      <c r="V12362" s="8"/>
      <c r="W12362" s="8"/>
      <c r="X12362" s="60"/>
    </row>
    <row r="12363" spans="1:27" ht="11.25" outlineLevel="5" x14ac:dyDescent="0.2">
      <c r="A12363" s="137"/>
      <c r="B12363" s="138"/>
      <c r="C12363" s="138"/>
      <c r="D12363" s="139"/>
      <c r="E12363" s="145"/>
      <c r="F12363" s="140" t="s">
        <v>5641</v>
      </c>
      <c r="G12363" s="139"/>
      <c r="H12363" s="141">
        <v>0.8538</v>
      </c>
      <c r="I12363" s="142"/>
      <c r="J12363" s="143"/>
      <c r="K12363" s="144"/>
      <c r="L12363" s="144"/>
      <c r="M12363" s="144"/>
      <c r="N12363" s="144"/>
      <c r="O12363" s="143"/>
      <c r="P12363" s="143"/>
      <c r="Q12363" s="143"/>
      <c r="R12363" s="139"/>
      <c r="S12363" s="139"/>
      <c r="T12363" s="138"/>
      <c r="U12363" s="6"/>
      <c r="V12363" s="8"/>
      <c r="W12363" s="8"/>
      <c r="X12363" s="60"/>
    </row>
    <row r="12364" spans="1:27" ht="7.5" customHeight="1" outlineLevel="5" x14ac:dyDescent="0.15">
      <c r="A12364" s="8"/>
      <c r="B12364" s="69"/>
      <c r="C12364" s="69"/>
      <c r="D12364" s="60"/>
      <c r="E12364" s="60"/>
      <c r="F12364" s="104"/>
      <c r="G12364" s="60"/>
      <c r="H12364" s="65"/>
      <c r="I12364" s="105"/>
      <c r="J12364" s="63"/>
      <c r="K12364" s="65"/>
      <c r="L12364" s="65"/>
      <c r="M12364" s="65"/>
      <c r="N12364" s="65"/>
      <c r="O12364" s="63"/>
      <c r="P12364" s="63"/>
      <c r="Q12364" s="63"/>
      <c r="R12364" s="60"/>
      <c r="S12364" s="60"/>
      <c r="T12364" s="69"/>
      <c r="U12364" s="8"/>
      <c r="X12364" s="60"/>
    </row>
    <row r="12365" spans="1:27" ht="11.25" outlineLevel="4" x14ac:dyDescent="0.2">
      <c r="A12365" s="4"/>
      <c r="B12365" s="120"/>
      <c r="C12365" s="121">
        <v>6</v>
      </c>
      <c r="D12365" s="122" t="s">
        <v>534</v>
      </c>
      <c r="E12365" s="123" t="s">
        <v>5439</v>
      </c>
      <c r="F12365" s="124" t="s">
        <v>5440</v>
      </c>
      <c r="G12365" s="122" t="s">
        <v>601</v>
      </c>
      <c r="H12365" s="125">
        <v>3.9274799999999992</v>
      </c>
      <c r="I12365" s="126">
        <v>0</v>
      </c>
      <c r="J12365" s="127">
        <f>H12365*I12365</f>
        <v>0</v>
      </c>
      <c r="K12365" s="125">
        <v>0</v>
      </c>
      <c r="L12365" s="125">
        <f>H12365*K12365</f>
        <v>0</v>
      </c>
      <c r="M12365" s="125"/>
      <c r="N12365" s="125">
        <f>H12365*M12365</f>
        <v>0</v>
      </c>
      <c r="O12365" s="127">
        <v>15</v>
      </c>
      <c r="P12365" s="127">
        <f>J12365*(O12365/100)</f>
        <v>0</v>
      </c>
      <c r="Q12365" s="127">
        <f>J12365+P12365</f>
        <v>0</v>
      </c>
      <c r="R12365" s="128"/>
      <c r="S12365" s="128" t="s">
        <v>776</v>
      </c>
      <c r="T12365" s="129">
        <v>1</v>
      </c>
      <c r="U12365" s="8"/>
      <c r="V12365" s="8"/>
      <c r="W12365" s="8"/>
      <c r="X12365" s="60"/>
    </row>
    <row r="12366" spans="1:27" ht="9.75" outlineLevel="5" x14ac:dyDescent="0.2">
      <c r="A12366" s="130"/>
      <c r="B12366" s="131"/>
      <c r="C12366" s="131"/>
      <c r="D12366" s="132"/>
      <c r="E12366" s="136" t="s">
        <v>0</v>
      </c>
      <c r="F12366" s="159" t="s">
        <v>763</v>
      </c>
      <c r="G12366" s="159"/>
      <c r="H12366" s="160"/>
      <c r="I12366" s="161"/>
      <c r="J12366" s="162"/>
      <c r="K12366" s="134"/>
      <c r="L12366" s="134"/>
      <c r="M12366" s="134"/>
      <c r="N12366" s="134"/>
      <c r="O12366" s="135"/>
      <c r="P12366" s="135"/>
      <c r="Q12366" s="135"/>
      <c r="R12366" s="132"/>
      <c r="S12366" s="132"/>
      <c r="T12366" s="131"/>
      <c r="U12366" s="6"/>
      <c r="V12366" s="8"/>
      <c r="W12366" s="8"/>
      <c r="X12366" s="133" t="str">
        <f>F12366</f>
        <v>---</v>
      </c>
      <c r="Y12366" s="9"/>
      <c r="AA12366" s="11"/>
    </row>
    <row r="12367" spans="1:27" ht="7.5" customHeight="1" outlineLevel="5" x14ac:dyDescent="0.15">
      <c r="B12367" s="69"/>
      <c r="C12367" s="69"/>
      <c r="D12367" s="60"/>
      <c r="E12367" s="60"/>
      <c r="F12367" s="61"/>
      <c r="G12367" s="60"/>
      <c r="H12367" s="65"/>
      <c r="I12367" s="105"/>
      <c r="J12367" s="63"/>
      <c r="K12367" s="65"/>
      <c r="L12367" s="65"/>
      <c r="M12367" s="65"/>
      <c r="N12367" s="65"/>
      <c r="O12367" s="63"/>
      <c r="P12367" s="63"/>
      <c r="Q12367" s="63"/>
      <c r="R12367" s="60"/>
      <c r="S12367" s="60"/>
      <c r="T12367" s="69"/>
      <c r="U12367" s="8"/>
      <c r="X12367" s="60"/>
    </row>
    <row r="12368" spans="1:27" ht="11.25" outlineLevel="5" x14ac:dyDescent="0.2">
      <c r="A12368" s="137"/>
      <c r="B12368" s="138"/>
      <c r="C12368" s="138"/>
      <c r="D12368" s="139"/>
      <c r="E12368" s="145" t="s">
        <v>1</v>
      </c>
      <c r="F12368" s="140" t="s">
        <v>5436</v>
      </c>
      <c r="G12368" s="139"/>
      <c r="H12368" s="141">
        <v>0</v>
      </c>
      <c r="I12368" s="142"/>
      <c r="J12368" s="143"/>
      <c r="K12368" s="144"/>
      <c r="L12368" s="144"/>
      <c r="M12368" s="144"/>
      <c r="N12368" s="144"/>
      <c r="O12368" s="143"/>
      <c r="P12368" s="143"/>
      <c r="Q12368" s="143"/>
      <c r="R12368" s="139"/>
      <c r="S12368" s="139"/>
      <c r="T12368" s="138"/>
      <c r="U12368" s="6"/>
      <c r="V12368" s="8"/>
      <c r="W12368" s="8"/>
      <c r="X12368" s="60"/>
    </row>
    <row r="12369" spans="1:27" ht="11.25" outlineLevel="5" x14ac:dyDescent="0.2">
      <c r="A12369" s="137"/>
      <c r="B12369" s="138"/>
      <c r="C12369" s="138"/>
      <c r="D12369" s="139"/>
      <c r="E12369" s="145"/>
      <c r="F12369" s="140" t="s">
        <v>5642</v>
      </c>
      <c r="G12369" s="139"/>
      <c r="H12369" s="141">
        <v>1.9637399999999996</v>
      </c>
      <c r="I12369" s="142"/>
      <c r="J12369" s="143"/>
      <c r="K12369" s="144"/>
      <c r="L12369" s="144"/>
      <c r="M12369" s="144"/>
      <c r="N12369" s="144"/>
      <c r="O12369" s="143"/>
      <c r="P12369" s="143"/>
      <c r="Q12369" s="143"/>
      <c r="R12369" s="139"/>
      <c r="S12369" s="139"/>
      <c r="T12369" s="138"/>
      <c r="U12369" s="6"/>
      <c r="V12369" s="8"/>
      <c r="W12369" s="8"/>
      <c r="X12369" s="60"/>
    </row>
    <row r="12370" spans="1:27" ht="11.25" outlineLevel="5" x14ac:dyDescent="0.2">
      <c r="A12370" s="137"/>
      <c r="B12370" s="138"/>
      <c r="C12370" s="138"/>
      <c r="D12370" s="139"/>
      <c r="E12370" s="145"/>
      <c r="F12370" s="140" t="s">
        <v>5642</v>
      </c>
      <c r="G12370" s="139"/>
      <c r="H12370" s="141">
        <v>1.9637399999999996</v>
      </c>
      <c r="I12370" s="142"/>
      <c r="J12370" s="143"/>
      <c r="K12370" s="144"/>
      <c r="L12370" s="144"/>
      <c r="M12370" s="144"/>
      <c r="N12370" s="144"/>
      <c r="O12370" s="143"/>
      <c r="P12370" s="143"/>
      <c r="Q12370" s="143"/>
      <c r="R12370" s="139"/>
      <c r="S12370" s="139"/>
      <c r="T12370" s="138"/>
      <c r="U12370" s="6"/>
      <c r="V12370" s="8"/>
      <c r="W12370" s="8"/>
      <c r="X12370" s="60"/>
    </row>
    <row r="12371" spans="1:27" ht="7.5" customHeight="1" outlineLevel="5" x14ac:dyDescent="0.15">
      <c r="A12371" s="8"/>
      <c r="B12371" s="69"/>
      <c r="C12371" s="69"/>
      <c r="D12371" s="60"/>
      <c r="E12371" s="60"/>
      <c r="F12371" s="104"/>
      <c r="G12371" s="60"/>
      <c r="H12371" s="65"/>
      <c r="I12371" s="105"/>
      <c r="J12371" s="63"/>
      <c r="K12371" s="65"/>
      <c r="L12371" s="65"/>
      <c r="M12371" s="65"/>
      <c r="N12371" s="65"/>
      <c r="O12371" s="63"/>
      <c r="P12371" s="63"/>
      <c r="Q12371" s="63"/>
      <c r="R12371" s="60"/>
      <c r="S12371" s="60"/>
      <c r="T12371" s="69"/>
      <c r="U12371" s="8"/>
      <c r="X12371" s="60"/>
    </row>
    <row r="12372" spans="1:27" ht="11.25" outlineLevel="4" x14ac:dyDescent="0.2">
      <c r="A12372" s="4"/>
      <c r="B12372" s="120"/>
      <c r="C12372" s="121">
        <v>7</v>
      </c>
      <c r="D12372" s="122" t="s">
        <v>534</v>
      </c>
      <c r="E12372" s="123" t="s">
        <v>5446</v>
      </c>
      <c r="F12372" s="124" t="s">
        <v>5447</v>
      </c>
      <c r="G12372" s="122" t="s">
        <v>601</v>
      </c>
      <c r="H12372" s="125">
        <v>3.927</v>
      </c>
      <c r="I12372" s="126">
        <v>0</v>
      </c>
      <c r="J12372" s="127">
        <f>H12372*I12372</f>
        <v>0</v>
      </c>
      <c r="K12372" s="125">
        <v>0</v>
      </c>
      <c r="L12372" s="125">
        <f>H12372*K12372</f>
        <v>0</v>
      </c>
      <c r="M12372" s="125"/>
      <c r="N12372" s="125">
        <f>H12372*M12372</f>
        <v>0</v>
      </c>
      <c r="O12372" s="127">
        <v>15</v>
      </c>
      <c r="P12372" s="127">
        <f>J12372*(O12372/100)</f>
        <v>0</v>
      </c>
      <c r="Q12372" s="127">
        <f>J12372+P12372</f>
        <v>0</v>
      </c>
      <c r="R12372" s="128"/>
      <c r="S12372" s="128" t="s">
        <v>776</v>
      </c>
      <c r="T12372" s="129">
        <v>1</v>
      </c>
      <c r="U12372" s="8"/>
      <c r="V12372" s="8"/>
      <c r="W12372" s="8"/>
      <c r="X12372" s="60"/>
    </row>
    <row r="12373" spans="1:27" ht="9.75" outlineLevel="5" x14ac:dyDescent="0.2">
      <c r="A12373" s="130"/>
      <c r="B12373" s="131"/>
      <c r="C12373" s="131"/>
      <c r="D12373" s="132"/>
      <c r="E12373" s="136" t="s">
        <v>0</v>
      </c>
      <c r="F12373" s="159" t="s">
        <v>763</v>
      </c>
      <c r="G12373" s="159"/>
      <c r="H12373" s="160"/>
      <c r="I12373" s="161"/>
      <c r="J12373" s="162"/>
      <c r="K12373" s="134"/>
      <c r="L12373" s="134"/>
      <c r="M12373" s="134"/>
      <c r="N12373" s="134"/>
      <c r="O12373" s="135"/>
      <c r="P12373" s="135"/>
      <c r="Q12373" s="135"/>
      <c r="R12373" s="132"/>
      <c r="S12373" s="132"/>
      <c r="T12373" s="131"/>
      <c r="U12373" s="6"/>
      <c r="V12373" s="8"/>
      <c r="W12373" s="8"/>
      <c r="X12373" s="133" t="str">
        <f>F12373</f>
        <v>---</v>
      </c>
      <c r="Y12373" s="9"/>
      <c r="AA12373" s="11"/>
    </row>
    <row r="12374" spans="1:27" ht="7.5" customHeight="1" outlineLevel="5" x14ac:dyDescent="0.15">
      <c r="B12374" s="69"/>
      <c r="C12374" s="69"/>
      <c r="D12374" s="60"/>
      <c r="E12374" s="60"/>
      <c r="F12374" s="61"/>
      <c r="G12374" s="60"/>
      <c r="H12374" s="65"/>
      <c r="I12374" s="105"/>
      <c r="J12374" s="63"/>
      <c r="K12374" s="65"/>
      <c r="L12374" s="65"/>
      <c r="M12374" s="65"/>
      <c r="N12374" s="65"/>
      <c r="O12374" s="63"/>
      <c r="P12374" s="63"/>
      <c r="Q12374" s="63"/>
      <c r="R12374" s="60"/>
      <c r="S12374" s="60"/>
      <c r="T12374" s="69"/>
      <c r="U12374" s="8"/>
      <c r="X12374" s="60"/>
    </row>
    <row r="12375" spans="1:27" ht="11.25" outlineLevel="4" x14ac:dyDescent="0.2">
      <c r="A12375" s="4"/>
      <c r="B12375" s="120"/>
      <c r="C12375" s="121">
        <v>8</v>
      </c>
      <c r="D12375" s="122" t="s">
        <v>534</v>
      </c>
      <c r="E12375" s="123" t="s">
        <v>5443</v>
      </c>
      <c r="F12375" s="124" t="s">
        <v>5444</v>
      </c>
      <c r="G12375" s="122" t="s">
        <v>601</v>
      </c>
      <c r="H12375" s="125">
        <v>43.197000000000003</v>
      </c>
      <c r="I12375" s="126">
        <v>0</v>
      </c>
      <c r="J12375" s="127">
        <f>H12375*I12375</f>
        <v>0</v>
      </c>
      <c r="K12375" s="125">
        <v>0</v>
      </c>
      <c r="L12375" s="125">
        <f>H12375*K12375</f>
        <v>0</v>
      </c>
      <c r="M12375" s="125"/>
      <c r="N12375" s="125">
        <f>H12375*M12375</f>
        <v>0</v>
      </c>
      <c r="O12375" s="127">
        <v>15</v>
      </c>
      <c r="P12375" s="127">
        <f>J12375*(O12375/100)</f>
        <v>0</v>
      </c>
      <c r="Q12375" s="127">
        <f>J12375+P12375</f>
        <v>0</v>
      </c>
      <c r="R12375" s="128"/>
      <c r="S12375" s="128" t="s">
        <v>776</v>
      </c>
      <c r="T12375" s="129">
        <v>1</v>
      </c>
      <c r="U12375" s="8"/>
      <c r="V12375" s="8"/>
      <c r="W12375" s="8"/>
      <c r="X12375" s="60"/>
    </row>
    <row r="12376" spans="1:27" ht="9.75" outlineLevel="5" x14ac:dyDescent="0.2">
      <c r="A12376" s="130"/>
      <c r="B12376" s="131"/>
      <c r="C12376" s="131"/>
      <c r="D12376" s="132"/>
      <c r="E12376" s="136" t="s">
        <v>0</v>
      </c>
      <c r="F12376" s="159" t="s">
        <v>763</v>
      </c>
      <c r="G12376" s="159"/>
      <c r="H12376" s="160"/>
      <c r="I12376" s="161"/>
      <c r="J12376" s="162"/>
      <c r="K12376" s="134"/>
      <c r="L12376" s="134"/>
      <c r="M12376" s="134"/>
      <c r="N12376" s="134"/>
      <c r="O12376" s="135"/>
      <c r="P12376" s="135"/>
      <c r="Q12376" s="135"/>
      <c r="R12376" s="132"/>
      <c r="S12376" s="132"/>
      <c r="T12376" s="131"/>
      <c r="U12376" s="6"/>
      <c r="V12376" s="8"/>
      <c r="W12376" s="8"/>
      <c r="X12376" s="133" t="str">
        <f>F12376</f>
        <v>---</v>
      </c>
      <c r="Y12376" s="9"/>
      <c r="AA12376" s="11"/>
    </row>
    <row r="12377" spans="1:27" ht="7.5" customHeight="1" outlineLevel="5" x14ac:dyDescent="0.15">
      <c r="B12377" s="69"/>
      <c r="C12377" s="69"/>
      <c r="D12377" s="60"/>
      <c r="E12377" s="60"/>
      <c r="F12377" s="61"/>
      <c r="G12377" s="60"/>
      <c r="H12377" s="65"/>
      <c r="I12377" s="105"/>
      <c r="J12377" s="63"/>
      <c r="K12377" s="65"/>
      <c r="L12377" s="65"/>
      <c r="M12377" s="65"/>
      <c r="N12377" s="65"/>
      <c r="O12377" s="63"/>
      <c r="P12377" s="63"/>
      <c r="Q12377" s="63"/>
      <c r="R12377" s="60"/>
      <c r="S12377" s="60"/>
      <c r="T12377" s="69"/>
      <c r="U12377" s="8"/>
      <c r="X12377" s="60"/>
    </row>
    <row r="12378" spans="1:27" ht="11.25" outlineLevel="5" x14ac:dyDescent="0.2">
      <c r="A12378" s="137"/>
      <c r="B12378" s="138"/>
      <c r="C12378" s="138"/>
      <c r="D12378" s="139"/>
      <c r="E12378" s="145" t="s">
        <v>1</v>
      </c>
      <c r="F12378" s="140" t="s">
        <v>5643</v>
      </c>
      <c r="G12378" s="139"/>
      <c r="H12378" s="141">
        <v>43.197000000000003</v>
      </c>
      <c r="I12378" s="142"/>
      <c r="J12378" s="143"/>
      <c r="K12378" s="144"/>
      <c r="L12378" s="144"/>
      <c r="M12378" s="144"/>
      <c r="N12378" s="144"/>
      <c r="O12378" s="143"/>
      <c r="P12378" s="143"/>
      <c r="Q12378" s="143"/>
      <c r="R12378" s="139"/>
      <c r="S12378" s="139"/>
      <c r="T12378" s="138"/>
      <c r="U12378" s="6"/>
      <c r="V12378" s="8"/>
      <c r="W12378" s="8"/>
      <c r="X12378" s="60"/>
    </row>
    <row r="12379" spans="1:27" ht="7.5" customHeight="1" outlineLevel="5" x14ac:dyDescent="0.15">
      <c r="A12379" s="8"/>
      <c r="B12379" s="69"/>
      <c r="C12379" s="69"/>
      <c r="D12379" s="60"/>
      <c r="E12379" s="60"/>
      <c r="F12379" s="104"/>
      <c r="G12379" s="60"/>
      <c r="H12379" s="65"/>
      <c r="I12379" s="105"/>
      <c r="J12379" s="63"/>
      <c r="K12379" s="65"/>
      <c r="L12379" s="65"/>
      <c r="M12379" s="65"/>
      <c r="N12379" s="65"/>
      <c r="O12379" s="63"/>
      <c r="P12379" s="63"/>
      <c r="Q12379" s="63"/>
      <c r="R12379" s="60"/>
      <c r="S12379" s="60"/>
      <c r="T12379" s="69"/>
      <c r="U12379" s="8"/>
      <c r="X12379" s="60"/>
    </row>
    <row r="12380" spans="1:27" ht="11.25" outlineLevel="4" x14ac:dyDescent="0.2">
      <c r="A12380" s="4"/>
      <c r="B12380" s="120"/>
      <c r="C12380" s="121">
        <v>9</v>
      </c>
      <c r="D12380" s="122" t="s">
        <v>534</v>
      </c>
      <c r="E12380" s="123" t="s">
        <v>5448</v>
      </c>
      <c r="F12380" s="124" t="s">
        <v>5449</v>
      </c>
      <c r="G12380" s="122" t="s">
        <v>601</v>
      </c>
      <c r="H12380" s="125">
        <v>3.927</v>
      </c>
      <c r="I12380" s="126">
        <v>0</v>
      </c>
      <c r="J12380" s="127">
        <f>H12380*I12380</f>
        <v>0</v>
      </c>
      <c r="K12380" s="125">
        <v>0</v>
      </c>
      <c r="L12380" s="125">
        <f>H12380*K12380</f>
        <v>0</v>
      </c>
      <c r="M12380" s="125"/>
      <c r="N12380" s="125">
        <f>H12380*M12380</f>
        <v>0</v>
      </c>
      <c r="O12380" s="127">
        <v>15</v>
      </c>
      <c r="P12380" s="127">
        <f>J12380*(O12380/100)</f>
        <v>0</v>
      </c>
      <c r="Q12380" s="127">
        <f>J12380+P12380</f>
        <v>0</v>
      </c>
      <c r="R12380" s="128"/>
      <c r="S12380" s="128" t="s">
        <v>776</v>
      </c>
      <c r="T12380" s="129">
        <v>1</v>
      </c>
      <c r="U12380" s="8"/>
      <c r="V12380" s="8"/>
      <c r="W12380" s="8"/>
      <c r="X12380" s="60"/>
    </row>
    <row r="12381" spans="1:27" ht="9.75" outlineLevel="5" x14ac:dyDescent="0.2">
      <c r="A12381" s="130"/>
      <c r="B12381" s="131"/>
      <c r="C12381" s="131"/>
      <c r="D12381" s="132"/>
      <c r="E12381" s="136" t="s">
        <v>0</v>
      </c>
      <c r="F12381" s="159" t="s">
        <v>763</v>
      </c>
      <c r="G12381" s="159"/>
      <c r="H12381" s="160"/>
      <c r="I12381" s="161"/>
      <c r="J12381" s="162"/>
      <c r="K12381" s="134"/>
      <c r="L12381" s="134"/>
      <c r="M12381" s="134"/>
      <c r="N12381" s="134"/>
      <c r="O12381" s="135"/>
      <c r="P12381" s="135"/>
      <c r="Q12381" s="135"/>
      <c r="R12381" s="132"/>
      <c r="S12381" s="132"/>
      <c r="T12381" s="131"/>
      <c r="U12381" s="6"/>
      <c r="V12381" s="8"/>
      <c r="W12381" s="8"/>
      <c r="X12381" s="133" t="str">
        <f>F12381</f>
        <v>---</v>
      </c>
      <c r="Y12381" s="9"/>
      <c r="AA12381" s="11"/>
    </row>
    <row r="12382" spans="1:27" ht="7.5" customHeight="1" outlineLevel="5" x14ac:dyDescent="0.15">
      <c r="B12382" s="69"/>
      <c r="C12382" s="69"/>
      <c r="D12382" s="60"/>
      <c r="E12382" s="60"/>
      <c r="F12382" s="61"/>
      <c r="G12382" s="60"/>
      <c r="H12382" s="65"/>
      <c r="I12382" s="105"/>
      <c r="J12382" s="63"/>
      <c r="K12382" s="65"/>
      <c r="L12382" s="65"/>
      <c r="M12382" s="65"/>
      <c r="N12382" s="65"/>
      <c r="O12382" s="63"/>
      <c r="P12382" s="63"/>
      <c r="Q12382" s="63"/>
      <c r="R12382" s="60"/>
      <c r="S12382" s="60"/>
      <c r="T12382" s="69"/>
      <c r="U12382" s="8"/>
      <c r="X12382" s="60"/>
    </row>
    <row r="12383" spans="1:27" outlineLevel="4" x14ac:dyDescent="0.15">
      <c r="B12383" s="6"/>
      <c r="C12383" s="6"/>
      <c r="D12383" s="6"/>
      <c r="E12383" s="6"/>
      <c r="F12383" s="6"/>
      <c r="G12383" s="6"/>
      <c r="H12383" s="6"/>
      <c r="I12383" s="8"/>
      <c r="J12383" s="8"/>
      <c r="K12383" s="6"/>
      <c r="L12383" s="6"/>
      <c r="M12383" s="6"/>
      <c r="N12383" s="6"/>
      <c r="O12383" s="6"/>
      <c r="P12383" s="8"/>
      <c r="Q12383" s="8"/>
      <c r="R12383" s="8"/>
      <c r="S12383" s="6"/>
      <c r="T12383" s="6"/>
      <c r="X12383" s="6"/>
    </row>
    <row r="12384" spans="1:27" ht="11.25" outlineLevel="3" x14ac:dyDescent="0.2">
      <c r="A12384" s="96" t="s">
        <v>512</v>
      </c>
      <c r="B12384" s="100">
        <v>4</v>
      </c>
      <c r="C12384" s="114"/>
      <c r="D12384" s="115" t="s">
        <v>533</v>
      </c>
      <c r="E12384" s="115"/>
      <c r="F12384" s="116" t="s">
        <v>496</v>
      </c>
      <c r="G12384" s="115"/>
      <c r="H12384" s="117"/>
      <c r="I12384" s="118"/>
      <c r="J12384" s="98">
        <f>SUBTOTAL(9,J12385:J12396)</f>
        <v>0</v>
      </c>
      <c r="K12384" s="117"/>
      <c r="L12384" s="99">
        <f>SUBTOTAL(9,L12385:L12396)</f>
        <v>0.1353924</v>
      </c>
      <c r="M12384" s="117"/>
      <c r="N12384" s="99">
        <f>SUBTOTAL(9,N12385:N12396)</f>
        <v>0</v>
      </c>
      <c r="O12384" s="119"/>
      <c r="P12384" s="98">
        <f>SUBTOTAL(9,P12385:P12396)</f>
        <v>0</v>
      </c>
      <c r="Q12384" s="98">
        <f>SUBTOTAL(9,Q12385:Q12396)</f>
        <v>0</v>
      </c>
      <c r="R12384" s="115"/>
      <c r="S12384" s="115"/>
      <c r="T12384" s="100">
        <f>SUBTOTAL(9,T12385:T12396)</f>
        <v>2</v>
      </c>
      <c r="U12384" s="6"/>
      <c r="V12384" s="8"/>
      <c r="W12384" s="8"/>
      <c r="X12384" s="60"/>
    </row>
    <row r="12385" spans="1:27" ht="11.25" outlineLevel="4" x14ac:dyDescent="0.2">
      <c r="A12385" s="4"/>
      <c r="B12385" s="120"/>
      <c r="C12385" s="121">
        <v>1</v>
      </c>
      <c r="D12385" s="122" t="s">
        <v>534</v>
      </c>
      <c r="E12385" s="123" t="s">
        <v>5450</v>
      </c>
      <c r="F12385" s="124" t="s">
        <v>5451</v>
      </c>
      <c r="G12385" s="122" t="s">
        <v>543</v>
      </c>
      <c r="H12385" s="125">
        <v>136.76</v>
      </c>
      <c r="I12385" s="126">
        <v>0</v>
      </c>
      <c r="J12385" s="127">
        <f>H12385*I12385</f>
        <v>0</v>
      </c>
      <c r="K12385" s="125">
        <v>9.8999999999999999E-4</v>
      </c>
      <c r="L12385" s="125">
        <f>H12385*K12385</f>
        <v>0.1353924</v>
      </c>
      <c r="M12385" s="125"/>
      <c r="N12385" s="125">
        <f>H12385*M12385</f>
        <v>0</v>
      </c>
      <c r="O12385" s="127">
        <v>15</v>
      </c>
      <c r="P12385" s="127">
        <f>J12385*(O12385/100)</f>
        <v>0</v>
      </c>
      <c r="Q12385" s="127">
        <f>J12385+P12385</f>
        <v>0</v>
      </c>
      <c r="R12385" s="128"/>
      <c r="S12385" s="128" t="s">
        <v>776</v>
      </c>
      <c r="T12385" s="129">
        <v>1</v>
      </c>
      <c r="U12385" s="8"/>
      <c r="V12385" s="8"/>
      <c r="W12385" s="8"/>
      <c r="X12385" s="60"/>
    </row>
    <row r="12386" spans="1:27" ht="9.75" outlineLevel="5" x14ac:dyDescent="0.2">
      <c r="A12386" s="130"/>
      <c r="B12386" s="131"/>
      <c r="C12386" s="131"/>
      <c r="D12386" s="132"/>
      <c r="E12386" s="136" t="s">
        <v>0</v>
      </c>
      <c r="F12386" s="159" t="s">
        <v>763</v>
      </c>
      <c r="G12386" s="159"/>
      <c r="H12386" s="160"/>
      <c r="I12386" s="161"/>
      <c r="J12386" s="162"/>
      <c r="K12386" s="134"/>
      <c r="L12386" s="134"/>
      <c r="M12386" s="134"/>
      <c r="N12386" s="134"/>
      <c r="O12386" s="135"/>
      <c r="P12386" s="135"/>
      <c r="Q12386" s="135"/>
      <c r="R12386" s="132"/>
      <c r="S12386" s="132"/>
      <c r="T12386" s="131"/>
      <c r="U12386" s="6"/>
      <c r="V12386" s="8"/>
      <c r="W12386" s="8"/>
      <c r="X12386" s="133" t="str">
        <f>F12386</f>
        <v>---</v>
      </c>
      <c r="Y12386" s="9"/>
      <c r="AA12386" s="11"/>
    </row>
    <row r="12387" spans="1:27" ht="7.5" customHeight="1" outlineLevel="5" x14ac:dyDescent="0.15">
      <c r="B12387" s="69"/>
      <c r="C12387" s="69"/>
      <c r="D12387" s="60"/>
      <c r="E12387" s="60"/>
      <c r="F12387" s="61"/>
      <c r="G12387" s="60"/>
      <c r="H12387" s="65"/>
      <c r="I12387" s="105"/>
      <c r="J12387" s="63"/>
      <c r="K12387" s="65"/>
      <c r="L12387" s="65"/>
      <c r="M12387" s="65"/>
      <c r="N12387" s="65"/>
      <c r="O12387" s="63"/>
      <c r="P12387" s="63"/>
      <c r="Q12387" s="63"/>
      <c r="R12387" s="60"/>
      <c r="S12387" s="60"/>
      <c r="T12387" s="69"/>
      <c r="U12387" s="8"/>
      <c r="X12387" s="60"/>
    </row>
    <row r="12388" spans="1:27" ht="11.25" outlineLevel="5" x14ac:dyDescent="0.2">
      <c r="A12388" s="137"/>
      <c r="B12388" s="138"/>
      <c r="C12388" s="138"/>
      <c r="D12388" s="139"/>
      <c r="E12388" s="145" t="s">
        <v>1</v>
      </c>
      <c r="F12388" s="140" t="s">
        <v>5635</v>
      </c>
      <c r="G12388" s="139"/>
      <c r="H12388" s="141">
        <v>0</v>
      </c>
      <c r="I12388" s="142"/>
      <c r="J12388" s="143"/>
      <c r="K12388" s="144"/>
      <c r="L12388" s="144"/>
      <c r="M12388" s="144"/>
      <c r="N12388" s="144"/>
      <c r="O12388" s="143"/>
      <c r="P12388" s="143"/>
      <c r="Q12388" s="143"/>
      <c r="R12388" s="139"/>
      <c r="S12388" s="139"/>
      <c r="T12388" s="138"/>
      <c r="U12388" s="6"/>
      <c r="V12388" s="8"/>
      <c r="W12388" s="8"/>
      <c r="X12388" s="60"/>
    </row>
    <row r="12389" spans="1:27" ht="11.25" outlineLevel="5" x14ac:dyDescent="0.2">
      <c r="A12389" s="137"/>
      <c r="B12389" s="138"/>
      <c r="C12389" s="138"/>
      <c r="D12389" s="139"/>
      <c r="E12389" s="145"/>
      <c r="F12389" s="140" t="s">
        <v>5644</v>
      </c>
      <c r="G12389" s="139"/>
      <c r="H12389" s="141">
        <v>71.89</v>
      </c>
      <c r="I12389" s="142"/>
      <c r="J12389" s="143"/>
      <c r="K12389" s="144"/>
      <c r="L12389" s="144"/>
      <c r="M12389" s="144"/>
      <c r="N12389" s="144"/>
      <c r="O12389" s="143"/>
      <c r="P12389" s="143"/>
      <c r="Q12389" s="143"/>
      <c r="R12389" s="139"/>
      <c r="S12389" s="139"/>
      <c r="T12389" s="138"/>
      <c r="U12389" s="6"/>
      <c r="V12389" s="8"/>
      <c r="W12389" s="8"/>
      <c r="X12389" s="60"/>
    </row>
    <row r="12390" spans="1:27" ht="11.25" outlineLevel="5" x14ac:dyDescent="0.2">
      <c r="A12390" s="137"/>
      <c r="B12390" s="138"/>
      <c r="C12390" s="138"/>
      <c r="D12390" s="139"/>
      <c r="E12390" s="145"/>
      <c r="F12390" s="140" t="s">
        <v>5637</v>
      </c>
      <c r="G12390" s="139"/>
      <c r="H12390" s="141">
        <v>0</v>
      </c>
      <c r="I12390" s="142"/>
      <c r="J12390" s="143"/>
      <c r="K12390" s="144"/>
      <c r="L12390" s="144"/>
      <c r="M12390" s="144"/>
      <c r="N12390" s="144"/>
      <c r="O12390" s="143"/>
      <c r="P12390" s="143"/>
      <c r="Q12390" s="143"/>
      <c r="R12390" s="139"/>
      <c r="S12390" s="139"/>
      <c r="T12390" s="138"/>
      <c r="U12390" s="6"/>
      <c r="V12390" s="8"/>
      <c r="W12390" s="8"/>
      <c r="X12390" s="60"/>
    </row>
    <row r="12391" spans="1:27" ht="11.25" outlineLevel="5" x14ac:dyDescent="0.2">
      <c r="A12391" s="137"/>
      <c r="B12391" s="138"/>
      <c r="C12391" s="138"/>
      <c r="D12391" s="139"/>
      <c r="E12391" s="145"/>
      <c r="F12391" s="140" t="s">
        <v>5645</v>
      </c>
      <c r="G12391" s="139"/>
      <c r="H12391" s="141">
        <v>64.87</v>
      </c>
      <c r="I12391" s="142"/>
      <c r="J12391" s="143"/>
      <c r="K12391" s="144"/>
      <c r="L12391" s="144"/>
      <c r="M12391" s="144"/>
      <c r="N12391" s="144"/>
      <c r="O12391" s="143"/>
      <c r="P12391" s="143"/>
      <c r="Q12391" s="143"/>
      <c r="R12391" s="139"/>
      <c r="S12391" s="139"/>
      <c r="T12391" s="138"/>
      <c r="U12391" s="6"/>
      <c r="V12391" s="8"/>
      <c r="W12391" s="8"/>
      <c r="X12391" s="60"/>
    </row>
    <row r="12392" spans="1:27" ht="7.5" customHeight="1" outlineLevel="5" x14ac:dyDescent="0.15">
      <c r="A12392" s="8"/>
      <c r="B12392" s="69"/>
      <c r="C12392" s="69"/>
      <c r="D12392" s="60"/>
      <c r="E12392" s="60"/>
      <c r="F12392" s="104"/>
      <c r="G12392" s="60"/>
      <c r="H12392" s="65"/>
      <c r="I12392" s="105"/>
      <c r="J12392" s="63"/>
      <c r="K12392" s="65"/>
      <c r="L12392" s="65"/>
      <c r="M12392" s="65"/>
      <c r="N12392" s="65"/>
      <c r="O12392" s="63"/>
      <c r="P12392" s="63"/>
      <c r="Q12392" s="63"/>
      <c r="R12392" s="60"/>
      <c r="S12392" s="60"/>
      <c r="T12392" s="69"/>
      <c r="U12392" s="8"/>
      <c r="X12392" s="60"/>
    </row>
    <row r="12393" spans="1:27" ht="11.25" outlineLevel="4" x14ac:dyDescent="0.2">
      <c r="A12393" s="4"/>
      <c r="B12393" s="120"/>
      <c r="C12393" s="121">
        <v>2</v>
      </c>
      <c r="D12393" s="122" t="s">
        <v>534</v>
      </c>
      <c r="E12393" s="123" t="s">
        <v>5457</v>
      </c>
      <c r="F12393" s="124" t="s">
        <v>5458</v>
      </c>
      <c r="G12393" s="122" t="s">
        <v>543</v>
      </c>
      <c r="H12393" s="125">
        <v>136.76</v>
      </c>
      <c r="I12393" s="126">
        <v>0</v>
      </c>
      <c r="J12393" s="127">
        <f>H12393*I12393</f>
        <v>0</v>
      </c>
      <c r="K12393" s="125">
        <v>0</v>
      </c>
      <c r="L12393" s="125">
        <f>H12393*K12393</f>
        <v>0</v>
      </c>
      <c r="M12393" s="125"/>
      <c r="N12393" s="125">
        <f>H12393*M12393</f>
        <v>0</v>
      </c>
      <c r="O12393" s="127">
        <v>15</v>
      </c>
      <c r="P12393" s="127">
        <f>J12393*(O12393/100)</f>
        <v>0</v>
      </c>
      <c r="Q12393" s="127">
        <f>J12393+P12393</f>
        <v>0</v>
      </c>
      <c r="R12393" s="128"/>
      <c r="S12393" s="128" t="s">
        <v>776</v>
      </c>
      <c r="T12393" s="129">
        <v>1</v>
      </c>
      <c r="U12393" s="8"/>
      <c r="V12393" s="8"/>
      <c r="W12393" s="8"/>
      <c r="X12393" s="60"/>
    </row>
    <row r="12394" spans="1:27" ht="9.75" outlineLevel="5" x14ac:dyDescent="0.2">
      <c r="A12394" s="130"/>
      <c r="B12394" s="131"/>
      <c r="C12394" s="131"/>
      <c r="D12394" s="132"/>
      <c r="E12394" s="136" t="s">
        <v>0</v>
      </c>
      <c r="F12394" s="159" t="s">
        <v>763</v>
      </c>
      <c r="G12394" s="159"/>
      <c r="H12394" s="160"/>
      <c r="I12394" s="161"/>
      <c r="J12394" s="162"/>
      <c r="K12394" s="134"/>
      <c r="L12394" s="134"/>
      <c r="M12394" s="134"/>
      <c r="N12394" s="134"/>
      <c r="O12394" s="135"/>
      <c r="P12394" s="135"/>
      <c r="Q12394" s="135"/>
      <c r="R12394" s="132"/>
      <c r="S12394" s="132"/>
      <c r="T12394" s="131"/>
      <c r="U12394" s="6"/>
      <c r="V12394" s="8"/>
      <c r="W12394" s="8"/>
      <c r="X12394" s="133" t="str">
        <f>F12394</f>
        <v>---</v>
      </c>
      <c r="Y12394" s="9"/>
      <c r="AA12394" s="11"/>
    </row>
    <row r="12395" spans="1:27" ht="7.5" customHeight="1" outlineLevel="5" x14ac:dyDescent="0.15">
      <c r="B12395" s="69"/>
      <c r="C12395" s="69"/>
      <c r="D12395" s="60"/>
      <c r="E12395" s="60"/>
      <c r="F12395" s="61"/>
      <c r="G12395" s="60"/>
      <c r="H12395" s="65"/>
      <c r="I12395" s="105"/>
      <c r="J12395" s="63"/>
      <c r="K12395" s="65"/>
      <c r="L12395" s="65"/>
      <c r="M12395" s="65"/>
      <c r="N12395" s="65"/>
      <c r="O12395" s="63"/>
      <c r="P12395" s="63"/>
      <c r="Q12395" s="63"/>
      <c r="R12395" s="60"/>
      <c r="S12395" s="60"/>
      <c r="T12395" s="69"/>
      <c r="U12395" s="8"/>
      <c r="X12395" s="60"/>
    </row>
    <row r="12396" spans="1:27" outlineLevel="4" x14ac:dyDescent="0.15">
      <c r="B12396" s="6"/>
      <c r="C12396" s="6"/>
      <c r="D12396" s="6"/>
      <c r="E12396" s="6"/>
      <c r="F12396" s="6"/>
      <c r="G12396" s="6"/>
      <c r="H12396" s="6"/>
      <c r="I12396" s="8"/>
      <c r="J12396" s="8"/>
      <c r="K12396" s="6"/>
      <c r="L12396" s="6"/>
      <c r="M12396" s="6"/>
      <c r="N12396" s="6"/>
      <c r="O12396" s="6"/>
      <c r="P12396" s="8"/>
      <c r="Q12396" s="8"/>
      <c r="R12396" s="8"/>
      <c r="S12396" s="6"/>
      <c r="T12396" s="6"/>
      <c r="X12396" s="6"/>
    </row>
    <row r="12397" spans="1:27" ht="11.25" outlineLevel="3" x14ac:dyDescent="0.2">
      <c r="A12397" s="96" t="s">
        <v>513</v>
      </c>
      <c r="B12397" s="100">
        <v>4</v>
      </c>
      <c r="C12397" s="114"/>
      <c r="D12397" s="115" t="s">
        <v>533</v>
      </c>
      <c r="E12397" s="115"/>
      <c r="F12397" s="116" t="s">
        <v>498</v>
      </c>
      <c r="G12397" s="115"/>
      <c r="H12397" s="117"/>
      <c r="I12397" s="118"/>
      <c r="J12397" s="98">
        <f>SUBTOTAL(9,J12398:J12419)</f>
        <v>0</v>
      </c>
      <c r="K12397" s="117"/>
      <c r="L12397" s="99">
        <f>SUBTOTAL(9,L12398:L12419)</f>
        <v>0</v>
      </c>
      <c r="M12397" s="117"/>
      <c r="N12397" s="99">
        <f>SUBTOTAL(9,N12398:N12419)</f>
        <v>0</v>
      </c>
      <c r="O12397" s="119"/>
      <c r="P12397" s="98">
        <f>SUBTOTAL(9,P12398:P12419)</f>
        <v>0</v>
      </c>
      <c r="Q12397" s="98">
        <f>SUBTOTAL(9,Q12398:Q12419)</f>
        <v>0</v>
      </c>
      <c r="R12397" s="115"/>
      <c r="S12397" s="115"/>
      <c r="T12397" s="100">
        <f>SUBTOTAL(9,T12398:T12419)</f>
        <v>5</v>
      </c>
      <c r="U12397" s="6"/>
      <c r="V12397" s="8"/>
      <c r="W12397" s="8"/>
      <c r="X12397" s="60"/>
    </row>
    <row r="12398" spans="1:27" ht="11.25" outlineLevel="4" x14ac:dyDescent="0.2">
      <c r="A12398" s="4"/>
      <c r="B12398" s="120"/>
      <c r="C12398" s="121">
        <v>1</v>
      </c>
      <c r="D12398" s="122" t="s">
        <v>534</v>
      </c>
      <c r="E12398" s="123" t="s">
        <v>5459</v>
      </c>
      <c r="F12398" s="124" t="s">
        <v>5460</v>
      </c>
      <c r="G12398" s="122" t="s">
        <v>537</v>
      </c>
      <c r="H12398" s="125">
        <v>30.771000000000001</v>
      </c>
      <c r="I12398" s="126">
        <v>0</v>
      </c>
      <c r="J12398" s="127">
        <f>H12398*I12398</f>
        <v>0</v>
      </c>
      <c r="K12398" s="125">
        <v>0</v>
      </c>
      <c r="L12398" s="125">
        <f>H12398*K12398</f>
        <v>0</v>
      </c>
      <c r="M12398" s="125"/>
      <c r="N12398" s="125">
        <f>H12398*M12398</f>
        <v>0</v>
      </c>
      <c r="O12398" s="127">
        <v>15</v>
      </c>
      <c r="P12398" s="127">
        <f>J12398*(O12398/100)</f>
        <v>0</v>
      </c>
      <c r="Q12398" s="127">
        <f>J12398+P12398</f>
        <v>0</v>
      </c>
      <c r="R12398" s="128"/>
      <c r="S12398" s="128" t="s">
        <v>776</v>
      </c>
      <c r="T12398" s="129">
        <v>1</v>
      </c>
      <c r="U12398" s="8"/>
      <c r="V12398" s="8"/>
      <c r="W12398" s="8"/>
      <c r="X12398" s="60"/>
    </row>
    <row r="12399" spans="1:27" ht="9.75" outlineLevel="5" x14ac:dyDescent="0.2">
      <c r="A12399" s="130"/>
      <c r="B12399" s="131"/>
      <c r="C12399" s="131"/>
      <c r="D12399" s="132"/>
      <c r="E12399" s="136" t="s">
        <v>0</v>
      </c>
      <c r="F12399" s="159" t="s">
        <v>763</v>
      </c>
      <c r="G12399" s="159"/>
      <c r="H12399" s="160"/>
      <c r="I12399" s="161"/>
      <c r="J12399" s="162"/>
      <c r="K12399" s="134"/>
      <c r="L12399" s="134"/>
      <c r="M12399" s="134"/>
      <c r="N12399" s="134"/>
      <c r="O12399" s="135"/>
      <c r="P12399" s="135"/>
      <c r="Q12399" s="135"/>
      <c r="R12399" s="132"/>
      <c r="S12399" s="132"/>
      <c r="T12399" s="131"/>
      <c r="U12399" s="6"/>
      <c r="V12399" s="8"/>
      <c r="W12399" s="8"/>
      <c r="X12399" s="133" t="str">
        <f>F12399</f>
        <v>---</v>
      </c>
      <c r="Y12399" s="9"/>
      <c r="AA12399" s="11"/>
    </row>
    <row r="12400" spans="1:27" ht="7.5" customHeight="1" outlineLevel="5" x14ac:dyDescent="0.15">
      <c r="B12400" s="69"/>
      <c r="C12400" s="69"/>
      <c r="D12400" s="60"/>
      <c r="E12400" s="60"/>
      <c r="F12400" s="61"/>
      <c r="G12400" s="60"/>
      <c r="H12400" s="65"/>
      <c r="I12400" s="105"/>
      <c r="J12400" s="63"/>
      <c r="K12400" s="65"/>
      <c r="L12400" s="65"/>
      <c r="M12400" s="65"/>
      <c r="N12400" s="65"/>
      <c r="O12400" s="63"/>
      <c r="P12400" s="63"/>
      <c r="Q12400" s="63"/>
      <c r="R12400" s="60"/>
      <c r="S12400" s="60"/>
      <c r="T12400" s="69"/>
      <c r="U12400" s="8"/>
      <c r="X12400" s="60"/>
    </row>
    <row r="12401" spans="1:27" ht="11.25" outlineLevel="5" x14ac:dyDescent="0.2">
      <c r="A12401" s="137"/>
      <c r="B12401" s="138"/>
      <c r="C12401" s="138"/>
      <c r="D12401" s="139"/>
      <c r="E12401" s="145" t="s">
        <v>1</v>
      </c>
      <c r="F12401" s="140" t="s">
        <v>5461</v>
      </c>
      <c r="G12401" s="139"/>
      <c r="H12401" s="141">
        <v>0</v>
      </c>
      <c r="I12401" s="142"/>
      <c r="J12401" s="143"/>
      <c r="K12401" s="144"/>
      <c r="L12401" s="144"/>
      <c r="M12401" s="144"/>
      <c r="N12401" s="144"/>
      <c r="O12401" s="143"/>
      <c r="P12401" s="143"/>
      <c r="Q12401" s="143"/>
      <c r="R12401" s="139"/>
      <c r="S12401" s="139"/>
      <c r="T12401" s="138"/>
      <c r="U12401" s="6"/>
      <c r="V12401" s="8"/>
      <c r="W12401" s="8"/>
      <c r="X12401" s="60"/>
    </row>
    <row r="12402" spans="1:27" ht="11.25" outlineLevel="5" x14ac:dyDescent="0.2">
      <c r="A12402" s="137"/>
      <c r="B12402" s="138"/>
      <c r="C12402" s="138"/>
      <c r="D12402" s="139"/>
      <c r="E12402" s="145"/>
      <c r="F12402" s="140" t="s">
        <v>5646</v>
      </c>
      <c r="G12402" s="139"/>
      <c r="H12402" s="141">
        <v>30.771000000000001</v>
      </c>
      <c r="I12402" s="142"/>
      <c r="J12402" s="143"/>
      <c r="K12402" s="144"/>
      <c r="L12402" s="144"/>
      <c r="M12402" s="144"/>
      <c r="N12402" s="144"/>
      <c r="O12402" s="143"/>
      <c r="P12402" s="143"/>
      <c r="Q12402" s="143"/>
      <c r="R12402" s="139"/>
      <c r="S12402" s="139"/>
      <c r="T12402" s="138"/>
      <c r="U12402" s="6"/>
      <c r="V12402" s="8"/>
      <c r="W12402" s="8"/>
      <c r="X12402" s="60"/>
    </row>
    <row r="12403" spans="1:27" ht="7.5" customHeight="1" outlineLevel="5" x14ac:dyDescent="0.15">
      <c r="A12403" s="8"/>
      <c r="B12403" s="69"/>
      <c r="C12403" s="69"/>
      <c r="D12403" s="60"/>
      <c r="E12403" s="60"/>
      <c r="F12403" s="104"/>
      <c r="G12403" s="60"/>
      <c r="H12403" s="65"/>
      <c r="I12403" s="105"/>
      <c r="J12403" s="63"/>
      <c r="K12403" s="65"/>
      <c r="L12403" s="65"/>
      <c r="M12403" s="65"/>
      <c r="N12403" s="65"/>
      <c r="O12403" s="63"/>
      <c r="P12403" s="63"/>
      <c r="Q12403" s="63"/>
      <c r="R12403" s="60"/>
      <c r="S12403" s="60"/>
      <c r="T12403" s="69"/>
      <c r="U12403" s="8"/>
      <c r="X12403" s="60"/>
    </row>
    <row r="12404" spans="1:27" ht="11.25" outlineLevel="4" x14ac:dyDescent="0.2">
      <c r="A12404" s="4"/>
      <c r="B12404" s="120"/>
      <c r="C12404" s="121">
        <v>2</v>
      </c>
      <c r="D12404" s="122" t="s">
        <v>534</v>
      </c>
      <c r="E12404" s="123" t="s">
        <v>5463</v>
      </c>
      <c r="F12404" s="124" t="s">
        <v>5464</v>
      </c>
      <c r="G12404" s="122" t="s">
        <v>537</v>
      </c>
      <c r="H12404" s="125">
        <v>61.542000000000002</v>
      </c>
      <c r="I12404" s="126">
        <v>0</v>
      </c>
      <c r="J12404" s="127">
        <f>H12404*I12404</f>
        <v>0</v>
      </c>
      <c r="K12404" s="125">
        <v>0</v>
      </c>
      <c r="L12404" s="125">
        <f>H12404*K12404</f>
        <v>0</v>
      </c>
      <c r="M12404" s="125"/>
      <c r="N12404" s="125">
        <f>H12404*M12404</f>
        <v>0</v>
      </c>
      <c r="O12404" s="127">
        <v>15</v>
      </c>
      <c r="P12404" s="127">
        <f>J12404*(O12404/100)</f>
        <v>0</v>
      </c>
      <c r="Q12404" s="127">
        <f>J12404+P12404</f>
        <v>0</v>
      </c>
      <c r="R12404" s="128"/>
      <c r="S12404" s="128" t="s">
        <v>776</v>
      </c>
      <c r="T12404" s="129">
        <v>1</v>
      </c>
      <c r="U12404" s="8"/>
      <c r="V12404" s="8"/>
      <c r="W12404" s="8"/>
      <c r="X12404" s="60"/>
    </row>
    <row r="12405" spans="1:27" ht="9.75" outlineLevel="5" x14ac:dyDescent="0.2">
      <c r="A12405" s="130"/>
      <c r="B12405" s="131"/>
      <c r="C12405" s="131"/>
      <c r="D12405" s="132"/>
      <c r="E12405" s="136" t="s">
        <v>0</v>
      </c>
      <c r="F12405" s="159" t="s">
        <v>763</v>
      </c>
      <c r="G12405" s="159"/>
      <c r="H12405" s="160"/>
      <c r="I12405" s="161"/>
      <c r="J12405" s="162"/>
      <c r="K12405" s="134"/>
      <c r="L12405" s="134"/>
      <c r="M12405" s="134"/>
      <c r="N12405" s="134"/>
      <c r="O12405" s="135"/>
      <c r="P12405" s="135"/>
      <c r="Q12405" s="135"/>
      <c r="R12405" s="132"/>
      <c r="S12405" s="132"/>
      <c r="T12405" s="131"/>
      <c r="U12405" s="6"/>
      <c r="V12405" s="8"/>
      <c r="W12405" s="8"/>
      <c r="X12405" s="133" t="str">
        <f>F12405</f>
        <v>---</v>
      </c>
      <c r="Y12405" s="9"/>
      <c r="AA12405" s="11"/>
    </row>
    <row r="12406" spans="1:27" ht="7.5" customHeight="1" outlineLevel="5" x14ac:dyDescent="0.15">
      <c r="B12406" s="69"/>
      <c r="C12406" s="69"/>
      <c r="D12406" s="60"/>
      <c r="E12406" s="60"/>
      <c r="F12406" s="61"/>
      <c r="G12406" s="60"/>
      <c r="H12406" s="65"/>
      <c r="I12406" s="105"/>
      <c r="J12406" s="63"/>
      <c r="K12406" s="65"/>
      <c r="L12406" s="65"/>
      <c r="M12406" s="65"/>
      <c r="N12406" s="65"/>
      <c r="O12406" s="63"/>
      <c r="P12406" s="63"/>
      <c r="Q12406" s="63"/>
      <c r="R12406" s="60"/>
      <c r="S12406" s="60"/>
      <c r="T12406" s="69"/>
      <c r="U12406" s="8"/>
      <c r="X12406" s="60"/>
    </row>
    <row r="12407" spans="1:27" ht="11.25" outlineLevel="5" x14ac:dyDescent="0.2">
      <c r="A12407" s="137"/>
      <c r="B12407" s="138"/>
      <c r="C12407" s="138"/>
      <c r="D12407" s="139"/>
      <c r="E12407" s="145" t="s">
        <v>1</v>
      </c>
      <c r="F12407" s="140" t="s">
        <v>5461</v>
      </c>
      <c r="G12407" s="139"/>
      <c r="H12407" s="141">
        <v>0</v>
      </c>
      <c r="I12407" s="142"/>
      <c r="J12407" s="143"/>
      <c r="K12407" s="144"/>
      <c r="L12407" s="144"/>
      <c r="M12407" s="144"/>
      <c r="N12407" s="144"/>
      <c r="O12407" s="143"/>
      <c r="P12407" s="143"/>
      <c r="Q12407" s="143"/>
      <c r="R12407" s="139"/>
      <c r="S12407" s="139"/>
      <c r="T12407" s="138"/>
      <c r="U12407" s="6"/>
      <c r="V12407" s="8"/>
      <c r="W12407" s="8"/>
      <c r="X12407" s="60"/>
    </row>
    <row r="12408" spans="1:27" ht="11.25" outlineLevel="5" x14ac:dyDescent="0.2">
      <c r="A12408" s="137"/>
      <c r="B12408" s="138"/>
      <c r="C12408" s="138"/>
      <c r="D12408" s="139"/>
      <c r="E12408" s="145"/>
      <c r="F12408" s="140" t="s">
        <v>5647</v>
      </c>
      <c r="G12408" s="139"/>
      <c r="H12408" s="141">
        <v>61.542000000000002</v>
      </c>
      <c r="I12408" s="142"/>
      <c r="J12408" s="143"/>
      <c r="K12408" s="144"/>
      <c r="L12408" s="144"/>
      <c r="M12408" s="144"/>
      <c r="N12408" s="144"/>
      <c r="O12408" s="143"/>
      <c r="P12408" s="143"/>
      <c r="Q12408" s="143"/>
      <c r="R12408" s="139"/>
      <c r="S12408" s="139"/>
      <c r="T12408" s="138"/>
      <c r="U12408" s="6"/>
      <c r="V12408" s="8"/>
      <c r="W12408" s="8"/>
      <c r="X12408" s="60"/>
    </row>
    <row r="12409" spans="1:27" ht="7.5" customHeight="1" outlineLevel="5" x14ac:dyDescent="0.15">
      <c r="A12409" s="8"/>
      <c r="B12409" s="69"/>
      <c r="C12409" s="69"/>
      <c r="D12409" s="60"/>
      <c r="E12409" s="60"/>
      <c r="F12409" s="104"/>
      <c r="G12409" s="60"/>
      <c r="H12409" s="65"/>
      <c r="I12409" s="105"/>
      <c r="J12409" s="63"/>
      <c r="K12409" s="65"/>
      <c r="L12409" s="65"/>
      <c r="M12409" s="65"/>
      <c r="N12409" s="65"/>
      <c r="O12409" s="63"/>
      <c r="P12409" s="63"/>
      <c r="Q12409" s="63"/>
      <c r="R12409" s="60"/>
      <c r="S12409" s="60"/>
      <c r="T12409" s="69"/>
      <c r="U12409" s="8"/>
      <c r="X12409" s="60"/>
    </row>
    <row r="12410" spans="1:27" ht="11.25" outlineLevel="4" x14ac:dyDescent="0.2">
      <c r="A12410" s="4"/>
      <c r="B12410" s="120"/>
      <c r="C12410" s="121">
        <v>3</v>
      </c>
      <c r="D12410" s="122" t="s">
        <v>534</v>
      </c>
      <c r="E12410" s="123" t="s">
        <v>5467</v>
      </c>
      <c r="F12410" s="124" t="s">
        <v>5468</v>
      </c>
      <c r="G12410" s="122" t="s">
        <v>537</v>
      </c>
      <c r="H12410" s="125">
        <v>61.542000000000002</v>
      </c>
      <c r="I12410" s="126">
        <v>0</v>
      </c>
      <c r="J12410" s="127">
        <f>H12410*I12410</f>
        <v>0</v>
      </c>
      <c r="K12410" s="125">
        <v>0</v>
      </c>
      <c r="L12410" s="125">
        <f>H12410*K12410</f>
        <v>0</v>
      </c>
      <c r="M12410" s="125"/>
      <c r="N12410" s="125">
        <f>H12410*M12410</f>
        <v>0</v>
      </c>
      <c r="O12410" s="127">
        <v>15</v>
      </c>
      <c r="P12410" s="127">
        <f>J12410*(O12410/100)</f>
        <v>0</v>
      </c>
      <c r="Q12410" s="127">
        <f>J12410+P12410</f>
        <v>0</v>
      </c>
      <c r="R12410" s="128"/>
      <c r="S12410" s="128" t="s">
        <v>776</v>
      </c>
      <c r="T12410" s="129">
        <v>1</v>
      </c>
      <c r="U12410" s="8"/>
      <c r="V12410" s="8"/>
      <c r="W12410" s="8"/>
      <c r="X12410" s="60"/>
    </row>
    <row r="12411" spans="1:27" ht="9.75" outlineLevel="5" x14ac:dyDescent="0.2">
      <c r="A12411" s="130"/>
      <c r="B12411" s="131"/>
      <c r="C12411" s="131"/>
      <c r="D12411" s="132"/>
      <c r="E12411" s="136" t="s">
        <v>0</v>
      </c>
      <c r="F12411" s="159" t="s">
        <v>763</v>
      </c>
      <c r="G12411" s="159"/>
      <c r="H12411" s="160"/>
      <c r="I12411" s="161"/>
      <c r="J12411" s="162"/>
      <c r="K12411" s="134"/>
      <c r="L12411" s="134"/>
      <c r="M12411" s="134"/>
      <c r="N12411" s="134"/>
      <c r="O12411" s="135"/>
      <c r="P12411" s="135"/>
      <c r="Q12411" s="135"/>
      <c r="R12411" s="132"/>
      <c r="S12411" s="132"/>
      <c r="T12411" s="131"/>
      <c r="U12411" s="6"/>
      <c r="V12411" s="8"/>
      <c r="W12411" s="8"/>
      <c r="X12411" s="133" t="str">
        <f>F12411</f>
        <v>---</v>
      </c>
      <c r="Y12411" s="9"/>
      <c r="AA12411" s="11"/>
    </row>
    <row r="12412" spans="1:27" ht="7.5" customHeight="1" outlineLevel="5" x14ac:dyDescent="0.15">
      <c r="B12412" s="69"/>
      <c r="C12412" s="69"/>
      <c r="D12412" s="60"/>
      <c r="E12412" s="60"/>
      <c r="F12412" s="61"/>
      <c r="G12412" s="60"/>
      <c r="H12412" s="65"/>
      <c r="I12412" s="105"/>
      <c r="J12412" s="63"/>
      <c r="K12412" s="65"/>
      <c r="L12412" s="65"/>
      <c r="M12412" s="65"/>
      <c r="N12412" s="65"/>
      <c r="O12412" s="63"/>
      <c r="P12412" s="63"/>
      <c r="Q12412" s="63"/>
      <c r="R12412" s="60"/>
      <c r="S12412" s="60"/>
      <c r="T12412" s="69"/>
      <c r="U12412" s="8"/>
      <c r="X12412" s="60"/>
    </row>
    <row r="12413" spans="1:27" ht="11.25" outlineLevel="4" x14ac:dyDescent="0.2">
      <c r="A12413" s="4"/>
      <c r="B12413" s="120"/>
      <c r="C12413" s="121">
        <v>4</v>
      </c>
      <c r="D12413" s="122" t="s">
        <v>534</v>
      </c>
      <c r="E12413" s="123" t="s">
        <v>5469</v>
      </c>
      <c r="F12413" s="124" t="s">
        <v>5470</v>
      </c>
      <c r="G12413" s="122" t="s">
        <v>537</v>
      </c>
      <c r="H12413" s="125">
        <v>61.542000000000002</v>
      </c>
      <c r="I12413" s="126">
        <v>0</v>
      </c>
      <c r="J12413" s="127">
        <f>H12413*I12413</f>
        <v>0</v>
      </c>
      <c r="K12413" s="125">
        <v>0</v>
      </c>
      <c r="L12413" s="125">
        <f>H12413*K12413</f>
        <v>0</v>
      </c>
      <c r="M12413" s="125"/>
      <c r="N12413" s="125">
        <f>H12413*M12413</f>
        <v>0</v>
      </c>
      <c r="O12413" s="127">
        <v>15</v>
      </c>
      <c r="P12413" s="127">
        <f>J12413*(O12413/100)</f>
        <v>0</v>
      </c>
      <c r="Q12413" s="127">
        <f>J12413+P12413</f>
        <v>0</v>
      </c>
      <c r="R12413" s="128"/>
      <c r="S12413" s="128" t="s">
        <v>776</v>
      </c>
      <c r="T12413" s="129">
        <v>1</v>
      </c>
      <c r="U12413" s="8"/>
      <c r="V12413" s="8"/>
      <c r="W12413" s="8"/>
      <c r="X12413" s="60"/>
    </row>
    <row r="12414" spans="1:27" ht="9.75" outlineLevel="5" x14ac:dyDescent="0.2">
      <c r="A12414" s="130"/>
      <c r="B12414" s="131"/>
      <c r="C12414" s="131"/>
      <c r="D12414" s="132"/>
      <c r="E12414" s="136" t="s">
        <v>0</v>
      </c>
      <c r="F12414" s="159" t="s">
        <v>763</v>
      </c>
      <c r="G12414" s="159"/>
      <c r="H12414" s="160"/>
      <c r="I12414" s="161"/>
      <c r="J12414" s="162"/>
      <c r="K12414" s="134"/>
      <c r="L12414" s="134"/>
      <c r="M12414" s="134"/>
      <c r="N12414" s="134"/>
      <c r="O12414" s="135"/>
      <c r="P12414" s="135"/>
      <c r="Q12414" s="135"/>
      <c r="R12414" s="132"/>
      <c r="S12414" s="132"/>
      <c r="T12414" s="131"/>
      <c r="U12414" s="6"/>
      <c r="V12414" s="8"/>
      <c r="W12414" s="8"/>
      <c r="X12414" s="133" t="str">
        <f>F12414</f>
        <v>---</v>
      </c>
      <c r="Y12414" s="9"/>
      <c r="AA12414" s="11"/>
    </row>
    <row r="12415" spans="1:27" ht="7.5" customHeight="1" outlineLevel="5" x14ac:dyDescent="0.15">
      <c r="B12415" s="69"/>
      <c r="C12415" s="69"/>
      <c r="D12415" s="60"/>
      <c r="E12415" s="60"/>
      <c r="F12415" s="61"/>
      <c r="G12415" s="60"/>
      <c r="H12415" s="65"/>
      <c r="I12415" s="105"/>
      <c r="J12415" s="63"/>
      <c r="K12415" s="65"/>
      <c r="L12415" s="65"/>
      <c r="M12415" s="65"/>
      <c r="N12415" s="65"/>
      <c r="O12415" s="63"/>
      <c r="P12415" s="63"/>
      <c r="Q12415" s="63"/>
      <c r="R12415" s="60"/>
      <c r="S12415" s="60"/>
      <c r="T12415" s="69"/>
      <c r="U12415" s="8"/>
      <c r="X12415" s="60"/>
    </row>
    <row r="12416" spans="1:27" ht="11.25" outlineLevel="4" x14ac:dyDescent="0.2">
      <c r="A12416" s="4"/>
      <c r="B12416" s="120"/>
      <c r="C12416" s="121">
        <v>5</v>
      </c>
      <c r="D12416" s="122" t="s">
        <v>534</v>
      </c>
      <c r="E12416" s="123" t="s">
        <v>5471</v>
      </c>
      <c r="F12416" s="124" t="s">
        <v>5472</v>
      </c>
      <c r="G12416" s="122" t="s">
        <v>537</v>
      </c>
      <c r="H12416" s="125">
        <v>61.542000000000002</v>
      </c>
      <c r="I12416" s="126">
        <v>0</v>
      </c>
      <c r="J12416" s="127">
        <f>H12416*I12416</f>
        <v>0</v>
      </c>
      <c r="K12416" s="125">
        <v>0</v>
      </c>
      <c r="L12416" s="125">
        <f>H12416*K12416</f>
        <v>0</v>
      </c>
      <c r="M12416" s="125"/>
      <c r="N12416" s="125">
        <f>H12416*M12416</f>
        <v>0</v>
      </c>
      <c r="O12416" s="127">
        <v>15</v>
      </c>
      <c r="P12416" s="127">
        <f>J12416*(O12416/100)</f>
        <v>0</v>
      </c>
      <c r="Q12416" s="127">
        <f>J12416+P12416</f>
        <v>0</v>
      </c>
      <c r="R12416" s="128"/>
      <c r="S12416" s="128" t="s">
        <v>776</v>
      </c>
      <c r="T12416" s="129">
        <v>1</v>
      </c>
      <c r="U12416" s="8"/>
      <c r="V12416" s="8"/>
      <c r="W12416" s="8"/>
      <c r="X12416" s="60"/>
    </row>
    <row r="12417" spans="1:27" ht="9.75" outlineLevel="5" x14ac:dyDescent="0.2">
      <c r="A12417" s="130"/>
      <c r="B12417" s="131"/>
      <c r="C12417" s="131"/>
      <c r="D12417" s="132"/>
      <c r="E12417" s="136" t="s">
        <v>0</v>
      </c>
      <c r="F12417" s="159" t="s">
        <v>763</v>
      </c>
      <c r="G12417" s="159"/>
      <c r="H12417" s="160"/>
      <c r="I12417" s="161"/>
      <c r="J12417" s="162"/>
      <c r="K12417" s="134"/>
      <c r="L12417" s="134"/>
      <c r="M12417" s="134"/>
      <c r="N12417" s="134"/>
      <c r="O12417" s="135"/>
      <c r="P12417" s="135"/>
      <c r="Q12417" s="135"/>
      <c r="R12417" s="132"/>
      <c r="S12417" s="132"/>
      <c r="T12417" s="131"/>
      <c r="U12417" s="6"/>
      <c r="V12417" s="8"/>
      <c r="W12417" s="8"/>
      <c r="X12417" s="133" t="str">
        <f>F12417</f>
        <v>---</v>
      </c>
      <c r="Y12417" s="9"/>
      <c r="AA12417" s="11"/>
    </row>
    <row r="12418" spans="1:27" ht="7.5" customHeight="1" outlineLevel="5" x14ac:dyDescent="0.15">
      <c r="B12418" s="69"/>
      <c r="C12418" s="69"/>
      <c r="D12418" s="60"/>
      <c r="E12418" s="60"/>
      <c r="F12418" s="61"/>
      <c r="G12418" s="60"/>
      <c r="H12418" s="65"/>
      <c r="I12418" s="105"/>
      <c r="J12418" s="63"/>
      <c r="K12418" s="65"/>
      <c r="L12418" s="65"/>
      <c r="M12418" s="65"/>
      <c r="N12418" s="65"/>
      <c r="O12418" s="63"/>
      <c r="P12418" s="63"/>
      <c r="Q12418" s="63"/>
      <c r="R12418" s="60"/>
      <c r="S12418" s="60"/>
      <c r="T12418" s="69"/>
      <c r="U12418" s="8"/>
      <c r="X12418" s="60"/>
    </row>
    <row r="12419" spans="1:27" outlineLevel="4" x14ac:dyDescent="0.15">
      <c r="B12419" s="6"/>
      <c r="C12419" s="6"/>
      <c r="D12419" s="6"/>
      <c r="E12419" s="6"/>
      <c r="F12419" s="6"/>
      <c r="G12419" s="6"/>
      <c r="H12419" s="6"/>
      <c r="I12419" s="8"/>
      <c r="J12419" s="8"/>
      <c r="K12419" s="6"/>
      <c r="L12419" s="6"/>
      <c r="M12419" s="6"/>
      <c r="N12419" s="6"/>
      <c r="O12419" s="6"/>
      <c r="P12419" s="8"/>
      <c r="Q12419" s="8"/>
      <c r="R12419" s="8"/>
      <c r="S12419" s="6"/>
      <c r="T12419" s="6"/>
      <c r="X12419" s="6"/>
    </row>
    <row r="12420" spans="1:27" ht="11.25" outlineLevel="3" x14ac:dyDescent="0.2">
      <c r="A12420" s="96" t="s">
        <v>514</v>
      </c>
      <c r="B12420" s="100">
        <v>4</v>
      </c>
      <c r="C12420" s="114"/>
      <c r="D12420" s="115" t="s">
        <v>533</v>
      </c>
      <c r="E12420" s="115"/>
      <c r="F12420" s="116" t="s">
        <v>500</v>
      </c>
      <c r="G12420" s="115"/>
      <c r="H12420" s="117"/>
      <c r="I12420" s="118"/>
      <c r="J12420" s="98">
        <f>SUBTOTAL(9,J12421:J12458)</f>
        <v>0</v>
      </c>
      <c r="K12420" s="117"/>
      <c r="L12420" s="99">
        <f>SUBTOTAL(9,L12421:L12458)</f>
        <v>119.32235848999998</v>
      </c>
      <c r="M12420" s="117"/>
      <c r="N12420" s="99">
        <f>SUBTOTAL(9,N12421:N12458)</f>
        <v>0</v>
      </c>
      <c r="O12420" s="119"/>
      <c r="P12420" s="98">
        <f>SUBTOTAL(9,P12421:P12458)</f>
        <v>0</v>
      </c>
      <c r="Q12420" s="98">
        <f>SUBTOTAL(9,Q12421:Q12458)</f>
        <v>0</v>
      </c>
      <c r="R12420" s="115"/>
      <c r="S12420" s="115"/>
      <c r="T12420" s="100">
        <f>SUBTOTAL(9,T12421:T12458)</f>
        <v>5</v>
      </c>
      <c r="U12420" s="6"/>
      <c r="V12420" s="8"/>
      <c r="W12420" s="8"/>
      <c r="X12420" s="60"/>
    </row>
    <row r="12421" spans="1:27" ht="11.25" outlineLevel="4" x14ac:dyDescent="0.2">
      <c r="A12421" s="4"/>
      <c r="B12421" s="120"/>
      <c r="C12421" s="121">
        <v>1</v>
      </c>
      <c r="D12421" s="122" t="s">
        <v>534</v>
      </c>
      <c r="E12421" s="123" t="s">
        <v>5473</v>
      </c>
      <c r="F12421" s="124" t="s">
        <v>5474</v>
      </c>
      <c r="G12421" s="122" t="s">
        <v>537</v>
      </c>
      <c r="H12421" s="125">
        <v>5.0444999999999993</v>
      </c>
      <c r="I12421" s="126">
        <v>0</v>
      </c>
      <c r="J12421" s="127">
        <f>H12421*I12421</f>
        <v>0</v>
      </c>
      <c r="K12421" s="125">
        <v>1.8907700000000001</v>
      </c>
      <c r="L12421" s="125">
        <f>H12421*K12421</f>
        <v>9.5379892649999984</v>
      </c>
      <c r="M12421" s="125"/>
      <c r="N12421" s="125">
        <f>H12421*M12421</f>
        <v>0</v>
      </c>
      <c r="O12421" s="127">
        <v>15</v>
      </c>
      <c r="P12421" s="127">
        <f>J12421*(O12421/100)</f>
        <v>0</v>
      </c>
      <c r="Q12421" s="127">
        <f>J12421+P12421</f>
        <v>0</v>
      </c>
      <c r="R12421" s="128"/>
      <c r="S12421" s="128" t="s">
        <v>776</v>
      </c>
      <c r="T12421" s="129">
        <v>1</v>
      </c>
      <c r="U12421" s="8"/>
      <c r="V12421" s="8"/>
      <c r="W12421" s="8"/>
      <c r="X12421" s="60"/>
    </row>
    <row r="12422" spans="1:27" ht="9.75" outlineLevel="5" x14ac:dyDescent="0.2">
      <c r="A12422" s="130"/>
      <c r="B12422" s="131"/>
      <c r="C12422" s="131"/>
      <c r="D12422" s="132"/>
      <c r="E12422" s="136" t="s">
        <v>0</v>
      </c>
      <c r="F12422" s="159" t="s">
        <v>763</v>
      </c>
      <c r="G12422" s="159"/>
      <c r="H12422" s="160"/>
      <c r="I12422" s="161"/>
      <c r="J12422" s="162"/>
      <c r="K12422" s="134"/>
      <c r="L12422" s="134"/>
      <c r="M12422" s="134"/>
      <c r="N12422" s="134"/>
      <c r="O12422" s="135"/>
      <c r="P12422" s="135"/>
      <c r="Q12422" s="135"/>
      <c r="R12422" s="132"/>
      <c r="S12422" s="132"/>
      <c r="T12422" s="131"/>
      <c r="U12422" s="6"/>
      <c r="V12422" s="8"/>
      <c r="W12422" s="8"/>
      <c r="X12422" s="133" t="str">
        <f>F12422</f>
        <v>---</v>
      </c>
      <c r="Y12422" s="9"/>
      <c r="AA12422" s="11"/>
    </row>
    <row r="12423" spans="1:27" ht="7.5" customHeight="1" outlineLevel="5" x14ac:dyDescent="0.15">
      <c r="B12423" s="69"/>
      <c r="C12423" s="69"/>
      <c r="D12423" s="60"/>
      <c r="E12423" s="60"/>
      <c r="F12423" s="61"/>
      <c r="G12423" s="60"/>
      <c r="H12423" s="65"/>
      <c r="I12423" s="105"/>
      <c r="J12423" s="63"/>
      <c r="K12423" s="65"/>
      <c r="L12423" s="65"/>
      <c r="M12423" s="65"/>
      <c r="N12423" s="65"/>
      <c r="O12423" s="63"/>
      <c r="P12423" s="63"/>
      <c r="Q12423" s="63"/>
      <c r="R12423" s="60"/>
      <c r="S12423" s="60"/>
      <c r="T12423" s="69"/>
      <c r="U12423" s="8"/>
      <c r="X12423" s="60"/>
    </row>
    <row r="12424" spans="1:27" ht="11.25" outlineLevel="5" x14ac:dyDescent="0.2">
      <c r="A12424" s="137"/>
      <c r="B12424" s="138"/>
      <c r="C12424" s="138"/>
      <c r="D12424" s="139"/>
      <c r="E12424" s="145" t="s">
        <v>1</v>
      </c>
      <c r="F12424" s="140" t="s">
        <v>5635</v>
      </c>
      <c r="G12424" s="139"/>
      <c r="H12424" s="141">
        <v>0</v>
      </c>
      <c r="I12424" s="142"/>
      <c r="J12424" s="143"/>
      <c r="K12424" s="144"/>
      <c r="L12424" s="144"/>
      <c r="M12424" s="144"/>
      <c r="N12424" s="144"/>
      <c r="O12424" s="143"/>
      <c r="P12424" s="143"/>
      <c r="Q12424" s="143"/>
      <c r="R12424" s="139"/>
      <c r="S12424" s="139"/>
      <c r="T12424" s="138"/>
      <c r="U12424" s="6"/>
      <c r="V12424" s="8"/>
      <c r="W12424" s="8"/>
      <c r="X12424" s="60"/>
    </row>
    <row r="12425" spans="1:27" ht="11.25" outlineLevel="5" x14ac:dyDescent="0.2">
      <c r="A12425" s="137"/>
      <c r="B12425" s="138"/>
      <c r="C12425" s="138"/>
      <c r="D12425" s="139"/>
      <c r="E12425" s="145"/>
      <c r="F12425" s="140" t="s">
        <v>5648</v>
      </c>
      <c r="G12425" s="139"/>
      <c r="H12425" s="141">
        <v>2.5920000000000001</v>
      </c>
      <c r="I12425" s="142"/>
      <c r="J12425" s="143"/>
      <c r="K12425" s="144"/>
      <c r="L12425" s="144"/>
      <c r="M12425" s="144"/>
      <c r="N12425" s="144"/>
      <c r="O12425" s="143"/>
      <c r="P12425" s="143"/>
      <c r="Q12425" s="143"/>
      <c r="R12425" s="139"/>
      <c r="S12425" s="139"/>
      <c r="T12425" s="138"/>
      <c r="U12425" s="6"/>
      <c r="V12425" s="8"/>
      <c r="W12425" s="8"/>
      <c r="X12425" s="60"/>
    </row>
    <row r="12426" spans="1:27" ht="11.25" outlineLevel="5" x14ac:dyDescent="0.2">
      <c r="A12426" s="137"/>
      <c r="B12426" s="138"/>
      <c r="C12426" s="138"/>
      <c r="D12426" s="139"/>
      <c r="E12426" s="145"/>
      <c r="F12426" s="140" t="s">
        <v>5637</v>
      </c>
      <c r="G12426" s="139"/>
      <c r="H12426" s="141">
        <v>0</v>
      </c>
      <c r="I12426" s="142"/>
      <c r="J12426" s="143"/>
      <c r="K12426" s="144"/>
      <c r="L12426" s="144"/>
      <c r="M12426" s="144"/>
      <c r="N12426" s="144"/>
      <c r="O12426" s="143"/>
      <c r="P12426" s="143"/>
      <c r="Q12426" s="143"/>
      <c r="R12426" s="139"/>
      <c r="S12426" s="139"/>
      <c r="T12426" s="138"/>
      <c r="U12426" s="6"/>
      <c r="V12426" s="8"/>
      <c r="W12426" s="8"/>
      <c r="X12426" s="60"/>
    </row>
    <row r="12427" spans="1:27" ht="11.25" outlineLevel="5" x14ac:dyDescent="0.2">
      <c r="A12427" s="137"/>
      <c r="B12427" s="138"/>
      <c r="C12427" s="138"/>
      <c r="D12427" s="139"/>
      <c r="E12427" s="145"/>
      <c r="F12427" s="140" t="s">
        <v>5649</v>
      </c>
      <c r="G12427" s="139"/>
      <c r="H12427" s="141">
        <v>2.4524999999999997</v>
      </c>
      <c r="I12427" s="142"/>
      <c r="J12427" s="143"/>
      <c r="K12427" s="144"/>
      <c r="L12427" s="144"/>
      <c r="M12427" s="144"/>
      <c r="N12427" s="144"/>
      <c r="O12427" s="143"/>
      <c r="P12427" s="143"/>
      <c r="Q12427" s="143"/>
      <c r="R12427" s="139"/>
      <c r="S12427" s="139"/>
      <c r="T12427" s="138"/>
      <c r="U12427" s="6"/>
      <c r="V12427" s="8"/>
      <c r="W12427" s="8"/>
      <c r="X12427" s="60"/>
    </row>
    <row r="12428" spans="1:27" ht="7.5" customHeight="1" outlineLevel="5" x14ac:dyDescent="0.15">
      <c r="A12428" s="8"/>
      <c r="B12428" s="69"/>
      <c r="C12428" s="69"/>
      <c r="D12428" s="60"/>
      <c r="E12428" s="60"/>
      <c r="F12428" s="104"/>
      <c r="G12428" s="60"/>
      <c r="H12428" s="65"/>
      <c r="I12428" s="105"/>
      <c r="J12428" s="63"/>
      <c r="K12428" s="65"/>
      <c r="L12428" s="65"/>
      <c r="M12428" s="65"/>
      <c r="N12428" s="65"/>
      <c r="O12428" s="63"/>
      <c r="P12428" s="63"/>
      <c r="Q12428" s="63"/>
      <c r="R12428" s="60"/>
      <c r="S12428" s="60"/>
      <c r="T12428" s="69"/>
      <c r="U12428" s="8"/>
      <c r="X12428" s="60"/>
    </row>
    <row r="12429" spans="1:27" ht="11.25" outlineLevel="4" x14ac:dyDescent="0.2">
      <c r="A12429" s="4"/>
      <c r="B12429" s="120"/>
      <c r="C12429" s="121">
        <v>2</v>
      </c>
      <c r="D12429" s="122" t="s">
        <v>534</v>
      </c>
      <c r="E12429" s="123" t="s">
        <v>5484</v>
      </c>
      <c r="F12429" s="124" t="s">
        <v>5485</v>
      </c>
      <c r="G12429" s="122" t="s">
        <v>537</v>
      </c>
      <c r="H12429" s="125">
        <v>23.461689249999996</v>
      </c>
      <c r="I12429" s="126">
        <v>0</v>
      </c>
      <c r="J12429" s="127">
        <f>H12429*I12429</f>
        <v>0</v>
      </c>
      <c r="K12429" s="125">
        <v>1.7</v>
      </c>
      <c r="L12429" s="125">
        <f>H12429*K12429</f>
        <v>39.884871724999989</v>
      </c>
      <c r="M12429" s="125"/>
      <c r="N12429" s="125">
        <f>H12429*M12429</f>
        <v>0</v>
      </c>
      <c r="O12429" s="127">
        <v>15</v>
      </c>
      <c r="P12429" s="127">
        <f>J12429*(O12429/100)</f>
        <v>0</v>
      </c>
      <c r="Q12429" s="127">
        <f>J12429+P12429</f>
        <v>0</v>
      </c>
      <c r="R12429" s="128"/>
      <c r="S12429" s="128" t="s">
        <v>776</v>
      </c>
      <c r="T12429" s="129">
        <v>1</v>
      </c>
      <c r="U12429" s="8"/>
      <c r="V12429" s="8"/>
      <c r="W12429" s="8"/>
      <c r="X12429" s="60"/>
    </row>
    <row r="12430" spans="1:27" ht="9.75" outlineLevel="5" x14ac:dyDescent="0.2">
      <c r="A12430" s="130"/>
      <c r="B12430" s="131"/>
      <c r="C12430" s="131"/>
      <c r="D12430" s="132"/>
      <c r="E12430" s="136" t="s">
        <v>0</v>
      </c>
      <c r="F12430" s="159" t="s">
        <v>763</v>
      </c>
      <c r="G12430" s="159"/>
      <c r="H12430" s="160"/>
      <c r="I12430" s="161"/>
      <c r="J12430" s="162"/>
      <c r="K12430" s="134"/>
      <c r="L12430" s="134"/>
      <c r="M12430" s="134"/>
      <c r="N12430" s="134"/>
      <c r="O12430" s="135"/>
      <c r="P12430" s="135"/>
      <c r="Q12430" s="135"/>
      <c r="R12430" s="132"/>
      <c r="S12430" s="132"/>
      <c r="T12430" s="131"/>
      <c r="U12430" s="6"/>
      <c r="V12430" s="8"/>
      <c r="W12430" s="8"/>
      <c r="X12430" s="133" t="str">
        <f>F12430</f>
        <v>---</v>
      </c>
      <c r="Y12430" s="9"/>
      <c r="AA12430" s="11"/>
    </row>
    <row r="12431" spans="1:27" ht="7.5" customHeight="1" outlineLevel="5" x14ac:dyDescent="0.15">
      <c r="B12431" s="69"/>
      <c r="C12431" s="69"/>
      <c r="D12431" s="60"/>
      <c r="E12431" s="60"/>
      <c r="F12431" s="61"/>
      <c r="G12431" s="60"/>
      <c r="H12431" s="65"/>
      <c r="I12431" s="105"/>
      <c r="J12431" s="63"/>
      <c r="K12431" s="65"/>
      <c r="L12431" s="65"/>
      <c r="M12431" s="65"/>
      <c r="N12431" s="65"/>
      <c r="O12431" s="63"/>
      <c r="P12431" s="63"/>
      <c r="Q12431" s="63"/>
      <c r="R12431" s="60"/>
      <c r="S12431" s="60"/>
      <c r="T12431" s="69"/>
      <c r="U12431" s="8"/>
      <c r="X12431" s="60"/>
    </row>
    <row r="12432" spans="1:27" ht="11.25" outlineLevel="5" x14ac:dyDescent="0.2">
      <c r="A12432" s="137"/>
      <c r="B12432" s="138"/>
      <c r="C12432" s="138"/>
      <c r="D12432" s="139"/>
      <c r="E12432" s="145" t="s">
        <v>1</v>
      </c>
      <c r="F12432" s="140" t="s">
        <v>5635</v>
      </c>
      <c r="G12432" s="139"/>
      <c r="H12432" s="141">
        <v>0</v>
      </c>
      <c r="I12432" s="142"/>
      <c r="J12432" s="143"/>
      <c r="K12432" s="144"/>
      <c r="L12432" s="144"/>
      <c r="M12432" s="144"/>
      <c r="N12432" s="144"/>
      <c r="O12432" s="143"/>
      <c r="P12432" s="143"/>
      <c r="Q12432" s="143"/>
      <c r="R12432" s="139"/>
      <c r="S12432" s="139"/>
      <c r="T12432" s="138"/>
      <c r="U12432" s="6"/>
      <c r="V12432" s="8"/>
      <c r="W12432" s="8"/>
      <c r="X12432" s="60"/>
    </row>
    <row r="12433" spans="1:27" ht="11.25" outlineLevel="5" x14ac:dyDescent="0.2">
      <c r="A12433" s="137"/>
      <c r="B12433" s="138"/>
      <c r="C12433" s="138"/>
      <c r="D12433" s="139"/>
      <c r="E12433" s="145"/>
      <c r="F12433" s="140" t="s">
        <v>5650</v>
      </c>
      <c r="G12433" s="139"/>
      <c r="H12433" s="141">
        <v>12.055248000000001</v>
      </c>
      <c r="I12433" s="142"/>
      <c r="J12433" s="143"/>
      <c r="K12433" s="144"/>
      <c r="L12433" s="144"/>
      <c r="M12433" s="144"/>
      <c r="N12433" s="144"/>
      <c r="O12433" s="143"/>
      <c r="P12433" s="143"/>
      <c r="Q12433" s="143"/>
      <c r="R12433" s="139"/>
      <c r="S12433" s="139"/>
      <c r="T12433" s="138"/>
      <c r="U12433" s="6"/>
      <c r="V12433" s="8"/>
      <c r="W12433" s="8"/>
      <c r="X12433" s="60"/>
    </row>
    <row r="12434" spans="1:27" ht="11.25" outlineLevel="5" x14ac:dyDescent="0.2">
      <c r="A12434" s="137"/>
      <c r="B12434" s="138"/>
      <c r="C12434" s="138"/>
      <c r="D12434" s="139"/>
      <c r="E12434" s="145"/>
      <c r="F12434" s="140" t="s">
        <v>5637</v>
      </c>
      <c r="G12434" s="139"/>
      <c r="H12434" s="141">
        <v>0</v>
      </c>
      <c r="I12434" s="142"/>
      <c r="J12434" s="143"/>
      <c r="K12434" s="144"/>
      <c r="L12434" s="144"/>
      <c r="M12434" s="144"/>
      <c r="N12434" s="144"/>
      <c r="O12434" s="143"/>
      <c r="P12434" s="143"/>
      <c r="Q12434" s="143"/>
      <c r="R12434" s="139"/>
      <c r="S12434" s="139"/>
      <c r="T12434" s="138"/>
      <c r="U12434" s="6"/>
      <c r="V12434" s="8"/>
      <c r="W12434" s="8"/>
      <c r="X12434" s="60"/>
    </row>
    <row r="12435" spans="1:27" ht="11.25" outlineLevel="5" x14ac:dyDescent="0.2">
      <c r="A12435" s="137"/>
      <c r="B12435" s="138"/>
      <c r="C12435" s="138"/>
      <c r="D12435" s="139"/>
      <c r="E12435" s="145"/>
      <c r="F12435" s="140" t="s">
        <v>5651</v>
      </c>
      <c r="G12435" s="139"/>
      <c r="H12435" s="141">
        <v>11.406441249999997</v>
      </c>
      <c r="I12435" s="142"/>
      <c r="J12435" s="143"/>
      <c r="K12435" s="144"/>
      <c r="L12435" s="144"/>
      <c r="M12435" s="144"/>
      <c r="N12435" s="144"/>
      <c r="O12435" s="143"/>
      <c r="P12435" s="143"/>
      <c r="Q12435" s="143"/>
      <c r="R12435" s="139"/>
      <c r="S12435" s="139"/>
      <c r="T12435" s="138"/>
      <c r="U12435" s="6"/>
      <c r="V12435" s="8"/>
      <c r="W12435" s="8"/>
      <c r="X12435" s="60"/>
    </row>
    <row r="12436" spans="1:27" ht="7.5" customHeight="1" outlineLevel="5" x14ac:dyDescent="0.15">
      <c r="A12436" s="8"/>
      <c r="B12436" s="69"/>
      <c r="C12436" s="69"/>
      <c r="D12436" s="60"/>
      <c r="E12436" s="60"/>
      <c r="F12436" s="104"/>
      <c r="G12436" s="60"/>
      <c r="H12436" s="65"/>
      <c r="I12436" s="105"/>
      <c r="J12436" s="63"/>
      <c r="K12436" s="65"/>
      <c r="L12436" s="65"/>
      <c r="M12436" s="65"/>
      <c r="N12436" s="65"/>
      <c r="O12436" s="63"/>
      <c r="P12436" s="63"/>
      <c r="Q12436" s="63"/>
      <c r="R12436" s="60"/>
      <c r="S12436" s="60"/>
      <c r="T12436" s="69"/>
      <c r="U12436" s="8"/>
      <c r="X12436" s="60"/>
    </row>
    <row r="12437" spans="1:27" ht="11.25" outlineLevel="4" x14ac:dyDescent="0.2">
      <c r="A12437" s="4"/>
      <c r="B12437" s="120"/>
      <c r="C12437" s="121">
        <v>3</v>
      </c>
      <c r="D12437" s="122" t="s">
        <v>534</v>
      </c>
      <c r="E12437" s="123" t="s">
        <v>5504</v>
      </c>
      <c r="F12437" s="124" t="s">
        <v>5505</v>
      </c>
      <c r="G12437" s="122" t="s">
        <v>537</v>
      </c>
      <c r="H12437" s="125">
        <v>42.949309999999997</v>
      </c>
      <c r="I12437" s="126">
        <v>0</v>
      </c>
      <c r="J12437" s="127">
        <f>H12437*I12437</f>
        <v>0</v>
      </c>
      <c r="K12437" s="125">
        <v>0</v>
      </c>
      <c r="L12437" s="125">
        <f>H12437*K12437</f>
        <v>0</v>
      </c>
      <c r="M12437" s="125"/>
      <c r="N12437" s="125">
        <f>H12437*M12437</f>
        <v>0</v>
      </c>
      <c r="O12437" s="127">
        <v>15</v>
      </c>
      <c r="P12437" s="127">
        <f>J12437*(O12437/100)</f>
        <v>0</v>
      </c>
      <c r="Q12437" s="127">
        <f>J12437+P12437</f>
        <v>0</v>
      </c>
      <c r="R12437" s="128"/>
      <c r="S12437" s="128" t="s">
        <v>776</v>
      </c>
      <c r="T12437" s="129">
        <v>1</v>
      </c>
      <c r="U12437" s="8"/>
      <c r="V12437" s="8"/>
      <c r="W12437" s="8"/>
      <c r="X12437" s="60"/>
    </row>
    <row r="12438" spans="1:27" ht="9.75" outlineLevel="5" x14ac:dyDescent="0.2">
      <c r="A12438" s="130"/>
      <c r="B12438" s="131"/>
      <c r="C12438" s="131"/>
      <c r="D12438" s="132"/>
      <c r="E12438" s="136" t="s">
        <v>0</v>
      </c>
      <c r="F12438" s="159" t="s">
        <v>763</v>
      </c>
      <c r="G12438" s="159"/>
      <c r="H12438" s="160"/>
      <c r="I12438" s="161"/>
      <c r="J12438" s="162"/>
      <c r="K12438" s="134"/>
      <c r="L12438" s="134"/>
      <c r="M12438" s="134"/>
      <c r="N12438" s="134"/>
      <c r="O12438" s="135"/>
      <c r="P12438" s="135"/>
      <c r="Q12438" s="135"/>
      <c r="R12438" s="132"/>
      <c r="S12438" s="132"/>
      <c r="T12438" s="131"/>
      <c r="U12438" s="6"/>
      <c r="V12438" s="8"/>
      <c r="W12438" s="8"/>
      <c r="X12438" s="133" t="str">
        <f>F12438</f>
        <v>---</v>
      </c>
      <c r="Y12438" s="9"/>
      <c r="AA12438" s="11"/>
    </row>
    <row r="12439" spans="1:27" ht="7.5" customHeight="1" outlineLevel="5" x14ac:dyDescent="0.15">
      <c r="B12439" s="69"/>
      <c r="C12439" s="69"/>
      <c r="D12439" s="60"/>
      <c r="E12439" s="60"/>
      <c r="F12439" s="61"/>
      <c r="G12439" s="60"/>
      <c r="H12439" s="65"/>
      <c r="I12439" s="105"/>
      <c r="J12439" s="63"/>
      <c r="K12439" s="65"/>
      <c r="L12439" s="65"/>
      <c r="M12439" s="65"/>
      <c r="N12439" s="65"/>
      <c r="O12439" s="63"/>
      <c r="P12439" s="63"/>
      <c r="Q12439" s="63"/>
      <c r="R12439" s="60"/>
      <c r="S12439" s="60"/>
      <c r="T12439" s="69"/>
      <c r="U12439" s="8"/>
      <c r="X12439" s="60"/>
    </row>
    <row r="12440" spans="1:27" ht="11.25" outlineLevel="5" x14ac:dyDescent="0.2">
      <c r="A12440" s="137"/>
      <c r="B12440" s="138"/>
      <c r="C12440" s="138"/>
      <c r="D12440" s="139"/>
      <c r="E12440" s="145" t="s">
        <v>1</v>
      </c>
      <c r="F12440" s="140" t="s">
        <v>5635</v>
      </c>
      <c r="G12440" s="139"/>
      <c r="H12440" s="141">
        <v>0</v>
      </c>
      <c r="I12440" s="142"/>
      <c r="J12440" s="143"/>
      <c r="K12440" s="144"/>
      <c r="L12440" s="144"/>
      <c r="M12440" s="144"/>
      <c r="N12440" s="144"/>
      <c r="O12440" s="143"/>
      <c r="P12440" s="143"/>
      <c r="Q12440" s="143"/>
      <c r="R12440" s="139"/>
      <c r="S12440" s="139"/>
      <c r="T12440" s="138"/>
      <c r="U12440" s="6"/>
      <c r="V12440" s="8"/>
      <c r="W12440" s="8"/>
      <c r="X12440" s="60"/>
    </row>
    <row r="12441" spans="1:27" ht="11.25" outlineLevel="5" x14ac:dyDescent="0.2">
      <c r="A12441" s="137"/>
      <c r="B12441" s="138"/>
      <c r="C12441" s="138"/>
      <c r="D12441" s="139"/>
      <c r="E12441" s="145"/>
      <c r="F12441" s="140" t="s">
        <v>5652</v>
      </c>
      <c r="G12441" s="139"/>
      <c r="H12441" s="141">
        <v>30.028500000000001</v>
      </c>
      <c r="I12441" s="142"/>
      <c r="J12441" s="143"/>
      <c r="K12441" s="144"/>
      <c r="L12441" s="144"/>
      <c r="M12441" s="144"/>
      <c r="N12441" s="144"/>
      <c r="O12441" s="143"/>
      <c r="P12441" s="143"/>
      <c r="Q12441" s="143"/>
      <c r="R12441" s="139"/>
      <c r="S12441" s="139"/>
      <c r="T12441" s="138"/>
      <c r="U12441" s="6"/>
      <c r="V12441" s="8"/>
      <c r="W12441" s="8"/>
      <c r="X12441" s="60"/>
    </row>
    <row r="12442" spans="1:27" ht="11.25" outlineLevel="5" x14ac:dyDescent="0.2">
      <c r="A12442" s="137"/>
      <c r="B12442" s="138"/>
      <c r="C12442" s="138"/>
      <c r="D12442" s="139"/>
      <c r="E12442" s="145"/>
      <c r="F12442" s="140" t="s">
        <v>5653</v>
      </c>
      <c r="G12442" s="139"/>
      <c r="H12442" s="141">
        <v>0</v>
      </c>
      <c r="I12442" s="142"/>
      <c r="J12442" s="143"/>
      <c r="K12442" s="144"/>
      <c r="L12442" s="144"/>
      <c r="M12442" s="144"/>
      <c r="N12442" s="144"/>
      <c r="O12442" s="143"/>
      <c r="P12442" s="143"/>
      <c r="Q12442" s="143"/>
      <c r="R12442" s="139"/>
      <c r="S12442" s="139"/>
      <c r="T12442" s="138"/>
      <c r="U12442" s="6"/>
      <c r="V12442" s="8"/>
      <c r="W12442" s="8"/>
      <c r="X12442" s="60"/>
    </row>
    <row r="12443" spans="1:27" ht="11.25" outlineLevel="5" x14ac:dyDescent="0.2">
      <c r="A12443" s="137"/>
      <c r="B12443" s="138"/>
      <c r="C12443" s="138"/>
      <c r="D12443" s="139"/>
      <c r="E12443" s="145"/>
      <c r="F12443" s="140" t="s">
        <v>5654</v>
      </c>
      <c r="G12443" s="139"/>
      <c r="H12443" s="141">
        <v>-12.055249999999999</v>
      </c>
      <c r="I12443" s="142"/>
      <c r="J12443" s="143"/>
      <c r="K12443" s="144"/>
      <c r="L12443" s="144"/>
      <c r="M12443" s="144"/>
      <c r="N12443" s="144"/>
      <c r="O12443" s="143"/>
      <c r="P12443" s="143"/>
      <c r="Q12443" s="143"/>
      <c r="R12443" s="139"/>
      <c r="S12443" s="139"/>
      <c r="T12443" s="138"/>
      <c r="U12443" s="6"/>
      <c r="V12443" s="8"/>
      <c r="W12443" s="8"/>
      <c r="X12443" s="60"/>
    </row>
    <row r="12444" spans="1:27" ht="11.25" outlineLevel="5" x14ac:dyDescent="0.2">
      <c r="A12444" s="137"/>
      <c r="B12444" s="138"/>
      <c r="C12444" s="138"/>
      <c r="D12444" s="139"/>
      <c r="E12444" s="145"/>
      <c r="F12444" s="140" t="s">
        <v>5637</v>
      </c>
      <c r="G12444" s="139"/>
      <c r="H12444" s="141">
        <v>0</v>
      </c>
      <c r="I12444" s="142"/>
      <c r="J12444" s="143"/>
      <c r="K12444" s="144"/>
      <c r="L12444" s="144"/>
      <c r="M12444" s="144"/>
      <c r="N12444" s="144"/>
      <c r="O12444" s="143"/>
      <c r="P12444" s="143"/>
      <c r="Q12444" s="143"/>
      <c r="R12444" s="139"/>
      <c r="S12444" s="139"/>
      <c r="T12444" s="138"/>
      <c r="U12444" s="6"/>
      <c r="V12444" s="8"/>
      <c r="W12444" s="8"/>
      <c r="X12444" s="60"/>
    </row>
    <row r="12445" spans="1:27" ht="11.25" outlineLevel="5" x14ac:dyDescent="0.2">
      <c r="A12445" s="137"/>
      <c r="B12445" s="138"/>
      <c r="C12445" s="138"/>
      <c r="D12445" s="139"/>
      <c r="E12445" s="145"/>
      <c r="F12445" s="140" t="s">
        <v>5655</v>
      </c>
      <c r="G12445" s="139"/>
      <c r="H12445" s="141">
        <v>36.3825</v>
      </c>
      <c r="I12445" s="142"/>
      <c r="J12445" s="143"/>
      <c r="K12445" s="144"/>
      <c r="L12445" s="144"/>
      <c r="M12445" s="144"/>
      <c r="N12445" s="144"/>
      <c r="O12445" s="143"/>
      <c r="P12445" s="143"/>
      <c r="Q12445" s="143"/>
      <c r="R12445" s="139"/>
      <c r="S12445" s="139"/>
      <c r="T12445" s="138"/>
      <c r="U12445" s="6"/>
      <c r="V12445" s="8"/>
      <c r="W12445" s="8"/>
      <c r="X12445" s="60"/>
    </row>
    <row r="12446" spans="1:27" ht="11.25" outlineLevel="5" x14ac:dyDescent="0.2">
      <c r="A12446" s="137"/>
      <c r="B12446" s="138"/>
      <c r="C12446" s="138"/>
      <c r="D12446" s="139"/>
      <c r="E12446" s="145"/>
      <c r="F12446" s="140" t="s">
        <v>5653</v>
      </c>
      <c r="G12446" s="139"/>
      <c r="H12446" s="141">
        <v>0</v>
      </c>
      <c r="I12446" s="142"/>
      <c r="J12446" s="143"/>
      <c r="K12446" s="144"/>
      <c r="L12446" s="144"/>
      <c r="M12446" s="144"/>
      <c r="N12446" s="144"/>
      <c r="O12446" s="143"/>
      <c r="P12446" s="143"/>
      <c r="Q12446" s="143"/>
      <c r="R12446" s="139"/>
      <c r="S12446" s="139"/>
      <c r="T12446" s="138"/>
      <c r="U12446" s="6"/>
      <c r="V12446" s="8"/>
      <c r="W12446" s="8"/>
      <c r="X12446" s="60"/>
    </row>
    <row r="12447" spans="1:27" ht="11.25" outlineLevel="5" x14ac:dyDescent="0.2">
      <c r="A12447" s="137"/>
      <c r="B12447" s="138"/>
      <c r="C12447" s="138"/>
      <c r="D12447" s="139"/>
      <c r="E12447" s="145"/>
      <c r="F12447" s="140" t="s">
        <v>5656</v>
      </c>
      <c r="G12447" s="139"/>
      <c r="H12447" s="141">
        <v>-11.40644</v>
      </c>
      <c r="I12447" s="142"/>
      <c r="J12447" s="143"/>
      <c r="K12447" s="144"/>
      <c r="L12447" s="144"/>
      <c r="M12447" s="144"/>
      <c r="N12447" s="144"/>
      <c r="O12447" s="143"/>
      <c r="P12447" s="143"/>
      <c r="Q12447" s="143"/>
      <c r="R12447" s="139"/>
      <c r="S12447" s="139"/>
      <c r="T12447" s="138"/>
      <c r="U12447" s="6"/>
      <c r="V12447" s="8"/>
      <c r="W12447" s="8"/>
      <c r="X12447" s="60"/>
    </row>
    <row r="12448" spans="1:27" ht="7.5" customHeight="1" outlineLevel="5" x14ac:dyDescent="0.15">
      <c r="A12448" s="8"/>
      <c r="B12448" s="69"/>
      <c r="C12448" s="69"/>
      <c r="D12448" s="60"/>
      <c r="E12448" s="60"/>
      <c r="F12448" s="104"/>
      <c r="G12448" s="60"/>
      <c r="H12448" s="65"/>
      <c r="I12448" s="105"/>
      <c r="J12448" s="63"/>
      <c r="K12448" s="65"/>
      <c r="L12448" s="65"/>
      <c r="M12448" s="65"/>
      <c r="N12448" s="65"/>
      <c r="O12448" s="63"/>
      <c r="P12448" s="63"/>
      <c r="Q12448" s="63"/>
      <c r="R12448" s="60"/>
      <c r="S12448" s="60"/>
      <c r="T12448" s="69"/>
      <c r="U12448" s="8"/>
      <c r="X12448" s="60"/>
    </row>
    <row r="12449" spans="1:27" ht="11.25" outlineLevel="4" x14ac:dyDescent="0.2">
      <c r="A12449" s="4"/>
      <c r="B12449" s="120"/>
      <c r="C12449" s="121">
        <v>4</v>
      </c>
      <c r="D12449" s="122" t="s">
        <v>760</v>
      </c>
      <c r="E12449" s="123" t="s">
        <v>5526</v>
      </c>
      <c r="F12449" s="124" t="s">
        <v>5527</v>
      </c>
      <c r="G12449" s="122" t="s">
        <v>601</v>
      </c>
      <c r="H12449" s="125">
        <v>69.899497499999995</v>
      </c>
      <c r="I12449" s="126">
        <v>0</v>
      </c>
      <c r="J12449" s="127">
        <f>H12449*I12449</f>
        <v>0</v>
      </c>
      <c r="K12449" s="125">
        <v>1</v>
      </c>
      <c r="L12449" s="125">
        <f>H12449*K12449</f>
        <v>69.899497499999995</v>
      </c>
      <c r="M12449" s="125"/>
      <c r="N12449" s="125">
        <f>H12449*M12449</f>
        <v>0</v>
      </c>
      <c r="O12449" s="127">
        <v>15</v>
      </c>
      <c r="P12449" s="127">
        <f>J12449*(O12449/100)</f>
        <v>0</v>
      </c>
      <c r="Q12449" s="127">
        <f>J12449+P12449</f>
        <v>0</v>
      </c>
      <c r="R12449" s="128"/>
      <c r="S12449" s="128" t="s">
        <v>776</v>
      </c>
      <c r="T12449" s="129">
        <v>1</v>
      </c>
      <c r="U12449" s="8"/>
      <c r="V12449" s="8"/>
      <c r="W12449" s="8"/>
      <c r="X12449" s="60"/>
    </row>
    <row r="12450" spans="1:27" ht="9.75" outlineLevel="5" x14ac:dyDescent="0.2">
      <c r="A12450" s="130"/>
      <c r="B12450" s="131"/>
      <c r="C12450" s="131"/>
      <c r="D12450" s="132"/>
      <c r="E12450" s="136" t="s">
        <v>0</v>
      </c>
      <c r="F12450" s="159" t="s">
        <v>763</v>
      </c>
      <c r="G12450" s="159"/>
      <c r="H12450" s="160"/>
      <c r="I12450" s="161"/>
      <c r="J12450" s="162"/>
      <c r="K12450" s="134"/>
      <c r="L12450" s="134"/>
      <c r="M12450" s="134"/>
      <c r="N12450" s="134"/>
      <c r="O12450" s="135"/>
      <c r="P12450" s="135"/>
      <c r="Q12450" s="135"/>
      <c r="R12450" s="132"/>
      <c r="S12450" s="132"/>
      <c r="T12450" s="131"/>
      <c r="U12450" s="6"/>
      <c r="V12450" s="8"/>
      <c r="W12450" s="8"/>
      <c r="X12450" s="133" t="str">
        <f>F12450</f>
        <v>---</v>
      </c>
      <c r="Y12450" s="9"/>
      <c r="AA12450" s="11"/>
    </row>
    <row r="12451" spans="1:27" ht="7.5" customHeight="1" outlineLevel="5" x14ac:dyDescent="0.15">
      <c r="B12451" s="69"/>
      <c r="C12451" s="69"/>
      <c r="D12451" s="60"/>
      <c r="E12451" s="60"/>
      <c r="F12451" s="61"/>
      <c r="G12451" s="60"/>
      <c r="H12451" s="65"/>
      <c r="I12451" s="105"/>
      <c r="J12451" s="63"/>
      <c r="K12451" s="65"/>
      <c r="L12451" s="65"/>
      <c r="M12451" s="65"/>
      <c r="N12451" s="65"/>
      <c r="O12451" s="63"/>
      <c r="P12451" s="63"/>
      <c r="Q12451" s="63"/>
      <c r="R12451" s="60"/>
      <c r="S12451" s="60"/>
      <c r="T12451" s="69"/>
      <c r="U12451" s="8"/>
      <c r="X12451" s="60"/>
    </row>
    <row r="12452" spans="1:27" ht="11.25" outlineLevel="5" x14ac:dyDescent="0.2">
      <c r="A12452" s="137"/>
      <c r="B12452" s="138"/>
      <c r="C12452" s="138"/>
      <c r="D12452" s="139"/>
      <c r="E12452" s="145" t="s">
        <v>1</v>
      </c>
      <c r="F12452" s="140" t="s">
        <v>5657</v>
      </c>
      <c r="G12452" s="139"/>
      <c r="H12452" s="141">
        <v>66.570949999999996</v>
      </c>
      <c r="I12452" s="142"/>
      <c r="J12452" s="143"/>
      <c r="K12452" s="144"/>
      <c r="L12452" s="144"/>
      <c r="M12452" s="144"/>
      <c r="N12452" s="144"/>
      <c r="O12452" s="143"/>
      <c r="P12452" s="143"/>
      <c r="Q12452" s="143"/>
      <c r="R12452" s="139"/>
      <c r="S12452" s="139"/>
      <c r="T12452" s="138"/>
      <c r="U12452" s="6"/>
      <c r="V12452" s="8"/>
      <c r="W12452" s="8"/>
      <c r="X12452" s="60"/>
    </row>
    <row r="12453" spans="1:27" ht="9.75" outlineLevel="5" x14ac:dyDescent="0.2">
      <c r="A12453" s="130"/>
      <c r="B12453" s="131"/>
      <c r="C12453" s="131"/>
      <c r="D12453" s="132"/>
      <c r="E12453" s="136" t="s">
        <v>25</v>
      </c>
      <c r="F12453" s="148">
        <v>5</v>
      </c>
      <c r="G12453" s="132"/>
      <c r="H12453" s="146">
        <v>3.3285474999999995</v>
      </c>
      <c r="I12453" s="147"/>
      <c r="J12453" s="135"/>
      <c r="K12453" s="134"/>
      <c r="L12453" s="134"/>
      <c r="M12453" s="134"/>
      <c r="N12453" s="134"/>
      <c r="O12453" s="135"/>
      <c r="P12453" s="135"/>
      <c r="Q12453" s="135"/>
      <c r="R12453" s="132"/>
      <c r="S12453" s="132"/>
      <c r="T12453" s="131"/>
      <c r="U12453" s="6"/>
      <c r="V12453" s="8"/>
      <c r="W12453" s="8"/>
      <c r="X12453" s="60"/>
    </row>
    <row r="12454" spans="1:27" ht="7.5" customHeight="1" outlineLevel="5" x14ac:dyDescent="0.15">
      <c r="A12454" s="8"/>
      <c r="B12454" s="69"/>
      <c r="C12454" s="69"/>
      <c r="D12454" s="60"/>
      <c r="E12454" s="60"/>
      <c r="F12454" s="104"/>
      <c r="G12454" s="60"/>
      <c r="H12454" s="65"/>
      <c r="I12454" s="105"/>
      <c r="J12454" s="63"/>
      <c r="K12454" s="65"/>
      <c r="L12454" s="65"/>
      <c r="M12454" s="65"/>
      <c r="N12454" s="65"/>
      <c r="O12454" s="63"/>
      <c r="P12454" s="63"/>
      <c r="Q12454" s="63"/>
      <c r="R12454" s="60"/>
      <c r="S12454" s="60"/>
      <c r="T12454" s="69"/>
      <c r="U12454" s="8"/>
      <c r="X12454" s="60"/>
    </row>
    <row r="12455" spans="1:27" ht="11.25" outlineLevel="4" x14ac:dyDescent="0.2">
      <c r="A12455" s="4"/>
      <c r="B12455" s="120"/>
      <c r="C12455" s="121">
        <v>5</v>
      </c>
      <c r="D12455" s="122" t="s">
        <v>534</v>
      </c>
      <c r="E12455" s="123" t="s">
        <v>5658</v>
      </c>
      <c r="F12455" s="124" t="s">
        <v>5659</v>
      </c>
      <c r="G12455" s="122" t="s">
        <v>601</v>
      </c>
      <c r="H12455" s="125">
        <v>119.322</v>
      </c>
      <c r="I12455" s="126">
        <v>0</v>
      </c>
      <c r="J12455" s="127">
        <f>H12455*I12455</f>
        <v>0</v>
      </c>
      <c r="K12455" s="125">
        <v>0</v>
      </c>
      <c r="L12455" s="125">
        <f>H12455*K12455</f>
        <v>0</v>
      </c>
      <c r="M12455" s="125"/>
      <c r="N12455" s="125">
        <f>H12455*M12455</f>
        <v>0</v>
      </c>
      <c r="O12455" s="127">
        <v>15</v>
      </c>
      <c r="P12455" s="127">
        <f>J12455*(O12455/100)</f>
        <v>0</v>
      </c>
      <c r="Q12455" s="127">
        <f>J12455+P12455</f>
        <v>0</v>
      </c>
      <c r="R12455" s="128"/>
      <c r="S12455" s="128" t="s">
        <v>776</v>
      </c>
      <c r="T12455" s="129">
        <v>1</v>
      </c>
      <c r="U12455" s="8"/>
      <c r="V12455" s="8"/>
      <c r="W12455" s="8"/>
      <c r="X12455" s="60"/>
    </row>
    <row r="12456" spans="1:27" ht="9.75" outlineLevel="5" x14ac:dyDescent="0.2">
      <c r="A12456" s="130"/>
      <c r="B12456" s="131"/>
      <c r="C12456" s="131"/>
      <c r="D12456" s="132"/>
      <c r="E12456" s="136" t="s">
        <v>0</v>
      </c>
      <c r="F12456" s="159" t="s">
        <v>763</v>
      </c>
      <c r="G12456" s="159"/>
      <c r="H12456" s="160"/>
      <c r="I12456" s="161"/>
      <c r="J12456" s="162"/>
      <c r="K12456" s="134"/>
      <c r="L12456" s="134"/>
      <c r="M12456" s="134"/>
      <c r="N12456" s="134"/>
      <c r="O12456" s="135"/>
      <c r="P12456" s="135"/>
      <c r="Q12456" s="135"/>
      <c r="R12456" s="132"/>
      <c r="S12456" s="132"/>
      <c r="T12456" s="131"/>
      <c r="U12456" s="6"/>
      <c r="V12456" s="8"/>
      <c r="W12456" s="8"/>
      <c r="X12456" s="133" t="str">
        <f>F12456</f>
        <v>---</v>
      </c>
      <c r="Y12456" s="9"/>
      <c r="AA12456" s="11"/>
    </row>
    <row r="12457" spans="1:27" ht="7.5" customHeight="1" outlineLevel="5" x14ac:dyDescent="0.15">
      <c r="B12457" s="69"/>
      <c r="C12457" s="69"/>
      <c r="D12457" s="60"/>
      <c r="E12457" s="60"/>
      <c r="F12457" s="61"/>
      <c r="G12457" s="60"/>
      <c r="H12457" s="65"/>
      <c r="I12457" s="105"/>
      <c r="J12457" s="63"/>
      <c r="K12457" s="65"/>
      <c r="L12457" s="65"/>
      <c r="M12457" s="65"/>
      <c r="N12457" s="65"/>
      <c r="O12457" s="63"/>
      <c r="P12457" s="63"/>
      <c r="Q12457" s="63"/>
      <c r="R12457" s="60"/>
      <c r="S12457" s="60"/>
      <c r="T12457" s="69"/>
      <c r="U12457" s="8"/>
      <c r="X12457" s="60"/>
    </row>
    <row r="12458" spans="1:27" outlineLevel="4" x14ac:dyDescent="0.15">
      <c r="B12458" s="6"/>
      <c r="C12458" s="6"/>
      <c r="D12458" s="6"/>
      <c r="E12458" s="6"/>
      <c r="F12458" s="6"/>
      <c r="G12458" s="6"/>
      <c r="H12458" s="6"/>
      <c r="I12458" s="8"/>
      <c r="J12458" s="8"/>
      <c r="K12458" s="6"/>
      <c r="L12458" s="6"/>
      <c r="M12458" s="6"/>
      <c r="N12458" s="6"/>
      <c r="O12458" s="6"/>
      <c r="P12458" s="8"/>
      <c r="Q12458" s="8"/>
      <c r="R12458" s="8"/>
      <c r="S12458" s="6"/>
      <c r="T12458" s="6"/>
      <c r="X12458" s="6"/>
    </row>
    <row r="12459" spans="1:27" ht="11.25" outlineLevel="3" x14ac:dyDescent="0.2">
      <c r="A12459" s="96" t="s">
        <v>515</v>
      </c>
      <c r="B12459" s="100">
        <v>4</v>
      </c>
      <c r="C12459" s="114"/>
      <c r="D12459" s="115" t="s">
        <v>533</v>
      </c>
      <c r="E12459" s="115"/>
      <c r="F12459" s="116" t="s">
        <v>502</v>
      </c>
      <c r="G12459" s="115"/>
      <c r="H12459" s="117"/>
      <c r="I12459" s="118"/>
      <c r="J12459" s="98">
        <f>SUBTOTAL(9,J12460:J12476)</f>
        <v>0</v>
      </c>
      <c r="K12459" s="117"/>
      <c r="L12459" s="99">
        <f>SUBTOTAL(9,L12460:L12476)</f>
        <v>0</v>
      </c>
      <c r="M12459" s="117"/>
      <c r="N12459" s="99">
        <f>SUBTOTAL(9,N12460:N12476)</f>
        <v>0</v>
      </c>
      <c r="O12459" s="119"/>
      <c r="P12459" s="98">
        <f>SUBTOTAL(9,P12460:P12476)</f>
        <v>0</v>
      </c>
      <c r="Q12459" s="98">
        <f>SUBTOTAL(9,Q12460:Q12476)</f>
        <v>0</v>
      </c>
      <c r="R12459" s="115"/>
      <c r="S12459" s="115"/>
      <c r="T12459" s="100">
        <f>SUBTOTAL(9,T12460:T12476)</f>
        <v>2</v>
      </c>
      <c r="U12459" s="6"/>
      <c r="V12459" s="8"/>
      <c r="W12459" s="8"/>
      <c r="X12459" s="60"/>
    </row>
    <row r="12460" spans="1:27" ht="11.25" outlineLevel="4" x14ac:dyDescent="0.2">
      <c r="A12460" s="4"/>
      <c r="B12460" s="120"/>
      <c r="C12460" s="121">
        <v>1</v>
      </c>
      <c r="D12460" s="122" t="s">
        <v>534</v>
      </c>
      <c r="E12460" s="123" t="s">
        <v>5531</v>
      </c>
      <c r="F12460" s="124" t="s">
        <v>5532</v>
      </c>
      <c r="G12460" s="122" t="s">
        <v>543</v>
      </c>
      <c r="H12460" s="125">
        <v>50.444999999999993</v>
      </c>
      <c r="I12460" s="126">
        <v>0</v>
      </c>
      <c r="J12460" s="127">
        <f>H12460*I12460</f>
        <v>0</v>
      </c>
      <c r="K12460" s="125">
        <v>0</v>
      </c>
      <c r="L12460" s="125">
        <f>H12460*K12460</f>
        <v>0</v>
      </c>
      <c r="M12460" s="125"/>
      <c r="N12460" s="125">
        <f>H12460*M12460</f>
        <v>0</v>
      </c>
      <c r="O12460" s="127">
        <v>15</v>
      </c>
      <c r="P12460" s="127">
        <f>J12460*(O12460/100)</f>
        <v>0</v>
      </c>
      <c r="Q12460" s="127">
        <f>J12460+P12460</f>
        <v>0</v>
      </c>
      <c r="R12460" s="128"/>
      <c r="S12460" s="128" t="s">
        <v>776</v>
      </c>
      <c r="T12460" s="129">
        <v>1</v>
      </c>
      <c r="U12460" s="8"/>
      <c r="V12460" s="8"/>
      <c r="W12460" s="8"/>
      <c r="X12460" s="60"/>
    </row>
    <row r="12461" spans="1:27" ht="9.75" outlineLevel="5" x14ac:dyDescent="0.2">
      <c r="A12461" s="130"/>
      <c r="B12461" s="131"/>
      <c r="C12461" s="131"/>
      <c r="D12461" s="132"/>
      <c r="E12461" s="136" t="s">
        <v>0</v>
      </c>
      <c r="F12461" s="159" t="s">
        <v>763</v>
      </c>
      <c r="G12461" s="159"/>
      <c r="H12461" s="160"/>
      <c r="I12461" s="161"/>
      <c r="J12461" s="162"/>
      <c r="K12461" s="134"/>
      <c r="L12461" s="134"/>
      <c r="M12461" s="134"/>
      <c r="N12461" s="134"/>
      <c r="O12461" s="135"/>
      <c r="P12461" s="135"/>
      <c r="Q12461" s="135"/>
      <c r="R12461" s="132"/>
      <c r="S12461" s="132"/>
      <c r="T12461" s="131"/>
      <c r="U12461" s="6"/>
      <c r="V12461" s="8"/>
      <c r="W12461" s="8"/>
      <c r="X12461" s="133" t="str">
        <f>F12461</f>
        <v>---</v>
      </c>
      <c r="Y12461" s="9"/>
      <c r="AA12461" s="11"/>
    </row>
    <row r="12462" spans="1:27" ht="7.5" customHeight="1" outlineLevel="5" x14ac:dyDescent="0.15">
      <c r="B12462" s="69"/>
      <c r="C12462" s="69"/>
      <c r="D12462" s="60"/>
      <c r="E12462" s="60"/>
      <c r="F12462" s="61"/>
      <c r="G12462" s="60"/>
      <c r="H12462" s="65"/>
      <c r="I12462" s="105"/>
      <c r="J12462" s="63"/>
      <c r="K12462" s="65"/>
      <c r="L12462" s="65"/>
      <c r="M12462" s="65"/>
      <c r="N12462" s="65"/>
      <c r="O12462" s="63"/>
      <c r="P12462" s="63"/>
      <c r="Q12462" s="63"/>
      <c r="R12462" s="60"/>
      <c r="S12462" s="60"/>
      <c r="T12462" s="69"/>
      <c r="U12462" s="8"/>
      <c r="X12462" s="60"/>
    </row>
    <row r="12463" spans="1:27" ht="11.25" outlineLevel="5" x14ac:dyDescent="0.2">
      <c r="A12463" s="137"/>
      <c r="B12463" s="138"/>
      <c r="C12463" s="138"/>
      <c r="D12463" s="139"/>
      <c r="E12463" s="145" t="s">
        <v>1</v>
      </c>
      <c r="F12463" s="140" t="s">
        <v>5635</v>
      </c>
      <c r="G12463" s="139"/>
      <c r="H12463" s="141">
        <v>0</v>
      </c>
      <c r="I12463" s="142"/>
      <c r="J12463" s="143"/>
      <c r="K12463" s="144"/>
      <c r="L12463" s="144"/>
      <c r="M12463" s="144"/>
      <c r="N12463" s="144"/>
      <c r="O12463" s="143"/>
      <c r="P12463" s="143"/>
      <c r="Q12463" s="143"/>
      <c r="R12463" s="139"/>
      <c r="S12463" s="139"/>
      <c r="T12463" s="138"/>
      <c r="U12463" s="6"/>
      <c r="V12463" s="8"/>
      <c r="W12463" s="8"/>
      <c r="X12463" s="60"/>
    </row>
    <row r="12464" spans="1:27" ht="11.25" outlineLevel="5" x14ac:dyDescent="0.2">
      <c r="A12464" s="137"/>
      <c r="B12464" s="138"/>
      <c r="C12464" s="138"/>
      <c r="D12464" s="139"/>
      <c r="E12464" s="145"/>
      <c r="F12464" s="140" t="s">
        <v>5660</v>
      </c>
      <c r="G12464" s="139"/>
      <c r="H12464" s="141">
        <v>25.92</v>
      </c>
      <c r="I12464" s="142"/>
      <c r="J12464" s="143"/>
      <c r="K12464" s="144"/>
      <c r="L12464" s="144"/>
      <c r="M12464" s="144"/>
      <c r="N12464" s="144"/>
      <c r="O12464" s="143"/>
      <c r="P12464" s="143"/>
      <c r="Q12464" s="143"/>
      <c r="R12464" s="139"/>
      <c r="S12464" s="139"/>
      <c r="T12464" s="138"/>
      <c r="U12464" s="6"/>
      <c r="V12464" s="8"/>
      <c r="W12464" s="8"/>
      <c r="X12464" s="60"/>
    </row>
    <row r="12465" spans="1:27" ht="11.25" outlineLevel="5" x14ac:dyDescent="0.2">
      <c r="A12465" s="137"/>
      <c r="B12465" s="138"/>
      <c r="C12465" s="138"/>
      <c r="D12465" s="139"/>
      <c r="E12465" s="145"/>
      <c r="F12465" s="140" t="s">
        <v>5637</v>
      </c>
      <c r="G12465" s="139"/>
      <c r="H12465" s="141">
        <v>0</v>
      </c>
      <c r="I12465" s="142"/>
      <c r="J12465" s="143"/>
      <c r="K12465" s="144"/>
      <c r="L12465" s="144"/>
      <c r="M12465" s="144"/>
      <c r="N12465" s="144"/>
      <c r="O12465" s="143"/>
      <c r="P12465" s="143"/>
      <c r="Q12465" s="143"/>
      <c r="R12465" s="139"/>
      <c r="S12465" s="139"/>
      <c r="T12465" s="138"/>
      <c r="U12465" s="6"/>
      <c r="V12465" s="8"/>
      <c r="W12465" s="8"/>
      <c r="X12465" s="60"/>
    </row>
    <row r="12466" spans="1:27" ht="11.25" outlineLevel="5" x14ac:dyDescent="0.2">
      <c r="A12466" s="137"/>
      <c r="B12466" s="138"/>
      <c r="C12466" s="138"/>
      <c r="D12466" s="139"/>
      <c r="E12466" s="145"/>
      <c r="F12466" s="140" t="s">
        <v>5661</v>
      </c>
      <c r="G12466" s="139"/>
      <c r="H12466" s="141">
        <v>24.524999999999995</v>
      </c>
      <c r="I12466" s="142"/>
      <c r="J12466" s="143"/>
      <c r="K12466" s="144"/>
      <c r="L12466" s="144"/>
      <c r="M12466" s="144"/>
      <c r="N12466" s="144"/>
      <c r="O12466" s="143"/>
      <c r="P12466" s="143"/>
      <c r="Q12466" s="143"/>
      <c r="R12466" s="139"/>
      <c r="S12466" s="139"/>
      <c r="T12466" s="138"/>
      <c r="U12466" s="6"/>
      <c r="V12466" s="8"/>
      <c r="W12466" s="8"/>
      <c r="X12466" s="60"/>
    </row>
    <row r="12467" spans="1:27" ht="7.5" customHeight="1" outlineLevel="5" x14ac:dyDescent="0.15">
      <c r="A12467" s="8"/>
      <c r="B12467" s="69"/>
      <c r="C12467" s="69"/>
      <c r="D12467" s="60"/>
      <c r="E12467" s="60"/>
      <c r="F12467" s="104"/>
      <c r="G12467" s="60"/>
      <c r="H12467" s="65"/>
      <c r="I12467" s="105"/>
      <c r="J12467" s="63"/>
      <c r="K12467" s="65"/>
      <c r="L12467" s="65"/>
      <c r="M12467" s="65"/>
      <c r="N12467" s="65"/>
      <c r="O12467" s="63"/>
      <c r="P12467" s="63"/>
      <c r="Q12467" s="63"/>
      <c r="R12467" s="60"/>
      <c r="S12467" s="60"/>
      <c r="T12467" s="69"/>
      <c r="U12467" s="8"/>
      <c r="X12467" s="60"/>
    </row>
    <row r="12468" spans="1:27" ht="11.25" outlineLevel="4" x14ac:dyDescent="0.2">
      <c r="A12468" s="4"/>
      <c r="B12468" s="120"/>
      <c r="C12468" s="121">
        <v>2</v>
      </c>
      <c r="D12468" s="122" t="s">
        <v>534</v>
      </c>
      <c r="E12468" s="123" t="s">
        <v>5539</v>
      </c>
      <c r="F12468" s="124" t="s">
        <v>5540</v>
      </c>
      <c r="G12468" s="122" t="s">
        <v>543</v>
      </c>
      <c r="H12468" s="125">
        <v>56.04999999999999</v>
      </c>
      <c r="I12468" s="126">
        <v>0</v>
      </c>
      <c r="J12468" s="127">
        <f>H12468*I12468</f>
        <v>0</v>
      </c>
      <c r="K12468" s="125">
        <v>0</v>
      </c>
      <c r="L12468" s="125">
        <f>H12468*K12468</f>
        <v>0</v>
      </c>
      <c r="M12468" s="125"/>
      <c r="N12468" s="125">
        <f>H12468*M12468</f>
        <v>0</v>
      </c>
      <c r="O12468" s="127">
        <v>15</v>
      </c>
      <c r="P12468" s="127">
        <f>J12468*(O12468/100)</f>
        <v>0</v>
      </c>
      <c r="Q12468" s="127">
        <f>J12468+P12468</f>
        <v>0</v>
      </c>
      <c r="R12468" s="128"/>
      <c r="S12468" s="128" t="s">
        <v>776</v>
      </c>
      <c r="T12468" s="129">
        <v>1</v>
      </c>
      <c r="U12468" s="8"/>
      <c r="V12468" s="8"/>
      <c r="W12468" s="8"/>
      <c r="X12468" s="60"/>
    </row>
    <row r="12469" spans="1:27" ht="9.75" outlineLevel="5" x14ac:dyDescent="0.2">
      <c r="A12469" s="130"/>
      <c r="B12469" s="131"/>
      <c r="C12469" s="131"/>
      <c r="D12469" s="132"/>
      <c r="E12469" s="136" t="s">
        <v>0</v>
      </c>
      <c r="F12469" s="159" t="s">
        <v>763</v>
      </c>
      <c r="G12469" s="159"/>
      <c r="H12469" s="160"/>
      <c r="I12469" s="161"/>
      <c r="J12469" s="162"/>
      <c r="K12469" s="134"/>
      <c r="L12469" s="134"/>
      <c r="M12469" s="134"/>
      <c r="N12469" s="134"/>
      <c r="O12469" s="135"/>
      <c r="P12469" s="135"/>
      <c r="Q12469" s="135"/>
      <c r="R12469" s="132"/>
      <c r="S12469" s="132"/>
      <c r="T12469" s="131"/>
      <c r="U12469" s="6"/>
      <c r="V12469" s="8"/>
      <c r="W12469" s="8"/>
      <c r="X12469" s="133" t="str">
        <f>F12469</f>
        <v>---</v>
      </c>
      <c r="Y12469" s="9"/>
      <c r="AA12469" s="11"/>
    </row>
    <row r="12470" spans="1:27" ht="7.5" customHeight="1" outlineLevel="5" x14ac:dyDescent="0.15">
      <c r="B12470" s="69"/>
      <c r="C12470" s="69"/>
      <c r="D12470" s="60"/>
      <c r="E12470" s="60"/>
      <c r="F12470" s="61"/>
      <c r="G12470" s="60"/>
      <c r="H12470" s="65"/>
      <c r="I12470" s="105"/>
      <c r="J12470" s="63"/>
      <c r="K12470" s="65"/>
      <c r="L12470" s="65"/>
      <c r="M12470" s="65"/>
      <c r="N12470" s="65"/>
      <c r="O12470" s="63"/>
      <c r="P12470" s="63"/>
      <c r="Q12470" s="63"/>
      <c r="R12470" s="60"/>
      <c r="S12470" s="60"/>
      <c r="T12470" s="69"/>
      <c r="U12470" s="8"/>
      <c r="X12470" s="60"/>
    </row>
    <row r="12471" spans="1:27" ht="11.25" outlineLevel="5" x14ac:dyDescent="0.2">
      <c r="A12471" s="137"/>
      <c r="B12471" s="138"/>
      <c r="C12471" s="138"/>
      <c r="D12471" s="139"/>
      <c r="E12471" s="145" t="s">
        <v>1</v>
      </c>
      <c r="F12471" s="140" t="s">
        <v>5635</v>
      </c>
      <c r="G12471" s="139"/>
      <c r="H12471" s="141">
        <v>0</v>
      </c>
      <c r="I12471" s="142"/>
      <c r="J12471" s="143"/>
      <c r="K12471" s="144"/>
      <c r="L12471" s="144"/>
      <c r="M12471" s="144"/>
      <c r="N12471" s="144"/>
      <c r="O12471" s="143"/>
      <c r="P12471" s="143"/>
      <c r="Q12471" s="143"/>
      <c r="R12471" s="139"/>
      <c r="S12471" s="139"/>
      <c r="T12471" s="138"/>
      <c r="U12471" s="6"/>
      <c r="V12471" s="8"/>
      <c r="W12471" s="8"/>
      <c r="X12471" s="60"/>
    </row>
    <row r="12472" spans="1:27" ht="11.25" outlineLevel="5" x14ac:dyDescent="0.2">
      <c r="A12472" s="137"/>
      <c r="B12472" s="138"/>
      <c r="C12472" s="138"/>
      <c r="D12472" s="139"/>
      <c r="E12472" s="145"/>
      <c r="F12472" s="140" t="s">
        <v>5662</v>
      </c>
      <c r="G12472" s="139"/>
      <c r="H12472" s="141">
        <v>28.799999999999997</v>
      </c>
      <c r="I12472" s="142"/>
      <c r="J12472" s="143"/>
      <c r="K12472" s="144"/>
      <c r="L12472" s="144"/>
      <c r="M12472" s="144"/>
      <c r="N12472" s="144"/>
      <c r="O12472" s="143"/>
      <c r="P12472" s="143"/>
      <c r="Q12472" s="143"/>
      <c r="R12472" s="139"/>
      <c r="S12472" s="139"/>
      <c r="T12472" s="138"/>
      <c r="U12472" s="6"/>
      <c r="V12472" s="8"/>
      <c r="W12472" s="8"/>
      <c r="X12472" s="60"/>
    </row>
    <row r="12473" spans="1:27" ht="11.25" outlineLevel="5" x14ac:dyDescent="0.2">
      <c r="A12473" s="137"/>
      <c r="B12473" s="138"/>
      <c r="C12473" s="138"/>
      <c r="D12473" s="139"/>
      <c r="E12473" s="145"/>
      <c r="F12473" s="140" t="s">
        <v>5637</v>
      </c>
      <c r="G12473" s="139"/>
      <c r="H12473" s="141">
        <v>0</v>
      </c>
      <c r="I12473" s="142"/>
      <c r="J12473" s="143"/>
      <c r="K12473" s="144"/>
      <c r="L12473" s="144"/>
      <c r="M12473" s="144"/>
      <c r="N12473" s="144"/>
      <c r="O12473" s="143"/>
      <c r="P12473" s="143"/>
      <c r="Q12473" s="143"/>
      <c r="R12473" s="139"/>
      <c r="S12473" s="139"/>
      <c r="T12473" s="138"/>
      <c r="U12473" s="6"/>
      <c r="V12473" s="8"/>
      <c r="W12473" s="8"/>
      <c r="X12473" s="60"/>
    </row>
    <row r="12474" spans="1:27" ht="11.25" outlineLevel="5" x14ac:dyDescent="0.2">
      <c r="A12474" s="137"/>
      <c r="B12474" s="138"/>
      <c r="C12474" s="138"/>
      <c r="D12474" s="139"/>
      <c r="E12474" s="145"/>
      <c r="F12474" s="140" t="s">
        <v>5663</v>
      </c>
      <c r="G12474" s="139"/>
      <c r="H12474" s="141">
        <v>27.249999999999993</v>
      </c>
      <c r="I12474" s="142"/>
      <c r="J12474" s="143"/>
      <c r="K12474" s="144"/>
      <c r="L12474" s="144"/>
      <c r="M12474" s="144"/>
      <c r="N12474" s="144"/>
      <c r="O12474" s="143"/>
      <c r="P12474" s="143"/>
      <c r="Q12474" s="143"/>
      <c r="R12474" s="139"/>
      <c r="S12474" s="139"/>
      <c r="T12474" s="138"/>
      <c r="U12474" s="6"/>
      <c r="V12474" s="8"/>
      <c r="W12474" s="8"/>
      <c r="X12474" s="60"/>
    </row>
    <row r="12475" spans="1:27" ht="7.5" customHeight="1" outlineLevel="5" x14ac:dyDescent="0.15">
      <c r="A12475" s="8"/>
      <c r="B12475" s="69"/>
      <c r="C12475" s="69"/>
      <c r="D12475" s="60"/>
      <c r="E12475" s="60"/>
      <c r="F12475" s="104"/>
      <c r="G12475" s="60"/>
      <c r="H12475" s="65"/>
      <c r="I12475" s="105"/>
      <c r="J12475" s="63"/>
      <c r="K12475" s="65"/>
      <c r="L12475" s="65"/>
      <c r="M12475" s="65"/>
      <c r="N12475" s="65"/>
      <c r="O12475" s="63"/>
      <c r="P12475" s="63"/>
      <c r="Q12475" s="63"/>
      <c r="R12475" s="60"/>
      <c r="S12475" s="60"/>
      <c r="T12475" s="69"/>
      <c r="U12475" s="8"/>
      <c r="X12475" s="60"/>
    </row>
    <row r="12476" spans="1:27" outlineLevel="4" x14ac:dyDescent="0.15">
      <c r="B12476" s="6"/>
      <c r="C12476" s="6"/>
      <c r="D12476" s="6"/>
      <c r="E12476" s="6"/>
      <c r="F12476" s="6"/>
      <c r="G12476" s="6"/>
      <c r="H12476" s="6"/>
      <c r="I12476" s="8"/>
      <c r="J12476" s="8"/>
      <c r="K12476" s="6"/>
      <c r="L12476" s="6"/>
      <c r="M12476" s="6"/>
      <c r="N12476" s="6"/>
      <c r="O12476" s="6"/>
      <c r="P12476" s="8"/>
      <c r="Q12476" s="8"/>
      <c r="R12476" s="8"/>
      <c r="S12476" s="6"/>
      <c r="T12476" s="6"/>
      <c r="X12476" s="6"/>
    </row>
    <row r="12477" spans="1:27" ht="11.25" outlineLevel="3" x14ac:dyDescent="0.2">
      <c r="A12477" s="96" t="s">
        <v>516</v>
      </c>
      <c r="B12477" s="100">
        <v>4</v>
      </c>
      <c r="C12477" s="114"/>
      <c r="D12477" s="115" t="s">
        <v>533</v>
      </c>
      <c r="E12477" s="115"/>
      <c r="F12477" s="116" t="s">
        <v>504</v>
      </c>
      <c r="G12477" s="115"/>
      <c r="H12477" s="117"/>
      <c r="I12477" s="118"/>
      <c r="J12477" s="98">
        <f>SUBTOTAL(9,J12478:J12527)</f>
        <v>0</v>
      </c>
      <c r="K12477" s="117"/>
      <c r="L12477" s="99">
        <f>SUBTOTAL(9,L12478:L12527)</f>
        <v>0.66743249999999998</v>
      </c>
      <c r="M12477" s="117"/>
      <c r="N12477" s="99">
        <f>SUBTOTAL(9,N12478:N12527)</f>
        <v>0</v>
      </c>
      <c r="O12477" s="119"/>
      <c r="P12477" s="98">
        <f>SUBTOTAL(9,P12478:P12527)</f>
        <v>0</v>
      </c>
      <c r="Q12477" s="98">
        <f>SUBTOTAL(9,Q12478:Q12527)</f>
        <v>0</v>
      </c>
      <c r="R12477" s="115"/>
      <c r="S12477" s="115"/>
      <c r="T12477" s="100">
        <f>SUBTOTAL(9,T12478:T12527)</f>
        <v>7</v>
      </c>
      <c r="U12477" s="6"/>
      <c r="V12477" s="8"/>
      <c r="W12477" s="8"/>
      <c r="X12477" s="60"/>
    </row>
    <row r="12478" spans="1:27" ht="11.25" outlineLevel="4" x14ac:dyDescent="0.2">
      <c r="A12478" s="4"/>
      <c r="B12478" s="120"/>
      <c r="C12478" s="121">
        <v>1</v>
      </c>
      <c r="D12478" s="122" t="s">
        <v>534</v>
      </c>
      <c r="E12478" s="123" t="s">
        <v>5664</v>
      </c>
      <c r="F12478" s="124" t="s">
        <v>5665</v>
      </c>
      <c r="G12478" s="122" t="s">
        <v>752</v>
      </c>
      <c r="H12478" s="125">
        <v>56.04999999999999</v>
      </c>
      <c r="I12478" s="126">
        <v>0</v>
      </c>
      <c r="J12478" s="127">
        <f>H12478*I12478</f>
        <v>0</v>
      </c>
      <c r="K12478" s="125">
        <v>1.0000000000000001E-5</v>
      </c>
      <c r="L12478" s="125">
        <f>H12478*K12478</f>
        <v>5.6049999999999991E-4</v>
      </c>
      <c r="M12478" s="125"/>
      <c r="N12478" s="125">
        <f>H12478*M12478</f>
        <v>0</v>
      </c>
      <c r="O12478" s="127">
        <v>15</v>
      </c>
      <c r="P12478" s="127">
        <f>J12478*(O12478/100)</f>
        <v>0</v>
      </c>
      <c r="Q12478" s="127">
        <f>J12478+P12478</f>
        <v>0</v>
      </c>
      <c r="R12478" s="128"/>
      <c r="S12478" s="128" t="s">
        <v>776</v>
      </c>
      <c r="T12478" s="129">
        <v>1</v>
      </c>
      <c r="U12478" s="8"/>
      <c r="V12478" s="8"/>
      <c r="W12478" s="8"/>
      <c r="X12478" s="60"/>
    </row>
    <row r="12479" spans="1:27" ht="9.75" outlineLevel="5" x14ac:dyDescent="0.2">
      <c r="A12479" s="130"/>
      <c r="B12479" s="131"/>
      <c r="C12479" s="131"/>
      <c r="D12479" s="132"/>
      <c r="E12479" s="136" t="s">
        <v>0</v>
      </c>
      <c r="F12479" s="159" t="s">
        <v>763</v>
      </c>
      <c r="G12479" s="159"/>
      <c r="H12479" s="160"/>
      <c r="I12479" s="161"/>
      <c r="J12479" s="162"/>
      <c r="K12479" s="134"/>
      <c r="L12479" s="134"/>
      <c r="M12479" s="134"/>
      <c r="N12479" s="134"/>
      <c r="O12479" s="135"/>
      <c r="P12479" s="135"/>
      <c r="Q12479" s="135"/>
      <c r="R12479" s="132"/>
      <c r="S12479" s="132"/>
      <c r="T12479" s="131"/>
      <c r="U12479" s="6"/>
      <c r="V12479" s="8"/>
      <c r="W12479" s="8"/>
      <c r="X12479" s="133" t="str">
        <f>F12479</f>
        <v>---</v>
      </c>
      <c r="Y12479" s="9"/>
      <c r="AA12479" s="11"/>
    </row>
    <row r="12480" spans="1:27" ht="7.5" customHeight="1" outlineLevel="5" x14ac:dyDescent="0.15">
      <c r="B12480" s="69"/>
      <c r="C12480" s="69"/>
      <c r="D12480" s="60"/>
      <c r="E12480" s="60"/>
      <c r="F12480" s="61"/>
      <c r="G12480" s="60"/>
      <c r="H12480" s="65"/>
      <c r="I12480" s="105"/>
      <c r="J12480" s="63"/>
      <c r="K12480" s="65"/>
      <c r="L12480" s="65"/>
      <c r="M12480" s="65"/>
      <c r="N12480" s="65"/>
      <c r="O12480" s="63"/>
      <c r="P12480" s="63"/>
      <c r="Q12480" s="63"/>
      <c r="R12480" s="60"/>
      <c r="S12480" s="60"/>
      <c r="T12480" s="69"/>
      <c r="U12480" s="8"/>
      <c r="X12480" s="60"/>
    </row>
    <row r="12481" spans="1:27" ht="11.25" outlineLevel="5" x14ac:dyDescent="0.2">
      <c r="A12481" s="137"/>
      <c r="B12481" s="138"/>
      <c r="C12481" s="138"/>
      <c r="D12481" s="139"/>
      <c r="E12481" s="145" t="s">
        <v>1</v>
      </c>
      <c r="F12481" s="140" t="s">
        <v>5635</v>
      </c>
      <c r="G12481" s="139"/>
      <c r="H12481" s="141">
        <v>0</v>
      </c>
      <c r="I12481" s="142"/>
      <c r="J12481" s="143"/>
      <c r="K12481" s="144"/>
      <c r="L12481" s="144"/>
      <c r="M12481" s="144"/>
      <c r="N12481" s="144"/>
      <c r="O12481" s="143"/>
      <c r="P12481" s="143"/>
      <c r="Q12481" s="143"/>
      <c r="R12481" s="139"/>
      <c r="S12481" s="139"/>
      <c r="T12481" s="138"/>
      <c r="U12481" s="6"/>
      <c r="V12481" s="8"/>
      <c r="W12481" s="8"/>
      <c r="X12481" s="60"/>
    </row>
    <row r="12482" spans="1:27" ht="11.25" outlineLevel="5" x14ac:dyDescent="0.2">
      <c r="A12482" s="137"/>
      <c r="B12482" s="138"/>
      <c r="C12482" s="138"/>
      <c r="D12482" s="139"/>
      <c r="E12482" s="145"/>
      <c r="F12482" s="140" t="s">
        <v>5666</v>
      </c>
      <c r="G12482" s="139"/>
      <c r="H12482" s="141">
        <v>28.799999999999997</v>
      </c>
      <c r="I12482" s="142"/>
      <c r="J12482" s="143"/>
      <c r="K12482" s="144"/>
      <c r="L12482" s="144"/>
      <c r="M12482" s="144"/>
      <c r="N12482" s="144"/>
      <c r="O12482" s="143"/>
      <c r="P12482" s="143"/>
      <c r="Q12482" s="143"/>
      <c r="R12482" s="139"/>
      <c r="S12482" s="139"/>
      <c r="T12482" s="138"/>
      <c r="U12482" s="6"/>
      <c r="V12482" s="8"/>
      <c r="W12482" s="8"/>
      <c r="X12482" s="60"/>
    </row>
    <row r="12483" spans="1:27" ht="11.25" outlineLevel="5" x14ac:dyDescent="0.2">
      <c r="A12483" s="137"/>
      <c r="B12483" s="138"/>
      <c r="C12483" s="138"/>
      <c r="D12483" s="139"/>
      <c r="E12483" s="145"/>
      <c r="F12483" s="140" t="s">
        <v>5637</v>
      </c>
      <c r="G12483" s="139"/>
      <c r="H12483" s="141">
        <v>0</v>
      </c>
      <c r="I12483" s="142"/>
      <c r="J12483" s="143"/>
      <c r="K12483" s="144"/>
      <c r="L12483" s="144"/>
      <c r="M12483" s="144"/>
      <c r="N12483" s="144"/>
      <c r="O12483" s="143"/>
      <c r="P12483" s="143"/>
      <c r="Q12483" s="143"/>
      <c r="R12483" s="139"/>
      <c r="S12483" s="139"/>
      <c r="T12483" s="138"/>
      <c r="U12483" s="6"/>
      <c r="V12483" s="8"/>
      <c r="W12483" s="8"/>
      <c r="X12483" s="60"/>
    </row>
    <row r="12484" spans="1:27" ht="11.25" outlineLevel="5" x14ac:dyDescent="0.2">
      <c r="A12484" s="137"/>
      <c r="B12484" s="138"/>
      <c r="C12484" s="138"/>
      <c r="D12484" s="139"/>
      <c r="E12484" s="145"/>
      <c r="F12484" s="140" t="s">
        <v>5667</v>
      </c>
      <c r="G12484" s="139"/>
      <c r="H12484" s="141">
        <v>27.249999999999993</v>
      </c>
      <c r="I12484" s="142"/>
      <c r="J12484" s="143"/>
      <c r="K12484" s="144"/>
      <c r="L12484" s="144"/>
      <c r="M12484" s="144"/>
      <c r="N12484" s="144"/>
      <c r="O12484" s="143"/>
      <c r="P12484" s="143"/>
      <c r="Q12484" s="143"/>
      <c r="R12484" s="139"/>
      <c r="S12484" s="139"/>
      <c r="T12484" s="138"/>
      <c r="U12484" s="6"/>
      <c r="V12484" s="8"/>
      <c r="W12484" s="8"/>
      <c r="X12484" s="60"/>
    </row>
    <row r="12485" spans="1:27" ht="7.5" customHeight="1" outlineLevel="5" x14ac:dyDescent="0.15">
      <c r="A12485" s="8"/>
      <c r="B12485" s="69"/>
      <c r="C12485" s="69"/>
      <c r="D12485" s="60"/>
      <c r="E12485" s="60"/>
      <c r="F12485" s="104"/>
      <c r="G12485" s="60"/>
      <c r="H12485" s="65"/>
      <c r="I12485" s="105"/>
      <c r="J12485" s="63"/>
      <c r="K12485" s="65"/>
      <c r="L12485" s="65"/>
      <c r="M12485" s="65"/>
      <c r="N12485" s="65"/>
      <c r="O12485" s="63"/>
      <c r="P12485" s="63"/>
      <c r="Q12485" s="63"/>
      <c r="R12485" s="60"/>
      <c r="S12485" s="60"/>
      <c r="T12485" s="69"/>
      <c r="U12485" s="8"/>
      <c r="X12485" s="60"/>
    </row>
    <row r="12486" spans="1:27" ht="11.25" outlineLevel="4" x14ac:dyDescent="0.2">
      <c r="A12486" s="4"/>
      <c r="B12486" s="120"/>
      <c r="C12486" s="121">
        <v>2</v>
      </c>
      <c r="D12486" s="122" t="s">
        <v>760</v>
      </c>
      <c r="E12486" s="123" t="s">
        <v>5668</v>
      </c>
      <c r="F12486" s="124" t="s">
        <v>5669</v>
      </c>
      <c r="G12486" s="122" t="s">
        <v>724</v>
      </c>
      <c r="H12486" s="125">
        <v>11.21</v>
      </c>
      <c r="I12486" s="126">
        <v>0</v>
      </c>
      <c r="J12486" s="127">
        <f>H12486*I12486</f>
        <v>0</v>
      </c>
      <c r="K12486" s="125">
        <v>3.7199999999999997E-2</v>
      </c>
      <c r="L12486" s="125">
        <f>H12486*K12486</f>
        <v>0.41701199999999999</v>
      </c>
      <c r="M12486" s="125"/>
      <c r="N12486" s="125">
        <f>H12486*M12486</f>
        <v>0</v>
      </c>
      <c r="O12486" s="127">
        <v>15</v>
      </c>
      <c r="P12486" s="127">
        <f>J12486*(O12486/100)</f>
        <v>0</v>
      </c>
      <c r="Q12486" s="127">
        <f>J12486+P12486</f>
        <v>0</v>
      </c>
      <c r="R12486" s="128"/>
      <c r="S12486" s="128" t="s">
        <v>776</v>
      </c>
      <c r="T12486" s="129">
        <v>1</v>
      </c>
      <c r="U12486" s="8"/>
      <c r="V12486" s="8"/>
      <c r="W12486" s="8"/>
      <c r="X12486" s="60"/>
    </row>
    <row r="12487" spans="1:27" ht="9.75" outlineLevel="5" x14ac:dyDescent="0.2">
      <c r="A12487" s="130"/>
      <c r="B12487" s="131"/>
      <c r="C12487" s="131"/>
      <c r="D12487" s="132"/>
      <c r="E12487" s="136" t="s">
        <v>0</v>
      </c>
      <c r="F12487" s="159" t="s">
        <v>763</v>
      </c>
      <c r="G12487" s="159"/>
      <c r="H12487" s="160"/>
      <c r="I12487" s="161"/>
      <c r="J12487" s="162"/>
      <c r="K12487" s="134"/>
      <c r="L12487" s="134"/>
      <c r="M12487" s="134"/>
      <c r="N12487" s="134"/>
      <c r="O12487" s="135"/>
      <c r="P12487" s="135"/>
      <c r="Q12487" s="135"/>
      <c r="R12487" s="132"/>
      <c r="S12487" s="132"/>
      <c r="T12487" s="131"/>
      <c r="U12487" s="6"/>
      <c r="V12487" s="8"/>
      <c r="W12487" s="8"/>
      <c r="X12487" s="133" t="str">
        <f>F12487</f>
        <v>---</v>
      </c>
      <c r="Y12487" s="9"/>
      <c r="AA12487" s="11"/>
    </row>
    <row r="12488" spans="1:27" ht="7.5" customHeight="1" outlineLevel="5" x14ac:dyDescent="0.15">
      <c r="B12488" s="69"/>
      <c r="C12488" s="69"/>
      <c r="D12488" s="60"/>
      <c r="E12488" s="60"/>
      <c r="F12488" s="61"/>
      <c r="G12488" s="60"/>
      <c r="H12488" s="65"/>
      <c r="I12488" s="105"/>
      <c r="J12488" s="63"/>
      <c r="K12488" s="65"/>
      <c r="L12488" s="65"/>
      <c r="M12488" s="65"/>
      <c r="N12488" s="65"/>
      <c r="O12488" s="63"/>
      <c r="P12488" s="63"/>
      <c r="Q12488" s="63"/>
      <c r="R12488" s="60"/>
      <c r="S12488" s="60"/>
      <c r="T12488" s="69"/>
      <c r="U12488" s="8"/>
      <c r="X12488" s="60"/>
    </row>
    <row r="12489" spans="1:27" ht="11.25" outlineLevel="5" x14ac:dyDescent="0.2">
      <c r="A12489" s="137"/>
      <c r="B12489" s="138"/>
      <c r="C12489" s="138"/>
      <c r="D12489" s="139"/>
      <c r="E12489" s="145" t="s">
        <v>1</v>
      </c>
      <c r="F12489" s="140" t="s">
        <v>5670</v>
      </c>
      <c r="G12489" s="139"/>
      <c r="H12489" s="141">
        <v>9.3416666666666668</v>
      </c>
      <c r="I12489" s="142"/>
      <c r="J12489" s="143"/>
      <c r="K12489" s="144"/>
      <c r="L12489" s="144"/>
      <c r="M12489" s="144"/>
      <c r="N12489" s="144"/>
      <c r="O12489" s="143"/>
      <c r="P12489" s="143"/>
      <c r="Q12489" s="143"/>
      <c r="R12489" s="139"/>
      <c r="S12489" s="139"/>
      <c r="T12489" s="138"/>
      <c r="U12489" s="6"/>
      <c r="V12489" s="8"/>
      <c r="W12489" s="8"/>
      <c r="X12489" s="60"/>
    </row>
    <row r="12490" spans="1:27" ht="9.75" outlineLevel="5" x14ac:dyDescent="0.2">
      <c r="A12490" s="130"/>
      <c r="B12490" s="131"/>
      <c r="C12490" s="131"/>
      <c r="D12490" s="132"/>
      <c r="E12490" s="136" t="s">
        <v>25</v>
      </c>
      <c r="F12490" s="148">
        <v>20</v>
      </c>
      <c r="G12490" s="132"/>
      <c r="H12490" s="146">
        <v>1.8683333333333334</v>
      </c>
      <c r="I12490" s="147"/>
      <c r="J12490" s="135"/>
      <c r="K12490" s="134"/>
      <c r="L12490" s="134"/>
      <c r="M12490" s="134"/>
      <c r="N12490" s="134"/>
      <c r="O12490" s="135"/>
      <c r="P12490" s="135"/>
      <c r="Q12490" s="135"/>
      <c r="R12490" s="132"/>
      <c r="S12490" s="132"/>
      <c r="T12490" s="131"/>
      <c r="U12490" s="6"/>
      <c r="V12490" s="8"/>
      <c r="W12490" s="8"/>
      <c r="X12490" s="60"/>
    </row>
    <row r="12491" spans="1:27" ht="7.5" customHeight="1" outlineLevel="5" x14ac:dyDescent="0.15">
      <c r="A12491" s="8"/>
      <c r="B12491" s="69"/>
      <c r="C12491" s="69"/>
      <c r="D12491" s="60"/>
      <c r="E12491" s="60"/>
      <c r="F12491" s="104"/>
      <c r="G12491" s="60"/>
      <c r="H12491" s="65"/>
      <c r="I12491" s="105"/>
      <c r="J12491" s="63"/>
      <c r="K12491" s="65"/>
      <c r="L12491" s="65"/>
      <c r="M12491" s="65"/>
      <c r="N12491" s="65"/>
      <c r="O12491" s="63"/>
      <c r="P12491" s="63"/>
      <c r="Q12491" s="63"/>
      <c r="R12491" s="60"/>
      <c r="S12491" s="60"/>
      <c r="T12491" s="69"/>
      <c r="U12491" s="8"/>
      <c r="X12491" s="60"/>
    </row>
    <row r="12492" spans="1:27" ht="11.25" outlineLevel="4" x14ac:dyDescent="0.2">
      <c r="A12492" s="4"/>
      <c r="B12492" s="120"/>
      <c r="C12492" s="121">
        <v>3</v>
      </c>
      <c r="D12492" s="122" t="s">
        <v>534</v>
      </c>
      <c r="E12492" s="123" t="s">
        <v>5586</v>
      </c>
      <c r="F12492" s="124" t="s">
        <v>5587</v>
      </c>
      <c r="G12492" s="122" t="s">
        <v>724</v>
      </c>
      <c r="H12492" s="125">
        <v>6</v>
      </c>
      <c r="I12492" s="126">
        <v>0</v>
      </c>
      <c r="J12492" s="127">
        <f>H12492*I12492</f>
        <v>0</v>
      </c>
      <c r="K12492" s="125">
        <v>4.1599999999999998E-2</v>
      </c>
      <c r="L12492" s="125">
        <f>H12492*K12492</f>
        <v>0.24959999999999999</v>
      </c>
      <c r="M12492" s="125"/>
      <c r="N12492" s="125">
        <f>H12492*M12492</f>
        <v>0</v>
      </c>
      <c r="O12492" s="127">
        <v>15</v>
      </c>
      <c r="P12492" s="127">
        <f>J12492*(O12492/100)</f>
        <v>0</v>
      </c>
      <c r="Q12492" s="127">
        <f>J12492+P12492</f>
        <v>0</v>
      </c>
      <c r="R12492" s="128"/>
      <c r="S12492" s="128" t="s">
        <v>776</v>
      </c>
      <c r="T12492" s="129">
        <v>1</v>
      </c>
      <c r="U12492" s="8"/>
      <c r="V12492" s="8"/>
      <c r="W12492" s="8"/>
      <c r="X12492" s="60"/>
    </row>
    <row r="12493" spans="1:27" ht="9.75" outlineLevel="5" x14ac:dyDescent="0.2">
      <c r="A12493" s="130"/>
      <c r="B12493" s="131"/>
      <c r="C12493" s="131"/>
      <c r="D12493" s="132"/>
      <c r="E12493" s="136" t="s">
        <v>0</v>
      </c>
      <c r="F12493" s="159" t="s">
        <v>763</v>
      </c>
      <c r="G12493" s="159"/>
      <c r="H12493" s="160"/>
      <c r="I12493" s="161"/>
      <c r="J12493" s="162"/>
      <c r="K12493" s="134"/>
      <c r="L12493" s="134"/>
      <c r="M12493" s="134"/>
      <c r="N12493" s="134"/>
      <c r="O12493" s="135"/>
      <c r="P12493" s="135"/>
      <c r="Q12493" s="135"/>
      <c r="R12493" s="132"/>
      <c r="S12493" s="132"/>
      <c r="T12493" s="131"/>
      <c r="U12493" s="6"/>
      <c r="V12493" s="8"/>
      <c r="W12493" s="8"/>
      <c r="X12493" s="133" t="str">
        <f>F12493</f>
        <v>---</v>
      </c>
      <c r="Y12493" s="9"/>
      <c r="AA12493" s="11"/>
    </row>
    <row r="12494" spans="1:27" ht="7.5" customHeight="1" outlineLevel="5" x14ac:dyDescent="0.15">
      <c r="B12494" s="69"/>
      <c r="C12494" s="69"/>
      <c r="D12494" s="60"/>
      <c r="E12494" s="60"/>
      <c r="F12494" s="61"/>
      <c r="G12494" s="60"/>
      <c r="H12494" s="65"/>
      <c r="I12494" s="105"/>
      <c r="J12494" s="63"/>
      <c r="K12494" s="65"/>
      <c r="L12494" s="65"/>
      <c r="M12494" s="65"/>
      <c r="N12494" s="65"/>
      <c r="O12494" s="63"/>
      <c r="P12494" s="63"/>
      <c r="Q12494" s="63"/>
      <c r="R12494" s="60"/>
      <c r="S12494" s="60"/>
      <c r="T12494" s="69"/>
      <c r="U12494" s="8"/>
      <c r="X12494" s="60"/>
    </row>
    <row r="12495" spans="1:27" ht="11.25" outlineLevel="5" x14ac:dyDescent="0.2">
      <c r="A12495" s="137"/>
      <c r="B12495" s="138"/>
      <c r="C12495" s="138"/>
      <c r="D12495" s="139"/>
      <c r="E12495" s="145" t="s">
        <v>1</v>
      </c>
      <c r="F12495" s="140" t="s">
        <v>5671</v>
      </c>
      <c r="G12495" s="139"/>
      <c r="H12495" s="141">
        <v>0</v>
      </c>
      <c r="I12495" s="142"/>
      <c r="J12495" s="143"/>
      <c r="K12495" s="144"/>
      <c r="L12495" s="144"/>
      <c r="M12495" s="144"/>
      <c r="N12495" s="144"/>
      <c r="O12495" s="143"/>
      <c r="P12495" s="143"/>
      <c r="Q12495" s="143"/>
      <c r="R12495" s="139"/>
      <c r="S12495" s="139"/>
      <c r="T12495" s="138"/>
      <c r="U12495" s="6"/>
      <c r="V12495" s="8"/>
      <c r="W12495" s="8"/>
      <c r="X12495" s="60"/>
    </row>
    <row r="12496" spans="1:27" ht="11.25" outlineLevel="5" x14ac:dyDescent="0.2">
      <c r="A12496" s="137"/>
      <c r="B12496" s="138"/>
      <c r="C12496" s="138"/>
      <c r="D12496" s="139"/>
      <c r="E12496" s="145"/>
      <c r="F12496" s="140" t="s">
        <v>5577</v>
      </c>
      <c r="G12496" s="139"/>
      <c r="H12496" s="141">
        <v>3</v>
      </c>
      <c r="I12496" s="142"/>
      <c r="J12496" s="143"/>
      <c r="K12496" s="144"/>
      <c r="L12496" s="144"/>
      <c r="M12496" s="144"/>
      <c r="N12496" s="144"/>
      <c r="O12496" s="143"/>
      <c r="P12496" s="143"/>
      <c r="Q12496" s="143"/>
      <c r="R12496" s="139"/>
      <c r="S12496" s="139"/>
      <c r="T12496" s="138"/>
      <c r="U12496" s="6"/>
      <c r="V12496" s="8"/>
      <c r="W12496" s="8"/>
      <c r="X12496" s="60"/>
    </row>
    <row r="12497" spans="1:27" ht="11.25" outlineLevel="5" x14ac:dyDescent="0.2">
      <c r="A12497" s="137"/>
      <c r="B12497" s="138"/>
      <c r="C12497" s="138"/>
      <c r="D12497" s="139"/>
      <c r="E12497" s="145"/>
      <c r="F12497" s="140" t="s">
        <v>5672</v>
      </c>
      <c r="G12497" s="139"/>
      <c r="H12497" s="141">
        <v>0</v>
      </c>
      <c r="I12497" s="142"/>
      <c r="J12497" s="143"/>
      <c r="K12497" s="144"/>
      <c r="L12497" s="144"/>
      <c r="M12497" s="144"/>
      <c r="N12497" s="144"/>
      <c r="O12497" s="143"/>
      <c r="P12497" s="143"/>
      <c r="Q12497" s="143"/>
      <c r="R12497" s="139"/>
      <c r="S12497" s="139"/>
      <c r="T12497" s="138"/>
      <c r="U12497" s="6"/>
      <c r="V12497" s="8"/>
      <c r="W12497" s="8"/>
      <c r="X12497" s="60"/>
    </row>
    <row r="12498" spans="1:27" ht="11.25" outlineLevel="5" x14ac:dyDescent="0.2">
      <c r="A12498" s="137"/>
      <c r="B12498" s="138"/>
      <c r="C12498" s="138"/>
      <c r="D12498" s="139"/>
      <c r="E12498" s="145"/>
      <c r="F12498" s="140" t="s">
        <v>5577</v>
      </c>
      <c r="G12498" s="139"/>
      <c r="H12498" s="141">
        <v>3</v>
      </c>
      <c r="I12498" s="142"/>
      <c r="J12498" s="143"/>
      <c r="K12498" s="144"/>
      <c r="L12498" s="144"/>
      <c r="M12498" s="144"/>
      <c r="N12498" s="144"/>
      <c r="O12498" s="143"/>
      <c r="P12498" s="143"/>
      <c r="Q12498" s="143"/>
      <c r="R12498" s="139"/>
      <c r="S12498" s="139"/>
      <c r="T12498" s="138"/>
      <c r="U12498" s="6"/>
      <c r="V12498" s="8"/>
      <c r="W12498" s="8"/>
      <c r="X12498" s="60"/>
    </row>
    <row r="12499" spans="1:27" ht="7.5" customHeight="1" outlineLevel="5" x14ac:dyDescent="0.15">
      <c r="A12499" s="8"/>
      <c r="B12499" s="69"/>
      <c r="C12499" s="69"/>
      <c r="D12499" s="60"/>
      <c r="E12499" s="60"/>
      <c r="F12499" s="104"/>
      <c r="G12499" s="60"/>
      <c r="H12499" s="65"/>
      <c r="I12499" s="105"/>
      <c r="J12499" s="63"/>
      <c r="K12499" s="65"/>
      <c r="L12499" s="65"/>
      <c r="M12499" s="65"/>
      <c r="N12499" s="65"/>
      <c r="O12499" s="63"/>
      <c r="P12499" s="63"/>
      <c r="Q12499" s="63"/>
      <c r="R12499" s="60"/>
      <c r="S12499" s="60"/>
      <c r="T12499" s="69"/>
      <c r="U12499" s="8"/>
      <c r="X12499" s="60"/>
    </row>
    <row r="12500" spans="1:27" ht="11.25" outlineLevel="4" x14ac:dyDescent="0.2">
      <c r="A12500" s="4"/>
      <c r="B12500" s="120"/>
      <c r="C12500" s="121">
        <v>4</v>
      </c>
      <c r="D12500" s="122" t="s">
        <v>534</v>
      </c>
      <c r="E12500" s="123" t="s">
        <v>5588</v>
      </c>
      <c r="F12500" s="124" t="s">
        <v>5589</v>
      </c>
      <c r="G12500" s="122" t="s">
        <v>752</v>
      </c>
      <c r="H12500" s="125">
        <v>56.04999999999999</v>
      </c>
      <c r="I12500" s="126">
        <v>0</v>
      </c>
      <c r="J12500" s="127">
        <f>H12500*I12500</f>
        <v>0</v>
      </c>
      <c r="K12500" s="125">
        <v>0</v>
      </c>
      <c r="L12500" s="125">
        <f>H12500*K12500</f>
        <v>0</v>
      </c>
      <c r="M12500" s="125"/>
      <c r="N12500" s="125">
        <f>H12500*M12500</f>
        <v>0</v>
      </c>
      <c r="O12500" s="127">
        <v>15</v>
      </c>
      <c r="P12500" s="127">
        <f>J12500*(O12500/100)</f>
        <v>0</v>
      </c>
      <c r="Q12500" s="127">
        <f>J12500+P12500</f>
        <v>0</v>
      </c>
      <c r="R12500" s="128"/>
      <c r="S12500" s="128" t="s">
        <v>776</v>
      </c>
      <c r="T12500" s="129">
        <v>1</v>
      </c>
      <c r="U12500" s="8"/>
      <c r="V12500" s="8"/>
      <c r="W12500" s="8"/>
      <c r="X12500" s="60"/>
    </row>
    <row r="12501" spans="1:27" ht="9.75" outlineLevel="5" x14ac:dyDescent="0.2">
      <c r="A12501" s="130"/>
      <c r="B12501" s="131"/>
      <c r="C12501" s="131"/>
      <c r="D12501" s="132"/>
      <c r="E12501" s="136" t="s">
        <v>0</v>
      </c>
      <c r="F12501" s="159" t="s">
        <v>763</v>
      </c>
      <c r="G12501" s="159"/>
      <c r="H12501" s="160"/>
      <c r="I12501" s="161"/>
      <c r="J12501" s="162"/>
      <c r="K12501" s="134"/>
      <c r="L12501" s="134"/>
      <c r="M12501" s="134"/>
      <c r="N12501" s="134"/>
      <c r="O12501" s="135"/>
      <c r="P12501" s="135"/>
      <c r="Q12501" s="135"/>
      <c r="R12501" s="132"/>
      <c r="S12501" s="132"/>
      <c r="T12501" s="131"/>
      <c r="U12501" s="6"/>
      <c r="V12501" s="8"/>
      <c r="W12501" s="8"/>
      <c r="X12501" s="133" t="str">
        <f>F12501</f>
        <v>---</v>
      </c>
      <c r="Y12501" s="9"/>
      <c r="AA12501" s="11"/>
    </row>
    <row r="12502" spans="1:27" ht="7.5" customHeight="1" outlineLevel="5" x14ac:dyDescent="0.15">
      <c r="B12502" s="69"/>
      <c r="C12502" s="69"/>
      <c r="D12502" s="60"/>
      <c r="E12502" s="60"/>
      <c r="F12502" s="61"/>
      <c r="G12502" s="60"/>
      <c r="H12502" s="65"/>
      <c r="I12502" s="105"/>
      <c r="J12502" s="63"/>
      <c r="K12502" s="65"/>
      <c r="L12502" s="65"/>
      <c r="M12502" s="65"/>
      <c r="N12502" s="65"/>
      <c r="O12502" s="63"/>
      <c r="P12502" s="63"/>
      <c r="Q12502" s="63"/>
      <c r="R12502" s="60"/>
      <c r="S12502" s="60"/>
      <c r="T12502" s="69"/>
      <c r="U12502" s="8"/>
      <c r="X12502" s="60"/>
    </row>
    <row r="12503" spans="1:27" ht="11.25" outlineLevel="5" x14ac:dyDescent="0.2">
      <c r="A12503" s="137"/>
      <c r="B12503" s="138"/>
      <c r="C12503" s="138"/>
      <c r="D12503" s="139"/>
      <c r="E12503" s="145" t="s">
        <v>1</v>
      </c>
      <c r="F12503" s="140" t="s">
        <v>5635</v>
      </c>
      <c r="G12503" s="139"/>
      <c r="H12503" s="141">
        <v>0</v>
      </c>
      <c r="I12503" s="142"/>
      <c r="J12503" s="143"/>
      <c r="K12503" s="144"/>
      <c r="L12503" s="144"/>
      <c r="M12503" s="144"/>
      <c r="N12503" s="144"/>
      <c r="O12503" s="143"/>
      <c r="P12503" s="143"/>
      <c r="Q12503" s="143"/>
      <c r="R12503" s="139"/>
      <c r="S12503" s="139"/>
      <c r="T12503" s="138"/>
      <c r="U12503" s="6"/>
      <c r="V12503" s="8"/>
      <c r="W12503" s="8"/>
      <c r="X12503" s="60"/>
    </row>
    <row r="12504" spans="1:27" ht="11.25" outlineLevel="5" x14ac:dyDescent="0.2">
      <c r="A12504" s="137"/>
      <c r="B12504" s="138"/>
      <c r="C12504" s="138"/>
      <c r="D12504" s="139"/>
      <c r="E12504" s="145"/>
      <c r="F12504" s="140" t="s">
        <v>5666</v>
      </c>
      <c r="G12504" s="139"/>
      <c r="H12504" s="141">
        <v>28.799999999999997</v>
      </c>
      <c r="I12504" s="142"/>
      <c r="J12504" s="143"/>
      <c r="K12504" s="144"/>
      <c r="L12504" s="144"/>
      <c r="M12504" s="144"/>
      <c r="N12504" s="144"/>
      <c r="O12504" s="143"/>
      <c r="P12504" s="143"/>
      <c r="Q12504" s="143"/>
      <c r="R12504" s="139"/>
      <c r="S12504" s="139"/>
      <c r="T12504" s="138"/>
      <c r="U12504" s="6"/>
      <c r="V12504" s="8"/>
      <c r="W12504" s="8"/>
      <c r="X12504" s="60"/>
    </row>
    <row r="12505" spans="1:27" ht="11.25" outlineLevel="5" x14ac:dyDescent="0.2">
      <c r="A12505" s="137"/>
      <c r="B12505" s="138"/>
      <c r="C12505" s="138"/>
      <c r="D12505" s="139"/>
      <c r="E12505" s="145"/>
      <c r="F12505" s="140" t="s">
        <v>5637</v>
      </c>
      <c r="G12505" s="139"/>
      <c r="H12505" s="141">
        <v>0</v>
      </c>
      <c r="I12505" s="142"/>
      <c r="J12505" s="143"/>
      <c r="K12505" s="144"/>
      <c r="L12505" s="144"/>
      <c r="M12505" s="144"/>
      <c r="N12505" s="144"/>
      <c r="O12505" s="143"/>
      <c r="P12505" s="143"/>
      <c r="Q12505" s="143"/>
      <c r="R12505" s="139"/>
      <c r="S12505" s="139"/>
      <c r="T12505" s="138"/>
      <c r="U12505" s="6"/>
      <c r="V12505" s="8"/>
      <c r="W12505" s="8"/>
      <c r="X12505" s="60"/>
    </row>
    <row r="12506" spans="1:27" ht="11.25" outlineLevel="5" x14ac:dyDescent="0.2">
      <c r="A12506" s="137"/>
      <c r="B12506" s="138"/>
      <c r="C12506" s="138"/>
      <c r="D12506" s="139"/>
      <c r="E12506" s="145"/>
      <c r="F12506" s="140" t="s">
        <v>5667</v>
      </c>
      <c r="G12506" s="139"/>
      <c r="H12506" s="141">
        <v>27.249999999999993</v>
      </c>
      <c r="I12506" s="142"/>
      <c r="J12506" s="143"/>
      <c r="K12506" s="144"/>
      <c r="L12506" s="144"/>
      <c r="M12506" s="144"/>
      <c r="N12506" s="144"/>
      <c r="O12506" s="143"/>
      <c r="P12506" s="143"/>
      <c r="Q12506" s="143"/>
      <c r="R12506" s="139"/>
      <c r="S12506" s="139"/>
      <c r="T12506" s="138"/>
      <c r="U12506" s="6"/>
      <c r="V12506" s="8"/>
      <c r="W12506" s="8"/>
      <c r="X12506" s="60"/>
    </row>
    <row r="12507" spans="1:27" ht="7.5" customHeight="1" outlineLevel="5" x14ac:dyDescent="0.15">
      <c r="A12507" s="8"/>
      <c r="B12507" s="69"/>
      <c r="C12507" s="69"/>
      <c r="D12507" s="60"/>
      <c r="E12507" s="60"/>
      <c r="F12507" s="104"/>
      <c r="G12507" s="60"/>
      <c r="H12507" s="65"/>
      <c r="I12507" s="105"/>
      <c r="J12507" s="63"/>
      <c r="K12507" s="65"/>
      <c r="L12507" s="65"/>
      <c r="M12507" s="65"/>
      <c r="N12507" s="65"/>
      <c r="O12507" s="63"/>
      <c r="P12507" s="63"/>
      <c r="Q12507" s="63"/>
      <c r="R12507" s="60"/>
      <c r="S12507" s="60"/>
      <c r="T12507" s="69"/>
      <c r="U12507" s="8"/>
      <c r="X12507" s="60"/>
    </row>
    <row r="12508" spans="1:27" ht="11.25" outlineLevel="4" x14ac:dyDescent="0.2">
      <c r="A12508" s="4"/>
      <c r="B12508" s="120"/>
      <c r="C12508" s="121">
        <v>5</v>
      </c>
      <c r="D12508" s="122" t="s">
        <v>534</v>
      </c>
      <c r="E12508" s="123" t="s">
        <v>5596</v>
      </c>
      <c r="F12508" s="124" t="s">
        <v>5597</v>
      </c>
      <c r="G12508" s="122" t="s">
        <v>5598</v>
      </c>
      <c r="H12508" s="125">
        <v>2</v>
      </c>
      <c r="I12508" s="126">
        <v>0</v>
      </c>
      <c r="J12508" s="127">
        <f>H12508*I12508</f>
        <v>0</v>
      </c>
      <c r="K12508" s="125">
        <v>1.2999999999999999E-4</v>
      </c>
      <c r="L12508" s="125">
        <f>H12508*K12508</f>
        <v>2.5999999999999998E-4</v>
      </c>
      <c r="M12508" s="125"/>
      <c r="N12508" s="125">
        <f>H12508*M12508</f>
        <v>0</v>
      </c>
      <c r="O12508" s="127">
        <v>15</v>
      </c>
      <c r="P12508" s="127">
        <f>J12508*(O12508/100)</f>
        <v>0</v>
      </c>
      <c r="Q12508" s="127">
        <f>J12508+P12508</f>
        <v>0</v>
      </c>
      <c r="R12508" s="128"/>
      <c r="S12508" s="128" t="s">
        <v>776</v>
      </c>
      <c r="T12508" s="129">
        <v>1</v>
      </c>
      <c r="U12508" s="8"/>
      <c r="V12508" s="8"/>
      <c r="W12508" s="8"/>
      <c r="X12508" s="60"/>
    </row>
    <row r="12509" spans="1:27" ht="9.75" outlineLevel="5" x14ac:dyDescent="0.2">
      <c r="A12509" s="130"/>
      <c r="B12509" s="131"/>
      <c r="C12509" s="131"/>
      <c r="D12509" s="132"/>
      <c r="E12509" s="136" t="s">
        <v>0</v>
      </c>
      <c r="F12509" s="159" t="s">
        <v>763</v>
      </c>
      <c r="G12509" s="159"/>
      <c r="H12509" s="160"/>
      <c r="I12509" s="161"/>
      <c r="J12509" s="162"/>
      <c r="K12509" s="134"/>
      <c r="L12509" s="134"/>
      <c r="M12509" s="134"/>
      <c r="N12509" s="134"/>
      <c r="O12509" s="135"/>
      <c r="P12509" s="135"/>
      <c r="Q12509" s="135"/>
      <c r="R12509" s="132"/>
      <c r="S12509" s="132"/>
      <c r="T12509" s="131"/>
      <c r="U12509" s="6"/>
      <c r="V12509" s="8"/>
      <c r="W12509" s="8"/>
      <c r="X12509" s="133" t="str">
        <f>F12509</f>
        <v>---</v>
      </c>
      <c r="Y12509" s="9"/>
      <c r="AA12509" s="11"/>
    </row>
    <row r="12510" spans="1:27" ht="7.5" customHeight="1" outlineLevel="5" x14ac:dyDescent="0.15">
      <c r="B12510" s="69"/>
      <c r="C12510" s="69"/>
      <c r="D12510" s="60"/>
      <c r="E12510" s="60"/>
      <c r="F12510" s="61"/>
      <c r="G12510" s="60"/>
      <c r="H12510" s="65"/>
      <c r="I12510" s="105"/>
      <c r="J12510" s="63"/>
      <c r="K12510" s="65"/>
      <c r="L12510" s="65"/>
      <c r="M12510" s="65"/>
      <c r="N12510" s="65"/>
      <c r="O12510" s="63"/>
      <c r="P12510" s="63"/>
      <c r="Q12510" s="63"/>
      <c r="R12510" s="60"/>
      <c r="S12510" s="60"/>
      <c r="T12510" s="69"/>
      <c r="U12510" s="8"/>
      <c r="X12510" s="60"/>
    </row>
    <row r="12511" spans="1:27" ht="11.25" outlineLevel="5" x14ac:dyDescent="0.2">
      <c r="A12511" s="137"/>
      <c r="B12511" s="138"/>
      <c r="C12511" s="138"/>
      <c r="D12511" s="139"/>
      <c r="E12511" s="145" t="s">
        <v>1</v>
      </c>
      <c r="F12511" s="140" t="s">
        <v>5635</v>
      </c>
      <c r="G12511" s="139"/>
      <c r="H12511" s="141">
        <v>0</v>
      </c>
      <c r="I12511" s="142"/>
      <c r="J12511" s="143"/>
      <c r="K12511" s="144"/>
      <c r="L12511" s="144"/>
      <c r="M12511" s="144"/>
      <c r="N12511" s="144"/>
      <c r="O12511" s="143"/>
      <c r="P12511" s="143"/>
      <c r="Q12511" s="143"/>
      <c r="R12511" s="139"/>
      <c r="S12511" s="139"/>
      <c r="T12511" s="138"/>
      <c r="U12511" s="6"/>
      <c r="V12511" s="8"/>
      <c r="W12511" s="8"/>
      <c r="X12511" s="60"/>
    </row>
    <row r="12512" spans="1:27" ht="11.25" outlineLevel="5" x14ac:dyDescent="0.2">
      <c r="A12512" s="137"/>
      <c r="B12512" s="138"/>
      <c r="C12512" s="138"/>
      <c r="D12512" s="139"/>
      <c r="E12512" s="145"/>
      <c r="F12512" s="140" t="s">
        <v>5580</v>
      </c>
      <c r="G12512" s="139"/>
      <c r="H12512" s="141">
        <v>1</v>
      </c>
      <c r="I12512" s="142"/>
      <c r="J12512" s="143"/>
      <c r="K12512" s="144"/>
      <c r="L12512" s="144"/>
      <c r="M12512" s="144"/>
      <c r="N12512" s="144"/>
      <c r="O12512" s="143"/>
      <c r="P12512" s="143"/>
      <c r="Q12512" s="143"/>
      <c r="R12512" s="139"/>
      <c r="S12512" s="139"/>
      <c r="T12512" s="138"/>
      <c r="U12512" s="6"/>
      <c r="V12512" s="8"/>
      <c r="W12512" s="8"/>
      <c r="X12512" s="60"/>
    </row>
    <row r="12513" spans="1:27" ht="11.25" outlineLevel="5" x14ac:dyDescent="0.2">
      <c r="A12513" s="137"/>
      <c r="B12513" s="138"/>
      <c r="C12513" s="138"/>
      <c r="D12513" s="139"/>
      <c r="E12513" s="145"/>
      <c r="F12513" s="140" t="s">
        <v>5637</v>
      </c>
      <c r="G12513" s="139"/>
      <c r="H12513" s="141">
        <v>0</v>
      </c>
      <c r="I12513" s="142"/>
      <c r="J12513" s="143"/>
      <c r="K12513" s="144"/>
      <c r="L12513" s="144"/>
      <c r="M12513" s="144"/>
      <c r="N12513" s="144"/>
      <c r="O12513" s="143"/>
      <c r="P12513" s="143"/>
      <c r="Q12513" s="143"/>
      <c r="R12513" s="139"/>
      <c r="S12513" s="139"/>
      <c r="T12513" s="138"/>
      <c r="U12513" s="6"/>
      <c r="V12513" s="8"/>
      <c r="W12513" s="8"/>
      <c r="X12513" s="60"/>
    </row>
    <row r="12514" spans="1:27" ht="11.25" outlineLevel="5" x14ac:dyDescent="0.2">
      <c r="A12514" s="137"/>
      <c r="B12514" s="138"/>
      <c r="C12514" s="138"/>
      <c r="D12514" s="139"/>
      <c r="E12514" s="145"/>
      <c r="F12514" s="140" t="s">
        <v>5580</v>
      </c>
      <c r="G12514" s="139"/>
      <c r="H12514" s="141">
        <v>1</v>
      </c>
      <c r="I12514" s="142"/>
      <c r="J12514" s="143"/>
      <c r="K12514" s="144"/>
      <c r="L12514" s="144"/>
      <c r="M12514" s="144"/>
      <c r="N12514" s="144"/>
      <c r="O12514" s="143"/>
      <c r="P12514" s="143"/>
      <c r="Q12514" s="143"/>
      <c r="R12514" s="139"/>
      <c r="S12514" s="139"/>
      <c r="T12514" s="138"/>
      <c r="U12514" s="6"/>
      <c r="V12514" s="8"/>
      <c r="W12514" s="8"/>
      <c r="X12514" s="60"/>
    </row>
    <row r="12515" spans="1:27" ht="7.5" customHeight="1" outlineLevel="5" x14ac:dyDescent="0.15">
      <c r="A12515" s="8"/>
      <c r="B12515" s="69"/>
      <c r="C12515" s="69"/>
      <c r="D12515" s="60"/>
      <c r="E12515" s="60"/>
      <c r="F12515" s="104"/>
      <c r="G12515" s="60"/>
      <c r="H12515" s="65"/>
      <c r="I12515" s="105"/>
      <c r="J12515" s="63"/>
      <c r="K12515" s="65"/>
      <c r="L12515" s="65"/>
      <c r="M12515" s="65"/>
      <c r="N12515" s="65"/>
      <c r="O12515" s="63"/>
      <c r="P12515" s="63"/>
      <c r="Q12515" s="63"/>
      <c r="R12515" s="60"/>
      <c r="S12515" s="60"/>
      <c r="T12515" s="69"/>
      <c r="U12515" s="8"/>
      <c r="X12515" s="60"/>
    </row>
    <row r="12516" spans="1:27" ht="11.25" outlineLevel="4" x14ac:dyDescent="0.2">
      <c r="A12516" s="4"/>
      <c r="B12516" s="120"/>
      <c r="C12516" s="121">
        <v>6</v>
      </c>
      <c r="D12516" s="122" t="s">
        <v>534</v>
      </c>
      <c r="E12516" s="123" t="s">
        <v>5592</v>
      </c>
      <c r="F12516" s="124" t="s">
        <v>5593</v>
      </c>
      <c r="G12516" s="122" t="s">
        <v>752</v>
      </c>
      <c r="H12516" s="125">
        <v>56.04999999999999</v>
      </c>
      <c r="I12516" s="126">
        <v>0</v>
      </c>
      <c r="J12516" s="127">
        <f>H12516*I12516</f>
        <v>0</v>
      </c>
      <c r="K12516" s="125">
        <v>0</v>
      </c>
      <c r="L12516" s="125">
        <f>H12516*K12516</f>
        <v>0</v>
      </c>
      <c r="M12516" s="125"/>
      <c r="N12516" s="125">
        <f>H12516*M12516</f>
        <v>0</v>
      </c>
      <c r="O12516" s="127">
        <v>15</v>
      </c>
      <c r="P12516" s="127">
        <f>J12516*(O12516/100)</f>
        <v>0</v>
      </c>
      <c r="Q12516" s="127">
        <f>J12516+P12516</f>
        <v>0</v>
      </c>
      <c r="R12516" s="128"/>
      <c r="S12516" s="128" t="s">
        <v>776</v>
      </c>
      <c r="T12516" s="129">
        <v>1</v>
      </c>
      <c r="U12516" s="8"/>
      <c r="V12516" s="8"/>
      <c r="W12516" s="8"/>
      <c r="X12516" s="60"/>
    </row>
    <row r="12517" spans="1:27" ht="9.75" outlineLevel="5" x14ac:dyDescent="0.2">
      <c r="A12517" s="130"/>
      <c r="B12517" s="131"/>
      <c r="C12517" s="131"/>
      <c r="D12517" s="132"/>
      <c r="E12517" s="136" t="s">
        <v>0</v>
      </c>
      <c r="F12517" s="159" t="s">
        <v>763</v>
      </c>
      <c r="G12517" s="159"/>
      <c r="H12517" s="160"/>
      <c r="I12517" s="161"/>
      <c r="J12517" s="162"/>
      <c r="K12517" s="134"/>
      <c r="L12517" s="134"/>
      <c r="M12517" s="134"/>
      <c r="N12517" s="134"/>
      <c r="O12517" s="135"/>
      <c r="P12517" s="135"/>
      <c r="Q12517" s="135"/>
      <c r="R12517" s="132"/>
      <c r="S12517" s="132"/>
      <c r="T12517" s="131"/>
      <c r="U12517" s="6"/>
      <c r="V12517" s="8"/>
      <c r="W12517" s="8"/>
      <c r="X12517" s="133" t="str">
        <f>F12517</f>
        <v>---</v>
      </c>
      <c r="Y12517" s="9"/>
      <c r="AA12517" s="11"/>
    </row>
    <row r="12518" spans="1:27" ht="7.5" customHeight="1" outlineLevel="5" x14ac:dyDescent="0.15">
      <c r="B12518" s="69"/>
      <c r="C12518" s="69"/>
      <c r="D12518" s="60"/>
      <c r="E12518" s="60"/>
      <c r="F12518" s="61"/>
      <c r="G12518" s="60"/>
      <c r="H12518" s="65"/>
      <c r="I12518" s="105"/>
      <c r="J12518" s="63"/>
      <c r="K12518" s="65"/>
      <c r="L12518" s="65"/>
      <c r="M12518" s="65"/>
      <c r="N12518" s="65"/>
      <c r="O12518" s="63"/>
      <c r="P12518" s="63"/>
      <c r="Q12518" s="63"/>
      <c r="R12518" s="60"/>
      <c r="S12518" s="60"/>
      <c r="T12518" s="69"/>
      <c r="U12518" s="8"/>
      <c r="X12518" s="60"/>
    </row>
    <row r="12519" spans="1:27" ht="11.25" outlineLevel="5" x14ac:dyDescent="0.2">
      <c r="A12519" s="137"/>
      <c r="B12519" s="138"/>
      <c r="C12519" s="138"/>
      <c r="D12519" s="139"/>
      <c r="E12519" s="145" t="s">
        <v>1</v>
      </c>
      <c r="F12519" s="140" t="s">
        <v>5635</v>
      </c>
      <c r="G12519" s="139"/>
      <c r="H12519" s="141">
        <v>0</v>
      </c>
      <c r="I12519" s="142"/>
      <c r="J12519" s="143"/>
      <c r="K12519" s="144"/>
      <c r="L12519" s="144"/>
      <c r="M12519" s="144"/>
      <c r="N12519" s="144"/>
      <c r="O12519" s="143"/>
      <c r="P12519" s="143"/>
      <c r="Q12519" s="143"/>
      <c r="R12519" s="139"/>
      <c r="S12519" s="139"/>
      <c r="T12519" s="138"/>
      <c r="U12519" s="6"/>
      <c r="V12519" s="8"/>
      <c r="W12519" s="8"/>
      <c r="X12519" s="60"/>
    </row>
    <row r="12520" spans="1:27" ht="11.25" outlineLevel="5" x14ac:dyDescent="0.2">
      <c r="A12520" s="137"/>
      <c r="B12520" s="138"/>
      <c r="C12520" s="138"/>
      <c r="D12520" s="139"/>
      <c r="E12520" s="145"/>
      <c r="F12520" s="140" t="s">
        <v>5666</v>
      </c>
      <c r="G12520" s="139"/>
      <c r="H12520" s="141">
        <v>28.799999999999997</v>
      </c>
      <c r="I12520" s="142"/>
      <c r="J12520" s="143"/>
      <c r="K12520" s="144"/>
      <c r="L12520" s="144"/>
      <c r="M12520" s="144"/>
      <c r="N12520" s="144"/>
      <c r="O12520" s="143"/>
      <c r="P12520" s="143"/>
      <c r="Q12520" s="143"/>
      <c r="R12520" s="139"/>
      <c r="S12520" s="139"/>
      <c r="T12520" s="138"/>
      <c r="U12520" s="6"/>
      <c r="V12520" s="8"/>
      <c r="W12520" s="8"/>
      <c r="X12520" s="60"/>
    </row>
    <row r="12521" spans="1:27" ht="11.25" outlineLevel="5" x14ac:dyDescent="0.2">
      <c r="A12521" s="137"/>
      <c r="B12521" s="138"/>
      <c r="C12521" s="138"/>
      <c r="D12521" s="139"/>
      <c r="E12521" s="145"/>
      <c r="F12521" s="140" t="s">
        <v>5637</v>
      </c>
      <c r="G12521" s="139"/>
      <c r="H12521" s="141">
        <v>0</v>
      </c>
      <c r="I12521" s="142"/>
      <c r="J12521" s="143"/>
      <c r="K12521" s="144"/>
      <c r="L12521" s="144"/>
      <c r="M12521" s="144"/>
      <c r="N12521" s="144"/>
      <c r="O12521" s="143"/>
      <c r="P12521" s="143"/>
      <c r="Q12521" s="143"/>
      <c r="R12521" s="139"/>
      <c r="S12521" s="139"/>
      <c r="T12521" s="138"/>
      <c r="U12521" s="6"/>
      <c r="V12521" s="8"/>
      <c r="W12521" s="8"/>
      <c r="X12521" s="60"/>
    </row>
    <row r="12522" spans="1:27" ht="11.25" outlineLevel="5" x14ac:dyDescent="0.2">
      <c r="A12522" s="137"/>
      <c r="B12522" s="138"/>
      <c r="C12522" s="138"/>
      <c r="D12522" s="139"/>
      <c r="E12522" s="145"/>
      <c r="F12522" s="140" t="s">
        <v>5667</v>
      </c>
      <c r="G12522" s="139"/>
      <c r="H12522" s="141">
        <v>27.249999999999993</v>
      </c>
      <c r="I12522" s="142"/>
      <c r="J12522" s="143"/>
      <c r="K12522" s="144"/>
      <c r="L12522" s="144"/>
      <c r="M12522" s="144"/>
      <c r="N12522" s="144"/>
      <c r="O12522" s="143"/>
      <c r="P12522" s="143"/>
      <c r="Q12522" s="143"/>
      <c r="R12522" s="139"/>
      <c r="S12522" s="139"/>
      <c r="T12522" s="138"/>
      <c r="U12522" s="6"/>
      <c r="V12522" s="8"/>
      <c r="W12522" s="8"/>
      <c r="X12522" s="60"/>
    </row>
    <row r="12523" spans="1:27" ht="7.5" customHeight="1" outlineLevel="5" x14ac:dyDescent="0.15">
      <c r="A12523" s="8"/>
      <c r="B12523" s="69"/>
      <c r="C12523" s="69"/>
      <c r="D12523" s="60"/>
      <c r="E12523" s="60"/>
      <c r="F12523" s="104"/>
      <c r="G12523" s="60"/>
      <c r="H12523" s="65"/>
      <c r="I12523" s="105"/>
      <c r="J12523" s="63"/>
      <c r="K12523" s="65"/>
      <c r="L12523" s="65"/>
      <c r="M12523" s="65"/>
      <c r="N12523" s="65"/>
      <c r="O12523" s="63"/>
      <c r="P12523" s="63"/>
      <c r="Q12523" s="63"/>
      <c r="R12523" s="60"/>
      <c r="S12523" s="60"/>
      <c r="T12523" s="69"/>
      <c r="U12523" s="8"/>
      <c r="X12523" s="60"/>
    </row>
    <row r="12524" spans="1:27" ht="11.25" outlineLevel="4" x14ac:dyDescent="0.2">
      <c r="A12524" s="4"/>
      <c r="B12524" s="120"/>
      <c r="C12524" s="121">
        <v>7</v>
      </c>
      <c r="D12524" s="122" t="s">
        <v>534</v>
      </c>
      <c r="E12524" s="123" t="s">
        <v>5658</v>
      </c>
      <c r="F12524" s="124" t="s">
        <v>5659</v>
      </c>
      <c r="G12524" s="122" t="s">
        <v>601</v>
      </c>
      <c r="H12524" s="125">
        <v>0.66700000000000004</v>
      </c>
      <c r="I12524" s="126">
        <v>0</v>
      </c>
      <c r="J12524" s="127">
        <f>H12524*I12524</f>
        <v>0</v>
      </c>
      <c r="K12524" s="125">
        <v>0</v>
      </c>
      <c r="L12524" s="125">
        <f>H12524*K12524</f>
        <v>0</v>
      </c>
      <c r="M12524" s="125"/>
      <c r="N12524" s="125">
        <f>H12524*M12524</f>
        <v>0</v>
      </c>
      <c r="O12524" s="127">
        <v>15</v>
      </c>
      <c r="P12524" s="127">
        <f>J12524*(O12524/100)</f>
        <v>0</v>
      </c>
      <c r="Q12524" s="127">
        <f>J12524+P12524</f>
        <v>0</v>
      </c>
      <c r="R12524" s="128"/>
      <c r="S12524" s="128" t="s">
        <v>776</v>
      </c>
      <c r="T12524" s="129">
        <v>1</v>
      </c>
      <c r="U12524" s="8"/>
      <c r="V12524" s="8"/>
      <c r="W12524" s="8"/>
      <c r="X12524" s="60"/>
    </row>
    <row r="12525" spans="1:27" ht="9.75" outlineLevel="5" x14ac:dyDescent="0.2">
      <c r="A12525" s="130"/>
      <c r="B12525" s="131"/>
      <c r="C12525" s="131"/>
      <c r="D12525" s="132"/>
      <c r="E12525" s="136" t="s">
        <v>0</v>
      </c>
      <c r="F12525" s="159" t="s">
        <v>763</v>
      </c>
      <c r="G12525" s="159"/>
      <c r="H12525" s="160"/>
      <c r="I12525" s="161"/>
      <c r="J12525" s="162"/>
      <c r="K12525" s="134"/>
      <c r="L12525" s="134"/>
      <c r="M12525" s="134"/>
      <c r="N12525" s="134"/>
      <c r="O12525" s="135"/>
      <c r="P12525" s="135"/>
      <c r="Q12525" s="135"/>
      <c r="R12525" s="132"/>
      <c r="S12525" s="132"/>
      <c r="T12525" s="131"/>
      <c r="U12525" s="6"/>
      <c r="V12525" s="8"/>
      <c r="W12525" s="8"/>
      <c r="X12525" s="133" t="str">
        <f>F12525</f>
        <v>---</v>
      </c>
      <c r="Y12525" s="9"/>
      <c r="AA12525" s="11"/>
    </row>
    <row r="12526" spans="1:27" ht="7.5" customHeight="1" outlineLevel="5" x14ac:dyDescent="0.15">
      <c r="B12526" s="69"/>
      <c r="C12526" s="69"/>
      <c r="D12526" s="60"/>
      <c r="E12526" s="60"/>
      <c r="F12526" s="61"/>
      <c r="G12526" s="60"/>
      <c r="H12526" s="65"/>
      <c r="I12526" s="105"/>
      <c r="J12526" s="63"/>
      <c r="K12526" s="65"/>
      <c r="L12526" s="65"/>
      <c r="M12526" s="65"/>
      <c r="N12526" s="65"/>
      <c r="O12526" s="63"/>
      <c r="P12526" s="63"/>
      <c r="Q12526" s="63"/>
      <c r="R12526" s="60"/>
      <c r="S12526" s="60"/>
      <c r="T12526" s="69"/>
      <c r="U12526" s="8"/>
      <c r="X12526" s="60"/>
    </row>
    <row r="12527" spans="1:27" outlineLevel="4" x14ac:dyDescent="0.15">
      <c r="B12527" s="6"/>
      <c r="C12527" s="6"/>
      <c r="D12527" s="6"/>
      <c r="E12527" s="6"/>
      <c r="F12527" s="6"/>
      <c r="G12527" s="6"/>
      <c r="H12527" s="6"/>
      <c r="I12527" s="8"/>
      <c r="J12527" s="8"/>
      <c r="K12527" s="6"/>
      <c r="L12527" s="6"/>
      <c r="M12527" s="6"/>
      <c r="N12527" s="6"/>
      <c r="O12527" s="6"/>
      <c r="P12527" s="8"/>
      <c r="Q12527" s="8"/>
      <c r="R12527" s="8"/>
      <c r="S12527" s="6"/>
      <c r="T12527" s="6"/>
      <c r="X12527" s="6"/>
    </row>
    <row r="12528" spans="1:27" ht="11.25" outlineLevel="3" x14ac:dyDescent="0.2">
      <c r="A12528" s="96" t="s">
        <v>517</v>
      </c>
      <c r="B12528" s="100">
        <v>4</v>
      </c>
      <c r="C12528" s="114"/>
      <c r="D12528" s="115" t="s">
        <v>533</v>
      </c>
      <c r="E12528" s="115"/>
      <c r="F12528" s="116" t="s">
        <v>506</v>
      </c>
      <c r="G12528" s="115"/>
      <c r="H12528" s="117"/>
      <c r="I12528" s="118"/>
      <c r="J12528" s="98">
        <f>SUBTOTAL(9,J12529:J12538)</f>
        <v>0</v>
      </c>
      <c r="K12528" s="117"/>
      <c r="L12528" s="99">
        <f>SUBTOTAL(9,L12529:L12538)</f>
        <v>0</v>
      </c>
      <c r="M12528" s="117"/>
      <c r="N12528" s="99">
        <f>SUBTOTAL(9,N12529:N12538)</f>
        <v>0</v>
      </c>
      <c r="O12528" s="119"/>
      <c r="P12528" s="98">
        <f>SUBTOTAL(9,P12529:P12538)</f>
        <v>0</v>
      </c>
      <c r="Q12528" s="98">
        <f>SUBTOTAL(9,Q12529:Q12538)</f>
        <v>0</v>
      </c>
      <c r="R12528" s="115"/>
      <c r="S12528" s="115"/>
      <c r="T12528" s="100">
        <f>SUBTOTAL(9,T12529:T12538)</f>
        <v>2</v>
      </c>
      <c r="U12528" s="6"/>
      <c r="V12528" s="8"/>
      <c r="W12528" s="8"/>
      <c r="X12528" s="60"/>
    </row>
    <row r="12529" spans="1:27" ht="11.25" outlineLevel="4" x14ac:dyDescent="0.2">
      <c r="A12529" s="4"/>
      <c r="B12529" s="120"/>
      <c r="C12529" s="121">
        <v>1</v>
      </c>
      <c r="D12529" s="122" t="s">
        <v>534</v>
      </c>
      <c r="E12529" s="123" t="s">
        <v>5673</v>
      </c>
      <c r="F12529" s="124" t="s">
        <v>5674</v>
      </c>
      <c r="G12529" s="122" t="s">
        <v>3656</v>
      </c>
      <c r="H12529" s="125">
        <v>0.28460000000000002</v>
      </c>
      <c r="I12529" s="126">
        <v>0</v>
      </c>
      <c r="J12529" s="127">
        <f>H12529*I12529</f>
        <v>0</v>
      </c>
      <c r="K12529" s="125">
        <v>0</v>
      </c>
      <c r="L12529" s="125">
        <f>H12529*K12529</f>
        <v>0</v>
      </c>
      <c r="M12529" s="125"/>
      <c r="N12529" s="125">
        <f>H12529*M12529</f>
        <v>0</v>
      </c>
      <c r="O12529" s="127">
        <v>15</v>
      </c>
      <c r="P12529" s="127">
        <f>J12529*(O12529/100)</f>
        <v>0</v>
      </c>
      <c r="Q12529" s="127">
        <f>J12529+P12529</f>
        <v>0</v>
      </c>
      <c r="R12529" s="128"/>
      <c r="S12529" s="128" t="s">
        <v>776</v>
      </c>
      <c r="T12529" s="129">
        <v>1</v>
      </c>
      <c r="U12529" s="8"/>
      <c r="V12529" s="8"/>
      <c r="W12529" s="8"/>
      <c r="X12529" s="60"/>
    </row>
    <row r="12530" spans="1:27" ht="9.75" outlineLevel="5" x14ac:dyDescent="0.2">
      <c r="A12530" s="130"/>
      <c r="B12530" s="131"/>
      <c r="C12530" s="131"/>
      <c r="D12530" s="132"/>
      <c r="E12530" s="136" t="s">
        <v>0</v>
      </c>
      <c r="F12530" s="159" t="s">
        <v>763</v>
      </c>
      <c r="G12530" s="159"/>
      <c r="H12530" s="160"/>
      <c r="I12530" s="161"/>
      <c r="J12530" s="162"/>
      <c r="K12530" s="134"/>
      <c r="L12530" s="134"/>
      <c r="M12530" s="134"/>
      <c r="N12530" s="134"/>
      <c r="O12530" s="135"/>
      <c r="P12530" s="135"/>
      <c r="Q12530" s="135"/>
      <c r="R12530" s="132"/>
      <c r="S12530" s="132"/>
      <c r="T12530" s="131"/>
      <c r="U12530" s="6"/>
      <c r="V12530" s="8"/>
      <c r="W12530" s="8"/>
      <c r="X12530" s="133" t="str">
        <f>F12530</f>
        <v>---</v>
      </c>
      <c r="Y12530" s="9"/>
      <c r="AA12530" s="11"/>
    </row>
    <row r="12531" spans="1:27" ht="7.5" customHeight="1" outlineLevel="5" x14ac:dyDescent="0.15">
      <c r="B12531" s="69"/>
      <c r="C12531" s="69"/>
      <c r="D12531" s="60"/>
      <c r="E12531" s="60"/>
      <c r="F12531" s="61"/>
      <c r="G12531" s="60"/>
      <c r="H12531" s="65"/>
      <c r="I12531" s="105"/>
      <c r="J12531" s="63"/>
      <c r="K12531" s="65"/>
      <c r="L12531" s="65"/>
      <c r="M12531" s="65"/>
      <c r="N12531" s="65"/>
      <c r="O12531" s="63"/>
      <c r="P12531" s="63"/>
      <c r="Q12531" s="63"/>
      <c r="R12531" s="60"/>
      <c r="S12531" s="60"/>
      <c r="T12531" s="69"/>
      <c r="U12531" s="8"/>
      <c r="X12531" s="60"/>
    </row>
    <row r="12532" spans="1:27" ht="11.25" outlineLevel="5" x14ac:dyDescent="0.2">
      <c r="A12532" s="137"/>
      <c r="B12532" s="138"/>
      <c r="C12532" s="138"/>
      <c r="D12532" s="139"/>
      <c r="E12532" s="145" t="s">
        <v>1</v>
      </c>
      <c r="F12532" s="140" t="s">
        <v>5675</v>
      </c>
      <c r="G12532" s="139"/>
      <c r="H12532" s="141">
        <v>0.14230000000000001</v>
      </c>
      <c r="I12532" s="142"/>
      <c r="J12532" s="143"/>
      <c r="K12532" s="144"/>
      <c r="L12532" s="144"/>
      <c r="M12532" s="144"/>
      <c r="N12532" s="144"/>
      <c r="O12532" s="143"/>
      <c r="P12532" s="143"/>
      <c r="Q12532" s="143"/>
      <c r="R12532" s="139"/>
      <c r="S12532" s="139"/>
      <c r="T12532" s="138"/>
      <c r="U12532" s="6"/>
      <c r="V12532" s="8"/>
      <c r="W12532" s="8"/>
      <c r="X12532" s="60"/>
    </row>
    <row r="12533" spans="1:27" ht="11.25" outlineLevel="5" x14ac:dyDescent="0.2">
      <c r="A12533" s="137"/>
      <c r="B12533" s="138"/>
      <c r="C12533" s="138"/>
      <c r="D12533" s="139"/>
      <c r="E12533" s="145"/>
      <c r="F12533" s="140" t="s">
        <v>5675</v>
      </c>
      <c r="G12533" s="139"/>
      <c r="H12533" s="141">
        <v>0.14230000000000001</v>
      </c>
      <c r="I12533" s="142"/>
      <c r="J12533" s="143"/>
      <c r="K12533" s="144"/>
      <c r="L12533" s="144"/>
      <c r="M12533" s="144"/>
      <c r="N12533" s="144"/>
      <c r="O12533" s="143"/>
      <c r="P12533" s="143"/>
      <c r="Q12533" s="143"/>
      <c r="R12533" s="139"/>
      <c r="S12533" s="139"/>
      <c r="T12533" s="138"/>
      <c r="U12533" s="6"/>
      <c r="V12533" s="8"/>
      <c r="W12533" s="8"/>
      <c r="X12533" s="60"/>
    </row>
    <row r="12534" spans="1:27" ht="7.5" customHeight="1" outlineLevel="5" x14ac:dyDescent="0.15">
      <c r="A12534" s="8"/>
      <c r="B12534" s="69"/>
      <c r="C12534" s="69"/>
      <c r="D12534" s="60"/>
      <c r="E12534" s="60"/>
      <c r="F12534" s="104"/>
      <c r="G12534" s="60"/>
      <c r="H12534" s="65"/>
      <c r="I12534" s="105"/>
      <c r="J12534" s="63"/>
      <c r="K12534" s="65"/>
      <c r="L12534" s="65"/>
      <c r="M12534" s="65"/>
      <c r="N12534" s="65"/>
      <c r="O12534" s="63"/>
      <c r="P12534" s="63"/>
      <c r="Q12534" s="63"/>
      <c r="R12534" s="60"/>
      <c r="S12534" s="60"/>
      <c r="T12534" s="69"/>
      <c r="U12534" s="8"/>
      <c r="X12534" s="60"/>
    </row>
    <row r="12535" spans="1:27" ht="11.25" outlineLevel="4" x14ac:dyDescent="0.2">
      <c r="A12535" s="4"/>
      <c r="B12535" s="120"/>
      <c r="C12535" s="121">
        <v>2</v>
      </c>
      <c r="D12535" s="122" t="s">
        <v>534</v>
      </c>
      <c r="E12535" s="123" t="s">
        <v>5676</v>
      </c>
      <c r="F12535" s="124" t="s">
        <v>5677</v>
      </c>
      <c r="G12535" s="122" t="s">
        <v>3656</v>
      </c>
      <c r="H12535" s="125">
        <v>0.28499999999999998</v>
      </c>
      <c r="I12535" s="126">
        <v>0</v>
      </c>
      <c r="J12535" s="127">
        <f>H12535*I12535</f>
        <v>0</v>
      </c>
      <c r="K12535" s="125">
        <v>0</v>
      </c>
      <c r="L12535" s="125">
        <f>H12535*K12535</f>
        <v>0</v>
      </c>
      <c r="M12535" s="125"/>
      <c r="N12535" s="125">
        <f>H12535*M12535</f>
        <v>0</v>
      </c>
      <c r="O12535" s="127">
        <v>15</v>
      </c>
      <c r="P12535" s="127">
        <f>J12535*(O12535/100)</f>
        <v>0</v>
      </c>
      <c r="Q12535" s="127">
        <f>J12535+P12535</f>
        <v>0</v>
      </c>
      <c r="R12535" s="128"/>
      <c r="S12535" s="128" t="s">
        <v>776</v>
      </c>
      <c r="T12535" s="129">
        <v>1</v>
      </c>
      <c r="U12535" s="8"/>
      <c r="V12535" s="8"/>
      <c r="W12535" s="8"/>
      <c r="X12535" s="60"/>
    </row>
    <row r="12536" spans="1:27" ht="9.75" outlineLevel="5" x14ac:dyDescent="0.2">
      <c r="A12536" s="130"/>
      <c r="B12536" s="131"/>
      <c r="C12536" s="131"/>
      <c r="D12536" s="132"/>
      <c r="E12536" s="136" t="s">
        <v>0</v>
      </c>
      <c r="F12536" s="159" t="s">
        <v>763</v>
      </c>
      <c r="G12536" s="159"/>
      <c r="H12536" s="160"/>
      <c r="I12536" s="161"/>
      <c r="J12536" s="162"/>
      <c r="K12536" s="134"/>
      <c r="L12536" s="134"/>
      <c r="M12536" s="134"/>
      <c r="N12536" s="134"/>
      <c r="O12536" s="135"/>
      <c r="P12536" s="135"/>
      <c r="Q12536" s="135"/>
      <c r="R12536" s="132"/>
      <c r="S12536" s="132"/>
      <c r="T12536" s="131"/>
      <c r="U12536" s="6"/>
      <c r="V12536" s="8"/>
      <c r="W12536" s="8"/>
      <c r="X12536" s="133" t="str">
        <f>F12536</f>
        <v>---</v>
      </c>
      <c r="Y12536" s="9"/>
      <c r="AA12536" s="11"/>
    </row>
    <row r="12537" spans="1:27" ht="7.5" customHeight="1" outlineLevel="5" x14ac:dyDescent="0.15">
      <c r="B12537" s="69"/>
      <c r="C12537" s="69"/>
      <c r="D12537" s="60"/>
      <c r="E12537" s="60"/>
      <c r="F12537" s="61"/>
      <c r="G12537" s="60"/>
      <c r="H12537" s="65"/>
      <c r="I12537" s="105"/>
      <c r="J12537" s="63"/>
      <c r="K12537" s="65"/>
      <c r="L12537" s="65"/>
      <c r="M12537" s="65"/>
      <c r="N12537" s="65"/>
      <c r="O12537" s="63"/>
      <c r="P12537" s="63"/>
      <c r="Q12537" s="63"/>
      <c r="R12537" s="60"/>
      <c r="S12537" s="60"/>
      <c r="T12537" s="69"/>
      <c r="U12537" s="8"/>
      <c r="X12537" s="60"/>
    </row>
    <row r="12538" spans="1:27" outlineLevel="4" x14ac:dyDescent="0.15">
      <c r="B12538" s="6"/>
      <c r="C12538" s="6"/>
      <c r="D12538" s="6"/>
      <c r="E12538" s="6"/>
      <c r="F12538" s="6"/>
      <c r="G12538" s="6"/>
      <c r="H12538" s="6"/>
      <c r="I12538" s="8"/>
      <c r="J12538" s="8"/>
      <c r="K12538" s="6"/>
      <c r="L12538" s="6"/>
      <c r="M12538" s="6"/>
      <c r="N12538" s="6"/>
      <c r="O12538" s="6"/>
      <c r="P12538" s="8"/>
      <c r="Q12538" s="8"/>
      <c r="R12538" s="8"/>
      <c r="S12538" s="6"/>
      <c r="T12538" s="6"/>
      <c r="X12538" s="6"/>
    </row>
    <row r="12539" spans="1:27" ht="11.25" outlineLevel="2" x14ac:dyDescent="0.2">
      <c r="A12539" s="96" t="s">
        <v>518</v>
      </c>
      <c r="B12539" s="100">
        <v>3</v>
      </c>
      <c r="C12539" s="114"/>
      <c r="D12539" s="115" t="s">
        <v>532</v>
      </c>
      <c r="E12539" s="115"/>
      <c r="F12539" s="116" t="s">
        <v>519</v>
      </c>
      <c r="G12539" s="115"/>
      <c r="H12539" s="117"/>
      <c r="I12539" s="118"/>
      <c r="J12539" s="98">
        <f>SUBTOTAL(9,J12540:J12831)</f>
        <v>0</v>
      </c>
      <c r="K12539" s="117"/>
      <c r="L12539" s="99">
        <f>SUBTOTAL(9,L12540:L12831)</f>
        <v>84.556419553926801</v>
      </c>
      <c r="M12539" s="117"/>
      <c r="N12539" s="99">
        <f>SUBTOTAL(9,N12540:N12831)</f>
        <v>0</v>
      </c>
      <c r="O12539" s="119"/>
      <c r="P12539" s="98">
        <f>SUBTOTAL(9,P12540:P12831)</f>
        <v>0</v>
      </c>
      <c r="Q12539" s="98">
        <f>SUBTOTAL(9,Q12540:Q12831)</f>
        <v>0</v>
      </c>
      <c r="R12539" s="115"/>
      <c r="S12539" s="115"/>
      <c r="T12539" s="100">
        <f>SUBTOTAL(9,T12540:T12831)</f>
        <v>39</v>
      </c>
      <c r="U12539" s="6"/>
      <c r="V12539" s="8"/>
      <c r="W12539" s="8"/>
      <c r="X12539" s="60"/>
    </row>
    <row r="12540" spans="1:27" ht="11.25" outlineLevel="3" x14ac:dyDescent="0.2">
      <c r="A12540" s="96" t="s">
        <v>520</v>
      </c>
      <c r="B12540" s="100">
        <v>4</v>
      </c>
      <c r="C12540" s="114"/>
      <c r="D12540" s="115" t="s">
        <v>533</v>
      </c>
      <c r="E12540" s="115"/>
      <c r="F12540" s="116" t="s">
        <v>494</v>
      </c>
      <c r="G12540" s="115"/>
      <c r="H12540" s="117"/>
      <c r="I12540" s="118"/>
      <c r="J12540" s="98">
        <f>SUBTOTAL(9,J12541:J12596)</f>
        <v>0</v>
      </c>
      <c r="K12540" s="117"/>
      <c r="L12540" s="99">
        <f>SUBTOTAL(9,L12541:L12596)</f>
        <v>0</v>
      </c>
      <c r="M12540" s="117"/>
      <c r="N12540" s="99">
        <f>SUBTOTAL(9,N12541:N12596)</f>
        <v>0</v>
      </c>
      <c r="O12540" s="119"/>
      <c r="P12540" s="98">
        <f>SUBTOTAL(9,P12541:P12596)</f>
        <v>0</v>
      </c>
      <c r="Q12540" s="98">
        <f>SUBTOTAL(9,Q12541:Q12596)</f>
        <v>0</v>
      </c>
      <c r="R12540" s="115"/>
      <c r="S12540" s="115"/>
      <c r="T12540" s="100">
        <f>SUBTOTAL(9,T12541:T12596)</f>
        <v>9</v>
      </c>
      <c r="U12540" s="6"/>
      <c r="V12540" s="8"/>
      <c r="W12540" s="8"/>
      <c r="X12540" s="60"/>
    </row>
    <row r="12541" spans="1:27" ht="11.25" outlineLevel="4" x14ac:dyDescent="0.2">
      <c r="A12541" s="4"/>
      <c r="B12541" s="120"/>
      <c r="C12541" s="121">
        <v>1</v>
      </c>
      <c r="D12541" s="122" t="s">
        <v>534</v>
      </c>
      <c r="E12541" s="123" t="s">
        <v>5678</v>
      </c>
      <c r="F12541" s="124" t="s">
        <v>5679</v>
      </c>
      <c r="G12541" s="122" t="s">
        <v>537</v>
      </c>
      <c r="H12541" s="125">
        <v>25.854400000000005</v>
      </c>
      <c r="I12541" s="126">
        <v>0</v>
      </c>
      <c r="J12541" s="127">
        <f>H12541*I12541</f>
        <v>0</v>
      </c>
      <c r="K12541" s="125">
        <v>0</v>
      </c>
      <c r="L12541" s="125">
        <f>H12541*K12541</f>
        <v>0</v>
      </c>
      <c r="M12541" s="125"/>
      <c r="N12541" s="125">
        <f>H12541*M12541</f>
        <v>0</v>
      </c>
      <c r="O12541" s="127">
        <v>15</v>
      </c>
      <c r="P12541" s="127">
        <f>J12541*(O12541/100)</f>
        <v>0</v>
      </c>
      <c r="Q12541" s="127">
        <f>J12541+P12541</f>
        <v>0</v>
      </c>
      <c r="R12541" s="128"/>
      <c r="S12541" s="128" t="s">
        <v>776</v>
      </c>
      <c r="T12541" s="129">
        <v>1</v>
      </c>
      <c r="U12541" s="8"/>
      <c r="V12541" s="8"/>
      <c r="W12541" s="8"/>
      <c r="X12541" s="60"/>
    </row>
    <row r="12542" spans="1:27" ht="9.75" outlineLevel="5" x14ac:dyDescent="0.2">
      <c r="A12542" s="130"/>
      <c r="B12542" s="131"/>
      <c r="C12542" s="131"/>
      <c r="D12542" s="132"/>
      <c r="E12542" s="136" t="s">
        <v>0</v>
      </c>
      <c r="F12542" s="159" t="s">
        <v>763</v>
      </c>
      <c r="G12542" s="159"/>
      <c r="H12542" s="160"/>
      <c r="I12542" s="161"/>
      <c r="J12542" s="162"/>
      <c r="K12542" s="134"/>
      <c r="L12542" s="134"/>
      <c r="M12542" s="134"/>
      <c r="N12542" s="134"/>
      <c r="O12542" s="135"/>
      <c r="P12542" s="135"/>
      <c r="Q12542" s="135"/>
      <c r="R12542" s="132"/>
      <c r="S12542" s="132"/>
      <c r="T12542" s="131"/>
      <c r="U12542" s="6"/>
      <c r="V12542" s="8"/>
      <c r="W12542" s="8"/>
      <c r="X12542" s="133" t="str">
        <f>F12542</f>
        <v>---</v>
      </c>
      <c r="Y12542" s="9"/>
      <c r="AA12542" s="11"/>
    </row>
    <row r="12543" spans="1:27" ht="7.5" customHeight="1" outlineLevel="5" x14ac:dyDescent="0.15">
      <c r="B12543" s="69"/>
      <c r="C12543" s="69"/>
      <c r="D12543" s="60"/>
      <c r="E12543" s="60"/>
      <c r="F12543" s="61"/>
      <c r="G12543" s="60"/>
      <c r="H12543" s="65"/>
      <c r="I12543" s="105"/>
      <c r="J12543" s="63"/>
      <c r="K12543" s="65"/>
      <c r="L12543" s="65"/>
      <c r="M12543" s="65"/>
      <c r="N12543" s="65"/>
      <c r="O12543" s="63"/>
      <c r="P12543" s="63"/>
      <c r="Q12543" s="63"/>
      <c r="R12543" s="60"/>
      <c r="S12543" s="60"/>
      <c r="T12543" s="69"/>
      <c r="U12543" s="8"/>
      <c r="X12543" s="60"/>
    </row>
    <row r="12544" spans="1:27" ht="11.25" outlineLevel="5" x14ac:dyDescent="0.2">
      <c r="A12544" s="137"/>
      <c r="B12544" s="138"/>
      <c r="C12544" s="138"/>
      <c r="D12544" s="139"/>
      <c r="E12544" s="145" t="s">
        <v>1</v>
      </c>
      <c r="F12544" s="140" t="s">
        <v>5680</v>
      </c>
      <c r="G12544" s="139"/>
      <c r="H12544" s="141">
        <v>0</v>
      </c>
      <c r="I12544" s="142"/>
      <c r="J12544" s="143"/>
      <c r="K12544" s="144"/>
      <c r="L12544" s="144"/>
      <c r="M12544" s="144"/>
      <c r="N12544" s="144"/>
      <c r="O12544" s="143"/>
      <c r="P12544" s="143"/>
      <c r="Q12544" s="143"/>
      <c r="R12544" s="139"/>
      <c r="S12544" s="139"/>
      <c r="T12544" s="138"/>
      <c r="U12544" s="6"/>
      <c r="V12544" s="8"/>
      <c r="W12544" s="8"/>
      <c r="X12544" s="60"/>
    </row>
    <row r="12545" spans="1:27" ht="11.25" outlineLevel="5" x14ac:dyDescent="0.2">
      <c r="A12545" s="137"/>
      <c r="B12545" s="138"/>
      <c r="C12545" s="138"/>
      <c r="D12545" s="139"/>
      <c r="E12545" s="145"/>
      <c r="F12545" s="140" t="s">
        <v>5681</v>
      </c>
      <c r="G12545" s="139"/>
      <c r="H12545" s="141">
        <v>10.124400000000001</v>
      </c>
      <c r="I12545" s="142"/>
      <c r="J12545" s="143"/>
      <c r="K12545" s="144"/>
      <c r="L12545" s="144"/>
      <c r="M12545" s="144"/>
      <c r="N12545" s="144"/>
      <c r="O12545" s="143"/>
      <c r="P12545" s="143"/>
      <c r="Q12545" s="143"/>
      <c r="R12545" s="139"/>
      <c r="S12545" s="139"/>
      <c r="T12545" s="138"/>
      <c r="U12545" s="6"/>
      <c r="V12545" s="8"/>
      <c r="W12545" s="8"/>
      <c r="X12545" s="60"/>
    </row>
    <row r="12546" spans="1:27" ht="11.25" outlineLevel="5" x14ac:dyDescent="0.2">
      <c r="A12546" s="137"/>
      <c r="B12546" s="138"/>
      <c r="C12546" s="138"/>
      <c r="D12546" s="139"/>
      <c r="E12546" s="145"/>
      <c r="F12546" s="140" t="s">
        <v>5682</v>
      </c>
      <c r="G12546" s="139"/>
      <c r="H12546" s="141">
        <v>0</v>
      </c>
      <c r="I12546" s="142"/>
      <c r="J12546" s="143"/>
      <c r="K12546" s="144"/>
      <c r="L12546" s="144"/>
      <c r="M12546" s="144"/>
      <c r="N12546" s="144"/>
      <c r="O12546" s="143"/>
      <c r="P12546" s="143"/>
      <c r="Q12546" s="143"/>
      <c r="R12546" s="139"/>
      <c r="S12546" s="139"/>
      <c r="T12546" s="138"/>
      <c r="U12546" s="6"/>
      <c r="V12546" s="8"/>
      <c r="W12546" s="8"/>
      <c r="X12546" s="60"/>
    </row>
    <row r="12547" spans="1:27" ht="11.25" outlineLevel="5" x14ac:dyDescent="0.2">
      <c r="A12547" s="137"/>
      <c r="B12547" s="138"/>
      <c r="C12547" s="138"/>
      <c r="D12547" s="139"/>
      <c r="E12547" s="145"/>
      <c r="F12547" s="140" t="s">
        <v>5683</v>
      </c>
      <c r="G12547" s="139"/>
      <c r="H12547" s="141">
        <v>0.91520000000000024</v>
      </c>
      <c r="I12547" s="142"/>
      <c r="J12547" s="143"/>
      <c r="K12547" s="144"/>
      <c r="L12547" s="144"/>
      <c r="M12547" s="144"/>
      <c r="N12547" s="144"/>
      <c r="O12547" s="143"/>
      <c r="P12547" s="143"/>
      <c r="Q12547" s="143"/>
      <c r="R12547" s="139"/>
      <c r="S12547" s="139"/>
      <c r="T12547" s="138"/>
      <c r="U12547" s="6"/>
      <c r="V12547" s="8"/>
      <c r="W12547" s="8"/>
      <c r="X12547" s="60"/>
    </row>
    <row r="12548" spans="1:27" ht="11.25" outlineLevel="5" x14ac:dyDescent="0.2">
      <c r="A12548" s="137"/>
      <c r="B12548" s="138"/>
      <c r="C12548" s="138"/>
      <c r="D12548" s="139"/>
      <c r="E12548" s="145"/>
      <c r="F12548" s="140" t="s">
        <v>5684</v>
      </c>
      <c r="G12548" s="139"/>
      <c r="H12548" s="141">
        <v>0</v>
      </c>
      <c r="I12548" s="142"/>
      <c r="J12548" s="143"/>
      <c r="K12548" s="144"/>
      <c r="L12548" s="144"/>
      <c r="M12548" s="144"/>
      <c r="N12548" s="144"/>
      <c r="O12548" s="143"/>
      <c r="P12548" s="143"/>
      <c r="Q12548" s="143"/>
      <c r="R12548" s="139"/>
      <c r="S12548" s="139"/>
      <c r="T12548" s="138"/>
      <c r="U12548" s="6"/>
      <c r="V12548" s="8"/>
      <c r="W12548" s="8"/>
      <c r="X12548" s="60"/>
    </row>
    <row r="12549" spans="1:27" ht="11.25" outlineLevel="5" x14ac:dyDescent="0.2">
      <c r="A12549" s="137"/>
      <c r="B12549" s="138"/>
      <c r="C12549" s="138"/>
      <c r="D12549" s="139"/>
      <c r="E12549" s="145"/>
      <c r="F12549" s="140" t="s">
        <v>5685</v>
      </c>
      <c r="G12549" s="139"/>
      <c r="H12549" s="141">
        <v>13.899600000000003</v>
      </c>
      <c r="I12549" s="142"/>
      <c r="J12549" s="143"/>
      <c r="K12549" s="144"/>
      <c r="L12549" s="144"/>
      <c r="M12549" s="144"/>
      <c r="N12549" s="144"/>
      <c r="O12549" s="143"/>
      <c r="P12549" s="143"/>
      <c r="Q12549" s="143"/>
      <c r="R12549" s="139"/>
      <c r="S12549" s="139"/>
      <c r="T12549" s="138"/>
      <c r="U12549" s="6"/>
      <c r="V12549" s="8"/>
      <c r="W12549" s="8"/>
      <c r="X12549" s="60"/>
    </row>
    <row r="12550" spans="1:27" ht="11.25" outlineLevel="5" x14ac:dyDescent="0.2">
      <c r="A12550" s="137"/>
      <c r="B12550" s="138"/>
      <c r="C12550" s="138"/>
      <c r="D12550" s="139"/>
      <c r="E12550" s="145"/>
      <c r="F12550" s="140" t="s">
        <v>5682</v>
      </c>
      <c r="G12550" s="139"/>
      <c r="H12550" s="141">
        <v>0</v>
      </c>
      <c r="I12550" s="142"/>
      <c r="J12550" s="143"/>
      <c r="K12550" s="144"/>
      <c r="L12550" s="144"/>
      <c r="M12550" s="144"/>
      <c r="N12550" s="144"/>
      <c r="O12550" s="143"/>
      <c r="P12550" s="143"/>
      <c r="Q12550" s="143"/>
      <c r="R12550" s="139"/>
      <c r="S12550" s="139"/>
      <c r="T12550" s="138"/>
      <c r="U12550" s="6"/>
      <c r="V12550" s="8"/>
      <c r="W12550" s="8"/>
      <c r="X12550" s="60"/>
    </row>
    <row r="12551" spans="1:27" ht="11.25" outlineLevel="5" x14ac:dyDescent="0.2">
      <c r="A12551" s="137"/>
      <c r="B12551" s="138"/>
      <c r="C12551" s="138"/>
      <c r="D12551" s="139"/>
      <c r="E12551" s="145"/>
      <c r="F12551" s="140" t="s">
        <v>5683</v>
      </c>
      <c r="G12551" s="139"/>
      <c r="H12551" s="141">
        <v>0.91520000000000024</v>
      </c>
      <c r="I12551" s="142"/>
      <c r="J12551" s="143"/>
      <c r="K12551" s="144"/>
      <c r="L12551" s="144"/>
      <c r="M12551" s="144"/>
      <c r="N12551" s="144"/>
      <c r="O12551" s="143"/>
      <c r="P12551" s="143"/>
      <c r="Q12551" s="143"/>
      <c r="R12551" s="139"/>
      <c r="S12551" s="139"/>
      <c r="T12551" s="138"/>
      <c r="U12551" s="6"/>
      <c r="V12551" s="8"/>
      <c r="W12551" s="8"/>
      <c r="X12551" s="60"/>
    </row>
    <row r="12552" spans="1:27" ht="7.5" customHeight="1" outlineLevel="5" x14ac:dyDescent="0.15">
      <c r="A12552" s="8"/>
      <c r="B12552" s="69"/>
      <c r="C12552" s="69"/>
      <c r="D12552" s="60"/>
      <c r="E12552" s="60"/>
      <c r="F12552" s="104"/>
      <c r="G12552" s="60"/>
      <c r="H12552" s="65"/>
      <c r="I12552" s="105"/>
      <c r="J12552" s="63"/>
      <c r="K12552" s="65"/>
      <c r="L12552" s="65"/>
      <c r="M12552" s="65"/>
      <c r="N12552" s="65"/>
      <c r="O12552" s="63"/>
      <c r="P12552" s="63"/>
      <c r="Q12552" s="63"/>
      <c r="R12552" s="60"/>
      <c r="S12552" s="60"/>
      <c r="T12552" s="69"/>
      <c r="U12552" s="8"/>
      <c r="X12552" s="60"/>
    </row>
    <row r="12553" spans="1:27" ht="11.25" outlineLevel="4" x14ac:dyDescent="0.2">
      <c r="A12553" s="4"/>
      <c r="B12553" s="120"/>
      <c r="C12553" s="121">
        <v>2</v>
      </c>
      <c r="D12553" s="122" t="s">
        <v>534</v>
      </c>
      <c r="E12553" s="123" t="s">
        <v>5423</v>
      </c>
      <c r="F12553" s="124" t="s">
        <v>5424</v>
      </c>
      <c r="G12553" s="122" t="s">
        <v>537</v>
      </c>
      <c r="H12553" s="125">
        <v>25.853999999999999</v>
      </c>
      <c r="I12553" s="126">
        <v>0</v>
      </c>
      <c r="J12553" s="127">
        <f>H12553*I12553</f>
        <v>0</v>
      </c>
      <c r="K12553" s="125">
        <v>0</v>
      </c>
      <c r="L12553" s="125">
        <f>H12553*K12553</f>
        <v>0</v>
      </c>
      <c r="M12553" s="125"/>
      <c r="N12553" s="125">
        <f>H12553*M12553</f>
        <v>0</v>
      </c>
      <c r="O12553" s="127">
        <v>15</v>
      </c>
      <c r="P12553" s="127">
        <f>J12553*(O12553/100)</f>
        <v>0</v>
      </c>
      <c r="Q12553" s="127">
        <f>J12553+P12553</f>
        <v>0</v>
      </c>
      <c r="R12553" s="128"/>
      <c r="S12553" s="128" t="s">
        <v>776</v>
      </c>
      <c r="T12553" s="129">
        <v>1</v>
      </c>
      <c r="U12553" s="8"/>
      <c r="V12553" s="8"/>
      <c r="W12553" s="8"/>
      <c r="X12553" s="60"/>
    </row>
    <row r="12554" spans="1:27" ht="9.75" outlineLevel="5" x14ac:dyDescent="0.2">
      <c r="A12554" s="130"/>
      <c r="B12554" s="131"/>
      <c r="C12554" s="131"/>
      <c r="D12554" s="132"/>
      <c r="E12554" s="136" t="s">
        <v>0</v>
      </c>
      <c r="F12554" s="159" t="s">
        <v>763</v>
      </c>
      <c r="G12554" s="159"/>
      <c r="H12554" s="160"/>
      <c r="I12554" s="161"/>
      <c r="J12554" s="162"/>
      <c r="K12554" s="134"/>
      <c r="L12554" s="134"/>
      <c r="M12554" s="134"/>
      <c r="N12554" s="134"/>
      <c r="O12554" s="135"/>
      <c r="P12554" s="135"/>
      <c r="Q12554" s="135"/>
      <c r="R12554" s="132"/>
      <c r="S12554" s="132"/>
      <c r="T12554" s="131"/>
      <c r="U12554" s="6"/>
      <c r="V12554" s="8"/>
      <c r="W12554" s="8"/>
      <c r="X12554" s="133" t="str">
        <f>F12554</f>
        <v>---</v>
      </c>
      <c r="Y12554" s="9"/>
      <c r="AA12554" s="11"/>
    </row>
    <row r="12555" spans="1:27" ht="7.5" customHeight="1" outlineLevel="5" x14ac:dyDescent="0.15">
      <c r="B12555" s="69"/>
      <c r="C12555" s="69"/>
      <c r="D12555" s="60"/>
      <c r="E12555" s="60"/>
      <c r="F12555" s="61"/>
      <c r="G12555" s="60"/>
      <c r="H12555" s="65"/>
      <c r="I12555" s="105"/>
      <c r="J12555" s="63"/>
      <c r="K12555" s="65"/>
      <c r="L12555" s="65"/>
      <c r="M12555" s="65"/>
      <c r="N12555" s="65"/>
      <c r="O12555" s="63"/>
      <c r="P12555" s="63"/>
      <c r="Q12555" s="63"/>
      <c r="R12555" s="60"/>
      <c r="S12555" s="60"/>
      <c r="T12555" s="69"/>
      <c r="U12555" s="8"/>
      <c r="X12555" s="60"/>
    </row>
    <row r="12556" spans="1:27" ht="11.25" outlineLevel="4" x14ac:dyDescent="0.2">
      <c r="A12556" s="4"/>
      <c r="B12556" s="120"/>
      <c r="C12556" s="121">
        <v>3</v>
      </c>
      <c r="D12556" s="122" t="s">
        <v>534</v>
      </c>
      <c r="E12556" s="123" t="s">
        <v>5425</v>
      </c>
      <c r="F12556" s="124" t="s">
        <v>5426</v>
      </c>
      <c r="G12556" s="122" t="s">
        <v>537</v>
      </c>
      <c r="H12556" s="125">
        <v>13.921600000000003</v>
      </c>
      <c r="I12556" s="126">
        <v>0</v>
      </c>
      <c r="J12556" s="127">
        <f>H12556*I12556</f>
        <v>0</v>
      </c>
      <c r="K12556" s="125">
        <v>0</v>
      </c>
      <c r="L12556" s="125">
        <f>H12556*K12556</f>
        <v>0</v>
      </c>
      <c r="M12556" s="125"/>
      <c r="N12556" s="125">
        <f>H12556*M12556</f>
        <v>0</v>
      </c>
      <c r="O12556" s="127">
        <v>15</v>
      </c>
      <c r="P12556" s="127">
        <f>J12556*(O12556/100)</f>
        <v>0</v>
      </c>
      <c r="Q12556" s="127">
        <f>J12556+P12556</f>
        <v>0</v>
      </c>
      <c r="R12556" s="128"/>
      <c r="S12556" s="128" t="s">
        <v>776</v>
      </c>
      <c r="T12556" s="129">
        <v>1</v>
      </c>
      <c r="U12556" s="8"/>
      <c r="V12556" s="8"/>
      <c r="W12556" s="8"/>
      <c r="X12556" s="60"/>
    </row>
    <row r="12557" spans="1:27" ht="9.75" outlineLevel="5" x14ac:dyDescent="0.2">
      <c r="A12557" s="130"/>
      <c r="B12557" s="131"/>
      <c r="C12557" s="131"/>
      <c r="D12557" s="132"/>
      <c r="E12557" s="136" t="s">
        <v>0</v>
      </c>
      <c r="F12557" s="159" t="s">
        <v>763</v>
      </c>
      <c r="G12557" s="159"/>
      <c r="H12557" s="160"/>
      <c r="I12557" s="161"/>
      <c r="J12557" s="162"/>
      <c r="K12557" s="134"/>
      <c r="L12557" s="134"/>
      <c r="M12557" s="134"/>
      <c r="N12557" s="134"/>
      <c r="O12557" s="135"/>
      <c r="P12557" s="135"/>
      <c r="Q12557" s="135"/>
      <c r="R12557" s="132"/>
      <c r="S12557" s="132"/>
      <c r="T12557" s="131"/>
      <c r="U12557" s="6"/>
      <c r="V12557" s="8"/>
      <c r="W12557" s="8"/>
      <c r="X12557" s="133" t="str">
        <f>F12557</f>
        <v>---</v>
      </c>
      <c r="Y12557" s="9"/>
      <c r="AA12557" s="11"/>
    </row>
    <row r="12558" spans="1:27" ht="7.5" customHeight="1" outlineLevel="5" x14ac:dyDescent="0.15">
      <c r="B12558" s="69"/>
      <c r="C12558" s="69"/>
      <c r="D12558" s="60"/>
      <c r="E12558" s="60"/>
      <c r="F12558" s="61"/>
      <c r="G12558" s="60"/>
      <c r="H12558" s="65"/>
      <c r="I12558" s="105"/>
      <c r="J12558" s="63"/>
      <c r="K12558" s="65"/>
      <c r="L12558" s="65"/>
      <c r="M12558" s="65"/>
      <c r="N12558" s="65"/>
      <c r="O12558" s="63"/>
      <c r="P12558" s="63"/>
      <c r="Q12558" s="63"/>
      <c r="R12558" s="60"/>
      <c r="S12558" s="60"/>
      <c r="T12558" s="69"/>
      <c r="U12558" s="8"/>
      <c r="X12558" s="60"/>
    </row>
    <row r="12559" spans="1:27" ht="11.25" outlineLevel="5" x14ac:dyDescent="0.2">
      <c r="A12559" s="137"/>
      <c r="B12559" s="138"/>
      <c r="C12559" s="138"/>
      <c r="D12559" s="139"/>
      <c r="E12559" s="145" t="s">
        <v>1</v>
      </c>
      <c r="F12559" s="140" t="s">
        <v>5680</v>
      </c>
      <c r="G12559" s="139"/>
      <c r="H12559" s="141">
        <v>0</v>
      </c>
      <c r="I12559" s="142"/>
      <c r="J12559" s="143"/>
      <c r="K12559" s="144"/>
      <c r="L12559" s="144"/>
      <c r="M12559" s="144"/>
      <c r="N12559" s="144"/>
      <c r="O12559" s="143"/>
      <c r="P12559" s="143"/>
      <c r="Q12559" s="143"/>
      <c r="R12559" s="139"/>
      <c r="S12559" s="139"/>
      <c r="T12559" s="138"/>
      <c r="U12559" s="6"/>
      <c r="V12559" s="8"/>
      <c r="W12559" s="8"/>
      <c r="X12559" s="60"/>
    </row>
    <row r="12560" spans="1:27" ht="11.25" outlineLevel="5" x14ac:dyDescent="0.2">
      <c r="A12560" s="137"/>
      <c r="B12560" s="138"/>
      <c r="C12560" s="138"/>
      <c r="D12560" s="139"/>
      <c r="E12560" s="145"/>
      <c r="F12560" s="140" t="s">
        <v>5686</v>
      </c>
      <c r="G12560" s="139"/>
      <c r="H12560" s="141">
        <v>5.4516000000000009</v>
      </c>
      <c r="I12560" s="142"/>
      <c r="J12560" s="143"/>
      <c r="K12560" s="144"/>
      <c r="L12560" s="144"/>
      <c r="M12560" s="144"/>
      <c r="N12560" s="144"/>
      <c r="O12560" s="143"/>
      <c r="P12560" s="143"/>
      <c r="Q12560" s="143"/>
      <c r="R12560" s="139"/>
      <c r="S12560" s="139"/>
      <c r="T12560" s="138"/>
      <c r="U12560" s="6"/>
      <c r="V12560" s="8"/>
      <c r="W12560" s="8"/>
      <c r="X12560" s="60"/>
    </row>
    <row r="12561" spans="1:27" ht="11.25" outlineLevel="5" x14ac:dyDescent="0.2">
      <c r="A12561" s="137"/>
      <c r="B12561" s="138"/>
      <c r="C12561" s="138"/>
      <c r="D12561" s="139"/>
      <c r="E12561" s="145"/>
      <c r="F12561" s="140" t="s">
        <v>5682</v>
      </c>
      <c r="G12561" s="139"/>
      <c r="H12561" s="141">
        <v>0</v>
      </c>
      <c r="I12561" s="142"/>
      <c r="J12561" s="143"/>
      <c r="K12561" s="144"/>
      <c r="L12561" s="144"/>
      <c r="M12561" s="144"/>
      <c r="N12561" s="144"/>
      <c r="O12561" s="143"/>
      <c r="P12561" s="143"/>
      <c r="Q12561" s="143"/>
      <c r="R12561" s="139"/>
      <c r="S12561" s="139"/>
      <c r="T12561" s="138"/>
      <c r="U12561" s="6"/>
      <c r="V12561" s="8"/>
      <c r="W12561" s="8"/>
      <c r="X12561" s="60"/>
    </row>
    <row r="12562" spans="1:27" ht="11.25" outlineLevel="5" x14ac:dyDescent="0.2">
      <c r="A12562" s="137"/>
      <c r="B12562" s="138"/>
      <c r="C12562" s="138"/>
      <c r="D12562" s="139"/>
      <c r="E12562" s="145"/>
      <c r="F12562" s="140" t="s">
        <v>5687</v>
      </c>
      <c r="G12562" s="139"/>
      <c r="H12562" s="141">
        <v>0.49280000000000007</v>
      </c>
      <c r="I12562" s="142"/>
      <c r="J12562" s="143"/>
      <c r="K12562" s="144"/>
      <c r="L12562" s="144"/>
      <c r="M12562" s="144"/>
      <c r="N12562" s="144"/>
      <c r="O12562" s="143"/>
      <c r="P12562" s="143"/>
      <c r="Q12562" s="143"/>
      <c r="R12562" s="139"/>
      <c r="S12562" s="139"/>
      <c r="T12562" s="138"/>
      <c r="U12562" s="6"/>
      <c r="V12562" s="8"/>
      <c r="W12562" s="8"/>
      <c r="X12562" s="60"/>
    </row>
    <row r="12563" spans="1:27" ht="11.25" outlineLevel="5" x14ac:dyDescent="0.2">
      <c r="A12563" s="137"/>
      <c r="B12563" s="138"/>
      <c r="C12563" s="138"/>
      <c r="D12563" s="139"/>
      <c r="E12563" s="145"/>
      <c r="F12563" s="140" t="s">
        <v>5684</v>
      </c>
      <c r="G12563" s="139"/>
      <c r="H12563" s="141">
        <v>0</v>
      </c>
      <c r="I12563" s="142"/>
      <c r="J12563" s="143"/>
      <c r="K12563" s="144"/>
      <c r="L12563" s="144"/>
      <c r="M12563" s="144"/>
      <c r="N12563" s="144"/>
      <c r="O12563" s="143"/>
      <c r="P12563" s="143"/>
      <c r="Q12563" s="143"/>
      <c r="R12563" s="139"/>
      <c r="S12563" s="139"/>
      <c r="T12563" s="138"/>
      <c r="U12563" s="6"/>
      <c r="V12563" s="8"/>
      <c r="W12563" s="8"/>
      <c r="X12563" s="60"/>
    </row>
    <row r="12564" spans="1:27" ht="11.25" outlineLevel="5" x14ac:dyDescent="0.2">
      <c r="A12564" s="137"/>
      <c r="B12564" s="138"/>
      <c r="C12564" s="138"/>
      <c r="D12564" s="139"/>
      <c r="E12564" s="145"/>
      <c r="F12564" s="140" t="s">
        <v>5688</v>
      </c>
      <c r="G12564" s="139"/>
      <c r="H12564" s="141">
        <v>7.4844000000000017</v>
      </c>
      <c r="I12564" s="142"/>
      <c r="J12564" s="143"/>
      <c r="K12564" s="144"/>
      <c r="L12564" s="144"/>
      <c r="M12564" s="144"/>
      <c r="N12564" s="144"/>
      <c r="O12564" s="143"/>
      <c r="P12564" s="143"/>
      <c r="Q12564" s="143"/>
      <c r="R12564" s="139"/>
      <c r="S12564" s="139"/>
      <c r="T12564" s="138"/>
      <c r="U12564" s="6"/>
      <c r="V12564" s="8"/>
      <c r="W12564" s="8"/>
      <c r="X12564" s="60"/>
    </row>
    <row r="12565" spans="1:27" ht="11.25" outlineLevel="5" x14ac:dyDescent="0.2">
      <c r="A12565" s="137"/>
      <c r="B12565" s="138"/>
      <c r="C12565" s="138"/>
      <c r="D12565" s="139"/>
      <c r="E12565" s="145"/>
      <c r="F12565" s="140" t="s">
        <v>5682</v>
      </c>
      <c r="G12565" s="139"/>
      <c r="H12565" s="141">
        <v>0</v>
      </c>
      <c r="I12565" s="142"/>
      <c r="J12565" s="143"/>
      <c r="K12565" s="144"/>
      <c r="L12565" s="144"/>
      <c r="M12565" s="144"/>
      <c r="N12565" s="144"/>
      <c r="O12565" s="143"/>
      <c r="P12565" s="143"/>
      <c r="Q12565" s="143"/>
      <c r="R12565" s="139"/>
      <c r="S12565" s="139"/>
      <c r="T12565" s="138"/>
      <c r="U12565" s="6"/>
      <c r="V12565" s="8"/>
      <c r="W12565" s="8"/>
      <c r="X12565" s="60"/>
    </row>
    <row r="12566" spans="1:27" ht="11.25" outlineLevel="5" x14ac:dyDescent="0.2">
      <c r="A12566" s="137"/>
      <c r="B12566" s="138"/>
      <c r="C12566" s="138"/>
      <c r="D12566" s="139"/>
      <c r="E12566" s="145"/>
      <c r="F12566" s="140" t="s">
        <v>5687</v>
      </c>
      <c r="G12566" s="139"/>
      <c r="H12566" s="141">
        <v>0.49280000000000007</v>
      </c>
      <c r="I12566" s="142"/>
      <c r="J12566" s="143"/>
      <c r="K12566" s="144"/>
      <c r="L12566" s="144"/>
      <c r="M12566" s="144"/>
      <c r="N12566" s="144"/>
      <c r="O12566" s="143"/>
      <c r="P12566" s="143"/>
      <c r="Q12566" s="143"/>
      <c r="R12566" s="139"/>
      <c r="S12566" s="139"/>
      <c r="T12566" s="138"/>
      <c r="U12566" s="6"/>
      <c r="V12566" s="8"/>
      <c r="W12566" s="8"/>
      <c r="X12566" s="60"/>
    </row>
    <row r="12567" spans="1:27" ht="7.5" customHeight="1" outlineLevel="5" x14ac:dyDescent="0.15">
      <c r="A12567" s="8"/>
      <c r="B12567" s="69"/>
      <c r="C12567" s="69"/>
      <c r="D12567" s="60"/>
      <c r="E12567" s="60"/>
      <c r="F12567" s="104"/>
      <c r="G12567" s="60"/>
      <c r="H12567" s="65"/>
      <c r="I12567" s="105"/>
      <c r="J12567" s="63"/>
      <c r="K12567" s="65"/>
      <c r="L12567" s="65"/>
      <c r="M12567" s="65"/>
      <c r="N12567" s="65"/>
      <c r="O12567" s="63"/>
      <c r="P12567" s="63"/>
      <c r="Q12567" s="63"/>
      <c r="R12567" s="60"/>
      <c r="S12567" s="60"/>
      <c r="T12567" s="69"/>
      <c r="U12567" s="8"/>
      <c r="X12567" s="60"/>
    </row>
    <row r="12568" spans="1:27" ht="11.25" outlineLevel="4" x14ac:dyDescent="0.2">
      <c r="A12568" s="4"/>
      <c r="B12568" s="120"/>
      <c r="C12568" s="121">
        <v>4</v>
      </c>
      <c r="D12568" s="122" t="s">
        <v>534</v>
      </c>
      <c r="E12568" s="123" t="s">
        <v>5432</v>
      </c>
      <c r="F12568" s="124" t="s">
        <v>5433</v>
      </c>
      <c r="G12568" s="122" t="s">
        <v>537</v>
      </c>
      <c r="H12568" s="125">
        <v>13.922000000000001</v>
      </c>
      <c r="I12568" s="126">
        <v>0</v>
      </c>
      <c r="J12568" s="127">
        <f>H12568*I12568</f>
        <v>0</v>
      </c>
      <c r="K12568" s="125">
        <v>0</v>
      </c>
      <c r="L12568" s="125">
        <f>H12568*K12568</f>
        <v>0</v>
      </c>
      <c r="M12568" s="125"/>
      <c r="N12568" s="125">
        <f>H12568*M12568</f>
        <v>0</v>
      </c>
      <c r="O12568" s="127">
        <v>15</v>
      </c>
      <c r="P12568" s="127">
        <f>J12568*(O12568/100)</f>
        <v>0</v>
      </c>
      <c r="Q12568" s="127">
        <f>J12568+P12568</f>
        <v>0</v>
      </c>
      <c r="R12568" s="128"/>
      <c r="S12568" s="128" t="s">
        <v>776</v>
      </c>
      <c r="T12568" s="129">
        <v>1</v>
      </c>
      <c r="U12568" s="8"/>
      <c r="V12568" s="8"/>
      <c r="W12568" s="8"/>
      <c r="X12568" s="60"/>
    </row>
    <row r="12569" spans="1:27" ht="9.75" outlineLevel="5" x14ac:dyDescent="0.2">
      <c r="A12569" s="130"/>
      <c r="B12569" s="131"/>
      <c r="C12569" s="131"/>
      <c r="D12569" s="132"/>
      <c r="E12569" s="136" t="s">
        <v>0</v>
      </c>
      <c r="F12569" s="159" t="s">
        <v>763</v>
      </c>
      <c r="G12569" s="159"/>
      <c r="H12569" s="160"/>
      <c r="I12569" s="161"/>
      <c r="J12569" s="162"/>
      <c r="K12569" s="134"/>
      <c r="L12569" s="134"/>
      <c r="M12569" s="134"/>
      <c r="N12569" s="134"/>
      <c r="O12569" s="135"/>
      <c r="P12569" s="135"/>
      <c r="Q12569" s="135"/>
      <c r="R12569" s="132"/>
      <c r="S12569" s="132"/>
      <c r="T12569" s="131"/>
      <c r="U12569" s="6"/>
      <c r="V12569" s="8"/>
      <c r="W12569" s="8"/>
      <c r="X12569" s="133" t="str">
        <f>F12569</f>
        <v>---</v>
      </c>
      <c r="Y12569" s="9"/>
      <c r="AA12569" s="11"/>
    </row>
    <row r="12570" spans="1:27" ht="7.5" customHeight="1" outlineLevel="5" x14ac:dyDescent="0.15">
      <c r="B12570" s="69"/>
      <c r="C12570" s="69"/>
      <c r="D12570" s="60"/>
      <c r="E12570" s="60"/>
      <c r="F12570" s="61"/>
      <c r="G12570" s="60"/>
      <c r="H12570" s="65"/>
      <c r="I12570" s="105"/>
      <c r="J12570" s="63"/>
      <c r="K12570" s="65"/>
      <c r="L12570" s="65"/>
      <c r="M12570" s="65"/>
      <c r="N12570" s="65"/>
      <c r="O12570" s="63"/>
      <c r="P12570" s="63"/>
      <c r="Q12570" s="63"/>
      <c r="R12570" s="60"/>
      <c r="S12570" s="60"/>
      <c r="T12570" s="69"/>
      <c r="U12570" s="8"/>
      <c r="X12570" s="60"/>
    </row>
    <row r="12571" spans="1:27" ht="11.25" outlineLevel="4" x14ac:dyDescent="0.2">
      <c r="A12571" s="4"/>
      <c r="B12571" s="120"/>
      <c r="C12571" s="121">
        <v>5</v>
      </c>
      <c r="D12571" s="122" t="s">
        <v>534</v>
      </c>
      <c r="E12571" s="123" t="s">
        <v>5434</v>
      </c>
      <c r="F12571" s="124" t="s">
        <v>5435</v>
      </c>
      <c r="G12571" s="122" t="s">
        <v>537</v>
      </c>
      <c r="H12571" s="125">
        <v>1.7135999999999998</v>
      </c>
      <c r="I12571" s="126">
        <v>0</v>
      </c>
      <c r="J12571" s="127">
        <f>H12571*I12571</f>
        <v>0</v>
      </c>
      <c r="K12571" s="125">
        <v>0</v>
      </c>
      <c r="L12571" s="125">
        <f>H12571*K12571</f>
        <v>0</v>
      </c>
      <c r="M12571" s="125"/>
      <c r="N12571" s="125">
        <f>H12571*M12571</f>
        <v>0</v>
      </c>
      <c r="O12571" s="127">
        <v>15</v>
      </c>
      <c r="P12571" s="127">
        <f>J12571*(O12571/100)</f>
        <v>0</v>
      </c>
      <c r="Q12571" s="127">
        <f>J12571+P12571</f>
        <v>0</v>
      </c>
      <c r="R12571" s="128"/>
      <c r="S12571" s="128" t="s">
        <v>776</v>
      </c>
      <c r="T12571" s="129">
        <v>1</v>
      </c>
      <c r="U12571" s="8"/>
      <c r="V12571" s="8"/>
      <c r="W12571" s="8"/>
      <c r="X12571" s="60"/>
    </row>
    <row r="12572" spans="1:27" ht="9.75" outlineLevel="5" x14ac:dyDescent="0.2">
      <c r="A12572" s="130"/>
      <c r="B12572" s="131"/>
      <c r="C12572" s="131"/>
      <c r="D12572" s="132"/>
      <c r="E12572" s="136" t="s">
        <v>0</v>
      </c>
      <c r="F12572" s="159" t="s">
        <v>763</v>
      </c>
      <c r="G12572" s="159"/>
      <c r="H12572" s="160"/>
      <c r="I12572" s="161"/>
      <c r="J12572" s="162"/>
      <c r="K12572" s="134"/>
      <c r="L12572" s="134"/>
      <c r="M12572" s="134"/>
      <c r="N12572" s="134"/>
      <c r="O12572" s="135"/>
      <c r="P12572" s="135"/>
      <c r="Q12572" s="135"/>
      <c r="R12572" s="132"/>
      <c r="S12572" s="132"/>
      <c r="T12572" s="131"/>
      <c r="U12572" s="6"/>
      <c r="V12572" s="8"/>
      <c r="W12572" s="8"/>
      <c r="X12572" s="133" t="str">
        <f>F12572</f>
        <v>---</v>
      </c>
      <c r="Y12572" s="9"/>
      <c r="AA12572" s="11"/>
    </row>
    <row r="12573" spans="1:27" ht="7.5" customHeight="1" outlineLevel="5" x14ac:dyDescent="0.15">
      <c r="B12573" s="69"/>
      <c r="C12573" s="69"/>
      <c r="D12573" s="60"/>
      <c r="E12573" s="60"/>
      <c r="F12573" s="61"/>
      <c r="G12573" s="60"/>
      <c r="H12573" s="65"/>
      <c r="I12573" s="105"/>
      <c r="J12573" s="63"/>
      <c r="K12573" s="65"/>
      <c r="L12573" s="65"/>
      <c r="M12573" s="65"/>
      <c r="N12573" s="65"/>
      <c r="O12573" s="63"/>
      <c r="P12573" s="63"/>
      <c r="Q12573" s="63"/>
      <c r="R12573" s="60"/>
      <c r="S12573" s="60"/>
      <c r="T12573" s="69"/>
      <c r="U12573" s="8"/>
      <c r="X12573" s="60"/>
    </row>
    <row r="12574" spans="1:27" ht="11.25" outlineLevel="5" x14ac:dyDescent="0.2">
      <c r="A12574" s="137"/>
      <c r="B12574" s="138"/>
      <c r="C12574" s="138"/>
      <c r="D12574" s="139"/>
      <c r="E12574" s="145" t="s">
        <v>1</v>
      </c>
      <c r="F12574" s="140" t="s">
        <v>5436</v>
      </c>
      <c r="G12574" s="139"/>
      <c r="H12574" s="141">
        <v>0</v>
      </c>
      <c r="I12574" s="142"/>
      <c r="J12574" s="143"/>
      <c r="K12574" s="144"/>
      <c r="L12574" s="144"/>
      <c r="M12574" s="144"/>
      <c r="N12574" s="144"/>
      <c r="O12574" s="143"/>
      <c r="P12574" s="143"/>
      <c r="Q12574" s="143"/>
      <c r="R12574" s="139"/>
      <c r="S12574" s="139"/>
      <c r="T12574" s="138"/>
      <c r="U12574" s="6"/>
      <c r="V12574" s="8"/>
      <c r="W12574" s="8"/>
      <c r="X12574" s="60"/>
    </row>
    <row r="12575" spans="1:27" ht="11.25" outlineLevel="5" x14ac:dyDescent="0.2">
      <c r="A12575" s="137"/>
      <c r="B12575" s="138"/>
      <c r="C12575" s="138"/>
      <c r="D12575" s="139"/>
      <c r="E12575" s="145"/>
      <c r="F12575" s="140" t="s">
        <v>5438</v>
      </c>
      <c r="G12575" s="139"/>
      <c r="H12575" s="141">
        <v>0.8567999999999999</v>
      </c>
      <c r="I12575" s="142"/>
      <c r="J12575" s="143"/>
      <c r="K12575" s="144"/>
      <c r="L12575" s="144"/>
      <c r="M12575" s="144"/>
      <c r="N12575" s="144"/>
      <c r="O12575" s="143"/>
      <c r="P12575" s="143"/>
      <c r="Q12575" s="143"/>
      <c r="R12575" s="139"/>
      <c r="S12575" s="139"/>
      <c r="T12575" s="138"/>
      <c r="U12575" s="6"/>
      <c r="V12575" s="8"/>
      <c r="W12575" s="8"/>
      <c r="X12575" s="60"/>
    </row>
    <row r="12576" spans="1:27" ht="11.25" outlineLevel="5" x14ac:dyDescent="0.2">
      <c r="A12576" s="137"/>
      <c r="B12576" s="138"/>
      <c r="C12576" s="138"/>
      <c r="D12576" s="139"/>
      <c r="E12576" s="145"/>
      <c r="F12576" s="140" t="s">
        <v>5438</v>
      </c>
      <c r="G12576" s="139"/>
      <c r="H12576" s="141">
        <v>0.8567999999999999</v>
      </c>
      <c r="I12576" s="142"/>
      <c r="J12576" s="143"/>
      <c r="K12576" s="144"/>
      <c r="L12576" s="144"/>
      <c r="M12576" s="144"/>
      <c r="N12576" s="144"/>
      <c r="O12576" s="143"/>
      <c r="P12576" s="143"/>
      <c r="Q12576" s="143"/>
      <c r="R12576" s="139"/>
      <c r="S12576" s="139"/>
      <c r="T12576" s="138"/>
      <c r="U12576" s="6"/>
      <c r="V12576" s="8"/>
      <c r="W12576" s="8"/>
      <c r="X12576" s="60"/>
    </row>
    <row r="12577" spans="1:27" ht="7.5" customHeight="1" outlineLevel="5" x14ac:dyDescent="0.15">
      <c r="A12577" s="8"/>
      <c r="B12577" s="69"/>
      <c r="C12577" s="69"/>
      <c r="D12577" s="60"/>
      <c r="E12577" s="60"/>
      <c r="F12577" s="104"/>
      <c r="G12577" s="60"/>
      <c r="H12577" s="65"/>
      <c r="I12577" s="105"/>
      <c r="J12577" s="63"/>
      <c r="K12577" s="65"/>
      <c r="L12577" s="65"/>
      <c r="M12577" s="65"/>
      <c r="N12577" s="65"/>
      <c r="O12577" s="63"/>
      <c r="P12577" s="63"/>
      <c r="Q12577" s="63"/>
      <c r="R12577" s="60"/>
      <c r="S12577" s="60"/>
      <c r="T12577" s="69"/>
      <c r="U12577" s="8"/>
      <c r="X12577" s="60"/>
    </row>
    <row r="12578" spans="1:27" ht="11.25" outlineLevel="4" x14ac:dyDescent="0.2">
      <c r="A12578" s="4"/>
      <c r="B12578" s="120"/>
      <c r="C12578" s="121">
        <v>6</v>
      </c>
      <c r="D12578" s="122" t="s">
        <v>534</v>
      </c>
      <c r="E12578" s="123" t="s">
        <v>5439</v>
      </c>
      <c r="F12578" s="124" t="s">
        <v>5440</v>
      </c>
      <c r="G12578" s="122" t="s">
        <v>601</v>
      </c>
      <c r="H12578" s="125">
        <v>3.9412799999999986</v>
      </c>
      <c r="I12578" s="126">
        <v>0</v>
      </c>
      <c r="J12578" s="127">
        <f>H12578*I12578</f>
        <v>0</v>
      </c>
      <c r="K12578" s="125">
        <v>0</v>
      </c>
      <c r="L12578" s="125">
        <f>H12578*K12578</f>
        <v>0</v>
      </c>
      <c r="M12578" s="125"/>
      <c r="N12578" s="125">
        <f>H12578*M12578</f>
        <v>0</v>
      </c>
      <c r="O12578" s="127">
        <v>15</v>
      </c>
      <c r="P12578" s="127">
        <f>J12578*(O12578/100)</f>
        <v>0</v>
      </c>
      <c r="Q12578" s="127">
        <f>J12578+P12578</f>
        <v>0</v>
      </c>
      <c r="R12578" s="128"/>
      <c r="S12578" s="128" t="s">
        <v>776</v>
      </c>
      <c r="T12578" s="129">
        <v>1</v>
      </c>
      <c r="U12578" s="8"/>
      <c r="V12578" s="8"/>
      <c r="W12578" s="8"/>
      <c r="X12578" s="60"/>
    </row>
    <row r="12579" spans="1:27" ht="9.75" outlineLevel="5" x14ac:dyDescent="0.2">
      <c r="A12579" s="130"/>
      <c r="B12579" s="131"/>
      <c r="C12579" s="131"/>
      <c r="D12579" s="132"/>
      <c r="E12579" s="136" t="s">
        <v>0</v>
      </c>
      <c r="F12579" s="159" t="s">
        <v>763</v>
      </c>
      <c r="G12579" s="159"/>
      <c r="H12579" s="160"/>
      <c r="I12579" s="161"/>
      <c r="J12579" s="162"/>
      <c r="K12579" s="134"/>
      <c r="L12579" s="134"/>
      <c r="M12579" s="134"/>
      <c r="N12579" s="134"/>
      <c r="O12579" s="135"/>
      <c r="P12579" s="135"/>
      <c r="Q12579" s="135"/>
      <c r="R12579" s="132"/>
      <c r="S12579" s="132"/>
      <c r="T12579" s="131"/>
      <c r="U12579" s="6"/>
      <c r="V12579" s="8"/>
      <c r="W12579" s="8"/>
      <c r="X12579" s="133" t="str">
        <f>F12579</f>
        <v>---</v>
      </c>
      <c r="Y12579" s="9"/>
      <c r="AA12579" s="11"/>
    </row>
    <row r="12580" spans="1:27" ht="7.5" customHeight="1" outlineLevel="5" x14ac:dyDescent="0.15">
      <c r="B12580" s="69"/>
      <c r="C12580" s="69"/>
      <c r="D12580" s="60"/>
      <c r="E12580" s="60"/>
      <c r="F12580" s="61"/>
      <c r="G12580" s="60"/>
      <c r="H12580" s="65"/>
      <c r="I12580" s="105"/>
      <c r="J12580" s="63"/>
      <c r="K12580" s="65"/>
      <c r="L12580" s="65"/>
      <c r="M12580" s="65"/>
      <c r="N12580" s="65"/>
      <c r="O12580" s="63"/>
      <c r="P12580" s="63"/>
      <c r="Q12580" s="63"/>
      <c r="R12580" s="60"/>
      <c r="S12580" s="60"/>
      <c r="T12580" s="69"/>
      <c r="U12580" s="8"/>
      <c r="X12580" s="60"/>
    </row>
    <row r="12581" spans="1:27" ht="11.25" outlineLevel="5" x14ac:dyDescent="0.2">
      <c r="A12581" s="137"/>
      <c r="B12581" s="138"/>
      <c r="C12581" s="138"/>
      <c r="D12581" s="139"/>
      <c r="E12581" s="145" t="s">
        <v>1</v>
      </c>
      <c r="F12581" s="140" t="s">
        <v>5436</v>
      </c>
      <c r="G12581" s="139"/>
      <c r="H12581" s="141">
        <v>0</v>
      </c>
      <c r="I12581" s="142"/>
      <c r="J12581" s="143"/>
      <c r="K12581" s="144"/>
      <c r="L12581" s="144"/>
      <c r="M12581" s="144"/>
      <c r="N12581" s="144"/>
      <c r="O12581" s="143"/>
      <c r="P12581" s="143"/>
      <c r="Q12581" s="143"/>
      <c r="R12581" s="139"/>
      <c r="S12581" s="139"/>
      <c r="T12581" s="138"/>
      <c r="U12581" s="6"/>
      <c r="V12581" s="8"/>
      <c r="W12581" s="8"/>
      <c r="X12581" s="60"/>
    </row>
    <row r="12582" spans="1:27" ht="11.25" outlineLevel="5" x14ac:dyDescent="0.2">
      <c r="A12582" s="137"/>
      <c r="B12582" s="138"/>
      <c r="C12582" s="138"/>
      <c r="D12582" s="139"/>
      <c r="E12582" s="145"/>
      <c r="F12582" s="140" t="s">
        <v>5442</v>
      </c>
      <c r="G12582" s="139"/>
      <c r="H12582" s="141">
        <v>1.9706399999999995</v>
      </c>
      <c r="I12582" s="142"/>
      <c r="J12582" s="143"/>
      <c r="K12582" s="144"/>
      <c r="L12582" s="144"/>
      <c r="M12582" s="144"/>
      <c r="N12582" s="144"/>
      <c r="O12582" s="143"/>
      <c r="P12582" s="143"/>
      <c r="Q12582" s="143"/>
      <c r="R12582" s="139"/>
      <c r="S12582" s="139"/>
      <c r="T12582" s="138"/>
      <c r="U12582" s="6"/>
      <c r="V12582" s="8"/>
      <c r="W12582" s="8"/>
      <c r="X12582" s="60"/>
    </row>
    <row r="12583" spans="1:27" ht="11.25" outlineLevel="5" x14ac:dyDescent="0.2">
      <c r="A12583" s="137"/>
      <c r="B12583" s="138"/>
      <c r="C12583" s="138"/>
      <c r="D12583" s="139"/>
      <c r="E12583" s="145"/>
      <c r="F12583" s="140" t="s">
        <v>5442</v>
      </c>
      <c r="G12583" s="139"/>
      <c r="H12583" s="141">
        <v>1.9706399999999995</v>
      </c>
      <c r="I12583" s="142"/>
      <c r="J12583" s="143"/>
      <c r="K12583" s="144"/>
      <c r="L12583" s="144"/>
      <c r="M12583" s="144"/>
      <c r="N12583" s="144"/>
      <c r="O12583" s="143"/>
      <c r="P12583" s="143"/>
      <c r="Q12583" s="143"/>
      <c r="R12583" s="139"/>
      <c r="S12583" s="139"/>
      <c r="T12583" s="138"/>
      <c r="U12583" s="6"/>
      <c r="V12583" s="8"/>
      <c r="W12583" s="8"/>
      <c r="X12583" s="60"/>
    </row>
    <row r="12584" spans="1:27" ht="7.5" customHeight="1" outlineLevel="5" x14ac:dyDescent="0.15">
      <c r="A12584" s="8"/>
      <c r="B12584" s="69"/>
      <c r="C12584" s="69"/>
      <c r="D12584" s="60"/>
      <c r="E12584" s="60"/>
      <c r="F12584" s="104"/>
      <c r="G12584" s="60"/>
      <c r="H12584" s="65"/>
      <c r="I12584" s="105"/>
      <c r="J12584" s="63"/>
      <c r="K12584" s="65"/>
      <c r="L12584" s="65"/>
      <c r="M12584" s="65"/>
      <c r="N12584" s="65"/>
      <c r="O12584" s="63"/>
      <c r="P12584" s="63"/>
      <c r="Q12584" s="63"/>
      <c r="R12584" s="60"/>
      <c r="S12584" s="60"/>
      <c r="T12584" s="69"/>
      <c r="U12584" s="8"/>
      <c r="X12584" s="60"/>
    </row>
    <row r="12585" spans="1:27" ht="11.25" outlineLevel="4" x14ac:dyDescent="0.2">
      <c r="A12585" s="4"/>
      <c r="B12585" s="120"/>
      <c r="C12585" s="121">
        <v>7</v>
      </c>
      <c r="D12585" s="122" t="s">
        <v>534</v>
      </c>
      <c r="E12585" s="123" t="s">
        <v>5446</v>
      </c>
      <c r="F12585" s="124" t="s">
        <v>5447</v>
      </c>
      <c r="G12585" s="122" t="s">
        <v>601</v>
      </c>
      <c r="H12585" s="125">
        <v>3.9409999999999998</v>
      </c>
      <c r="I12585" s="126">
        <v>0</v>
      </c>
      <c r="J12585" s="127">
        <f>H12585*I12585</f>
        <v>0</v>
      </c>
      <c r="K12585" s="125">
        <v>0</v>
      </c>
      <c r="L12585" s="125">
        <f>H12585*K12585</f>
        <v>0</v>
      </c>
      <c r="M12585" s="125"/>
      <c r="N12585" s="125">
        <f>H12585*M12585</f>
        <v>0</v>
      </c>
      <c r="O12585" s="127">
        <v>15</v>
      </c>
      <c r="P12585" s="127">
        <f>J12585*(O12585/100)</f>
        <v>0</v>
      </c>
      <c r="Q12585" s="127">
        <f>J12585+P12585</f>
        <v>0</v>
      </c>
      <c r="R12585" s="128"/>
      <c r="S12585" s="128" t="s">
        <v>776</v>
      </c>
      <c r="T12585" s="129">
        <v>1</v>
      </c>
      <c r="U12585" s="8"/>
      <c r="V12585" s="8"/>
      <c r="W12585" s="8"/>
      <c r="X12585" s="60"/>
    </row>
    <row r="12586" spans="1:27" ht="9.75" outlineLevel="5" x14ac:dyDescent="0.2">
      <c r="A12586" s="130"/>
      <c r="B12586" s="131"/>
      <c r="C12586" s="131"/>
      <c r="D12586" s="132"/>
      <c r="E12586" s="136" t="s">
        <v>0</v>
      </c>
      <c r="F12586" s="159" t="s">
        <v>763</v>
      </c>
      <c r="G12586" s="159"/>
      <c r="H12586" s="160"/>
      <c r="I12586" s="161"/>
      <c r="J12586" s="162"/>
      <c r="K12586" s="134"/>
      <c r="L12586" s="134"/>
      <c r="M12586" s="134"/>
      <c r="N12586" s="134"/>
      <c r="O12586" s="135"/>
      <c r="P12586" s="135"/>
      <c r="Q12586" s="135"/>
      <c r="R12586" s="132"/>
      <c r="S12586" s="132"/>
      <c r="T12586" s="131"/>
      <c r="U12586" s="6"/>
      <c r="V12586" s="8"/>
      <c r="W12586" s="8"/>
      <c r="X12586" s="133" t="str">
        <f>F12586</f>
        <v>---</v>
      </c>
      <c r="Y12586" s="9"/>
      <c r="AA12586" s="11"/>
    </row>
    <row r="12587" spans="1:27" ht="7.5" customHeight="1" outlineLevel="5" x14ac:dyDescent="0.15">
      <c r="B12587" s="69"/>
      <c r="C12587" s="69"/>
      <c r="D12587" s="60"/>
      <c r="E12587" s="60"/>
      <c r="F12587" s="61"/>
      <c r="G12587" s="60"/>
      <c r="H12587" s="65"/>
      <c r="I12587" s="105"/>
      <c r="J12587" s="63"/>
      <c r="K12587" s="65"/>
      <c r="L12587" s="65"/>
      <c r="M12587" s="65"/>
      <c r="N12587" s="65"/>
      <c r="O12587" s="63"/>
      <c r="P12587" s="63"/>
      <c r="Q12587" s="63"/>
      <c r="R12587" s="60"/>
      <c r="S12587" s="60"/>
      <c r="T12587" s="69"/>
      <c r="U12587" s="8"/>
      <c r="X12587" s="60"/>
    </row>
    <row r="12588" spans="1:27" ht="11.25" outlineLevel="4" x14ac:dyDescent="0.2">
      <c r="A12588" s="4"/>
      <c r="B12588" s="120"/>
      <c r="C12588" s="121">
        <v>8</v>
      </c>
      <c r="D12588" s="122" t="s">
        <v>534</v>
      </c>
      <c r="E12588" s="123" t="s">
        <v>5443</v>
      </c>
      <c r="F12588" s="124" t="s">
        <v>5444</v>
      </c>
      <c r="G12588" s="122" t="s">
        <v>601</v>
      </c>
      <c r="H12588" s="125">
        <v>43.350999999999999</v>
      </c>
      <c r="I12588" s="126">
        <v>0</v>
      </c>
      <c r="J12588" s="127">
        <f>H12588*I12588</f>
        <v>0</v>
      </c>
      <c r="K12588" s="125">
        <v>0</v>
      </c>
      <c r="L12588" s="125">
        <f>H12588*K12588</f>
        <v>0</v>
      </c>
      <c r="M12588" s="125"/>
      <c r="N12588" s="125">
        <f>H12588*M12588</f>
        <v>0</v>
      </c>
      <c r="O12588" s="127">
        <v>15</v>
      </c>
      <c r="P12588" s="127">
        <f>J12588*(O12588/100)</f>
        <v>0</v>
      </c>
      <c r="Q12588" s="127">
        <f>J12588+P12588</f>
        <v>0</v>
      </c>
      <c r="R12588" s="128"/>
      <c r="S12588" s="128" t="s">
        <v>776</v>
      </c>
      <c r="T12588" s="129">
        <v>1</v>
      </c>
      <c r="U12588" s="8"/>
      <c r="V12588" s="8"/>
      <c r="W12588" s="8"/>
      <c r="X12588" s="60"/>
    </row>
    <row r="12589" spans="1:27" ht="9.75" outlineLevel="5" x14ac:dyDescent="0.2">
      <c r="A12589" s="130"/>
      <c r="B12589" s="131"/>
      <c r="C12589" s="131"/>
      <c r="D12589" s="132"/>
      <c r="E12589" s="136" t="s">
        <v>0</v>
      </c>
      <c r="F12589" s="159" t="s">
        <v>763</v>
      </c>
      <c r="G12589" s="159"/>
      <c r="H12589" s="160"/>
      <c r="I12589" s="161"/>
      <c r="J12589" s="162"/>
      <c r="K12589" s="134"/>
      <c r="L12589" s="134"/>
      <c r="M12589" s="134"/>
      <c r="N12589" s="134"/>
      <c r="O12589" s="135"/>
      <c r="P12589" s="135"/>
      <c r="Q12589" s="135"/>
      <c r="R12589" s="132"/>
      <c r="S12589" s="132"/>
      <c r="T12589" s="131"/>
      <c r="U12589" s="6"/>
      <c r="V12589" s="8"/>
      <c r="W12589" s="8"/>
      <c r="X12589" s="133" t="str">
        <f>F12589</f>
        <v>---</v>
      </c>
      <c r="Y12589" s="9"/>
      <c r="AA12589" s="11"/>
    </row>
    <row r="12590" spans="1:27" ht="7.5" customHeight="1" outlineLevel="5" x14ac:dyDescent="0.15">
      <c r="B12590" s="69"/>
      <c r="C12590" s="69"/>
      <c r="D12590" s="60"/>
      <c r="E12590" s="60"/>
      <c r="F12590" s="61"/>
      <c r="G12590" s="60"/>
      <c r="H12590" s="65"/>
      <c r="I12590" s="105"/>
      <c r="J12590" s="63"/>
      <c r="K12590" s="65"/>
      <c r="L12590" s="65"/>
      <c r="M12590" s="65"/>
      <c r="N12590" s="65"/>
      <c r="O12590" s="63"/>
      <c r="P12590" s="63"/>
      <c r="Q12590" s="63"/>
      <c r="R12590" s="60"/>
      <c r="S12590" s="60"/>
      <c r="T12590" s="69"/>
      <c r="U12590" s="8"/>
      <c r="X12590" s="60"/>
    </row>
    <row r="12591" spans="1:27" ht="11.25" outlineLevel="5" x14ac:dyDescent="0.2">
      <c r="A12591" s="137"/>
      <c r="B12591" s="138"/>
      <c r="C12591" s="138"/>
      <c r="D12591" s="139"/>
      <c r="E12591" s="145" t="s">
        <v>1</v>
      </c>
      <c r="F12591" s="140" t="s">
        <v>5689</v>
      </c>
      <c r="G12591" s="139"/>
      <c r="H12591" s="141">
        <v>43.350999999999999</v>
      </c>
      <c r="I12591" s="142"/>
      <c r="J12591" s="143"/>
      <c r="K12591" s="144"/>
      <c r="L12591" s="144"/>
      <c r="M12591" s="144"/>
      <c r="N12591" s="144"/>
      <c r="O12591" s="143"/>
      <c r="P12591" s="143"/>
      <c r="Q12591" s="143"/>
      <c r="R12591" s="139"/>
      <c r="S12591" s="139"/>
      <c r="T12591" s="138"/>
      <c r="U12591" s="6"/>
      <c r="V12591" s="8"/>
      <c r="W12591" s="8"/>
      <c r="X12591" s="60"/>
    </row>
    <row r="12592" spans="1:27" ht="7.5" customHeight="1" outlineLevel="5" x14ac:dyDescent="0.15">
      <c r="A12592" s="8"/>
      <c r="B12592" s="69"/>
      <c r="C12592" s="69"/>
      <c r="D12592" s="60"/>
      <c r="E12592" s="60"/>
      <c r="F12592" s="104"/>
      <c r="G12592" s="60"/>
      <c r="H12592" s="65"/>
      <c r="I12592" s="105"/>
      <c r="J12592" s="63"/>
      <c r="K12592" s="65"/>
      <c r="L12592" s="65"/>
      <c r="M12592" s="65"/>
      <c r="N12592" s="65"/>
      <c r="O12592" s="63"/>
      <c r="P12592" s="63"/>
      <c r="Q12592" s="63"/>
      <c r="R12592" s="60"/>
      <c r="S12592" s="60"/>
      <c r="T12592" s="69"/>
      <c r="U12592" s="8"/>
      <c r="X12592" s="60"/>
    </row>
    <row r="12593" spans="1:27" ht="11.25" outlineLevel="4" x14ac:dyDescent="0.2">
      <c r="A12593" s="4"/>
      <c r="B12593" s="120"/>
      <c r="C12593" s="121">
        <v>9</v>
      </c>
      <c r="D12593" s="122" t="s">
        <v>534</v>
      </c>
      <c r="E12593" s="123" t="s">
        <v>5448</v>
      </c>
      <c r="F12593" s="124" t="s">
        <v>5449</v>
      </c>
      <c r="G12593" s="122" t="s">
        <v>601</v>
      </c>
      <c r="H12593" s="125">
        <v>3.9409999999999998</v>
      </c>
      <c r="I12593" s="126">
        <v>0</v>
      </c>
      <c r="J12593" s="127">
        <f>H12593*I12593</f>
        <v>0</v>
      </c>
      <c r="K12593" s="125">
        <v>0</v>
      </c>
      <c r="L12593" s="125">
        <f>H12593*K12593</f>
        <v>0</v>
      </c>
      <c r="M12593" s="125"/>
      <c r="N12593" s="125">
        <f>H12593*M12593</f>
        <v>0</v>
      </c>
      <c r="O12593" s="127">
        <v>15</v>
      </c>
      <c r="P12593" s="127">
        <f>J12593*(O12593/100)</f>
        <v>0</v>
      </c>
      <c r="Q12593" s="127">
        <f>J12593+P12593</f>
        <v>0</v>
      </c>
      <c r="R12593" s="128"/>
      <c r="S12593" s="128" t="s">
        <v>776</v>
      </c>
      <c r="T12593" s="129">
        <v>1</v>
      </c>
      <c r="U12593" s="8"/>
      <c r="V12593" s="8"/>
      <c r="W12593" s="8"/>
      <c r="X12593" s="60"/>
    </row>
    <row r="12594" spans="1:27" ht="9.75" outlineLevel="5" x14ac:dyDescent="0.2">
      <c r="A12594" s="130"/>
      <c r="B12594" s="131"/>
      <c r="C12594" s="131"/>
      <c r="D12594" s="132"/>
      <c r="E12594" s="136" t="s">
        <v>0</v>
      </c>
      <c r="F12594" s="159" t="s">
        <v>763</v>
      </c>
      <c r="G12594" s="159"/>
      <c r="H12594" s="160"/>
      <c r="I12594" s="161"/>
      <c r="J12594" s="162"/>
      <c r="K12594" s="134"/>
      <c r="L12594" s="134"/>
      <c r="M12594" s="134"/>
      <c r="N12594" s="134"/>
      <c r="O12594" s="135"/>
      <c r="P12594" s="135"/>
      <c r="Q12594" s="135"/>
      <c r="R12594" s="132"/>
      <c r="S12594" s="132"/>
      <c r="T12594" s="131"/>
      <c r="U12594" s="6"/>
      <c r="V12594" s="8"/>
      <c r="W12594" s="8"/>
      <c r="X12594" s="133" t="str">
        <f>F12594</f>
        <v>---</v>
      </c>
      <c r="Y12594" s="9"/>
      <c r="AA12594" s="11"/>
    </row>
    <row r="12595" spans="1:27" ht="7.5" customHeight="1" outlineLevel="5" x14ac:dyDescent="0.15">
      <c r="B12595" s="69"/>
      <c r="C12595" s="69"/>
      <c r="D12595" s="60"/>
      <c r="E12595" s="60"/>
      <c r="F12595" s="61"/>
      <c r="G12595" s="60"/>
      <c r="H12595" s="65"/>
      <c r="I12595" s="105"/>
      <c r="J12595" s="63"/>
      <c r="K12595" s="65"/>
      <c r="L12595" s="65"/>
      <c r="M12595" s="65"/>
      <c r="N12595" s="65"/>
      <c r="O12595" s="63"/>
      <c r="P12595" s="63"/>
      <c r="Q12595" s="63"/>
      <c r="R12595" s="60"/>
      <c r="S12595" s="60"/>
      <c r="T12595" s="69"/>
      <c r="U12595" s="8"/>
      <c r="X12595" s="60"/>
    </row>
    <row r="12596" spans="1:27" outlineLevel="4" x14ac:dyDescent="0.15">
      <c r="B12596" s="6"/>
      <c r="C12596" s="6"/>
      <c r="D12596" s="6"/>
      <c r="E12596" s="6"/>
      <c r="F12596" s="6"/>
      <c r="G12596" s="6"/>
      <c r="H12596" s="6"/>
      <c r="I12596" s="8"/>
      <c r="J12596" s="8"/>
      <c r="K12596" s="6"/>
      <c r="L12596" s="6"/>
      <c r="M12596" s="6"/>
      <c r="N12596" s="6"/>
      <c r="O12596" s="6"/>
      <c r="P12596" s="8"/>
      <c r="Q12596" s="8"/>
      <c r="R12596" s="8"/>
      <c r="S12596" s="6"/>
      <c r="T12596" s="6"/>
      <c r="X12596" s="6"/>
    </row>
    <row r="12597" spans="1:27" ht="11.25" outlineLevel="3" x14ac:dyDescent="0.2">
      <c r="A12597" s="96" t="s">
        <v>521</v>
      </c>
      <c r="B12597" s="100">
        <v>4</v>
      </c>
      <c r="C12597" s="114"/>
      <c r="D12597" s="115" t="s">
        <v>533</v>
      </c>
      <c r="E12597" s="115"/>
      <c r="F12597" s="116" t="s">
        <v>498</v>
      </c>
      <c r="G12597" s="115"/>
      <c r="H12597" s="117"/>
      <c r="I12597" s="118"/>
      <c r="J12597" s="98">
        <f>SUBTOTAL(9,J12598:J12619)</f>
        <v>0</v>
      </c>
      <c r="K12597" s="117"/>
      <c r="L12597" s="99">
        <f>SUBTOTAL(9,L12598:L12619)</f>
        <v>0</v>
      </c>
      <c r="M12597" s="117"/>
      <c r="N12597" s="99">
        <f>SUBTOTAL(9,N12598:N12619)</f>
        <v>0</v>
      </c>
      <c r="O12597" s="119"/>
      <c r="P12597" s="98">
        <f>SUBTOTAL(9,P12598:P12619)</f>
        <v>0</v>
      </c>
      <c r="Q12597" s="98">
        <f>SUBTOTAL(9,Q12598:Q12619)</f>
        <v>0</v>
      </c>
      <c r="R12597" s="115"/>
      <c r="S12597" s="115"/>
      <c r="T12597" s="100">
        <f>SUBTOTAL(9,T12598:T12619)</f>
        <v>4</v>
      </c>
      <c r="U12597" s="6"/>
      <c r="V12597" s="8"/>
      <c r="W12597" s="8"/>
      <c r="X12597" s="60"/>
    </row>
    <row r="12598" spans="1:27" ht="11.25" outlineLevel="4" x14ac:dyDescent="0.2">
      <c r="A12598" s="4"/>
      <c r="B12598" s="120"/>
      <c r="C12598" s="121">
        <v>1</v>
      </c>
      <c r="D12598" s="122" t="s">
        <v>534</v>
      </c>
      <c r="E12598" s="123" t="s">
        <v>5459</v>
      </c>
      <c r="F12598" s="124" t="s">
        <v>5460</v>
      </c>
      <c r="G12598" s="122" t="s">
        <v>537</v>
      </c>
      <c r="H12598" s="125">
        <v>39.77600000000001</v>
      </c>
      <c r="I12598" s="126">
        <v>0</v>
      </c>
      <c r="J12598" s="127">
        <f>H12598*I12598</f>
        <v>0</v>
      </c>
      <c r="K12598" s="125">
        <v>0</v>
      </c>
      <c r="L12598" s="125">
        <f>H12598*K12598</f>
        <v>0</v>
      </c>
      <c r="M12598" s="125"/>
      <c r="N12598" s="125">
        <f>H12598*M12598</f>
        <v>0</v>
      </c>
      <c r="O12598" s="127">
        <v>15</v>
      </c>
      <c r="P12598" s="127">
        <f>J12598*(O12598/100)</f>
        <v>0</v>
      </c>
      <c r="Q12598" s="127">
        <f>J12598+P12598</f>
        <v>0</v>
      </c>
      <c r="R12598" s="128"/>
      <c r="S12598" s="128" t="s">
        <v>776</v>
      </c>
      <c r="T12598" s="129">
        <v>1</v>
      </c>
      <c r="U12598" s="8"/>
      <c r="V12598" s="8"/>
      <c r="W12598" s="8"/>
      <c r="X12598" s="60"/>
    </row>
    <row r="12599" spans="1:27" ht="9.75" outlineLevel="5" x14ac:dyDescent="0.2">
      <c r="A12599" s="130"/>
      <c r="B12599" s="131"/>
      <c r="C12599" s="131"/>
      <c r="D12599" s="132"/>
      <c r="E12599" s="136" t="s">
        <v>0</v>
      </c>
      <c r="F12599" s="159" t="s">
        <v>763</v>
      </c>
      <c r="G12599" s="159"/>
      <c r="H12599" s="160"/>
      <c r="I12599" s="161"/>
      <c r="J12599" s="162"/>
      <c r="K12599" s="134"/>
      <c r="L12599" s="134"/>
      <c r="M12599" s="134"/>
      <c r="N12599" s="134"/>
      <c r="O12599" s="135"/>
      <c r="P12599" s="135"/>
      <c r="Q12599" s="135"/>
      <c r="R12599" s="132"/>
      <c r="S12599" s="132"/>
      <c r="T12599" s="131"/>
      <c r="U12599" s="6"/>
      <c r="V12599" s="8"/>
      <c r="W12599" s="8"/>
      <c r="X12599" s="133" t="str">
        <f>F12599</f>
        <v>---</v>
      </c>
      <c r="Y12599" s="9"/>
      <c r="AA12599" s="11"/>
    </row>
    <row r="12600" spans="1:27" ht="7.5" customHeight="1" outlineLevel="5" x14ac:dyDescent="0.15">
      <c r="B12600" s="69"/>
      <c r="C12600" s="69"/>
      <c r="D12600" s="60"/>
      <c r="E12600" s="60"/>
      <c r="F12600" s="61"/>
      <c r="G12600" s="60"/>
      <c r="H12600" s="65"/>
      <c r="I12600" s="105"/>
      <c r="J12600" s="63"/>
      <c r="K12600" s="65"/>
      <c r="L12600" s="65"/>
      <c r="M12600" s="65"/>
      <c r="N12600" s="65"/>
      <c r="O12600" s="63"/>
      <c r="P12600" s="63"/>
      <c r="Q12600" s="63"/>
      <c r="R12600" s="60"/>
      <c r="S12600" s="60"/>
      <c r="T12600" s="69"/>
      <c r="U12600" s="8"/>
      <c r="X12600" s="60"/>
    </row>
    <row r="12601" spans="1:27" ht="11.25" outlineLevel="5" x14ac:dyDescent="0.2">
      <c r="A12601" s="137"/>
      <c r="B12601" s="138"/>
      <c r="C12601" s="138"/>
      <c r="D12601" s="139"/>
      <c r="E12601" s="145" t="s">
        <v>1</v>
      </c>
      <c r="F12601" s="140" t="s">
        <v>5680</v>
      </c>
      <c r="G12601" s="139"/>
      <c r="H12601" s="141">
        <v>0</v>
      </c>
      <c r="I12601" s="142"/>
      <c r="J12601" s="143"/>
      <c r="K12601" s="144"/>
      <c r="L12601" s="144"/>
      <c r="M12601" s="144"/>
      <c r="N12601" s="144"/>
      <c r="O12601" s="143"/>
      <c r="P12601" s="143"/>
      <c r="Q12601" s="143"/>
      <c r="R12601" s="139"/>
      <c r="S12601" s="139"/>
      <c r="T12601" s="138"/>
      <c r="U12601" s="6"/>
      <c r="V12601" s="8"/>
      <c r="W12601" s="8"/>
      <c r="X12601" s="60"/>
    </row>
    <row r="12602" spans="1:27" ht="11.25" outlineLevel="5" x14ac:dyDescent="0.2">
      <c r="A12602" s="137"/>
      <c r="B12602" s="138"/>
      <c r="C12602" s="138"/>
      <c r="D12602" s="139"/>
      <c r="E12602" s="145"/>
      <c r="F12602" s="140" t="s">
        <v>5690</v>
      </c>
      <c r="G12602" s="139"/>
      <c r="H12602" s="141">
        <v>15.576000000000002</v>
      </c>
      <c r="I12602" s="142"/>
      <c r="J12602" s="143"/>
      <c r="K12602" s="144"/>
      <c r="L12602" s="144"/>
      <c r="M12602" s="144"/>
      <c r="N12602" s="144"/>
      <c r="O12602" s="143"/>
      <c r="P12602" s="143"/>
      <c r="Q12602" s="143"/>
      <c r="R12602" s="139"/>
      <c r="S12602" s="139"/>
      <c r="T12602" s="138"/>
      <c r="U12602" s="6"/>
      <c r="V12602" s="8"/>
      <c r="W12602" s="8"/>
      <c r="X12602" s="60"/>
    </row>
    <row r="12603" spans="1:27" ht="11.25" outlineLevel="5" x14ac:dyDescent="0.2">
      <c r="A12603" s="137"/>
      <c r="B12603" s="138"/>
      <c r="C12603" s="138"/>
      <c r="D12603" s="139"/>
      <c r="E12603" s="145"/>
      <c r="F12603" s="140" t="s">
        <v>5682</v>
      </c>
      <c r="G12603" s="139"/>
      <c r="H12603" s="141">
        <v>0</v>
      </c>
      <c r="I12603" s="142"/>
      <c r="J12603" s="143"/>
      <c r="K12603" s="144"/>
      <c r="L12603" s="144"/>
      <c r="M12603" s="144"/>
      <c r="N12603" s="144"/>
      <c r="O12603" s="143"/>
      <c r="P12603" s="143"/>
      <c r="Q12603" s="143"/>
      <c r="R12603" s="139"/>
      <c r="S12603" s="139"/>
      <c r="T12603" s="138"/>
      <c r="U12603" s="6"/>
      <c r="V12603" s="8"/>
      <c r="W12603" s="8"/>
      <c r="X12603" s="60"/>
    </row>
    <row r="12604" spans="1:27" ht="11.25" outlineLevel="5" x14ac:dyDescent="0.2">
      <c r="A12604" s="137"/>
      <c r="B12604" s="138"/>
      <c r="C12604" s="138"/>
      <c r="D12604" s="139"/>
      <c r="E12604" s="145"/>
      <c r="F12604" s="140" t="s">
        <v>5691</v>
      </c>
      <c r="G12604" s="139"/>
      <c r="H12604" s="141">
        <v>1.4080000000000004</v>
      </c>
      <c r="I12604" s="142"/>
      <c r="J12604" s="143"/>
      <c r="K12604" s="144"/>
      <c r="L12604" s="144"/>
      <c r="M12604" s="144"/>
      <c r="N12604" s="144"/>
      <c r="O12604" s="143"/>
      <c r="P12604" s="143"/>
      <c r="Q12604" s="143"/>
      <c r="R12604" s="139"/>
      <c r="S12604" s="139"/>
      <c r="T12604" s="138"/>
      <c r="U12604" s="6"/>
      <c r="V12604" s="8"/>
      <c r="W12604" s="8"/>
      <c r="X12604" s="60"/>
    </row>
    <row r="12605" spans="1:27" ht="11.25" outlineLevel="5" x14ac:dyDescent="0.2">
      <c r="A12605" s="137"/>
      <c r="B12605" s="138"/>
      <c r="C12605" s="138"/>
      <c r="D12605" s="139"/>
      <c r="E12605" s="145"/>
      <c r="F12605" s="140" t="s">
        <v>5684</v>
      </c>
      <c r="G12605" s="139"/>
      <c r="H12605" s="141">
        <v>0</v>
      </c>
      <c r="I12605" s="142"/>
      <c r="J12605" s="143"/>
      <c r="K12605" s="144"/>
      <c r="L12605" s="144"/>
      <c r="M12605" s="144"/>
      <c r="N12605" s="144"/>
      <c r="O12605" s="143"/>
      <c r="P12605" s="143"/>
      <c r="Q12605" s="143"/>
      <c r="R12605" s="139"/>
      <c r="S12605" s="139"/>
      <c r="T12605" s="138"/>
      <c r="U12605" s="6"/>
      <c r="V12605" s="8"/>
      <c r="W12605" s="8"/>
      <c r="X12605" s="60"/>
    </row>
    <row r="12606" spans="1:27" ht="11.25" outlineLevel="5" x14ac:dyDescent="0.2">
      <c r="A12606" s="137"/>
      <c r="B12606" s="138"/>
      <c r="C12606" s="138"/>
      <c r="D12606" s="139"/>
      <c r="E12606" s="145"/>
      <c r="F12606" s="140" t="s">
        <v>5692</v>
      </c>
      <c r="G12606" s="139"/>
      <c r="H12606" s="141">
        <v>21.384000000000004</v>
      </c>
      <c r="I12606" s="142"/>
      <c r="J12606" s="143"/>
      <c r="K12606" s="144"/>
      <c r="L12606" s="144"/>
      <c r="M12606" s="144"/>
      <c r="N12606" s="144"/>
      <c r="O12606" s="143"/>
      <c r="P12606" s="143"/>
      <c r="Q12606" s="143"/>
      <c r="R12606" s="139"/>
      <c r="S12606" s="139"/>
      <c r="T12606" s="138"/>
      <c r="U12606" s="6"/>
      <c r="V12606" s="8"/>
      <c r="W12606" s="8"/>
      <c r="X12606" s="60"/>
    </row>
    <row r="12607" spans="1:27" ht="11.25" outlineLevel="5" x14ac:dyDescent="0.2">
      <c r="A12607" s="137"/>
      <c r="B12607" s="138"/>
      <c r="C12607" s="138"/>
      <c r="D12607" s="139"/>
      <c r="E12607" s="145"/>
      <c r="F12607" s="140" t="s">
        <v>5682</v>
      </c>
      <c r="G12607" s="139"/>
      <c r="H12607" s="141">
        <v>0</v>
      </c>
      <c r="I12607" s="142"/>
      <c r="J12607" s="143"/>
      <c r="K12607" s="144"/>
      <c r="L12607" s="144"/>
      <c r="M12607" s="144"/>
      <c r="N12607" s="144"/>
      <c r="O12607" s="143"/>
      <c r="P12607" s="143"/>
      <c r="Q12607" s="143"/>
      <c r="R12607" s="139"/>
      <c r="S12607" s="139"/>
      <c r="T12607" s="138"/>
      <c r="U12607" s="6"/>
      <c r="V12607" s="8"/>
      <c r="W12607" s="8"/>
      <c r="X12607" s="60"/>
    </row>
    <row r="12608" spans="1:27" ht="11.25" outlineLevel="5" x14ac:dyDescent="0.2">
      <c r="A12608" s="137"/>
      <c r="B12608" s="138"/>
      <c r="C12608" s="138"/>
      <c r="D12608" s="139"/>
      <c r="E12608" s="145"/>
      <c r="F12608" s="140" t="s">
        <v>5691</v>
      </c>
      <c r="G12608" s="139"/>
      <c r="H12608" s="141">
        <v>1.4080000000000004</v>
      </c>
      <c r="I12608" s="142"/>
      <c r="J12608" s="143"/>
      <c r="K12608" s="144"/>
      <c r="L12608" s="144"/>
      <c r="M12608" s="144"/>
      <c r="N12608" s="144"/>
      <c r="O12608" s="143"/>
      <c r="P12608" s="143"/>
      <c r="Q12608" s="143"/>
      <c r="R12608" s="139"/>
      <c r="S12608" s="139"/>
      <c r="T12608" s="138"/>
      <c r="U12608" s="6"/>
      <c r="V12608" s="8"/>
      <c r="W12608" s="8"/>
      <c r="X12608" s="60"/>
    </row>
    <row r="12609" spans="1:27" ht="7.5" customHeight="1" outlineLevel="5" x14ac:dyDescent="0.15">
      <c r="A12609" s="8"/>
      <c r="B12609" s="69"/>
      <c r="C12609" s="69"/>
      <c r="D12609" s="60"/>
      <c r="E12609" s="60"/>
      <c r="F12609" s="104"/>
      <c r="G12609" s="60"/>
      <c r="H12609" s="65"/>
      <c r="I12609" s="105"/>
      <c r="J12609" s="63"/>
      <c r="K12609" s="65"/>
      <c r="L12609" s="65"/>
      <c r="M12609" s="65"/>
      <c r="N12609" s="65"/>
      <c r="O12609" s="63"/>
      <c r="P12609" s="63"/>
      <c r="Q12609" s="63"/>
      <c r="R12609" s="60"/>
      <c r="S12609" s="60"/>
      <c r="T12609" s="69"/>
      <c r="U12609" s="8"/>
      <c r="X12609" s="60"/>
    </row>
    <row r="12610" spans="1:27" ht="11.25" outlineLevel="4" x14ac:dyDescent="0.2">
      <c r="A12610" s="4"/>
      <c r="B12610" s="120"/>
      <c r="C12610" s="121">
        <v>2</v>
      </c>
      <c r="D12610" s="122" t="s">
        <v>534</v>
      </c>
      <c r="E12610" s="123" t="s">
        <v>5693</v>
      </c>
      <c r="F12610" s="124" t="s">
        <v>5694</v>
      </c>
      <c r="G12610" s="122" t="s">
        <v>537</v>
      </c>
      <c r="H12610" s="125">
        <v>39.776000000000003</v>
      </c>
      <c r="I12610" s="126">
        <v>0</v>
      </c>
      <c r="J12610" s="127">
        <f>H12610*I12610</f>
        <v>0</v>
      </c>
      <c r="K12610" s="125">
        <v>0</v>
      </c>
      <c r="L12610" s="125">
        <f>H12610*K12610</f>
        <v>0</v>
      </c>
      <c r="M12610" s="125"/>
      <c r="N12610" s="125">
        <f>H12610*M12610</f>
        <v>0</v>
      </c>
      <c r="O12610" s="127">
        <v>15</v>
      </c>
      <c r="P12610" s="127">
        <f>J12610*(O12610/100)</f>
        <v>0</v>
      </c>
      <c r="Q12610" s="127">
        <f>J12610+P12610</f>
        <v>0</v>
      </c>
      <c r="R12610" s="128"/>
      <c r="S12610" s="128" t="s">
        <v>776</v>
      </c>
      <c r="T12610" s="129">
        <v>1</v>
      </c>
      <c r="U12610" s="8"/>
      <c r="V12610" s="8"/>
      <c r="W12610" s="8"/>
      <c r="X12610" s="60"/>
    </row>
    <row r="12611" spans="1:27" ht="9.75" outlineLevel="5" x14ac:dyDescent="0.2">
      <c r="A12611" s="130"/>
      <c r="B12611" s="131"/>
      <c r="C12611" s="131"/>
      <c r="D12611" s="132"/>
      <c r="E12611" s="136" t="s">
        <v>0</v>
      </c>
      <c r="F12611" s="159" t="s">
        <v>763</v>
      </c>
      <c r="G12611" s="159"/>
      <c r="H12611" s="160"/>
      <c r="I12611" s="161"/>
      <c r="J12611" s="162"/>
      <c r="K12611" s="134"/>
      <c r="L12611" s="134"/>
      <c r="M12611" s="134"/>
      <c r="N12611" s="134"/>
      <c r="O12611" s="135"/>
      <c r="P12611" s="135"/>
      <c r="Q12611" s="135"/>
      <c r="R12611" s="132"/>
      <c r="S12611" s="132"/>
      <c r="T12611" s="131"/>
      <c r="U12611" s="6"/>
      <c r="V12611" s="8"/>
      <c r="W12611" s="8"/>
      <c r="X12611" s="133" t="str">
        <f>F12611</f>
        <v>---</v>
      </c>
      <c r="Y12611" s="9"/>
      <c r="AA12611" s="11"/>
    </row>
    <row r="12612" spans="1:27" ht="7.5" customHeight="1" outlineLevel="5" x14ac:dyDescent="0.15">
      <c r="B12612" s="69"/>
      <c r="C12612" s="69"/>
      <c r="D12612" s="60"/>
      <c r="E12612" s="60"/>
      <c r="F12612" s="61"/>
      <c r="G12612" s="60"/>
      <c r="H12612" s="65"/>
      <c r="I12612" s="105"/>
      <c r="J12612" s="63"/>
      <c r="K12612" s="65"/>
      <c r="L12612" s="65"/>
      <c r="M12612" s="65"/>
      <c r="N12612" s="65"/>
      <c r="O12612" s="63"/>
      <c r="P12612" s="63"/>
      <c r="Q12612" s="63"/>
      <c r="R12612" s="60"/>
      <c r="S12612" s="60"/>
      <c r="T12612" s="69"/>
      <c r="U12612" s="8"/>
      <c r="X12612" s="60"/>
    </row>
    <row r="12613" spans="1:27" ht="11.25" outlineLevel="4" x14ac:dyDescent="0.2">
      <c r="A12613" s="4"/>
      <c r="B12613" s="120"/>
      <c r="C12613" s="121">
        <v>3</v>
      </c>
      <c r="D12613" s="122" t="s">
        <v>534</v>
      </c>
      <c r="E12613" s="123" t="s">
        <v>5469</v>
      </c>
      <c r="F12613" s="124" t="s">
        <v>5470</v>
      </c>
      <c r="G12613" s="122" t="s">
        <v>537</v>
      </c>
      <c r="H12613" s="125">
        <v>39.776000000000003</v>
      </c>
      <c r="I12613" s="126">
        <v>0</v>
      </c>
      <c r="J12613" s="127">
        <f>H12613*I12613</f>
        <v>0</v>
      </c>
      <c r="K12613" s="125">
        <v>0</v>
      </c>
      <c r="L12613" s="125">
        <f>H12613*K12613</f>
        <v>0</v>
      </c>
      <c r="M12613" s="125"/>
      <c r="N12613" s="125">
        <f>H12613*M12613</f>
        <v>0</v>
      </c>
      <c r="O12613" s="127">
        <v>15</v>
      </c>
      <c r="P12613" s="127">
        <f>J12613*(O12613/100)</f>
        <v>0</v>
      </c>
      <c r="Q12613" s="127">
        <f>J12613+P12613</f>
        <v>0</v>
      </c>
      <c r="R12613" s="128"/>
      <c r="S12613" s="128" t="s">
        <v>776</v>
      </c>
      <c r="T12613" s="129">
        <v>1</v>
      </c>
      <c r="U12613" s="8"/>
      <c r="V12613" s="8"/>
      <c r="W12613" s="8"/>
      <c r="X12613" s="60"/>
    </row>
    <row r="12614" spans="1:27" ht="9.75" outlineLevel="5" x14ac:dyDescent="0.2">
      <c r="A12614" s="130"/>
      <c r="B12614" s="131"/>
      <c r="C12614" s="131"/>
      <c r="D12614" s="132"/>
      <c r="E12614" s="136" t="s">
        <v>0</v>
      </c>
      <c r="F12614" s="159" t="s">
        <v>763</v>
      </c>
      <c r="G12614" s="159"/>
      <c r="H12614" s="160"/>
      <c r="I12614" s="161"/>
      <c r="J12614" s="162"/>
      <c r="K12614" s="134"/>
      <c r="L12614" s="134"/>
      <c r="M12614" s="134"/>
      <c r="N12614" s="134"/>
      <c r="O12614" s="135"/>
      <c r="P12614" s="135"/>
      <c r="Q12614" s="135"/>
      <c r="R12614" s="132"/>
      <c r="S12614" s="132"/>
      <c r="T12614" s="131"/>
      <c r="U12614" s="6"/>
      <c r="V12614" s="8"/>
      <c r="W12614" s="8"/>
      <c r="X12614" s="133" t="str">
        <f>F12614</f>
        <v>---</v>
      </c>
      <c r="Y12614" s="9"/>
      <c r="AA12614" s="11"/>
    </row>
    <row r="12615" spans="1:27" ht="7.5" customHeight="1" outlineLevel="5" x14ac:dyDescent="0.15">
      <c r="B12615" s="69"/>
      <c r="C12615" s="69"/>
      <c r="D12615" s="60"/>
      <c r="E12615" s="60"/>
      <c r="F12615" s="61"/>
      <c r="G12615" s="60"/>
      <c r="H12615" s="65"/>
      <c r="I12615" s="105"/>
      <c r="J12615" s="63"/>
      <c r="K12615" s="65"/>
      <c r="L12615" s="65"/>
      <c r="M12615" s="65"/>
      <c r="N12615" s="65"/>
      <c r="O12615" s="63"/>
      <c r="P12615" s="63"/>
      <c r="Q12615" s="63"/>
      <c r="R12615" s="60"/>
      <c r="S12615" s="60"/>
      <c r="T12615" s="69"/>
      <c r="U12615" s="8"/>
      <c r="X12615" s="60"/>
    </row>
    <row r="12616" spans="1:27" ht="11.25" outlineLevel="4" x14ac:dyDescent="0.2">
      <c r="A12616" s="4"/>
      <c r="B12616" s="120"/>
      <c r="C12616" s="121">
        <v>4</v>
      </c>
      <c r="D12616" s="122" t="s">
        <v>534</v>
      </c>
      <c r="E12616" s="123" t="s">
        <v>5471</v>
      </c>
      <c r="F12616" s="124" t="s">
        <v>5472</v>
      </c>
      <c r="G12616" s="122" t="s">
        <v>537</v>
      </c>
      <c r="H12616" s="125">
        <v>39.776000000000003</v>
      </c>
      <c r="I12616" s="126">
        <v>0</v>
      </c>
      <c r="J12616" s="127">
        <f>H12616*I12616</f>
        <v>0</v>
      </c>
      <c r="K12616" s="125">
        <v>0</v>
      </c>
      <c r="L12616" s="125">
        <f>H12616*K12616</f>
        <v>0</v>
      </c>
      <c r="M12616" s="125"/>
      <c r="N12616" s="125">
        <f>H12616*M12616</f>
        <v>0</v>
      </c>
      <c r="O12616" s="127">
        <v>15</v>
      </c>
      <c r="P12616" s="127">
        <f>J12616*(O12616/100)</f>
        <v>0</v>
      </c>
      <c r="Q12616" s="127">
        <f>J12616+P12616</f>
        <v>0</v>
      </c>
      <c r="R12616" s="128"/>
      <c r="S12616" s="128" t="s">
        <v>776</v>
      </c>
      <c r="T12616" s="129">
        <v>1</v>
      </c>
      <c r="U12616" s="8"/>
      <c r="V12616" s="8"/>
      <c r="W12616" s="8"/>
      <c r="X12616" s="60"/>
    </row>
    <row r="12617" spans="1:27" ht="9.75" outlineLevel="5" x14ac:dyDescent="0.2">
      <c r="A12617" s="130"/>
      <c r="B12617" s="131"/>
      <c r="C12617" s="131"/>
      <c r="D12617" s="132"/>
      <c r="E12617" s="136" t="s">
        <v>0</v>
      </c>
      <c r="F12617" s="159" t="s">
        <v>763</v>
      </c>
      <c r="G12617" s="159"/>
      <c r="H12617" s="160"/>
      <c r="I12617" s="161"/>
      <c r="J12617" s="162"/>
      <c r="K12617" s="134"/>
      <c r="L12617" s="134"/>
      <c r="M12617" s="134"/>
      <c r="N12617" s="134"/>
      <c r="O12617" s="135"/>
      <c r="P12617" s="135"/>
      <c r="Q12617" s="135"/>
      <c r="R12617" s="132"/>
      <c r="S12617" s="132"/>
      <c r="T12617" s="131"/>
      <c r="U12617" s="6"/>
      <c r="V12617" s="8"/>
      <c r="W12617" s="8"/>
      <c r="X12617" s="133" t="str">
        <f>F12617</f>
        <v>---</v>
      </c>
      <c r="Y12617" s="9"/>
      <c r="AA12617" s="11"/>
    </row>
    <row r="12618" spans="1:27" ht="7.5" customHeight="1" outlineLevel="5" x14ac:dyDescent="0.15">
      <c r="B12618" s="69"/>
      <c r="C12618" s="69"/>
      <c r="D12618" s="60"/>
      <c r="E12618" s="60"/>
      <c r="F12618" s="61"/>
      <c r="G12618" s="60"/>
      <c r="H12618" s="65"/>
      <c r="I12618" s="105"/>
      <c r="J12618" s="63"/>
      <c r="K12618" s="65"/>
      <c r="L12618" s="65"/>
      <c r="M12618" s="65"/>
      <c r="N12618" s="65"/>
      <c r="O12618" s="63"/>
      <c r="P12618" s="63"/>
      <c r="Q12618" s="63"/>
      <c r="R12618" s="60"/>
      <c r="S12618" s="60"/>
      <c r="T12618" s="69"/>
      <c r="U12618" s="8"/>
      <c r="X12618" s="60"/>
    </row>
    <row r="12619" spans="1:27" outlineLevel="4" x14ac:dyDescent="0.15">
      <c r="B12619" s="6"/>
      <c r="C12619" s="6"/>
      <c r="D12619" s="6"/>
      <c r="E12619" s="6"/>
      <c r="F12619" s="6"/>
      <c r="G12619" s="6"/>
      <c r="H12619" s="6"/>
      <c r="I12619" s="8"/>
      <c r="J12619" s="8"/>
      <c r="K12619" s="6"/>
      <c r="L12619" s="6"/>
      <c r="M12619" s="6"/>
      <c r="N12619" s="6"/>
      <c r="O12619" s="6"/>
      <c r="P12619" s="8"/>
      <c r="Q12619" s="8"/>
      <c r="R12619" s="8"/>
      <c r="S12619" s="6"/>
      <c r="T12619" s="6"/>
      <c r="X12619" s="6"/>
    </row>
    <row r="12620" spans="1:27" ht="11.25" outlineLevel="3" x14ac:dyDescent="0.2">
      <c r="A12620" s="96" t="s">
        <v>522</v>
      </c>
      <c r="B12620" s="100">
        <v>4</v>
      </c>
      <c r="C12620" s="114"/>
      <c r="D12620" s="115" t="s">
        <v>533</v>
      </c>
      <c r="E12620" s="115"/>
      <c r="F12620" s="116" t="s">
        <v>500</v>
      </c>
      <c r="G12620" s="115"/>
      <c r="H12620" s="117"/>
      <c r="I12620" s="118"/>
      <c r="J12620" s="98">
        <f>SUBTOTAL(9,J12621:J12667)</f>
        <v>0</v>
      </c>
      <c r="K12620" s="117"/>
      <c r="L12620" s="99">
        <f>SUBTOTAL(9,L12621:L12667)</f>
        <v>76.736228010250016</v>
      </c>
      <c r="M12620" s="117"/>
      <c r="N12620" s="99">
        <f>SUBTOTAL(9,N12621:N12667)</f>
        <v>0</v>
      </c>
      <c r="O12620" s="119"/>
      <c r="P12620" s="98">
        <f>SUBTOTAL(9,P12621:P12667)</f>
        <v>0</v>
      </c>
      <c r="Q12620" s="98">
        <f>SUBTOTAL(9,Q12621:Q12667)</f>
        <v>0</v>
      </c>
      <c r="R12620" s="115"/>
      <c r="S12620" s="115"/>
      <c r="T12620" s="100">
        <f>SUBTOTAL(9,T12621:T12667)</f>
        <v>4</v>
      </c>
      <c r="U12620" s="6"/>
      <c r="V12620" s="8"/>
      <c r="W12620" s="8"/>
      <c r="X12620" s="60"/>
    </row>
    <row r="12621" spans="1:27" ht="11.25" outlineLevel="4" x14ac:dyDescent="0.2">
      <c r="A12621" s="4"/>
      <c r="B12621" s="120"/>
      <c r="C12621" s="121">
        <v>1</v>
      </c>
      <c r="D12621" s="122" t="s">
        <v>534</v>
      </c>
      <c r="E12621" s="123" t="s">
        <v>5473</v>
      </c>
      <c r="F12621" s="124" t="s">
        <v>5474</v>
      </c>
      <c r="G12621" s="122" t="s">
        <v>537</v>
      </c>
      <c r="H12621" s="125">
        <v>6.176000000000001</v>
      </c>
      <c r="I12621" s="126">
        <v>0</v>
      </c>
      <c r="J12621" s="127">
        <f>H12621*I12621</f>
        <v>0</v>
      </c>
      <c r="K12621" s="125">
        <v>1.8907700000000001</v>
      </c>
      <c r="L12621" s="125">
        <f>H12621*K12621</f>
        <v>11.677395520000003</v>
      </c>
      <c r="M12621" s="125"/>
      <c r="N12621" s="125">
        <f>H12621*M12621</f>
        <v>0</v>
      </c>
      <c r="O12621" s="127">
        <v>15</v>
      </c>
      <c r="P12621" s="127">
        <f>J12621*(O12621/100)</f>
        <v>0</v>
      </c>
      <c r="Q12621" s="127">
        <f>J12621+P12621</f>
        <v>0</v>
      </c>
      <c r="R12621" s="128"/>
      <c r="S12621" s="128" t="s">
        <v>776</v>
      </c>
      <c r="T12621" s="129">
        <v>1</v>
      </c>
      <c r="U12621" s="8"/>
      <c r="V12621" s="8"/>
      <c r="W12621" s="8"/>
      <c r="X12621" s="60"/>
    </row>
    <row r="12622" spans="1:27" ht="9.75" outlineLevel="5" x14ac:dyDescent="0.2">
      <c r="A12622" s="130"/>
      <c r="B12622" s="131"/>
      <c r="C12622" s="131"/>
      <c r="D12622" s="132"/>
      <c r="E12622" s="136" t="s">
        <v>0</v>
      </c>
      <c r="F12622" s="159" t="s">
        <v>763</v>
      </c>
      <c r="G12622" s="159"/>
      <c r="H12622" s="160"/>
      <c r="I12622" s="161"/>
      <c r="J12622" s="162"/>
      <c r="K12622" s="134"/>
      <c r="L12622" s="134"/>
      <c r="M12622" s="134"/>
      <c r="N12622" s="134"/>
      <c r="O12622" s="135"/>
      <c r="P12622" s="135"/>
      <c r="Q12622" s="135"/>
      <c r="R12622" s="132"/>
      <c r="S12622" s="132"/>
      <c r="T12622" s="131"/>
      <c r="U12622" s="6"/>
      <c r="V12622" s="8"/>
      <c r="W12622" s="8"/>
      <c r="X12622" s="133" t="str">
        <f>F12622</f>
        <v>---</v>
      </c>
      <c r="Y12622" s="9"/>
      <c r="AA12622" s="11"/>
    </row>
    <row r="12623" spans="1:27" ht="7.5" customHeight="1" outlineLevel="5" x14ac:dyDescent="0.15">
      <c r="B12623" s="69"/>
      <c r="C12623" s="69"/>
      <c r="D12623" s="60"/>
      <c r="E12623" s="60"/>
      <c r="F12623" s="61"/>
      <c r="G12623" s="60"/>
      <c r="H12623" s="65"/>
      <c r="I12623" s="105"/>
      <c r="J12623" s="63"/>
      <c r="K12623" s="65"/>
      <c r="L12623" s="65"/>
      <c r="M12623" s="65"/>
      <c r="N12623" s="65"/>
      <c r="O12623" s="63"/>
      <c r="P12623" s="63"/>
      <c r="Q12623" s="63"/>
      <c r="R12623" s="60"/>
      <c r="S12623" s="60"/>
      <c r="T12623" s="69"/>
      <c r="U12623" s="8"/>
      <c r="X12623" s="60"/>
    </row>
    <row r="12624" spans="1:27" ht="11.25" outlineLevel="5" x14ac:dyDescent="0.2">
      <c r="A12624" s="137"/>
      <c r="B12624" s="138"/>
      <c r="C12624" s="138"/>
      <c r="D12624" s="139"/>
      <c r="E12624" s="145" t="s">
        <v>1</v>
      </c>
      <c r="F12624" s="140" t="s">
        <v>5680</v>
      </c>
      <c r="G12624" s="139"/>
      <c r="H12624" s="141">
        <v>0</v>
      </c>
      <c r="I12624" s="142"/>
      <c r="J12624" s="143"/>
      <c r="K12624" s="144"/>
      <c r="L12624" s="144"/>
      <c r="M12624" s="144"/>
      <c r="N12624" s="144"/>
      <c r="O12624" s="143"/>
      <c r="P12624" s="143"/>
      <c r="Q12624" s="143"/>
      <c r="R12624" s="139"/>
      <c r="S12624" s="139"/>
      <c r="T12624" s="138"/>
      <c r="U12624" s="6"/>
      <c r="V12624" s="8"/>
      <c r="W12624" s="8"/>
      <c r="X12624" s="60"/>
    </row>
    <row r="12625" spans="1:27" ht="11.25" outlineLevel="5" x14ac:dyDescent="0.2">
      <c r="A12625" s="137"/>
      <c r="B12625" s="138"/>
      <c r="C12625" s="138"/>
      <c r="D12625" s="139"/>
      <c r="E12625" s="145"/>
      <c r="F12625" s="140" t="s">
        <v>5695</v>
      </c>
      <c r="G12625" s="139"/>
      <c r="H12625" s="141">
        <v>1.4160000000000001</v>
      </c>
      <c r="I12625" s="142"/>
      <c r="J12625" s="143"/>
      <c r="K12625" s="144"/>
      <c r="L12625" s="144"/>
      <c r="M12625" s="144"/>
      <c r="N12625" s="144"/>
      <c r="O12625" s="143"/>
      <c r="P12625" s="143"/>
      <c r="Q12625" s="143"/>
      <c r="R12625" s="139"/>
      <c r="S12625" s="139"/>
      <c r="T12625" s="138"/>
      <c r="U12625" s="6"/>
      <c r="V12625" s="8"/>
      <c r="W12625" s="8"/>
      <c r="X12625" s="60"/>
    </row>
    <row r="12626" spans="1:27" ht="11.25" outlineLevel="5" x14ac:dyDescent="0.2">
      <c r="A12626" s="137"/>
      <c r="B12626" s="138"/>
      <c r="C12626" s="138"/>
      <c r="D12626" s="139"/>
      <c r="E12626" s="145"/>
      <c r="F12626" s="140" t="s">
        <v>5682</v>
      </c>
      <c r="G12626" s="139"/>
      <c r="H12626" s="141">
        <v>0</v>
      </c>
      <c r="I12626" s="142"/>
      <c r="J12626" s="143"/>
      <c r="K12626" s="144"/>
      <c r="L12626" s="144"/>
      <c r="M12626" s="144"/>
      <c r="N12626" s="144"/>
      <c r="O12626" s="143"/>
      <c r="P12626" s="143"/>
      <c r="Q12626" s="143"/>
      <c r="R12626" s="139"/>
      <c r="S12626" s="139"/>
      <c r="T12626" s="138"/>
      <c r="U12626" s="6"/>
      <c r="V12626" s="8"/>
      <c r="W12626" s="8"/>
      <c r="X12626" s="60"/>
    </row>
    <row r="12627" spans="1:27" ht="11.25" outlineLevel="5" x14ac:dyDescent="0.2">
      <c r="A12627" s="137"/>
      <c r="B12627" s="138"/>
      <c r="C12627" s="138"/>
      <c r="D12627" s="139"/>
      <c r="E12627" s="145"/>
      <c r="F12627" s="140" t="s">
        <v>5691</v>
      </c>
      <c r="G12627" s="139"/>
      <c r="H12627" s="141">
        <v>1.4080000000000004</v>
      </c>
      <c r="I12627" s="142"/>
      <c r="J12627" s="143"/>
      <c r="K12627" s="144"/>
      <c r="L12627" s="144"/>
      <c r="M12627" s="144"/>
      <c r="N12627" s="144"/>
      <c r="O12627" s="143"/>
      <c r="P12627" s="143"/>
      <c r="Q12627" s="143"/>
      <c r="R12627" s="139"/>
      <c r="S12627" s="139"/>
      <c r="T12627" s="138"/>
      <c r="U12627" s="6"/>
      <c r="V12627" s="8"/>
      <c r="W12627" s="8"/>
      <c r="X12627" s="60"/>
    </row>
    <row r="12628" spans="1:27" ht="11.25" outlineLevel="5" x14ac:dyDescent="0.2">
      <c r="A12628" s="137"/>
      <c r="B12628" s="138"/>
      <c r="C12628" s="138"/>
      <c r="D12628" s="139"/>
      <c r="E12628" s="145"/>
      <c r="F12628" s="140" t="s">
        <v>5684</v>
      </c>
      <c r="G12628" s="139"/>
      <c r="H12628" s="141">
        <v>0</v>
      </c>
      <c r="I12628" s="142"/>
      <c r="J12628" s="143"/>
      <c r="K12628" s="144"/>
      <c r="L12628" s="144"/>
      <c r="M12628" s="144"/>
      <c r="N12628" s="144"/>
      <c r="O12628" s="143"/>
      <c r="P12628" s="143"/>
      <c r="Q12628" s="143"/>
      <c r="R12628" s="139"/>
      <c r="S12628" s="139"/>
      <c r="T12628" s="138"/>
      <c r="U12628" s="6"/>
      <c r="V12628" s="8"/>
      <c r="W12628" s="8"/>
      <c r="X12628" s="60"/>
    </row>
    <row r="12629" spans="1:27" ht="11.25" outlineLevel="5" x14ac:dyDescent="0.2">
      <c r="A12629" s="137"/>
      <c r="B12629" s="138"/>
      <c r="C12629" s="138"/>
      <c r="D12629" s="139"/>
      <c r="E12629" s="145"/>
      <c r="F12629" s="140" t="s">
        <v>5696</v>
      </c>
      <c r="G12629" s="139"/>
      <c r="H12629" s="141">
        <v>1.9440000000000004</v>
      </c>
      <c r="I12629" s="142"/>
      <c r="J12629" s="143"/>
      <c r="K12629" s="144"/>
      <c r="L12629" s="144"/>
      <c r="M12629" s="144"/>
      <c r="N12629" s="144"/>
      <c r="O12629" s="143"/>
      <c r="P12629" s="143"/>
      <c r="Q12629" s="143"/>
      <c r="R12629" s="139"/>
      <c r="S12629" s="139"/>
      <c r="T12629" s="138"/>
      <c r="U12629" s="6"/>
      <c r="V12629" s="8"/>
      <c r="W12629" s="8"/>
      <c r="X12629" s="60"/>
    </row>
    <row r="12630" spans="1:27" ht="11.25" outlineLevel="5" x14ac:dyDescent="0.2">
      <c r="A12630" s="137"/>
      <c r="B12630" s="138"/>
      <c r="C12630" s="138"/>
      <c r="D12630" s="139"/>
      <c r="E12630" s="145"/>
      <c r="F12630" s="140" t="s">
        <v>5682</v>
      </c>
      <c r="G12630" s="139"/>
      <c r="H12630" s="141">
        <v>0</v>
      </c>
      <c r="I12630" s="142"/>
      <c r="J12630" s="143"/>
      <c r="K12630" s="144"/>
      <c r="L12630" s="144"/>
      <c r="M12630" s="144"/>
      <c r="N12630" s="144"/>
      <c r="O12630" s="143"/>
      <c r="P12630" s="143"/>
      <c r="Q12630" s="143"/>
      <c r="R12630" s="139"/>
      <c r="S12630" s="139"/>
      <c r="T12630" s="138"/>
      <c r="U12630" s="6"/>
      <c r="V12630" s="8"/>
      <c r="W12630" s="8"/>
      <c r="X12630" s="60"/>
    </row>
    <row r="12631" spans="1:27" ht="11.25" outlineLevel="5" x14ac:dyDescent="0.2">
      <c r="A12631" s="137"/>
      <c r="B12631" s="138"/>
      <c r="C12631" s="138"/>
      <c r="D12631" s="139"/>
      <c r="E12631" s="145"/>
      <c r="F12631" s="140" t="s">
        <v>5691</v>
      </c>
      <c r="G12631" s="139"/>
      <c r="H12631" s="141">
        <v>1.4080000000000004</v>
      </c>
      <c r="I12631" s="142"/>
      <c r="J12631" s="143"/>
      <c r="K12631" s="144"/>
      <c r="L12631" s="144"/>
      <c r="M12631" s="144"/>
      <c r="N12631" s="144"/>
      <c r="O12631" s="143"/>
      <c r="P12631" s="143"/>
      <c r="Q12631" s="143"/>
      <c r="R12631" s="139"/>
      <c r="S12631" s="139"/>
      <c r="T12631" s="138"/>
      <c r="U12631" s="6"/>
      <c r="V12631" s="8"/>
      <c r="W12631" s="8"/>
      <c r="X12631" s="60"/>
    </row>
    <row r="12632" spans="1:27" ht="7.5" customHeight="1" outlineLevel="5" x14ac:dyDescent="0.15">
      <c r="A12632" s="8"/>
      <c r="B12632" s="69"/>
      <c r="C12632" s="69"/>
      <c r="D12632" s="60"/>
      <c r="E12632" s="60"/>
      <c r="F12632" s="104"/>
      <c r="G12632" s="60"/>
      <c r="H12632" s="65"/>
      <c r="I12632" s="105"/>
      <c r="J12632" s="63"/>
      <c r="K12632" s="65"/>
      <c r="L12632" s="65"/>
      <c r="M12632" s="65"/>
      <c r="N12632" s="65"/>
      <c r="O12632" s="63"/>
      <c r="P12632" s="63"/>
      <c r="Q12632" s="63"/>
      <c r="R12632" s="60"/>
      <c r="S12632" s="60"/>
      <c r="T12632" s="69"/>
      <c r="U12632" s="8"/>
      <c r="X12632" s="60"/>
    </row>
    <row r="12633" spans="1:27" ht="11.25" outlineLevel="4" x14ac:dyDescent="0.2">
      <c r="A12633" s="4"/>
      <c r="B12633" s="120"/>
      <c r="C12633" s="121">
        <v>2</v>
      </c>
      <c r="D12633" s="122" t="s">
        <v>534</v>
      </c>
      <c r="E12633" s="123" t="s">
        <v>5484</v>
      </c>
      <c r="F12633" s="124" t="s">
        <v>5485</v>
      </c>
      <c r="G12633" s="122" t="s">
        <v>537</v>
      </c>
      <c r="H12633" s="125">
        <v>12.130795582500001</v>
      </c>
      <c r="I12633" s="126">
        <v>0</v>
      </c>
      <c r="J12633" s="127">
        <f>H12633*I12633</f>
        <v>0</v>
      </c>
      <c r="K12633" s="125">
        <v>1.7</v>
      </c>
      <c r="L12633" s="125">
        <f>H12633*K12633</f>
        <v>20.622352490250002</v>
      </c>
      <c r="M12633" s="125"/>
      <c r="N12633" s="125">
        <f>H12633*M12633</f>
        <v>0</v>
      </c>
      <c r="O12633" s="127">
        <v>15</v>
      </c>
      <c r="P12633" s="127">
        <f>J12633*(O12633/100)</f>
        <v>0</v>
      </c>
      <c r="Q12633" s="127">
        <f>J12633+P12633</f>
        <v>0</v>
      </c>
      <c r="R12633" s="128"/>
      <c r="S12633" s="128" t="s">
        <v>776</v>
      </c>
      <c r="T12633" s="129">
        <v>1</v>
      </c>
      <c r="U12633" s="8"/>
      <c r="V12633" s="8"/>
      <c r="W12633" s="8"/>
      <c r="X12633" s="60"/>
    </row>
    <row r="12634" spans="1:27" ht="9.75" outlineLevel="5" x14ac:dyDescent="0.2">
      <c r="A12634" s="130"/>
      <c r="B12634" s="131"/>
      <c r="C12634" s="131"/>
      <c r="D12634" s="132"/>
      <c r="E12634" s="136" t="s">
        <v>0</v>
      </c>
      <c r="F12634" s="159" t="s">
        <v>763</v>
      </c>
      <c r="G12634" s="159"/>
      <c r="H12634" s="160"/>
      <c r="I12634" s="161"/>
      <c r="J12634" s="162"/>
      <c r="K12634" s="134"/>
      <c r="L12634" s="134"/>
      <c r="M12634" s="134"/>
      <c r="N12634" s="134"/>
      <c r="O12634" s="135"/>
      <c r="P12634" s="135"/>
      <c r="Q12634" s="135"/>
      <c r="R12634" s="132"/>
      <c r="S12634" s="132"/>
      <c r="T12634" s="131"/>
      <c r="U12634" s="6"/>
      <c r="V12634" s="8"/>
      <c r="W12634" s="8"/>
      <c r="X12634" s="133" t="str">
        <f>F12634</f>
        <v>---</v>
      </c>
      <c r="Y12634" s="9"/>
      <c r="AA12634" s="11"/>
    </row>
    <row r="12635" spans="1:27" ht="7.5" customHeight="1" outlineLevel="5" x14ac:dyDescent="0.15">
      <c r="B12635" s="69"/>
      <c r="C12635" s="69"/>
      <c r="D12635" s="60"/>
      <c r="E12635" s="60"/>
      <c r="F12635" s="61"/>
      <c r="G12635" s="60"/>
      <c r="H12635" s="65"/>
      <c r="I12635" s="105"/>
      <c r="J12635" s="63"/>
      <c r="K12635" s="65"/>
      <c r="L12635" s="65"/>
      <c r="M12635" s="65"/>
      <c r="N12635" s="65"/>
      <c r="O12635" s="63"/>
      <c r="P12635" s="63"/>
      <c r="Q12635" s="63"/>
      <c r="R12635" s="60"/>
      <c r="S12635" s="60"/>
      <c r="T12635" s="69"/>
      <c r="U12635" s="8"/>
      <c r="X12635" s="60"/>
    </row>
    <row r="12636" spans="1:27" ht="11.25" outlineLevel="5" x14ac:dyDescent="0.2">
      <c r="A12636" s="137"/>
      <c r="B12636" s="138"/>
      <c r="C12636" s="138"/>
      <c r="D12636" s="139"/>
      <c r="E12636" s="145" t="s">
        <v>1</v>
      </c>
      <c r="F12636" s="140" t="s">
        <v>5697</v>
      </c>
      <c r="G12636" s="139"/>
      <c r="H12636" s="141">
        <v>0</v>
      </c>
      <c r="I12636" s="142"/>
      <c r="J12636" s="143"/>
      <c r="K12636" s="144"/>
      <c r="L12636" s="144"/>
      <c r="M12636" s="144"/>
      <c r="N12636" s="144"/>
      <c r="O12636" s="143"/>
      <c r="P12636" s="143"/>
      <c r="Q12636" s="143"/>
      <c r="R12636" s="139"/>
      <c r="S12636" s="139"/>
      <c r="T12636" s="138"/>
      <c r="U12636" s="6"/>
      <c r="V12636" s="8"/>
      <c r="W12636" s="8"/>
      <c r="X12636" s="60"/>
    </row>
    <row r="12637" spans="1:27" ht="11.25" outlineLevel="5" x14ac:dyDescent="0.2">
      <c r="A12637" s="137"/>
      <c r="B12637" s="138"/>
      <c r="C12637" s="138"/>
      <c r="D12637" s="139"/>
      <c r="E12637" s="145"/>
      <c r="F12637" s="140" t="s">
        <v>5698</v>
      </c>
      <c r="G12637" s="139"/>
      <c r="H12637" s="141">
        <v>5.6640000000000006</v>
      </c>
      <c r="I12637" s="142"/>
      <c r="J12637" s="143"/>
      <c r="K12637" s="144"/>
      <c r="L12637" s="144"/>
      <c r="M12637" s="144"/>
      <c r="N12637" s="144"/>
      <c r="O12637" s="143"/>
      <c r="P12637" s="143"/>
      <c r="Q12637" s="143"/>
      <c r="R12637" s="139"/>
      <c r="S12637" s="139"/>
      <c r="T12637" s="138"/>
      <c r="U12637" s="6"/>
      <c r="V12637" s="8"/>
      <c r="W12637" s="8"/>
      <c r="X12637" s="60"/>
    </row>
    <row r="12638" spans="1:27" ht="11.25" outlineLevel="5" x14ac:dyDescent="0.2">
      <c r="A12638" s="137"/>
      <c r="B12638" s="138"/>
      <c r="C12638" s="138"/>
      <c r="D12638" s="139"/>
      <c r="E12638" s="145"/>
      <c r="F12638" s="140" t="s">
        <v>5699</v>
      </c>
      <c r="G12638" s="139"/>
      <c r="H12638" s="141">
        <v>0</v>
      </c>
      <c r="I12638" s="142"/>
      <c r="J12638" s="143"/>
      <c r="K12638" s="144"/>
      <c r="L12638" s="144"/>
      <c r="M12638" s="144"/>
      <c r="N12638" s="144"/>
      <c r="O12638" s="143"/>
      <c r="P12638" s="143"/>
      <c r="Q12638" s="143"/>
      <c r="R12638" s="139"/>
      <c r="S12638" s="139"/>
      <c r="T12638" s="138"/>
      <c r="U12638" s="6"/>
      <c r="V12638" s="8"/>
      <c r="W12638" s="8"/>
      <c r="X12638" s="60"/>
    </row>
    <row r="12639" spans="1:27" ht="11.25" outlineLevel="5" x14ac:dyDescent="0.2">
      <c r="A12639" s="137"/>
      <c r="B12639" s="138"/>
      <c r="C12639" s="138"/>
      <c r="D12639" s="139"/>
      <c r="E12639" s="145"/>
      <c r="F12639" s="140" t="s">
        <v>5700</v>
      </c>
      <c r="G12639" s="139"/>
      <c r="H12639" s="141">
        <v>-0.5517361473750001</v>
      </c>
      <c r="I12639" s="142"/>
      <c r="J12639" s="143"/>
      <c r="K12639" s="144"/>
      <c r="L12639" s="144"/>
      <c r="M12639" s="144"/>
      <c r="N12639" s="144"/>
      <c r="O12639" s="143"/>
      <c r="P12639" s="143"/>
      <c r="Q12639" s="143"/>
      <c r="R12639" s="139"/>
      <c r="S12639" s="139"/>
      <c r="T12639" s="138"/>
      <c r="U12639" s="6"/>
      <c r="V12639" s="8"/>
      <c r="W12639" s="8"/>
      <c r="X12639" s="60"/>
    </row>
    <row r="12640" spans="1:27" ht="11.25" outlineLevel="5" x14ac:dyDescent="0.2">
      <c r="A12640" s="137"/>
      <c r="B12640" s="138"/>
      <c r="C12640" s="138"/>
      <c r="D12640" s="139"/>
      <c r="E12640" s="145"/>
      <c r="F12640" s="140" t="s">
        <v>5701</v>
      </c>
      <c r="G12640" s="139"/>
      <c r="H12640" s="141">
        <v>0</v>
      </c>
      <c r="I12640" s="142"/>
      <c r="J12640" s="143"/>
      <c r="K12640" s="144"/>
      <c r="L12640" s="144"/>
      <c r="M12640" s="144"/>
      <c r="N12640" s="144"/>
      <c r="O12640" s="143"/>
      <c r="P12640" s="143"/>
      <c r="Q12640" s="143"/>
      <c r="R12640" s="139"/>
      <c r="S12640" s="139"/>
      <c r="T12640" s="138"/>
      <c r="U12640" s="6"/>
      <c r="V12640" s="8"/>
      <c r="W12640" s="8"/>
      <c r="X12640" s="60"/>
    </row>
    <row r="12641" spans="1:27" ht="11.25" outlineLevel="5" x14ac:dyDescent="0.2">
      <c r="A12641" s="137"/>
      <c r="B12641" s="138"/>
      <c r="C12641" s="138"/>
      <c r="D12641" s="139"/>
      <c r="E12641" s="145"/>
      <c r="F12641" s="140" t="s">
        <v>5702</v>
      </c>
      <c r="G12641" s="139"/>
      <c r="H12641" s="141">
        <v>7.7760000000000016</v>
      </c>
      <c r="I12641" s="142"/>
      <c r="J12641" s="143"/>
      <c r="K12641" s="144"/>
      <c r="L12641" s="144"/>
      <c r="M12641" s="144"/>
      <c r="N12641" s="144"/>
      <c r="O12641" s="143"/>
      <c r="P12641" s="143"/>
      <c r="Q12641" s="143"/>
      <c r="R12641" s="139"/>
      <c r="S12641" s="139"/>
      <c r="T12641" s="138"/>
      <c r="U12641" s="6"/>
      <c r="V12641" s="8"/>
      <c r="W12641" s="8"/>
      <c r="X12641" s="60"/>
    </row>
    <row r="12642" spans="1:27" ht="11.25" outlineLevel="5" x14ac:dyDescent="0.2">
      <c r="A12642" s="137"/>
      <c r="B12642" s="138"/>
      <c r="C12642" s="138"/>
      <c r="D12642" s="139"/>
      <c r="E12642" s="145"/>
      <c r="F12642" s="140" t="s">
        <v>5699</v>
      </c>
      <c r="G12642" s="139"/>
      <c r="H12642" s="141">
        <v>0</v>
      </c>
      <c r="I12642" s="142"/>
      <c r="J12642" s="143"/>
      <c r="K12642" s="144"/>
      <c r="L12642" s="144"/>
      <c r="M12642" s="144"/>
      <c r="N12642" s="144"/>
      <c r="O12642" s="143"/>
      <c r="P12642" s="143"/>
      <c r="Q12642" s="143"/>
      <c r="R12642" s="139"/>
      <c r="S12642" s="139"/>
      <c r="T12642" s="138"/>
      <c r="U12642" s="6"/>
      <c r="V12642" s="8"/>
      <c r="W12642" s="8"/>
      <c r="X12642" s="60"/>
    </row>
    <row r="12643" spans="1:27" ht="11.25" outlineLevel="5" x14ac:dyDescent="0.2">
      <c r="A12643" s="137"/>
      <c r="B12643" s="138"/>
      <c r="C12643" s="138"/>
      <c r="D12643" s="139"/>
      <c r="E12643" s="145"/>
      <c r="F12643" s="140" t="s">
        <v>5703</v>
      </c>
      <c r="G12643" s="139"/>
      <c r="H12643" s="141">
        <v>-0.75746827012500018</v>
      </c>
      <c r="I12643" s="142"/>
      <c r="J12643" s="143"/>
      <c r="K12643" s="144"/>
      <c r="L12643" s="144"/>
      <c r="M12643" s="144"/>
      <c r="N12643" s="144"/>
      <c r="O12643" s="143"/>
      <c r="P12643" s="143"/>
      <c r="Q12643" s="143"/>
      <c r="R12643" s="139"/>
      <c r="S12643" s="139"/>
      <c r="T12643" s="138"/>
      <c r="U12643" s="6"/>
      <c r="V12643" s="8"/>
      <c r="W12643" s="8"/>
      <c r="X12643" s="60"/>
    </row>
    <row r="12644" spans="1:27" ht="7.5" customHeight="1" outlineLevel="5" x14ac:dyDescent="0.15">
      <c r="A12644" s="8"/>
      <c r="B12644" s="69"/>
      <c r="C12644" s="69"/>
      <c r="D12644" s="60"/>
      <c r="E12644" s="60"/>
      <c r="F12644" s="104"/>
      <c r="G12644" s="60"/>
      <c r="H12644" s="65"/>
      <c r="I12644" s="105"/>
      <c r="J12644" s="63"/>
      <c r="K12644" s="65"/>
      <c r="L12644" s="65"/>
      <c r="M12644" s="65"/>
      <c r="N12644" s="65"/>
      <c r="O12644" s="63"/>
      <c r="P12644" s="63"/>
      <c r="Q12644" s="63"/>
      <c r="R12644" s="60"/>
      <c r="S12644" s="60"/>
      <c r="T12644" s="69"/>
      <c r="U12644" s="8"/>
      <c r="X12644" s="60"/>
    </row>
    <row r="12645" spans="1:27" ht="11.25" outlineLevel="4" x14ac:dyDescent="0.2">
      <c r="A12645" s="4"/>
      <c r="B12645" s="120"/>
      <c r="C12645" s="121">
        <v>3</v>
      </c>
      <c r="D12645" s="122" t="s">
        <v>534</v>
      </c>
      <c r="E12645" s="123" t="s">
        <v>5504</v>
      </c>
      <c r="F12645" s="124" t="s">
        <v>5505</v>
      </c>
      <c r="G12645" s="122" t="s">
        <v>537</v>
      </c>
      <c r="H12645" s="125">
        <v>25.247932000000002</v>
      </c>
      <c r="I12645" s="126">
        <v>0</v>
      </c>
      <c r="J12645" s="127">
        <f>H12645*I12645</f>
        <v>0</v>
      </c>
      <c r="K12645" s="125">
        <v>0</v>
      </c>
      <c r="L12645" s="125">
        <f>H12645*K12645</f>
        <v>0</v>
      </c>
      <c r="M12645" s="125"/>
      <c r="N12645" s="125">
        <f>H12645*M12645</f>
        <v>0</v>
      </c>
      <c r="O12645" s="127">
        <v>15</v>
      </c>
      <c r="P12645" s="127">
        <f>J12645*(O12645/100)</f>
        <v>0</v>
      </c>
      <c r="Q12645" s="127">
        <f>J12645+P12645</f>
        <v>0</v>
      </c>
      <c r="R12645" s="128"/>
      <c r="S12645" s="128" t="s">
        <v>776</v>
      </c>
      <c r="T12645" s="129">
        <v>1</v>
      </c>
      <c r="U12645" s="8"/>
      <c r="V12645" s="8"/>
      <c r="W12645" s="8"/>
      <c r="X12645" s="60"/>
    </row>
    <row r="12646" spans="1:27" ht="9.75" outlineLevel="5" x14ac:dyDescent="0.2">
      <c r="A12646" s="130"/>
      <c r="B12646" s="131"/>
      <c r="C12646" s="131"/>
      <c r="D12646" s="132"/>
      <c r="E12646" s="136" t="s">
        <v>0</v>
      </c>
      <c r="F12646" s="159" t="s">
        <v>763</v>
      </c>
      <c r="G12646" s="159"/>
      <c r="H12646" s="160"/>
      <c r="I12646" s="161"/>
      <c r="J12646" s="162"/>
      <c r="K12646" s="134"/>
      <c r="L12646" s="134"/>
      <c r="M12646" s="134"/>
      <c r="N12646" s="134"/>
      <c r="O12646" s="135"/>
      <c r="P12646" s="135"/>
      <c r="Q12646" s="135"/>
      <c r="R12646" s="132"/>
      <c r="S12646" s="132"/>
      <c r="T12646" s="131"/>
      <c r="U12646" s="6"/>
      <c r="V12646" s="8"/>
      <c r="W12646" s="8"/>
      <c r="X12646" s="133" t="str">
        <f>F12646</f>
        <v>---</v>
      </c>
      <c r="Y12646" s="9"/>
      <c r="AA12646" s="11"/>
    </row>
    <row r="12647" spans="1:27" ht="7.5" customHeight="1" outlineLevel="5" x14ac:dyDescent="0.15">
      <c r="B12647" s="69"/>
      <c r="C12647" s="69"/>
      <c r="D12647" s="60"/>
      <c r="E12647" s="60"/>
      <c r="F12647" s="61"/>
      <c r="G12647" s="60"/>
      <c r="H12647" s="65"/>
      <c r="I12647" s="105"/>
      <c r="J12647" s="63"/>
      <c r="K12647" s="65"/>
      <c r="L12647" s="65"/>
      <c r="M12647" s="65"/>
      <c r="N12647" s="65"/>
      <c r="O12647" s="63"/>
      <c r="P12647" s="63"/>
      <c r="Q12647" s="63"/>
      <c r="R12647" s="60"/>
      <c r="S12647" s="60"/>
      <c r="T12647" s="69"/>
      <c r="U12647" s="8"/>
      <c r="X12647" s="60"/>
    </row>
    <row r="12648" spans="1:27" ht="11.25" outlineLevel="5" x14ac:dyDescent="0.2">
      <c r="A12648" s="137"/>
      <c r="B12648" s="138"/>
      <c r="C12648" s="138"/>
      <c r="D12648" s="139"/>
      <c r="E12648" s="145" t="s">
        <v>1</v>
      </c>
      <c r="F12648" s="140" t="s">
        <v>5680</v>
      </c>
      <c r="G12648" s="139"/>
      <c r="H12648" s="141">
        <v>0</v>
      </c>
      <c r="I12648" s="142"/>
      <c r="J12648" s="143"/>
      <c r="K12648" s="144"/>
      <c r="L12648" s="144"/>
      <c r="M12648" s="144"/>
      <c r="N12648" s="144"/>
      <c r="O12648" s="143"/>
      <c r="P12648" s="143"/>
      <c r="Q12648" s="143"/>
      <c r="R12648" s="139"/>
      <c r="S12648" s="139"/>
      <c r="T12648" s="138"/>
      <c r="U12648" s="6"/>
      <c r="V12648" s="8"/>
      <c r="W12648" s="8"/>
      <c r="X12648" s="60"/>
    </row>
    <row r="12649" spans="1:27" ht="11.25" outlineLevel="5" x14ac:dyDescent="0.2">
      <c r="A12649" s="137"/>
      <c r="B12649" s="138"/>
      <c r="C12649" s="138"/>
      <c r="D12649" s="139"/>
      <c r="E12649" s="145"/>
      <c r="F12649" s="140" t="s">
        <v>5704</v>
      </c>
      <c r="G12649" s="139"/>
      <c r="H12649" s="141">
        <v>14.16</v>
      </c>
      <c r="I12649" s="142"/>
      <c r="J12649" s="143"/>
      <c r="K12649" s="144"/>
      <c r="L12649" s="144"/>
      <c r="M12649" s="144"/>
      <c r="N12649" s="144"/>
      <c r="O12649" s="143"/>
      <c r="P12649" s="143"/>
      <c r="Q12649" s="143"/>
      <c r="R12649" s="139"/>
      <c r="S12649" s="139"/>
      <c r="T12649" s="138"/>
      <c r="U12649" s="6"/>
      <c r="V12649" s="8"/>
      <c r="W12649" s="8"/>
      <c r="X12649" s="60"/>
    </row>
    <row r="12650" spans="1:27" ht="11.25" outlineLevel="5" x14ac:dyDescent="0.2">
      <c r="A12650" s="137"/>
      <c r="B12650" s="138"/>
      <c r="C12650" s="138"/>
      <c r="D12650" s="139"/>
      <c r="E12650" s="145"/>
      <c r="F12650" s="140" t="s">
        <v>5705</v>
      </c>
      <c r="G12650" s="139"/>
      <c r="H12650" s="141">
        <v>0</v>
      </c>
      <c r="I12650" s="142"/>
      <c r="J12650" s="143"/>
      <c r="K12650" s="144"/>
      <c r="L12650" s="144"/>
      <c r="M12650" s="144"/>
      <c r="N12650" s="144"/>
      <c r="O12650" s="143"/>
      <c r="P12650" s="143"/>
      <c r="Q12650" s="143"/>
      <c r="R12650" s="139"/>
      <c r="S12650" s="139"/>
      <c r="T12650" s="138"/>
      <c r="U12650" s="6"/>
      <c r="V12650" s="8"/>
      <c r="W12650" s="8"/>
      <c r="X12650" s="60"/>
    </row>
    <row r="12651" spans="1:27" ht="11.25" outlineLevel="5" x14ac:dyDescent="0.2">
      <c r="A12651" s="137"/>
      <c r="B12651" s="138"/>
      <c r="C12651" s="138"/>
      <c r="D12651" s="139"/>
      <c r="E12651" s="145"/>
      <c r="F12651" s="140" t="s">
        <v>5706</v>
      </c>
      <c r="G12651" s="139"/>
      <c r="H12651" s="141">
        <v>-5.6640000000000006</v>
      </c>
      <c r="I12651" s="142"/>
      <c r="J12651" s="143"/>
      <c r="K12651" s="144"/>
      <c r="L12651" s="144"/>
      <c r="M12651" s="144"/>
      <c r="N12651" s="144"/>
      <c r="O12651" s="143"/>
      <c r="P12651" s="143"/>
      <c r="Q12651" s="143"/>
      <c r="R12651" s="139"/>
      <c r="S12651" s="139"/>
      <c r="T12651" s="138"/>
      <c r="U12651" s="6"/>
      <c r="V12651" s="8"/>
      <c r="W12651" s="8"/>
      <c r="X12651" s="60"/>
    </row>
    <row r="12652" spans="1:27" ht="11.25" outlineLevel="5" x14ac:dyDescent="0.2">
      <c r="A12652" s="137"/>
      <c r="B12652" s="138"/>
      <c r="C12652" s="138"/>
      <c r="D12652" s="139"/>
      <c r="E12652" s="145"/>
      <c r="F12652" s="140" t="s">
        <v>5707</v>
      </c>
      <c r="G12652" s="139"/>
      <c r="H12652" s="141">
        <v>0</v>
      </c>
      <c r="I12652" s="142"/>
      <c r="J12652" s="143"/>
      <c r="K12652" s="144"/>
      <c r="L12652" s="144"/>
      <c r="M12652" s="144"/>
      <c r="N12652" s="144"/>
      <c r="O12652" s="143"/>
      <c r="P12652" s="143"/>
      <c r="Q12652" s="143"/>
      <c r="R12652" s="139"/>
      <c r="S12652" s="139"/>
      <c r="T12652" s="138"/>
      <c r="U12652" s="6"/>
      <c r="V12652" s="8"/>
      <c r="W12652" s="8"/>
      <c r="X12652" s="60"/>
    </row>
    <row r="12653" spans="1:27" ht="11.25" outlineLevel="5" x14ac:dyDescent="0.2">
      <c r="A12653" s="137"/>
      <c r="B12653" s="138"/>
      <c r="C12653" s="138"/>
      <c r="D12653" s="139"/>
      <c r="E12653" s="145"/>
      <c r="F12653" s="140" t="s">
        <v>5708</v>
      </c>
      <c r="G12653" s="139"/>
      <c r="H12653" s="141">
        <v>1.5719660000000006</v>
      </c>
      <c r="I12653" s="142"/>
      <c r="J12653" s="143"/>
      <c r="K12653" s="144"/>
      <c r="L12653" s="144"/>
      <c r="M12653" s="144"/>
      <c r="N12653" s="144"/>
      <c r="O12653" s="143"/>
      <c r="P12653" s="143"/>
      <c r="Q12653" s="143"/>
      <c r="R12653" s="139"/>
      <c r="S12653" s="139"/>
      <c r="T12653" s="138"/>
      <c r="U12653" s="6"/>
      <c r="V12653" s="8"/>
      <c r="W12653" s="8"/>
      <c r="X12653" s="60"/>
    </row>
    <row r="12654" spans="1:27" ht="11.25" outlineLevel="5" x14ac:dyDescent="0.2">
      <c r="A12654" s="137"/>
      <c r="B12654" s="138"/>
      <c r="C12654" s="138"/>
      <c r="D12654" s="139"/>
      <c r="E12654" s="145"/>
      <c r="F12654" s="140" t="s">
        <v>5684</v>
      </c>
      <c r="G12654" s="139"/>
      <c r="H12654" s="141">
        <v>0</v>
      </c>
      <c r="I12654" s="142"/>
      <c r="J12654" s="143"/>
      <c r="K12654" s="144"/>
      <c r="L12654" s="144"/>
      <c r="M12654" s="144"/>
      <c r="N12654" s="144"/>
      <c r="O12654" s="143"/>
      <c r="P12654" s="143"/>
      <c r="Q12654" s="143"/>
      <c r="R12654" s="139"/>
      <c r="S12654" s="139"/>
      <c r="T12654" s="138"/>
      <c r="U12654" s="6"/>
      <c r="V12654" s="8"/>
      <c r="W12654" s="8"/>
      <c r="X12654" s="60"/>
    </row>
    <row r="12655" spans="1:27" ht="11.25" outlineLevel="5" x14ac:dyDescent="0.2">
      <c r="A12655" s="137"/>
      <c r="B12655" s="138"/>
      <c r="C12655" s="138"/>
      <c r="D12655" s="139"/>
      <c r="E12655" s="145"/>
      <c r="F12655" s="140" t="s">
        <v>5692</v>
      </c>
      <c r="G12655" s="139"/>
      <c r="H12655" s="141">
        <v>21.384000000000004</v>
      </c>
      <c r="I12655" s="142"/>
      <c r="J12655" s="143"/>
      <c r="K12655" s="144"/>
      <c r="L12655" s="144"/>
      <c r="M12655" s="144"/>
      <c r="N12655" s="144"/>
      <c r="O12655" s="143"/>
      <c r="P12655" s="143"/>
      <c r="Q12655" s="143"/>
      <c r="R12655" s="139"/>
      <c r="S12655" s="139"/>
      <c r="T12655" s="138"/>
      <c r="U12655" s="6"/>
      <c r="V12655" s="8"/>
      <c r="W12655" s="8"/>
      <c r="X12655" s="60"/>
    </row>
    <row r="12656" spans="1:27" ht="11.25" outlineLevel="5" x14ac:dyDescent="0.2">
      <c r="A12656" s="137"/>
      <c r="B12656" s="138"/>
      <c r="C12656" s="138"/>
      <c r="D12656" s="139"/>
      <c r="E12656" s="145"/>
      <c r="F12656" s="140" t="s">
        <v>5705</v>
      </c>
      <c r="G12656" s="139"/>
      <c r="H12656" s="141">
        <v>0</v>
      </c>
      <c r="I12656" s="142"/>
      <c r="J12656" s="143"/>
      <c r="K12656" s="144"/>
      <c r="L12656" s="144"/>
      <c r="M12656" s="144"/>
      <c r="N12656" s="144"/>
      <c r="O12656" s="143"/>
      <c r="P12656" s="143"/>
      <c r="Q12656" s="143"/>
      <c r="R12656" s="139"/>
      <c r="S12656" s="139"/>
      <c r="T12656" s="138"/>
      <c r="U12656" s="6"/>
      <c r="V12656" s="8"/>
      <c r="W12656" s="8"/>
      <c r="X12656" s="60"/>
    </row>
    <row r="12657" spans="1:27" ht="11.25" outlineLevel="5" x14ac:dyDescent="0.2">
      <c r="A12657" s="137"/>
      <c r="B12657" s="138"/>
      <c r="C12657" s="138"/>
      <c r="D12657" s="139"/>
      <c r="E12657" s="145"/>
      <c r="F12657" s="140" t="s">
        <v>5709</v>
      </c>
      <c r="G12657" s="139"/>
      <c r="H12657" s="141">
        <v>-7.7760000000000016</v>
      </c>
      <c r="I12657" s="142"/>
      <c r="J12657" s="143"/>
      <c r="K12657" s="144"/>
      <c r="L12657" s="144"/>
      <c r="M12657" s="144"/>
      <c r="N12657" s="144"/>
      <c r="O12657" s="143"/>
      <c r="P12657" s="143"/>
      <c r="Q12657" s="143"/>
      <c r="R12657" s="139"/>
      <c r="S12657" s="139"/>
      <c r="T12657" s="138"/>
      <c r="U12657" s="6"/>
      <c r="V12657" s="8"/>
      <c r="W12657" s="8"/>
      <c r="X12657" s="60"/>
    </row>
    <row r="12658" spans="1:27" ht="11.25" outlineLevel="5" x14ac:dyDescent="0.2">
      <c r="A12658" s="137"/>
      <c r="B12658" s="138"/>
      <c r="C12658" s="138"/>
      <c r="D12658" s="139"/>
      <c r="E12658" s="145"/>
      <c r="F12658" s="140" t="s">
        <v>5707</v>
      </c>
      <c r="G12658" s="139"/>
      <c r="H12658" s="141">
        <v>0</v>
      </c>
      <c r="I12658" s="142"/>
      <c r="J12658" s="143"/>
      <c r="K12658" s="144"/>
      <c r="L12658" s="144"/>
      <c r="M12658" s="144"/>
      <c r="N12658" s="144"/>
      <c r="O12658" s="143"/>
      <c r="P12658" s="143"/>
      <c r="Q12658" s="143"/>
      <c r="R12658" s="139"/>
      <c r="S12658" s="139"/>
      <c r="T12658" s="138"/>
      <c r="U12658" s="6"/>
      <c r="V12658" s="8"/>
      <c r="W12658" s="8"/>
      <c r="X12658" s="60"/>
    </row>
    <row r="12659" spans="1:27" ht="11.25" outlineLevel="5" x14ac:dyDescent="0.2">
      <c r="A12659" s="137"/>
      <c r="B12659" s="138"/>
      <c r="C12659" s="138"/>
      <c r="D12659" s="139"/>
      <c r="E12659" s="145"/>
      <c r="F12659" s="140" t="s">
        <v>5708</v>
      </c>
      <c r="G12659" s="139"/>
      <c r="H12659" s="141">
        <v>1.5719660000000006</v>
      </c>
      <c r="I12659" s="142"/>
      <c r="J12659" s="143"/>
      <c r="K12659" s="144"/>
      <c r="L12659" s="144"/>
      <c r="M12659" s="144"/>
      <c r="N12659" s="144"/>
      <c r="O12659" s="143"/>
      <c r="P12659" s="143"/>
      <c r="Q12659" s="143"/>
      <c r="R12659" s="139"/>
      <c r="S12659" s="139"/>
      <c r="T12659" s="138"/>
      <c r="U12659" s="6"/>
      <c r="V12659" s="8"/>
      <c r="W12659" s="8"/>
      <c r="X12659" s="60"/>
    </row>
    <row r="12660" spans="1:27" ht="7.5" customHeight="1" outlineLevel="5" x14ac:dyDescent="0.15">
      <c r="A12660" s="8"/>
      <c r="B12660" s="69"/>
      <c r="C12660" s="69"/>
      <c r="D12660" s="60"/>
      <c r="E12660" s="60"/>
      <c r="F12660" s="104"/>
      <c r="G12660" s="60"/>
      <c r="H12660" s="65"/>
      <c r="I12660" s="105"/>
      <c r="J12660" s="63"/>
      <c r="K12660" s="65"/>
      <c r="L12660" s="65"/>
      <c r="M12660" s="65"/>
      <c r="N12660" s="65"/>
      <c r="O12660" s="63"/>
      <c r="P12660" s="63"/>
      <c r="Q12660" s="63"/>
      <c r="R12660" s="60"/>
      <c r="S12660" s="60"/>
      <c r="T12660" s="69"/>
      <c r="U12660" s="8"/>
      <c r="X12660" s="60"/>
    </row>
    <row r="12661" spans="1:27" ht="11.25" outlineLevel="4" x14ac:dyDescent="0.2">
      <c r="A12661" s="4"/>
      <c r="B12661" s="120"/>
      <c r="C12661" s="121">
        <v>4</v>
      </c>
      <c r="D12661" s="122" t="s">
        <v>760</v>
      </c>
      <c r="E12661" s="123" t="s">
        <v>5710</v>
      </c>
      <c r="F12661" s="124" t="s">
        <v>5711</v>
      </c>
      <c r="G12661" s="122" t="s">
        <v>601</v>
      </c>
      <c r="H12661" s="125">
        <v>44.43648000000001</v>
      </c>
      <c r="I12661" s="126">
        <v>0</v>
      </c>
      <c r="J12661" s="127">
        <f>H12661*I12661</f>
        <v>0</v>
      </c>
      <c r="K12661" s="125">
        <v>1</v>
      </c>
      <c r="L12661" s="125">
        <f>H12661*K12661</f>
        <v>44.43648000000001</v>
      </c>
      <c r="M12661" s="125"/>
      <c r="N12661" s="125">
        <f>H12661*M12661</f>
        <v>0</v>
      </c>
      <c r="O12661" s="127">
        <v>15</v>
      </c>
      <c r="P12661" s="127">
        <f>J12661*(O12661/100)</f>
        <v>0</v>
      </c>
      <c r="Q12661" s="127">
        <f>J12661+P12661</f>
        <v>0</v>
      </c>
      <c r="R12661" s="128"/>
      <c r="S12661" s="128" t="s">
        <v>776</v>
      </c>
      <c r="T12661" s="129">
        <v>1</v>
      </c>
      <c r="U12661" s="8"/>
      <c r="V12661" s="8"/>
      <c r="W12661" s="8"/>
      <c r="X12661" s="60"/>
    </row>
    <row r="12662" spans="1:27" ht="9.75" outlineLevel="5" x14ac:dyDescent="0.2">
      <c r="A12662" s="130"/>
      <c r="B12662" s="131"/>
      <c r="C12662" s="131"/>
      <c r="D12662" s="132"/>
      <c r="E12662" s="136" t="s">
        <v>0</v>
      </c>
      <c r="F12662" s="159" t="s">
        <v>763</v>
      </c>
      <c r="G12662" s="159"/>
      <c r="H12662" s="160"/>
      <c r="I12662" s="161"/>
      <c r="J12662" s="162"/>
      <c r="K12662" s="134"/>
      <c r="L12662" s="134"/>
      <c r="M12662" s="134"/>
      <c r="N12662" s="134"/>
      <c r="O12662" s="135"/>
      <c r="P12662" s="135"/>
      <c r="Q12662" s="135"/>
      <c r="R12662" s="132"/>
      <c r="S12662" s="132"/>
      <c r="T12662" s="131"/>
      <c r="U12662" s="6"/>
      <c r="V12662" s="8"/>
      <c r="W12662" s="8"/>
      <c r="X12662" s="133" t="str">
        <f>F12662</f>
        <v>---</v>
      </c>
      <c r="Y12662" s="9"/>
      <c r="AA12662" s="11"/>
    </row>
    <row r="12663" spans="1:27" ht="7.5" customHeight="1" outlineLevel="5" x14ac:dyDescent="0.15">
      <c r="B12663" s="69"/>
      <c r="C12663" s="69"/>
      <c r="D12663" s="60"/>
      <c r="E12663" s="60"/>
      <c r="F12663" s="61"/>
      <c r="G12663" s="60"/>
      <c r="H12663" s="65"/>
      <c r="I12663" s="105"/>
      <c r="J12663" s="63"/>
      <c r="K12663" s="65"/>
      <c r="L12663" s="65"/>
      <c r="M12663" s="65"/>
      <c r="N12663" s="65"/>
      <c r="O12663" s="63"/>
      <c r="P12663" s="63"/>
      <c r="Q12663" s="63"/>
      <c r="R12663" s="60"/>
      <c r="S12663" s="60"/>
      <c r="T12663" s="69"/>
      <c r="U12663" s="8"/>
      <c r="X12663" s="60"/>
    </row>
    <row r="12664" spans="1:27" ht="11.25" outlineLevel="5" x14ac:dyDescent="0.2">
      <c r="A12664" s="137"/>
      <c r="B12664" s="138"/>
      <c r="C12664" s="138"/>
      <c r="D12664" s="139"/>
      <c r="E12664" s="145" t="s">
        <v>1</v>
      </c>
      <c r="F12664" s="140" t="s">
        <v>5712</v>
      </c>
      <c r="G12664" s="139"/>
      <c r="H12664" s="141">
        <v>40.396800000000006</v>
      </c>
      <c r="I12664" s="142"/>
      <c r="J12664" s="143"/>
      <c r="K12664" s="144"/>
      <c r="L12664" s="144"/>
      <c r="M12664" s="144"/>
      <c r="N12664" s="144"/>
      <c r="O12664" s="143"/>
      <c r="P12664" s="143"/>
      <c r="Q12664" s="143"/>
      <c r="R12664" s="139"/>
      <c r="S12664" s="139"/>
      <c r="T12664" s="138"/>
      <c r="U12664" s="6"/>
      <c r="V12664" s="8"/>
      <c r="W12664" s="8"/>
      <c r="X12664" s="60"/>
    </row>
    <row r="12665" spans="1:27" ht="9.75" outlineLevel="5" x14ac:dyDescent="0.2">
      <c r="A12665" s="130"/>
      <c r="B12665" s="131"/>
      <c r="C12665" s="131"/>
      <c r="D12665" s="132"/>
      <c r="E12665" s="136" t="s">
        <v>25</v>
      </c>
      <c r="F12665" s="148">
        <v>10</v>
      </c>
      <c r="G12665" s="132"/>
      <c r="H12665" s="146">
        <v>4.0396800000000006</v>
      </c>
      <c r="I12665" s="147"/>
      <c r="J12665" s="135"/>
      <c r="K12665" s="134"/>
      <c r="L12665" s="134"/>
      <c r="M12665" s="134"/>
      <c r="N12665" s="134"/>
      <c r="O12665" s="135"/>
      <c r="P12665" s="135"/>
      <c r="Q12665" s="135"/>
      <c r="R12665" s="132"/>
      <c r="S12665" s="132"/>
      <c r="T12665" s="131"/>
      <c r="U12665" s="6"/>
      <c r="V12665" s="8"/>
      <c r="W12665" s="8"/>
      <c r="X12665" s="60"/>
    </row>
    <row r="12666" spans="1:27" ht="7.5" customHeight="1" outlineLevel="5" x14ac:dyDescent="0.15">
      <c r="A12666" s="8"/>
      <c r="B12666" s="69"/>
      <c r="C12666" s="69"/>
      <c r="D12666" s="60"/>
      <c r="E12666" s="60"/>
      <c r="F12666" s="104"/>
      <c r="G12666" s="60"/>
      <c r="H12666" s="65"/>
      <c r="I12666" s="105"/>
      <c r="J12666" s="63"/>
      <c r="K12666" s="65"/>
      <c r="L12666" s="65"/>
      <c r="M12666" s="65"/>
      <c r="N12666" s="65"/>
      <c r="O12666" s="63"/>
      <c r="P12666" s="63"/>
      <c r="Q12666" s="63"/>
      <c r="R12666" s="60"/>
      <c r="S12666" s="60"/>
      <c r="T12666" s="69"/>
      <c r="U12666" s="8"/>
      <c r="X12666" s="60"/>
    </row>
    <row r="12667" spans="1:27" outlineLevel="4" x14ac:dyDescent="0.15">
      <c r="B12667" s="6"/>
      <c r="C12667" s="6"/>
      <c r="D12667" s="6"/>
      <c r="E12667" s="6"/>
      <c r="F12667" s="6"/>
      <c r="G12667" s="6"/>
      <c r="H12667" s="6"/>
      <c r="I12667" s="8"/>
      <c r="J12667" s="8"/>
      <c r="K12667" s="6"/>
      <c r="L12667" s="6"/>
      <c r="M12667" s="6"/>
      <c r="N12667" s="6"/>
      <c r="O12667" s="6"/>
      <c r="P12667" s="8"/>
      <c r="Q12667" s="8"/>
      <c r="R12667" s="8"/>
      <c r="S12667" s="6"/>
      <c r="T12667" s="6"/>
      <c r="X12667" s="6"/>
    </row>
    <row r="12668" spans="1:27" ht="11.25" outlineLevel="3" x14ac:dyDescent="0.2">
      <c r="A12668" s="96" t="s">
        <v>523</v>
      </c>
      <c r="B12668" s="100">
        <v>4</v>
      </c>
      <c r="C12668" s="114"/>
      <c r="D12668" s="115" t="s">
        <v>533</v>
      </c>
      <c r="E12668" s="115"/>
      <c r="F12668" s="116" t="s">
        <v>502</v>
      </c>
      <c r="G12668" s="115"/>
      <c r="H12668" s="117"/>
      <c r="I12668" s="118"/>
      <c r="J12668" s="98">
        <f>SUBTOTAL(9,J12669:J12693)</f>
        <v>0</v>
      </c>
      <c r="K12668" s="117"/>
      <c r="L12668" s="99">
        <f>SUBTOTAL(9,L12669:L12693)</f>
        <v>0</v>
      </c>
      <c r="M12668" s="117"/>
      <c r="N12668" s="99">
        <f>SUBTOTAL(9,N12669:N12693)</f>
        <v>0</v>
      </c>
      <c r="O12668" s="119"/>
      <c r="P12668" s="98">
        <f>SUBTOTAL(9,P12669:P12693)</f>
        <v>0</v>
      </c>
      <c r="Q12668" s="98">
        <f>SUBTOTAL(9,Q12669:Q12693)</f>
        <v>0</v>
      </c>
      <c r="R12668" s="115"/>
      <c r="S12668" s="115"/>
      <c r="T12668" s="100">
        <f>SUBTOTAL(9,T12669:T12693)</f>
        <v>2</v>
      </c>
      <c r="U12668" s="6"/>
      <c r="V12668" s="8"/>
      <c r="W12668" s="8"/>
      <c r="X12668" s="60"/>
    </row>
    <row r="12669" spans="1:27" ht="11.25" outlineLevel="4" x14ac:dyDescent="0.2">
      <c r="A12669" s="4"/>
      <c r="B12669" s="120"/>
      <c r="C12669" s="121">
        <v>1</v>
      </c>
      <c r="D12669" s="122" t="s">
        <v>534</v>
      </c>
      <c r="E12669" s="123" t="s">
        <v>5531</v>
      </c>
      <c r="F12669" s="124" t="s">
        <v>5532</v>
      </c>
      <c r="G12669" s="122" t="s">
        <v>543</v>
      </c>
      <c r="H12669" s="125">
        <v>36.160000000000004</v>
      </c>
      <c r="I12669" s="126">
        <v>0</v>
      </c>
      <c r="J12669" s="127">
        <f>H12669*I12669</f>
        <v>0</v>
      </c>
      <c r="K12669" s="125">
        <v>0</v>
      </c>
      <c r="L12669" s="125">
        <f>H12669*K12669</f>
        <v>0</v>
      </c>
      <c r="M12669" s="125"/>
      <c r="N12669" s="125">
        <f>H12669*M12669</f>
        <v>0</v>
      </c>
      <c r="O12669" s="127">
        <v>15</v>
      </c>
      <c r="P12669" s="127">
        <f>J12669*(O12669/100)</f>
        <v>0</v>
      </c>
      <c r="Q12669" s="127">
        <f>J12669+P12669</f>
        <v>0</v>
      </c>
      <c r="R12669" s="128"/>
      <c r="S12669" s="128" t="s">
        <v>776</v>
      </c>
      <c r="T12669" s="129">
        <v>1</v>
      </c>
      <c r="U12669" s="8"/>
      <c r="V12669" s="8"/>
      <c r="W12669" s="8"/>
      <c r="X12669" s="60"/>
    </row>
    <row r="12670" spans="1:27" ht="9.75" outlineLevel="5" x14ac:dyDescent="0.2">
      <c r="A12670" s="130"/>
      <c r="B12670" s="131"/>
      <c r="C12670" s="131"/>
      <c r="D12670" s="132"/>
      <c r="E12670" s="136" t="s">
        <v>0</v>
      </c>
      <c r="F12670" s="159" t="s">
        <v>763</v>
      </c>
      <c r="G12670" s="159"/>
      <c r="H12670" s="160"/>
      <c r="I12670" s="161"/>
      <c r="J12670" s="162"/>
      <c r="K12670" s="134"/>
      <c r="L12670" s="134"/>
      <c r="M12670" s="134"/>
      <c r="N12670" s="134"/>
      <c r="O12670" s="135"/>
      <c r="P12670" s="135"/>
      <c r="Q12670" s="135"/>
      <c r="R12670" s="132"/>
      <c r="S12670" s="132"/>
      <c r="T12670" s="131"/>
      <c r="U12670" s="6"/>
      <c r="V12670" s="8"/>
      <c r="W12670" s="8"/>
      <c r="X12670" s="133" t="str">
        <f>F12670</f>
        <v>---</v>
      </c>
      <c r="Y12670" s="9"/>
      <c r="AA12670" s="11"/>
    </row>
    <row r="12671" spans="1:27" ht="7.5" customHeight="1" outlineLevel="5" x14ac:dyDescent="0.15">
      <c r="B12671" s="69"/>
      <c r="C12671" s="69"/>
      <c r="D12671" s="60"/>
      <c r="E12671" s="60"/>
      <c r="F12671" s="61"/>
      <c r="G12671" s="60"/>
      <c r="H12671" s="65"/>
      <c r="I12671" s="105"/>
      <c r="J12671" s="63"/>
      <c r="K12671" s="65"/>
      <c r="L12671" s="65"/>
      <c r="M12671" s="65"/>
      <c r="N12671" s="65"/>
      <c r="O12671" s="63"/>
      <c r="P12671" s="63"/>
      <c r="Q12671" s="63"/>
      <c r="R12671" s="60"/>
      <c r="S12671" s="60"/>
      <c r="T12671" s="69"/>
      <c r="U12671" s="8"/>
      <c r="X12671" s="60"/>
    </row>
    <row r="12672" spans="1:27" ht="11.25" outlineLevel="5" x14ac:dyDescent="0.2">
      <c r="A12672" s="137"/>
      <c r="B12672" s="138"/>
      <c r="C12672" s="138"/>
      <c r="D12672" s="139"/>
      <c r="E12672" s="145" t="s">
        <v>1</v>
      </c>
      <c r="F12672" s="140" t="s">
        <v>5680</v>
      </c>
      <c r="G12672" s="139"/>
      <c r="H12672" s="141">
        <v>0</v>
      </c>
      <c r="I12672" s="142"/>
      <c r="J12672" s="143"/>
      <c r="K12672" s="144"/>
      <c r="L12672" s="144"/>
      <c r="M12672" s="144"/>
      <c r="N12672" s="144"/>
      <c r="O12672" s="143"/>
      <c r="P12672" s="143"/>
      <c r="Q12672" s="143"/>
      <c r="R12672" s="139"/>
      <c r="S12672" s="139"/>
      <c r="T12672" s="138"/>
      <c r="U12672" s="6"/>
      <c r="V12672" s="8"/>
      <c r="W12672" s="8"/>
      <c r="X12672" s="60"/>
    </row>
    <row r="12673" spans="1:27" ht="11.25" outlineLevel="5" x14ac:dyDescent="0.2">
      <c r="A12673" s="137"/>
      <c r="B12673" s="138"/>
      <c r="C12673" s="138"/>
      <c r="D12673" s="139"/>
      <c r="E12673" s="145"/>
      <c r="F12673" s="140" t="s">
        <v>5713</v>
      </c>
      <c r="G12673" s="139"/>
      <c r="H12673" s="141">
        <v>14.16</v>
      </c>
      <c r="I12673" s="142"/>
      <c r="J12673" s="143"/>
      <c r="K12673" s="144"/>
      <c r="L12673" s="144"/>
      <c r="M12673" s="144"/>
      <c r="N12673" s="144"/>
      <c r="O12673" s="143"/>
      <c r="P12673" s="143"/>
      <c r="Q12673" s="143"/>
      <c r="R12673" s="139"/>
      <c r="S12673" s="139"/>
      <c r="T12673" s="138"/>
      <c r="U12673" s="6"/>
      <c r="V12673" s="8"/>
      <c r="W12673" s="8"/>
      <c r="X12673" s="60"/>
    </row>
    <row r="12674" spans="1:27" ht="11.25" outlineLevel="5" x14ac:dyDescent="0.2">
      <c r="A12674" s="137"/>
      <c r="B12674" s="138"/>
      <c r="C12674" s="138"/>
      <c r="D12674" s="139"/>
      <c r="E12674" s="145"/>
      <c r="F12674" s="140" t="s">
        <v>5682</v>
      </c>
      <c r="G12674" s="139"/>
      <c r="H12674" s="141">
        <v>0</v>
      </c>
      <c r="I12674" s="142"/>
      <c r="J12674" s="143"/>
      <c r="K12674" s="144"/>
      <c r="L12674" s="144"/>
      <c r="M12674" s="144"/>
      <c r="N12674" s="144"/>
      <c r="O12674" s="143"/>
      <c r="P12674" s="143"/>
      <c r="Q12674" s="143"/>
      <c r="R12674" s="139"/>
      <c r="S12674" s="139"/>
      <c r="T12674" s="138"/>
      <c r="U12674" s="6"/>
      <c r="V12674" s="8"/>
      <c r="W12674" s="8"/>
      <c r="X12674" s="60"/>
    </row>
    <row r="12675" spans="1:27" ht="11.25" outlineLevel="5" x14ac:dyDescent="0.2">
      <c r="A12675" s="137"/>
      <c r="B12675" s="138"/>
      <c r="C12675" s="138"/>
      <c r="D12675" s="139"/>
      <c r="E12675" s="145"/>
      <c r="F12675" s="140" t="s">
        <v>5714</v>
      </c>
      <c r="G12675" s="139"/>
      <c r="H12675" s="141">
        <v>1.2800000000000002</v>
      </c>
      <c r="I12675" s="142"/>
      <c r="J12675" s="143"/>
      <c r="K12675" s="144"/>
      <c r="L12675" s="144"/>
      <c r="M12675" s="144"/>
      <c r="N12675" s="144"/>
      <c r="O12675" s="143"/>
      <c r="P12675" s="143"/>
      <c r="Q12675" s="143"/>
      <c r="R12675" s="139"/>
      <c r="S12675" s="139"/>
      <c r="T12675" s="138"/>
      <c r="U12675" s="6"/>
      <c r="V12675" s="8"/>
      <c r="W12675" s="8"/>
      <c r="X12675" s="60"/>
    </row>
    <row r="12676" spans="1:27" ht="11.25" outlineLevel="5" x14ac:dyDescent="0.2">
      <c r="A12676" s="137"/>
      <c r="B12676" s="138"/>
      <c r="C12676" s="138"/>
      <c r="D12676" s="139"/>
      <c r="E12676" s="145"/>
      <c r="F12676" s="140" t="s">
        <v>5684</v>
      </c>
      <c r="G12676" s="139"/>
      <c r="H12676" s="141">
        <v>0</v>
      </c>
      <c r="I12676" s="142"/>
      <c r="J12676" s="143"/>
      <c r="K12676" s="144"/>
      <c r="L12676" s="144"/>
      <c r="M12676" s="144"/>
      <c r="N12676" s="144"/>
      <c r="O12676" s="143"/>
      <c r="P12676" s="143"/>
      <c r="Q12676" s="143"/>
      <c r="R12676" s="139"/>
      <c r="S12676" s="139"/>
      <c r="T12676" s="138"/>
      <c r="U12676" s="6"/>
      <c r="V12676" s="8"/>
      <c r="W12676" s="8"/>
      <c r="X12676" s="60"/>
    </row>
    <row r="12677" spans="1:27" ht="11.25" outlineLevel="5" x14ac:dyDescent="0.2">
      <c r="A12677" s="137"/>
      <c r="B12677" s="138"/>
      <c r="C12677" s="138"/>
      <c r="D12677" s="139"/>
      <c r="E12677" s="145"/>
      <c r="F12677" s="140" t="s">
        <v>5715</v>
      </c>
      <c r="G12677" s="139"/>
      <c r="H12677" s="141">
        <v>19.440000000000001</v>
      </c>
      <c r="I12677" s="142"/>
      <c r="J12677" s="143"/>
      <c r="K12677" s="144"/>
      <c r="L12677" s="144"/>
      <c r="M12677" s="144"/>
      <c r="N12677" s="144"/>
      <c r="O12677" s="143"/>
      <c r="P12677" s="143"/>
      <c r="Q12677" s="143"/>
      <c r="R12677" s="139"/>
      <c r="S12677" s="139"/>
      <c r="T12677" s="138"/>
      <c r="U12677" s="6"/>
      <c r="V12677" s="8"/>
      <c r="W12677" s="8"/>
      <c r="X12677" s="60"/>
    </row>
    <row r="12678" spans="1:27" ht="11.25" outlineLevel="5" x14ac:dyDescent="0.2">
      <c r="A12678" s="137"/>
      <c r="B12678" s="138"/>
      <c r="C12678" s="138"/>
      <c r="D12678" s="139"/>
      <c r="E12678" s="145"/>
      <c r="F12678" s="140" t="s">
        <v>5682</v>
      </c>
      <c r="G12678" s="139"/>
      <c r="H12678" s="141">
        <v>0</v>
      </c>
      <c r="I12678" s="142"/>
      <c r="J12678" s="143"/>
      <c r="K12678" s="144"/>
      <c r="L12678" s="144"/>
      <c r="M12678" s="144"/>
      <c r="N12678" s="144"/>
      <c r="O12678" s="143"/>
      <c r="P12678" s="143"/>
      <c r="Q12678" s="143"/>
      <c r="R12678" s="139"/>
      <c r="S12678" s="139"/>
      <c r="T12678" s="138"/>
      <c r="U12678" s="6"/>
      <c r="V12678" s="8"/>
      <c r="W12678" s="8"/>
      <c r="X12678" s="60"/>
    </row>
    <row r="12679" spans="1:27" ht="11.25" outlineLevel="5" x14ac:dyDescent="0.2">
      <c r="A12679" s="137"/>
      <c r="B12679" s="138"/>
      <c r="C12679" s="138"/>
      <c r="D12679" s="139"/>
      <c r="E12679" s="145"/>
      <c r="F12679" s="140" t="s">
        <v>5714</v>
      </c>
      <c r="G12679" s="139"/>
      <c r="H12679" s="141">
        <v>1.2800000000000002</v>
      </c>
      <c r="I12679" s="142"/>
      <c r="J12679" s="143"/>
      <c r="K12679" s="144"/>
      <c r="L12679" s="144"/>
      <c r="M12679" s="144"/>
      <c r="N12679" s="144"/>
      <c r="O12679" s="143"/>
      <c r="P12679" s="143"/>
      <c r="Q12679" s="143"/>
      <c r="R12679" s="139"/>
      <c r="S12679" s="139"/>
      <c r="T12679" s="138"/>
      <c r="U12679" s="6"/>
      <c r="V12679" s="8"/>
      <c r="W12679" s="8"/>
      <c r="X12679" s="60"/>
    </row>
    <row r="12680" spans="1:27" ht="7.5" customHeight="1" outlineLevel="5" x14ac:dyDescent="0.15">
      <c r="A12680" s="8"/>
      <c r="B12680" s="69"/>
      <c r="C12680" s="69"/>
      <c r="D12680" s="60"/>
      <c r="E12680" s="60"/>
      <c r="F12680" s="104"/>
      <c r="G12680" s="60"/>
      <c r="H12680" s="65"/>
      <c r="I12680" s="105"/>
      <c r="J12680" s="63"/>
      <c r="K12680" s="65"/>
      <c r="L12680" s="65"/>
      <c r="M12680" s="65"/>
      <c r="N12680" s="65"/>
      <c r="O12680" s="63"/>
      <c r="P12680" s="63"/>
      <c r="Q12680" s="63"/>
      <c r="R12680" s="60"/>
      <c r="S12680" s="60"/>
      <c r="T12680" s="69"/>
      <c r="U12680" s="8"/>
      <c r="X12680" s="60"/>
    </row>
    <row r="12681" spans="1:27" ht="11.25" outlineLevel="4" x14ac:dyDescent="0.2">
      <c r="A12681" s="4"/>
      <c r="B12681" s="120"/>
      <c r="C12681" s="121">
        <v>2</v>
      </c>
      <c r="D12681" s="122" t="s">
        <v>534</v>
      </c>
      <c r="E12681" s="123" t="s">
        <v>5539</v>
      </c>
      <c r="F12681" s="124" t="s">
        <v>5540</v>
      </c>
      <c r="G12681" s="122" t="s">
        <v>543</v>
      </c>
      <c r="H12681" s="125">
        <v>44.56</v>
      </c>
      <c r="I12681" s="126">
        <v>0</v>
      </c>
      <c r="J12681" s="127">
        <f>H12681*I12681</f>
        <v>0</v>
      </c>
      <c r="K12681" s="125">
        <v>0</v>
      </c>
      <c r="L12681" s="125">
        <f>H12681*K12681</f>
        <v>0</v>
      </c>
      <c r="M12681" s="125"/>
      <c r="N12681" s="125">
        <f>H12681*M12681</f>
        <v>0</v>
      </c>
      <c r="O12681" s="127">
        <v>15</v>
      </c>
      <c r="P12681" s="127">
        <f>J12681*(O12681/100)</f>
        <v>0</v>
      </c>
      <c r="Q12681" s="127">
        <f>J12681+P12681</f>
        <v>0</v>
      </c>
      <c r="R12681" s="128"/>
      <c r="S12681" s="128" t="s">
        <v>776</v>
      </c>
      <c r="T12681" s="129">
        <v>1</v>
      </c>
      <c r="U12681" s="8"/>
      <c r="V12681" s="8"/>
      <c r="W12681" s="8"/>
      <c r="X12681" s="60"/>
    </row>
    <row r="12682" spans="1:27" ht="9.75" outlineLevel="5" x14ac:dyDescent="0.2">
      <c r="A12682" s="130"/>
      <c r="B12682" s="131"/>
      <c r="C12682" s="131"/>
      <c r="D12682" s="132"/>
      <c r="E12682" s="136" t="s">
        <v>0</v>
      </c>
      <c r="F12682" s="159" t="s">
        <v>763</v>
      </c>
      <c r="G12682" s="159"/>
      <c r="H12682" s="160"/>
      <c r="I12682" s="161"/>
      <c r="J12682" s="162"/>
      <c r="K12682" s="134"/>
      <c r="L12682" s="134"/>
      <c r="M12682" s="134"/>
      <c r="N12682" s="134"/>
      <c r="O12682" s="135"/>
      <c r="P12682" s="135"/>
      <c r="Q12682" s="135"/>
      <c r="R12682" s="132"/>
      <c r="S12682" s="132"/>
      <c r="T12682" s="131"/>
      <c r="U12682" s="6"/>
      <c r="V12682" s="8"/>
      <c r="W12682" s="8"/>
      <c r="X12682" s="133" t="str">
        <f>F12682</f>
        <v>---</v>
      </c>
      <c r="Y12682" s="9"/>
      <c r="AA12682" s="11"/>
    </row>
    <row r="12683" spans="1:27" ht="7.5" customHeight="1" outlineLevel="5" x14ac:dyDescent="0.15">
      <c r="B12683" s="69"/>
      <c r="C12683" s="69"/>
      <c r="D12683" s="60"/>
      <c r="E12683" s="60"/>
      <c r="F12683" s="61"/>
      <c r="G12683" s="60"/>
      <c r="H12683" s="65"/>
      <c r="I12683" s="105"/>
      <c r="J12683" s="63"/>
      <c r="K12683" s="65"/>
      <c r="L12683" s="65"/>
      <c r="M12683" s="65"/>
      <c r="N12683" s="65"/>
      <c r="O12683" s="63"/>
      <c r="P12683" s="63"/>
      <c r="Q12683" s="63"/>
      <c r="R12683" s="60"/>
      <c r="S12683" s="60"/>
      <c r="T12683" s="69"/>
      <c r="U12683" s="8"/>
      <c r="X12683" s="60"/>
    </row>
    <row r="12684" spans="1:27" ht="11.25" outlineLevel="5" x14ac:dyDescent="0.2">
      <c r="A12684" s="137"/>
      <c r="B12684" s="138"/>
      <c r="C12684" s="138"/>
      <c r="D12684" s="139"/>
      <c r="E12684" s="145" t="s">
        <v>1</v>
      </c>
      <c r="F12684" s="140" t="s">
        <v>5680</v>
      </c>
      <c r="G12684" s="139"/>
      <c r="H12684" s="141">
        <v>0</v>
      </c>
      <c r="I12684" s="142"/>
      <c r="J12684" s="143"/>
      <c r="K12684" s="144"/>
      <c r="L12684" s="144"/>
      <c r="M12684" s="144"/>
      <c r="N12684" s="144"/>
      <c r="O12684" s="143"/>
      <c r="P12684" s="143"/>
      <c r="Q12684" s="143"/>
      <c r="R12684" s="139"/>
      <c r="S12684" s="139"/>
      <c r="T12684" s="138"/>
      <c r="U12684" s="6"/>
      <c r="V12684" s="8"/>
      <c r="W12684" s="8"/>
      <c r="X12684" s="60"/>
    </row>
    <row r="12685" spans="1:27" ht="11.25" outlineLevel="5" x14ac:dyDescent="0.2">
      <c r="A12685" s="137"/>
      <c r="B12685" s="138"/>
      <c r="C12685" s="138"/>
      <c r="D12685" s="139"/>
      <c r="E12685" s="145"/>
      <c r="F12685" s="140" t="s">
        <v>5716</v>
      </c>
      <c r="G12685" s="139"/>
      <c r="H12685" s="141">
        <v>17.7</v>
      </c>
      <c r="I12685" s="142"/>
      <c r="J12685" s="143"/>
      <c r="K12685" s="144"/>
      <c r="L12685" s="144"/>
      <c r="M12685" s="144"/>
      <c r="N12685" s="144"/>
      <c r="O12685" s="143"/>
      <c r="P12685" s="143"/>
      <c r="Q12685" s="143"/>
      <c r="R12685" s="139"/>
      <c r="S12685" s="139"/>
      <c r="T12685" s="138"/>
      <c r="U12685" s="6"/>
      <c r="V12685" s="8"/>
      <c r="W12685" s="8"/>
      <c r="X12685" s="60"/>
    </row>
    <row r="12686" spans="1:27" ht="11.25" outlineLevel="5" x14ac:dyDescent="0.2">
      <c r="A12686" s="137"/>
      <c r="B12686" s="138"/>
      <c r="C12686" s="138"/>
      <c r="D12686" s="139"/>
      <c r="E12686" s="145"/>
      <c r="F12686" s="140" t="s">
        <v>5682</v>
      </c>
      <c r="G12686" s="139"/>
      <c r="H12686" s="141">
        <v>0</v>
      </c>
      <c r="I12686" s="142"/>
      <c r="J12686" s="143"/>
      <c r="K12686" s="144"/>
      <c r="L12686" s="144"/>
      <c r="M12686" s="144"/>
      <c r="N12686" s="144"/>
      <c r="O12686" s="143"/>
      <c r="P12686" s="143"/>
      <c r="Q12686" s="143"/>
      <c r="R12686" s="139"/>
      <c r="S12686" s="139"/>
      <c r="T12686" s="138"/>
      <c r="U12686" s="6"/>
      <c r="V12686" s="8"/>
      <c r="W12686" s="8"/>
      <c r="X12686" s="60"/>
    </row>
    <row r="12687" spans="1:27" ht="11.25" outlineLevel="5" x14ac:dyDescent="0.2">
      <c r="A12687" s="137"/>
      <c r="B12687" s="138"/>
      <c r="C12687" s="138"/>
      <c r="D12687" s="139"/>
      <c r="E12687" s="145"/>
      <c r="F12687" s="140" t="s">
        <v>5714</v>
      </c>
      <c r="G12687" s="139"/>
      <c r="H12687" s="141">
        <v>1.2800000000000002</v>
      </c>
      <c r="I12687" s="142"/>
      <c r="J12687" s="143"/>
      <c r="K12687" s="144"/>
      <c r="L12687" s="144"/>
      <c r="M12687" s="144"/>
      <c r="N12687" s="144"/>
      <c r="O12687" s="143"/>
      <c r="P12687" s="143"/>
      <c r="Q12687" s="143"/>
      <c r="R12687" s="139"/>
      <c r="S12687" s="139"/>
      <c r="T12687" s="138"/>
      <c r="U12687" s="6"/>
      <c r="V12687" s="8"/>
      <c r="W12687" s="8"/>
      <c r="X12687" s="60"/>
    </row>
    <row r="12688" spans="1:27" ht="11.25" outlineLevel="5" x14ac:dyDescent="0.2">
      <c r="A12688" s="137"/>
      <c r="B12688" s="138"/>
      <c r="C12688" s="138"/>
      <c r="D12688" s="139"/>
      <c r="E12688" s="145"/>
      <c r="F12688" s="140" t="s">
        <v>5684</v>
      </c>
      <c r="G12688" s="139"/>
      <c r="H12688" s="141">
        <v>0</v>
      </c>
      <c r="I12688" s="142"/>
      <c r="J12688" s="143"/>
      <c r="K12688" s="144"/>
      <c r="L12688" s="144"/>
      <c r="M12688" s="144"/>
      <c r="N12688" s="144"/>
      <c r="O12688" s="143"/>
      <c r="P12688" s="143"/>
      <c r="Q12688" s="143"/>
      <c r="R12688" s="139"/>
      <c r="S12688" s="139"/>
      <c r="T12688" s="138"/>
      <c r="U12688" s="6"/>
      <c r="V12688" s="8"/>
      <c r="W12688" s="8"/>
      <c r="X12688" s="60"/>
    </row>
    <row r="12689" spans="1:27" ht="11.25" outlineLevel="5" x14ac:dyDescent="0.2">
      <c r="A12689" s="137"/>
      <c r="B12689" s="138"/>
      <c r="C12689" s="138"/>
      <c r="D12689" s="139"/>
      <c r="E12689" s="145"/>
      <c r="F12689" s="140" t="s">
        <v>5717</v>
      </c>
      <c r="G12689" s="139"/>
      <c r="H12689" s="141">
        <v>24.3</v>
      </c>
      <c r="I12689" s="142"/>
      <c r="J12689" s="143"/>
      <c r="K12689" s="144"/>
      <c r="L12689" s="144"/>
      <c r="M12689" s="144"/>
      <c r="N12689" s="144"/>
      <c r="O12689" s="143"/>
      <c r="P12689" s="143"/>
      <c r="Q12689" s="143"/>
      <c r="R12689" s="139"/>
      <c r="S12689" s="139"/>
      <c r="T12689" s="138"/>
      <c r="U12689" s="6"/>
      <c r="V12689" s="8"/>
      <c r="W12689" s="8"/>
      <c r="X12689" s="60"/>
    </row>
    <row r="12690" spans="1:27" ht="11.25" outlineLevel="5" x14ac:dyDescent="0.2">
      <c r="A12690" s="137"/>
      <c r="B12690" s="138"/>
      <c r="C12690" s="138"/>
      <c r="D12690" s="139"/>
      <c r="E12690" s="145"/>
      <c r="F12690" s="140" t="s">
        <v>5682</v>
      </c>
      <c r="G12690" s="139"/>
      <c r="H12690" s="141">
        <v>0</v>
      </c>
      <c r="I12690" s="142"/>
      <c r="J12690" s="143"/>
      <c r="K12690" s="144"/>
      <c r="L12690" s="144"/>
      <c r="M12690" s="144"/>
      <c r="N12690" s="144"/>
      <c r="O12690" s="143"/>
      <c r="P12690" s="143"/>
      <c r="Q12690" s="143"/>
      <c r="R12690" s="139"/>
      <c r="S12690" s="139"/>
      <c r="T12690" s="138"/>
      <c r="U12690" s="6"/>
      <c r="V12690" s="8"/>
      <c r="W12690" s="8"/>
      <c r="X12690" s="60"/>
    </row>
    <row r="12691" spans="1:27" ht="11.25" outlineLevel="5" x14ac:dyDescent="0.2">
      <c r="A12691" s="137"/>
      <c r="B12691" s="138"/>
      <c r="C12691" s="138"/>
      <c r="D12691" s="139"/>
      <c r="E12691" s="145"/>
      <c r="F12691" s="140" t="s">
        <v>5714</v>
      </c>
      <c r="G12691" s="139"/>
      <c r="H12691" s="141">
        <v>1.2800000000000002</v>
      </c>
      <c r="I12691" s="142"/>
      <c r="J12691" s="143"/>
      <c r="K12691" s="144"/>
      <c r="L12691" s="144"/>
      <c r="M12691" s="144"/>
      <c r="N12691" s="144"/>
      <c r="O12691" s="143"/>
      <c r="P12691" s="143"/>
      <c r="Q12691" s="143"/>
      <c r="R12691" s="139"/>
      <c r="S12691" s="139"/>
      <c r="T12691" s="138"/>
      <c r="U12691" s="6"/>
      <c r="V12691" s="8"/>
      <c r="W12691" s="8"/>
      <c r="X12691" s="60"/>
    </row>
    <row r="12692" spans="1:27" ht="7.5" customHeight="1" outlineLevel="5" x14ac:dyDescent="0.15">
      <c r="A12692" s="8"/>
      <c r="B12692" s="69"/>
      <c r="C12692" s="69"/>
      <c r="D12692" s="60"/>
      <c r="E12692" s="60"/>
      <c r="F12692" s="104"/>
      <c r="G12692" s="60"/>
      <c r="H12692" s="65"/>
      <c r="I12692" s="105"/>
      <c r="J12692" s="63"/>
      <c r="K12692" s="65"/>
      <c r="L12692" s="65"/>
      <c r="M12692" s="65"/>
      <c r="N12692" s="65"/>
      <c r="O12692" s="63"/>
      <c r="P12692" s="63"/>
      <c r="Q12692" s="63"/>
      <c r="R12692" s="60"/>
      <c r="S12692" s="60"/>
      <c r="T12692" s="69"/>
      <c r="U12692" s="8"/>
      <c r="X12692" s="60"/>
    </row>
    <row r="12693" spans="1:27" outlineLevel="4" x14ac:dyDescent="0.15">
      <c r="B12693" s="6"/>
      <c r="C12693" s="6"/>
      <c r="D12693" s="6"/>
      <c r="E12693" s="6"/>
      <c r="F12693" s="6"/>
      <c r="G12693" s="6"/>
      <c r="H12693" s="6"/>
      <c r="I12693" s="8"/>
      <c r="J12693" s="8"/>
      <c r="K12693" s="6"/>
      <c r="L12693" s="6"/>
      <c r="M12693" s="6"/>
      <c r="N12693" s="6"/>
      <c r="O12693" s="6"/>
      <c r="P12693" s="8"/>
      <c r="Q12693" s="8"/>
      <c r="R12693" s="8"/>
      <c r="S12693" s="6"/>
      <c r="T12693" s="6"/>
      <c r="X12693" s="6"/>
    </row>
    <row r="12694" spans="1:27" ht="11.25" outlineLevel="3" x14ac:dyDescent="0.2">
      <c r="A12694" s="96" t="s">
        <v>524</v>
      </c>
      <c r="B12694" s="100">
        <v>4</v>
      </c>
      <c r="C12694" s="114"/>
      <c r="D12694" s="115" t="s">
        <v>533</v>
      </c>
      <c r="E12694" s="115"/>
      <c r="F12694" s="116" t="s">
        <v>525</v>
      </c>
      <c r="G12694" s="115"/>
      <c r="H12694" s="117"/>
      <c r="I12694" s="118"/>
      <c r="J12694" s="98">
        <f>SUBTOTAL(9,J12695:J12730)</f>
        <v>0</v>
      </c>
      <c r="K12694" s="117"/>
      <c r="L12694" s="99">
        <f>SUBTOTAL(9,L12695:L12730)</f>
        <v>6.6788435436768019</v>
      </c>
      <c r="M12694" s="117"/>
      <c r="N12694" s="99">
        <f>SUBTOTAL(9,N12695:N12730)</f>
        <v>0</v>
      </c>
      <c r="O12694" s="119"/>
      <c r="P12694" s="98">
        <f>SUBTOTAL(9,P12695:P12730)</f>
        <v>0</v>
      </c>
      <c r="Q12694" s="98">
        <f>SUBTOTAL(9,Q12695:Q12730)</f>
        <v>0</v>
      </c>
      <c r="R12694" s="115"/>
      <c r="S12694" s="115"/>
      <c r="T12694" s="100">
        <f>SUBTOTAL(9,T12695:T12730)</f>
        <v>5</v>
      </c>
      <c r="U12694" s="6"/>
      <c r="V12694" s="8"/>
      <c r="W12694" s="8"/>
      <c r="X12694" s="60"/>
    </row>
    <row r="12695" spans="1:27" ht="11.25" outlineLevel="4" x14ac:dyDescent="0.2">
      <c r="A12695" s="4"/>
      <c r="B12695" s="120"/>
      <c r="C12695" s="121">
        <v>1</v>
      </c>
      <c r="D12695" s="122" t="s">
        <v>534</v>
      </c>
      <c r="E12695" s="123" t="s">
        <v>5718</v>
      </c>
      <c r="F12695" s="124" t="s">
        <v>5719</v>
      </c>
      <c r="G12695" s="122" t="s">
        <v>537</v>
      </c>
      <c r="H12695" s="125">
        <v>0.51200000000000012</v>
      </c>
      <c r="I12695" s="126">
        <v>0</v>
      </c>
      <c r="J12695" s="127">
        <f>H12695*I12695</f>
        <v>0</v>
      </c>
      <c r="K12695" s="125">
        <v>2.1</v>
      </c>
      <c r="L12695" s="125">
        <f>H12695*K12695</f>
        <v>1.0752000000000004</v>
      </c>
      <c r="M12695" s="125"/>
      <c r="N12695" s="125">
        <f>H12695*M12695</f>
        <v>0</v>
      </c>
      <c r="O12695" s="127">
        <v>15</v>
      </c>
      <c r="P12695" s="127">
        <f>J12695*(O12695/100)</f>
        <v>0</v>
      </c>
      <c r="Q12695" s="127">
        <f>J12695+P12695</f>
        <v>0</v>
      </c>
      <c r="R12695" s="128"/>
      <c r="S12695" s="128" t="s">
        <v>776</v>
      </c>
      <c r="T12695" s="129">
        <v>1</v>
      </c>
      <c r="U12695" s="8"/>
      <c r="V12695" s="8"/>
      <c r="W12695" s="8"/>
      <c r="X12695" s="60"/>
    </row>
    <row r="12696" spans="1:27" ht="9.75" outlineLevel="5" x14ac:dyDescent="0.2">
      <c r="A12696" s="130"/>
      <c r="B12696" s="131"/>
      <c r="C12696" s="131"/>
      <c r="D12696" s="132"/>
      <c r="E12696" s="136" t="s">
        <v>0</v>
      </c>
      <c r="F12696" s="159" t="s">
        <v>763</v>
      </c>
      <c r="G12696" s="159"/>
      <c r="H12696" s="160"/>
      <c r="I12696" s="161"/>
      <c r="J12696" s="162"/>
      <c r="K12696" s="134"/>
      <c r="L12696" s="134"/>
      <c r="M12696" s="134"/>
      <c r="N12696" s="134"/>
      <c r="O12696" s="135"/>
      <c r="P12696" s="135"/>
      <c r="Q12696" s="135"/>
      <c r="R12696" s="132"/>
      <c r="S12696" s="132"/>
      <c r="T12696" s="131"/>
      <c r="U12696" s="6"/>
      <c r="V12696" s="8"/>
      <c r="W12696" s="8"/>
      <c r="X12696" s="133" t="str">
        <f>F12696</f>
        <v>---</v>
      </c>
      <c r="Y12696" s="9"/>
      <c r="AA12696" s="11"/>
    </row>
    <row r="12697" spans="1:27" ht="7.5" customHeight="1" outlineLevel="5" x14ac:dyDescent="0.15">
      <c r="B12697" s="69"/>
      <c r="C12697" s="69"/>
      <c r="D12697" s="60"/>
      <c r="E12697" s="60"/>
      <c r="F12697" s="61"/>
      <c r="G12697" s="60"/>
      <c r="H12697" s="65"/>
      <c r="I12697" s="105"/>
      <c r="J12697" s="63"/>
      <c r="K12697" s="65"/>
      <c r="L12697" s="65"/>
      <c r="M12697" s="65"/>
      <c r="N12697" s="65"/>
      <c r="O12697" s="63"/>
      <c r="P12697" s="63"/>
      <c r="Q12697" s="63"/>
      <c r="R12697" s="60"/>
      <c r="S12697" s="60"/>
      <c r="T12697" s="69"/>
      <c r="U12697" s="8"/>
      <c r="X12697" s="60"/>
    </row>
    <row r="12698" spans="1:27" ht="11.25" outlineLevel="5" x14ac:dyDescent="0.2">
      <c r="A12698" s="137"/>
      <c r="B12698" s="138"/>
      <c r="C12698" s="138"/>
      <c r="D12698" s="139"/>
      <c r="E12698" s="145" t="s">
        <v>1</v>
      </c>
      <c r="F12698" s="140" t="s">
        <v>5720</v>
      </c>
      <c r="G12698" s="139"/>
      <c r="H12698" s="141">
        <v>0</v>
      </c>
      <c r="I12698" s="142"/>
      <c r="J12698" s="143"/>
      <c r="K12698" s="144"/>
      <c r="L12698" s="144"/>
      <c r="M12698" s="144"/>
      <c r="N12698" s="144"/>
      <c r="O12698" s="143"/>
      <c r="P12698" s="143"/>
      <c r="Q12698" s="143"/>
      <c r="R12698" s="139"/>
      <c r="S12698" s="139"/>
      <c r="T12698" s="138"/>
      <c r="U12698" s="6"/>
      <c r="V12698" s="8"/>
      <c r="W12698" s="8"/>
      <c r="X12698" s="60"/>
    </row>
    <row r="12699" spans="1:27" ht="11.25" outlineLevel="5" x14ac:dyDescent="0.2">
      <c r="A12699" s="137"/>
      <c r="B12699" s="138"/>
      <c r="C12699" s="138"/>
      <c r="D12699" s="139"/>
      <c r="E12699" s="145"/>
      <c r="F12699" s="140" t="s">
        <v>5721</v>
      </c>
      <c r="G12699" s="139"/>
      <c r="H12699" s="141">
        <v>0.25600000000000006</v>
      </c>
      <c r="I12699" s="142"/>
      <c r="J12699" s="143"/>
      <c r="K12699" s="144"/>
      <c r="L12699" s="144"/>
      <c r="M12699" s="144"/>
      <c r="N12699" s="144"/>
      <c r="O12699" s="143"/>
      <c r="P12699" s="143"/>
      <c r="Q12699" s="143"/>
      <c r="R12699" s="139"/>
      <c r="S12699" s="139"/>
      <c r="T12699" s="138"/>
      <c r="U12699" s="6"/>
      <c r="V12699" s="8"/>
      <c r="W12699" s="8"/>
      <c r="X12699" s="60"/>
    </row>
    <row r="12700" spans="1:27" ht="11.25" outlineLevel="5" x14ac:dyDescent="0.2">
      <c r="A12700" s="137"/>
      <c r="B12700" s="138"/>
      <c r="C12700" s="138"/>
      <c r="D12700" s="139"/>
      <c r="E12700" s="145"/>
      <c r="F12700" s="140" t="s">
        <v>5721</v>
      </c>
      <c r="G12700" s="139"/>
      <c r="H12700" s="141">
        <v>0.25600000000000006</v>
      </c>
      <c r="I12700" s="142"/>
      <c r="J12700" s="143"/>
      <c r="K12700" s="144"/>
      <c r="L12700" s="144"/>
      <c r="M12700" s="144"/>
      <c r="N12700" s="144"/>
      <c r="O12700" s="143"/>
      <c r="P12700" s="143"/>
      <c r="Q12700" s="143"/>
      <c r="R12700" s="139"/>
      <c r="S12700" s="139"/>
      <c r="T12700" s="138"/>
      <c r="U12700" s="6"/>
      <c r="V12700" s="8"/>
      <c r="W12700" s="8"/>
      <c r="X12700" s="60"/>
    </row>
    <row r="12701" spans="1:27" ht="7.5" customHeight="1" outlineLevel="5" x14ac:dyDescent="0.15">
      <c r="A12701" s="8"/>
      <c r="B12701" s="69"/>
      <c r="C12701" s="69"/>
      <c r="D12701" s="60"/>
      <c r="E12701" s="60"/>
      <c r="F12701" s="104"/>
      <c r="G12701" s="60"/>
      <c r="H12701" s="65"/>
      <c r="I12701" s="105"/>
      <c r="J12701" s="63"/>
      <c r="K12701" s="65"/>
      <c r="L12701" s="65"/>
      <c r="M12701" s="65"/>
      <c r="N12701" s="65"/>
      <c r="O12701" s="63"/>
      <c r="P12701" s="63"/>
      <c r="Q12701" s="63"/>
      <c r="R12701" s="60"/>
      <c r="S12701" s="60"/>
      <c r="T12701" s="69"/>
      <c r="U12701" s="8"/>
      <c r="X12701" s="60"/>
    </row>
    <row r="12702" spans="1:27" ht="11.25" outlineLevel="4" x14ac:dyDescent="0.2">
      <c r="A12702" s="4"/>
      <c r="B12702" s="120"/>
      <c r="C12702" s="121">
        <v>2</v>
      </c>
      <c r="D12702" s="122" t="s">
        <v>534</v>
      </c>
      <c r="E12702" s="123" t="s">
        <v>5722</v>
      </c>
      <c r="F12702" s="124" t="s">
        <v>5723</v>
      </c>
      <c r="G12702" s="122" t="s">
        <v>537</v>
      </c>
      <c r="H12702" s="125">
        <v>1.0240000000000002</v>
      </c>
      <c r="I12702" s="126">
        <v>0</v>
      </c>
      <c r="J12702" s="127">
        <f>H12702*I12702</f>
        <v>0</v>
      </c>
      <c r="K12702" s="125">
        <v>2.5249999999999999</v>
      </c>
      <c r="L12702" s="125">
        <f>H12702*K12702</f>
        <v>2.5856000000000003</v>
      </c>
      <c r="M12702" s="125"/>
      <c r="N12702" s="125">
        <f>H12702*M12702</f>
        <v>0</v>
      </c>
      <c r="O12702" s="127">
        <v>15</v>
      </c>
      <c r="P12702" s="127">
        <f>J12702*(O12702/100)</f>
        <v>0</v>
      </c>
      <c r="Q12702" s="127">
        <f>J12702+P12702</f>
        <v>0</v>
      </c>
      <c r="R12702" s="128"/>
      <c r="S12702" s="128" t="s">
        <v>776</v>
      </c>
      <c r="T12702" s="129">
        <v>1</v>
      </c>
      <c r="U12702" s="8"/>
      <c r="V12702" s="8"/>
      <c r="W12702" s="8"/>
      <c r="X12702" s="60"/>
    </row>
    <row r="12703" spans="1:27" ht="9.75" outlineLevel="5" x14ac:dyDescent="0.2">
      <c r="A12703" s="130"/>
      <c r="B12703" s="131"/>
      <c r="C12703" s="131"/>
      <c r="D12703" s="132"/>
      <c r="E12703" s="136" t="s">
        <v>0</v>
      </c>
      <c r="F12703" s="159" t="s">
        <v>763</v>
      </c>
      <c r="G12703" s="159"/>
      <c r="H12703" s="160"/>
      <c r="I12703" s="161"/>
      <c r="J12703" s="162"/>
      <c r="K12703" s="134"/>
      <c r="L12703" s="134"/>
      <c r="M12703" s="134"/>
      <c r="N12703" s="134"/>
      <c r="O12703" s="135"/>
      <c r="P12703" s="135"/>
      <c r="Q12703" s="135"/>
      <c r="R12703" s="132"/>
      <c r="S12703" s="132"/>
      <c r="T12703" s="131"/>
      <c r="U12703" s="6"/>
      <c r="V12703" s="8"/>
      <c r="W12703" s="8"/>
      <c r="X12703" s="133" t="str">
        <f>F12703</f>
        <v>---</v>
      </c>
      <c r="Y12703" s="9"/>
      <c r="AA12703" s="11"/>
    </row>
    <row r="12704" spans="1:27" ht="7.5" customHeight="1" outlineLevel="5" x14ac:dyDescent="0.15">
      <c r="B12704" s="69"/>
      <c r="C12704" s="69"/>
      <c r="D12704" s="60"/>
      <c r="E12704" s="60"/>
      <c r="F12704" s="61"/>
      <c r="G12704" s="60"/>
      <c r="H12704" s="65"/>
      <c r="I12704" s="105"/>
      <c r="J12704" s="63"/>
      <c r="K12704" s="65"/>
      <c r="L12704" s="65"/>
      <c r="M12704" s="65"/>
      <c r="N12704" s="65"/>
      <c r="O12704" s="63"/>
      <c r="P12704" s="63"/>
      <c r="Q12704" s="63"/>
      <c r="R12704" s="60"/>
      <c r="S12704" s="60"/>
      <c r="T12704" s="69"/>
      <c r="U12704" s="8"/>
      <c r="X12704" s="60"/>
    </row>
    <row r="12705" spans="1:27" ht="11.25" outlineLevel="5" x14ac:dyDescent="0.2">
      <c r="A12705" s="137"/>
      <c r="B12705" s="138"/>
      <c r="C12705" s="138"/>
      <c r="D12705" s="139"/>
      <c r="E12705" s="145" t="s">
        <v>1</v>
      </c>
      <c r="F12705" s="140" t="s">
        <v>5724</v>
      </c>
      <c r="G12705" s="139"/>
      <c r="H12705" s="141">
        <v>0</v>
      </c>
      <c r="I12705" s="142"/>
      <c r="J12705" s="143"/>
      <c r="K12705" s="144"/>
      <c r="L12705" s="144"/>
      <c r="M12705" s="144"/>
      <c r="N12705" s="144"/>
      <c r="O12705" s="143"/>
      <c r="P12705" s="143"/>
      <c r="Q12705" s="143"/>
      <c r="R12705" s="139"/>
      <c r="S12705" s="139"/>
      <c r="T12705" s="138"/>
      <c r="U12705" s="6"/>
      <c r="V12705" s="8"/>
      <c r="W12705" s="8"/>
      <c r="X12705" s="60"/>
    </row>
    <row r="12706" spans="1:27" ht="11.25" outlineLevel="5" x14ac:dyDescent="0.2">
      <c r="A12706" s="137"/>
      <c r="B12706" s="138"/>
      <c r="C12706" s="138"/>
      <c r="D12706" s="139"/>
      <c r="E12706" s="145"/>
      <c r="F12706" s="140" t="s">
        <v>5725</v>
      </c>
      <c r="G12706" s="139"/>
      <c r="H12706" s="141">
        <v>0.51200000000000012</v>
      </c>
      <c r="I12706" s="142"/>
      <c r="J12706" s="143"/>
      <c r="K12706" s="144"/>
      <c r="L12706" s="144"/>
      <c r="M12706" s="144"/>
      <c r="N12706" s="144"/>
      <c r="O12706" s="143"/>
      <c r="P12706" s="143"/>
      <c r="Q12706" s="143"/>
      <c r="R12706" s="139"/>
      <c r="S12706" s="139"/>
      <c r="T12706" s="138"/>
      <c r="U12706" s="6"/>
      <c r="V12706" s="8"/>
      <c r="W12706" s="8"/>
      <c r="X12706" s="60"/>
    </row>
    <row r="12707" spans="1:27" ht="11.25" outlineLevel="5" x14ac:dyDescent="0.2">
      <c r="A12707" s="137"/>
      <c r="B12707" s="138"/>
      <c r="C12707" s="138"/>
      <c r="D12707" s="139"/>
      <c r="E12707" s="145"/>
      <c r="F12707" s="140" t="s">
        <v>5725</v>
      </c>
      <c r="G12707" s="139"/>
      <c r="H12707" s="141">
        <v>0.51200000000000012</v>
      </c>
      <c r="I12707" s="142"/>
      <c r="J12707" s="143"/>
      <c r="K12707" s="144"/>
      <c r="L12707" s="144"/>
      <c r="M12707" s="144"/>
      <c r="N12707" s="144"/>
      <c r="O12707" s="143"/>
      <c r="P12707" s="143"/>
      <c r="Q12707" s="143"/>
      <c r="R12707" s="139"/>
      <c r="S12707" s="139"/>
      <c r="T12707" s="138"/>
      <c r="U12707" s="6"/>
      <c r="V12707" s="8"/>
      <c r="W12707" s="8"/>
      <c r="X12707" s="60"/>
    </row>
    <row r="12708" spans="1:27" ht="7.5" customHeight="1" outlineLevel="5" x14ac:dyDescent="0.15">
      <c r="A12708" s="8"/>
      <c r="B12708" s="69"/>
      <c r="C12708" s="69"/>
      <c r="D12708" s="60"/>
      <c r="E12708" s="60"/>
      <c r="F12708" s="104"/>
      <c r="G12708" s="60"/>
      <c r="H12708" s="65"/>
      <c r="I12708" s="105"/>
      <c r="J12708" s="63"/>
      <c r="K12708" s="65"/>
      <c r="L12708" s="65"/>
      <c r="M12708" s="65"/>
      <c r="N12708" s="65"/>
      <c r="O12708" s="63"/>
      <c r="P12708" s="63"/>
      <c r="Q12708" s="63"/>
      <c r="R12708" s="60"/>
      <c r="S12708" s="60"/>
      <c r="T12708" s="69"/>
      <c r="U12708" s="8"/>
      <c r="X12708" s="60"/>
    </row>
    <row r="12709" spans="1:27" ht="11.25" outlineLevel="4" x14ac:dyDescent="0.2">
      <c r="A12709" s="4"/>
      <c r="B12709" s="120"/>
      <c r="C12709" s="121">
        <v>3</v>
      </c>
      <c r="D12709" s="122" t="s">
        <v>534</v>
      </c>
      <c r="E12709" s="123" t="s">
        <v>5726</v>
      </c>
      <c r="F12709" s="124" t="s">
        <v>5727</v>
      </c>
      <c r="G12709" s="122" t="s">
        <v>601</v>
      </c>
      <c r="H12709" s="125">
        <v>9.8181120000000024E-2</v>
      </c>
      <c r="I12709" s="126">
        <v>0</v>
      </c>
      <c r="J12709" s="127">
        <f>H12709*I12709</f>
        <v>0</v>
      </c>
      <c r="K12709" s="125">
        <v>1.0543899999999999</v>
      </c>
      <c r="L12709" s="125">
        <f>H12709*K12709</f>
        <v>0.10352119111680003</v>
      </c>
      <c r="M12709" s="125"/>
      <c r="N12709" s="125">
        <f>H12709*M12709</f>
        <v>0</v>
      </c>
      <c r="O12709" s="127">
        <v>15</v>
      </c>
      <c r="P12709" s="127">
        <f>J12709*(O12709/100)</f>
        <v>0</v>
      </c>
      <c r="Q12709" s="127">
        <f>J12709+P12709</f>
        <v>0</v>
      </c>
      <c r="R12709" s="128"/>
      <c r="S12709" s="128" t="s">
        <v>776</v>
      </c>
      <c r="T12709" s="129">
        <v>1</v>
      </c>
      <c r="U12709" s="8"/>
      <c r="V12709" s="8"/>
      <c r="W12709" s="8"/>
      <c r="X12709" s="60"/>
    </row>
    <row r="12710" spans="1:27" ht="9.75" outlineLevel="5" x14ac:dyDescent="0.2">
      <c r="A12710" s="130"/>
      <c r="B12710" s="131"/>
      <c r="C12710" s="131"/>
      <c r="D12710" s="132"/>
      <c r="E12710" s="136" t="s">
        <v>0</v>
      </c>
      <c r="F12710" s="159" t="s">
        <v>763</v>
      </c>
      <c r="G12710" s="159"/>
      <c r="H12710" s="160"/>
      <c r="I12710" s="161"/>
      <c r="J12710" s="162"/>
      <c r="K12710" s="134"/>
      <c r="L12710" s="134"/>
      <c r="M12710" s="134"/>
      <c r="N12710" s="134"/>
      <c r="O12710" s="135"/>
      <c r="P12710" s="135"/>
      <c r="Q12710" s="135"/>
      <c r="R12710" s="132"/>
      <c r="S12710" s="132"/>
      <c r="T12710" s="131"/>
      <c r="U12710" s="6"/>
      <c r="V12710" s="8"/>
      <c r="W12710" s="8"/>
      <c r="X12710" s="133" t="str">
        <f>F12710</f>
        <v>---</v>
      </c>
      <c r="Y12710" s="9"/>
      <c r="AA12710" s="11"/>
    </row>
    <row r="12711" spans="1:27" ht="7.5" customHeight="1" outlineLevel="5" x14ac:dyDescent="0.15">
      <c r="B12711" s="69"/>
      <c r="C12711" s="69"/>
      <c r="D12711" s="60"/>
      <c r="E12711" s="60"/>
      <c r="F12711" s="61"/>
      <c r="G12711" s="60"/>
      <c r="H12711" s="65"/>
      <c r="I12711" s="105"/>
      <c r="J12711" s="63"/>
      <c r="K12711" s="65"/>
      <c r="L12711" s="65"/>
      <c r="M12711" s="65"/>
      <c r="N12711" s="65"/>
      <c r="O12711" s="63"/>
      <c r="P12711" s="63"/>
      <c r="Q12711" s="63"/>
      <c r="R12711" s="60"/>
      <c r="S12711" s="60"/>
      <c r="T12711" s="69"/>
      <c r="U12711" s="8"/>
      <c r="X12711" s="60"/>
    </row>
    <row r="12712" spans="1:27" ht="11.25" outlineLevel="5" x14ac:dyDescent="0.2">
      <c r="A12712" s="137"/>
      <c r="B12712" s="138"/>
      <c r="C12712" s="138"/>
      <c r="D12712" s="139"/>
      <c r="E12712" s="145" t="s">
        <v>1</v>
      </c>
      <c r="F12712" s="140" t="s">
        <v>5724</v>
      </c>
      <c r="G12712" s="139"/>
      <c r="H12712" s="141">
        <v>0</v>
      </c>
      <c r="I12712" s="142"/>
      <c r="J12712" s="143"/>
      <c r="K12712" s="144"/>
      <c r="L12712" s="144"/>
      <c r="M12712" s="144"/>
      <c r="N12712" s="144"/>
      <c r="O12712" s="143"/>
      <c r="P12712" s="143"/>
      <c r="Q12712" s="143"/>
      <c r="R12712" s="139"/>
      <c r="S12712" s="139"/>
      <c r="T12712" s="138"/>
      <c r="U12712" s="6"/>
      <c r="V12712" s="8"/>
      <c r="W12712" s="8"/>
      <c r="X12712" s="60"/>
    </row>
    <row r="12713" spans="1:27" ht="11.25" outlineLevel="5" x14ac:dyDescent="0.2">
      <c r="A12713" s="137"/>
      <c r="B12713" s="138"/>
      <c r="C12713" s="138"/>
      <c r="D12713" s="139"/>
      <c r="E12713" s="145"/>
      <c r="F12713" s="140" t="s">
        <v>5728</v>
      </c>
      <c r="G12713" s="139"/>
      <c r="H12713" s="141">
        <v>4.9090560000000012E-2</v>
      </c>
      <c r="I12713" s="142"/>
      <c r="J12713" s="143"/>
      <c r="K12713" s="144"/>
      <c r="L12713" s="144"/>
      <c r="M12713" s="144"/>
      <c r="N12713" s="144"/>
      <c r="O12713" s="143"/>
      <c r="P12713" s="143"/>
      <c r="Q12713" s="143"/>
      <c r="R12713" s="139"/>
      <c r="S12713" s="139"/>
      <c r="T12713" s="138"/>
      <c r="U12713" s="6"/>
      <c r="V12713" s="8"/>
      <c r="W12713" s="8"/>
      <c r="X12713" s="60"/>
    </row>
    <row r="12714" spans="1:27" ht="11.25" outlineLevel="5" x14ac:dyDescent="0.2">
      <c r="A12714" s="137"/>
      <c r="B12714" s="138"/>
      <c r="C12714" s="138"/>
      <c r="D12714" s="139"/>
      <c r="E12714" s="145"/>
      <c r="F12714" s="140" t="s">
        <v>5728</v>
      </c>
      <c r="G12714" s="139"/>
      <c r="H12714" s="141">
        <v>4.9090560000000012E-2</v>
      </c>
      <c r="I12714" s="142"/>
      <c r="J12714" s="143"/>
      <c r="K12714" s="144"/>
      <c r="L12714" s="144"/>
      <c r="M12714" s="144"/>
      <c r="N12714" s="144"/>
      <c r="O12714" s="143"/>
      <c r="P12714" s="143"/>
      <c r="Q12714" s="143"/>
      <c r="R12714" s="139"/>
      <c r="S12714" s="139"/>
      <c r="T12714" s="138"/>
      <c r="U12714" s="6"/>
      <c r="V12714" s="8"/>
      <c r="W12714" s="8"/>
      <c r="X12714" s="60"/>
    </row>
    <row r="12715" spans="1:27" ht="7.5" customHeight="1" outlineLevel="5" x14ac:dyDescent="0.15">
      <c r="A12715" s="8"/>
      <c r="B12715" s="69"/>
      <c r="C12715" s="69"/>
      <c r="D12715" s="60"/>
      <c r="E12715" s="60"/>
      <c r="F12715" s="104"/>
      <c r="G12715" s="60"/>
      <c r="H12715" s="65"/>
      <c r="I12715" s="105"/>
      <c r="J12715" s="63"/>
      <c r="K12715" s="65"/>
      <c r="L12715" s="65"/>
      <c r="M12715" s="65"/>
      <c r="N12715" s="65"/>
      <c r="O12715" s="63"/>
      <c r="P12715" s="63"/>
      <c r="Q12715" s="63"/>
      <c r="R12715" s="60"/>
      <c r="S12715" s="60"/>
      <c r="T12715" s="69"/>
      <c r="U12715" s="8"/>
      <c r="X12715" s="60"/>
    </row>
    <row r="12716" spans="1:27" ht="11.25" outlineLevel="4" x14ac:dyDescent="0.2">
      <c r="A12716" s="4"/>
      <c r="B12716" s="120"/>
      <c r="C12716" s="121">
        <v>4</v>
      </c>
      <c r="D12716" s="122" t="s">
        <v>534</v>
      </c>
      <c r="E12716" s="123" t="s">
        <v>5729</v>
      </c>
      <c r="F12716" s="124" t="s">
        <v>5730</v>
      </c>
      <c r="G12716" s="122" t="s">
        <v>537</v>
      </c>
      <c r="H12716" s="125">
        <v>1.1435060000000001</v>
      </c>
      <c r="I12716" s="126">
        <v>0</v>
      </c>
      <c r="J12716" s="127">
        <f>H12716*I12716</f>
        <v>0</v>
      </c>
      <c r="K12716" s="125">
        <v>2.5249999999999999</v>
      </c>
      <c r="L12716" s="125">
        <f>H12716*K12716</f>
        <v>2.8873526500000004</v>
      </c>
      <c r="M12716" s="125"/>
      <c r="N12716" s="125">
        <f>H12716*M12716</f>
        <v>0</v>
      </c>
      <c r="O12716" s="127">
        <v>15</v>
      </c>
      <c r="P12716" s="127">
        <f>J12716*(O12716/100)</f>
        <v>0</v>
      </c>
      <c r="Q12716" s="127">
        <f>J12716+P12716</f>
        <v>0</v>
      </c>
      <c r="R12716" s="128"/>
      <c r="S12716" s="128" t="s">
        <v>776</v>
      </c>
      <c r="T12716" s="129">
        <v>1</v>
      </c>
      <c r="U12716" s="8"/>
      <c r="V12716" s="8"/>
      <c r="W12716" s="8"/>
      <c r="X12716" s="60"/>
    </row>
    <row r="12717" spans="1:27" ht="9.75" outlineLevel="5" x14ac:dyDescent="0.2">
      <c r="A12717" s="130"/>
      <c r="B12717" s="131"/>
      <c r="C12717" s="131"/>
      <c r="D12717" s="132"/>
      <c r="E12717" s="136" t="s">
        <v>0</v>
      </c>
      <c r="F12717" s="159" t="s">
        <v>763</v>
      </c>
      <c r="G12717" s="159"/>
      <c r="H12717" s="160"/>
      <c r="I12717" s="161"/>
      <c r="J12717" s="162"/>
      <c r="K12717" s="134"/>
      <c r="L12717" s="134"/>
      <c r="M12717" s="134"/>
      <c r="N12717" s="134"/>
      <c r="O12717" s="135"/>
      <c r="P12717" s="135"/>
      <c r="Q12717" s="135"/>
      <c r="R12717" s="132"/>
      <c r="S12717" s="132"/>
      <c r="T12717" s="131"/>
      <c r="U12717" s="6"/>
      <c r="V12717" s="8"/>
      <c r="W12717" s="8"/>
      <c r="X12717" s="133" t="str">
        <f>F12717</f>
        <v>---</v>
      </c>
      <c r="Y12717" s="9"/>
      <c r="AA12717" s="11"/>
    </row>
    <row r="12718" spans="1:27" ht="7.5" customHeight="1" outlineLevel="5" x14ac:dyDescent="0.15">
      <c r="B12718" s="69"/>
      <c r="C12718" s="69"/>
      <c r="D12718" s="60"/>
      <c r="E12718" s="60"/>
      <c r="F12718" s="61"/>
      <c r="G12718" s="60"/>
      <c r="H12718" s="65"/>
      <c r="I12718" s="105"/>
      <c r="J12718" s="63"/>
      <c r="K12718" s="65"/>
      <c r="L12718" s="65"/>
      <c r="M12718" s="65"/>
      <c r="N12718" s="65"/>
      <c r="O12718" s="63"/>
      <c r="P12718" s="63"/>
      <c r="Q12718" s="63"/>
      <c r="R12718" s="60"/>
      <c r="S12718" s="60"/>
      <c r="T12718" s="69"/>
      <c r="U12718" s="8"/>
      <c r="X12718" s="60"/>
    </row>
    <row r="12719" spans="1:27" ht="11.25" outlineLevel="5" x14ac:dyDescent="0.2">
      <c r="A12719" s="137"/>
      <c r="B12719" s="138"/>
      <c r="C12719" s="138"/>
      <c r="D12719" s="139"/>
      <c r="E12719" s="145" t="s">
        <v>1</v>
      </c>
      <c r="F12719" s="140" t="s">
        <v>5731</v>
      </c>
      <c r="G12719" s="139"/>
      <c r="H12719" s="141">
        <v>0</v>
      </c>
      <c r="I12719" s="142"/>
      <c r="J12719" s="143"/>
      <c r="K12719" s="144"/>
      <c r="L12719" s="144"/>
      <c r="M12719" s="144"/>
      <c r="N12719" s="144"/>
      <c r="O12719" s="143"/>
      <c r="P12719" s="143"/>
      <c r="Q12719" s="143"/>
      <c r="R12719" s="139"/>
      <c r="S12719" s="139"/>
      <c r="T12719" s="138"/>
      <c r="U12719" s="6"/>
      <c r="V12719" s="8"/>
      <c r="W12719" s="8"/>
      <c r="X12719" s="60"/>
    </row>
    <row r="12720" spans="1:27" ht="11.25" outlineLevel="5" x14ac:dyDescent="0.2">
      <c r="A12720" s="137"/>
      <c r="B12720" s="138"/>
      <c r="C12720" s="138"/>
      <c r="D12720" s="139"/>
      <c r="E12720" s="145"/>
      <c r="F12720" s="140" t="s">
        <v>5732</v>
      </c>
      <c r="G12720" s="139"/>
      <c r="H12720" s="141">
        <v>0.57175300000000007</v>
      </c>
      <c r="I12720" s="142"/>
      <c r="J12720" s="143"/>
      <c r="K12720" s="144"/>
      <c r="L12720" s="144"/>
      <c r="M12720" s="144"/>
      <c r="N12720" s="144"/>
      <c r="O12720" s="143"/>
      <c r="P12720" s="143"/>
      <c r="Q12720" s="143"/>
      <c r="R12720" s="139"/>
      <c r="S12720" s="139"/>
      <c r="T12720" s="138"/>
      <c r="U12720" s="6"/>
      <c r="V12720" s="8"/>
      <c r="W12720" s="8"/>
      <c r="X12720" s="60"/>
    </row>
    <row r="12721" spans="1:27" ht="11.25" outlineLevel="5" x14ac:dyDescent="0.2">
      <c r="A12721" s="137"/>
      <c r="B12721" s="138"/>
      <c r="C12721" s="138"/>
      <c r="D12721" s="139"/>
      <c r="E12721" s="145"/>
      <c r="F12721" s="140" t="s">
        <v>5732</v>
      </c>
      <c r="G12721" s="139"/>
      <c r="H12721" s="141">
        <v>0.57175300000000007</v>
      </c>
      <c r="I12721" s="142"/>
      <c r="J12721" s="143"/>
      <c r="K12721" s="144"/>
      <c r="L12721" s="144"/>
      <c r="M12721" s="144"/>
      <c r="N12721" s="144"/>
      <c r="O12721" s="143"/>
      <c r="P12721" s="143"/>
      <c r="Q12721" s="143"/>
      <c r="R12721" s="139"/>
      <c r="S12721" s="139"/>
      <c r="T12721" s="138"/>
      <c r="U12721" s="6"/>
      <c r="V12721" s="8"/>
      <c r="W12721" s="8"/>
      <c r="X12721" s="60"/>
    </row>
    <row r="12722" spans="1:27" ht="7.5" customHeight="1" outlineLevel="5" x14ac:dyDescent="0.15">
      <c r="A12722" s="8"/>
      <c r="B12722" s="69"/>
      <c r="C12722" s="69"/>
      <c r="D12722" s="60"/>
      <c r="E12722" s="60"/>
      <c r="F12722" s="104"/>
      <c r="G12722" s="60"/>
      <c r="H12722" s="65"/>
      <c r="I12722" s="105"/>
      <c r="J12722" s="63"/>
      <c r="K12722" s="65"/>
      <c r="L12722" s="65"/>
      <c r="M12722" s="65"/>
      <c r="N12722" s="65"/>
      <c r="O12722" s="63"/>
      <c r="P12722" s="63"/>
      <c r="Q12722" s="63"/>
      <c r="R12722" s="60"/>
      <c r="S12722" s="60"/>
      <c r="T12722" s="69"/>
      <c r="U12722" s="8"/>
      <c r="X12722" s="60"/>
    </row>
    <row r="12723" spans="1:27" ht="11.25" outlineLevel="4" x14ac:dyDescent="0.2">
      <c r="A12723" s="4"/>
      <c r="B12723" s="120"/>
      <c r="C12723" s="121">
        <v>5</v>
      </c>
      <c r="D12723" s="122" t="s">
        <v>760</v>
      </c>
      <c r="E12723" s="123" t="s">
        <v>5733</v>
      </c>
      <c r="F12723" s="124" t="s">
        <v>5734</v>
      </c>
      <c r="G12723" s="122" t="s">
        <v>724</v>
      </c>
      <c r="H12723" s="125">
        <v>2.2870120000000003</v>
      </c>
      <c r="I12723" s="126">
        <v>0</v>
      </c>
      <c r="J12723" s="127">
        <f>H12723*I12723</f>
        <v>0</v>
      </c>
      <c r="K12723" s="125">
        <v>1.188E-2</v>
      </c>
      <c r="L12723" s="125">
        <f>H12723*K12723</f>
        <v>2.7169702560000002E-2</v>
      </c>
      <c r="M12723" s="125"/>
      <c r="N12723" s="125">
        <f>H12723*M12723</f>
        <v>0</v>
      </c>
      <c r="O12723" s="127">
        <v>15</v>
      </c>
      <c r="P12723" s="127">
        <f>J12723*(O12723/100)</f>
        <v>0</v>
      </c>
      <c r="Q12723" s="127">
        <f>J12723+P12723</f>
        <v>0</v>
      </c>
      <c r="R12723" s="128"/>
      <c r="S12723" s="128" t="s">
        <v>776</v>
      </c>
      <c r="T12723" s="129">
        <v>1</v>
      </c>
      <c r="U12723" s="8"/>
      <c r="V12723" s="8"/>
      <c r="W12723" s="8"/>
      <c r="X12723" s="60"/>
    </row>
    <row r="12724" spans="1:27" ht="9.75" outlineLevel="5" x14ac:dyDescent="0.2">
      <c r="A12724" s="130"/>
      <c r="B12724" s="131"/>
      <c r="C12724" s="131"/>
      <c r="D12724" s="132"/>
      <c r="E12724" s="136" t="s">
        <v>0</v>
      </c>
      <c r="F12724" s="159" t="s">
        <v>763</v>
      </c>
      <c r="G12724" s="159"/>
      <c r="H12724" s="160"/>
      <c r="I12724" s="161"/>
      <c r="J12724" s="162"/>
      <c r="K12724" s="134"/>
      <c r="L12724" s="134"/>
      <c r="M12724" s="134"/>
      <c r="N12724" s="134"/>
      <c r="O12724" s="135"/>
      <c r="P12724" s="135"/>
      <c r="Q12724" s="135"/>
      <c r="R12724" s="132"/>
      <c r="S12724" s="132"/>
      <c r="T12724" s="131"/>
      <c r="U12724" s="6"/>
      <c r="V12724" s="8"/>
      <c r="W12724" s="8"/>
      <c r="X12724" s="133" t="str">
        <f>F12724</f>
        <v>---</v>
      </c>
      <c r="Y12724" s="9"/>
      <c r="AA12724" s="11"/>
    </row>
    <row r="12725" spans="1:27" ht="7.5" customHeight="1" outlineLevel="5" x14ac:dyDescent="0.15">
      <c r="B12725" s="69"/>
      <c r="C12725" s="69"/>
      <c r="D12725" s="60"/>
      <c r="E12725" s="60"/>
      <c r="F12725" s="61"/>
      <c r="G12725" s="60"/>
      <c r="H12725" s="65"/>
      <c r="I12725" s="105"/>
      <c r="J12725" s="63"/>
      <c r="K12725" s="65"/>
      <c r="L12725" s="65"/>
      <c r="M12725" s="65"/>
      <c r="N12725" s="65"/>
      <c r="O12725" s="63"/>
      <c r="P12725" s="63"/>
      <c r="Q12725" s="63"/>
      <c r="R12725" s="60"/>
      <c r="S12725" s="60"/>
      <c r="T12725" s="69"/>
      <c r="U12725" s="8"/>
      <c r="X12725" s="60"/>
    </row>
    <row r="12726" spans="1:27" ht="11.25" outlineLevel="5" x14ac:dyDescent="0.2">
      <c r="A12726" s="137"/>
      <c r="B12726" s="138"/>
      <c r="C12726" s="138"/>
      <c r="D12726" s="139"/>
      <c r="E12726" s="145" t="s">
        <v>1</v>
      </c>
      <c r="F12726" s="140" t="s">
        <v>5735</v>
      </c>
      <c r="G12726" s="139"/>
      <c r="H12726" s="141">
        <v>0</v>
      </c>
      <c r="I12726" s="142"/>
      <c r="J12726" s="143"/>
      <c r="K12726" s="144"/>
      <c r="L12726" s="144"/>
      <c r="M12726" s="144"/>
      <c r="N12726" s="144"/>
      <c r="O12726" s="143"/>
      <c r="P12726" s="143"/>
      <c r="Q12726" s="143"/>
      <c r="R12726" s="139"/>
      <c r="S12726" s="139"/>
      <c r="T12726" s="138"/>
      <c r="U12726" s="6"/>
      <c r="V12726" s="8"/>
      <c r="W12726" s="8"/>
      <c r="X12726" s="60"/>
    </row>
    <row r="12727" spans="1:27" ht="11.25" outlineLevel="5" x14ac:dyDescent="0.2">
      <c r="A12727" s="137"/>
      <c r="B12727" s="138"/>
      <c r="C12727" s="138"/>
      <c r="D12727" s="139"/>
      <c r="E12727" s="145"/>
      <c r="F12727" s="140" t="s">
        <v>5736</v>
      </c>
      <c r="G12727" s="139"/>
      <c r="H12727" s="141">
        <v>1.1435060000000001</v>
      </c>
      <c r="I12727" s="142"/>
      <c r="J12727" s="143"/>
      <c r="K12727" s="144"/>
      <c r="L12727" s="144"/>
      <c r="M12727" s="144"/>
      <c r="N12727" s="144"/>
      <c r="O12727" s="143"/>
      <c r="P12727" s="143"/>
      <c r="Q12727" s="143"/>
      <c r="R12727" s="139"/>
      <c r="S12727" s="139"/>
      <c r="T12727" s="138"/>
      <c r="U12727" s="6"/>
      <c r="V12727" s="8"/>
      <c r="W12727" s="8"/>
      <c r="X12727" s="60"/>
    </row>
    <row r="12728" spans="1:27" ht="11.25" outlineLevel="5" x14ac:dyDescent="0.2">
      <c r="A12728" s="137"/>
      <c r="B12728" s="138"/>
      <c r="C12728" s="138"/>
      <c r="D12728" s="139"/>
      <c r="E12728" s="145"/>
      <c r="F12728" s="140" t="s">
        <v>5736</v>
      </c>
      <c r="G12728" s="139"/>
      <c r="H12728" s="141">
        <v>1.1435060000000001</v>
      </c>
      <c r="I12728" s="142"/>
      <c r="J12728" s="143"/>
      <c r="K12728" s="144"/>
      <c r="L12728" s="144"/>
      <c r="M12728" s="144"/>
      <c r="N12728" s="144"/>
      <c r="O12728" s="143"/>
      <c r="P12728" s="143"/>
      <c r="Q12728" s="143"/>
      <c r="R12728" s="139"/>
      <c r="S12728" s="139"/>
      <c r="T12728" s="138"/>
      <c r="U12728" s="6"/>
      <c r="V12728" s="8"/>
      <c r="W12728" s="8"/>
      <c r="X12728" s="60"/>
    </row>
    <row r="12729" spans="1:27" ht="7.5" customHeight="1" outlineLevel="5" x14ac:dyDescent="0.15">
      <c r="A12729" s="8"/>
      <c r="B12729" s="69"/>
      <c r="C12729" s="69"/>
      <c r="D12729" s="60"/>
      <c r="E12729" s="60"/>
      <c r="F12729" s="104"/>
      <c r="G12729" s="60"/>
      <c r="H12729" s="65"/>
      <c r="I12729" s="105"/>
      <c r="J12729" s="63"/>
      <c r="K12729" s="65"/>
      <c r="L12729" s="65"/>
      <c r="M12729" s="65"/>
      <c r="N12729" s="65"/>
      <c r="O12729" s="63"/>
      <c r="P12729" s="63"/>
      <c r="Q12729" s="63"/>
      <c r="R12729" s="60"/>
      <c r="S12729" s="60"/>
      <c r="T12729" s="69"/>
      <c r="U12729" s="8"/>
      <c r="X12729" s="60"/>
    </row>
    <row r="12730" spans="1:27" outlineLevel="4" x14ac:dyDescent="0.15">
      <c r="B12730" s="6"/>
      <c r="C12730" s="6"/>
      <c r="D12730" s="6"/>
      <c r="E12730" s="6"/>
      <c r="F12730" s="6"/>
      <c r="G12730" s="6"/>
      <c r="H12730" s="6"/>
      <c r="I12730" s="8"/>
      <c r="J12730" s="8"/>
      <c r="K12730" s="6"/>
      <c r="L12730" s="6"/>
      <c r="M12730" s="6"/>
      <c r="N12730" s="6"/>
      <c r="O12730" s="6"/>
      <c r="P12730" s="8"/>
      <c r="Q12730" s="8"/>
      <c r="R12730" s="8"/>
      <c r="S12730" s="6"/>
      <c r="T12730" s="6"/>
      <c r="X12730" s="6"/>
    </row>
    <row r="12731" spans="1:27" ht="11.25" outlineLevel="3" x14ac:dyDescent="0.2">
      <c r="A12731" s="96" t="s">
        <v>526</v>
      </c>
      <c r="B12731" s="100">
        <v>4</v>
      </c>
      <c r="C12731" s="114"/>
      <c r="D12731" s="115" t="s">
        <v>533</v>
      </c>
      <c r="E12731" s="115"/>
      <c r="F12731" s="116" t="s">
        <v>504</v>
      </c>
      <c r="G12731" s="115"/>
      <c r="H12731" s="117"/>
      <c r="I12731" s="118"/>
      <c r="J12731" s="98">
        <f>SUBTOTAL(9,J12732:J12820)</f>
        <v>0</v>
      </c>
      <c r="K12731" s="117"/>
      <c r="L12731" s="99">
        <f>SUBTOTAL(9,L12732:L12820)</f>
        <v>1.141348</v>
      </c>
      <c r="M12731" s="117"/>
      <c r="N12731" s="99">
        <f>SUBTOTAL(9,N12732:N12820)</f>
        <v>0</v>
      </c>
      <c r="O12731" s="119"/>
      <c r="P12731" s="98">
        <f>SUBTOTAL(9,P12732:P12820)</f>
        <v>0</v>
      </c>
      <c r="Q12731" s="98">
        <f>SUBTOTAL(9,Q12732:Q12820)</f>
        <v>0</v>
      </c>
      <c r="R12731" s="115"/>
      <c r="S12731" s="115"/>
      <c r="T12731" s="100">
        <f>SUBTOTAL(9,T12732:T12820)</f>
        <v>13</v>
      </c>
      <c r="U12731" s="6"/>
      <c r="V12731" s="8"/>
      <c r="W12731" s="8"/>
      <c r="X12731" s="60"/>
    </row>
    <row r="12732" spans="1:27" ht="11.25" outlineLevel="4" x14ac:dyDescent="0.2">
      <c r="A12732" s="4"/>
      <c r="B12732" s="120"/>
      <c r="C12732" s="121">
        <v>1</v>
      </c>
      <c r="D12732" s="122" t="s">
        <v>534</v>
      </c>
      <c r="E12732" s="123" t="s">
        <v>5737</v>
      </c>
      <c r="F12732" s="124" t="s">
        <v>5738</v>
      </c>
      <c r="G12732" s="122" t="s">
        <v>752</v>
      </c>
      <c r="H12732" s="125">
        <v>42</v>
      </c>
      <c r="I12732" s="126">
        <v>0</v>
      </c>
      <c r="J12732" s="127">
        <f>H12732*I12732</f>
        <v>0</v>
      </c>
      <c r="K12732" s="125">
        <v>0</v>
      </c>
      <c r="L12732" s="125">
        <f>H12732*K12732</f>
        <v>0</v>
      </c>
      <c r="M12732" s="125"/>
      <c r="N12732" s="125">
        <f>H12732*M12732</f>
        <v>0</v>
      </c>
      <c r="O12732" s="127">
        <v>15</v>
      </c>
      <c r="P12732" s="127">
        <f>J12732*(O12732/100)</f>
        <v>0</v>
      </c>
      <c r="Q12732" s="127">
        <f>J12732+P12732</f>
        <v>0</v>
      </c>
      <c r="R12732" s="128"/>
      <c r="S12732" s="128" t="s">
        <v>776</v>
      </c>
      <c r="T12732" s="129">
        <v>1</v>
      </c>
      <c r="U12732" s="8"/>
      <c r="V12732" s="8"/>
      <c r="W12732" s="8"/>
      <c r="X12732" s="60"/>
    </row>
    <row r="12733" spans="1:27" ht="9.75" outlineLevel="5" x14ac:dyDescent="0.2">
      <c r="A12733" s="130"/>
      <c r="B12733" s="131"/>
      <c r="C12733" s="131"/>
      <c r="D12733" s="132"/>
      <c r="E12733" s="136" t="s">
        <v>0</v>
      </c>
      <c r="F12733" s="159" t="s">
        <v>763</v>
      </c>
      <c r="G12733" s="159"/>
      <c r="H12733" s="160"/>
      <c r="I12733" s="161"/>
      <c r="J12733" s="162"/>
      <c r="K12733" s="134"/>
      <c r="L12733" s="134"/>
      <c r="M12733" s="134"/>
      <c r="N12733" s="134"/>
      <c r="O12733" s="135"/>
      <c r="P12733" s="135"/>
      <c r="Q12733" s="135"/>
      <c r="R12733" s="132"/>
      <c r="S12733" s="132"/>
      <c r="T12733" s="131"/>
      <c r="U12733" s="6"/>
      <c r="V12733" s="8"/>
      <c r="W12733" s="8"/>
      <c r="X12733" s="133" t="str">
        <f>F12733</f>
        <v>---</v>
      </c>
      <c r="Y12733" s="9"/>
      <c r="AA12733" s="11"/>
    </row>
    <row r="12734" spans="1:27" ht="7.5" customHeight="1" outlineLevel="5" x14ac:dyDescent="0.15">
      <c r="B12734" s="69"/>
      <c r="C12734" s="69"/>
      <c r="D12734" s="60"/>
      <c r="E12734" s="60"/>
      <c r="F12734" s="61"/>
      <c r="G12734" s="60"/>
      <c r="H12734" s="65"/>
      <c r="I12734" s="105"/>
      <c r="J12734" s="63"/>
      <c r="K12734" s="65"/>
      <c r="L12734" s="65"/>
      <c r="M12734" s="65"/>
      <c r="N12734" s="65"/>
      <c r="O12734" s="63"/>
      <c r="P12734" s="63"/>
      <c r="Q12734" s="63"/>
      <c r="R12734" s="60"/>
      <c r="S12734" s="60"/>
      <c r="T12734" s="69"/>
      <c r="U12734" s="8"/>
      <c r="X12734" s="60"/>
    </row>
    <row r="12735" spans="1:27" ht="11.25" outlineLevel="5" x14ac:dyDescent="0.2">
      <c r="A12735" s="137"/>
      <c r="B12735" s="138"/>
      <c r="C12735" s="138"/>
      <c r="D12735" s="139"/>
      <c r="E12735" s="145" t="s">
        <v>1</v>
      </c>
      <c r="F12735" s="140" t="s">
        <v>5680</v>
      </c>
      <c r="G12735" s="139"/>
      <c r="H12735" s="141">
        <v>0</v>
      </c>
      <c r="I12735" s="142"/>
      <c r="J12735" s="143"/>
      <c r="K12735" s="144"/>
      <c r="L12735" s="144"/>
      <c r="M12735" s="144"/>
      <c r="N12735" s="144"/>
      <c r="O12735" s="143"/>
      <c r="P12735" s="143"/>
      <c r="Q12735" s="143"/>
      <c r="R12735" s="139"/>
      <c r="S12735" s="139"/>
      <c r="T12735" s="138"/>
      <c r="U12735" s="6"/>
      <c r="V12735" s="8"/>
      <c r="W12735" s="8"/>
      <c r="X12735" s="60"/>
    </row>
    <row r="12736" spans="1:27" ht="11.25" outlineLevel="5" x14ac:dyDescent="0.2">
      <c r="A12736" s="137"/>
      <c r="B12736" s="138"/>
      <c r="C12736" s="138"/>
      <c r="D12736" s="139"/>
      <c r="E12736" s="145"/>
      <c r="F12736" s="140" t="s">
        <v>5739</v>
      </c>
      <c r="G12736" s="139"/>
      <c r="H12736" s="141">
        <v>17.7</v>
      </c>
      <c r="I12736" s="142"/>
      <c r="J12736" s="143"/>
      <c r="K12736" s="144"/>
      <c r="L12736" s="144"/>
      <c r="M12736" s="144"/>
      <c r="N12736" s="144"/>
      <c r="O12736" s="143"/>
      <c r="P12736" s="143"/>
      <c r="Q12736" s="143"/>
      <c r="R12736" s="139"/>
      <c r="S12736" s="139"/>
      <c r="T12736" s="138"/>
      <c r="U12736" s="6"/>
      <c r="V12736" s="8"/>
      <c r="W12736" s="8"/>
      <c r="X12736" s="60"/>
    </row>
    <row r="12737" spans="1:27" ht="11.25" outlineLevel="5" x14ac:dyDescent="0.2">
      <c r="A12737" s="137"/>
      <c r="B12737" s="138"/>
      <c r="C12737" s="138"/>
      <c r="D12737" s="139"/>
      <c r="E12737" s="145"/>
      <c r="F12737" s="140" t="s">
        <v>5684</v>
      </c>
      <c r="G12737" s="139"/>
      <c r="H12737" s="141">
        <v>0</v>
      </c>
      <c r="I12737" s="142"/>
      <c r="J12737" s="143"/>
      <c r="K12737" s="144"/>
      <c r="L12737" s="144"/>
      <c r="M12737" s="144"/>
      <c r="N12737" s="144"/>
      <c r="O12737" s="143"/>
      <c r="P12737" s="143"/>
      <c r="Q12737" s="143"/>
      <c r="R12737" s="139"/>
      <c r="S12737" s="139"/>
      <c r="T12737" s="138"/>
      <c r="U12737" s="6"/>
      <c r="V12737" s="8"/>
      <c r="W12737" s="8"/>
      <c r="X12737" s="60"/>
    </row>
    <row r="12738" spans="1:27" ht="11.25" outlineLevel="5" x14ac:dyDescent="0.2">
      <c r="A12738" s="137"/>
      <c r="B12738" s="138"/>
      <c r="C12738" s="138"/>
      <c r="D12738" s="139"/>
      <c r="E12738" s="145"/>
      <c r="F12738" s="140" t="s">
        <v>5740</v>
      </c>
      <c r="G12738" s="139"/>
      <c r="H12738" s="141">
        <v>24.3</v>
      </c>
      <c r="I12738" s="142"/>
      <c r="J12738" s="143"/>
      <c r="K12738" s="144"/>
      <c r="L12738" s="144"/>
      <c r="M12738" s="144"/>
      <c r="N12738" s="144"/>
      <c r="O12738" s="143"/>
      <c r="P12738" s="143"/>
      <c r="Q12738" s="143"/>
      <c r="R12738" s="139"/>
      <c r="S12738" s="139"/>
      <c r="T12738" s="138"/>
      <c r="U12738" s="6"/>
      <c r="V12738" s="8"/>
      <c r="W12738" s="8"/>
      <c r="X12738" s="60"/>
    </row>
    <row r="12739" spans="1:27" ht="7.5" customHeight="1" outlineLevel="5" x14ac:dyDescent="0.15">
      <c r="A12739" s="8"/>
      <c r="B12739" s="69"/>
      <c r="C12739" s="69"/>
      <c r="D12739" s="60"/>
      <c r="E12739" s="60"/>
      <c r="F12739" s="104"/>
      <c r="G12739" s="60"/>
      <c r="H12739" s="65"/>
      <c r="I12739" s="105"/>
      <c r="J12739" s="63"/>
      <c r="K12739" s="65"/>
      <c r="L12739" s="65"/>
      <c r="M12739" s="65"/>
      <c r="N12739" s="65"/>
      <c r="O12739" s="63"/>
      <c r="P12739" s="63"/>
      <c r="Q12739" s="63"/>
      <c r="R12739" s="60"/>
      <c r="S12739" s="60"/>
      <c r="T12739" s="69"/>
      <c r="U12739" s="8"/>
      <c r="X12739" s="60"/>
    </row>
    <row r="12740" spans="1:27" ht="11.25" outlineLevel="4" x14ac:dyDescent="0.2">
      <c r="A12740" s="4"/>
      <c r="B12740" s="120"/>
      <c r="C12740" s="121">
        <v>2</v>
      </c>
      <c r="D12740" s="122" t="s">
        <v>760</v>
      </c>
      <c r="E12740" s="123" t="s">
        <v>5741</v>
      </c>
      <c r="F12740" s="124" t="s">
        <v>5742</v>
      </c>
      <c r="G12740" s="122" t="s">
        <v>752</v>
      </c>
      <c r="H12740" s="125">
        <v>50.400000000000006</v>
      </c>
      <c r="I12740" s="126">
        <v>0</v>
      </c>
      <c r="J12740" s="127">
        <f>H12740*I12740</f>
        <v>0</v>
      </c>
      <c r="K12740" s="125">
        <v>1.4400000000000001E-3</v>
      </c>
      <c r="L12740" s="125">
        <f>H12740*K12740</f>
        <v>7.2576000000000015E-2</v>
      </c>
      <c r="M12740" s="125"/>
      <c r="N12740" s="125">
        <f>H12740*M12740</f>
        <v>0</v>
      </c>
      <c r="O12740" s="127">
        <v>15</v>
      </c>
      <c r="P12740" s="127">
        <f>J12740*(O12740/100)</f>
        <v>0</v>
      </c>
      <c r="Q12740" s="127">
        <f>J12740+P12740</f>
        <v>0</v>
      </c>
      <c r="R12740" s="128"/>
      <c r="S12740" s="128" t="s">
        <v>776</v>
      </c>
      <c r="T12740" s="129">
        <v>1</v>
      </c>
      <c r="U12740" s="8"/>
      <c r="V12740" s="8"/>
      <c r="W12740" s="8"/>
      <c r="X12740" s="60"/>
    </row>
    <row r="12741" spans="1:27" ht="9.75" outlineLevel="5" x14ac:dyDescent="0.2">
      <c r="A12741" s="130"/>
      <c r="B12741" s="131"/>
      <c r="C12741" s="131"/>
      <c r="D12741" s="132"/>
      <c r="E12741" s="136" t="s">
        <v>0</v>
      </c>
      <c r="F12741" s="159" t="s">
        <v>763</v>
      </c>
      <c r="G12741" s="159"/>
      <c r="H12741" s="160"/>
      <c r="I12741" s="161"/>
      <c r="J12741" s="162"/>
      <c r="K12741" s="134"/>
      <c r="L12741" s="134"/>
      <c r="M12741" s="134"/>
      <c r="N12741" s="134"/>
      <c r="O12741" s="135"/>
      <c r="P12741" s="135"/>
      <c r="Q12741" s="135"/>
      <c r="R12741" s="132"/>
      <c r="S12741" s="132"/>
      <c r="T12741" s="131"/>
      <c r="U12741" s="6"/>
      <c r="V12741" s="8"/>
      <c r="W12741" s="8"/>
      <c r="X12741" s="133" t="str">
        <f>F12741</f>
        <v>---</v>
      </c>
      <c r="Y12741" s="9"/>
      <c r="AA12741" s="11"/>
    </row>
    <row r="12742" spans="1:27" ht="7.5" customHeight="1" outlineLevel="5" x14ac:dyDescent="0.15">
      <c r="B12742" s="69"/>
      <c r="C12742" s="69"/>
      <c r="D12742" s="60"/>
      <c r="E12742" s="60"/>
      <c r="F12742" s="61"/>
      <c r="G12742" s="60"/>
      <c r="H12742" s="65"/>
      <c r="I12742" s="105"/>
      <c r="J12742" s="63"/>
      <c r="K12742" s="65"/>
      <c r="L12742" s="65"/>
      <c r="M12742" s="65"/>
      <c r="N12742" s="65"/>
      <c r="O12742" s="63"/>
      <c r="P12742" s="63"/>
      <c r="Q12742" s="63"/>
      <c r="R12742" s="60"/>
      <c r="S12742" s="60"/>
      <c r="T12742" s="69"/>
      <c r="U12742" s="8"/>
      <c r="X12742" s="60"/>
    </row>
    <row r="12743" spans="1:27" ht="11.25" outlineLevel="5" x14ac:dyDescent="0.2">
      <c r="A12743" s="137"/>
      <c r="B12743" s="138"/>
      <c r="C12743" s="138"/>
      <c r="D12743" s="139"/>
      <c r="E12743" s="145" t="s">
        <v>1</v>
      </c>
      <c r="F12743" s="140" t="s">
        <v>5743</v>
      </c>
      <c r="G12743" s="139"/>
      <c r="H12743" s="141">
        <v>0</v>
      </c>
      <c r="I12743" s="142"/>
      <c r="J12743" s="143"/>
      <c r="K12743" s="144"/>
      <c r="L12743" s="144"/>
      <c r="M12743" s="144"/>
      <c r="N12743" s="144"/>
      <c r="O12743" s="143"/>
      <c r="P12743" s="143"/>
      <c r="Q12743" s="143"/>
      <c r="R12743" s="139"/>
      <c r="S12743" s="139"/>
      <c r="T12743" s="138"/>
      <c r="U12743" s="6"/>
      <c r="V12743" s="8"/>
      <c r="W12743" s="8"/>
      <c r="X12743" s="60"/>
    </row>
    <row r="12744" spans="1:27" ht="11.25" outlineLevel="5" x14ac:dyDescent="0.2">
      <c r="A12744" s="137"/>
      <c r="B12744" s="138"/>
      <c r="C12744" s="138"/>
      <c r="D12744" s="139"/>
      <c r="E12744" s="145"/>
      <c r="F12744" s="140" t="s">
        <v>5739</v>
      </c>
      <c r="G12744" s="139"/>
      <c r="H12744" s="141">
        <v>17.7</v>
      </c>
      <c r="I12744" s="142"/>
      <c r="J12744" s="143"/>
      <c r="K12744" s="144"/>
      <c r="L12744" s="144"/>
      <c r="M12744" s="144"/>
      <c r="N12744" s="144"/>
      <c r="O12744" s="143"/>
      <c r="P12744" s="143"/>
      <c r="Q12744" s="143"/>
      <c r="R12744" s="139"/>
      <c r="S12744" s="139"/>
      <c r="T12744" s="138"/>
      <c r="U12744" s="6"/>
      <c r="V12744" s="8"/>
      <c r="W12744" s="8"/>
      <c r="X12744" s="60"/>
    </row>
    <row r="12745" spans="1:27" ht="11.25" outlineLevel="5" x14ac:dyDescent="0.2">
      <c r="A12745" s="137"/>
      <c r="B12745" s="138"/>
      <c r="C12745" s="138"/>
      <c r="D12745" s="139"/>
      <c r="E12745" s="145"/>
      <c r="F12745" s="140" t="s">
        <v>5744</v>
      </c>
      <c r="G12745" s="139"/>
      <c r="H12745" s="141">
        <v>0</v>
      </c>
      <c r="I12745" s="142"/>
      <c r="J12745" s="143"/>
      <c r="K12745" s="144"/>
      <c r="L12745" s="144"/>
      <c r="M12745" s="144"/>
      <c r="N12745" s="144"/>
      <c r="O12745" s="143"/>
      <c r="P12745" s="143"/>
      <c r="Q12745" s="143"/>
      <c r="R12745" s="139"/>
      <c r="S12745" s="139"/>
      <c r="T12745" s="138"/>
      <c r="U12745" s="6"/>
      <c r="V12745" s="8"/>
      <c r="W12745" s="8"/>
      <c r="X12745" s="60"/>
    </row>
    <row r="12746" spans="1:27" ht="11.25" outlineLevel="5" x14ac:dyDescent="0.2">
      <c r="A12746" s="137"/>
      <c r="B12746" s="138"/>
      <c r="C12746" s="138"/>
      <c r="D12746" s="139"/>
      <c r="E12746" s="145"/>
      <c r="F12746" s="140" t="s">
        <v>5577</v>
      </c>
      <c r="G12746" s="139"/>
      <c r="H12746" s="141">
        <v>3</v>
      </c>
      <c r="I12746" s="142"/>
      <c r="J12746" s="143"/>
      <c r="K12746" s="144"/>
      <c r="L12746" s="144"/>
      <c r="M12746" s="144"/>
      <c r="N12746" s="144"/>
      <c r="O12746" s="143"/>
      <c r="P12746" s="143"/>
      <c r="Q12746" s="143"/>
      <c r="R12746" s="139"/>
      <c r="S12746" s="139"/>
      <c r="T12746" s="138"/>
      <c r="U12746" s="6"/>
      <c r="V12746" s="8"/>
      <c r="W12746" s="8"/>
      <c r="X12746" s="60"/>
    </row>
    <row r="12747" spans="1:27" ht="11.25" outlineLevel="5" x14ac:dyDescent="0.2">
      <c r="A12747" s="137"/>
      <c r="B12747" s="138"/>
      <c r="C12747" s="138"/>
      <c r="D12747" s="139"/>
      <c r="E12747" s="145"/>
      <c r="F12747" s="140" t="s">
        <v>5684</v>
      </c>
      <c r="G12747" s="139"/>
      <c r="H12747" s="141">
        <v>0</v>
      </c>
      <c r="I12747" s="142"/>
      <c r="J12747" s="143"/>
      <c r="K12747" s="144"/>
      <c r="L12747" s="144"/>
      <c r="M12747" s="144"/>
      <c r="N12747" s="144"/>
      <c r="O12747" s="143"/>
      <c r="P12747" s="143"/>
      <c r="Q12747" s="143"/>
      <c r="R12747" s="139"/>
      <c r="S12747" s="139"/>
      <c r="T12747" s="138"/>
      <c r="U12747" s="6"/>
      <c r="V12747" s="8"/>
      <c r="W12747" s="8"/>
      <c r="X12747" s="60"/>
    </row>
    <row r="12748" spans="1:27" ht="11.25" outlineLevel="5" x14ac:dyDescent="0.2">
      <c r="A12748" s="137"/>
      <c r="B12748" s="138"/>
      <c r="C12748" s="138"/>
      <c r="D12748" s="139"/>
      <c r="E12748" s="145"/>
      <c r="F12748" s="140" t="s">
        <v>5740</v>
      </c>
      <c r="G12748" s="139"/>
      <c r="H12748" s="141">
        <v>24.3</v>
      </c>
      <c r="I12748" s="142"/>
      <c r="J12748" s="143"/>
      <c r="K12748" s="144"/>
      <c r="L12748" s="144"/>
      <c r="M12748" s="144"/>
      <c r="N12748" s="144"/>
      <c r="O12748" s="143"/>
      <c r="P12748" s="143"/>
      <c r="Q12748" s="143"/>
      <c r="R12748" s="139"/>
      <c r="S12748" s="139"/>
      <c r="T12748" s="138"/>
      <c r="U12748" s="6"/>
      <c r="V12748" s="8"/>
      <c r="W12748" s="8"/>
      <c r="X12748" s="60"/>
    </row>
    <row r="12749" spans="1:27" ht="11.25" outlineLevel="5" x14ac:dyDescent="0.2">
      <c r="A12749" s="137"/>
      <c r="B12749" s="138"/>
      <c r="C12749" s="138"/>
      <c r="D12749" s="139"/>
      <c r="E12749" s="145"/>
      <c r="F12749" s="140" t="s">
        <v>5745</v>
      </c>
      <c r="G12749" s="139"/>
      <c r="H12749" s="141">
        <v>0</v>
      </c>
      <c r="I12749" s="142"/>
      <c r="J12749" s="143"/>
      <c r="K12749" s="144"/>
      <c r="L12749" s="144"/>
      <c r="M12749" s="144"/>
      <c r="N12749" s="144"/>
      <c r="O12749" s="143"/>
      <c r="P12749" s="143"/>
      <c r="Q12749" s="143"/>
      <c r="R12749" s="139"/>
      <c r="S12749" s="139"/>
      <c r="T12749" s="138"/>
      <c r="U12749" s="6"/>
      <c r="V12749" s="8"/>
      <c r="W12749" s="8"/>
      <c r="X12749" s="60"/>
    </row>
    <row r="12750" spans="1:27" ht="11.25" outlineLevel="5" x14ac:dyDescent="0.2">
      <c r="A12750" s="137"/>
      <c r="B12750" s="138"/>
      <c r="C12750" s="138"/>
      <c r="D12750" s="139"/>
      <c r="E12750" s="145"/>
      <c r="F12750" s="140" t="s">
        <v>5577</v>
      </c>
      <c r="G12750" s="139"/>
      <c r="H12750" s="141">
        <v>3</v>
      </c>
      <c r="I12750" s="142"/>
      <c r="J12750" s="143"/>
      <c r="K12750" s="144"/>
      <c r="L12750" s="144"/>
      <c r="M12750" s="144"/>
      <c r="N12750" s="144"/>
      <c r="O12750" s="143"/>
      <c r="P12750" s="143"/>
      <c r="Q12750" s="143"/>
      <c r="R12750" s="139"/>
      <c r="S12750" s="139"/>
      <c r="T12750" s="138"/>
      <c r="U12750" s="6"/>
      <c r="V12750" s="8"/>
      <c r="W12750" s="8"/>
      <c r="X12750" s="60"/>
    </row>
    <row r="12751" spans="1:27" ht="9.75" outlineLevel="5" x14ac:dyDescent="0.2">
      <c r="A12751" s="130"/>
      <c r="B12751" s="131"/>
      <c r="C12751" s="131"/>
      <c r="D12751" s="132"/>
      <c r="E12751" s="136" t="s">
        <v>25</v>
      </c>
      <c r="F12751" s="148">
        <v>5</v>
      </c>
      <c r="G12751" s="132"/>
      <c r="H12751" s="146">
        <v>2.4</v>
      </c>
      <c r="I12751" s="147"/>
      <c r="J12751" s="135"/>
      <c r="K12751" s="134"/>
      <c r="L12751" s="134"/>
      <c r="M12751" s="134"/>
      <c r="N12751" s="134"/>
      <c r="O12751" s="135"/>
      <c r="P12751" s="135"/>
      <c r="Q12751" s="135"/>
      <c r="R12751" s="132"/>
      <c r="S12751" s="132"/>
      <c r="T12751" s="131"/>
      <c r="U12751" s="6"/>
      <c r="V12751" s="8"/>
      <c r="W12751" s="8"/>
      <c r="X12751" s="60"/>
    </row>
    <row r="12752" spans="1:27" ht="7.5" customHeight="1" outlineLevel="5" x14ac:dyDescent="0.15">
      <c r="A12752" s="8"/>
      <c r="B12752" s="69"/>
      <c r="C12752" s="69"/>
      <c r="D12752" s="60"/>
      <c r="E12752" s="60"/>
      <c r="F12752" s="104"/>
      <c r="G12752" s="60"/>
      <c r="H12752" s="65"/>
      <c r="I12752" s="105"/>
      <c r="J12752" s="63"/>
      <c r="K12752" s="65"/>
      <c r="L12752" s="65"/>
      <c r="M12752" s="65"/>
      <c r="N12752" s="65"/>
      <c r="O12752" s="63"/>
      <c r="P12752" s="63"/>
      <c r="Q12752" s="63"/>
      <c r="R12752" s="60"/>
      <c r="S12752" s="60"/>
      <c r="T12752" s="69"/>
      <c r="U12752" s="8"/>
      <c r="X12752" s="60"/>
    </row>
    <row r="12753" spans="1:27" ht="11.25" outlineLevel="4" x14ac:dyDescent="0.2">
      <c r="A12753" s="4"/>
      <c r="B12753" s="120"/>
      <c r="C12753" s="121">
        <v>3</v>
      </c>
      <c r="D12753" s="122" t="s">
        <v>534</v>
      </c>
      <c r="E12753" s="123" t="s">
        <v>5746</v>
      </c>
      <c r="F12753" s="124" t="s">
        <v>5747</v>
      </c>
      <c r="G12753" s="122" t="s">
        <v>3656</v>
      </c>
      <c r="H12753" s="125">
        <v>2</v>
      </c>
      <c r="I12753" s="126">
        <v>0</v>
      </c>
      <c r="J12753" s="127">
        <f>H12753*I12753</f>
        <v>0</v>
      </c>
      <c r="K12753" s="125">
        <v>1.8E-3</v>
      </c>
      <c r="L12753" s="125">
        <f>H12753*K12753</f>
        <v>3.5999999999999999E-3</v>
      </c>
      <c r="M12753" s="125"/>
      <c r="N12753" s="125">
        <f>H12753*M12753</f>
        <v>0</v>
      </c>
      <c r="O12753" s="127">
        <v>15</v>
      </c>
      <c r="P12753" s="127">
        <f>J12753*(O12753/100)</f>
        <v>0</v>
      </c>
      <c r="Q12753" s="127">
        <f>J12753+P12753</f>
        <v>0</v>
      </c>
      <c r="R12753" s="128"/>
      <c r="S12753" s="128" t="s">
        <v>776</v>
      </c>
      <c r="T12753" s="129">
        <v>1</v>
      </c>
      <c r="U12753" s="8"/>
      <c r="V12753" s="8"/>
      <c r="W12753" s="8"/>
      <c r="X12753" s="60"/>
    </row>
    <row r="12754" spans="1:27" ht="9.75" outlineLevel="5" x14ac:dyDescent="0.2">
      <c r="A12754" s="130"/>
      <c r="B12754" s="131"/>
      <c r="C12754" s="131"/>
      <c r="D12754" s="132"/>
      <c r="E12754" s="136" t="s">
        <v>0</v>
      </c>
      <c r="F12754" s="159" t="s">
        <v>763</v>
      </c>
      <c r="G12754" s="159"/>
      <c r="H12754" s="160"/>
      <c r="I12754" s="161"/>
      <c r="J12754" s="162"/>
      <c r="K12754" s="134"/>
      <c r="L12754" s="134"/>
      <c r="M12754" s="134"/>
      <c r="N12754" s="134"/>
      <c r="O12754" s="135"/>
      <c r="P12754" s="135"/>
      <c r="Q12754" s="135"/>
      <c r="R12754" s="132"/>
      <c r="S12754" s="132"/>
      <c r="T12754" s="131"/>
      <c r="U12754" s="6"/>
      <c r="V12754" s="8"/>
      <c r="W12754" s="8"/>
      <c r="X12754" s="133" t="str">
        <f>F12754</f>
        <v>---</v>
      </c>
      <c r="Y12754" s="9"/>
      <c r="AA12754" s="11"/>
    </row>
    <row r="12755" spans="1:27" ht="7.5" customHeight="1" outlineLevel="5" x14ac:dyDescent="0.15">
      <c r="B12755" s="69"/>
      <c r="C12755" s="69"/>
      <c r="D12755" s="60"/>
      <c r="E12755" s="60"/>
      <c r="F12755" s="61"/>
      <c r="G12755" s="60"/>
      <c r="H12755" s="65"/>
      <c r="I12755" s="105"/>
      <c r="J12755" s="63"/>
      <c r="K12755" s="65"/>
      <c r="L12755" s="65"/>
      <c r="M12755" s="65"/>
      <c r="N12755" s="65"/>
      <c r="O12755" s="63"/>
      <c r="P12755" s="63"/>
      <c r="Q12755" s="63"/>
      <c r="R12755" s="60"/>
      <c r="S12755" s="60"/>
      <c r="T12755" s="69"/>
      <c r="U12755" s="8"/>
      <c r="X12755" s="60"/>
    </row>
    <row r="12756" spans="1:27" ht="11.25" outlineLevel="5" x14ac:dyDescent="0.2">
      <c r="A12756" s="137"/>
      <c r="B12756" s="138"/>
      <c r="C12756" s="138"/>
      <c r="D12756" s="139"/>
      <c r="E12756" s="145" t="s">
        <v>1</v>
      </c>
      <c r="F12756" s="140" t="s">
        <v>5680</v>
      </c>
      <c r="G12756" s="139"/>
      <c r="H12756" s="141">
        <v>0</v>
      </c>
      <c r="I12756" s="142"/>
      <c r="J12756" s="143"/>
      <c r="K12756" s="144"/>
      <c r="L12756" s="144"/>
      <c r="M12756" s="144"/>
      <c r="N12756" s="144"/>
      <c r="O12756" s="143"/>
      <c r="P12756" s="143"/>
      <c r="Q12756" s="143"/>
      <c r="R12756" s="139"/>
      <c r="S12756" s="139"/>
      <c r="T12756" s="138"/>
      <c r="U12756" s="6"/>
      <c r="V12756" s="8"/>
      <c r="W12756" s="8"/>
      <c r="X12756" s="60"/>
    </row>
    <row r="12757" spans="1:27" ht="11.25" outlineLevel="5" x14ac:dyDescent="0.2">
      <c r="A12757" s="137"/>
      <c r="B12757" s="138"/>
      <c r="C12757" s="138"/>
      <c r="D12757" s="139"/>
      <c r="E12757" s="145"/>
      <c r="F12757" s="140" t="s">
        <v>5580</v>
      </c>
      <c r="G12757" s="139"/>
      <c r="H12757" s="141">
        <v>1</v>
      </c>
      <c r="I12757" s="142"/>
      <c r="J12757" s="143"/>
      <c r="K12757" s="144"/>
      <c r="L12757" s="144"/>
      <c r="M12757" s="144"/>
      <c r="N12757" s="144"/>
      <c r="O12757" s="143"/>
      <c r="P12757" s="143"/>
      <c r="Q12757" s="143"/>
      <c r="R12757" s="139"/>
      <c r="S12757" s="139"/>
      <c r="T12757" s="138"/>
      <c r="U12757" s="6"/>
      <c r="V12757" s="8"/>
      <c r="W12757" s="8"/>
      <c r="X12757" s="60"/>
    </row>
    <row r="12758" spans="1:27" ht="11.25" outlineLevel="5" x14ac:dyDescent="0.2">
      <c r="A12758" s="137"/>
      <c r="B12758" s="138"/>
      <c r="C12758" s="138"/>
      <c r="D12758" s="139"/>
      <c r="E12758" s="145"/>
      <c r="F12758" s="140" t="s">
        <v>5684</v>
      </c>
      <c r="G12758" s="139"/>
      <c r="H12758" s="141">
        <v>0</v>
      </c>
      <c r="I12758" s="142"/>
      <c r="J12758" s="143"/>
      <c r="K12758" s="144"/>
      <c r="L12758" s="144"/>
      <c r="M12758" s="144"/>
      <c r="N12758" s="144"/>
      <c r="O12758" s="143"/>
      <c r="P12758" s="143"/>
      <c r="Q12758" s="143"/>
      <c r="R12758" s="139"/>
      <c r="S12758" s="139"/>
      <c r="T12758" s="138"/>
      <c r="U12758" s="6"/>
      <c r="V12758" s="8"/>
      <c r="W12758" s="8"/>
      <c r="X12758" s="60"/>
    </row>
    <row r="12759" spans="1:27" ht="11.25" outlineLevel="5" x14ac:dyDescent="0.2">
      <c r="A12759" s="137"/>
      <c r="B12759" s="138"/>
      <c r="C12759" s="138"/>
      <c r="D12759" s="139"/>
      <c r="E12759" s="145"/>
      <c r="F12759" s="140" t="s">
        <v>5580</v>
      </c>
      <c r="G12759" s="139"/>
      <c r="H12759" s="141">
        <v>1</v>
      </c>
      <c r="I12759" s="142"/>
      <c r="J12759" s="143"/>
      <c r="K12759" s="144"/>
      <c r="L12759" s="144"/>
      <c r="M12759" s="144"/>
      <c r="N12759" s="144"/>
      <c r="O12759" s="143"/>
      <c r="P12759" s="143"/>
      <c r="Q12759" s="143"/>
      <c r="R12759" s="139"/>
      <c r="S12759" s="139"/>
      <c r="T12759" s="138"/>
      <c r="U12759" s="6"/>
      <c r="V12759" s="8"/>
      <c r="W12759" s="8"/>
      <c r="X12759" s="60"/>
    </row>
    <row r="12760" spans="1:27" ht="7.5" customHeight="1" outlineLevel="5" x14ac:dyDescent="0.15">
      <c r="A12760" s="8"/>
      <c r="B12760" s="69"/>
      <c r="C12760" s="69"/>
      <c r="D12760" s="60"/>
      <c r="E12760" s="60"/>
      <c r="F12760" s="104"/>
      <c r="G12760" s="60"/>
      <c r="H12760" s="65"/>
      <c r="I12760" s="105"/>
      <c r="J12760" s="63"/>
      <c r="K12760" s="65"/>
      <c r="L12760" s="65"/>
      <c r="M12760" s="65"/>
      <c r="N12760" s="65"/>
      <c r="O12760" s="63"/>
      <c r="P12760" s="63"/>
      <c r="Q12760" s="63"/>
      <c r="R12760" s="60"/>
      <c r="S12760" s="60"/>
      <c r="T12760" s="69"/>
      <c r="U12760" s="8"/>
      <c r="X12760" s="60"/>
    </row>
    <row r="12761" spans="1:27" ht="11.25" outlineLevel="4" x14ac:dyDescent="0.2">
      <c r="A12761" s="4"/>
      <c r="B12761" s="120"/>
      <c r="C12761" s="121">
        <v>4</v>
      </c>
      <c r="D12761" s="122" t="s">
        <v>534</v>
      </c>
      <c r="E12761" s="123" t="s">
        <v>5748</v>
      </c>
      <c r="F12761" s="124" t="s">
        <v>5749</v>
      </c>
      <c r="G12761" s="122" t="s">
        <v>724</v>
      </c>
      <c r="H12761" s="125">
        <v>2</v>
      </c>
      <c r="I12761" s="126">
        <v>0</v>
      </c>
      <c r="J12761" s="127">
        <f>H12761*I12761</f>
        <v>0</v>
      </c>
      <c r="K12761" s="125">
        <v>0.40105000000000002</v>
      </c>
      <c r="L12761" s="125">
        <f>H12761*K12761</f>
        <v>0.80210000000000004</v>
      </c>
      <c r="M12761" s="125"/>
      <c r="N12761" s="125">
        <f>H12761*M12761</f>
        <v>0</v>
      </c>
      <c r="O12761" s="127">
        <v>15</v>
      </c>
      <c r="P12761" s="127">
        <f>J12761*(O12761/100)</f>
        <v>0</v>
      </c>
      <c r="Q12761" s="127">
        <f>J12761+P12761</f>
        <v>0</v>
      </c>
      <c r="R12761" s="128"/>
      <c r="S12761" s="128" t="s">
        <v>776</v>
      </c>
      <c r="T12761" s="129">
        <v>1</v>
      </c>
      <c r="U12761" s="8"/>
      <c r="V12761" s="8"/>
      <c r="W12761" s="8"/>
      <c r="X12761" s="60"/>
    </row>
    <row r="12762" spans="1:27" ht="9.75" outlineLevel="5" x14ac:dyDescent="0.2">
      <c r="A12762" s="130"/>
      <c r="B12762" s="131"/>
      <c r="C12762" s="131"/>
      <c r="D12762" s="132"/>
      <c r="E12762" s="136" t="s">
        <v>0</v>
      </c>
      <c r="F12762" s="159" t="s">
        <v>763</v>
      </c>
      <c r="G12762" s="159"/>
      <c r="H12762" s="160"/>
      <c r="I12762" s="161"/>
      <c r="J12762" s="162"/>
      <c r="K12762" s="134"/>
      <c r="L12762" s="134"/>
      <c r="M12762" s="134"/>
      <c r="N12762" s="134"/>
      <c r="O12762" s="135"/>
      <c r="P12762" s="135"/>
      <c r="Q12762" s="135"/>
      <c r="R12762" s="132"/>
      <c r="S12762" s="132"/>
      <c r="T12762" s="131"/>
      <c r="U12762" s="6"/>
      <c r="V12762" s="8"/>
      <c r="W12762" s="8"/>
      <c r="X12762" s="133" t="str">
        <f>F12762</f>
        <v>---</v>
      </c>
      <c r="Y12762" s="9"/>
      <c r="AA12762" s="11"/>
    </row>
    <row r="12763" spans="1:27" ht="7.5" customHeight="1" outlineLevel="5" x14ac:dyDescent="0.15">
      <c r="B12763" s="69"/>
      <c r="C12763" s="69"/>
      <c r="D12763" s="60"/>
      <c r="E12763" s="60"/>
      <c r="F12763" s="61"/>
      <c r="G12763" s="60"/>
      <c r="H12763" s="65"/>
      <c r="I12763" s="105"/>
      <c r="J12763" s="63"/>
      <c r="K12763" s="65"/>
      <c r="L12763" s="65"/>
      <c r="M12763" s="65"/>
      <c r="N12763" s="65"/>
      <c r="O12763" s="63"/>
      <c r="P12763" s="63"/>
      <c r="Q12763" s="63"/>
      <c r="R12763" s="60"/>
      <c r="S12763" s="60"/>
      <c r="T12763" s="69"/>
      <c r="U12763" s="8"/>
      <c r="X12763" s="60"/>
    </row>
    <row r="12764" spans="1:27" ht="11.25" outlineLevel="5" x14ac:dyDescent="0.2">
      <c r="A12764" s="137"/>
      <c r="B12764" s="138"/>
      <c r="C12764" s="138"/>
      <c r="D12764" s="139"/>
      <c r="E12764" s="145" t="s">
        <v>1</v>
      </c>
      <c r="F12764" s="140" t="s">
        <v>5680</v>
      </c>
      <c r="G12764" s="139"/>
      <c r="H12764" s="141">
        <v>0</v>
      </c>
      <c r="I12764" s="142"/>
      <c r="J12764" s="143"/>
      <c r="K12764" s="144"/>
      <c r="L12764" s="144"/>
      <c r="M12764" s="144"/>
      <c r="N12764" s="144"/>
      <c r="O12764" s="143"/>
      <c r="P12764" s="143"/>
      <c r="Q12764" s="143"/>
      <c r="R12764" s="139"/>
      <c r="S12764" s="139"/>
      <c r="T12764" s="138"/>
      <c r="U12764" s="6"/>
      <c r="V12764" s="8"/>
      <c r="W12764" s="8"/>
      <c r="X12764" s="60"/>
    </row>
    <row r="12765" spans="1:27" ht="11.25" outlineLevel="5" x14ac:dyDescent="0.2">
      <c r="A12765" s="137"/>
      <c r="B12765" s="138"/>
      <c r="C12765" s="138"/>
      <c r="D12765" s="139"/>
      <c r="E12765" s="145"/>
      <c r="F12765" s="140" t="s">
        <v>5580</v>
      </c>
      <c r="G12765" s="139"/>
      <c r="H12765" s="141">
        <v>1</v>
      </c>
      <c r="I12765" s="142"/>
      <c r="J12765" s="143"/>
      <c r="K12765" s="144"/>
      <c r="L12765" s="144"/>
      <c r="M12765" s="144"/>
      <c r="N12765" s="144"/>
      <c r="O12765" s="143"/>
      <c r="P12765" s="143"/>
      <c r="Q12765" s="143"/>
      <c r="R12765" s="139"/>
      <c r="S12765" s="139"/>
      <c r="T12765" s="138"/>
      <c r="U12765" s="6"/>
      <c r="V12765" s="8"/>
      <c r="W12765" s="8"/>
      <c r="X12765" s="60"/>
    </row>
    <row r="12766" spans="1:27" ht="11.25" outlineLevel="5" x14ac:dyDescent="0.2">
      <c r="A12766" s="137"/>
      <c r="B12766" s="138"/>
      <c r="C12766" s="138"/>
      <c r="D12766" s="139"/>
      <c r="E12766" s="145"/>
      <c r="F12766" s="140" t="s">
        <v>5684</v>
      </c>
      <c r="G12766" s="139"/>
      <c r="H12766" s="141">
        <v>0</v>
      </c>
      <c r="I12766" s="142"/>
      <c r="J12766" s="143"/>
      <c r="K12766" s="144"/>
      <c r="L12766" s="144"/>
      <c r="M12766" s="144"/>
      <c r="N12766" s="144"/>
      <c r="O12766" s="143"/>
      <c r="P12766" s="143"/>
      <c r="Q12766" s="143"/>
      <c r="R12766" s="139"/>
      <c r="S12766" s="139"/>
      <c r="T12766" s="138"/>
      <c r="U12766" s="6"/>
      <c r="V12766" s="8"/>
      <c r="W12766" s="8"/>
      <c r="X12766" s="60"/>
    </row>
    <row r="12767" spans="1:27" ht="11.25" outlineLevel="5" x14ac:dyDescent="0.2">
      <c r="A12767" s="137"/>
      <c r="B12767" s="138"/>
      <c r="C12767" s="138"/>
      <c r="D12767" s="139"/>
      <c r="E12767" s="145"/>
      <c r="F12767" s="140" t="s">
        <v>5580</v>
      </c>
      <c r="G12767" s="139"/>
      <c r="H12767" s="141">
        <v>1</v>
      </c>
      <c r="I12767" s="142"/>
      <c r="J12767" s="143"/>
      <c r="K12767" s="144"/>
      <c r="L12767" s="144"/>
      <c r="M12767" s="144"/>
      <c r="N12767" s="144"/>
      <c r="O12767" s="143"/>
      <c r="P12767" s="143"/>
      <c r="Q12767" s="143"/>
      <c r="R12767" s="139"/>
      <c r="S12767" s="139"/>
      <c r="T12767" s="138"/>
      <c r="U12767" s="6"/>
      <c r="V12767" s="8"/>
      <c r="W12767" s="8"/>
      <c r="X12767" s="60"/>
    </row>
    <row r="12768" spans="1:27" ht="7.5" customHeight="1" outlineLevel="5" x14ac:dyDescent="0.15">
      <c r="A12768" s="8"/>
      <c r="B12768" s="69"/>
      <c r="C12768" s="69"/>
      <c r="D12768" s="60"/>
      <c r="E12768" s="60"/>
      <c r="F12768" s="104"/>
      <c r="G12768" s="60"/>
      <c r="H12768" s="65"/>
      <c r="I12768" s="105"/>
      <c r="J12768" s="63"/>
      <c r="K12768" s="65"/>
      <c r="L12768" s="65"/>
      <c r="M12768" s="65"/>
      <c r="N12768" s="65"/>
      <c r="O12768" s="63"/>
      <c r="P12768" s="63"/>
      <c r="Q12768" s="63"/>
      <c r="R12768" s="60"/>
      <c r="S12768" s="60"/>
      <c r="T12768" s="69"/>
      <c r="U12768" s="8"/>
      <c r="X12768" s="60"/>
    </row>
    <row r="12769" spans="1:27" ht="11.25" outlineLevel="4" x14ac:dyDescent="0.2">
      <c r="A12769" s="4"/>
      <c r="B12769" s="120"/>
      <c r="C12769" s="121">
        <v>5</v>
      </c>
      <c r="D12769" s="122" t="s">
        <v>534</v>
      </c>
      <c r="E12769" s="123" t="s">
        <v>5750</v>
      </c>
      <c r="F12769" s="124" t="s">
        <v>5751</v>
      </c>
      <c r="G12769" s="122" t="s">
        <v>724</v>
      </c>
      <c r="H12769" s="125">
        <v>2</v>
      </c>
      <c r="I12769" s="126">
        <v>0</v>
      </c>
      <c r="J12769" s="127">
        <f>H12769*I12769</f>
        <v>0</v>
      </c>
      <c r="K12769" s="125">
        <v>2.0000000000000002E-5</v>
      </c>
      <c r="L12769" s="125">
        <f>H12769*K12769</f>
        <v>4.0000000000000003E-5</v>
      </c>
      <c r="M12769" s="125"/>
      <c r="N12769" s="125">
        <f>H12769*M12769</f>
        <v>0</v>
      </c>
      <c r="O12769" s="127">
        <v>15</v>
      </c>
      <c r="P12769" s="127">
        <f>J12769*(O12769/100)</f>
        <v>0</v>
      </c>
      <c r="Q12769" s="127">
        <f>J12769+P12769</f>
        <v>0</v>
      </c>
      <c r="R12769" s="128"/>
      <c r="S12769" s="128" t="s">
        <v>776</v>
      </c>
      <c r="T12769" s="129">
        <v>1</v>
      </c>
      <c r="U12769" s="8"/>
      <c r="V12769" s="8"/>
      <c r="W12769" s="8"/>
      <c r="X12769" s="60"/>
    </row>
    <row r="12770" spans="1:27" ht="9.75" outlineLevel="5" x14ac:dyDescent="0.2">
      <c r="A12770" s="130"/>
      <c r="B12770" s="131"/>
      <c r="C12770" s="131"/>
      <c r="D12770" s="132"/>
      <c r="E12770" s="136" t="s">
        <v>0</v>
      </c>
      <c r="F12770" s="159" t="s">
        <v>763</v>
      </c>
      <c r="G12770" s="159"/>
      <c r="H12770" s="160"/>
      <c r="I12770" s="161"/>
      <c r="J12770" s="162"/>
      <c r="K12770" s="134"/>
      <c r="L12770" s="134"/>
      <c r="M12770" s="134"/>
      <c r="N12770" s="134"/>
      <c r="O12770" s="135"/>
      <c r="P12770" s="135"/>
      <c r="Q12770" s="135"/>
      <c r="R12770" s="132"/>
      <c r="S12770" s="132"/>
      <c r="T12770" s="131"/>
      <c r="U12770" s="6"/>
      <c r="V12770" s="8"/>
      <c r="W12770" s="8"/>
      <c r="X12770" s="133" t="str">
        <f>F12770</f>
        <v>---</v>
      </c>
      <c r="Y12770" s="9"/>
      <c r="AA12770" s="11"/>
    </row>
    <row r="12771" spans="1:27" ht="7.5" customHeight="1" outlineLevel="5" x14ac:dyDescent="0.15">
      <c r="B12771" s="69"/>
      <c r="C12771" s="69"/>
      <c r="D12771" s="60"/>
      <c r="E12771" s="60"/>
      <c r="F12771" s="61"/>
      <c r="G12771" s="60"/>
      <c r="H12771" s="65"/>
      <c r="I12771" s="105"/>
      <c r="J12771" s="63"/>
      <c r="K12771" s="65"/>
      <c r="L12771" s="65"/>
      <c r="M12771" s="65"/>
      <c r="N12771" s="65"/>
      <c r="O12771" s="63"/>
      <c r="P12771" s="63"/>
      <c r="Q12771" s="63"/>
      <c r="R12771" s="60"/>
      <c r="S12771" s="60"/>
      <c r="T12771" s="69"/>
      <c r="U12771" s="8"/>
      <c r="X12771" s="60"/>
    </row>
    <row r="12772" spans="1:27" ht="11.25" outlineLevel="5" x14ac:dyDescent="0.2">
      <c r="A12772" s="137"/>
      <c r="B12772" s="138"/>
      <c r="C12772" s="138"/>
      <c r="D12772" s="139"/>
      <c r="E12772" s="145" t="s">
        <v>1</v>
      </c>
      <c r="F12772" s="140" t="s">
        <v>5720</v>
      </c>
      <c r="G12772" s="139"/>
      <c r="H12772" s="141">
        <v>0</v>
      </c>
      <c r="I12772" s="142"/>
      <c r="J12772" s="143"/>
      <c r="K12772" s="144"/>
      <c r="L12772" s="144"/>
      <c r="M12772" s="144"/>
      <c r="N12772" s="144"/>
      <c r="O12772" s="143"/>
      <c r="P12772" s="143"/>
      <c r="Q12772" s="143"/>
      <c r="R12772" s="139"/>
      <c r="S12772" s="139"/>
      <c r="T12772" s="138"/>
      <c r="U12772" s="6"/>
      <c r="V12772" s="8"/>
      <c r="W12772" s="8"/>
      <c r="X12772" s="60"/>
    </row>
    <row r="12773" spans="1:27" ht="11.25" outlineLevel="5" x14ac:dyDescent="0.2">
      <c r="A12773" s="137"/>
      <c r="B12773" s="138"/>
      <c r="C12773" s="138"/>
      <c r="D12773" s="139"/>
      <c r="E12773" s="145"/>
      <c r="F12773" s="140" t="s">
        <v>5580</v>
      </c>
      <c r="G12773" s="139"/>
      <c r="H12773" s="141">
        <v>1</v>
      </c>
      <c r="I12773" s="142"/>
      <c r="J12773" s="143"/>
      <c r="K12773" s="144"/>
      <c r="L12773" s="144"/>
      <c r="M12773" s="144"/>
      <c r="N12773" s="144"/>
      <c r="O12773" s="143"/>
      <c r="P12773" s="143"/>
      <c r="Q12773" s="143"/>
      <c r="R12773" s="139"/>
      <c r="S12773" s="139"/>
      <c r="T12773" s="138"/>
      <c r="U12773" s="6"/>
      <c r="V12773" s="8"/>
      <c r="W12773" s="8"/>
      <c r="X12773" s="60"/>
    </row>
    <row r="12774" spans="1:27" ht="11.25" outlineLevel="5" x14ac:dyDescent="0.2">
      <c r="A12774" s="137"/>
      <c r="B12774" s="138"/>
      <c r="C12774" s="138"/>
      <c r="D12774" s="139"/>
      <c r="E12774" s="145"/>
      <c r="F12774" s="140" t="s">
        <v>5720</v>
      </c>
      <c r="G12774" s="139"/>
      <c r="H12774" s="141">
        <v>0</v>
      </c>
      <c r="I12774" s="142"/>
      <c r="J12774" s="143"/>
      <c r="K12774" s="144"/>
      <c r="L12774" s="144"/>
      <c r="M12774" s="144"/>
      <c r="N12774" s="144"/>
      <c r="O12774" s="143"/>
      <c r="P12774" s="143"/>
      <c r="Q12774" s="143"/>
      <c r="R12774" s="139"/>
      <c r="S12774" s="139"/>
      <c r="T12774" s="138"/>
      <c r="U12774" s="6"/>
      <c r="V12774" s="8"/>
      <c r="W12774" s="8"/>
      <c r="X12774" s="60"/>
    </row>
    <row r="12775" spans="1:27" ht="11.25" outlineLevel="5" x14ac:dyDescent="0.2">
      <c r="A12775" s="137"/>
      <c r="B12775" s="138"/>
      <c r="C12775" s="138"/>
      <c r="D12775" s="139"/>
      <c r="E12775" s="145"/>
      <c r="F12775" s="140" t="s">
        <v>5580</v>
      </c>
      <c r="G12775" s="139"/>
      <c r="H12775" s="141">
        <v>1</v>
      </c>
      <c r="I12775" s="142"/>
      <c r="J12775" s="143"/>
      <c r="K12775" s="144"/>
      <c r="L12775" s="144"/>
      <c r="M12775" s="144"/>
      <c r="N12775" s="144"/>
      <c r="O12775" s="143"/>
      <c r="P12775" s="143"/>
      <c r="Q12775" s="143"/>
      <c r="R12775" s="139"/>
      <c r="S12775" s="139"/>
      <c r="T12775" s="138"/>
      <c r="U12775" s="6"/>
      <c r="V12775" s="8"/>
      <c r="W12775" s="8"/>
      <c r="X12775" s="60"/>
    </row>
    <row r="12776" spans="1:27" ht="7.5" customHeight="1" outlineLevel="5" x14ac:dyDescent="0.15">
      <c r="A12776" s="8"/>
      <c r="B12776" s="69"/>
      <c r="C12776" s="69"/>
      <c r="D12776" s="60"/>
      <c r="E12776" s="60"/>
      <c r="F12776" s="104"/>
      <c r="G12776" s="60"/>
      <c r="H12776" s="65"/>
      <c r="I12776" s="105"/>
      <c r="J12776" s="63"/>
      <c r="K12776" s="65"/>
      <c r="L12776" s="65"/>
      <c r="M12776" s="65"/>
      <c r="N12776" s="65"/>
      <c r="O12776" s="63"/>
      <c r="P12776" s="63"/>
      <c r="Q12776" s="63"/>
      <c r="R12776" s="60"/>
      <c r="S12776" s="60"/>
      <c r="T12776" s="69"/>
      <c r="U12776" s="8"/>
      <c r="X12776" s="60"/>
    </row>
    <row r="12777" spans="1:27" ht="11.25" outlineLevel="4" x14ac:dyDescent="0.2">
      <c r="A12777" s="4"/>
      <c r="B12777" s="120"/>
      <c r="C12777" s="121">
        <v>6</v>
      </c>
      <c r="D12777" s="122" t="s">
        <v>760</v>
      </c>
      <c r="E12777" s="123" t="s">
        <v>5752</v>
      </c>
      <c r="F12777" s="124" t="s">
        <v>5753</v>
      </c>
      <c r="G12777" s="122" t="s">
        <v>724</v>
      </c>
      <c r="H12777" s="125">
        <v>2</v>
      </c>
      <c r="I12777" s="126">
        <v>0</v>
      </c>
      <c r="J12777" s="127">
        <f>H12777*I12777</f>
        <v>0</v>
      </c>
      <c r="K12777" s="125">
        <v>0.13</v>
      </c>
      <c r="L12777" s="125">
        <f>H12777*K12777</f>
        <v>0.26</v>
      </c>
      <c r="M12777" s="125"/>
      <c r="N12777" s="125">
        <f>H12777*M12777</f>
        <v>0</v>
      </c>
      <c r="O12777" s="127">
        <v>15</v>
      </c>
      <c r="P12777" s="127">
        <f>J12777*(O12777/100)</f>
        <v>0</v>
      </c>
      <c r="Q12777" s="127">
        <f>J12777+P12777</f>
        <v>0</v>
      </c>
      <c r="R12777" s="128"/>
      <c r="S12777" s="128" t="s">
        <v>776</v>
      </c>
      <c r="T12777" s="129">
        <v>1</v>
      </c>
      <c r="U12777" s="8"/>
      <c r="V12777" s="8"/>
      <c r="W12777" s="8"/>
      <c r="X12777" s="60"/>
    </row>
    <row r="12778" spans="1:27" ht="9.75" outlineLevel="5" x14ac:dyDescent="0.2">
      <c r="A12778" s="130"/>
      <c r="B12778" s="131"/>
      <c r="C12778" s="131"/>
      <c r="D12778" s="132"/>
      <c r="E12778" s="136" t="s">
        <v>0</v>
      </c>
      <c r="F12778" s="159" t="s">
        <v>763</v>
      </c>
      <c r="G12778" s="159"/>
      <c r="H12778" s="160"/>
      <c r="I12778" s="161"/>
      <c r="J12778" s="162"/>
      <c r="K12778" s="134"/>
      <c r="L12778" s="134"/>
      <c r="M12778" s="134"/>
      <c r="N12778" s="134"/>
      <c r="O12778" s="135"/>
      <c r="P12778" s="135"/>
      <c r="Q12778" s="135"/>
      <c r="R12778" s="132"/>
      <c r="S12778" s="132"/>
      <c r="T12778" s="131"/>
      <c r="U12778" s="6"/>
      <c r="V12778" s="8"/>
      <c r="W12778" s="8"/>
      <c r="X12778" s="133" t="str">
        <f>F12778</f>
        <v>---</v>
      </c>
      <c r="Y12778" s="9"/>
      <c r="AA12778" s="11"/>
    </row>
    <row r="12779" spans="1:27" ht="7.5" customHeight="1" outlineLevel="5" x14ac:dyDescent="0.15">
      <c r="B12779" s="69"/>
      <c r="C12779" s="69"/>
      <c r="D12779" s="60"/>
      <c r="E12779" s="60"/>
      <c r="F12779" s="61"/>
      <c r="G12779" s="60"/>
      <c r="H12779" s="65"/>
      <c r="I12779" s="105"/>
      <c r="J12779" s="63"/>
      <c r="K12779" s="65"/>
      <c r="L12779" s="65"/>
      <c r="M12779" s="65"/>
      <c r="N12779" s="65"/>
      <c r="O12779" s="63"/>
      <c r="P12779" s="63"/>
      <c r="Q12779" s="63"/>
      <c r="R12779" s="60"/>
      <c r="S12779" s="60"/>
      <c r="T12779" s="69"/>
      <c r="U12779" s="8"/>
      <c r="X12779" s="60"/>
    </row>
    <row r="12780" spans="1:27" ht="11.25" outlineLevel="5" x14ac:dyDescent="0.2">
      <c r="A12780" s="137"/>
      <c r="B12780" s="138"/>
      <c r="C12780" s="138"/>
      <c r="D12780" s="139"/>
      <c r="E12780" s="145" t="s">
        <v>1</v>
      </c>
      <c r="F12780" s="140" t="s">
        <v>5680</v>
      </c>
      <c r="G12780" s="139"/>
      <c r="H12780" s="141">
        <v>0</v>
      </c>
      <c r="I12780" s="142"/>
      <c r="J12780" s="143"/>
      <c r="K12780" s="144"/>
      <c r="L12780" s="144"/>
      <c r="M12780" s="144"/>
      <c r="N12780" s="144"/>
      <c r="O12780" s="143"/>
      <c r="P12780" s="143"/>
      <c r="Q12780" s="143"/>
      <c r="R12780" s="139"/>
      <c r="S12780" s="139"/>
      <c r="T12780" s="138"/>
      <c r="U12780" s="6"/>
      <c r="V12780" s="8"/>
      <c r="W12780" s="8"/>
      <c r="X12780" s="60"/>
    </row>
    <row r="12781" spans="1:27" ht="11.25" outlineLevel="5" x14ac:dyDescent="0.2">
      <c r="A12781" s="137"/>
      <c r="B12781" s="138"/>
      <c r="C12781" s="138"/>
      <c r="D12781" s="139"/>
      <c r="E12781" s="145"/>
      <c r="F12781" s="140" t="s">
        <v>5580</v>
      </c>
      <c r="G12781" s="139"/>
      <c r="H12781" s="141">
        <v>1</v>
      </c>
      <c r="I12781" s="142"/>
      <c r="J12781" s="143"/>
      <c r="K12781" s="144"/>
      <c r="L12781" s="144"/>
      <c r="M12781" s="144"/>
      <c r="N12781" s="144"/>
      <c r="O12781" s="143"/>
      <c r="P12781" s="143"/>
      <c r="Q12781" s="143"/>
      <c r="R12781" s="139"/>
      <c r="S12781" s="139"/>
      <c r="T12781" s="138"/>
      <c r="U12781" s="6"/>
      <c r="V12781" s="8"/>
      <c r="W12781" s="8"/>
      <c r="X12781" s="60"/>
    </row>
    <row r="12782" spans="1:27" ht="11.25" outlineLevel="5" x14ac:dyDescent="0.2">
      <c r="A12782" s="137"/>
      <c r="B12782" s="138"/>
      <c r="C12782" s="138"/>
      <c r="D12782" s="139"/>
      <c r="E12782" s="145"/>
      <c r="F12782" s="140" t="s">
        <v>5684</v>
      </c>
      <c r="G12782" s="139"/>
      <c r="H12782" s="141">
        <v>0</v>
      </c>
      <c r="I12782" s="142"/>
      <c r="J12782" s="143"/>
      <c r="K12782" s="144"/>
      <c r="L12782" s="144"/>
      <c r="M12782" s="144"/>
      <c r="N12782" s="144"/>
      <c r="O12782" s="143"/>
      <c r="P12782" s="143"/>
      <c r="Q12782" s="143"/>
      <c r="R12782" s="139"/>
      <c r="S12782" s="139"/>
      <c r="T12782" s="138"/>
      <c r="U12782" s="6"/>
      <c r="V12782" s="8"/>
      <c r="W12782" s="8"/>
      <c r="X12782" s="60"/>
    </row>
    <row r="12783" spans="1:27" ht="11.25" outlineLevel="5" x14ac:dyDescent="0.2">
      <c r="A12783" s="137"/>
      <c r="B12783" s="138"/>
      <c r="C12783" s="138"/>
      <c r="D12783" s="139"/>
      <c r="E12783" s="145"/>
      <c r="F12783" s="140" t="s">
        <v>5580</v>
      </c>
      <c r="G12783" s="139"/>
      <c r="H12783" s="141">
        <v>1</v>
      </c>
      <c r="I12783" s="142"/>
      <c r="J12783" s="143"/>
      <c r="K12783" s="144"/>
      <c r="L12783" s="144"/>
      <c r="M12783" s="144"/>
      <c r="N12783" s="144"/>
      <c r="O12783" s="143"/>
      <c r="P12783" s="143"/>
      <c r="Q12783" s="143"/>
      <c r="R12783" s="139"/>
      <c r="S12783" s="139"/>
      <c r="T12783" s="138"/>
      <c r="U12783" s="6"/>
      <c r="V12783" s="8"/>
      <c r="W12783" s="8"/>
      <c r="X12783" s="60"/>
    </row>
    <row r="12784" spans="1:27" ht="7.5" customHeight="1" outlineLevel="5" x14ac:dyDescent="0.15">
      <c r="A12784" s="8"/>
      <c r="B12784" s="69"/>
      <c r="C12784" s="69"/>
      <c r="D12784" s="60"/>
      <c r="E12784" s="60"/>
      <c r="F12784" s="104"/>
      <c r="G12784" s="60"/>
      <c r="H12784" s="65"/>
      <c r="I12784" s="105"/>
      <c r="J12784" s="63"/>
      <c r="K12784" s="65"/>
      <c r="L12784" s="65"/>
      <c r="M12784" s="65"/>
      <c r="N12784" s="65"/>
      <c r="O12784" s="63"/>
      <c r="P12784" s="63"/>
      <c r="Q12784" s="63"/>
      <c r="R12784" s="60"/>
      <c r="S12784" s="60"/>
      <c r="T12784" s="69"/>
      <c r="U12784" s="8"/>
      <c r="X12784" s="60"/>
    </row>
    <row r="12785" spans="1:27" ht="11.25" outlineLevel="4" x14ac:dyDescent="0.2">
      <c r="A12785" s="4"/>
      <c r="B12785" s="120"/>
      <c r="C12785" s="121">
        <v>7</v>
      </c>
      <c r="D12785" s="122" t="s">
        <v>534</v>
      </c>
      <c r="E12785" s="123" t="s">
        <v>5596</v>
      </c>
      <c r="F12785" s="124" t="s">
        <v>5597</v>
      </c>
      <c r="G12785" s="122" t="s">
        <v>5598</v>
      </c>
      <c r="H12785" s="125">
        <v>2</v>
      </c>
      <c r="I12785" s="126">
        <v>0</v>
      </c>
      <c r="J12785" s="127">
        <f>H12785*I12785</f>
        <v>0</v>
      </c>
      <c r="K12785" s="125">
        <v>1.2999999999999999E-4</v>
      </c>
      <c r="L12785" s="125">
        <f>H12785*K12785</f>
        <v>2.5999999999999998E-4</v>
      </c>
      <c r="M12785" s="125"/>
      <c r="N12785" s="125">
        <f>H12785*M12785</f>
        <v>0</v>
      </c>
      <c r="O12785" s="127">
        <v>15</v>
      </c>
      <c r="P12785" s="127">
        <f>J12785*(O12785/100)</f>
        <v>0</v>
      </c>
      <c r="Q12785" s="127">
        <f>J12785+P12785</f>
        <v>0</v>
      </c>
      <c r="R12785" s="128"/>
      <c r="S12785" s="128" t="s">
        <v>776</v>
      </c>
      <c r="T12785" s="129">
        <v>1</v>
      </c>
      <c r="U12785" s="8"/>
      <c r="V12785" s="8"/>
      <c r="W12785" s="8"/>
      <c r="X12785" s="60"/>
    </row>
    <row r="12786" spans="1:27" ht="9.75" outlineLevel="5" x14ac:dyDescent="0.2">
      <c r="A12786" s="130"/>
      <c r="B12786" s="131"/>
      <c r="C12786" s="131"/>
      <c r="D12786" s="132"/>
      <c r="E12786" s="136" t="s">
        <v>0</v>
      </c>
      <c r="F12786" s="159" t="s">
        <v>763</v>
      </c>
      <c r="G12786" s="159"/>
      <c r="H12786" s="160"/>
      <c r="I12786" s="161"/>
      <c r="J12786" s="162"/>
      <c r="K12786" s="134"/>
      <c r="L12786" s="134"/>
      <c r="M12786" s="134"/>
      <c r="N12786" s="134"/>
      <c r="O12786" s="135"/>
      <c r="P12786" s="135"/>
      <c r="Q12786" s="135"/>
      <c r="R12786" s="132"/>
      <c r="S12786" s="132"/>
      <c r="T12786" s="131"/>
      <c r="U12786" s="6"/>
      <c r="V12786" s="8"/>
      <c r="W12786" s="8"/>
      <c r="X12786" s="133" t="str">
        <f>F12786</f>
        <v>---</v>
      </c>
      <c r="Y12786" s="9"/>
      <c r="AA12786" s="11"/>
    </row>
    <row r="12787" spans="1:27" ht="7.5" customHeight="1" outlineLevel="5" x14ac:dyDescent="0.15">
      <c r="B12787" s="69"/>
      <c r="C12787" s="69"/>
      <c r="D12787" s="60"/>
      <c r="E12787" s="60"/>
      <c r="F12787" s="61"/>
      <c r="G12787" s="60"/>
      <c r="H12787" s="65"/>
      <c r="I12787" s="105"/>
      <c r="J12787" s="63"/>
      <c r="K12787" s="65"/>
      <c r="L12787" s="65"/>
      <c r="M12787" s="65"/>
      <c r="N12787" s="65"/>
      <c r="O12787" s="63"/>
      <c r="P12787" s="63"/>
      <c r="Q12787" s="63"/>
      <c r="R12787" s="60"/>
      <c r="S12787" s="60"/>
      <c r="T12787" s="69"/>
      <c r="U12787" s="8"/>
      <c r="X12787" s="60"/>
    </row>
    <row r="12788" spans="1:27" ht="11.25" outlineLevel="5" x14ac:dyDescent="0.2">
      <c r="A12788" s="137"/>
      <c r="B12788" s="138"/>
      <c r="C12788" s="138"/>
      <c r="D12788" s="139"/>
      <c r="E12788" s="145" t="s">
        <v>1</v>
      </c>
      <c r="F12788" s="140" t="s">
        <v>5680</v>
      </c>
      <c r="G12788" s="139"/>
      <c r="H12788" s="141">
        <v>0</v>
      </c>
      <c r="I12788" s="142"/>
      <c r="J12788" s="143"/>
      <c r="K12788" s="144"/>
      <c r="L12788" s="144"/>
      <c r="M12788" s="144"/>
      <c r="N12788" s="144"/>
      <c r="O12788" s="143"/>
      <c r="P12788" s="143"/>
      <c r="Q12788" s="143"/>
      <c r="R12788" s="139"/>
      <c r="S12788" s="139"/>
      <c r="T12788" s="138"/>
      <c r="U12788" s="6"/>
      <c r="V12788" s="8"/>
      <c r="W12788" s="8"/>
      <c r="X12788" s="60"/>
    </row>
    <row r="12789" spans="1:27" ht="11.25" outlineLevel="5" x14ac:dyDescent="0.2">
      <c r="A12789" s="137"/>
      <c r="B12789" s="138"/>
      <c r="C12789" s="138"/>
      <c r="D12789" s="139"/>
      <c r="E12789" s="145"/>
      <c r="F12789" s="140" t="s">
        <v>5580</v>
      </c>
      <c r="G12789" s="139"/>
      <c r="H12789" s="141">
        <v>1</v>
      </c>
      <c r="I12789" s="142"/>
      <c r="J12789" s="143"/>
      <c r="K12789" s="144"/>
      <c r="L12789" s="144"/>
      <c r="M12789" s="144"/>
      <c r="N12789" s="144"/>
      <c r="O12789" s="143"/>
      <c r="P12789" s="143"/>
      <c r="Q12789" s="143"/>
      <c r="R12789" s="139"/>
      <c r="S12789" s="139"/>
      <c r="T12789" s="138"/>
      <c r="U12789" s="6"/>
      <c r="V12789" s="8"/>
      <c r="W12789" s="8"/>
      <c r="X12789" s="60"/>
    </row>
    <row r="12790" spans="1:27" ht="11.25" outlineLevel="5" x14ac:dyDescent="0.2">
      <c r="A12790" s="137"/>
      <c r="B12790" s="138"/>
      <c r="C12790" s="138"/>
      <c r="D12790" s="139"/>
      <c r="E12790" s="145"/>
      <c r="F12790" s="140" t="s">
        <v>5684</v>
      </c>
      <c r="G12790" s="139"/>
      <c r="H12790" s="141">
        <v>0</v>
      </c>
      <c r="I12790" s="142"/>
      <c r="J12790" s="143"/>
      <c r="K12790" s="144"/>
      <c r="L12790" s="144"/>
      <c r="M12790" s="144"/>
      <c r="N12790" s="144"/>
      <c r="O12790" s="143"/>
      <c r="P12790" s="143"/>
      <c r="Q12790" s="143"/>
      <c r="R12790" s="139"/>
      <c r="S12790" s="139"/>
      <c r="T12790" s="138"/>
      <c r="U12790" s="6"/>
      <c r="V12790" s="8"/>
      <c r="W12790" s="8"/>
      <c r="X12790" s="60"/>
    </row>
    <row r="12791" spans="1:27" ht="11.25" outlineLevel="5" x14ac:dyDescent="0.2">
      <c r="A12791" s="137"/>
      <c r="B12791" s="138"/>
      <c r="C12791" s="138"/>
      <c r="D12791" s="139"/>
      <c r="E12791" s="145"/>
      <c r="F12791" s="140" t="s">
        <v>5580</v>
      </c>
      <c r="G12791" s="139"/>
      <c r="H12791" s="141">
        <v>1</v>
      </c>
      <c r="I12791" s="142"/>
      <c r="J12791" s="143"/>
      <c r="K12791" s="144"/>
      <c r="L12791" s="144"/>
      <c r="M12791" s="144"/>
      <c r="N12791" s="144"/>
      <c r="O12791" s="143"/>
      <c r="P12791" s="143"/>
      <c r="Q12791" s="143"/>
      <c r="R12791" s="139"/>
      <c r="S12791" s="139"/>
      <c r="T12791" s="138"/>
      <c r="U12791" s="6"/>
      <c r="V12791" s="8"/>
      <c r="W12791" s="8"/>
      <c r="X12791" s="60"/>
    </row>
    <row r="12792" spans="1:27" ht="7.5" customHeight="1" outlineLevel="5" x14ac:dyDescent="0.15">
      <c r="A12792" s="8"/>
      <c r="B12792" s="69"/>
      <c r="C12792" s="69"/>
      <c r="D12792" s="60"/>
      <c r="E12792" s="60"/>
      <c r="F12792" s="104"/>
      <c r="G12792" s="60"/>
      <c r="H12792" s="65"/>
      <c r="I12792" s="105"/>
      <c r="J12792" s="63"/>
      <c r="K12792" s="65"/>
      <c r="L12792" s="65"/>
      <c r="M12792" s="65"/>
      <c r="N12792" s="65"/>
      <c r="O12792" s="63"/>
      <c r="P12792" s="63"/>
      <c r="Q12792" s="63"/>
      <c r="R12792" s="60"/>
      <c r="S12792" s="60"/>
      <c r="T12792" s="69"/>
      <c r="U12792" s="8"/>
      <c r="X12792" s="60"/>
    </row>
    <row r="12793" spans="1:27" ht="22.5" outlineLevel="4" x14ac:dyDescent="0.2">
      <c r="A12793" s="4"/>
      <c r="B12793" s="120"/>
      <c r="C12793" s="121">
        <v>8</v>
      </c>
      <c r="D12793" s="122" t="s">
        <v>534</v>
      </c>
      <c r="E12793" s="123" t="s">
        <v>5754</v>
      </c>
      <c r="F12793" s="124" t="s">
        <v>5755</v>
      </c>
      <c r="G12793" s="122" t="s">
        <v>752</v>
      </c>
      <c r="H12793" s="125">
        <v>42</v>
      </c>
      <c r="I12793" s="126">
        <v>0</v>
      </c>
      <c r="J12793" s="127">
        <f>H12793*I12793</f>
        <v>0</v>
      </c>
      <c r="K12793" s="125">
        <v>0</v>
      </c>
      <c r="L12793" s="125">
        <f>H12793*K12793</f>
        <v>0</v>
      </c>
      <c r="M12793" s="125"/>
      <c r="N12793" s="125">
        <f>H12793*M12793</f>
        <v>0</v>
      </c>
      <c r="O12793" s="127">
        <v>15</v>
      </c>
      <c r="P12793" s="127">
        <f>J12793*(O12793/100)</f>
        <v>0</v>
      </c>
      <c r="Q12793" s="127">
        <f>J12793+P12793</f>
        <v>0</v>
      </c>
      <c r="R12793" s="128"/>
      <c r="S12793" s="128" t="s">
        <v>776</v>
      </c>
      <c r="T12793" s="129">
        <v>1</v>
      </c>
      <c r="U12793" s="8"/>
      <c r="V12793" s="8"/>
      <c r="W12793" s="8"/>
      <c r="X12793" s="60"/>
    </row>
    <row r="12794" spans="1:27" ht="9.75" outlineLevel="5" x14ac:dyDescent="0.2">
      <c r="A12794" s="130"/>
      <c r="B12794" s="131"/>
      <c r="C12794" s="131"/>
      <c r="D12794" s="132"/>
      <c r="E12794" s="136" t="s">
        <v>0</v>
      </c>
      <c r="F12794" s="159" t="s">
        <v>763</v>
      </c>
      <c r="G12794" s="159"/>
      <c r="H12794" s="160"/>
      <c r="I12794" s="161"/>
      <c r="J12794" s="162"/>
      <c r="K12794" s="134"/>
      <c r="L12794" s="134"/>
      <c r="M12794" s="134"/>
      <c r="N12794" s="134"/>
      <c r="O12794" s="135"/>
      <c r="P12794" s="135"/>
      <c r="Q12794" s="135"/>
      <c r="R12794" s="132"/>
      <c r="S12794" s="132"/>
      <c r="T12794" s="131"/>
      <c r="U12794" s="6"/>
      <c r="V12794" s="8"/>
      <c r="W12794" s="8"/>
      <c r="X12794" s="133" t="str">
        <f>F12794</f>
        <v>---</v>
      </c>
      <c r="Y12794" s="9"/>
      <c r="AA12794" s="11"/>
    </row>
    <row r="12795" spans="1:27" ht="7.5" customHeight="1" outlineLevel="5" x14ac:dyDescent="0.15">
      <c r="B12795" s="69"/>
      <c r="C12795" s="69"/>
      <c r="D12795" s="60"/>
      <c r="E12795" s="60"/>
      <c r="F12795" s="61"/>
      <c r="G12795" s="60"/>
      <c r="H12795" s="65"/>
      <c r="I12795" s="105"/>
      <c r="J12795" s="63"/>
      <c r="K12795" s="65"/>
      <c r="L12795" s="65"/>
      <c r="M12795" s="65"/>
      <c r="N12795" s="65"/>
      <c r="O12795" s="63"/>
      <c r="P12795" s="63"/>
      <c r="Q12795" s="63"/>
      <c r="R12795" s="60"/>
      <c r="S12795" s="60"/>
      <c r="T12795" s="69"/>
      <c r="U12795" s="8"/>
      <c r="X12795" s="60"/>
    </row>
    <row r="12796" spans="1:27" ht="11.25" outlineLevel="5" x14ac:dyDescent="0.2">
      <c r="A12796" s="137"/>
      <c r="B12796" s="138"/>
      <c r="C12796" s="138"/>
      <c r="D12796" s="139"/>
      <c r="E12796" s="145" t="s">
        <v>1</v>
      </c>
      <c r="F12796" s="140" t="s">
        <v>5680</v>
      </c>
      <c r="G12796" s="139"/>
      <c r="H12796" s="141">
        <v>0</v>
      </c>
      <c r="I12796" s="142"/>
      <c r="J12796" s="143"/>
      <c r="K12796" s="144"/>
      <c r="L12796" s="144"/>
      <c r="M12796" s="144"/>
      <c r="N12796" s="144"/>
      <c r="O12796" s="143"/>
      <c r="P12796" s="143"/>
      <c r="Q12796" s="143"/>
      <c r="R12796" s="139"/>
      <c r="S12796" s="139"/>
      <c r="T12796" s="138"/>
      <c r="U12796" s="6"/>
      <c r="V12796" s="8"/>
      <c r="W12796" s="8"/>
      <c r="X12796" s="60"/>
    </row>
    <row r="12797" spans="1:27" ht="11.25" outlineLevel="5" x14ac:dyDescent="0.2">
      <c r="A12797" s="137"/>
      <c r="B12797" s="138"/>
      <c r="C12797" s="138"/>
      <c r="D12797" s="139"/>
      <c r="E12797" s="145"/>
      <c r="F12797" s="140" t="s">
        <v>5739</v>
      </c>
      <c r="G12797" s="139"/>
      <c r="H12797" s="141">
        <v>17.7</v>
      </c>
      <c r="I12797" s="142"/>
      <c r="J12797" s="143"/>
      <c r="K12797" s="144"/>
      <c r="L12797" s="144"/>
      <c r="M12797" s="144"/>
      <c r="N12797" s="144"/>
      <c r="O12797" s="143"/>
      <c r="P12797" s="143"/>
      <c r="Q12797" s="143"/>
      <c r="R12797" s="139"/>
      <c r="S12797" s="139"/>
      <c r="T12797" s="138"/>
      <c r="U12797" s="6"/>
      <c r="V12797" s="8"/>
      <c r="W12797" s="8"/>
      <c r="X12797" s="60"/>
    </row>
    <row r="12798" spans="1:27" ht="11.25" outlineLevel="5" x14ac:dyDescent="0.2">
      <c r="A12798" s="137"/>
      <c r="B12798" s="138"/>
      <c r="C12798" s="138"/>
      <c r="D12798" s="139"/>
      <c r="E12798" s="145"/>
      <c r="F12798" s="140" t="s">
        <v>5684</v>
      </c>
      <c r="G12798" s="139"/>
      <c r="H12798" s="141">
        <v>0</v>
      </c>
      <c r="I12798" s="142"/>
      <c r="J12798" s="143"/>
      <c r="K12798" s="144"/>
      <c r="L12798" s="144"/>
      <c r="M12798" s="144"/>
      <c r="N12798" s="144"/>
      <c r="O12798" s="143"/>
      <c r="P12798" s="143"/>
      <c r="Q12798" s="143"/>
      <c r="R12798" s="139"/>
      <c r="S12798" s="139"/>
      <c r="T12798" s="138"/>
      <c r="U12798" s="6"/>
      <c r="V12798" s="8"/>
      <c r="W12798" s="8"/>
      <c r="X12798" s="60"/>
    </row>
    <row r="12799" spans="1:27" ht="11.25" outlineLevel="5" x14ac:dyDescent="0.2">
      <c r="A12799" s="137"/>
      <c r="B12799" s="138"/>
      <c r="C12799" s="138"/>
      <c r="D12799" s="139"/>
      <c r="E12799" s="145"/>
      <c r="F12799" s="140" t="s">
        <v>5740</v>
      </c>
      <c r="G12799" s="139"/>
      <c r="H12799" s="141">
        <v>24.3</v>
      </c>
      <c r="I12799" s="142"/>
      <c r="J12799" s="143"/>
      <c r="K12799" s="144"/>
      <c r="L12799" s="144"/>
      <c r="M12799" s="144"/>
      <c r="N12799" s="144"/>
      <c r="O12799" s="143"/>
      <c r="P12799" s="143"/>
      <c r="Q12799" s="143"/>
      <c r="R12799" s="139"/>
      <c r="S12799" s="139"/>
      <c r="T12799" s="138"/>
      <c r="U12799" s="6"/>
      <c r="V12799" s="8"/>
      <c r="W12799" s="8"/>
      <c r="X12799" s="60"/>
    </row>
    <row r="12800" spans="1:27" ht="7.5" customHeight="1" outlineLevel="5" x14ac:dyDescent="0.15">
      <c r="A12800" s="8"/>
      <c r="B12800" s="69"/>
      <c r="C12800" s="69"/>
      <c r="D12800" s="60"/>
      <c r="E12800" s="60"/>
      <c r="F12800" s="104"/>
      <c r="G12800" s="60"/>
      <c r="H12800" s="65"/>
      <c r="I12800" s="105"/>
      <c r="J12800" s="63"/>
      <c r="K12800" s="65"/>
      <c r="L12800" s="65"/>
      <c r="M12800" s="65"/>
      <c r="N12800" s="65"/>
      <c r="O12800" s="63"/>
      <c r="P12800" s="63"/>
      <c r="Q12800" s="63"/>
      <c r="R12800" s="60"/>
      <c r="S12800" s="60"/>
      <c r="T12800" s="69"/>
      <c r="U12800" s="8"/>
      <c r="X12800" s="60"/>
    </row>
    <row r="12801" spans="1:27" ht="22.5" outlineLevel="4" x14ac:dyDescent="0.2">
      <c r="A12801" s="4"/>
      <c r="B12801" s="120"/>
      <c r="C12801" s="121">
        <v>9</v>
      </c>
      <c r="D12801" s="122" t="s">
        <v>534</v>
      </c>
      <c r="E12801" s="123" t="s">
        <v>5756</v>
      </c>
      <c r="F12801" s="124" t="s">
        <v>5757</v>
      </c>
      <c r="G12801" s="122" t="s">
        <v>752</v>
      </c>
      <c r="H12801" s="125">
        <v>42</v>
      </c>
      <c r="I12801" s="126">
        <v>0</v>
      </c>
      <c r="J12801" s="127">
        <f>H12801*I12801</f>
        <v>0</v>
      </c>
      <c r="K12801" s="125">
        <v>0</v>
      </c>
      <c r="L12801" s="125">
        <f>H12801*K12801</f>
        <v>0</v>
      </c>
      <c r="M12801" s="125"/>
      <c r="N12801" s="125">
        <f>H12801*M12801</f>
        <v>0</v>
      </c>
      <c r="O12801" s="127">
        <v>15</v>
      </c>
      <c r="P12801" s="127">
        <f>J12801*(O12801/100)</f>
        <v>0</v>
      </c>
      <c r="Q12801" s="127">
        <f>J12801+P12801</f>
        <v>0</v>
      </c>
      <c r="R12801" s="128"/>
      <c r="S12801" s="128" t="s">
        <v>776</v>
      </c>
      <c r="T12801" s="129">
        <v>1</v>
      </c>
      <c r="U12801" s="8"/>
      <c r="V12801" s="8"/>
      <c r="W12801" s="8"/>
      <c r="X12801" s="60"/>
    </row>
    <row r="12802" spans="1:27" ht="9.75" outlineLevel="5" x14ac:dyDescent="0.2">
      <c r="A12802" s="130"/>
      <c r="B12802" s="131"/>
      <c r="C12802" s="131"/>
      <c r="D12802" s="132"/>
      <c r="E12802" s="136" t="s">
        <v>0</v>
      </c>
      <c r="F12802" s="159" t="s">
        <v>763</v>
      </c>
      <c r="G12802" s="159"/>
      <c r="H12802" s="160"/>
      <c r="I12802" s="161"/>
      <c r="J12802" s="162"/>
      <c r="K12802" s="134"/>
      <c r="L12802" s="134"/>
      <c r="M12802" s="134"/>
      <c r="N12802" s="134"/>
      <c r="O12802" s="135"/>
      <c r="P12802" s="135"/>
      <c r="Q12802" s="135"/>
      <c r="R12802" s="132"/>
      <c r="S12802" s="132"/>
      <c r="T12802" s="131"/>
      <c r="U12802" s="6"/>
      <c r="V12802" s="8"/>
      <c r="W12802" s="8"/>
      <c r="X12802" s="133" t="str">
        <f>F12802</f>
        <v>---</v>
      </c>
      <c r="Y12802" s="9"/>
      <c r="AA12802" s="11"/>
    </row>
    <row r="12803" spans="1:27" ht="7.5" customHeight="1" outlineLevel="5" x14ac:dyDescent="0.15">
      <c r="B12803" s="69"/>
      <c r="C12803" s="69"/>
      <c r="D12803" s="60"/>
      <c r="E12803" s="60"/>
      <c r="F12803" s="61"/>
      <c r="G12803" s="60"/>
      <c r="H12803" s="65"/>
      <c r="I12803" s="105"/>
      <c r="J12803" s="63"/>
      <c r="K12803" s="65"/>
      <c r="L12803" s="65"/>
      <c r="M12803" s="65"/>
      <c r="N12803" s="65"/>
      <c r="O12803" s="63"/>
      <c r="P12803" s="63"/>
      <c r="Q12803" s="63"/>
      <c r="R12803" s="60"/>
      <c r="S12803" s="60"/>
      <c r="T12803" s="69"/>
      <c r="U12803" s="8"/>
      <c r="X12803" s="60"/>
    </row>
    <row r="12804" spans="1:27" ht="11.25" outlineLevel="4" x14ac:dyDescent="0.2">
      <c r="A12804" s="4"/>
      <c r="B12804" s="120"/>
      <c r="C12804" s="121">
        <v>10</v>
      </c>
      <c r="D12804" s="122" t="s">
        <v>534</v>
      </c>
      <c r="E12804" s="123" t="s">
        <v>5756</v>
      </c>
      <c r="F12804" s="124" t="s">
        <v>5758</v>
      </c>
      <c r="G12804" s="122" t="s">
        <v>752</v>
      </c>
      <c r="H12804" s="125">
        <v>42</v>
      </c>
      <c r="I12804" s="126">
        <v>0</v>
      </c>
      <c r="J12804" s="127">
        <f>H12804*I12804</f>
        <v>0</v>
      </c>
      <c r="K12804" s="125">
        <v>0</v>
      </c>
      <c r="L12804" s="125">
        <f>H12804*K12804</f>
        <v>0</v>
      </c>
      <c r="M12804" s="125"/>
      <c r="N12804" s="125">
        <f>H12804*M12804</f>
        <v>0</v>
      </c>
      <c r="O12804" s="127">
        <v>15</v>
      </c>
      <c r="P12804" s="127">
        <f>J12804*(O12804/100)</f>
        <v>0</v>
      </c>
      <c r="Q12804" s="127">
        <f>J12804+P12804</f>
        <v>0</v>
      </c>
      <c r="R12804" s="128"/>
      <c r="S12804" s="128" t="s">
        <v>776</v>
      </c>
      <c r="T12804" s="129">
        <v>1</v>
      </c>
      <c r="U12804" s="8"/>
      <c r="V12804" s="8"/>
      <c r="W12804" s="8"/>
      <c r="X12804" s="60"/>
    </row>
    <row r="12805" spans="1:27" ht="9.75" outlineLevel="5" x14ac:dyDescent="0.2">
      <c r="A12805" s="130"/>
      <c r="B12805" s="131"/>
      <c r="C12805" s="131"/>
      <c r="D12805" s="132"/>
      <c r="E12805" s="136" t="s">
        <v>0</v>
      </c>
      <c r="F12805" s="159" t="s">
        <v>763</v>
      </c>
      <c r="G12805" s="159"/>
      <c r="H12805" s="160"/>
      <c r="I12805" s="161"/>
      <c r="J12805" s="162"/>
      <c r="K12805" s="134"/>
      <c r="L12805" s="134"/>
      <c r="M12805" s="134"/>
      <c r="N12805" s="134"/>
      <c r="O12805" s="135"/>
      <c r="P12805" s="135"/>
      <c r="Q12805" s="135"/>
      <c r="R12805" s="132"/>
      <c r="S12805" s="132"/>
      <c r="T12805" s="131"/>
      <c r="U12805" s="6"/>
      <c r="V12805" s="8"/>
      <c r="W12805" s="8"/>
      <c r="X12805" s="133" t="str">
        <f>F12805</f>
        <v>---</v>
      </c>
      <c r="Y12805" s="9"/>
      <c r="AA12805" s="11"/>
    </row>
    <row r="12806" spans="1:27" ht="7.5" customHeight="1" outlineLevel="5" x14ac:dyDescent="0.15">
      <c r="B12806" s="69"/>
      <c r="C12806" s="69"/>
      <c r="D12806" s="60"/>
      <c r="E12806" s="60"/>
      <c r="F12806" s="61"/>
      <c r="G12806" s="60"/>
      <c r="H12806" s="65"/>
      <c r="I12806" s="105"/>
      <c r="J12806" s="63"/>
      <c r="K12806" s="65"/>
      <c r="L12806" s="65"/>
      <c r="M12806" s="65"/>
      <c r="N12806" s="65"/>
      <c r="O12806" s="63"/>
      <c r="P12806" s="63"/>
      <c r="Q12806" s="63"/>
      <c r="R12806" s="60"/>
      <c r="S12806" s="60"/>
      <c r="T12806" s="69"/>
      <c r="U12806" s="8"/>
      <c r="X12806" s="60"/>
    </row>
    <row r="12807" spans="1:27" ht="11.25" outlineLevel="4" x14ac:dyDescent="0.2">
      <c r="A12807" s="4"/>
      <c r="B12807" s="120"/>
      <c r="C12807" s="121">
        <v>11</v>
      </c>
      <c r="D12807" s="122" t="s">
        <v>534</v>
      </c>
      <c r="E12807" s="123" t="s">
        <v>5759</v>
      </c>
      <c r="F12807" s="124" t="s">
        <v>5760</v>
      </c>
      <c r="G12807" s="122" t="s">
        <v>752</v>
      </c>
      <c r="H12807" s="125">
        <v>46.2</v>
      </c>
      <c r="I12807" s="126">
        <v>0</v>
      </c>
      <c r="J12807" s="127">
        <f>H12807*I12807</f>
        <v>0</v>
      </c>
      <c r="K12807" s="125">
        <v>6.0000000000000002E-5</v>
      </c>
      <c r="L12807" s="125">
        <f>H12807*K12807</f>
        <v>2.7720000000000002E-3</v>
      </c>
      <c r="M12807" s="125"/>
      <c r="N12807" s="125">
        <f>H12807*M12807</f>
        <v>0</v>
      </c>
      <c r="O12807" s="127">
        <v>15</v>
      </c>
      <c r="P12807" s="127">
        <f>J12807*(O12807/100)</f>
        <v>0</v>
      </c>
      <c r="Q12807" s="127">
        <f>J12807+P12807</f>
        <v>0</v>
      </c>
      <c r="R12807" s="128"/>
      <c r="S12807" s="128" t="s">
        <v>776</v>
      </c>
      <c r="T12807" s="129">
        <v>1</v>
      </c>
      <c r="U12807" s="8"/>
      <c r="V12807" s="8"/>
      <c r="W12807" s="8"/>
      <c r="X12807" s="60"/>
    </row>
    <row r="12808" spans="1:27" ht="9.75" outlineLevel="5" x14ac:dyDescent="0.2">
      <c r="A12808" s="130"/>
      <c r="B12808" s="131"/>
      <c r="C12808" s="131"/>
      <c r="D12808" s="132"/>
      <c r="E12808" s="136" t="s">
        <v>0</v>
      </c>
      <c r="F12808" s="159" t="s">
        <v>763</v>
      </c>
      <c r="G12808" s="159"/>
      <c r="H12808" s="160"/>
      <c r="I12808" s="161"/>
      <c r="J12808" s="162"/>
      <c r="K12808" s="134"/>
      <c r="L12808" s="134"/>
      <c r="M12808" s="134"/>
      <c r="N12808" s="134"/>
      <c r="O12808" s="135"/>
      <c r="P12808" s="135"/>
      <c r="Q12808" s="135"/>
      <c r="R12808" s="132"/>
      <c r="S12808" s="132"/>
      <c r="T12808" s="131"/>
      <c r="U12808" s="6"/>
      <c r="V12808" s="8"/>
      <c r="W12808" s="8"/>
      <c r="X12808" s="133" t="str">
        <f>F12808</f>
        <v>---</v>
      </c>
      <c r="Y12808" s="9"/>
      <c r="AA12808" s="11"/>
    </row>
    <row r="12809" spans="1:27" ht="7.5" customHeight="1" outlineLevel="5" x14ac:dyDescent="0.15">
      <c r="B12809" s="69"/>
      <c r="C12809" s="69"/>
      <c r="D12809" s="60"/>
      <c r="E12809" s="60"/>
      <c r="F12809" s="61"/>
      <c r="G12809" s="60"/>
      <c r="H12809" s="65"/>
      <c r="I12809" s="105"/>
      <c r="J12809" s="63"/>
      <c r="K12809" s="65"/>
      <c r="L12809" s="65"/>
      <c r="M12809" s="65"/>
      <c r="N12809" s="65"/>
      <c r="O12809" s="63"/>
      <c r="P12809" s="63"/>
      <c r="Q12809" s="63"/>
      <c r="R12809" s="60"/>
      <c r="S12809" s="60"/>
      <c r="T12809" s="69"/>
      <c r="U12809" s="8"/>
      <c r="X12809" s="60"/>
    </row>
    <row r="12810" spans="1:27" ht="9.75" outlineLevel="5" x14ac:dyDescent="0.2">
      <c r="A12810" s="130"/>
      <c r="B12810" s="131"/>
      <c r="C12810" s="131"/>
      <c r="D12810" s="132"/>
      <c r="E12810" s="136" t="s">
        <v>25</v>
      </c>
      <c r="F12810" s="148">
        <v>10</v>
      </c>
      <c r="G12810" s="132"/>
      <c r="H12810" s="146">
        <v>4.2</v>
      </c>
      <c r="I12810" s="147"/>
      <c r="J12810" s="135"/>
      <c r="K12810" s="134"/>
      <c r="L12810" s="134"/>
      <c r="M12810" s="134"/>
      <c r="N12810" s="134"/>
      <c r="O12810" s="135"/>
      <c r="P12810" s="135"/>
      <c r="Q12810" s="135"/>
      <c r="R12810" s="132"/>
      <c r="S12810" s="132"/>
      <c r="T12810" s="131"/>
      <c r="U12810" s="6"/>
      <c r="V12810" s="8"/>
      <c r="W12810" s="8"/>
      <c r="X12810" s="60"/>
    </row>
    <row r="12811" spans="1:27" ht="7.5" customHeight="1" outlineLevel="5" x14ac:dyDescent="0.15">
      <c r="A12811" s="8"/>
      <c r="B12811" s="69"/>
      <c r="C12811" s="69"/>
      <c r="D12811" s="60"/>
      <c r="E12811" s="60"/>
      <c r="F12811" s="104"/>
      <c r="G12811" s="60"/>
      <c r="H12811" s="65"/>
      <c r="I12811" s="105"/>
      <c r="J12811" s="63"/>
      <c r="K12811" s="65"/>
      <c r="L12811" s="65"/>
      <c r="M12811" s="65"/>
      <c r="N12811" s="65"/>
      <c r="O12811" s="63"/>
      <c r="P12811" s="63"/>
      <c r="Q12811" s="63"/>
      <c r="R12811" s="60"/>
      <c r="S12811" s="60"/>
      <c r="T12811" s="69"/>
      <c r="U12811" s="8"/>
      <c r="X12811" s="60"/>
    </row>
    <row r="12812" spans="1:27" ht="11.25" outlineLevel="4" x14ac:dyDescent="0.2">
      <c r="A12812" s="4"/>
      <c r="B12812" s="120"/>
      <c r="C12812" s="121">
        <v>12</v>
      </c>
      <c r="D12812" s="122" t="s">
        <v>534</v>
      </c>
      <c r="E12812" s="123" t="s">
        <v>5761</v>
      </c>
      <c r="F12812" s="124" t="s">
        <v>5762</v>
      </c>
      <c r="G12812" s="122" t="s">
        <v>752</v>
      </c>
      <c r="H12812" s="125">
        <v>46.2</v>
      </c>
      <c r="I12812" s="126">
        <v>0</v>
      </c>
      <c r="J12812" s="127">
        <f>H12812*I12812</f>
        <v>0</v>
      </c>
      <c r="K12812" s="125">
        <v>0</v>
      </c>
      <c r="L12812" s="125">
        <f>H12812*K12812</f>
        <v>0</v>
      </c>
      <c r="M12812" s="125"/>
      <c r="N12812" s="125">
        <f>H12812*M12812</f>
        <v>0</v>
      </c>
      <c r="O12812" s="127">
        <v>15</v>
      </c>
      <c r="P12812" s="127">
        <f>J12812*(O12812/100)</f>
        <v>0</v>
      </c>
      <c r="Q12812" s="127">
        <f>J12812+P12812</f>
        <v>0</v>
      </c>
      <c r="R12812" s="128"/>
      <c r="S12812" s="128" t="s">
        <v>776</v>
      </c>
      <c r="T12812" s="129">
        <v>1</v>
      </c>
      <c r="U12812" s="8"/>
      <c r="V12812" s="8"/>
      <c r="W12812" s="8"/>
      <c r="X12812" s="60"/>
    </row>
    <row r="12813" spans="1:27" ht="9.75" outlineLevel="5" x14ac:dyDescent="0.2">
      <c r="A12813" s="130"/>
      <c r="B12813" s="131"/>
      <c r="C12813" s="131"/>
      <c r="D12813" s="132"/>
      <c r="E12813" s="136" t="s">
        <v>0</v>
      </c>
      <c r="F12813" s="159" t="s">
        <v>763</v>
      </c>
      <c r="G12813" s="159"/>
      <c r="H12813" s="160"/>
      <c r="I12813" s="161"/>
      <c r="J12813" s="162"/>
      <c r="K12813" s="134"/>
      <c r="L12813" s="134"/>
      <c r="M12813" s="134"/>
      <c r="N12813" s="134"/>
      <c r="O12813" s="135"/>
      <c r="P12813" s="135"/>
      <c r="Q12813" s="135"/>
      <c r="R12813" s="132"/>
      <c r="S12813" s="132"/>
      <c r="T12813" s="131"/>
      <c r="U12813" s="6"/>
      <c r="V12813" s="8"/>
      <c r="W12813" s="8"/>
      <c r="X12813" s="133" t="str">
        <f>F12813</f>
        <v>---</v>
      </c>
      <c r="Y12813" s="9"/>
      <c r="AA12813" s="11"/>
    </row>
    <row r="12814" spans="1:27" ht="7.5" customHeight="1" outlineLevel="5" x14ac:dyDescent="0.15">
      <c r="B12814" s="69"/>
      <c r="C12814" s="69"/>
      <c r="D12814" s="60"/>
      <c r="E12814" s="60"/>
      <c r="F12814" s="61"/>
      <c r="G12814" s="60"/>
      <c r="H12814" s="65"/>
      <c r="I12814" s="105"/>
      <c r="J12814" s="63"/>
      <c r="K12814" s="65"/>
      <c r="L12814" s="65"/>
      <c r="M12814" s="65"/>
      <c r="N12814" s="65"/>
      <c r="O12814" s="63"/>
      <c r="P12814" s="63"/>
      <c r="Q12814" s="63"/>
      <c r="R12814" s="60"/>
      <c r="S12814" s="60"/>
      <c r="T12814" s="69"/>
      <c r="U12814" s="8"/>
      <c r="X12814" s="60"/>
    </row>
    <row r="12815" spans="1:27" ht="9.75" outlineLevel="5" x14ac:dyDescent="0.2">
      <c r="A12815" s="130"/>
      <c r="B12815" s="131"/>
      <c r="C12815" s="131"/>
      <c r="D12815" s="132"/>
      <c r="E12815" s="136" t="s">
        <v>25</v>
      </c>
      <c r="F12815" s="148">
        <v>10</v>
      </c>
      <c r="G12815" s="132"/>
      <c r="H12815" s="146">
        <v>4.2</v>
      </c>
      <c r="I12815" s="147"/>
      <c r="J12815" s="135"/>
      <c r="K12815" s="134"/>
      <c r="L12815" s="134"/>
      <c r="M12815" s="134"/>
      <c r="N12815" s="134"/>
      <c r="O12815" s="135"/>
      <c r="P12815" s="135"/>
      <c r="Q12815" s="135"/>
      <c r="R12815" s="132"/>
      <c r="S12815" s="132"/>
      <c r="T12815" s="131"/>
      <c r="U12815" s="6"/>
      <c r="V12815" s="8"/>
      <c r="W12815" s="8"/>
      <c r="X12815" s="60"/>
    </row>
    <row r="12816" spans="1:27" ht="7.5" customHeight="1" outlineLevel="5" x14ac:dyDescent="0.15">
      <c r="A12816" s="8"/>
      <c r="B12816" s="69"/>
      <c r="C12816" s="69"/>
      <c r="D12816" s="60"/>
      <c r="E12816" s="60"/>
      <c r="F12816" s="104"/>
      <c r="G12816" s="60"/>
      <c r="H12816" s="65"/>
      <c r="I12816" s="105"/>
      <c r="J12816" s="63"/>
      <c r="K12816" s="65"/>
      <c r="L12816" s="65"/>
      <c r="M12816" s="65"/>
      <c r="N12816" s="65"/>
      <c r="O12816" s="63"/>
      <c r="P12816" s="63"/>
      <c r="Q12816" s="63"/>
      <c r="R12816" s="60"/>
      <c r="S12816" s="60"/>
      <c r="T12816" s="69"/>
      <c r="U12816" s="8"/>
      <c r="X12816" s="60"/>
    </row>
    <row r="12817" spans="1:27" ht="11.25" outlineLevel="4" x14ac:dyDescent="0.2">
      <c r="A12817" s="4"/>
      <c r="B12817" s="120"/>
      <c r="C12817" s="121">
        <v>13</v>
      </c>
      <c r="D12817" s="122" t="s">
        <v>534</v>
      </c>
      <c r="E12817" s="123" t="s">
        <v>5658</v>
      </c>
      <c r="F12817" s="124" t="s">
        <v>5659</v>
      </c>
      <c r="G12817" s="122" t="s">
        <v>601</v>
      </c>
      <c r="H12817" s="125">
        <v>601.73400606439566</v>
      </c>
      <c r="I12817" s="126">
        <v>0</v>
      </c>
      <c r="J12817" s="127">
        <f>H12817*I12817</f>
        <v>0</v>
      </c>
      <c r="K12817" s="125">
        <v>0</v>
      </c>
      <c r="L12817" s="125">
        <f>H12817*K12817</f>
        <v>0</v>
      </c>
      <c r="M12817" s="125"/>
      <c r="N12817" s="125">
        <f>H12817*M12817</f>
        <v>0</v>
      </c>
      <c r="O12817" s="127">
        <v>15</v>
      </c>
      <c r="P12817" s="127">
        <f>J12817*(O12817/100)</f>
        <v>0</v>
      </c>
      <c r="Q12817" s="127">
        <f>J12817+P12817</f>
        <v>0</v>
      </c>
      <c r="R12817" s="128"/>
      <c r="S12817" s="128" t="s">
        <v>776</v>
      </c>
      <c r="T12817" s="129">
        <v>1</v>
      </c>
      <c r="U12817" s="8"/>
      <c r="V12817" s="8"/>
      <c r="W12817" s="8"/>
      <c r="X12817" s="60"/>
    </row>
    <row r="12818" spans="1:27" ht="9.75" outlineLevel="5" x14ac:dyDescent="0.2">
      <c r="A12818" s="130"/>
      <c r="B12818" s="131"/>
      <c r="C12818" s="131"/>
      <c r="D12818" s="132"/>
      <c r="E12818" s="136" t="s">
        <v>0</v>
      </c>
      <c r="F12818" s="159" t="s">
        <v>763</v>
      </c>
      <c r="G12818" s="159"/>
      <c r="H12818" s="160"/>
      <c r="I12818" s="161"/>
      <c r="J12818" s="162"/>
      <c r="K12818" s="134"/>
      <c r="L12818" s="134"/>
      <c r="M12818" s="134"/>
      <c r="N12818" s="134"/>
      <c r="O12818" s="135"/>
      <c r="P12818" s="135"/>
      <c r="Q12818" s="135"/>
      <c r="R12818" s="132"/>
      <c r="S12818" s="132"/>
      <c r="T12818" s="131"/>
      <c r="U12818" s="6"/>
      <c r="V12818" s="8"/>
      <c r="W12818" s="8"/>
      <c r="X12818" s="133" t="str">
        <f>F12818</f>
        <v>---</v>
      </c>
      <c r="Y12818" s="9"/>
      <c r="AA12818" s="11"/>
    </row>
    <row r="12819" spans="1:27" ht="7.5" customHeight="1" outlineLevel="5" x14ac:dyDescent="0.15">
      <c r="B12819" s="69"/>
      <c r="C12819" s="69"/>
      <c r="D12819" s="60"/>
      <c r="E12819" s="60"/>
      <c r="F12819" s="61"/>
      <c r="G12819" s="60"/>
      <c r="H12819" s="65"/>
      <c r="I12819" s="105"/>
      <c r="J12819" s="63"/>
      <c r="K12819" s="65"/>
      <c r="L12819" s="65"/>
      <c r="M12819" s="65"/>
      <c r="N12819" s="65"/>
      <c r="O12819" s="63"/>
      <c r="P12819" s="63"/>
      <c r="Q12819" s="63"/>
      <c r="R12819" s="60"/>
      <c r="S12819" s="60"/>
      <c r="T12819" s="69"/>
      <c r="U12819" s="8"/>
      <c r="X12819" s="60"/>
    </row>
    <row r="12820" spans="1:27" outlineLevel="4" x14ac:dyDescent="0.15">
      <c r="B12820" s="6"/>
      <c r="C12820" s="6"/>
      <c r="D12820" s="6"/>
      <c r="E12820" s="6"/>
      <c r="F12820" s="6"/>
      <c r="G12820" s="6"/>
      <c r="H12820" s="6"/>
      <c r="I12820" s="8"/>
      <c r="J12820" s="8"/>
      <c r="K12820" s="6"/>
      <c r="L12820" s="6"/>
      <c r="M12820" s="6"/>
      <c r="N12820" s="6"/>
      <c r="O12820" s="6"/>
      <c r="P12820" s="8"/>
      <c r="Q12820" s="8"/>
      <c r="R12820" s="8"/>
      <c r="S12820" s="6"/>
      <c r="T12820" s="6"/>
      <c r="X12820" s="6"/>
    </row>
    <row r="12821" spans="1:27" ht="11.25" outlineLevel="3" x14ac:dyDescent="0.2">
      <c r="A12821" s="96" t="s">
        <v>527</v>
      </c>
      <c r="B12821" s="100">
        <v>4</v>
      </c>
      <c r="C12821" s="114"/>
      <c r="D12821" s="115" t="s">
        <v>533</v>
      </c>
      <c r="E12821" s="115"/>
      <c r="F12821" s="116" t="s">
        <v>506</v>
      </c>
      <c r="G12821" s="115"/>
      <c r="H12821" s="117"/>
      <c r="I12821" s="118"/>
      <c r="J12821" s="98">
        <f>SUBTOTAL(9,J12822:J12831)</f>
        <v>0</v>
      </c>
      <c r="K12821" s="117"/>
      <c r="L12821" s="99">
        <f>SUBTOTAL(9,L12822:L12831)</f>
        <v>0</v>
      </c>
      <c r="M12821" s="117"/>
      <c r="N12821" s="99">
        <f>SUBTOTAL(9,N12822:N12831)</f>
        <v>0</v>
      </c>
      <c r="O12821" s="119"/>
      <c r="P12821" s="98">
        <f>SUBTOTAL(9,P12822:P12831)</f>
        <v>0</v>
      </c>
      <c r="Q12821" s="98">
        <f>SUBTOTAL(9,Q12822:Q12831)</f>
        <v>0</v>
      </c>
      <c r="R12821" s="115"/>
      <c r="S12821" s="115"/>
      <c r="T12821" s="100">
        <f>SUBTOTAL(9,T12822:T12831)</f>
        <v>2</v>
      </c>
      <c r="U12821" s="6"/>
      <c r="V12821" s="8"/>
      <c r="W12821" s="8"/>
      <c r="X12821" s="60"/>
    </row>
    <row r="12822" spans="1:27" ht="11.25" outlineLevel="4" x14ac:dyDescent="0.2">
      <c r="A12822" s="4"/>
      <c r="B12822" s="120"/>
      <c r="C12822" s="121">
        <v>1</v>
      </c>
      <c r="D12822" s="122" t="s">
        <v>534</v>
      </c>
      <c r="E12822" s="123" t="s">
        <v>5673</v>
      </c>
      <c r="F12822" s="124" t="s">
        <v>5674</v>
      </c>
      <c r="G12822" s="122" t="s">
        <v>3656</v>
      </c>
      <c r="H12822" s="125">
        <v>0.28560000000000002</v>
      </c>
      <c r="I12822" s="126">
        <v>0</v>
      </c>
      <c r="J12822" s="127">
        <f>H12822*I12822</f>
        <v>0</v>
      </c>
      <c r="K12822" s="125">
        <v>0</v>
      </c>
      <c r="L12822" s="125">
        <f>H12822*K12822</f>
        <v>0</v>
      </c>
      <c r="M12822" s="125"/>
      <c r="N12822" s="125">
        <f>H12822*M12822</f>
        <v>0</v>
      </c>
      <c r="O12822" s="127">
        <v>15</v>
      </c>
      <c r="P12822" s="127">
        <f>J12822*(O12822/100)</f>
        <v>0</v>
      </c>
      <c r="Q12822" s="127">
        <f>J12822+P12822</f>
        <v>0</v>
      </c>
      <c r="R12822" s="128"/>
      <c r="S12822" s="128" t="s">
        <v>776</v>
      </c>
      <c r="T12822" s="129">
        <v>1</v>
      </c>
      <c r="U12822" s="8"/>
      <c r="V12822" s="8"/>
      <c r="W12822" s="8"/>
      <c r="X12822" s="60"/>
    </row>
    <row r="12823" spans="1:27" ht="9.75" outlineLevel="5" x14ac:dyDescent="0.2">
      <c r="A12823" s="130"/>
      <c r="B12823" s="131"/>
      <c r="C12823" s="131"/>
      <c r="D12823" s="132"/>
      <c r="E12823" s="136" t="s">
        <v>0</v>
      </c>
      <c r="F12823" s="159" t="s">
        <v>763</v>
      </c>
      <c r="G12823" s="159"/>
      <c r="H12823" s="160"/>
      <c r="I12823" s="161"/>
      <c r="J12823" s="162"/>
      <c r="K12823" s="134"/>
      <c r="L12823" s="134"/>
      <c r="M12823" s="134"/>
      <c r="N12823" s="134"/>
      <c r="O12823" s="135"/>
      <c r="P12823" s="135"/>
      <c r="Q12823" s="135"/>
      <c r="R12823" s="132"/>
      <c r="S12823" s="132"/>
      <c r="T12823" s="131"/>
      <c r="U12823" s="6"/>
      <c r="V12823" s="8"/>
      <c r="W12823" s="8"/>
      <c r="X12823" s="133" t="str">
        <f>F12823</f>
        <v>---</v>
      </c>
      <c r="Y12823" s="9"/>
      <c r="AA12823" s="11"/>
    </row>
    <row r="12824" spans="1:27" ht="7.5" customHeight="1" outlineLevel="5" x14ac:dyDescent="0.15">
      <c r="B12824" s="69"/>
      <c r="C12824" s="69"/>
      <c r="D12824" s="60"/>
      <c r="E12824" s="60"/>
      <c r="F12824" s="61"/>
      <c r="G12824" s="60"/>
      <c r="H12824" s="65"/>
      <c r="I12824" s="105"/>
      <c r="J12824" s="63"/>
      <c r="K12824" s="65"/>
      <c r="L12824" s="65"/>
      <c r="M12824" s="65"/>
      <c r="N12824" s="65"/>
      <c r="O12824" s="63"/>
      <c r="P12824" s="63"/>
      <c r="Q12824" s="63"/>
      <c r="R12824" s="60"/>
      <c r="S12824" s="60"/>
      <c r="T12824" s="69"/>
      <c r="U12824" s="8"/>
      <c r="X12824" s="60"/>
    </row>
    <row r="12825" spans="1:27" ht="11.25" outlineLevel="5" x14ac:dyDescent="0.2">
      <c r="A12825" s="137"/>
      <c r="B12825" s="138"/>
      <c r="C12825" s="138"/>
      <c r="D12825" s="139"/>
      <c r="E12825" s="145" t="s">
        <v>1</v>
      </c>
      <c r="F12825" s="140" t="s">
        <v>5763</v>
      </c>
      <c r="G12825" s="139"/>
      <c r="H12825" s="141">
        <v>0.14280000000000001</v>
      </c>
      <c r="I12825" s="142"/>
      <c r="J12825" s="143"/>
      <c r="K12825" s="144"/>
      <c r="L12825" s="144"/>
      <c r="M12825" s="144"/>
      <c r="N12825" s="144"/>
      <c r="O12825" s="143"/>
      <c r="P12825" s="143"/>
      <c r="Q12825" s="143"/>
      <c r="R12825" s="139"/>
      <c r="S12825" s="139"/>
      <c r="T12825" s="138"/>
      <c r="U12825" s="6"/>
      <c r="V12825" s="8"/>
      <c r="W12825" s="8"/>
      <c r="X12825" s="60"/>
    </row>
    <row r="12826" spans="1:27" ht="11.25" outlineLevel="5" x14ac:dyDescent="0.2">
      <c r="A12826" s="137"/>
      <c r="B12826" s="138"/>
      <c r="C12826" s="138"/>
      <c r="D12826" s="139"/>
      <c r="E12826" s="145"/>
      <c r="F12826" s="140" t="s">
        <v>5763</v>
      </c>
      <c r="G12826" s="139"/>
      <c r="H12826" s="141">
        <v>0.14280000000000001</v>
      </c>
      <c r="I12826" s="142"/>
      <c r="J12826" s="143"/>
      <c r="K12826" s="144"/>
      <c r="L12826" s="144"/>
      <c r="M12826" s="144"/>
      <c r="N12826" s="144"/>
      <c r="O12826" s="143"/>
      <c r="P12826" s="143"/>
      <c r="Q12826" s="143"/>
      <c r="R12826" s="139"/>
      <c r="S12826" s="139"/>
      <c r="T12826" s="138"/>
      <c r="U12826" s="6"/>
      <c r="V12826" s="8"/>
      <c r="W12826" s="8"/>
      <c r="X12826" s="60"/>
    </row>
    <row r="12827" spans="1:27" ht="7.5" customHeight="1" outlineLevel="5" x14ac:dyDescent="0.15">
      <c r="A12827" s="8"/>
      <c r="B12827" s="69"/>
      <c r="C12827" s="69"/>
      <c r="D12827" s="60"/>
      <c r="E12827" s="60"/>
      <c r="F12827" s="104"/>
      <c r="G12827" s="60"/>
      <c r="H12827" s="65"/>
      <c r="I12827" s="105"/>
      <c r="J12827" s="63"/>
      <c r="K12827" s="65"/>
      <c r="L12827" s="65"/>
      <c r="M12827" s="65"/>
      <c r="N12827" s="65"/>
      <c r="O12827" s="63"/>
      <c r="P12827" s="63"/>
      <c r="Q12827" s="63"/>
      <c r="R12827" s="60"/>
      <c r="S12827" s="60"/>
      <c r="T12827" s="69"/>
      <c r="U12827" s="8"/>
      <c r="X12827" s="60"/>
    </row>
    <row r="12828" spans="1:27" ht="11.25" outlineLevel="4" x14ac:dyDescent="0.2">
      <c r="A12828" s="4"/>
      <c r="B12828" s="120"/>
      <c r="C12828" s="121">
        <v>2</v>
      </c>
      <c r="D12828" s="122" t="s">
        <v>534</v>
      </c>
      <c r="E12828" s="123" t="s">
        <v>5676</v>
      </c>
      <c r="F12828" s="124" t="s">
        <v>5677</v>
      </c>
      <c r="G12828" s="122" t="s">
        <v>3656</v>
      </c>
      <c r="H12828" s="125">
        <v>0.28599999999999998</v>
      </c>
      <c r="I12828" s="126">
        <v>0</v>
      </c>
      <c r="J12828" s="127">
        <f>H12828*I12828</f>
        <v>0</v>
      </c>
      <c r="K12828" s="125">
        <v>0</v>
      </c>
      <c r="L12828" s="125">
        <f>H12828*K12828</f>
        <v>0</v>
      </c>
      <c r="M12828" s="125"/>
      <c r="N12828" s="125">
        <f>H12828*M12828</f>
        <v>0</v>
      </c>
      <c r="O12828" s="127">
        <v>15</v>
      </c>
      <c r="P12828" s="127">
        <f>J12828*(O12828/100)</f>
        <v>0</v>
      </c>
      <c r="Q12828" s="127">
        <f>J12828+P12828</f>
        <v>0</v>
      </c>
      <c r="R12828" s="128"/>
      <c r="S12828" s="128" t="s">
        <v>776</v>
      </c>
      <c r="T12828" s="129">
        <v>1</v>
      </c>
      <c r="U12828" s="8"/>
      <c r="V12828" s="8"/>
      <c r="W12828" s="8"/>
      <c r="X12828" s="60"/>
    </row>
    <row r="12829" spans="1:27" ht="9.75" outlineLevel="5" x14ac:dyDescent="0.2">
      <c r="A12829" s="130"/>
      <c r="B12829" s="131"/>
      <c r="C12829" s="131"/>
      <c r="D12829" s="132"/>
      <c r="E12829" s="136" t="s">
        <v>0</v>
      </c>
      <c r="F12829" s="159" t="s">
        <v>763</v>
      </c>
      <c r="G12829" s="159"/>
      <c r="H12829" s="160"/>
      <c r="I12829" s="161"/>
      <c r="J12829" s="162"/>
      <c r="K12829" s="134"/>
      <c r="L12829" s="134"/>
      <c r="M12829" s="134"/>
      <c r="N12829" s="134"/>
      <c r="O12829" s="135"/>
      <c r="P12829" s="135"/>
      <c r="Q12829" s="135"/>
      <c r="R12829" s="132"/>
      <c r="S12829" s="132"/>
      <c r="T12829" s="131"/>
      <c r="U12829" s="6"/>
      <c r="V12829" s="8"/>
      <c r="W12829" s="8"/>
      <c r="X12829" s="133" t="str">
        <f>F12829</f>
        <v>---</v>
      </c>
      <c r="Y12829" s="9"/>
      <c r="AA12829" s="11"/>
    </row>
    <row r="12830" spans="1:27" ht="7.5" customHeight="1" outlineLevel="5" x14ac:dyDescent="0.15">
      <c r="B12830" s="69"/>
      <c r="C12830" s="69"/>
      <c r="D12830" s="60"/>
      <c r="E12830" s="60"/>
      <c r="F12830" s="61"/>
      <c r="G12830" s="60"/>
      <c r="H12830" s="65"/>
      <c r="I12830" s="105"/>
      <c r="J12830" s="63"/>
      <c r="K12830" s="65"/>
      <c r="L12830" s="65"/>
      <c r="M12830" s="65"/>
      <c r="N12830" s="65"/>
      <c r="O12830" s="63"/>
      <c r="P12830" s="63"/>
      <c r="Q12830" s="63"/>
      <c r="R12830" s="60"/>
      <c r="S12830" s="60"/>
      <c r="T12830" s="69"/>
      <c r="U12830" s="8"/>
      <c r="X12830" s="60"/>
    </row>
    <row r="12831" spans="1:27" outlineLevel="4" x14ac:dyDescent="0.15">
      <c r="B12831" s="6"/>
      <c r="C12831" s="6"/>
      <c r="D12831" s="6"/>
      <c r="E12831" s="6"/>
      <c r="F12831" s="6"/>
      <c r="G12831" s="6"/>
      <c r="H12831" s="6"/>
      <c r="I12831" s="8"/>
      <c r="J12831" s="8"/>
      <c r="K12831" s="6"/>
      <c r="L12831" s="6"/>
      <c r="M12831" s="6"/>
      <c r="N12831" s="6"/>
      <c r="O12831" s="6"/>
      <c r="P12831" s="8"/>
      <c r="Q12831" s="8"/>
      <c r="R12831" s="8"/>
      <c r="S12831" s="6"/>
      <c r="T12831" s="6"/>
      <c r="X12831" s="6"/>
    </row>
    <row r="12832" spans="1:27" outlineLevel="1" x14ac:dyDescent="0.15"/>
  </sheetData>
  <mergeCells count="2762">
    <mergeCell ref="F12805:J12805"/>
    <mergeCell ref="F12808:J12808"/>
    <mergeCell ref="F12813:J12813"/>
    <mergeCell ref="F12818:J12818"/>
    <mergeCell ref="F12829:J12829"/>
    <mergeCell ref="F12770:J12770"/>
    <mergeCell ref="F12778:J12778"/>
    <mergeCell ref="F12786:J12786"/>
    <mergeCell ref="F12794:J12794"/>
    <mergeCell ref="F12802:J12802"/>
    <mergeCell ref="F12717:J12717"/>
    <mergeCell ref="F12724:J12724"/>
    <mergeCell ref="F12741:J12741"/>
    <mergeCell ref="F12754:J12754"/>
    <mergeCell ref="F12762:J12762"/>
    <mergeCell ref="F12646:J12646"/>
    <mergeCell ref="F12662:J12662"/>
    <mergeCell ref="F12682:J12682"/>
    <mergeCell ref="F12703:J12703"/>
    <mergeCell ref="F12710:J12710"/>
    <mergeCell ref="F12670:J12670"/>
    <mergeCell ref="F12696:J12696"/>
    <mergeCell ref="F12733:J12733"/>
    <mergeCell ref="F12823:J12823"/>
    <mergeCell ref="F12554:J12554"/>
    <mergeCell ref="F12557:J12557"/>
    <mergeCell ref="F12569:J12569"/>
    <mergeCell ref="F12572:J12572"/>
    <mergeCell ref="F12579:J12579"/>
    <mergeCell ref="F12586:J12586"/>
    <mergeCell ref="F12589:J12589"/>
    <mergeCell ref="F12594:J12594"/>
    <mergeCell ref="F12611:J12611"/>
    <mergeCell ref="F12614:J12614"/>
    <mergeCell ref="F12617:J12617"/>
    <mergeCell ref="F12634:J12634"/>
    <mergeCell ref="F12517:J12517"/>
    <mergeCell ref="F12525:J12525"/>
    <mergeCell ref="F12536:J12536"/>
    <mergeCell ref="F12599:J12599"/>
    <mergeCell ref="F12622:J12622"/>
    <mergeCell ref="F12469:J12469"/>
    <mergeCell ref="F12487:J12487"/>
    <mergeCell ref="F12493:J12493"/>
    <mergeCell ref="F12501:J12501"/>
    <mergeCell ref="F12509:J12509"/>
    <mergeCell ref="F12479:J12479"/>
    <mergeCell ref="F12530:J12530"/>
    <mergeCell ref="F12345:J12345"/>
    <mergeCell ref="F12348:J12348"/>
    <mergeCell ref="F12356:J12356"/>
    <mergeCell ref="F12359:J12359"/>
    <mergeCell ref="F12366:J12366"/>
    <mergeCell ref="F12373:J12373"/>
    <mergeCell ref="F12376:J12376"/>
    <mergeCell ref="F12381:J12381"/>
    <mergeCell ref="F12394:J12394"/>
    <mergeCell ref="F12405:J12405"/>
    <mergeCell ref="F12411:J12411"/>
    <mergeCell ref="F12414:J12414"/>
    <mergeCell ref="F12417:J12417"/>
    <mergeCell ref="F12430:J12430"/>
    <mergeCell ref="F12331:J12331"/>
    <mergeCell ref="F12386:J12386"/>
    <mergeCell ref="F12399:J12399"/>
    <mergeCell ref="F12422:J12422"/>
    <mergeCell ref="F12461:J12461"/>
    <mergeCell ref="F12438:J12438"/>
    <mergeCell ref="F12450:J12450"/>
    <mergeCell ref="F12456:J12456"/>
    <mergeCell ref="F12285:J12285"/>
    <mergeCell ref="F12295:J12295"/>
    <mergeCell ref="F12305:J12305"/>
    <mergeCell ref="F12313:J12313"/>
    <mergeCell ref="F12321:J12321"/>
    <mergeCell ref="F12213:J12213"/>
    <mergeCell ref="F12223:J12223"/>
    <mergeCell ref="F12255:J12255"/>
    <mergeCell ref="F12266:J12266"/>
    <mergeCell ref="F12275:J12275"/>
    <mergeCell ref="F12140:J12140"/>
    <mergeCell ref="F12148:J12148"/>
    <mergeCell ref="F12170:J12170"/>
    <mergeCell ref="F12173:J12173"/>
    <mergeCell ref="F12196:J12196"/>
    <mergeCell ref="F12042:J12042"/>
    <mergeCell ref="F12066:J12066"/>
    <mergeCell ref="F12112:J12112"/>
    <mergeCell ref="F12120:J12120"/>
    <mergeCell ref="F12130:J12130"/>
    <mergeCell ref="F11950:J11950"/>
    <mergeCell ref="F11953:J11953"/>
    <mergeCell ref="F11974:J11974"/>
    <mergeCell ref="F12003:J12003"/>
    <mergeCell ref="F12036:J12036"/>
    <mergeCell ref="F11908:J11908"/>
    <mergeCell ref="F11911:J11911"/>
    <mergeCell ref="F11930:J11930"/>
    <mergeCell ref="F11941:J11941"/>
    <mergeCell ref="F11947:J11947"/>
    <mergeCell ref="F11846:J11846"/>
    <mergeCell ref="F12337:J12337"/>
    <mergeCell ref="F12542:J12542"/>
    <mergeCell ref="F11916:J11916"/>
    <mergeCell ref="F11935:J11935"/>
    <mergeCell ref="F11958:J11958"/>
    <mergeCell ref="F12047:J12047"/>
    <mergeCell ref="F12087:J12087"/>
    <mergeCell ref="F12160:J12160"/>
    <mergeCell ref="F12235:J12235"/>
    <mergeCell ref="F11867:J11867"/>
    <mergeCell ref="F11870:J11870"/>
    <mergeCell ref="F11884:J11884"/>
    <mergeCell ref="F11887:J11887"/>
    <mergeCell ref="F11895:J11895"/>
    <mergeCell ref="F11903:J11903"/>
    <mergeCell ref="F11785:J11785"/>
    <mergeCell ref="F11788:J11788"/>
    <mergeCell ref="F11796:J11796"/>
    <mergeCell ref="F11799:J11799"/>
    <mergeCell ref="F11807:J11807"/>
    <mergeCell ref="F11770:J11770"/>
    <mergeCell ref="F11773:J11773"/>
    <mergeCell ref="F11776:J11776"/>
    <mergeCell ref="F11779:J11779"/>
    <mergeCell ref="F11782:J11782"/>
    <mergeCell ref="F11755:J11755"/>
    <mergeCell ref="F11758:J11758"/>
    <mergeCell ref="F11761:J11761"/>
    <mergeCell ref="F11764:J11764"/>
    <mergeCell ref="F11767:J11767"/>
    <mergeCell ref="F11735:J11735"/>
    <mergeCell ref="F11738:J11738"/>
    <mergeCell ref="F11746:J11746"/>
    <mergeCell ref="F11749:J11749"/>
    <mergeCell ref="F11752:J11752"/>
    <mergeCell ref="F11720:J11720"/>
    <mergeCell ref="F11723:J11723"/>
    <mergeCell ref="F11726:J11726"/>
    <mergeCell ref="F11729:J11729"/>
    <mergeCell ref="F11732:J11732"/>
    <mergeCell ref="F11705:J11705"/>
    <mergeCell ref="F11708:J11708"/>
    <mergeCell ref="F11711:J11711"/>
    <mergeCell ref="F11714:J11714"/>
    <mergeCell ref="F11717:J11717"/>
    <mergeCell ref="F11690:J11690"/>
    <mergeCell ref="F11693:J11693"/>
    <mergeCell ref="F11696:J11696"/>
    <mergeCell ref="F11699:J11699"/>
    <mergeCell ref="F11702:J11702"/>
    <mergeCell ref="F11675:J11675"/>
    <mergeCell ref="F11678:J11678"/>
    <mergeCell ref="F11681:J11681"/>
    <mergeCell ref="F11684:J11684"/>
    <mergeCell ref="F11687:J11687"/>
    <mergeCell ref="F11660:J11660"/>
    <mergeCell ref="F11663:J11663"/>
    <mergeCell ref="F11666:J11666"/>
    <mergeCell ref="F11669:J11669"/>
    <mergeCell ref="F11672:J11672"/>
    <mergeCell ref="F11645:J11645"/>
    <mergeCell ref="F11648:J11648"/>
    <mergeCell ref="F11651:J11651"/>
    <mergeCell ref="F11654:J11654"/>
    <mergeCell ref="F11657:J11657"/>
    <mergeCell ref="F11625:J11625"/>
    <mergeCell ref="F11628:J11628"/>
    <mergeCell ref="F11636:J11636"/>
    <mergeCell ref="F11639:J11639"/>
    <mergeCell ref="F11642:J11642"/>
    <mergeCell ref="F11610:J11610"/>
    <mergeCell ref="F11613:J11613"/>
    <mergeCell ref="F11616:J11616"/>
    <mergeCell ref="F11619:J11619"/>
    <mergeCell ref="F11622:J11622"/>
    <mergeCell ref="F11595:J11595"/>
    <mergeCell ref="F11598:J11598"/>
    <mergeCell ref="F11601:J11601"/>
    <mergeCell ref="F11604:J11604"/>
    <mergeCell ref="F11607:J11607"/>
    <mergeCell ref="F11580:J11580"/>
    <mergeCell ref="F11583:J11583"/>
    <mergeCell ref="F11586:J11586"/>
    <mergeCell ref="F11589:J11589"/>
    <mergeCell ref="F11592:J11592"/>
    <mergeCell ref="F11517:J11517"/>
    <mergeCell ref="F11520:J11520"/>
    <mergeCell ref="F11523:J11523"/>
    <mergeCell ref="F11526:J11526"/>
    <mergeCell ref="F11534:J11534"/>
    <mergeCell ref="F11793:J11793"/>
    <mergeCell ref="F11804:J11804"/>
    <mergeCell ref="F11827:J11827"/>
    <mergeCell ref="F11832:J11832"/>
    <mergeCell ref="F11843:J11843"/>
    <mergeCell ref="F11810:J11810"/>
    <mergeCell ref="F11813:J11813"/>
    <mergeCell ref="F11816:J11816"/>
    <mergeCell ref="F11819:J11819"/>
    <mergeCell ref="F11822:J11822"/>
    <mergeCell ref="F11835:J11835"/>
    <mergeCell ref="F11838:J11838"/>
    <mergeCell ref="F11531:J11531"/>
    <mergeCell ref="F11548:J11548"/>
    <mergeCell ref="F11568:J11568"/>
    <mergeCell ref="F11633:J11633"/>
    <mergeCell ref="F11743:J11743"/>
    <mergeCell ref="F11537:J11537"/>
    <mergeCell ref="F11540:J11540"/>
    <mergeCell ref="F11543:J11543"/>
    <mergeCell ref="F11551:J11551"/>
    <mergeCell ref="F11554:J11554"/>
    <mergeCell ref="F11557:J11557"/>
    <mergeCell ref="F11560:J11560"/>
    <mergeCell ref="F11563:J11563"/>
    <mergeCell ref="F11571:J11571"/>
    <mergeCell ref="F11574:J11574"/>
    <mergeCell ref="F11577:J11577"/>
    <mergeCell ref="F11491:J11491"/>
    <mergeCell ref="F11494:J11494"/>
    <mergeCell ref="F11502:J11502"/>
    <mergeCell ref="F11505:J11505"/>
    <mergeCell ref="F11508:J11508"/>
    <mergeCell ref="F11452:J11452"/>
    <mergeCell ref="F11499:J11499"/>
    <mergeCell ref="F11444:J11444"/>
    <mergeCell ref="F11447:J11447"/>
    <mergeCell ref="F11455:J11455"/>
    <mergeCell ref="F11458:J11458"/>
    <mergeCell ref="F11461:J11461"/>
    <mergeCell ref="F11464:J11464"/>
    <mergeCell ref="F11467:J11467"/>
    <mergeCell ref="F11470:J11470"/>
    <mergeCell ref="F11473:J11473"/>
    <mergeCell ref="F11476:J11476"/>
    <mergeCell ref="F11479:J11479"/>
    <mergeCell ref="F11482:J11482"/>
    <mergeCell ref="F11485:J11485"/>
    <mergeCell ref="F11488:J11488"/>
    <mergeCell ref="F11418:J11418"/>
    <mergeCell ref="F11421:J11421"/>
    <mergeCell ref="F11429:J11429"/>
    <mergeCell ref="F11432:J11432"/>
    <mergeCell ref="F11435:J11435"/>
    <mergeCell ref="F11403:J11403"/>
    <mergeCell ref="F11406:J11406"/>
    <mergeCell ref="F11409:J11409"/>
    <mergeCell ref="F11412:J11412"/>
    <mergeCell ref="F11415:J11415"/>
    <mergeCell ref="F11383:J11383"/>
    <mergeCell ref="F11391:J11391"/>
    <mergeCell ref="F11394:J11394"/>
    <mergeCell ref="F11397:J11397"/>
    <mergeCell ref="F11400:J11400"/>
    <mergeCell ref="F11368:J11368"/>
    <mergeCell ref="F11371:J11371"/>
    <mergeCell ref="F11374:J11374"/>
    <mergeCell ref="F11377:J11377"/>
    <mergeCell ref="F11380:J11380"/>
    <mergeCell ref="F11348:J11348"/>
    <mergeCell ref="F11351:J11351"/>
    <mergeCell ref="F11359:J11359"/>
    <mergeCell ref="F11362:J11362"/>
    <mergeCell ref="F11365:J11365"/>
    <mergeCell ref="F11333:J11333"/>
    <mergeCell ref="F11336:J11336"/>
    <mergeCell ref="F11339:J11339"/>
    <mergeCell ref="F11342:J11342"/>
    <mergeCell ref="F11345:J11345"/>
    <mergeCell ref="F11313:J11313"/>
    <mergeCell ref="F11316:J11316"/>
    <mergeCell ref="F11319:J11319"/>
    <mergeCell ref="F11327:J11327"/>
    <mergeCell ref="F11330:J11330"/>
    <mergeCell ref="F11298:J11298"/>
    <mergeCell ref="F11301:J11301"/>
    <mergeCell ref="F11304:J11304"/>
    <mergeCell ref="F11307:J11307"/>
    <mergeCell ref="F11310:J11310"/>
    <mergeCell ref="F11247:J11247"/>
    <mergeCell ref="F11255:J11255"/>
    <mergeCell ref="F11258:J11258"/>
    <mergeCell ref="F11261:J11261"/>
    <mergeCell ref="F11264:J11264"/>
    <mergeCell ref="F11441:J11441"/>
    <mergeCell ref="F11514:J11514"/>
    <mergeCell ref="F11252:J11252"/>
    <mergeCell ref="F11275:J11275"/>
    <mergeCell ref="F11286:J11286"/>
    <mergeCell ref="F11324:J11324"/>
    <mergeCell ref="F11356:J11356"/>
    <mergeCell ref="F11388:J11388"/>
    <mergeCell ref="F11426:J11426"/>
    <mergeCell ref="F11267:J11267"/>
    <mergeCell ref="F11270:J11270"/>
    <mergeCell ref="F11278:J11278"/>
    <mergeCell ref="F11281:J11281"/>
    <mergeCell ref="F11289:J11289"/>
    <mergeCell ref="F11292:J11292"/>
    <mergeCell ref="F11295:J11295"/>
    <mergeCell ref="F11219:J11219"/>
    <mergeCell ref="F11222:J11222"/>
    <mergeCell ref="F11225:J11225"/>
    <mergeCell ref="F11231:J11231"/>
    <mergeCell ref="F11234:J11234"/>
    <mergeCell ref="F11201:J11201"/>
    <mergeCell ref="F11204:J11204"/>
    <mergeCell ref="F11207:J11207"/>
    <mergeCell ref="F11213:J11213"/>
    <mergeCell ref="F11216:J11216"/>
    <mergeCell ref="F11183:J11183"/>
    <mergeCell ref="F11186:J11186"/>
    <mergeCell ref="F11192:J11192"/>
    <mergeCell ref="F11195:J11195"/>
    <mergeCell ref="F11198:J11198"/>
    <mergeCell ref="F11168:J11168"/>
    <mergeCell ref="F11171:J11171"/>
    <mergeCell ref="F11174:J11174"/>
    <mergeCell ref="F11177:J11177"/>
    <mergeCell ref="F11180:J11180"/>
    <mergeCell ref="F11144:J11144"/>
    <mergeCell ref="F11150:J11150"/>
    <mergeCell ref="F11153:J11153"/>
    <mergeCell ref="F11159:J11159"/>
    <mergeCell ref="F11165:J11165"/>
    <mergeCell ref="F11114:J11114"/>
    <mergeCell ref="F11120:J11120"/>
    <mergeCell ref="F11126:J11126"/>
    <mergeCell ref="F11132:J11132"/>
    <mergeCell ref="F11138:J11138"/>
    <mergeCell ref="F11084:J11084"/>
    <mergeCell ref="F11090:J11090"/>
    <mergeCell ref="F11096:J11096"/>
    <mergeCell ref="F11102:J11102"/>
    <mergeCell ref="F11108:J11108"/>
    <mergeCell ref="F11069:J11069"/>
    <mergeCell ref="F11072:J11072"/>
    <mergeCell ref="F11075:J11075"/>
    <mergeCell ref="F11078:J11078"/>
    <mergeCell ref="F11081:J11081"/>
    <mergeCell ref="F11051:J11051"/>
    <mergeCell ref="F11054:J11054"/>
    <mergeCell ref="F11057:J11057"/>
    <mergeCell ref="F11060:J11060"/>
    <mergeCell ref="F11063:J11063"/>
    <mergeCell ref="F11019:J11019"/>
    <mergeCell ref="F11025:J11025"/>
    <mergeCell ref="F11031:J11031"/>
    <mergeCell ref="F11045:J11045"/>
    <mergeCell ref="F11048:J11048"/>
    <mergeCell ref="F11004:J11004"/>
    <mergeCell ref="F11007:J11007"/>
    <mergeCell ref="F11010:J11010"/>
    <mergeCell ref="F11013:J11013"/>
    <mergeCell ref="F11016:J11016"/>
    <mergeCell ref="F10983:J10983"/>
    <mergeCell ref="F10989:J10989"/>
    <mergeCell ref="F10992:J10992"/>
    <mergeCell ref="F10995:J10995"/>
    <mergeCell ref="F10998:J10998"/>
    <mergeCell ref="F10951:J10951"/>
    <mergeCell ref="F10954:J10954"/>
    <mergeCell ref="F10957:J10957"/>
    <mergeCell ref="F10971:J10971"/>
    <mergeCell ref="F10977:J10977"/>
    <mergeCell ref="F10927:J10927"/>
    <mergeCell ref="F10933:J10933"/>
    <mergeCell ref="F10939:J10939"/>
    <mergeCell ref="F10945:J10945"/>
    <mergeCell ref="F10948:J10948"/>
    <mergeCell ref="F10909:J10909"/>
    <mergeCell ref="F10912:J10912"/>
    <mergeCell ref="F10915:J10915"/>
    <mergeCell ref="F10918:J10918"/>
    <mergeCell ref="F10924:J10924"/>
    <mergeCell ref="F10874:J10874"/>
    <mergeCell ref="F10888:J10888"/>
    <mergeCell ref="F10894:J10894"/>
    <mergeCell ref="F10900:J10900"/>
    <mergeCell ref="F10906:J10906"/>
    <mergeCell ref="F10792:J10792"/>
    <mergeCell ref="F10798:J10798"/>
    <mergeCell ref="F10804:J10804"/>
    <mergeCell ref="F10815:J10815"/>
    <mergeCell ref="F10818:J10818"/>
    <mergeCell ref="F10812:J10812"/>
    <mergeCell ref="F10826:J10826"/>
    <mergeCell ref="F10882:J10882"/>
    <mergeCell ref="F10965:J10965"/>
    <mergeCell ref="F11039:J11039"/>
    <mergeCell ref="F10832:J10832"/>
    <mergeCell ref="F10835:J10835"/>
    <mergeCell ref="F10841:J10841"/>
    <mergeCell ref="F10844:J10844"/>
    <mergeCell ref="F10847:J10847"/>
    <mergeCell ref="F10850:J10850"/>
    <mergeCell ref="F10853:J10853"/>
    <mergeCell ref="F10859:J10859"/>
    <mergeCell ref="F10862:J10862"/>
    <mergeCell ref="F10865:J10865"/>
    <mergeCell ref="F10868:J10868"/>
    <mergeCell ref="F10757:J10757"/>
    <mergeCell ref="F10763:J10763"/>
    <mergeCell ref="F10774:J10774"/>
    <mergeCell ref="F10777:J10777"/>
    <mergeCell ref="F10780:J10780"/>
    <mergeCell ref="F10730:J10730"/>
    <mergeCell ref="F10736:J10736"/>
    <mergeCell ref="F10742:J10742"/>
    <mergeCell ref="F10748:J10748"/>
    <mergeCell ref="F10751:J10751"/>
    <mergeCell ref="F10724:J10724"/>
    <mergeCell ref="F10771:J10771"/>
    <mergeCell ref="F10595:J10595"/>
    <mergeCell ref="F10601:J10601"/>
    <mergeCell ref="F10607:J10607"/>
    <mergeCell ref="F10613:J10613"/>
    <mergeCell ref="F10619:J10619"/>
    <mergeCell ref="F10625:J10625"/>
    <mergeCell ref="F10631:J10631"/>
    <mergeCell ref="F10637:J10637"/>
    <mergeCell ref="F10651:J10651"/>
    <mergeCell ref="F10654:J10654"/>
    <mergeCell ref="F10660:J10660"/>
    <mergeCell ref="F10666:J10666"/>
    <mergeCell ref="F10672:J10672"/>
    <mergeCell ref="F10678:J10678"/>
    <mergeCell ref="F10571:J10571"/>
    <mergeCell ref="F10576:J10576"/>
    <mergeCell ref="F10581:J10581"/>
    <mergeCell ref="F10645:J10645"/>
    <mergeCell ref="F10716:J10716"/>
    <mergeCell ref="F10684:J10684"/>
    <mergeCell ref="F10687:J10687"/>
    <mergeCell ref="F10693:J10693"/>
    <mergeCell ref="F10699:J10699"/>
    <mergeCell ref="F10705:J10705"/>
    <mergeCell ref="F10711:J10711"/>
    <mergeCell ref="F10546:J10546"/>
    <mergeCell ref="F10551:J10551"/>
    <mergeCell ref="F10556:J10556"/>
    <mergeCell ref="F10561:J10561"/>
    <mergeCell ref="F10566:J10566"/>
    <mergeCell ref="F10521:J10521"/>
    <mergeCell ref="F10526:J10526"/>
    <mergeCell ref="F10531:J10531"/>
    <mergeCell ref="F10536:J10536"/>
    <mergeCell ref="F10541:J10541"/>
    <mergeCell ref="F10496:J10496"/>
    <mergeCell ref="F10501:J10501"/>
    <mergeCell ref="F10506:J10506"/>
    <mergeCell ref="F10511:J10511"/>
    <mergeCell ref="F10516:J10516"/>
    <mergeCell ref="F10471:J10471"/>
    <mergeCell ref="F10476:J10476"/>
    <mergeCell ref="F10481:J10481"/>
    <mergeCell ref="F10486:J10486"/>
    <mergeCell ref="F10491:J10491"/>
    <mergeCell ref="F10438:J10438"/>
    <mergeCell ref="F10451:J10451"/>
    <mergeCell ref="F10456:J10456"/>
    <mergeCell ref="F10461:J10461"/>
    <mergeCell ref="F10466:J10466"/>
    <mergeCell ref="F10358:J10358"/>
    <mergeCell ref="F10589:J10589"/>
    <mergeCell ref="F10786:J10786"/>
    <mergeCell ref="F10446:J10446"/>
    <mergeCell ref="F10371:J10371"/>
    <mergeCell ref="F10376:J10376"/>
    <mergeCell ref="F10382:J10382"/>
    <mergeCell ref="F10388:J10388"/>
    <mergeCell ref="F10394:J10394"/>
    <mergeCell ref="F10400:J10400"/>
    <mergeCell ref="F10405:J10405"/>
    <mergeCell ref="F10410:J10410"/>
    <mergeCell ref="F10415:J10415"/>
    <mergeCell ref="F10420:J10420"/>
    <mergeCell ref="F10426:J10426"/>
    <mergeCell ref="F10432:J10432"/>
    <mergeCell ref="F10318:J10318"/>
    <mergeCell ref="F10326:J10326"/>
    <mergeCell ref="F10334:J10334"/>
    <mergeCell ref="F10342:J10342"/>
    <mergeCell ref="F10350:J10350"/>
    <mergeCell ref="F10275:J10275"/>
    <mergeCell ref="F10278:J10278"/>
    <mergeCell ref="F10286:J10286"/>
    <mergeCell ref="F10294:J10294"/>
    <mergeCell ref="F10302:J10302"/>
    <mergeCell ref="F10232:J10232"/>
    <mergeCell ref="F10245:J10245"/>
    <mergeCell ref="F10253:J10253"/>
    <mergeCell ref="F10256:J10256"/>
    <mergeCell ref="F10259:J10259"/>
    <mergeCell ref="F10323:J10323"/>
    <mergeCell ref="F10331:J10331"/>
    <mergeCell ref="F10339:J10339"/>
    <mergeCell ref="F10347:J10347"/>
    <mergeCell ref="F10355:J10355"/>
    <mergeCell ref="F10283:J10283"/>
    <mergeCell ref="F10291:J10291"/>
    <mergeCell ref="F10299:J10299"/>
    <mergeCell ref="F10307:J10307"/>
    <mergeCell ref="F10315:J10315"/>
    <mergeCell ref="F10310:J10310"/>
    <mergeCell ref="F10237:J10237"/>
    <mergeCell ref="F10242:J10242"/>
    <mergeCell ref="F10250:J10250"/>
    <mergeCell ref="F10264:J10264"/>
    <mergeCell ref="F10272:J10272"/>
    <mergeCell ref="F10267:J10267"/>
    <mergeCell ref="F10181:J10181"/>
    <mergeCell ref="F10195:J10195"/>
    <mergeCell ref="F10218:J10218"/>
    <mergeCell ref="F10223:J10223"/>
    <mergeCell ref="F10190:J10190"/>
    <mergeCell ref="F10198:J10198"/>
    <mergeCell ref="F10201:J10201"/>
    <mergeCell ref="F10204:J10204"/>
    <mergeCell ref="F10207:J10207"/>
    <mergeCell ref="F10210:J10210"/>
    <mergeCell ref="F10213:J10213"/>
    <mergeCell ref="F10150:J10150"/>
    <mergeCell ref="F10158:J10158"/>
    <mergeCell ref="F10161:J10161"/>
    <mergeCell ref="F10164:J10164"/>
    <mergeCell ref="F10178:J10178"/>
    <mergeCell ref="F10173:J10173"/>
    <mergeCell ref="F10130:J10130"/>
    <mergeCell ref="F10133:J10133"/>
    <mergeCell ref="F10141:J10141"/>
    <mergeCell ref="F10144:J10144"/>
    <mergeCell ref="F10147:J10147"/>
    <mergeCell ref="F10115:J10115"/>
    <mergeCell ref="F10118:J10118"/>
    <mergeCell ref="F10121:J10121"/>
    <mergeCell ref="F10124:J10124"/>
    <mergeCell ref="F10127:J10127"/>
    <mergeCell ref="F10100:J10100"/>
    <mergeCell ref="F10103:J10103"/>
    <mergeCell ref="F10106:J10106"/>
    <mergeCell ref="F10109:J10109"/>
    <mergeCell ref="F10112:J10112"/>
    <mergeCell ref="F10080:J10080"/>
    <mergeCell ref="F10083:J10083"/>
    <mergeCell ref="F10086:J10086"/>
    <mergeCell ref="F10089:J10089"/>
    <mergeCell ref="F10092:J10092"/>
    <mergeCell ref="F10065:J10065"/>
    <mergeCell ref="F10068:J10068"/>
    <mergeCell ref="F10071:J10071"/>
    <mergeCell ref="F10074:J10074"/>
    <mergeCell ref="F10077:J10077"/>
    <mergeCell ref="F10050:J10050"/>
    <mergeCell ref="F10053:J10053"/>
    <mergeCell ref="F10056:J10056"/>
    <mergeCell ref="F10059:J10059"/>
    <mergeCell ref="F10062:J10062"/>
    <mergeCell ref="F10035:J10035"/>
    <mergeCell ref="F10038:J10038"/>
    <mergeCell ref="F10041:J10041"/>
    <mergeCell ref="F10044:J10044"/>
    <mergeCell ref="F10047:J10047"/>
    <mergeCell ref="F10015:J10015"/>
    <mergeCell ref="F10018:J10018"/>
    <mergeCell ref="F10021:J10021"/>
    <mergeCell ref="F10024:J10024"/>
    <mergeCell ref="F10027:J10027"/>
    <mergeCell ref="F10000:J10000"/>
    <mergeCell ref="F10003:J10003"/>
    <mergeCell ref="F10006:J10006"/>
    <mergeCell ref="F10009:J10009"/>
    <mergeCell ref="F10012:J10012"/>
    <mergeCell ref="F9985:J9985"/>
    <mergeCell ref="F9988:J9988"/>
    <mergeCell ref="F9991:J9991"/>
    <mergeCell ref="F9994:J9994"/>
    <mergeCell ref="F9997:J9997"/>
    <mergeCell ref="F9970:J9970"/>
    <mergeCell ref="F9973:J9973"/>
    <mergeCell ref="F9976:J9976"/>
    <mergeCell ref="F9979:J9979"/>
    <mergeCell ref="F9982:J9982"/>
    <mergeCell ref="F9955:J9955"/>
    <mergeCell ref="F9958:J9958"/>
    <mergeCell ref="F9961:J9961"/>
    <mergeCell ref="F9964:J9964"/>
    <mergeCell ref="F9967:J9967"/>
    <mergeCell ref="F9940:J9940"/>
    <mergeCell ref="F9943:J9943"/>
    <mergeCell ref="F9946:J9946"/>
    <mergeCell ref="F9949:J9949"/>
    <mergeCell ref="F9952:J9952"/>
    <mergeCell ref="F9920:J9920"/>
    <mergeCell ref="F9923:J9923"/>
    <mergeCell ref="F9931:J9931"/>
    <mergeCell ref="F9934:J9934"/>
    <mergeCell ref="F9937:J9937"/>
    <mergeCell ref="F9900:J9900"/>
    <mergeCell ref="F9903:J9903"/>
    <mergeCell ref="F9906:J9906"/>
    <mergeCell ref="F9909:J9909"/>
    <mergeCell ref="F9917:J9917"/>
    <mergeCell ref="F9885:J9885"/>
    <mergeCell ref="F9888:J9888"/>
    <mergeCell ref="F9891:J9891"/>
    <mergeCell ref="F9894:J9894"/>
    <mergeCell ref="F9897:J9897"/>
    <mergeCell ref="F9870:J9870"/>
    <mergeCell ref="F9873:J9873"/>
    <mergeCell ref="F9876:J9876"/>
    <mergeCell ref="F9879:J9879"/>
    <mergeCell ref="F9882:J9882"/>
    <mergeCell ref="F9855:J9855"/>
    <mergeCell ref="F9858:J9858"/>
    <mergeCell ref="F9861:J9861"/>
    <mergeCell ref="F9864:J9864"/>
    <mergeCell ref="F9867:J9867"/>
    <mergeCell ref="F9792:J9792"/>
    <mergeCell ref="F9800:J9800"/>
    <mergeCell ref="F9803:J9803"/>
    <mergeCell ref="F9806:J9806"/>
    <mergeCell ref="F9809:J9809"/>
    <mergeCell ref="F9777:J9777"/>
    <mergeCell ref="F9780:J9780"/>
    <mergeCell ref="F9783:J9783"/>
    <mergeCell ref="F9786:J9786"/>
    <mergeCell ref="F9789:J9789"/>
    <mergeCell ref="F9757:J9757"/>
    <mergeCell ref="F9760:J9760"/>
    <mergeCell ref="F9763:J9763"/>
    <mergeCell ref="F9766:J9766"/>
    <mergeCell ref="F9769:J9769"/>
    <mergeCell ref="F10032:J10032"/>
    <mergeCell ref="F10097:J10097"/>
    <mergeCell ref="F10138:J10138"/>
    <mergeCell ref="F10155:J10155"/>
    <mergeCell ref="F9688:J9688"/>
    <mergeCell ref="F9691:J9691"/>
    <mergeCell ref="F9694:J9694"/>
    <mergeCell ref="F9697:J9697"/>
    <mergeCell ref="F9700:J9700"/>
    <mergeCell ref="F9703:J9703"/>
    <mergeCell ref="F9706:J9706"/>
    <mergeCell ref="F9709:J9709"/>
    <mergeCell ref="F9712:J9712"/>
    <mergeCell ref="F9715:J9715"/>
    <mergeCell ref="F9718:J9718"/>
    <mergeCell ref="F9721:J9721"/>
    <mergeCell ref="F9797:J9797"/>
    <mergeCell ref="F9814:J9814"/>
    <mergeCell ref="F9828:J9828"/>
    <mergeCell ref="F9914:J9914"/>
    <mergeCell ref="F9928:J9928"/>
    <mergeCell ref="F9817:J9817"/>
    <mergeCell ref="F9820:J9820"/>
    <mergeCell ref="F9823:J9823"/>
    <mergeCell ref="F9831:J9831"/>
    <mergeCell ref="F9834:J9834"/>
    <mergeCell ref="F9837:J9837"/>
    <mergeCell ref="F9840:J9840"/>
    <mergeCell ref="F9843:J9843"/>
    <mergeCell ref="F9846:J9846"/>
    <mergeCell ref="F9849:J9849"/>
    <mergeCell ref="F9852:J9852"/>
    <mergeCell ref="F9650:J9650"/>
    <mergeCell ref="F9658:J9658"/>
    <mergeCell ref="F9676:J9676"/>
    <mergeCell ref="F9679:J9679"/>
    <mergeCell ref="F9774:J9774"/>
    <mergeCell ref="F9724:J9724"/>
    <mergeCell ref="F9727:J9727"/>
    <mergeCell ref="F9730:J9730"/>
    <mergeCell ref="F9733:J9733"/>
    <mergeCell ref="F9736:J9736"/>
    <mergeCell ref="F9739:J9739"/>
    <mergeCell ref="F9742:J9742"/>
    <mergeCell ref="F9745:J9745"/>
    <mergeCell ref="F9748:J9748"/>
    <mergeCell ref="F9751:J9751"/>
    <mergeCell ref="F9754:J9754"/>
    <mergeCell ref="F9635:J9635"/>
    <mergeCell ref="F9638:J9638"/>
    <mergeCell ref="F9641:J9641"/>
    <mergeCell ref="F9644:J9644"/>
    <mergeCell ref="F9647:J9647"/>
    <mergeCell ref="F9615:J9615"/>
    <mergeCell ref="F9618:J9618"/>
    <mergeCell ref="F9621:J9621"/>
    <mergeCell ref="F9629:J9629"/>
    <mergeCell ref="F9632:J9632"/>
    <mergeCell ref="F9595:J9595"/>
    <mergeCell ref="F9598:J9598"/>
    <mergeCell ref="F9601:J9601"/>
    <mergeCell ref="F9609:J9609"/>
    <mergeCell ref="F9612:J9612"/>
    <mergeCell ref="F9570:J9570"/>
    <mergeCell ref="F9578:J9578"/>
    <mergeCell ref="F9581:J9581"/>
    <mergeCell ref="F9584:J9584"/>
    <mergeCell ref="F9592:J9592"/>
    <mergeCell ref="F9550:J9550"/>
    <mergeCell ref="F9553:J9553"/>
    <mergeCell ref="F9561:J9561"/>
    <mergeCell ref="F9564:J9564"/>
    <mergeCell ref="F9567:J9567"/>
    <mergeCell ref="F9535:J9535"/>
    <mergeCell ref="F9538:J9538"/>
    <mergeCell ref="F9541:J9541"/>
    <mergeCell ref="F9544:J9544"/>
    <mergeCell ref="F9547:J9547"/>
    <mergeCell ref="F9520:J9520"/>
    <mergeCell ref="F9523:J9523"/>
    <mergeCell ref="F9526:J9526"/>
    <mergeCell ref="F9529:J9529"/>
    <mergeCell ref="F9532:J9532"/>
    <mergeCell ref="F9505:J9505"/>
    <mergeCell ref="F9508:J9508"/>
    <mergeCell ref="F9511:J9511"/>
    <mergeCell ref="F9514:J9514"/>
    <mergeCell ref="F9517:J9517"/>
    <mergeCell ref="F9490:J9490"/>
    <mergeCell ref="F9493:J9493"/>
    <mergeCell ref="F9496:J9496"/>
    <mergeCell ref="F9499:J9499"/>
    <mergeCell ref="F9502:J9502"/>
    <mergeCell ref="F9470:J9470"/>
    <mergeCell ref="F9473:J9473"/>
    <mergeCell ref="F9476:J9476"/>
    <mergeCell ref="F9479:J9479"/>
    <mergeCell ref="F9482:J9482"/>
    <mergeCell ref="F9455:J9455"/>
    <mergeCell ref="F9458:J9458"/>
    <mergeCell ref="F9461:J9461"/>
    <mergeCell ref="F9464:J9464"/>
    <mergeCell ref="F9467:J9467"/>
    <mergeCell ref="F9440:J9440"/>
    <mergeCell ref="F9443:J9443"/>
    <mergeCell ref="F9446:J9446"/>
    <mergeCell ref="F9449:J9449"/>
    <mergeCell ref="F9452:J9452"/>
    <mergeCell ref="F9420:J9420"/>
    <mergeCell ref="F9423:J9423"/>
    <mergeCell ref="F9426:J9426"/>
    <mergeCell ref="F9434:J9434"/>
    <mergeCell ref="F9437:J9437"/>
    <mergeCell ref="F9405:J9405"/>
    <mergeCell ref="F9408:J9408"/>
    <mergeCell ref="F9411:J9411"/>
    <mergeCell ref="F9414:J9414"/>
    <mergeCell ref="F9417:J9417"/>
    <mergeCell ref="F9390:J9390"/>
    <mergeCell ref="F9393:J9393"/>
    <mergeCell ref="F9396:J9396"/>
    <mergeCell ref="F9399:J9399"/>
    <mergeCell ref="F9402:J9402"/>
    <mergeCell ref="F9375:J9375"/>
    <mergeCell ref="F9378:J9378"/>
    <mergeCell ref="F9381:J9381"/>
    <mergeCell ref="F9384:J9384"/>
    <mergeCell ref="F9387:J9387"/>
    <mergeCell ref="F9360:J9360"/>
    <mergeCell ref="F9363:J9363"/>
    <mergeCell ref="F9366:J9366"/>
    <mergeCell ref="F9369:J9369"/>
    <mergeCell ref="F9372:J9372"/>
    <mergeCell ref="F9334:J9334"/>
    <mergeCell ref="F9337:J9337"/>
    <mergeCell ref="F9345:J9345"/>
    <mergeCell ref="F9348:J9348"/>
    <mergeCell ref="F9351:J9351"/>
    <mergeCell ref="F9314:J9314"/>
    <mergeCell ref="F9317:J9317"/>
    <mergeCell ref="F9320:J9320"/>
    <mergeCell ref="F9328:J9328"/>
    <mergeCell ref="F9331:J9331"/>
    <mergeCell ref="F9299:J9299"/>
    <mergeCell ref="F9302:J9302"/>
    <mergeCell ref="F9305:J9305"/>
    <mergeCell ref="F9308:J9308"/>
    <mergeCell ref="F9311:J9311"/>
    <mergeCell ref="F9279:J9279"/>
    <mergeCell ref="F9287:J9287"/>
    <mergeCell ref="F9290:J9290"/>
    <mergeCell ref="F9293:J9293"/>
    <mergeCell ref="F9296:J9296"/>
    <mergeCell ref="F9264:J9264"/>
    <mergeCell ref="F9267:J9267"/>
    <mergeCell ref="F9270:J9270"/>
    <mergeCell ref="F9273:J9273"/>
    <mergeCell ref="F9276:J9276"/>
    <mergeCell ref="F9249:J9249"/>
    <mergeCell ref="F9252:J9252"/>
    <mergeCell ref="F9255:J9255"/>
    <mergeCell ref="F9258:J9258"/>
    <mergeCell ref="F9261:J9261"/>
    <mergeCell ref="F9234:J9234"/>
    <mergeCell ref="F9237:J9237"/>
    <mergeCell ref="F9240:J9240"/>
    <mergeCell ref="F9243:J9243"/>
    <mergeCell ref="F9246:J9246"/>
    <mergeCell ref="F9214:J9214"/>
    <mergeCell ref="F9222:J9222"/>
    <mergeCell ref="F9225:J9225"/>
    <mergeCell ref="F9228:J9228"/>
    <mergeCell ref="F9231:J9231"/>
    <mergeCell ref="F9199:J9199"/>
    <mergeCell ref="F9202:J9202"/>
    <mergeCell ref="F9205:J9205"/>
    <mergeCell ref="F9208:J9208"/>
    <mergeCell ref="F9211:J9211"/>
    <mergeCell ref="F9184:J9184"/>
    <mergeCell ref="F9187:J9187"/>
    <mergeCell ref="F9190:J9190"/>
    <mergeCell ref="F9193:J9193"/>
    <mergeCell ref="F9196:J9196"/>
    <mergeCell ref="F9169:J9169"/>
    <mergeCell ref="F9172:J9172"/>
    <mergeCell ref="F9175:J9175"/>
    <mergeCell ref="F9178:J9178"/>
    <mergeCell ref="F9181:J9181"/>
    <mergeCell ref="F9154:J9154"/>
    <mergeCell ref="F9157:J9157"/>
    <mergeCell ref="F9160:J9160"/>
    <mergeCell ref="F9163:J9163"/>
    <mergeCell ref="F9166:J9166"/>
    <mergeCell ref="F9139:J9139"/>
    <mergeCell ref="F9142:J9142"/>
    <mergeCell ref="F9145:J9145"/>
    <mergeCell ref="F9148:J9148"/>
    <mergeCell ref="F9151:J9151"/>
    <mergeCell ref="F9124:J9124"/>
    <mergeCell ref="F9127:J9127"/>
    <mergeCell ref="F9130:J9130"/>
    <mergeCell ref="F9133:J9133"/>
    <mergeCell ref="F9136:J9136"/>
    <mergeCell ref="F9109:J9109"/>
    <mergeCell ref="F9112:J9112"/>
    <mergeCell ref="F9115:J9115"/>
    <mergeCell ref="F9118:J9118"/>
    <mergeCell ref="F9121:J9121"/>
    <mergeCell ref="F9084:J9084"/>
    <mergeCell ref="F9087:J9087"/>
    <mergeCell ref="F9095:J9095"/>
    <mergeCell ref="F9098:J9098"/>
    <mergeCell ref="F9101:J9101"/>
    <mergeCell ref="F9069:J9069"/>
    <mergeCell ref="F9072:J9072"/>
    <mergeCell ref="F9075:J9075"/>
    <mergeCell ref="F9078:J9078"/>
    <mergeCell ref="F9081:J9081"/>
    <mergeCell ref="F9054:J9054"/>
    <mergeCell ref="F9057:J9057"/>
    <mergeCell ref="F9060:J9060"/>
    <mergeCell ref="F9063:J9063"/>
    <mergeCell ref="F9066:J9066"/>
    <mergeCell ref="F9039:J9039"/>
    <mergeCell ref="F9042:J9042"/>
    <mergeCell ref="F9045:J9045"/>
    <mergeCell ref="F9048:J9048"/>
    <mergeCell ref="F9051:J9051"/>
    <mergeCell ref="F8981:J8981"/>
    <mergeCell ref="F8984:J8984"/>
    <mergeCell ref="F8987:J8987"/>
    <mergeCell ref="F8995:J8995"/>
    <mergeCell ref="F8998:J8998"/>
    <mergeCell ref="F8961:J8961"/>
    <mergeCell ref="F8964:J8964"/>
    <mergeCell ref="F8967:J8967"/>
    <mergeCell ref="F8970:J8970"/>
    <mergeCell ref="F8978:J8978"/>
    <mergeCell ref="F8941:J8941"/>
    <mergeCell ref="F8944:J8944"/>
    <mergeCell ref="F8947:J8947"/>
    <mergeCell ref="F8950:J8950"/>
    <mergeCell ref="F8953:J8953"/>
    <mergeCell ref="F8921:J8921"/>
    <mergeCell ref="F8924:J8924"/>
    <mergeCell ref="F8927:J8927"/>
    <mergeCell ref="F8930:J8930"/>
    <mergeCell ref="F8938:J8938"/>
    <mergeCell ref="F9284:J9284"/>
    <mergeCell ref="F9325:J9325"/>
    <mergeCell ref="F9342:J9342"/>
    <mergeCell ref="F8849:J8849"/>
    <mergeCell ref="F8852:J8852"/>
    <mergeCell ref="F8855:J8855"/>
    <mergeCell ref="F8858:J8858"/>
    <mergeCell ref="F8861:J8861"/>
    <mergeCell ref="F8864:J8864"/>
    <mergeCell ref="F8867:J8867"/>
    <mergeCell ref="F8870:J8870"/>
    <mergeCell ref="F8873:J8873"/>
    <mergeCell ref="F8876:J8876"/>
    <mergeCell ref="F8879:J8879"/>
    <mergeCell ref="F8882:J8882"/>
    <mergeCell ref="F8885:J8885"/>
    <mergeCell ref="F8992:J8992"/>
    <mergeCell ref="F9006:J9006"/>
    <mergeCell ref="F9092:J9092"/>
    <mergeCell ref="F9106:J9106"/>
    <mergeCell ref="F9219:J9219"/>
    <mergeCell ref="F9001:J9001"/>
    <mergeCell ref="F9009:J9009"/>
    <mergeCell ref="F9012:J9012"/>
    <mergeCell ref="F9015:J9015"/>
    <mergeCell ref="F9018:J9018"/>
    <mergeCell ref="F9021:J9021"/>
    <mergeCell ref="F9024:J9024"/>
    <mergeCell ref="F9027:J9027"/>
    <mergeCell ref="F9030:J9030"/>
    <mergeCell ref="F9033:J9033"/>
    <mergeCell ref="F9036:J9036"/>
    <mergeCell ref="F8837:J8837"/>
    <mergeCell ref="F8840:J8840"/>
    <mergeCell ref="F8935:J8935"/>
    <mergeCell ref="F8958:J8958"/>
    <mergeCell ref="F8975:J8975"/>
    <mergeCell ref="F8888:J8888"/>
    <mergeCell ref="F8891:J8891"/>
    <mergeCell ref="F8894:J8894"/>
    <mergeCell ref="F8897:J8897"/>
    <mergeCell ref="F8900:J8900"/>
    <mergeCell ref="F8903:J8903"/>
    <mergeCell ref="F8906:J8906"/>
    <mergeCell ref="F8909:J8909"/>
    <mergeCell ref="F8912:J8912"/>
    <mergeCell ref="F8915:J8915"/>
    <mergeCell ref="F8918:J8918"/>
    <mergeCell ref="F8773:J8773"/>
    <mergeCell ref="F8776:J8776"/>
    <mergeCell ref="F8779:J8779"/>
    <mergeCell ref="F8782:J8782"/>
    <mergeCell ref="F8790:J8790"/>
    <mergeCell ref="F8753:J8753"/>
    <mergeCell ref="F8756:J8756"/>
    <mergeCell ref="F8759:J8759"/>
    <mergeCell ref="F8762:J8762"/>
    <mergeCell ref="F8770:J8770"/>
    <mergeCell ref="F8728:J8728"/>
    <mergeCell ref="F8731:J8731"/>
    <mergeCell ref="F8739:J8739"/>
    <mergeCell ref="F8742:J8742"/>
    <mergeCell ref="F8745:J8745"/>
    <mergeCell ref="F8708:J8708"/>
    <mergeCell ref="F8711:J8711"/>
    <mergeCell ref="F8714:J8714"/>
    <mergeCell ref="F8722:J8722"/>
    <mergeCell ref="F8725:J8725"/>
    <mergeCell ref="F8693:J8693"/>
    <mergeCell ref="F8696:J8696"/>
    <mergeCell ref="F8699:J8699"/>
    <mergeCell ref="F8702:J8702"/>
    <mergeCell ref="F8705:J8705"/>
    <mergeCell ref="F8678:J8678"/>
    <mergeCell ref="F8681:J8681"/>
    <mergeCell ref="F8684:J8684"/>
    <mergeCell ref="F8687:J8687"/>
    <mergeCell ref="F8690:J8690"/>
    <mergeCell ref="F8625:J8625"/>
    <mergeCell ref="F8633:J8633"/>
    <mergeCell ref="F8636:J8636"/>
    <mergeCell ref="F8639:J8639"/>
    <mergeCell ref="F8642:J8642"/>
    <mergeCell ref="F8610:J8610"/>
    <mergeCell ref="F8613:J8613"/>
    <mergeCell ref="F8616:J8616"/>
    <mergeCell ref="F8619:J8619"/>
    <mergeCell ref="F8622:J8622"/>
    <mergeCell ref="F8595:J8595"/>
    <mergeCell ref="F8598:J8598"/>
    <mergeCell ref="F8601:J8601"/>
    <mergeCell ref="F8604:J8604"/>
    <mergeCell ref="F8607:J8607"/>
    <mergeCell ref="F8580:J8580"/>
    <mergeCell ref="F8583:J8583"/>
    <mergeCell ref="F8586:J8586"/>
    <mergeCell ref="F8589:J8589"/>
    <mergeCell ref="F8592:J8592"/>
    <mergeCell ref="F8560:J8560"/>
    <mergeCell ref="F8563:J8563"/>
    <mergeCell ref="F8566:J8566"/>
    <mergeCell ref="F8569:J8569"/>
    <mergeCell ref="F8577:J8577"/>
    <mergeCell ref="F8545:J8545"/>
    <mergeCell ref="F8548:J8548"/>
    <mergeCell ref="F8551:J8551"/>
    <mergeCell ref="F8554:J8554"/>
    <mergeCell ref="F8557:J8557"/>
    <mergeCell ref="F8530:J8530"/>
    <mergeCell ref="F8533:J8533"/>
    <mergeCell ref="F8536:J8536"/>
    <mergeCell ref="F8539:J8539"/>
    <mergeCell ref="F8542:J8542"/>
    <mergeCell ref="F8787:J8787"/>
    <mergeCell ref="F8816:J8816"/>
    <mergeCell ref="F8824:J8824"/>
    <mergeCell ref="F8829:J8829"/>
    <mergeCell ref="F8834:J8834"/>
    <mergeCell ref="F8793:J8793"/>
    <mergeCell ref="F8796:J8796"/>
    <mergeCell ref="F8799:J8799"/>
    <mergeCell ref="F8802:J8802"/>
    <mergeCell ref="F8805:J8805"/>
    <mergeCell ref="F8808:J8808"/>
    <mergeCell ref="F8811:J8811"/>
    <mergeCell ref="F8819:J8819"/>
    <mergeCell ref="F8630:J8630"/>
    <mergeCell ref="F8719:J8719"/>
    <mergeCell ref="F8736:J8736"/>
    <mergeCell ref="F8750:J8750"/>
    <mergeCell ref="F8767:J8767"/>
    <mergeCell ref="F8645:J8645"/>
    <mergeCell ref="F8648:J8648"/>
    <mergeCell ref="F8651:J8651"/>
    <mergeCell ref="F8654:J8654"/>
    <mergeCell ref="F8657:J8657"/>
    <mergeCell ref="F8660:J8660"/>
    <mergeCell ref="F8663:J8663"/>
    <mergeCell ref="F8666:J8666"/>
    <mergeCell ref="F8669:J8669"/>
    <mergeCell ref="F8672:J8672"/>
    <mergeCell ref="F8675:J8675"/>
    <mergeCell ref="F8474:J8474"/>
    <mergeCell ref="F8482:J8482"/>
    <mergeCell ref="F8485:J8485"/>
    <mergeCell ref="F8488:J8488"/>
    <mergeCell ref="F8574:J8574"/>
    <mergeCell ref="F8497:J8497"/>
    <mergeCell ref="F8500:J8500"/>
    <mergeCell ref="F8503:J8503"/>
    <mergeCell ref="F8506:J8506"/>
    <mergeCell ref="F8509:J8509"/>
    <mergeCell ref="F8512:J8512"/>
    <mergeCell ref="F8515:J8515"/>
    <mergeCell ref="F8518:J8518"/>
    <mergeCell ref="F8521:J8521"/>
    <mergeCell ref="F8524:J8524"/>
    <mergeCell ref="F8527:J8527"/>
    <mergeCell ref="F8454:J8454"/>
    <mergeCell ref="F8457:J8457"/>
    <mergeCell ref="F8465:J8465"/>
    <mergeCell ref="F8468:J8468"/>
    <mergeCell ref="F8471:J8471"/>
    <mergeCell ref="F8439:J8439"/>
    <mergeCell ref="F8442:J8442"/>
    <mergeCell ref="F8445:J8445"/>
    <mergeCell ref="F8448:J8448"/>
    <mergeCell ref="F8451:J8451"/>
    <mergeCell ref="F8424:J8424"/>
    <mergeCell ref="F8427:J8427"/>
    <mergeCell ref="F8430:J8430"/>
    <mergeCell ref="F8433:J8433"/>
    <mergeCell ref="F8436:J8436"/>
    <mergeCell ref="F8404:J8404"/>
    <mergeCell ref="F8407:J8407"/>
    <mergeCell ref="F8410:J8410"/>
    <mergeCell ref="F8413:J8413"/>
    <mergeCell ref="F8416:J8416"/>
    <mergeCell ref="F8389:J8389"/>
    <mergeCell ref="F8392:J8392"/>
    <mergeCell ref="F8395:J8395"/>
    <mergeCell ref="F8398:J8398"/>
    <mergeCell ref="F8401:J8401"/>
    <mergeCell ref="F8374:J8374"/>
    <mergeCell ref="F8377:J8377"/>
    <mergeCell ref="F8380:J8380"/>
    <mergeCell ref="F8383:J8383"/>
    <mergeCell ref="F8386:J8386"/>
    <mergeCell ref="F8359:J8359"/>
    <mergeCell ref="F8362:J8362"/>
    <mergeCell ref="F8365:J8365"/>
    <mergeCell ref="F8368:J8368"/>
    <mergeCell ref="F8371:J8371"/>
    <mergeCell ref="F8339:J8339"/>
    <mergeCell ref="F8342:J8342"/>
    <mergeCell ref="F8345:J8345"/>
    <mergeCell ref="F8348:J8348"/>
    <mergeCell ref="F8351:J8351"/>
    <mergeCell ref="F8324:J8324"/>
    <mergeCell ref="F8327:J8327"/>
    <mergeCell ref="F8330:J8330"/>
    <mergeCell ref="F8333:J8333"/>
    <mergeCell ref="F8336:J8336"/>
    <mergeCell ref="F8309:J8309"/>
    <mergeCell ref="F8312:J8312"/>
    <mergeCell ref="F8315:J8315"/>
    <mergeCell ref="F8318:J8318"/>
    <mergeCell ref="F8321:J8321"/>
    <mergeCell ref="F8294:J8294"/>
    <mergeCell ref="F8297:J8297"/>
    <mergeCell ref="F8300:J8300"/>
    <mergeCell ref="F8303:J8303"/>
    <mergeCell ref="F8306:J8306"/>
    <mergeCell ref="F8279:J8279"/>
    <mergeCell ref="F8282:J8282"/>
    <mergeCell ref="F8285:J8285"/>
    <mergeCell ref="F8288:J8288"/>
    <mergeCell ref="F8291:J8291"/>
    <mergeCell ref="F8264:J8264"/>
    <mergeCell ref="F8267:J8267"/>
    <mergeCell ref="F8270:J8270"/>
    <mergeCell ref="F8273:J8273"/>
    <mergeCell ref="F8276:J8276"/>
    <mergeCell ref="F8249:J8249"/>
    <mergeCell ref="F8252:J8252"/>
    <mergeCell ref="F8255:J8255"/>
    <mergeCell ref="F8258:J8258"/>
    <mergeCell ref="F8261:J8261"/>
    <mergeCell ref="F8224:J8224"/>
    <mergeCell ref="F8227:J8227"/>
    <mergeCell ref="F8235:J8235"/>
    <mergeCell ref="F8238:J8238"/>
    <mergeCell ref="F8241:J8241"/>
    <mergeCell ref="F8209:J8209"/>
    <mergeCell ref="F8212:J8212"/>
    <mergeCell ref="F8215:J8215"/>
    <mergeCell ref="F8218:J8218"/>
    <mergeCell ref="F8221:J8221"/>
    <mergeCell ref="F8194:J8194"/>
    <mergeCell ref="F8197:J8197"/>
    <mergeCell ref="F8200:J8200"/>
    <mergeCell ref="F8203:J8203"/>
    <mergeCell ref="F8206:J8206"/>
    <mergeCell ref="F8179:J8179"/>
    <mergeCell ref="F8182:J8182"/>
    <mergeCell ref="F8185:J8185"/>
    <mergeCell ref="F8188:J8188"/>
    <mergeCell ref="F8191:J8191"/>
    <mergeCell ref="F8121:J8121"/>
    <mergeCell ref="F8124:J8124"/>
    <mergeCell ref="F8127:J8127"/>
    <mergeCell ref="F8135:J8135"/>
    <mergeCell ref="F8138:J8138"/>
    <mergeCell ref="F8101:J8101"/>
    <mergeCell ref="F8104:J8104"/>
    <mergeCell ref="F8107:J8107"/>
    <mergeCell ref="F8110:J8110"/>
    <mergeCell ref="F8118:J8118"/>
    <mergeCell ref="F8081:J8081"/>
    <mergeCell ref="F8084:J8084"/>
    <mergeCell ref="F8087:J8087"/>
    <mergeCell ref="F8090:J8090"/>
    <mergeCell ref="F8093:J8093"/>
    <mergeCell ref="F8061:J8061"/>
    <mergeCell ref="F8064:J8064"/>
    <mergeCell ref="F8067:J8067"/>
    <mergeCell ref="F8070:J8070"/>
    <mergeCell ref="F8078:J8078"/>
    <mergeCell ref="F8421:J8421"/>
    <mergeCell ref="F8462:J8462"/>
    <mergeCell ref="F8479:J8479"/>
    <mergeCell ref="F7989:J7989"/>
    <mergeCell ref="F7992:J7992"/>
    <mergeCell ref="F7995:J7995"/>
    <mergeCell ref="F7998:J7998"/>
    <mergeCell ref="F8001:J8001"/>
    <mergeCell ref="F8004:J8004"/>
    <mergeCell ref="F8007:J8007"/>
    <mergeCell ref="F8010:J8010"/>
    <mergeCell ref="F8013:J8013"/>
    <mergeCell ref="F8016:J8016"/>
    <mergeCell ref="F8019:J8019"/>
    <mergeCell ref="F8022:J8022"/>
    <mergeCell ref="F8025:J8025"/>
    <mergeCell ref="F8132:J8132"/>
    <mergeCell ref="F8146:J8146"/>
    <mergeCell ref="F8232:J8232"/>
    <mergeCell ref="F8246:J8246"/>
    <mergeCell ref="F8356:J8356"/>
    <mergeCell ref="F8141:J8141"/>
    <mergeCell ref="F8149:J8149"/>
    <mergeCell ref="F8152:J8152"/>
    <mergeCell ref="F8155:J8155"/>
    <mergeCell ref="F8158:J8158"/>
    <mergeCell ref="F8161:J8161"/>
    <mergeCell ref="F8164:J8164"/>
    <mergeCell ref="F8167:J8167"/>
    <mergeCell ref="F8170:J8170"/>
    <mergeCell ref="F8173:J8173"/>
    <mergeCell ref="F8176:J8176"/>
    <mergeCell ref="F7977:J7977"/>
    <mergeCell ref="F7980:J7980"/>
    <mergeCell ref="F8075:J8075"/>
    <mergeCell ref="F8098:J8098"/>
    <mergeCell ref="F8115:J8115"/>
    <mergeCell ref="F8028:J8028"/>
    <mergeCell ref="F8031:J8031"/>
    <mergeCell ref="F8034:J8034"/>
    <mergeCell ref="F8037:J8037"/>
    <mergeCell ref="F8040:J8040"/>
    <mergeCell ref="F8043:J8043"/>
    <mergeCell ref="F8046:J8046"/>
    <mergeCell ref="F8049:J8049"/>
    <mergeCell ref="F8052:J8052"/>
    <mergeCell ref="F8055:J8055"/>
    <mergeCell ref="F8058:J8058"/>
    <mergeCell ref="F7916:J7916"/>
    <mergeCell ref="F7919:J7919"/>
    <mergeCell ref="F7922:J7922"/>
    <mergeCell ref="F7930:J7930"/>
    <mergeCell ref="F7933:J7933"/>
    <mergeCell ref="F7896:J7896"/>
    <mergeCell ref="F7899:J7899"/>
    <mergeCell ref="F7907:J7907"/>
    <mergeCell ref="F7910:J7910"/>
    <mergeCell ref="F7913:J7913"/>
    <mergeCell ref="F7871:J7871"/>
    <mergeCell ref="F7879:J7879"/>
    <mergeCell ref="F7882:J7882"/>
    <mergeCell ref="F7885:J7885"/>
    <mergeCell ref="F7893:J7893"/>
    <mergeCell ref="F7851:J7851"/>
    <mergeCell ref="F7854:J7854"/>
    <mergeCell ref="F7862:J7862"/>
    <mergeCell ref="F7865:J7865"/>
    <mergeCell ref="F7868:J7868"/>
    <mergeCell ref="F7836:J7836"/>
    <mergeCell ref="F7839:J7839"/>
    <mergeCell ref="F7842:J7842"/>
    <mergeCell ref="F7845:J7845"/>
    <mergeCell ref="F7848:J7848"/>
    <mergeCell ref="F7783:J7783"/>
    <mergeCell ref="F7786:J7786"/>
    <mergeCell ref="F7789:J7789"/>
    <mergeCell ref="F7797:J7797"/>
    <mergeCell ref="F7800:J7800"/>
    <mergeCell ref="F7768:J7768"/>
    <mergeCell ref="F7771:J7771"/>
    <mergeCell ref="F7774:J7774"/>
    <mergeCell ref="F7777:J7777"/>
    <mergeCell ref="F7780:J7780"/>
    <mergeCell ref="F7753:J7753"/>
    <mergeCell ref="F7756:J7756"/>
    <mergeCell ref="F7759:J7759"/>
    <mergeCell ref="F7762:J7762"/>
    <mergeCell ref="F7765:J7765"/>
    <mergeCell ref="F7733:J7733"/>
    <mergeCell ref="F7741:J7741"/>
    <mergeCell ref="F7744:J7744"/>
    <mergeCell ref="F7747:J7747"/>
    <mergeCell ref="F7750:J7750"/>
    <mergeCell ref="F7718:J7718"/>
    <mergeCell ref="F7721:J7721"/>
    <mergeCell ref="F7724:J7724"/>
    <mergeCell ref="F7727:J7727"/>
    <mergeCell ref="F7730:J7730"/>
    <mergeCell ref="F7703:J7703"/>
    <mergeCell ref="F7706:J7706"/>
    <mergeCell ref="F7709:J7709"/>
    <mergeCell ref="F7712:J7712"/>
    <mergeCell ref="F7715:J7715"/>
    <mergeCell ref="F7688:J7688"/>
    <mergeCell ref="F7691:J7691"/>
    <mergeCell ref="F7694:J7694"/>
    <mergeCell ref="F7697:J7697"/>
    <mergeCell ref="F7700:J7700"/>
    <mergeCell ref="F7927:J7927"/>
    <mergeCell ref="F7956:J7956"/>
    <mergeCell ref="F7964:J7964"/>
    <mergeCell ref="F7969:J7969"/>
    <mergeCell ref="F7974:J7974"/>
    <mergeCell ref="F7936:J7936"/>
    <mergeCell ref="F7939:J7939"/>
    <mergeCell ref="F7942:J7942"/>
    <mergeCell ref="F7945:J7945"/>
    <mergeCell ref="F7948:J7948"/>
    <mergeCell ref="F7951:J7951"/>
    <mergeCell ref="F7959:J7959"/>
    <mergeCell ref="F7794:J7794"/>
    <mergeCell ref="F7859:J7859"/>
    <mergeCell ref="F7876:J7876"/>
    <mergeCell ref="F7890:J7890"/>
    <mergeCell ref="F7904:J7904"/>
    <mergeCell ref="F7803:J7803"/>
    <mergeCell ref="F7806:J7806"/>
    <mergeCell ref="F7809:J7809"/>
    <mergeCell ref="F7812:J7812"/>
    <mergeCell ref="F7815:J7815"/>
    <mergeCell ref="F7818:J7818"/>
    <mergeCell ref="F7821:J7821"/>
    <mergeCell ref="F7824:J7824"/>
    <mergeCell ref="F7827:J7827"/>
    <mergeCell ref="F7830:J7830"/>
    <mergeCell ref="F7833:J7833"/>
    <mergeCell ref="F7632:J7632"/>
    <mergeCell ref="F7640:J7640"/>
    <mergeCell ref="F7643:J7643"/>
    <mergeCell ref="F7646:J7646"/>
    <mergeCell ref="F7738:J7738"/>
    <mergeCell ref="F7655:J7655"/>
    <mergeCell ref="F7658:J7658"/>
    <mergeCell ref="F7661:J7661"/>
    <mergeCell ref="F7664:J7664"/>
    <mergeCell ref="F7667:J7667"/>
    <mergeCell ref="F7670:J7670"/>
    <mergeCell ref="F7673:J7673"/>
    <mergeCell ref="F7676:J7676"/>
    <mergeCell ref="F7679:J7679"/>
    <mergeCell ref="F7682:J7682"/>
    <mergeCell ref="F7685:J7685"/>
    <mergeCell ref="F7612:J7612"/>
    <mergeCell ref="F7615:J7615"/>
    <mergeCell ref="F7623:J7623"/>
    <mergeCell ref="F7626:J7626"/>
    <mergeCell ref="F7629:J7629"/>
    <mergeCell ref="F7597:J7597"/>
    <mergeCell ref="F7600:J7600"/>
    <mergeCell ref="F7603:J7603"/>
    <mergeCell ref="F7606:J7606"/>
    <mergeCell ref="F7609:J7609"/>
    <mergeCell ref="F7582:J7582"/>
    <mergeCell ref="F7585:J7585"/>
    <mergeCell ref="F7588:J7588"/>
    <mergeCell ref="F7591:J7591"/>
    <mergeCell ref="F7594:J7594"/>
    <mergeCell ref="F7562:J7562"/>
    <mergeCell ref="F7565:J7565"/>
    <mergeCell ref="F7568:J7568"/>
    <mergeCell ref="F7571:J7571"/>
    <mergeCell ref="F7574:J7574"/>
    <mergeCell ref="F7547:J7547"/>
    <mergeCell ref="F7550:J7550"/>
    <mergeCell ref="F7553:J7553"/>
    <mergeCell ref="F7556:J7556"/>
    <mergeCell ref="F7559:J7559"/>
    <mergeCell ref="F7532:J7532"/>
    <mergeCell ref="F7535:J7535"/>
    <mergeCell ref="F7538:J7538"/>
    <mergeCell ref="F7541:J7541"/>
    <mergeCell ref="F7544:J7544"/>
    <mergeCell ref="F7517:J7517"/>
    <mergeCell ref="F7520:J7520"/>
    <mergeCell ref="F7523:J7523"/>
    <mergeCell ref="F7526:J7526"/>
    <mergeCell ref="F7529:J7529"/>
    <mergeCell ref="F7497:J7497"/>
    <mergeCell ref="F7500:J7500"/>
    <mergeCell ref="F7503:J7503"/>
    <mergeCell ref="F7506:J7506"/>
    <mergeCell ref="F7509:J7509"/>
    <mergeCell ref="F7482:J7482"/>
    <mergeCell ref="F7485:J7485"/>
    <mergeCell ref="F7488:J7488"/>
    <mergeCell ref="F7491:J7491"/>
    <mergeCell ref="F7494:J7494"/>
    <mergeCell ref="F7467:J7467"/>
    <mergeCell ref="F7470:J7470"/>
    <mergeCell ref="F7473:J7473"/>
    <mergeCell ref="F7476:J7476"/>
    <mergeCell ref="F7479:J7479"/>
    <mergeCell ref="F7452:J7452"/>
    <mergeCell ref="F7455:J7455"/>
    <mergeCell ref="F7458:J7458"/>
    <mergeCell ref="F7461:J7461"/>
    <mergeCell ref="F7464:J7464"/>
    <mergeCell ref="F7437:J7437"/>
    <mergeCell ref="F7440:J7440"/>
    <mergeCell ref="F7443:J7443"/>
    <mergeCell ref="F7446:J7446"/>
    <mergeCell ref="F7449:J7449"/>
    <mergeCell ref="F7422:J7422"/>
    <mergeCell ref="F7425:J7425"/>
    <mergeCell ref="F7428:J7428"/>
    <mergeCell ref="F7431:J7431"/>
    <mergeCell ref="F7434:J7434"/>
    <mergeCell ref="F7402:J7402"/>
    <mergeCell ref="F7405:J7405"/>
    <mergeCell ref="F7413:J7413"/>
    <mergeCell ref="F7416:J7416"/>
    <mergeCell ref="F7419:J7419"/>
    <mergeCell ref="F7382:J7382"/>
    <mergeCell ref="F7385:J7385"/>
    <mergeCell ref="F7388:J7388"/>
    <mergeCell ref="F7391:J7391"/>
    <mergeCell ref="F7399:J7399"/>
    <mergeCell ref="F7367:J7367"/>
    <mergeCell ref="F7370:J7370"/>
    <mergeCell ref="F7373:J7373"/>
    <mergeCell ref="F7376:J7376"/>
    <mergeCell ref="F7379:J7379"/>
    <mergeCell ref="F7352:J7352"/>
    <mergeCell ref="F7355:J7355"/>
    <mergeCell ref="F7358:J7358"/>
    <mergeCell ref="F7361:J7361"/>
    <mergeCell ref="F7364:J7364"/>
    <mergeCell ref="F7337:J7337"/>
    <mergeCell ref="F7340:J7340"/>
    <mergeCell ref="F7343:J7343"/>
    <mergeCell ref="F7346:J7346"/>
    <mergeCell ref="F7349:J7349"/>
    <mergeCell ref="F7322:J7322"/>
    <mergeCell ref="F7325:J7325"/>
    <mergeCell ref="F7328:J7328"/>
    <mergeCell ref="F7331:J7331"/>
    <mergeCell ref="F7334:J7334"/>
    <mergeCell ref="F7302:J7302"/>
    <mergeCell ref="F7305:J7305"/>
    <mergeCell ref="F7313:J7313"/>
    <mergeCell ref="F7316:J7316"/>
    <mergeCell ref="F7319:J7319"/>
    <mergeCell ref="F7282:J7282"/>
    <mergeCell ref="F7285:J7285"/>
    <mergeCell ref="F7288:J7288"/>
    <mergeCell ref="F7291:J7291"/>
    <mergeCell ref="F7299:J7299"/>
    <mergeCell ref="F7257:J7257"/>
    <mergeCell ref="F7265:J7265"/>
    <mergeCell ref="F7268:J7268"/>
    <mergeCell ref="F7271:J7271"/>
    <mergeCell ref="F7274:J7274"/>
    <mergeCell ref="F7242:J7242"/>
    <mergeCell ref="F7245:J7245"/>
    <mergeCell ref="F7248:J7248"/>
    <mergeCell ref="F7251:J7251"/>
    <mergeCell ref="F7254:J7254"/>
    <mergeCell ref="F7222:J7222"/>
    <mergeCell ref="F7225:J7225"/>
    <mergeCell ref="F7228:J7228"/>
    <mergeCell ref="F7231:J7231"/>
    <mergeCell ref="F7234:J7234"/>
    <mergeCell ref="F7207:J7207"/>
    <mergeCell ref="F7210:J7210"/>
    <mergeCell ref="F7213:J7213"/>
    <mergeCell ref="F7216:J7216"/>
    <mergeCell ref="F7219:J7219"/>
    <mergeCell ref="F7192:J7192"/>
    <mergeCell ref="F7195:J7195"/>
    <mergeCell ref="F7198:J7198"/>
    <mergeCell ref="F7201:J7201"/>
    <mergeCell ref="F7204:J7204"/>
    <mergeCell ref="F7123:J7123"/>
    <mergeCell ref="F7141:J7141"/>
    <mergeCell ref="F7144:J7144"/>
    <mergeCell ref="F7239:J7239"/>
    <mergeCell ref="F7262:J7262"/>
    <mergeCell ref="F7153:J7153"/>
    <mergeCell ref="F7156:J7156"/>
    <mergeCell ref="F7159:J7159"/>
    <mergeCell ref="F7162:J7162"/>
    <mergeCell ref="F7165:J7165"/>
    <mergeCell ref="F7168:J7168"/>
    <mergeCell ref="F7171:J7171"/>
    <mergeCell ref="F7174:J7174"/>
    <mergeCell ref="F7177:J7177"/>
    <mergeCell ref="F7180:J7180"/>
    <mergeCell ref="F7183:J7183"/>
    <mergeCell ref="F7103:J7103"/>
    <mergeCell ref="F7106:J7106"/>
    <mergeCell ref="F7109:J7109"/>
    <mergeCell ref="F7112:J7112"/>
    <mergeCell ref="F7115:J7115"/>
    <mergeCell ref="F7083:J7083"/>
    <mergeCell ref="F7086:J7086"/>
    <mergeCell ref="F7094:J7094"/>
    <mergeCell ref="F7097:J7097"/>
    <mergeCell ref="F7100:J7100"/>
    <mergeCell ref="F7015:J7015"/>
    <mergeCell ref="F7018:J7018"/>
    <mergeCell ref="F7026:J7026"/>
    <mergeCell ref="F7029:J7029"/>
    <mergeCell ref="F7032:J7032"/>
    <mergeCell ref="F7000:J7000"/>
    <mergeCell ref="F7003:J7003"/>
    <mergeCell ref="F7006:J7006"/>
    <mergeCell ref="F7009:J7009"/>
    <mergeCell ref="F7012:J7012"/>
    <mergeCell ref="F6985:J6985"/>
    <mergeCell ref="F6988:J6988"/>
    <mergeCell ref="F6991:J6991"/>
    <mergeCell ref="F6994:J6994"/>
    <mergeCell ref="F6997:J6997"/>
    <mergeCell ref="F6970:J6970"/>
    <mergeCell ref="F6973:J6973"/>
    <mergeCell ref="F6976:J6976"/>
    <mergeCell ref="F6979:J6979"/>
    <mergeCell ref="F6982:J6982"/>
    <mergeCell ref="F6955:J6955"/>
    <mergeCell ref="F6958:J6958"/>
    <mergeCell ref="F6961:J6961"/>
    <mergeCell ref="F6964:J6964"/>
    <mergeCell ref="F6967:J6967"/>
    <mergeCell ref="F6940:J6940"/>
    <mergeCell ref="F6943:J6943"/>
    <mergeCell ref="F6946:J6946"/>
    <mergeCell ref="F6949:J6949"/>
    <mergeCell ref="F6952:J6952"/>
    <mergeCell ref="F6920:J6920"/>
    <mergeCell ref="F6923:J6923"/>
    <mergeCell ref="F6926:J6926"/>
    <mergeCell ref="F6929:J6929"/>
    <mergeCell ref="F6937:J6937"/>
    <mergeCell ref="F6905:J6905"/>
    <mergeCell ref="F6908:J6908"/>
    <mergeCell ref="F6911:J6911"/>
    <mergeCell ref="F6914:J6914"/>
    <mergeCell ref="F6917:J6917"/>
    <mergeCell ref="F6890:J6890"/>
    <mergeCell ref="F6893:J6893"/>
    <mergeCell ref="F6896:J6896"/>
    <mergeCell ref="F6899:J6899"/>
    <mergeCell ref="F6902:J6902"/>
    <mergeCell ref="F6870:J6870"/>
    <mergeCell ref="F6873:J6873"/>
    <mergeCell ref="F6881:J6881"/>
    <mergeCell ref="F6884:J6884"/>
    <mergeCell ref="F6887:J6887"/>
    <mergeCell ref="F7120:J7120"/>
    <mergeCell ref="F7128:J7128"/>
    <mergeCell ref="F7133:J7133"/>
    <mergeCell ref="F7138:J7138"/>
    <mergeCell ref="F6801:J6801"/>
    <mergeCell ref="F6804:J6804"/>
    <mergeCell ref="F6807:J6807"/>
    <mergeCell ref="F6810:J6810"/>
    <mergeCell ref="F6813:J6813"/>
    <mergeCell ref="F6816:J6816"/>
    <mergeCell ref="F6819:J6819"/>
    <mergeCell ref="F6822:J6822"/>
    <mergeCell ref="F6825:J6825"/>
    <mergeCell ref="F6828:J6828"/>
    <mergeCell ref="F6831:J6831"/>
    <mergeCell ref="F6834:J6834"/>
    <mergeCell ref="F7023:J7023"/>
    <mergeCell ref="F7040:J7040"/>
    <mergeCell ref="F7054:J7054"/>
    <mergeCell ref="F7071:J7071"/>
    <mergeCell ref="F7091:J7091"/>
    <mergeCell ref="F7035:J7035"/>
    <mergeCell ref="F7043:J7043"/>
    <mergeCell ref="F7046:J7046"/>
    <mergeCell ref="F7049:J7049"/>
    <mergeCell ref="F7057:J7057"/>
    <mergeCell ref="F7060:J7060"/>
    <mergeCell ref="F7063:J7063"/>
    <mergeCell ref="F7066:J7066"/>
    <mergeCell ref="F7074:J7074"/>
    <mergeCell ref="F7077:J7077"/>
    <mergeCell ref="F7080:J7080"/>
    <mergeCell ref="F6786:J6786"/>
    <mergeCell ref="F6789:J6789"/>
    <mergeCell ref="F6792:J6792"/>
    <mergeCell ref="F6878:J6878"/>
    <mergeCell ref="F6934:J6934"/>
    <mergeCell ref="F6837:J6837"/>
    <mergeCell ref="F6840:J6840"/>
    <mergeCell ref="F6843:J6843"/>
    <mergeCell ref="F6846:J6846"/>
    <mergeCell ref="F6849:J6849"/>
    <mergeCell ref="F6852:J6852"/>
    <mergeCell ref="F6855:J6855"/>
    <mergeCell ref="F6858:J6858"/>
    <mergeCell ref="F6861:J6861"/>
    <mergeCell ref="F6864:J6864"/>
    <mergeCell ref="F6867:J6867"/>
    <mergeCell ref="F6761:J6761"/>
    <mergeCell ref="F6769:J6769"/>
    <mergeCell ref="F6772:J6772"/>
    <mergeCell ref="F6775:J6775"/>
    <mergeCell ref="F6778:J6778"/>
    <mergeCell ref="F6746:J6746"/>
    <mergeCell ref="F6749:J6749"/>
    <mergeCell ref="F6752:J6752"/>
    <mergeCell ref="F6755:J6755"/>
    <mergeCell ref="F6758:J6758"/>
    <mergeCell ref="F6731:J6731"/>
    <mergeCell ref="F6734:J6734"/>
    <mergeCell ref="F6737:J6737"/>
    <mergeCell ref="F6740:J6740"/>
    <mergeCell ref="F6743:J6743"/>
    <mergeCell ref="F6711:J6711"/>
    <mergeCell ref="F6714:J6714"/>
    <mergeCell ref="F6717:J6717"/>
    <mergeCell ref="F6720:J6720"/>
    <mergeCell ref="F6728:J6728"/>
    <mergeCell ref="F6696:J6696"/>
    <mergeCell ref="F6699:J6699"/>
    <mergeCell ref="F6702:J6702"/>
    <mergeCell ref="F6705:J6705"/>
    <mergeCell ref="F6708:J6708"/>
    <mergeCell ref="F6681:J6681"/>
    <mergeCell ref="F6684:J6684"/>
    <mergeCell ref="F6687:J6687"/>
    <mergeCell ref="F6690:J6690"/>
    <mergeCell ref="F6693:J6693"/>
    <mergeCell ref="F6666:J6666"/>
    <mergeCell ref="F6669:J6669"/>
    <mergeCell ref="F6672:J6672"/>
    <mergeCell ref="F6675:J6675"/>
    <mergeCell ref="F6678:J6678"/>
    <mergeCell ref="F6646:J6646"/>
    <mergeCell ref="F6649:J6649"/>
    <mergeCell ref="F6652:J6652"/>
    <mergeCell ref="F6655:J6655"/>
    <mergeCell ref="F6663:J6663"/>
    <mergeCell ref="F6631:J6631"/>
    <mergeCell ref="F6634:J6634"/>
    <mergeCell ref="F6637:J6637"/>
    <mergeCell ref="F6640:J6640"/>
    <mergeCell ref="F6643:J6643"/>
    <mergeCell ref="F6616:J6616"/>
    <mergeCell ref="F6619:J6619"/>
    <mergeCell ref="F6622:J6622"/>
    <mergeCell ref="F6625:J6625"/>
    <mergeCell ref="F6628:J6628"/>
    <mergeCell ref="F6601:J6601"/>
    <mergeCell ref="F6604:J6604"/>
    <mergeCell ref="F6607:J6607"/>
    <mergeCell ref="F6610:J6610"/>
    <mergeCell ref="F6613:J6613"/>
    <mergeCell ref="F6586:J6586"/>
    <mergeCell ref="F6589:J6589"/>
    <mergeCell ref="F6592:J6592"/>
    <mergeCell ref="F6595:J6595"/>
    <mergeCell ref="F6598:J6598"/>
    <mergeCell ref="F6528:J6528"/>
    <mergeCell ref="F6536:J6536"/>
    <mergeCell ref="F6539:J6539"/>
    <mergeCell ref="F6542:J6542"/>
    <mergeCell ref="F6550:J6550"/>
    <mergeCell ref="F6513:J6513"/>
    <mergeCell ref="F6516:J6516"/>
    <mergeCell ref="F6519:J6519"/>
    <mergeCell ref="F6522:J6522"/>
    <mergeCell ref="F6525:J6525"/>
    <mergeCell ref="F6498:J6498"/>
    <mergeCell ref="F6501:J6501"/>
    <mergeCell ref="F6504:J6504"/>
    <mergeCell ref="F6507:J6507"/>
    <mergeCell ref="F6510:J6510"/>
    <mergeCell ref="F6483:J6483"/>
    <mergeCell ref="F6486:J6486"/>
    <mergeCell ref="F6489:J6489"/>
    <mergeCell ref="F6492:J6492"/>
    <mergeCell ref="F6495:J6495"/>
    <mergeCell ref="F6468:J6468"/>
    <mergeCell ref="F6471:J6471"/>
    <mergeCell ref="F6474:J6474"/>
    <mergeCell ref="F6477:J6477"/>
    <mergeCell ref="F6480:J6480"/>
    <mergeCell ref="F6453:J6453"/>
    <mergeCell ref="F6456:J6456"/>
    <mergeCell ref="F6459:J6459"/>
    <mergeCell ref="F6462:J6462"/>
    <mergeCell ref="F6465:J6465"/>
    <mergeCell ref="F6428:J6428"/>
    <mergeCell ref="F6436:J6436"/>
    <mergeCell ref="F6439:J6439"/>
    <mergeCell ref="F6442:J6442"/>
    <mergeCell ref="F6450:J6450"/>
    <mergeCell ref="F6365:J6365"/>
    <mergeCell ref="F6368:J6368"/>
    <mergeCell ref="F6371:J6371"/>
    <mergeCell ref="F6379:J6379"/>
    <mergeCell ref="F6382:J6382"/>
    <mergeCell ref="F6350:J6350"/>
    <mergeCell ref="F6353:J6353"/>
    <mergeCell ref="F6356:J6356"/>
    <mergeCell ref="F6359:J6359"/>
    <mergeCell ref="F6362:J6362"/>
    <mergeCell ref="F6335:J6335"/>
    <mergeCell ref="F6338:J6338"/>
    <mergeCell ref="F6341:J6341"/>
    <mergeCell ref="F6344:J6344"/>
    <mergeCell ref="F6347:J6347"/>
    <mergeCell ref="F6783:J6783"/>
    <mergeCell ref="F6290:J6290"/>
    <mergeCell ref="F6293:J6293"/>
    <mergeCell ref="F6296:J6296"/>
    <mergeCell ref="F6299:J6299"/>
    <mergeCell ref="F6302:J6302"/>
    <mergeCell ref="F6305:J6305"/>
    <mergeCell ref="F6308:J6308"/>
    <mergeCell ref="F6311:J6311"/>
    <mergeCell ref="F6314:J6314"/>
    <mergeCell ref="F6317:J6317"/>
    <mergeCell ref="F6320:J6320"/>
    <mergeCell ref="F6323:J6323"/>
    <mergeCell ref="F6326:J6326"/>
    <mergeCell ref="F6329:J6329"/>
    <mergeCell ref="F6332:J6332"/>
    <mergeCell ref="F6533:J6533"/>
    <mergeCell ref="F6547:J6547"/>
    <mergeCell ref="F6660:J6660"/>
    <mergeCell ref="F6725:J6725"/>
    <mergeCell ref="F6766:J6766"/>
    <mergeCell ref="F6553:J6553"/>
    <mergeCell ref="F6556:J6556"/>
    <mergeCell ref="F6559:J6559"/>
    <mergeCell ref="F6562:J6562"/>
    <mergeCell ref="F6565:J6565"/>
    <mergeCell ref="F6568:J6568"/>
    <mergeCell ref="F6571:J6571"/>
    <mergeCell ref="F6574:J6574"/>
    <mergeCell ref="F6577:J6577"/>
    <mergeCell ref="F6580:J6580"/>
    <mergeCell ref="F6583:J6583"/>
    <mergeCell ref="F6376:J6376"/>
    <mergeCell ref="F6399:J6399"/>
    <mergeCell ref="F6416:J6416"/>
    <mergeCell ref="F6433:J6433"/>
    <mergeCell ref="F6447:J6447"/>
    <mergeCell ref="F6385:J6385"/>
    <mergeCell ref="F6388:J6388"/>
    <mergeCell ref="F6391:J6391"/>
    <mergeCell ref="F6394:J6394"/>
    <mergeCell ref="F6402:J6402"/>
    <mergeCell ref="F6405:J6405"/>
    <mergeCell ref="F6408:J6408"/>
    <mergeCell ref="F6411:J6411"/>
    <mergeCell ref="F6419:J6419"/>
    <mergeCell ref="F6422:J6422"/>
    <mergeCell ref="F6425:J6425"/>
    <mergeCell ref="F6249:J6249"/>
    <mergeCell ref="F6252:J6252"/>
    <mergeCell ref="F6260:J6260"/>
    <mergeCell ref="F6278:J6278"/>
    <mergeCell ref="F6281:J6281"/>
    <mergeCell ref="F6234:J6234"/>
    <mergeCell ref="F6237:J6237"/>
    <mergeCell ref="F6240:J6240"/>
    <mergeCell ref="F6243:J6243"/>
    <mergeCell ref="F6246:J6246"/>
    <mergeCell ref="F6214:J6214"/>
    <mergeCell ref="F6217:J6217"/>
    <mergeCell ref="F6220:J6220"/>
    <mergeCell ref="F6223:J6223"/>
    <mergeCell ref="F6231:J6231"/>
    <mergeCell ref="F6146:J6146"/>
    <mergeCell ref="F6149:J6149"/>
    <mergeCell ref="F6152:J6152"/>
    <mergeCell ref="F6155:J6155"/>
    <mergeCell ref="F6163:J6163"/>
    <mergeCell ref="F6131:J6131"/>
    <mergeCell ref="F6134:J6134"/>
    <mergeCell ref="F6137:J6137"/>
    <mergeCell ref="F6140:J6140"/>
    <mergeCell ref="F6143:J6143"/>
    <mergeCell ref="F6116:J6116"/>
    <mergeCell ref="F6119:J6119"/>
    <mergeCell ref="F6122:J6122"/>
    <mergeCell ref="F6125:J6125"/>
    <mergeCell ref="F6128:J6128"/>
    <mergeCell ref="F6101:J6101"/>
    <mergeCell ref="F6104:J6104"/>
    <mergeCell ref="F6107:J6107"/>
    <mergeCell ref="F6110:J6110"/>
    <mergeCell ref="F6113:J6113"/>
    <mergeCell ref="F6081:J6081"/>
    <mergeCell ref="F6084:J6084"/>
    <mergeCell ref="F6092:J6092"/>
    <mergeCell ref="F6095:J6095"/>
    <mergeCell ref="F6098:J6098"/>
    <mergeCell ref="F6066:J6066"/>
    <mergeCell ref="F6069:J6069"/>
    <mergeCell ref="F6072:J6072"/>
    <mergeCell ref="F6075:J6075"/>
    <mergeCell ref="F6078:J6078"/>
    <mergeCell ref="F6051:J6051"/>
    <mergeCell ref="F6054:J6054"/>
    <mergeCell ref="F6057:J6057"/>
    <mergeCell ref="F6060:J6060"/>
    <mergeCell ref="F6063:J6063"/>
    <mergeCell ref="F6036:J6036"/>
    <mergeCell ref="F6039:J6039"/>
    <mergeCell ref="F6042:J6042"/>
    <mergeCell ref="F6045:J6045"/>
    <mergeCell ref="F6048:J6048"/>
    <mergeCell ref="F6257:J6257"/>
    <mergeCell ref="F6265:J6265"/>
    <mergeCell ref="F6270:J6270"/>
    <mergeCell ref="F6275:J6275"/>
    <mergeCell ref="F5962:J5962"/>
    <mergeCell ref="F5965:J5965"/>
    <mergeCell ref="F5968:J5968"/>
    <mergeCell ref="F5971:J5971"/>
    <mergeCell ref="F5974:J5974"/>
    <mergeCell ref="F5977:J5977"/>
    <mergeCell ref="F5980:J5980"/>
    <mergeCell ref="F5983:J5983"/>
    <mergeCell ref="F5986:J5986"/>
    <mergeCell ref="F5989:J5989"/>
    <mergeCell ref="F5992:J5992"/>
    <mergeCell ref="F5995:J5995"/>
    <mergeCell ref="F6160:J6160"/>
    <mergeCell ref="F6177:J6177"/>
    <mergeCell ref="F6191:J6191"/>
    <mergeCell ref="F6208:J6208"/>
    <mergeCell ref="F6228:J6228"/>
    <mergeCell ref="F6166:J6166"/>
    <mergeCell ref="F6169:J6169"/>
    <mergeCell ref="F6172:J6172"/>
    <mergeCell ref="F6180:J6180"/>
    <mergeCell ref="F6183:J6183"/>
    <mergeCell ref="F6186:J6186"/>
    <mergeCell ref="F6194:J6194"/>
    <mergeCell ref="F6197:J6197"/>
    <mergeCell ref="F6200:J6200"/>
    <mergeCell ref="F6203:J6203"/>
    <mergeCell ref="F6211:J6211"/>
    <mergeCell ref="F5947:J5947"/>
    <mergeCell ref="F5950:J5950"/>
    <mergeCell ref="F5953:J5953"/>
    <mergeCell ref="F6033:J6033"/>
    <mergeCell ref="F6089:J6089"/>
    <mergeCell ref="F5998:J5998"/>
    <mergeCell ref="F6001:J6001"/>
    <mergeCell ref="F6004:J6004"/>
    <mergeCell ref="F6007:J6007"/>
    <mergeCell ref="F6010:J6010"/>
    <mergeCell ref="F6013:J6013"/>
    <mergeCell ref="F6016:J6016"/>
    <mergeCell ref="F6019:J6019"/>
    <mergeCell ref="F6022:J6022"/>
    <mergeCell ref="F6025:J6025"/>
    <mergeCell ref="F6028:J6028"/>
    <mergeCell ref="F5922:J5922"/>
    <mergeCell ref="F5930:J5930"/>
    <mergeCell ref="F5933:J5933"/>
    <mergeCell ref="F5936:J5936"/>
    <mergeCell ref="F5939:J5939"/>
    <mergeCell ref="F5907:J5907"/>
    <mergeCell ref="F5910:J5910"/>
    <mergeCell ref="F5913:J5913"/>
    <mergeCell ref="F5916:J5916"/>
    <mergeCell ref="F5919:J5919"/>
    <mergeCell ref="F5892:J5892"/>
    <mergeCell ref="F5895:J5895"/>
    <mergeCell ref="F5898:J5898"/>
    <mergeCell ref="F5901:J5901"/>
    <mergeCell ref="F5904:J5904"/>
    <mergeCell ref="F5872:J5872"/>
    <mergeCell ref="F5875:J5875"/>
    <mergeCell ref="F5878:J5878"/>
    <mergeCell ref="F5881:J5881"/>
    <mergeCell ref="F5889:J5889"/>
    <mergeCell ref="F5857:J5857"/>
    <mergeCell ref="F5860:J5860"/>
    <mergeCell ref="F5863:J5863"/>
    <mergeCell ref="F5866:J5866"/>
    <mergeCell ref="F5869:J5869"/>
    <mergeCell ref="F5842:J5842"/>
    <mergeCell ref="F5845:J5845"/>
    <mergeCell ref="F5848:J5848"/>
    <mergeCell ref="F5851:J5851"/>
    <mergeCell ref="F5854:J5854"/>
    <mergeCell ref="F5827:J5827"/>
    <mergeCell ref="F5830:J5830"/>
    <mergeCell ref="F5833:J5833"/>
    <mergeCell ref="F5836:J5836"/>
    <mergeCell ref="F5839:J5839"/>
    <mergeCell ref="F5807:J5807"/>
    <mergeCell ref="F5810:J5810"/>
    <mergeCell ref="F5813:J5813"/>
    <mergeCell ref="F5816:J5816"/>
    <mergeCell ref="F5824:J5824"/>
    <mergeCell ref="F5792:J5792"/>
    <mergeCell ref="F5795:J5795"/>
    <mergeCell ref="F5798:J5798"/>
    <mergeCell ref="F5801:J5801"/>
    <mergeCell ref="F5804:J5804"/>
    <mergeCell ref="F5777:J5777"/>
    <mergeCell ref="F5780:J5780"/>
    <mergeCell ref="F5783:J5783"/>
    <mergeCell ref="F5786:J5786"/>
    <mergeCell ref="F5789:J5789"/>
    <mergeCell ref="F5762:J5762"/>
    <mergeCell ref="F5765:J5765"/>
    <mergeCell ref="F5768:J5768"/>
    <mergeCell ref="F5771:J5771"/>
    <mergeCell ref="F5774:J5774"/>
    <mergeCell ref="F5747:J5747"/>
    <mergeCell ref="F5750:J5750"/>
    <mergeCell ref="F5753:J5753"/>
    <mergeCell ref="F5756:J5756"/>
    <mergeCell ref="F5759:J5759"/>
    <mergeCell ref="F5732:J5732"/>
    <mergeCell ref="F5735:J5735"/>
    <mergeCell ref="F5738:J5738"/>
    <mergeCell ref="F5741:J5741"/>
    <mergeCell ref="F5744:J5744"/>
    <mergeCell ref="F5717:J5717"/>
    <mergeCell ref="F5720:J5720"/>
    <mergeCell ref="F5723:J5723"/>
    <mergeCell ref="F5726:J5726"/>
    <mergeCell ref="F5729:J5729"/>
    <mergeCell ref="F5692:J5692"/>
    <mergeCell ref="F5700:J5700"/>
    <mergeCell ref="F5703:J5703"/>
    <mergeCell ref="F5706:J5706"/>
    <mergeCell ref="F5714:J5714"/>
    <mergeCell ref="F5677:J5677"/>
    <mergeCell ref="F5680:J5680"/>
    <mergeCell ref="F5683:J5683"/>
    <mergeCell ref="F5686:J5686"/>
    <mergeCell ref="F5689:J5689"/>
    <mergeCell ref="F5662:J5662"/>
    <mergeCell ref="F5665:J5665"/>
    <mergeCell ref="F5668:J5668"/>
    <mergeCell ref="F5671:J5671"/>
    <mergeCell ref="F5674:J5674"/>
    <mergeCell ref="F5647:J5647"/>
    <mergeCell ref="F5650:J5650"/>
    <mergeCell ref="F5653:J5653"/>
    <mergeCell ref="F5656:J5656"/>
    <mergeCell ref="F5659:J5659"/>
    <mergeCell ref="F5589:J5589"/>
    <mergeCell ref="F5592:J5592"/>
    <mergeCell ref="F5600:J5600"/>
    <mergeCell ref="F5603:J5603"/>
    <mergeCell ref="F5606:J5606"/>
    <mergeCell ref="F5569:J5569"/>
    <mergeCell ref="F5572:J5572"/>
    <mergeCell ref="F5575:J5575"/>
    <mergeCell ref="F5583:J5583"/>
    <mergeCell ref="F5586:J5586"/>
    <mergeCell ref="F5549:J5549"/>
    <mergeCell ref="F5552:J5552"/>
    <mergeCell ref="F5555:J5555"/>
    <mergeCell ref="F5558:J5558"/>
    <mergeCell ref="F5566:J5566"/>
    <mergeCell ref="F5529:J5529"/>
    <mergeCell ref="F5532:J5532"/>
    <mergeCell ref="F5535:J5535"/>
    <mergeCell ref="F5543:J5543"/>
    <mergeCell ref="F5546:J5546"/>
    <mergeCell ref="F5927:J5927"/>
    <mergeCell ref="F5944:J5944"/>
    <mergeCell ref="F5454:J5454"/>
    <mergeCell ref="F5457:J5457"/>
    <mergeCell ref="F5460:J5460"/>
    <mergeCell ref="F5463:J5463"/>
    <mergeCell ref="F5466:J5466"/>
    <mergeCell ref="F5469:J5469"/>
    <mergeCell ref="F5472:J5472"/>
    <mergeCell ref="F5475:J5475"/>
    <mergeCell ref="F5478:J5478"/>
    <mergeCell ref="F5481:J5481"/>
    <mergeCell ref="F5484:J5484"/>
    <mergeCell ref="F5487:J5487"/>
    <mergeCell ref="F5490:J5490"/>
    <mergeCell ref="F5493:J5493"/>
    <mergeCell ref="F5611:J5611"/>
    <mergeCell ref="F5697:J5697"/>
    <mergeCell ref="F5711:J5711"/>
    <mergeCell ref="F5821:J5821"/>
    <mergeCell ref="F5886:J5886"/>
    <mergeCell ref="F5614:J5614"/>
    <mergeCell ref="F5617:J5617"/>
    <mergeCell ref="F5620:J5620"/>
    <mergeCell ref="F5623:J5623"/>
    <mergeCell ref="F5626:J5626"/>
    <mergeCell ref="F5629:J5629"/>
    <mergeCell ref="F5632:J5632"/>
    <mergeCell ref="F5635:J5635"/>
    <mergeCell ref="F5638:J5638"/>
    <mergeCell ref="F5641:J5641"/>
    <mergeCell ref="F5644:J5644"/>
    <mergeCell ref="F5445:J5445"/>
    <mergeCell ref="F5540:J5540"/>
    <mergeCell ref="F5563:J5563"/>
    <mergeCell ref="F5580:J5580"/>
    <mergeCell ref="F5597:J5597"/>
    <mergeCell ref="F5496:J5496"/>
    <mergeCell ref="F5499:J5499"/>
    <mergeCell ref="F5502:J5502"/>
    <mergeCell ref="F5505:J5505"/>
    <mergeCell ref="F5508:J5508"/>
    <mergeCell ref="F5511:J5511"/>
    <mergeCell ref="F5514:J5514"/>
    <mergeCell ref="F5517:J5517"/>
    <mergeCell ref="F5520:J5520"/>
    <mergeCell ref="F5523:J5523"/>
    <mergeCell ref="F5526:J5526"/>
    <mergeCell ref="F5410:J5410"/>
    <mergeCell ref="F5413:J5413"/>
    <mergeCell ref="F5416:J5416"/>
    <mergeCell ref="F5424:J5424"/>
    <mergeCell ref="F5442:J5442"/>
    <mergeCell ref="F5395:J5395"/>
    <mergeCell ref="F5398:J5398"/>
    <mergeCell ref="F5401:J5401"/>
    <mergeCell ref="F5404:J5404"/>
    <mergeCell ref="F5407:J5407"/>
    <mergeCell ref="F5375:J5375"/>
    <mergeCell ref="F5378:J5378"/>
    <mergeCell ref="F5381:J5381"/>
    <mergeCell ref="F5384:J5384"/>
    <mergeCell ref="F5387:J5387"/>
    <mergeCell ref="F5350:J5350"/>
    <mergeCell ref="F5358:J5358"/>
    <mergeCell ref="F5361:J5361"/>
    <mergeCell ref="F5364:J5364"/>
    <mergeCell ref="F5372:J5372"/>
    <mergeCell ref="F5330:J5330"/>
    <mergeCell ref="F5333:J5333"/>
    <mergeCell ref="F5336:J5336"/>
    <mergeCell ref="F5344:J5344"/>
    <mergeCell ref="F5347:J5347"/>
    <mergeCell ref="F5310:J5310"/>
    <mergeCell ref="F5313:J5313"/>
    <mergeCell ref="F5316:J5316"/>
    <mergeCell ref="F5319:J5319"/>
    <mergeCell ref="F5327:J5327"/>
    <mergeCell ref="F5295:J5295"/>
    <mergeCell ref="F5298:J5298"/>
    <mergeCell ref="F5301:J5301"/>
    <mergeCell ref="F5304:J5304"/>
    <mergeCell ref="F5307:J5307"/>
    <mergeCell ref="F5280:J5280"/>
    <mergeCell ref="F5283:J5283"/>
    <mergeCell ref="F5286:J5286"/>
    <mergeCell ref="F5289:J5289"/>
    <mergeCell ref="F5292:J5292"/>
    <mergeCell ref="F5265:J5265"/>
    <mergeCell ref="F5268:J5268"/>
    <mergeCell ref="F5271:J5271"/>
    <mergeCell ref="F5274:J5274"/>
    <mergeCell ref="F5277:J5277"/>
    <mergeCell ref="F5245:J5245"/>
    <mergeCell ref="F5248:J5248"/>
    <mergeCell ref="F5251:J5251"/>
    <mergeCell ref="F5254:J5254"/>
    <mergeCell ref="F5262:J5262"/>
    <mergeCell ref="F5230:J5230"/>
    <mergeCell ref="F5233:J5233"/>
    <mergeCell ref="F5236:J5236"/>
    <mergeCell ref="F5239:J5239"/>
    <mergeCell ref="F5242:J5242"/>
    <mergeCell ref="F5215:J5215"/>
    <mergeCell ref="F5218:J5218"/>
    <mergeCell ref="F5221:J5221"/>
    <mergeCell ref="F5224:J5224"/>
    <mergeCell ref="F5227:J5227"/>
    <mergeCell ref="F5195:J5195"/>
    <mergeCell ref="F5198:J5198"/>
    <mergeCell ref="F5206:J5206"/>
    <mergeCell ref="F5209:J5209"/>
    <mergeCell ref="F5212:J5212"/>
    <mergeCell ref="F5180:J5180"/>
    <mergeCell ref="F5183:J5183"/>
    <mergeCell ref="F5186:J5186"/>
    <mergeCell ref="F5189:J5189"/>
    <mergeCell ref="F5192:J5192"/>
    <mergeCell ref="F5165:J5165"/>
    <mergeCell ref="F5168:J5168"/>
    <mergeCell ref="F5171:J5171"/>
    <mergeCell ref="F5174:J5174"/>
    <mergeCell ref="F5177:J5177"/>
    <mergeCell ref="F5111:J5111"/>
    <mergeCell ref="F5203:J5203"/>
    <mergeCell ref="F5259:J5259"/>
    <mergeCell ref="F5324:J5324"/>
    <mergeCell ref="F5341:J5341"/>
    <mergeCell ref="F5120:J5120"/>
    <mergeCell ref="F5123:J5123"/>
    <mergeCell ref="F5126:J5126"/>
    <mergeCell ref="F5129:J5129"/>
    <mergeCell ref="F5132:J5132"/>
    <mergeCell ref="F5135:J5135"/>
    <mergeCell ref="F5138:J5138"/>
    <mergeCell ref="F5141:J5141"/>
    <mergeCell ref="F5144:J5144"/>
    <mergeCell ref="F5147:J5147"/>
    <mergeCell ref="F5150:J5150"/>
    <mergeCell ref="F5091:J5091"/>
    <mergeCell ref="F5094:J5094"/>
    <mergeCell ref="F5097:J5097"/>
    <mergeCell ref="F5105:J5105"/>
    <mergeCell ref="F5108:J5108"/>
    <mergeCell ref="F5076:J5076"/>
    <mergeCell ref="F5079:J5079"/>
    <mergeCell ref="F5082:J5082"/>
    <mergeCell ref="F5085:J5085"/>
    <mergeCell ref="F5088:J5088"/>
    <mergeCell ref="F5056:J5056"/>
    <mergeCell ref="F5059:J5059"/>
    <mergeCell ref="F5062:J5062"/>
    <mergeCell ref="F5070:J5070"/>
    <mergeCell ref="F5073:J5073"/>
    <mergeCell ref="F5041:J5041"/>
    <mergeCell ref="F5044:J5044"/>
    <mergeCell ref="F5047:J5047"/>
    <mergeCell ref="F5050:J5050"/>
    <mergeCell ref="F5053:J5053"/>
    <mergeCell ref="F5026:J5026"/>
    <mergeCell ref="F5029:J5029"/>
    <mergeCell ref="F5032:J5032"/>
    <mergeCell ref="F5035:J5035"/>
    <mergeCell ref="F5038:J5038"/>
    <mergeCell ref="F5011:J5011"/>
    <mergeCell ref="F5014:J5014"/>
    <mergeCell ref="F5017:J5017"/>
    <mergeCell ref="F5020:J5020"/>
    <mergeCell ref="F5023:J5023"/>
    <mergeCell ref="F4991:J4991"/>
    <mergeCell ref="F4994:J4994"/>
    <mergeCell ref="F4997:J4997"/>
    <mergeCell ref="F5005:J5005"/>
    <mergeCell ref="F5008:J5008"/>
    <mergeCell ref="F4976:J4976"/>
    <mergeCell ref="F4979:J4979"/>
    <mergeCell ref="F4982:J4982"/>
    <mergeCell ref="F4985:J4985"/>
    <mergeCell ref="F4988:J4988"/>
    <mergeCell ref="F5002:J5002"/>
    <mergeCell ref="F5067:J5067"/>
    <mergeCell ref="F5102:J5102"/>
    <mergeCell ref="F4937:J4937"/>
    <mergeCell ref="F4940:J4940"/>
    <mergeCell ref="F4943:J4943"/>
    <mergeCell ref="F4946:J4946"/>
    <mergeCell ref="F4949:J4949"/>
    <mergeCell ref="F4952:J4952"/>
    <mergeCell ref="F4955:J4955"/>
    <mergeCell ref="F4958:J4958"/>
    <mergeCell ref="F4961:J4961"/>
    <mergeCell ref="F4964:J4964"/>
    <mergeCell ref="F4967:J4967"/>
    <mergeCell ref="F4970:J4970"/>
    <mergeCell ref="F4973:J4973"/>
    <mergeCell ref="F9357:J9357"/>
    <mergeCell ref="F9685:J9685"/>
    <mergeCell ref="F10170:J10170"/>
    <mergeCell ref="F10187:J10187"/>
    <mergeCell ref="F10229:J10229"/>
    <mergeCell ref="F9431:J9431"/>
    <mergeCell ref="F9487:J9487"/>
    <mergeCell ref="F9558:J9558"/>
    <mergeCell ref="F9575:J9575"/>
    <mergeCell ref="F9589:J9589"/>
    <mergeCell ref="F9606:J9606"/>
    <mergeCell ref="F9626:J9626"/>
    <mergeCell ref="F9655:J9655"/>
    <mergeCell ref="F9663:J9663"/>
    <mergeCell ref="F9668:J9668"/>
    <mergeCell ref="F9673:J9673"/>
    <mergeCell ref="F7150:J7150"/>
    <mergeCell ref="F7652:J7652"/>
    <mergeCell ref="F7986:J7986"/>
    <mergeCell ref="F8494:J8494"/>
    <mergeCell ref="F8846:J8846"/>
    <mergeCell ref="F7279:J7279"/>
    <mergeCell ref="F7296:J7296"/>
    <mergeCell ref="F7310:J7310"/>
    <mergeCell ref="F7396:J7396"/>
    <mergeCell ref="F7410:J7410"/>
    <mergeCell ref="F7514:J7514"/>
    <mergeCell ref="F7579:J7579"/>
    <mergeCell ref="F7620:J7620"/>
    <mergeCell ref="F7637:J7637"/>
    <mergeCell ref="F7186:J7186"/>
    <mergeCell ref="F7189:J7189"/>
    <mergeCell ref="F5117:J5117"/>
    <mergeCell ref="F5451:J5451"/>
    <mergeCell ref="F5959:J5959"/>
    <mergeCell ref="F6287:J6287"/>
    <mergeCell ref="F6798:J6798"/>
    <mergeCell ref="F5355:J5355"/>
    <mergeCell ref="F5369:J5369"/>
    <mergeCell ref="F5392:J5392"/>
    <mergeCell ref="F5421:J5421"/>
    <mergeCell ref="F5429:J5429"/>
    <mergeCell ref="F5434:J5434"/>
    <mergeCell ref="F5439:J5439"/>
    <mergeCell ref="F5153:J5153"/>
    <mergeCell ref="F5156:J5156"/>
    <mergeCell ref="F5159:J5159"/>
    <mergeCell ref="F5162:J5162"/>
    <mergeCell ref="F4910:J4910"/>
    <mergeCell ref="F4913:J4913"/>
    <mergeCell ref="F4916:J4916"/>
    <mergeCell ref="F4919:J4919"/>
    <mergeCell ref="F4927:J4927"/>
    <mergeCell ref="F4872:J4872"/>
    <mergeCell ref="F4878:J4878"/>
    <mergeCell ref="F4884:J4884"/>
    <mergeCell ref="F4895:J4895"/>
    <mergeCell ref="F4907:J4907"/>
    <mergeCell ref="F4825:J4825"/>
    <mergeCell ref="F4841:J4841"/>
    <mergeCell ref="F4852:J4852"/>
    <mergeCell ref="F4860:J4860"/>
    <mergeCell ref="F4866:J4866"/>
    <mergeCell ref="F4810:J4810"/>
    <mergeCell ref="F4813:J4813"/>
    <mergeCell ref="F4816:J4816"/>
    <mergeCell ref="F4819:J4819"/>
    <mergeCell ref="F4822:J4822"/>
    <mergeCell ref="F4768:J4768"/>
    <mergeCell ref="F4771:J4771"/>
    <mergeCell ref="F4774:J4774"/>
    <mergeCell ref="F4777:J4777"/>
    <mergeCell ref="F4795:J4795"/>
    <mergeCell ref="F4509:J4509"/>
    <mergeCell ref="F4514:J4514"/>
    <mergeCell ref="F4524:J4524"/>
    <mergeCell ref="F4554:J4554"/>
    <mergeCell ref="F4584:J4584"/>
    <mergeCell ref="F4463:J4463"/>
    <mergeCell ref="F4466:J4466"/>
    <mergeCell ref="F4471:J4471"/>
    <mergeCell ref="F4490:J4490"/>
    <mergeCell ref="F4504:J4504"/>
    <mergeCell ref="F4384:J4384"/>
    <mergeCell ref="F4387:J4387"/>
    <mergeCell ref="F4404:J4404"/>
    <mergeCell ref="F4409:J4409"/>
    <mergeCell ref="F4458:J4458"/>
    <mergeCell ref="F4352:J4352"/>
    <mergeCell ref="F4361:J4361"/>
    <mergeCell ref="F4367:J4367"/>
    <mergeCell ref="F4370:J4370"/>
    <mergeCell ref="F4376:J4376"/>
    <mergeCell ref="F4301:J4301"/>
    <mergeCell ref="F4304:J4304"/>
    <mergeCell ref="F4320:J4320"/>
    <mergeCell ref="F4325:J4325"/>
    <mergeCell ref="F4336:J4336"/>
    <mergeCell ref="F4271:J4271"/>
    <mergeCell ref="F4277:J4277"/>
    <mergeCell ref="F4284:J4284"/>
    <mergeCell ref="F4289:J4289"/>
    <mergeCell ref="F4295:J4295"/>
    <mergeCell ref="F4224:J4224"/>
    <mergeCell ref="F4247:J4247"/>
    <mergeCell ref="F4256:J4256"/>
    <mergeCell ref="F4262:J4262"/>
    <mergeCell ref="F4268:J4268"/>
    <mergeCell ref="F4114:J4114"/>
    <mergeCell ref="F4139:J4139"/>
    <mergeCell ref="F4162:J4162"/>
    <mergeCell ref="F4169:J4169"/>
    <mergeCell ref="F4182:J4182"/>
    <mergeCell ref="F4041:J4041"/>
    <mergeCell ref="F4051:J4051"/>
    <mergeCell ref="F4066:J4066"/>
    <mergeCell ref="F4106:J4106"/>
    <mergeCell ref="F4111:J4111"/>
    <mergeCell ref="F4012:J4012"/>
    <mergeCell ref="F4018:J4018"/>
    <mergeCell ref="F4021:J4021"/>
    <mergeCell ref="F4028:J4028"/>
    <mergeCell ref="F4038:J4038"/>
    <mergeCell ref="F3985:J3985"/>
    <mergeCell ref="F3993:J3993"/>
    <mergeCell ref="F3996:J3996"/>
    <mergeCell ref="F3999:J3999"/>
    <mergeCell ref="F4006:J4006"/>
    <mergeCell ref="F3967:J3967"/>
    <mergeCell ref="F3970:J3970"/>
    <mergeCell ref="F3973:J3973"/>
    <mergeCell ref="F3976:J3976"/>
    <mergeCell ref="F3982:J3982"/>
    <mergeCell ref="F3952:J3952"/>
    <mergeCell ref="F3955:J3955"/>
    <mergeCell ref="F3958:J3958"/>
    <mergeCell ref="F3961:J3961"/>
    <mergeCell ref="F3964:J3964"/>
    <mergeCell ref="F3919:J3919"/>
    <mergeCell ref="F3924:J3924"/>
    <mergeCell ref="F3929:J3929"/>
    <mergeCell ref="F3932:J3932"/>
    <mergeCell ref="F3939:J3939"/>
    <mergeCell ref="F3881:J3881"/>
    <mergeCell ref="F3887:J3887"/>
    <mergeCell ref="F3890:J3890"/>
    <mergeCell ref="F3903:J3903"/>
    <mergeCell ref="F3911:J3911"/>
    <mergeCell ref="F3820:J3820"/>
    <mergeCell ref="F3827:J3827"/>
    <mergeCell ref="F3847:J3847"/>
    <mergeCell ref="F3856:J3856"/>
    <mergeCell ref="F3872:J3872"/>
    <mergeCell ref="F3785:J3785"/>
    <mergeCell ref="F3793:J3793"/>
    <mergeCell ref="F3799:J3799"/>
    <mergeCell ref="F3805:J3805"/>
    <mergeCell ref="F3813:J3813"/>
    <mergeCell ref="F3765:J3765"/>
    <mergeCell ref="F3768:J3768"/>
    <mergeCell ref="F3771:J3771"/>
    <mergeCell ref="F3774:J3774"/>
    <mergeCell ref="F3777:J3777"/>
    <mergeCell ref="F3705:J3705"/>
    <mergeCell ref="F3708:J3708"/>
    <mergeCell ref="F3711:J3711"/>
    <mergeCell ref="F3714:J3714"/>
    <mergeCell ref="F3724:J3724"/>
    <mergeCell ref="F3669:J3669"/>
    <mergeCell ref="F3677:J3677"/>
    <mergeCell ref="F3683:J3683"/>
    <mergeCell ref="F3690:J3690"/>
    <mergeCell ref="F3696:J3696"/>
    <mergeCell ref="F3640:J3640"/>
    <mergeCell ref="F3645:J3645"/>
    <mergeCell ref="F3650:J3650"/>
    <mergeCell ref="F3655:J3655"/>
    <mergeCell ref="F3661:J3661"/>
    <mergeCell ref="F3606:J3606"/>
    <mergeCell ref="F3609:J3609"/>
    <mergeCell ref="F3619:J3619"/>
    <mergeCell ref="F3625:J3625"/>
    <mergeCell ref="F3635:J3635"/>
    <mergeCell ref="F3584:J3584"/>
    <mergeCell ref="F3591:J3591"/>
    <mergeCell ref="F3594:J3594"/>
    <mergeCell ref="F3597:J3597"/>
    <mergeCell ref="F3603:J3603"/>
    <mergeCell ref="F3561:J3561"/>
    <mergeCell ref="F3568:J3568"/>
    <mergeCell ref="F3571:J3571"/>
    <mergeCell ref="F3578:J3578"/>
    <mergeCell ref="F3581:J3581"/>
    <mergeCell ref="F3539:J3539"/>
    <mergeCell ref="F3542:J3542"/>
    <mergeCell ref="F3545:J3545"/>
    <mergeCell ref="F3548:J3548"/>
    <mergeCell ref="F3555:J3555"/>
    <mergeCell ref="F3497:J3497"/>
    <mergeCell ref="F3509:J3509"/>
    <mergeCell ref="F3522:J3522"/>
    <mergeCell ref="F3533:J3533"/>
    <mergeCell ref="F3536:J3536"/>
    <mergeCell ref="F3462:J3462"/>
    <mergeCell ref="F3467:J3467"/>
    <mergeCell ref="F3472:J3472"/>
    <mergeCell ref="F3477:J3477"/>
    <mergeCell ref="F3492:J3492"/>
    <mergeCell ref="F3432:J3432"/>
    <mergeCell ref="F3437:J3437"/>
    <mergeCell ref="F3442:J3442"/>
    <mergeCell ref="F3447:J3447"/>
    <mergeCell ref="F3450:J3450"/>
    <mergeCell ref="F3405:J3405"/>
    <mergeCell ref="F3411:J3411"/>
    <mergeCell ref="F3416:J3416"/>
    <mergeCell ref="F3421:J3421"/>
    <mergeCell ref="F3426:J3426"/>
    <mergeCell ref="F3364:J3364"/>
    <mergeCell ref="F3370:J3370"/>
    <mergeCell ref="F3378:J3378"/>
    <mergeCell ref="F3384:J3384"/>
    <mergeCell ref="F3397:J3397"/>
    <mergeCell ref="F3265:J3265"/>
    <mergeCell ref="F3270:J3270"/>
    <mergeCell ref="F3273:J3273"/>
    <mergeCell ref="F3285:J3285"/>
    <mergeCell ref="F3293:J3293"/>
    <mergeCell ref="F3246:J3246"/>
    <mergeCell ref="F3249:J3249"/>
    <mergeCell ref="F3254:J3254"/>
    <mergeCell ref="F3257:J3257"/>
    <mergeCell ref="F3262:J3262"/>
    <mergeCell ref="F3209:J3209"/>
    <mergeCell ref="F3218:J3218"/>
    <mergeCell ref="F3228:J3228"/>
    <mergeCell ref="F3235:J3235"/>
    <mergeCell ref="F3241:J3241"/>
    <mergeCell ref="F3147:J3147"/>
    <mergeCell ref="F3150:J3150"/>
    <mergeCell ref="F3179:J3179"/>
    <mergeCell ref="F3182:J3182"/>
    <mergeCell ref="F3185:J3185"/>
    <mergeCell ref="F3121:J3121"/>
    <mergeCell ref="F3127:J3127"/>
    <mergeCell ref="F3130:J3130"/>
    <mergeCell ref="F3133:J3133"/>
    <mergeCell ref="F3140:J3140"/>
    <mergeCell ref="F3088:J3088"/>
    <mergeCell ref="F3094:J3094"/>
    <mergeCell ref="F3105:J3105"/>
    <mergeCell ref="F3110:J3110"/>
    <mergeCell ref="F3116:J3116"/>
    <mergeCell ref="F3056:J3056"/>
    <mergeCell ref="F3062:J3062"/>
    <mergeCell ref="F3069:J3069"/>
    <mergeCell ref="F3077:J3077"/>
    <mergeCell ref="F3083:J3083"/>
    <mergeCell ref="F3027:J3027"/>
    <mergeCell ref="F3034:J3034"/>
    <mergeCell ref="F3041:J3041"/>
    <mergeCell ref="F3047:J3047"/>
    <mergeCell ref="F3050:J3050"/>
    <mergeCell ref="F2991:J2991"/>
    <mergeCell ref="F2996:J2996"/>
    <mergeCell ref="F3007:J3007"/>
    <mergeCell ref="F3018:J3018"/>
    <mergeCell ref="F3021:J3021"/>
    <mergeCell ref="F2965:J2965"/>
    <mergeCell ref="F2975:J2975"/>
    <mergeCell ref="F2980:J2980"/>
    <mergeCell ref="F2983:J2983"/>
    <mergeCell ref="F2986:J2986"/>
    <mergeCell ref="F2937:J2937"/>
    <mergeCell ref="F2944:J2944"/>
    <mergeCell ref="F2950:J2950"/>
    <mergeCell ref="F2956:J2956"/>
    <mergeCell ref="F2962:J2962"/>
    <mergeCell ref="F2898:J2898"/>
    <mergeCell ref="F2904:J2904"/>
    <mergeCell ref="F2914:J2914"/>
    <mergeCell ref="F2924:J2924"/>
    <mergeCell ref="F2930:J2930"/>
    <mergeCell ref="F2842:J2842"/>
    <mergeCell ref="F2856:J2856"/>
    <mergeCell ref="F2871:J2871"/>
    <mergeCell ref="F2881:J2881"/>
    <mergeCell ref="F2886:J2886"/>
    <mergeCell ref="F2809:J2809"/>
    <mergeCell ref="F2816:J2816"/>
    <mergeCell ref="F2823:J2823"/>
    <mergeCell ref="F2829:J2829"/>
    <mergeCell ref="F2836:J2836"/>
    <mergeCell ref="F2735:J2735"/>
    <mergeCell ref="F2742:J2742"/>
    <mergeCell ref="F2781:J2781"/>
    <mergeCell ref="F2794:J2794"/>
    <mergeCell ref="F2801:J2801"/>
    <mergeCell ref="F2598:J2598"/>
    <mergeCell ref="F2601:J2601"/>
    <mergeCell ref="F2609:J2609"/>
    <mergeCell ref="F2628:J2628"/>
    <mergeCell ref="F2633:J2633"/>
    <mergeCell ref="F2577:J2577"/>
    <mergeCell ref="F2583:J2583"/>
    <mergeCell ref="F2586:J2586"/>
    <mergeCell ref="F2592:J2592"/>
    <mergeCell ref="F2595:J2595"/>
    <mergeCell ref="F2555:J2555"/>
    <mergeCell ref="F2560:J2560"/>
    <mergeCell ref="F2566:J2566"/>
    <mergeCell ref="F2571:J2571"/>
    <mergeCell ref="F2574:J2574"/>
    <mergeCell ref="F2525:J2525"/>
    <mergeCell ref="F2531:J2531"/>
    <mergeCell ref="F2537:J2537"/>
    <mergeCell ref="F2542:J2542"/>
    <mergeCell ref="F2548:J2548"/>
    <mergeCell ref="F2495:J2495"/>
    <mergeCell ref="F2501:J2501"/>
    <mergeCell ref="F2507:J2507"/>
    <mergeCell ref="F2513:J2513"/>
    <mergeCell ref="F2519:J2519"/>
    <mergeCell ref="F2470:J2470"/>
    <mergeCell ref="F2476:J2476"/>
    <mergeCell ref="F2481:J2481"/>
    <mergeCell ref="F2484:J2484"/>
    <mergeCell ref="F2489:J2489"/>
    <mergeCell ref="F2439:J2439"/>
    <mergeCell ref="F2447:J2447"/>
    <mergeCell ref="F2453:J2453"/>
    <mergeCell ref="F2459:J2459"/>
    <mergeCell ref="F2464:J2464"/>
    <mergeCell ref="F2400:J2400"/>
    <mergeCell ref="F2411:J2411"/>
    <mergeCell ref="F2416:J2416"/>
    <mergeCell ref="F2422:J2422"/>
    <mergeCell ref="F2431:J2431"/>
    <mergeCell ref="F2325:J2325"/>
    <mergeCell ref="F2330:J2330"/>
    <mergeCell ref="F2346:J2346"/>
    <mergeCell ref="F2362:J2362"/>
    <mergeCell ref="F2389:J2389"/>
    <mergeCell ref="F2267:J2267"/>
    <mergeCell ref="F2275:J2275"/>
    <mergeCell ref="F2280:J2280"/>
    <mergeCell ref="F2283:J2283"/>
    <mergeCell ref="F2309:J2309"/>
    <mergeCell ref="F2228:J2228"/>
    <mergeCell ref="F2237:J2237"/>
    <mergeCell ref="F2251:J2251"/>
    <mergeCell ref="F2259:J2259"/>
    <mergeCell ref="F2264:J2264"/>
    <mergeCell ref="F2111:J2111"/>
    <mergeCell ref="F2117:J2117"/>
    <mergeCell ref="F2125:J2125"/>
    <mergeCell ref="F2128:J2128"/>
    <mergeCell ref="F2146:J2146"/>
    <mergeCell ref="F2073:J2073"/>
    <mergeCell ref="F2087:J2087"/>
    <mergeCell ref="F2090:J2090"/>
    <mergeCell ref="F2093:J2093"/>
    <mergeCell ref="F2105:J2105"/>
    <mergeCell ref="F1852:J1852"/>
    <mergeCell ref="F1855:J1855"/>
    <mergeCell ref="F1930:J1930"/>
    <mergeCell ref="F2032:J2032"/>
    <mergeCell ref="F2064:J2064"/>
    <mergeCell ref="F1828:J1828"/>
    <mergeCell ref="F1835:J1835"/>
    <mergeCell ref="F1843:J1843"/>
    <mergeCell ref="F1846:J1846"/>
    <mergeCell ref="F1849:J1849"/>
    <mergeCell ref="F1799:J1799"/>
    <mergeCell ref="F1810:J1810"/>
    <mergeCell ref="F1813:J1813"/>
    <mergeCell ref="F1816:J1816"/>
    <mergeCell ref="F1825:J1825"/>
    <mergeCell ref="F1761:J1761"/>
    <mergeCell ref="F1766:J1766"/>
    <mergeCell ref="F1777:J1777"/>
    <mergeCell ref="F1782:J1782"/>
    <mergeCell ref="F1793:J1793"/>
    <mergeCell ref="F1731:J1731"/>
    <mergeCell ref="F1734:J1734"/>
    <mergeCell ref="F1741:J1741"/>
    <mergeCell ref="F1746:J1746"/>
    <mergeCell ref="F1756:J1756"/>
    <mergeCell ref="F1691:J1691"/>
    <mergeCell ref="F1698:J1698"/>
    <mergeCell ref="F1703:J1703"/>
    <mergeCell ref="F1721:J1721"/>
    <mergeCell ref="F1728:J1728"/>
    <mergeCell ref="F1657:J1657"/>
    <mergeCell ref="F1662:J1662"/>
    <mergeCell ref="F1665:J1665"/>
    <mergeCell ref="F1676:J1676"/>
    <mergeCell ref="F1681:J1681"/>
    <mergeCell ref="F1603:J1603"/>
    <mergeCell ref="F1610:J1610"/>
    <mergeCell ref="F1615:J1615"/>
    <mergeCell ref="F1643:J1643"/>
    <mergeCell ref="F1648:J1648"/>
    <mergeCell ref="F1488:J1488"/>
    <mergeCell ref="F1561:J1561"/>
    <mergeCell ref="F1564:J1564"/>
    <mergeCell ref="F1590:J1590"/>
    <mergeCell ref="F1593:J1593"/>
    <mergeCell ref="F1445:J1445"/>
    <mergeCell ref="F1448:J1448"/>
    <mergeCell ref="F1469:J1469"/>
    <mergeCell ref="F1477:J1477"/>
    <mergeCell ref="F1485:J1485"/>
    <mergeCell ref="F1402:J1402"/>
    <mergeCell ref="F1409:J1409"/>
    <mergeCell ref="F1420:J1420"/>
    <mergeCell ref="F1431:J1431"/>
    <mergeCell ref="F1434:J1434"/>
    <mergeCell ref="F1371:J1371"/>
    <mergeCell ref="F1374:J1374"/>
    <mergeCell ref="F1377:J1377"/>
    <mergeCell ref="F1383:J1383"/>
    <mergeCell ref="F1399:J1399"/>
    <mergeCell ref="F1328:J1328"/>
    <mergeCell ref="F1334:J1334"/>
    <mergeCell ref="F1353:J1353"/>
    <mergeCell ref="F1358:J1358"/>
    <mergeCell ref="F1368:J1368"/>
    <mergeCell ref="F1286:J1286"/>
    <mergeCell ref="F1294:J1294"/>
    <mergeCell ref="F1302:J1302"/>
    <mergeCell ref="F1312:J1312"/>
    <mergeCell ref="F1322:J1322"/>
    <mergeCell ref="F1246:J1246"/>
    <mergeCell ref="F1252:J1252"/>
    <mergeCell ref="F1258:J1258"/>
    <mergeCell ref="F1266:J1266"/>
    <mergeCell ref="F1276:J1276"/>
    <mergeCell ref="F1209:J1209"/>
    <mergeCell ref="F1220:J1220"/>
    <mergeCell ref="F1226:J1226"/>
    <mergeCell ref="F1232:J1232"/>
    <mergeCell ref="F1238:J1238"/>
    <mergeCell ref="F1140:J1140"/>
    <mergeCell ref="F1164:J1164"/>
    <mergeCell ref="F1175:J1175"/>
    <mergeCell ref="F1186:J1186"/>
    <mergeCell ref="F1198:J1198"/>
    <mergeCell ref="F1053:J1053"/>
    <mergeCell ref="F1056:J1056"/>
    <mergeCell ref="F1063:J1063"/>
    <mergeCell ref="F1091:J1091"/>
    <mergeCell ref="F1115:J1115"/>
    <mergeCell ref="F1024:J1024"/>
    <mergeCell ref="F1031:J1031"/>
    <mergeCell ref="F1038:J1038"/>
    <mergeCell ref="F1044:J1044"/>
    <mergeCell ref="F1050:J1050"/>
    <mergeCell ref="F994:J994"/>
    <mergeCell ref="F997:J997"/>
    <mergeCell ref="F1004:J1004"/>
    <mergeCell ref="F1011:J1011"/>
    <mergeCell ref="F1018:J1018"/>
    <mergeCell ref="F928:J928"/>
    <mergeCell ref="F931:J931"/>
    <mergeCell ref="F964:J964"/>
    <mergeCell ref="F988:J988"/>
    <mergeCell ref="F991:J991"/>
    <mergeCell ref="F823:J823"/>
    <mergeCell ref="F826:J826"/>
    <mergeCell ref="F834:J834"/>
    <mergeCell ref="F844:J844"/>
    <mergeCell ref="F895:J895"/>
    <mergeCell ref="F784:J784"/>
    <mergeCell ref="F795:J795"/>
    <mergeCell ref="F806:J806"/>
    <mergeCell ref="F813:J813"/>
    <mergeCell ref="F820:J820"/>
    <mergeCell ref="F751:J751"/>
    <mergeCell ref="F760:J760"/>
    <mergeCell ref="F767:J767"/>
    <mergeCell ref="F773:J773"/>
    <mergeCell ref="F781:J781"/>
    <mergeCell ref="F705:J705"/>
    <mergeCell ref="F714:J714"/>
    <mergeCell ref="F723:J723"/>
    <mergeCell ref="F732:J732"/>
    <mergeCell ref="F742:J742"/>
    <mergeCell ref="F619:J619"/>
    <mergeCell ref="F647:J647"/>
    <mergeCell ref="F659:J659"/>
    <mergeCell ref="F687:J687"/>
    <mergeCell ref="F696:J696"/>
    <mergeCell ref="F467:J467"/>
    <mergeCell ref="F491:J491"/>
    <mergeCell ref="F519:J519"/>
    <mergeCell ref="F546:J546"/>
    <mergeCell ref="F589:J589"/>
    <mergeCell ref="F387:J387"/>
    <mergeCell ref="F398:J398"/>
    <mergeCell ref="F420:J420"/>
    <mergeCell ref="F440:J440"/>
    <mergeCell ref="F452:J452"/>
    <mergeCell ref="F348:J348"/>
    <mergeCell ref="F361:J361"/>
    <mergeCell ref="F364:J364"/>
    <mergeCell ref="F367:J367"/>
    <mergeCell ref="F372:J372"/>
    <mergeCell ref="F321:J321"/>
    <mergeCell ref="F327:J327"/>
    <mergeCell ref="F333:J333"/>
    <mergeCell ref="F339:J339"/>
    <mergeCell ref="F342:J342"/>
    <mergeCell ref="F282:J282"/>
    <mergeCell ref="F289:J289"/>
    <mergeCell ref="F300:J300"/>
    <mergeCell ref="F311:J311"/>
    <mergeCell ref="F314:J314"/>
    <mergeCell ref="F243:J243"/>
    <mergeCell ref="F252:J252"/>
    <mergeCell ref="F261:J261"/>
    <mergeCell ref="F264:J264"/>
    <mergeCell ref="F274:J274"/>
    <mergeCell ref="F163:J163"/>
    <mergeCell ref="F189:J189"/>
    <mergeCell ref="F206:J206"/>
    <mergeCell ref="F209:J209"/>
    <mergeCell ref="F226:J226"/>
    <mergeCell ref="F4924:J4924"/>
    <mergeCell ref="F16:J16"/>
    <mergeCell ref="F36:J36"/>
    <mergeCell ref="F41:J41"/>
    <mergeCell ref="F50:J50"/>
    <mergeCell ref="F59:J59"/>
    <mergeCell ref="F65:J65"/>
    <mergeCell ref="F75:J75"/>
    <mergeCell ref="F83:J83"/>
    <mergeCell ref="F88:J88"/>
    <mergeCell ref="F93:J93"/>
    <mergeCell ref="F98:J98"/>
    <mergeCell ref="F108:J108"/>
    <mergeCell ref="F113:J113"/>
    <mergeCell ref="F134:J134"/>
    <mergeCell ref="F151:J151"/>
    <mergeCell ref="F4519:J4519"/>
    <mergeCell ref="F4745:J4745"/>
    <mergeCell ref="F4792:J4792"/>
    <mergeCell ref="F4807:J4807"/>
    <mergeCell ref="F4830:J4830"/>
    <mergeCell ref="F4589:J4589"/>
    <mergeCell ref="F4638:J4638"/>
    <mergeCell ref="F4674:J4674"/>
    <mergeCell ref="F4679:J4679"/>
    <mergeCell ref="F4684:J4684"/>
    <mergeCell ref="F4716:J4716"/>
    <mergeCell ref="F4740:J4740"/>
    <mergeCell ref="F4748:J4748"/>
    <mergeCell ref="F4751:J4751"/>
    <mergeCell ref="F4754:J4754"/>
    <mergeCell ref="F4757:J4757"/>
    <mergeCell ref="F3729:J3729"/>
    <mergeCell ref="F3895:J3895"/>
    <mergeCell ref="F4033:J4033"/>
    <mergeCell ref="F4381:J4381"/>
    <mergeCell ref="F4476:J4476"/>
    <mergeCell ref="F3732:J3732"/>
    <mergeCell ref="F3735:J3735"/>
    <mergeCell ref="F3738:J3738"/>
    <mergeCell ref="F3741:J3741"/>
    <mergeCell ref="F3744:J3744"/>
    <mergeCell ref="F3747:J3747"/>
    <mergeCell ref="F3750:J3750"/>
    <mergeCell ref="F3753:J3753"/>
    <mergeCell ref="F3756:J3756"/>
    <mergeCell ref="F3759:J3759"/>
    <mergeCell ref="F3762:J3762"/>
    <mergeCell ref="F3278:J3278"/>
    <mergeCell ref="F3389:J3389"/>
    <mergeCell ref="F3455:J3455"/>
    <mergeCell ref="F3527:J3527"/>
    <mergeCell ref="F3630:J3630"/>
    <mergeCell ref="F3300:J3300"/>
    <mergeCell ref="F3303:J3303"/>
    <mergeCell ref="F3310:J3310"/>
    <mergeCell ref="F3316:J3316"/>
    <mergeCell ref="F3323:J3323"/>
    <mergeCell ref="F3329:J3329"/>
    <mergeCell ref="F3335:J3335"/>
    <mergeCell ref="F3341:J3341"/>
    <mergeCell ref="F3347:J3347"/>
    <mergeCell ref="F3354:J3354"/>
    <mergeCell ref="F3361:J3361"/>
    <mergeCell ref="F2606:J2606"/>
    <mergeCell ref="F2747:J2747"/>
    <mergeCell ref="F2786:J2786"/>
    <mergeCell ref="F3099:J3099"/>
    <mergeCell ref="F3155:J3155"/>
    <mergeCell ref="F2651:J2651"/>
    <mergeCell ref="F2663:J2663"/>
    <mergeCell ref="F2684:J2684"/>
    <mergeCell ref="F2689:J2689"/>
    <mergeCell ref="F2696:J2696"/>
    <mergeCell ref="F2704:J2704"/>
    <mergeCell ref="F2709:J2709"/>
    <mergeCell ref="F2716:J2716"/>
    <mergeCell ref="F2721:J2721"/>
    <mergeCell ref="F2727:J2727"/>
    <mergeCell ref="F2732:J2732"/>
    <mergeCell ref="F2133:J2133"/>
    <mergeCell ref="F2242:J2242"/>
    <mergeCell ref="F2288:J2288"/>
    <mergeCell ref="F2293:J2293"/>
    <mergeCell ref="F2405:J2405"/>
    <mergeCell ref="F2151:J2151"/>
    <mergeCell ref="F2159:J2159"/>
    <mergeCell ref="F2165:J2165"/>
    <mergeCell ref="F2172:J2172"/>
    <mergeCell ref="F2181:J2181"/>
    <mergeCell ref="F2184:J2184"/>
    <mergeCell ref="F2201:J2201"/>
    <mergeCell ref="F2206:J2206"/>
    <mergeCell ref="F2211:J2211"/>
    <mergeCell ref="F2214:J2214"/>
    <mergeCell ref="F2225:J2225"/>
    <mergeCell ref="F11:J11"/>
    <mergeCell ref="F4934:J4934"/>
    <mergeCell ref="F10365:J10365"/>
    <mergeCell ref="F11244:J11244"/>
    <mergeCell ref="F11853:J11853"/>
    <mergeCell ref="F144:J144"/>
    <mergeCell ref="F356:J356"/>
    <mergeCell ref="F379:J379"/>
    <mergeCell ref="F862:J862"/>
    <mergeCell ref="F1214:J1214"/>
    <mergeCell ref="F1342:J1342"/>
    <mergeCell ref="F1390:J1390"/>
    <mergeCell ref="F1466:J1466"/>
    <mergeCell ref="F1686:J1686"/>
    <mergeCell ref="F1888:J1888"/>
    <mergeCell ref="F2122:J2122"/>
  </mergeCells>
  <pageMargins left="0.70866141732283505" right="0.70866141732283505" top="0.78740157480314998" bottom="0.78740157480314998" header="0.31496062992126" footer="0.31496062992126"/>
  <pageSetup paperSize="9" scale="45" fitToHeight="0" pageOrder="overThenDown" orientation="landscape" r:id="rId1"/>
  <headerFooter>
    <oddHeader>&amp;L&amp;8Pavel Kubela&amp;C&amp;8&amp;R&amp;8</oddHeader>
    <oddFooter>&amp;L&amp;"Arial,Kurzíva"&amp;8Vytvořeno systémem euroCALC 4&amp;C&amp;P/&amp;N&amp;R&amp;8&amp;[11.12.2023</oddFooter>
  </headerFooter>
</worksheet>
</file>

<file path=docProps/app.xml><?xml version="1.0" encoding="utf-8"?>
<Properties xmlns="http://schemas.openxmlformats.org/officeDocument/2006/extended-properties" xmlns:vt="http://schemas.openxmlformats.org/officeDocument/2006/docPropsVTypes">
  <Template>Slepý rozpočet pro VZ</Template>
  <Application>Microsoft Excel</Application>
  <DocSecurity>0</DocSecurity>
  <ScaleCrop>false</ScaleCrop>
  <HeadingPairs>
    <vt:vector size="4" baseType="variant">
      <vt:variant>
        <vt:lpstr>Listy</vt:lpstr>
      </vt:variant>
      <vt:variant>
        <vt:i4>3</vt:i4>
      </vt:variant>
      <vt:variant>
        <vt:lpstr>Pojmenované oblasti</vt:lpstr>
      </vt:variant>
      <vt:variant>
        <vt:i4>20</vt:i4>
      </vt:variant>
    </vt:vector>
  </HeadingPairs>
  <TitlesOfParts>
    <vt:vector size="23" baseType="lpstr">
      <vt:lpstr>Krycí List</vt:lpstr>
      <vt:lpstr>Rekapitulace</vt:lpstr>
      <vt:lpstr>Zakázka</vt:lpstr>
      <vt:lpstr>__290850C4_052B_4FF6_A0B3_6D189B03D21D_ITEM__</vt:lpstr>
      <vt:lpstr>__290850C4_052B_4FF6_A0B3_6D189B03D21D_ITEM_GROUP1__</vt:lpstr>
      <vt:lpstr>__290850C4_052B_4FF6_A0B3_6D189B03D21D_ITEM_GROUP1_RECAP__</vt:lpstr>
      <vt:lpstr>__290850C4_052B_4FF6_A0B3_6D189B03D21D_ITEM_GROUP2__</vt:lpstr>
      <vt:lpstr>__290850C4_052B_4FF6_A0B3_6D189B03D21D_ITEM_GROUP2_RECAP__</vt:lpstr>
      <vt:lpstr>__290850C4_052B_4FF6_A0B3_6D189B03D21D_ITEM_GROUP3__X</vt:lpstr>
      <vt:lpstr>__290850C4_052B_4FF6_A0B3_6D189B03D21D_ITEM_GROUP3_RECAP__</vt:lpstr>
      <vt:lpstr>__290850C4_052B_4FF6_A0B3_6D189B03D21D_ITEM_GROUP4__X</vt:lpstr>
      <vt:lpstr>__290850C4_052B_4FF6_A0B3_6D189B03D21D_ITEM_GROUP4_RECAP__</vt:lpstr>
      <vt:lpstr>__290850C4_052B_4FF6_A0B3_6D189B03D21D_QBILL__</vt:lpstr>
      <vt:lpstr>GROUP_ID</vt:lpstr>
      <vt:lpstr>ITEM_COUNTS</vt:lpstr>
      <vt:lpstr>ITEM_FULLDESCR2</vt:lpstr>
      <vt:lpstr>ITEM_PRICES</vt:lpstr>
      <vt:lpstr>Rekapitulace!Názvy_tisku</vt:lpstr>
      <vt:lpstr>Zakázka!Názvy_tisku</vt:lpstr>
      <vt:lpstr>'Krycí List'!Oblast_tisku</vt:lpstr>
      <vt:lpstr>Rekapitulace!Oblast_tisku</vt:lpstr>
      <vt:lpstr>Zakázka!Oblast_tisku</vt:lpstr>
      <vt:lpstr>VAT_RATES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 euroCALC 4</dc:title>
  <dc:subject>H – blok, výstavba BD v areálu bývalého Moravolenu Hanušovice - SO-04 - CS 2023 02</dc:subject>
  <dc:creator>ADMIN</dc:creator>
  <cp:lastModifiedBy>Pavel Kubela</cp:lastModifiedBy>
  <dcterms:created xsi:type="dcterms:W3CDTF">2023-12-11T11:27:04Z</dcterms:created>
  <dcterms:modified xsi:type="dcterms:W3CDTF">2023-12-11T11:27:14Z</dcterms:modified>
</cp:coreProperties>
</file>